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xl/tables/table6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ulp_routes\"/>
    </mc:Choice>
  </mc:AlternateContent>
  <bookViews>
    <workbookView xWindow="0" yWindow="0" windowWidth="19275" windowHeight="7380" tabRatio="887" activeTab="1"/>
  </bookViews>
  <sheets>
    <sheet name="Объемы 2030" sheetId="5" r:id="rId1"/>
    <sheet name="САРЕХ" sheetId="1" r:id="rId2"/>
    <sheet name="ОРЕХ_фикс" sheetId="2" r:id="rId3"/>
    <sheet name="ОРЕХ_пер" sheetId="3" r:id="rId4"/>
    <sheet name="ПЛ" sheetId="4" r:id="rId5"/>
    <sheet name="ВЛ" sheetId="6" r:id="rId6"/>
    <sheet name="Км" sheetId="15" r:id="rId7"/>
    <sheet name="спрАЗС" sheetId="7" r:id="rId8"/>
    <sheet name="спр" sheetId="8" r:id="rId9"/>
    <sheet name="свод" sheetId="16" r:id="rId10"/>
    <sheet name="Результат" sheetId="12" r:id="rId11"/>
    <sheet name="Затраты" sheetId="13" r:id="rId12"/>
    <sheet name="Проверки" sheetId="14" r:id="rId13"/>
  </sheets>
  <definedNames>
    <definedName name="_xlnm._FilterDatabase" localSheetId="5" hidden="1">ВЛ!$A$1:$L$1</definedName>
    <definedName name="_xlnm._FilterDatabase" localSheetId="0" hidden="1">'Объемы 2030'!$A$1:$H$411</definedName>
    <definedName name="ActiveProject" localSheetId="5">#REF!</definedName>
    <definedName name="ActiveProject" localSheetId="0">#REF!</definedName>
    <definedName name="ActiveProject">#REF!</definedName>
    <definedName name="ActiveTerminal" localSheetId="5">#REF!</definedName>
    <definedName name="ActiveTerminal" localSheetId="0">#REF!</definedName>
    <definedName name="ActiveTerminal">#REF!</definedName>
    <definedName name="Coef1" localSheetId="5">#REF!</definedName>
    <definedName name="Coef1" localSheetId="0">#REF!</definedName>
    <definedName name="Coef1">#REF!</definedName>
    <definedName name="Coef2" localSheetId="5">#REF!</definedName>
    <definedName name="Coef2" localSheetId="0">#REF!</definedName>
    <definedName name="Coef2">#REF!</definedName>
    <definedName name="ExternalData_1" localSheetId="11" hidden="1">Затраты!$A$1:$T$7</definedName>
    <definedName name="ExternalData_1" localSheetId="10" hidden="1">Результат!$A$1:$AD$2582</definedName>
    <definedName name="names" localSheetId="5">#REF!</definedName>
    <definedName name="names">#REF!</definedName>
    <definedName name="new_names" localSheetId="5">#REF!</definedName>
    <definedName name="new_names">#REF!</definedName>
    <definedName name="new_values" localSheetId="5">#REF!</definedName>
    <definedName name="new_values">#REF!</definedName>
    <definedName name="PriceMatrix_PL" localSheetId="5">#REF!</definedName>
    <definedName name="PriceMatrix_PL" localSheetId="0">#REF!</definedName>
    <definedName name="PriceMatrix_PL">#REF!</definedName>
    <definedName name="PriceMatrix_SD" localSheetId="5">#REF!</definedName>
    <definedName name="PriceMatrix_SD" localSheetId="0">#REF!</definedName>
    <definedName name="PriceMatrix_SD">#REF!</definedName>
    <definedName name="ProjectDir" localSheetId="5">#REF!</definedName>
    <definedName name="ProjectDir" localSheetId="0">#REF!</definedName>
    <definedName name="ProjectDir">#REF!</definedName>
    <definedName name="RegionRetailDir" localSheetId="5">#REF!</definedName>
    <definedName name="RegionRetailDir" localSheetId="0">#REF!</definedName>
    <definedName name="RegionRetailDir">#REF!</definedName>
    <definedName name="RegionsDir" localSheetId="5">#REF!</definedName>
    <definedName name="RegionsDir" localSheetId="0">#REF!</definedName>
    <definedName name="RegionsDir">#REF!</definedName>
    <definedName name="RegionWholesaleDir" localSheetId="5">#REF!</definedName>
    <definedName name="RegionWholesaleDir" localSheetId="0">#REF!</definedName>
    <definedName name="RegionWholesaleDir">#REF!</definedName>
    <definedName name="RegionWholesaleMacroregDir" localSheetId="5">#REF!</definedName>
    <definedName name="RegionWholesaleMacroregDir" localSheetId="0">#REF!</definedName>
    <definedName name="RegionWholesaleMacroregDir">#REF!</definedName>
    <definedName name="Retail_matrix" localSheetId="5">#REF!</definedName>
    <definedName name="Retail_matrix" localSheetId="0">#REF!</definedName>
    <definedName name="Retail_matrix">#REF!</definedName>
    <definedName name="TerminalDir" localSheetId="5">#REF!</definedName>
    <definedName name="TerminalDir" localSheetId="0">#REF!</definedName>
    <definedName name="TerminalDir">#REF!</definedName>
    <definedName name="Ths" localSheetId="5">#REF!</definedName>
    <definedName name="Ths" localSheetId="0">#REF!</definedName>
    <definedName name="Ths">#REF!</definedName>
    <definedName name="values" localSheetId="5">#REF!</definedName>
    <definedName name="values">#REF!</definedName>
    <definedName name="АИ92">#REF!</definedName>
    <definedName name="АИ95">#REF!</definedName>
    <definedName name="АИ98">#REF!</definedName>
    <definedName name="ДтЗ">#REF!</definedName>
    <definedName name="ДтЛ">#REF!</definedName>
    <definedName name="Ж95">#REF!</definedName>
    <definedName name="Ж98">#REF!</definedName>
  </definedNames>
  <calcPr calcId="162913"/>
  <pivotCaches>
    <pivotCache cacheId="0" r:id="rId14"/>
    <pivotCache cacheId="1" r:id="rId1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8" i="13" l="1"/>
  <c r="C1" i="15" l="1"/>
  <c r="D1" i="15"/>
  <c r="E1" i="15"/>
  <c r="F1" i="15"/>
  <c r="G1" i="15"/>
  <c r="H1" i="15"/>
  <c r="I1" i="15"/>
  <c r="J1" i="15"/>
  <c r="K1" i="15"/>
  <c r="L1" i="15"/>
  <c r="B1" i="15"/>
  <c r="P18" i="14" l="1"/>
  <c r="P19" i="14"/>
  <c r="P20" i="14"/>
  <c r="P21" i="14"/>
  <c r="O18" i="14"/>
  <c r="O19" i="14"/>
  <c r="O20" i="14"/>
  <c r="O21" i="14"/>
  <c r="R18" i="14"/>
  <c r="S18" i="14"/>
  <c r="T18" i="14"/>
  <c r="U18" i="14"/>
  <c r="V18" i="14"/>
  <c r="R19" i="14"/>
  <c r="S19" i="14"/>
  <c r="T19" i="14"/>
  <c r="U19" i="14"/>
  <c r="V19" i="14"/>
  <c r="R20" i="14"/>
  <c r="S20" i="14"/>
  <c r="T20" i="14"/>
  <c r="U20" i="14"/>
  <c r="V20" i="14"/>
  <c r="R21" i="14"/>
  <c r="S21" i="14"/>
  <c r="T21" i="14"/>
  <c r="U21" i="14"/>
  <c r="V21" i="14"/>
  <c r="V2" i="13"/>
  <c r="V3" i="13" l="1"/>
  <c r="W3" i="13" s="1"/>
  <c r="V4" i="13"/>
  <c r="W4" i="13" s="1"/>
  <c r="V5" i="13"/>
  <c r="W5" i="13" s="1"/>
  <c r="V6" i="13"/>
  <c r="W6" i="13" s="1"/>
  <c r="V7" i="13"/>
  <c r="W7" i="13" s="1"/>
  <c r="V8" i="13"/>
  <c r="W8" i="13" s="1"/>
  <c r="W2" i="13"/>
  <c r="I21" i="14" l="1"/>
  <c r="J21" i="14"/>
  <c r="A21" i="14"/>
  <c r="B21" i="14"/>
  <c r="C21" i="14"/>
  <c r="G19" i="14"/>
  <c r="H6" i="14"/>
  <c r="G6" i="14"/>
  <c r="J18" i="14"/>
  <c r="J19" i="14"/>
  <c r="J20" i="14"/>
  <c r="I9" i="14"/>
  <c r="J9" i="14" s="1"/>
  <c r="I10" i="14"/>
  <c r="J10" i="14" s="1"/>
  <c r="I11" i="14"/>
  <c r="J11" i="14" s="1"/>
  <c r="I12" i="14"/>
  <c r="J12" i="14" s="1"/>
  <c r="I13" i="14"/>
  <c r="J13" i="14" s="1"/>
  <c r="I14" i="14"/>
  <c r="J14" i="14" s="1"/>
  <c r="I15" i="14"/>
  <c r="J15" i="14" s="1"/>
  <c r="I16" i="14"/>
  <c r="J16" i="14" s="1"/>
  <c r="I17" i="14"/>
  <c r="J17" i="14" s="1"/>
  <c r="I18" i="14"/>
  <c r="I19" i="14"/>
  <c r="I20" i="14"/>
  <c r="I8" i="14"/>
  <c r="J8" i="14" s="1"/>
  <c r="A16" i="14"/>
  <c r="B16" i="14"/>
  <c r="C16" i="14"/>
  <c r="A17" i="14"/>
  <c r="B17" i="14"/>
  <c r="C17" i="14"/>
  <c r="A18" i="14"/>
  <c r="B18" i="14"/>
  <c r="C18" i="14"/>
  <c r="A19" i="14"/>
  <c r="B19" i="14"/>
  <c r="C19" i="14"/>
  <c r="A20" i="14"/>
  <c r="B20" i="14"/>
  <c r="C20" i="14"/>
  <c r="A15" i="14"/>
  <c r="B15" i="14"/>
  <c r="C15" i="14"/>
  <c r="A9" i="14"/>
  <c r="B9" i="14"/>
  <c r="C9" i="14"/>
  <c r="A10" i="14"/>
  <c r="B10" i="14"/>
  <c r="C10" i="14"/>
  <c r="A11" i="14"/>
  <c r="B11" i="14"/>
  <c r="C11" i="14"/>
  <c r="A12" i="14"/>
  <c r="B12" i="14"/>
  <c r="C12" i="14"/>
  <c r="A13" i="14"/>
  <c r="B13" i="14"/>
  <c r="C13" i="14"/>
  <c r="A14" i="14"/>
  <c r="B14" i="14"/>
  <c r="C14" i="14"/>
  <c r="B8" i="14"/>
  <c r="C8" i="14"/>
  <c r="A8" i="14"/>
  <c r="B7" i="14"/>
  <c r="C7" i="14"/>
  <c r="A7" i="14"/>
  <c r="G3" i="14"/>
  <c r="F3" i="14"/>
  <c r="L18" i="14" l="1"/>
  <c r="D18" i="14" s="1"/>
  <c r="L21" i="14"/>
  <c r="L19" i="14"/>
  <c r="D19" i="14" s="1"/>
  <c r="L20" i="14"/>
  <c r="D20" i="14" s="1"/>
  <c r="P17" i="14"/>
  <c r="T17" i="14"/>
  <c r="R17" i="14"/>
  <c r="L17" i="14"/>
  <c r="O17" i="14"/>
  <c r="U17" i="14"/>
  <c r="V17" i="14"/>
  <c r="S17" i="14"/>
  <c r="S13" i="14"/>
  <c r="O13" i="14"/>
  <c r="T13" i="14"/>
  <c r="L13" i="14"/>
  <c r="U13" i="14"/>
  <c r="P13" i="14"/>
  <c r="R13" i="14"/>
  <c r="V13" i="14"/>
  <c r="S9" i="14"/>
  <c r="O9" i="14"/>
  <c r="T9" i="14"/>
  <c r="L9" i="14"/>
  <c r="U9" i="14"/>
  <c r="P9" i="14"/>
  <c r="R9" i="14"/>
  <c r="V9" i="14"/>
  <c r="P14" i="14"/>
  <c r="R14" i="14"/>
  <c r="V14" i="14"/>
  <c r="S14" i="14"/>
  <c r="O14" i="14"/>
  <c r="T14" i="14"/>
  <c r="L14" i="14"/>
  <c r="U14" i="14"/>
  <c r="P10" i="14"/>
  <c r="R10" i="14"/>
  <c r="V10" i="14"/>
  <c r="S10" i="14"/>
  <c r="O10" i="14"/>
  <c r="T10" i="14"/>
  <c r="L10" i="14"/>
  <c r="U10" i="14"/>
  <c r="O16" i="14"/>
  <c r="T16" i="14"/>
  <c r="U16" i="14"/>
  <c r="P16" i="14"/>
  <c r="R16" i="14"/>
  <c r="V16" i="14"/>
  <c r="S16" i="14"/>
  <c r="L16" i="14"/>
  <c r="U11" i="14"/>
  <c r="P11" i="14"/>
  <c r="R11" i="14"/>
  <c r="V11" i="14"/>
  <c r="S11" i="14"/>
  <c r="O11" i="14"/>
  <c r="T11" i="14"/>
  <c r="L11" i="14"/>
  <c r="P8" i="14"/>
  <c r="V8" i="14"/>
  <c r="U8" i="14"/>
  <c r="O8" i="14"/>
  <c r="T8" i="14"/>
  <c r="L8" i="14"/>
  <c r="S8" i="14"/>
  <c r="R8" i="14"/>
  <c r="O12" i="14"/>
  <c r="T12" i="14"/>
  <c r="U12" i="14"/>
  <c r="P12" i="14"/>
  <c r="R12" i="14"/>
  <c r="V12" i="14"/>
  <c r="S12" i="14"/>
  <c r="L12" i="14"/>
  <c r="U15" i="14"/>
  <c r="P15" i="14"/>
  <c r="R15" i="14"/>
  <c r="V15" i="14"/>
  <c r="S15" i="14"/>
  <c r="O15" i="14"/>
  <c r="T15" i="14"/>
  <c r="L15" i="14"/>
  <c r="G20" i="14"/>
  <c r="G18" i="14"/>
  <c r="H18" i="14"/>
  <c r="G21" i="14"/>
  <c r="M21" i="14"/>
  <c r="E21" i="14" s="1"/>
  <c r="N15" i="14"/>
  <c r="N19" i="14"/>
  <c r="F19" i="14" s="1"/>
  <c r="D21" i="14"/>
  <c r="N21" i="14"/>
  <c r="N18" i="14"/>
  <c r="F18" i="14" s="1"/>
  <c r="N20" i="14"/>
  <c r="F20" i="14" s="1"/>
  <c r="N16" i="14"/>
  <c r="F16" i="14" s="1"/>
  <c r="N12" i="14"/>
  <c r="N11" i="14"/>
  <c r="N14" i="14"/>
  <c r="F14" i="14" s="1"/>
  <c r="N10" i="14"/>
  <c r="F10" i="14" s="1"/>
  <c r="F21" i="14"/>
  <c r="N8" i="14"/>
  <c r="N17" i="14"/>
  <c r="F17" i="14" s="1"/>
  <c r="N13" i="14"/>
  <c r="N9" i="14"/>
  <c r="M18" i="14"/>
  <c r="E18" i="14" s="1"/>
  <c r="M14" i="14"/>
  <c r="E14" i="14" s="1"/>
  <c r="M8" i="14"/>
  <c r="M20" i="14"/>
  <c r="E20" i="14" s="1"/>
  <c r="M16" i="14"/>
  <c r="M12" i="14"/>
  <c r="M10" i="14"/>
  <c r="E10" i="14" s="1"/>
  <c r="M17" i="14"/>
  <c r="E17" i="14" s="1"/>
  <c r="M13" i="14"/>
  <c r="E13" i="14" s="1"/>
  <c r="M9" i="14"/>
  <c r="M19" i="14"/>
  <c r="E19" i="14" s="1"/>
  <c r="M15" i="14"/>
  <c r="M11" i="14"/>
  <c r="H21" i="14"/>
  <c r="H17" i="14"/>
  <c r="H20" i="14"/>
  <c r="H19" i="14"/>
  <c r="H3" i="14"/>
  <c r="I3" i="14"/>
  <c r="E4" i="14"/>
  <c r="G4" i="14"/>
  <c r="F4" i="14"/>
  <c r="E11" i="14" l="1"/>
  <c r="D17" i="14"/>
  <c r="E16" i="14"/>
  <c r="D9" i="14"/>
  <c r="D12" i="14"/>
  <c r="D16" i="14"/>
  <c r="G16" i="14"/>
  <c r="H16" i="14"/>
  <c r="E8" i="14"/>
  <c r="G17" i="14"/>
  <c r="G12" i="14"/>
  <c r="F11" i="14"/>
  <c r="H8" i="14"/>
  <c r="H9" i="14"/>
  <c r="H13" i="14"/>
  <c r="E15" i="14"/>
  <c r="H15" i="14"/>
  <c r="F15" i="14"/>
  <c r="E12" i="14"/>
  <c r="D8" i="14"/>
  <c r="D14" i="14"/>
  <c r="D13" i="14"/>
  <c r="D10" i="14"/>
  <c r="E9" i="14"/>
  <c r="H10" i="14"/>
  <c r="D15" i="14"/>
  <c r="F12" i="14"/>
  <c r="G11" i="14"/>
  <c r="H12" i="14"/>
  <c r="G14" i="14"/>
  <c r="F8" i="14"/>
  <c r="G8" i="14"/>
  <c r="I4" i="14"/>
  <c r="H4" i="14"/>
  <c r="D11" i="14"/>
  <c r="F13" i="14"/>
  <c r="G13" i="14"/>
  <c r="H11" i="14"/>
  <c r="G15" i="14"/>
  <c r="H14" i="14"/>
  <c r="G10" i="14"/>
  <c r="F9" i="14"/>
  <c r="G9" i="14"/>
  <c r="A3" i="8"/>
  <c r="E23" i="14" l="1"/>
  <c r="D23" i="14"/>
  <c r="F23" i="14"/>
  <c r="H23" i="14"/>
  <c r="G23" i="14"/>
  <c r="A4" i="8"/>
  <c r="A2" i="8" l="1"/>
  <c r="A5" i="8"/>
  <c r="A9" i="8"/>
  <c r="A8" i="8"/>
  <c r="A7" i="8"/>
  <c r="A6" i="8"/>
</calcChain>
</file>

<file path=xl/connections.xml><?xml version="1.0" encoding="utf-8"?>
<connections xmlns="http://schemas.openxmlformats.org/spreadsheetml/2006/main">
  <connection id="1" keepAlive="1" name="Запрос — CAPEX" description="Соединение с запросом &quot;CAPEX&quot; в книге." type="5" refreshedVersion="0" background="1">
    <dbPr connection="Provider=Microsoft.Mashup.OleDb.1;Data Source=$Workbook$;Location=CAPEX;Extended Properties=&quot;&quot;" command="SELECT * FROM [CAPEX]"/>
  </connection>
  <connection id="2" keepAlive="1" name="Запрос — getData" description="Соединение с запросом &quot;getData&quot; в книге." type="5" refreshedVersion="0" background="1">
    <dbPr connection="Provider=Microsoft.Mashup.OleDb.1;Data Source=$Workbook$;Location=getData;Extended Properties=&quot;&quot;" command="SELECT * FROM [getData]"/>
  </connection>
  <connection id="3" keepAlive="1" name="Запрос — getData2" description="Соединение с запросом &quot;getData2&quot; в книге." type="5" refreshedVersion="0" background="1">
    <dbPr connection="Provider=Microsoft.Mashup.OleDb.1;Data Source=$Workbook$;Location=getData2;Extended Properties=&quot;&quot;" command="SELECT * FROM [getData2]"/>
  </connection>
  <connection id="4" keepAlive="1" name="Запрос — ВЛ" description="Соединение с запросом &quot;ВЛ&quot; в книге." type="5" refreshedVersion="0" background="1">
    <dbPr connection="Provider=Microsoft.Mashup.OleDb.1;Data Source=$Workbook$;Location=ВЛ;Extended Properties=&quot;&quot;" command="SELECT * FROM [ВЛ]"/>
  </connection>
  <connection id="5" keepAlive="1" name="Запрос — Затраты_ТПС" description="Соединение с запросом &quot;Затраты_ТПС&quot; в книге." type="5" refreshedVersion="6" background="1" saveData="1">
    <dbPr connection="Provider=Microsoft.Mashup.OleDb.1;Data Source=$Workbook$;Location=Затраты_ТПС;Extended Properties=&quot;&quot;" command="SELECT * FROM [Затраты_ТПС]"/>
  </connection>
  <connection id="6" keepAlive="1" name="Запрос — КМ" description="Соединение с запросом &quot;КМ&quot; в книге." type="5" refreshedVersion="0" background="1">
    <dbPr connection="Provider=Microsoft.Mashup.OleDb.1;Data Source=$Workbook$;Location=КМ;Extended Properties=&quot;&quot;" command="SELECT * FROM [КМ]"/>
  </connection>
  <connection id="7" keepAlive="1" name="Запрос — Объемы_ТПС" description="Соединение с запросом &quot;Объемы_ТПС&quot; в книге." type="5" refreshedVersion="6" background="1" saveData="1">
    <dbPr connection="Provider=Microsoft.Mashup.OleDb.1;Data Source=$Workbook$;Location=Объемы_ТПС;Extended Properties=&quot;&quot;" command="SELECT * FROM [Объемы_ТПС]"/>
  </connection>
  <connection id="8" keepAlive="1" name="Запрос — Объемы_ТПС1" description="Соединение с запросом &quot;Объемы_ТПС&quot; в книге." type="5" refreshedVersion="6" saveData="1">
    <dbPr connection="Provider=Microsoft.Mashup.OleDb.1;Data Source=$Workbook$;Location=Объемы_ТПС;Extended Properties=&quot;&quot;" command="SELECT * FROM [Объемы_ТПС]"/>
  </connection>
  <connection id="9" keepAlive="1" name="Запрос — ОРЕХ_пер" description="Соединение с запросом &quot;ОРЕХ_пер&quot; в книге." type="5" refreshedVersion="0" background="1">
    <dbPr connection="Provider=Microsoft.Mashup.OleDb.1;Data Source=$Workbook$;Location=ОРЕХ_пер;Extended Properties=&quot;&quot;" command="SELECT * FROM [ОРЕХ_пер]"/>
  </connection>
  <connection id="10" keepAlive="1" name="Запрос — ОРЕХ_фикс" description="Соединение с запросом &quot;ОРЕХ_фикс&quot; в книге." type="5" refreshedVersion="0" background="1">
    <dbPr connection="Provider=Microsoft.Mashup.OleDb.1;Data Source=$Workbook$;Location=ОРЕХ_фикс;Extended Properties=&quot;&quot;" command="SELECT * FROM [ОРЕХ_фикс]"/>
  </connection>
  <connection id="11" keepAlive="1" name="Запрос — Параметры" description="Соединение с запросом &quot;Параметры&quot; в книге." type="5" refreshedVersion="0" background="1">
    <dbPr connection="Provider=Microsoft.Mashup.OleDb.1;Data Source=$Workbook$;Location=Параметры;Extended Properties=&quot;&quot;" command="SELECT * FROM [Параметры]"/>
  </connection>
  <connection id="12" keepAlive="1" name="Запрос — ПЛ" description="Соединение с запросом &quot;ПЛ&quot; в книге." type="5" refreshedVersion="0" background="1">
    <dbPr connection="Provider=Microsoft.Mashup.OleDb.1;Data Source=$Workbook$;Location=ПЛ;Extended Properties=&quot;&quot;" command="SELECT * FROM [ПЛ]"/>
  </connection>
  <connection id="13" keepAlive="1" name="Запрос — спрАЗС" description="Соединение с запросом &quot;спрАЗС&quot; в книге." type="5" refreshedVersion="0" background="1">
    <dbPr connection="Provider=Microsoft.Mashup.OleDb.1;Data Source=$Workbook$;Location=спрАЗС;Extended Properties=&quot;&quot;" command="SELECT * FROM [спрАЗС]"/>
  </connection>
  <connection id="14" keepAlive="1" name="Запрос — спрКанал" description="Соединение с запросом &quot;спрКанал&quot; в книге." type="5" refreshedVersion="0" background="1">
    <dbPr connection="Provider=Microsoft.Mashup.OleDb.1;Data Source=$Workbook$;Location=спрКанал;Extended Properties=&quot;&quot;" command="SELECT * FROM [спрКанал]"/>
  </connection>
  <connection id="15" keepAlive="1" name="Запрос — спрНБ" description="Соединение с запросом &quot;спрНБ&quot; в книге." type="5" refreshedVersion="0" background="1">
    <dbPr connection="Provider=Microsoft.Mashup.OleDb.1;Data Source=$Workbook$;Location=спрНБ;Extended Properties=&quot;&quot;" command="SELECT * FROM [спрНБ]"/>
  </connection>
</connections>
</file>

<file path=xl/sharedStrings.xml><?xml version="1.0" encoding="utf-8"?>
<sst xmlns="http://schemas.openxmlformats.org/spreadsheetml/2006/main" count="41000" uniqueCount="1123">
  <si>
    <t>Базис</t>
  </si>
  <si>
    <t>руб/тн</t>
  </si>
  <si>
    <t>Планируемая мощность</t>
  </si>
  <si>
    <t>Пропуск.способность</t>
  </si>
  <si>
    <t>Аи92</t>
  </si>
  <si>
    <t>Аи95</t>
  </si>
  <si>
    <t>ДтЛ</t>
  </si>
  <si>
    <t>ДтЗ</t>
  </si>
  <si>
    <t>ЯНОС_АТОТ</t>
  </si>
  <si>
    <t>Аи98</t>
  </si>
  <si>
    <t>G-95</t>
  </si>
  <si>
    <t>ID</t>
  </si>
  <si>
    <t>Спрос</t>
  </si>
  <si>
    <t>Канал</t>
  </si>
  <si>
    <t>АЗС/объект</t>
  </si>
  <si>
    <t>Широта</t>
  </si>
  <si>
    <t>Долгота</t>
  </si>
  <si>
    <t>Кластер</t>
  </si>
  <si>
    <t>Регион</t>
  </si>
  <si>
    <t>Номер АЗС/объекта</t>
  </si>
  <si>
    <t>Макрорегион КПРА</t>
  </si>
  <si>
    <t>Опти24</t>
  </si>
  <si>
    <t>Центр</t>
  </si>
  <si>
    <t>Омская область_Опти 24_1</t>
  </si>
  <si>
    <t>Сибирь</t>
  </si>
  <si>
    <t>Омская область</t>
  </si>
  <si>
    <t>ПСХ, НАЗС</t>
  </si>
  <si>
    <t>АТП Южкузбассуголь НБ</t>
  </si>
  <si>
    <t>Кемеровская область</t>
  </si>
  <si>
    <t>Барабинская НБ</t>
  </si>
  <si>
    <t>Новосибирская область</t>
  </si>
  <si>
    <t>Барнаульская НБ</t>
  </si>
  <si>
    <t>Алтайский край</t>
  </si>
  <si>
    <t>Беловопромжелдортранс НБ</t>
  </si>
  <si>
    <t>Гурьевская НБ</t>
  </si>
  <si>
    <t>Евсинская НБ</t>
  </si>
  <si>
    <t>Кемеровская НБ</t>
  </si>
  <si>
    <t>КНП Ф-л Восточный НБ</t>
  </si>
  <si>
    <t>Красноярский край</t>
  </si>
  <si>
    <t>КНП Ф-л Западный НБ</t>
  </si>
  <si>
    <t>КНП Ф-л Рыбинский НБ</t>
  </si>
  <si>
    <t>КНП Ф-л Северный НБ</t>
  </si>
  <si>
    <t>КНП Ф-л Ужурский НБ</t>
  </si>
  <si>
    <t>КНП Ф-л Юго-Восточный  Курагино НБ</t>
  </si>
  <si>
    <t>КНП Ф-л Юго-Восточный НБ</t>
  </si>
  <si>
    <t>Козульская НБ</t>
  </si>
  <si>
    <t>Кузбасская топливная компания НБ</t>
  </si>
  <si>
    <t>НБ Альянс СФ КРО</t>
  </si>
  <si>
    <t>НБ База ООО</t>
  </si>
  <si>
    <t>НБ Городилов</t>
  </si>
  <si>
    <t>НБ КРУ Бачатская</t>
  </si>
  <si>
    <t>НБ КРУ Вахрушевская</t>
  </si>
  <si>
    <t>НБ КРУ Караканская</t>
  </si>
  <si>
    <t>НБ КРУ Кедровская</t>
  </si>
  <si>
    <t>НБ КРУ Краснобродская</t>
  </si>
  <si>
    <t>НБ КРУ Осинниковская</t>
  </si>
  <si>
    <t>НБ КРУ Сартакинская</t>
  </si>
  <si>
    <t>НБ КРУ Талдинская</t>
  </si>
  <si>
    <t>НБ Лесосибирск п/п</t>
  </si>
  <si>
    <t>НБ Междуречье (хранение)</t>
  </si>
  <si>
    <t>НБ НПЗ ЮБК ООО</t>
  </si>
  <si>
    <t>НБ ООО Энергия топлива</t>
  </si>
  <si>
    <t>НБ Разрез Березовский</t>
  </si>
  <si>
    <t>НБ Терминал Восточный</t>
  </si>
  <si>
    <t>НБК Кировское</t>
  </si>
  <si>
    <t>НефтеГазТрансСнаб-Хакасия НБ СФ КО</t>
  </si>
  <si>
    <t>Новокузнецкая НБ</t>
  </si>
  <si>
    <t>Новосибирская НБ</t>
  </si>
  <si>
    <t>Октан НБ</t>
  </si>
  <si>
    <t>Омская НБ</t>
  </si>
  <si>
    <t>ОНПЗ НБ</t>
  </si>
  <si>
    <t>РУК</t>
  </si>
  <si>
    <t>Сокурская НБ</t>
  </si>
  <si>
    <t>Томская область</t>
  </si>
  <si>
    <t>Терминал ООО (Новосибирск)</t>
  </si>
  <si>
    <t>Терминал-Ойл Кедровская НБ</t>
  </si>
  <si>
    <t>Терминал-ойл Кировская НБ</t>
  </si>
  <si>
    <t>Терминал-ойл Прокопьевская НБ</t>
  </si>
  <si>
    <t>Томская НБ</t>
  </si>
  <si>
    <t>Экипировочное хозяйство  ЦПС УЖДТ, скл.2508 НБ</t>
  </si>
  <si>
    <t>Экипировочный пункт УПП, скл.N181, НБ</t>
  </si>
  <si>
    <t>Южный Кузбасс, Склад ГСМ АТП «Сибиргинский»</t>
  </si>
  <si>
    <t>Южный Кузбасс, Склад ГСМ АТП «Центральный»</t>
  </si>
  <si>
    <t>ФЛ+КК</t>
  </si>
  <si>
    <t>Алтайский край200</t>
  </si>
  <si>
    <t>Алтайский край201</t>
  </si>
  <si>
    <t>Алтайский край202</t>
  </si>
  <si>
    <t>Алтайский край203</t>
  </si>
  <si>
    <t>Алтайский край204</t>
  </si>
  <si>
    <t>Алтайский край205</t>
  </si>
  <si>
    <t>Алтайский край206</t>
  </si>
  <si>
    <t>Алтайский край207</t>
  </si>
  <si>
    <t>Алтайский край208</t>
  </si>
  <si>
    <t>Алтайский край209</t>
  </si>
  <si>
    <t>Алтайский край210</t>
  </si>
  <si>
    <t>Алтайский край211</t>
  </si>
  <si>
    <t>Алтайский край213</t>
  </si>
  <si>
    <t>Алтайский край214</t>
  </si>
  <si>
    <t>Алтайский край217</t>
  </si>
  <si>
    <t>Алтайский край218</t>
  </si>
  <si>
    <t>Алтайский край219</t>
  </si>
  <si>
    <t>Алтайский край220</t>
  </si>
  <si>
    <t>Алтайский край221</t>
  </si>
  <si>
    <t>Алтайский край222</t>
  </si>
  <si>
    <t>Алтайский край224</t>
  </si>
  <si>
    <t>Алтайский край225</t>
  </si>
  <si>
    <t>Алтайский край233</t>
  </si>
  <si>
    <t>Алтайский край234</t>
  </si>
  <si>
    <t>Алтайский край235</t>
  </si>
  <si>
    <t>Алтайский край236</t>
  </si>
  <si>
    <t>Алтайский край237</t>
  </si>
  <si>
    <t>Алтайский край238</t>
  </si>
  <si>
    <t>Алтайский край241</t>
  </si>
  <si>
    <t>Алтайский край244</t>
  </si>
  <si>
    <t>Кемеровская область1</t>
  </si>
  <si>
    <t>Кемеровская область10</t>
  </si>
  <si>
    <t>Кемеровская область11</t>
  </si>
  <si>
    <t>Кемеровская область12</t>
  </si>
  <si>
    <t>Кемеровская область120</t>
  </si>
  <si>
    <t>Кемеровская область123</t>
  </si>
  <si>
    <t>Кемеровская область125</t>
  </si>
  <si>
    <t>Кемеровская область126</t>
  </si>
  <si>
    <t>Кемеровская область127</t>
  </si>
  <si>
    <t>Кемеровская область13</t>
  </si>
  <si>
    <t>Кемеровская область130</t>
  </si>
  <si>
    <t>Кемеровская область131</t>
  </si>
  <si>
    <t>Кемеровская область134</t>
  </si>
  <si>
    <t>Кемеровская область135</t>
  </si>
  <si>
    <t>Кемеровская область137</t>
  </si>
  <si>
    <t>Кемеровская область140</t>
  </si>
  <si>
    <t>Кемеровская область141</t>
  </si>
  <si>
    <t>Кемеровская область142</t>
  </si>
  <si>
    <t>Кемеровская область143</t>
  </si>
  <si>
    <t>Кемеровская область144</t>
  </si>
  <si>
    <t>Кемеровская область146</t>
  </si>
  <si>
    <t>Кемеровская область147</t>
  </si>
  <si>
    <t>Кемеровская область15</t>
  </si>
  <si>
    <t>Кемеровская область19</t>
  </si>
  <si>
    <t>Кемеровская область2</t>
  </si>
  <si>
    <t>Кемеровская область21</t>
  </si>
  <si>
    <t>Кемеровская область22</t>
  </si>
  <si>
    <t>Кемеровская область23</t>
  </si>
  <si>
    <t>Кемеровская область25</t>
  </si>
  <si>
    <t>Кемеровская область28</t>
  </si>
  <si>
    <t>Кемеровская область3</t>
  </si>
  <si>
    <t>Кемеровская область30</t>
  </si>
  <si>
    <t>Кемеровская область33</t>
  </si>
  <si>
    <t>Кемеровская область33702</t>
  </si>
  <si>
    <t>Кемеровская область33877</t>
  </si>
  <si>
    <t>Кемеровская область34</t>
  </si>
  <si>
    <t>Кемеровская область36</t>
  </si>
  <si>
    <t>Кемеровская область37</t>
  </si>
  <si>
    <t>Кемеровская область38</t>
  </si>
  <si>
    <t>Кемеровская область39</t>
  </si>
  <si>
    <t>Кемеровская область4</t>
  </si>
  <si>
    <t>Кемеровская область40</t>
  </si>
  <si>
    <t>Кемеровская область41</t>
  </si>
  <si>
    <t>Кемеровская область42</t>
  </si>
  <si>
    <t>Кемеровская область43</t>
  </si>
  <si>
    <t>Кемеровская область44</t>
  </si>
  <si>
    <t>Кемеровская область47</t>
  </si>
  <si>
    <t>Кемеровская область48</t>
  </si>
  <si>
    <t>Кемеровская область49</t>
  </si>
  <si>
    <t>Кемеровская область5</t>
  </si>
  <si>
    <t>Кемеровская область50</t>
  </si>
  <si>
    <t>Кемеровская область51</t>
  </si>
  <si>
    <t>Кемеровская область52</t>
  </si>
  <si>
    <t>Кемеровская область54</t>
  </si>
  <si>
    <t>Кемеровская область56</t>
  </si>
  <si>
    <t>Кемеровская область57</t>
  </si>
  <si>
    <t>Кемеровская область58</t>
  </si>
  <si>
    <t>Кемеровская область59</t>
  </si>
  <si>
    <t>Кемеровская область6</t>
  </si>
  <si>
    <t>Кемеровская область62</t>
  </si>
  <si>
    <t>Кемеровская область64</t>
  </si>
  <si>
    <t>Кемеровская область65</t>
  </si>
  <si>
    <t>Кемеровская область67</t>
  </si>
  <si>
    <t>Кемеровская область68</t>
  </si>
  <si>
    <t>Кемеровская область7</t>
  </si>
  <si>
    <t>Кемеровская область70</t>
  </si>
  <si>
    <t>Кемеровская область71</t>
  </si>
  <si>
    <t>Кемеровская область72</t>
  </si>
  <si>
    <t>Кемеровская область73</t>
  </si>
  <si>
    <t>Кемеровская область74</t>
  </si>
  <si>
    <t>Кемеровская область75</t>
  </si>
  <si>
    <t>Кемеровская область76</t>
  </si>
  <si>
    <t>Кемеровская область77</t>
  </si>
  <si>
    <t>Кемеровская область78</t>
  </si>
  <si>
    <t>Кемеровская область79</t>
  </si>
  <si>
    <t>Кемеровская область8</t>
  </si>
  <si>
    <t>Кемеровская область80</t>
  </si>
  <si>
    <t>Кемеровская область81</t>
  </si>
  <si>
    <t>Кемеровская область82</t>
  </si>
  <si>
    <t>Кемеровская область83</t>
  </si>
  <si>
    <t>Кемеровская область85</t>
  </si>
  <si>
    <t>Кемеровская область86</t>
  </si>
  <si>
    <t>Кемеровская область87</t>
  </si>
  <si>
    <t>Кемеровская область88</t>
  </si>
  <si>
    <t>Кемеровская область89</t>
  </si>
  <si>
    <t>Кемеровская область9</t>
  </si>
  <si>
    <t>Кемеровская область90</t>
  </si>
  <si>
    <t>Кемеровская область91</t>
  </si>
  <si>
    <t>Кемеровская область94</t>
  </si>
  <si>
    <t>Кемеровская область97</t>
  </si>
  <si>
    <t>Кемеровская область98</t>
  </si>
  <si>
    <t>Красноярский край201</t>
  </si>
  <si>
    <t>Красноярский край202</t>
  </si>
  <si>
    <t>Красноярский край203</t>
  </si>
  <si>
    <t>Красноярский край204</t>
  </si>
  <si>
    <t>Красноярский край205</t>
  </si>
  <si>
    <t>Красноярский край207</t>
  </si>
  <si>
    <t>Красноярский край209</t>
  </si>
  <si>
    <t>Красноярский край210</t>
  </si>
  <si>
    <t>Красноярский край211</t>
  </si>
  <si>
    <t>Красноярский край214</t>
  </si>
  <si>
    <t>Красноярский край215</t>
  </si>
  <si>
    <t>Красноярский край216</t>
  </si>
  <si>
    <t>Красноярский край217</t>
  </si>
  <si>
    <t>Красноярский край218</t>
  </si>
  <si>
    <t>Красноярский край219</t>
  </si>
  <si>
    <t>Красноярский край220</t>
  </si>
  <si>
    <t>Красноярский край221</t>
  </si>
  <si>
    <t>Красноярский край223</t>
  </si>
  <si>
    <t>Красноярский край225</t>
  </si>
  <si>
    <t>Красноярский край226</t>
  </si>
  <si>
    <t>Красноярский край233</t>
  </si>
  <si>
    <t>Красноярский край234</t>
  </si>
  <si>
    <t>Красноярский край240</t>
  </si>
  <si>
    <t>Красноярский край265</t>
  </si>
  <si>
    <t>Красноярский край343</t>
  </si>
  <si>
    <t>Красноярский край344</t>
  </si>
  <si>
    <t>Красноярский край345</t>
  </si>
  <si>
    <t>Красноярский край346</t>
  </si>
  <si>
    <t>Красноярский край34702</t>
  </si>
  <si>
    <t>Красноярский край34709</t>
  </si>
  <si>
    <t>Красноярский край34712</t>
  </si>
  <si>
    <t>Красноярский край348</t>
  </si>
  <si>
    <t>Красноярский край34876</t>
  </si>
  <si>
    <t>Красноярский край349</t>
  </si>
  <si>
    <t>Красноярский край351</t>
  </si>
  <si>
    <t>Красноярский край352</t>
  </si>
  <si>
    <t>Красноярский край355</t>
  </si>
  <si>
    <t>Красноярский край357</t>
  </si>
  <si>
    <t>Красноярский край358</t>
  </si>
  <si>
    <t>Красноярский край359</t>
  </si>
  <si>
    <t>Красноярский край363</t>
  </si>
  <si>
    <t>Красноярский край364</t>
  </si>
  <si>
    <t>Красноярский край365</t>
  </si>
  <si>
    <t>Красноярский край366</t>
  </si>
  <si>
    <t>Новосибирская область1</t>
  </si>
  <si>
    <t>Новосибирская область103</t>
  </si>
  <si>
    <t>Новосибирская область104</t>
  </si>
  <si>
    <t>Новосибирская область109</t>
  </si>
  <si>
    <t>Новосибирская область11</t>
  </si>
  <si>
    <t>Новосибирская область112</t>
  </si>
  <si>
    <t>Новосибирская область118</t>
  </si>
  <si>
    <t>Новосибирская область119</t>
  </si>
  <si>
    <t>Новосибирская область120</t>
  </si>
  <si>
    <t>Новосибирская область121</t>
  </si>
  <si>
    <t>Новосибирская область123</t>
  </si>
  <si>
    <t>Новосибирская область125</t>
  </si>
  <si>
    <t>Новосибирская область126</t>
  </si>
  <si>
    <t>Новосибирская область130</t>
  </si>
  <si>
    <t>Новосибирская область132</t>
  </si>
  <si>
    <t>Новосибирская область133</t>
  </si>
  <si>
    <t>Новосибирская область134</t>
  </si>
  <si>
    <t>Новосибирская область136</t>
  </si>
  <si>
    <t>Новосибирская область137</t>
  </si>
  <si>
    <t>Новосибирская область139</t>
  </si>
  <si>
    <t>Новосибирская область14</t>
  </si>
  <si>
    <t>Новосибирская область140</t>
  </si>
  <si>
    <t>Новосибирская область141</t>
  </si>
  <si>
    <t>Новосибирская область142</t>
  </si>
  <si>
    <t>Новосибирская область143</t>
  </si>
  <si>
    <t>Новосибирская область144</t>
  </si>
  <si>
    <t>Новосибирская область145</t>
  </si>
  <si>
    <t>Новосибирская область146</t>
  </si>
  <si>
    <t>Новосибирская область147</t>
  </si>
  <si>
    <t>Новосибирская область148</t>
  </si>
  <si>
    <t>Новосибирская область15</t>
  </si>
  <si>
    <t>Новосибирская область150</t>
  </si>
  <si>
    <t>Новосибирская область151</t>
  </si>
  <si>
    <t>Новосибирская область152</t>
  </si>
  <si>
    <t>Новосибирская область153</t>
  </si>
  <si>
    <t>Новосибирская область154</t>
  </si>
  <si>
    <t>Новосибирская область155</t>
  </si>
  <si>
    <t>Новосибирская область156</t>
  </si>
  <si>
    <t>Новосибирская область157</t>
  </si>
  <si>
    <t>Новосибирская область158</t>
  </si>
  <si>
    <t>Новосибирская область159</t>
  </si>
  <si>
    <t>Новосибирская область16</t>
  </si>
  <si>
    <t>Новосибирская область160</t>
  </si>
  <si>
    <t>Новосибирская область161</t>
  </si>
  <si>
    <t>Новосибирская область162</t>
  </si>
  <si>
    <t>Новосибирская область163</t>
  </si>
  <si>
    <t>Новосибирская область164</t>
  </si>
  <si>
    <t>Новосибирская область165</t>
  </si>
  <si>
    <t>Новосибирская область166</t>
  </si>
  <si>
    <t>Новосибирская область167</t>
  </si>
  <si>
    <t>Новосибирская область169</t>
  </si>
  <si>
    <t>Новосибирская область17</t>
  </si>
  <si>
    <t>Новосибирская область171</t>
  </si>
  <si>
    <t>Новосибирская область18</t>
  </si>
  <si>
    <t>Новосибирская область19</t>
  </si>
  <si>
    <t>Новосибирская область2</t>
  </si>
  <si>
    <t>Новосибирская область20</t>
  </si>
  <si>
    <t>Новосибирская область21</t>
  </si>
  <si>
    <t>Новосибирская область22</t>
  </si>
  <si>
    <t>Новосибирская область24</t>
  </si>
  <si>
    <t>Новосибирская область25</t>
  </si>
  <si>
    <t>Новосибирская область26</t>
  </si>
  <si>
    <t>Новосибирская область28</t>
  </si>
  <si>
    <t>Новосибирская область3</t>
  </si>
  <si>
    <t>Новосибирская область30</t>
  </si>
  <si>
    <t>Новосибирская область30138</t>
  </si>
  <si>
    <t>Новосибирская область30705</t>
  </si>
  <si>
    <t>Новосибирская область30707</t>
  </si>
  <si>
    <t>Новосибирская область33</t>
  </si>
  <si>
    <t>Новосибирская область33138</t>
  </si>
  <si>
    <t>Новосибирская область35</t>
  </si>
  <si>
    <t>Новосибирская область37</t>
  </si>
  <si>
    <t>Новосибирская область4</t>
  </si>
  <si>
    <t>Новосибирская область41</t>
  </si>
  <si>
    <t>Новосибирская область42</t>
  </si>
  <si>
    <t>Новосибирская область43</t>
  </si>
  <si>
    <t>Новосибирская область44</t>
  </si>
  <si>
    <t>Новосибирская область45</t>
  </si>
  <si>
    <t>Новосибирская область46</t>
  </si>
  <si>
    <t>Новосибирская область5</t>
  </si>
  <si>
    <t>Новосибирская область50</t>
  </si>
  <si>
    <t>Новосибирская область51</t>
  </si>
  <si>
    <t>Новосибирская область52</t>
  </si>
  <si>
    <t>Новосибирская область53</t>
  </si>
  <si>
    <t>Новосибирская область6</t>
  </si>
  <si>
    <t>Новосибирская область63</t>
  </si>
  <si>
    <t>Новосибирская область68</t>
  </si>
  <si>
    <t>Новосибирская область7</t>
  </si>
  <si>
    <t>Новосибирская область71</t>
  </si>
  <si>
    <t>Новосибирская область72</t>
  </si>
  <si>
    <t>Новосибирская область74</t>
  </si>
  <si>
    <t>Новосибирская область76</t>
  </si>
  <si>
    <t>Новосибирская область78</t>
  </si>
  <si>
    <t>Новосибирская область8</t>
  </si>
  <si>
    <t>Новосибирская область80</t>
  </si>
  <si>
    <t>Новосибирская область86</t>
  </si>
  <si>
    <t>Новосибирская область89</t>
  </si>
  <si>
    <t>Новосибирская область9</t>
  </si>
  <si>
    <t>Новосибирская область90</t>
  </si>
  <si>
    <t>Новосибирская область91</t>
  </si>
  <si>
    <t>Новосибирская область92</t>
  </si>
  <si>
    <t>Новосибирская область93</t>
  </si>
  <si>
    <t>Новосибирская область95</t>
  </si>
  <si>
    <t>Новосибирская область96</t>
  </si>
  <si>
    <t>Новосибирская область97</t>
  </si>
  <si>
    <t>Новосибирская область98</t>
  </si>
  <si>
    <t>Новосибирская область99</t>
  </si>
  <si>
    <t>Омская область1</t>
  </si>
  <si>
    <t>Омская область10</t>
  </si>
  <si>
    <t>Омская область100</t>
  </si>
  <si>
    <t>Омская область11</t>
  </si>
  <si>
    <t>Омская область116</t>
  </si>
  <si>
    <t>Омская область122</t>
  </si>
  <si>
    <t>Омская область124</t>
  </si>
  <si>
    <t>Омская область13</t>
  </si>
  <si>
    <t>Омская область131</t>
  </si>
  <si>
    <t>Омская область132</t>
  </si>
  <si>
    <t>Омская область137</t>
  </si>
  <si>
    <t>Омская область14</t>
  </si>
  <si>
    <t>Омская область15</t>
  </si>
  <si>
    <t>Омская область16</t>
  </si>
  <si>
    <t>Омская область17</t>
  </si>
  <si>
    <t>Омская область18</t>
  </si>
  <si>
    <t>Омская область19</t>
  </si>
  <si>
    <t>Омская область2</t>
  </si>
  <si>
    <t>Омская область20</t>
  </si>
  <si>
    <t>Омская область21</t>
  </si>
  <si>
    <t>Омская область23</t>
  </si>
  <si>
    <t>Омская область24</t>
  </si>
  <si>
    <t>Омская область26</t>
  </si>
  <si>
    <t>Омская область27</t>
  </si>
  <si>
    <t>Омская область28</t>
  </si>
  <si>
    <t>Омская область3</t>
  </si>
  <si>
    <t>Омская область30</t>
  </si>
  <si>
    <t>Омская область31</t>
  </si>
  <si>
    <t>Омская область32</t>
  </si>
  <si>
    <t>Омская область33</t>
  </si>
  <si>
    <t>Омская область34</t>
  </si>
  <si>
    <t>Омская область35</t>
  </si>
  <si>
    <t>Омская область36</t>
  </si>
  <si>
    <t>Омская область37</t>
  </si>
  <si>
    <t>Омская область38</t>
  </si>
  <si>
    <t>Омская область39</t>
  </si>
  <si>
    <t>Омская область4</t>
  </si>
  <si>
    <t>Омская область40</t>
  </si>
  <si>
    <t>Омская область41</t>
  </si>
  <si>
    <t>Омская область42</t>
  </si>
  <si>
    <t>Омская область43</t>
  </si>
  <si>
    <t>Омская область44</t>
  </si>
  <si>
    <t>Омская область45</t>
  </si>
  <si>
    <t>Омская область46</t>
  </si>
  <si>
    <t>Омская область47</t>
  </si>
  <si>
    <t>Омская область49</t>
  </si>
  <si>
    <t>Омская область5</t>
  </si>
  <si>
    <t>Омская область50</t>
  </si>
  <si>
    <t>Омская область51</t>
  </si>
  <si>
    <t>Омская область52</t>
  </si>
  <si>
    <t>Омская область53</t>
  </si>
  <si>
    <t>Омская область54</t>
  </si>
  <si>
    <t>Омская область55</t>
  </si>
  <si>
    <t>Омская область56</t>
  </si>
  <si>
    <t>Омская область57</t>
  </si>
  <si>
    <t>Омская область59</t>
  </si>
  <si>
    <t>Омская область6</t>
  </si>
  <si>
    <t>Омская область60</t>
  </si>
  <si>
    <t>Омская область61</t>
  </si>
  <si>
    <t>Омская область62</t>
  </si>
  <si>
    <t>Омская область64</t>
  </si>
  <si>
    <t>Омская область65</t>
  </si>
  <si>
    <t>Омская область66</t>
  </si>
  <si>
    <t>Омская область67</t>
  </si>
  <si>
    <t>Омская область68</t>
  </si>
  <si>
    <t>Омская область69</t>
  </si>
  <si>
    <t>Омская область7</t>
  </si>
  <si>
    <t>Омская область70</t>
  </si>
  <si>
    <t>Омская область72</t>
  </si>
  <si>
    <t>Омская область74</t>
  </si>
  <si>
    <t>Омская область76</t>
  </si>
  <si>
    <t>Омская область77</t>
  </si>
  <si>
    <t>Омская область78</t>
  </si>
  <si>
    <t>Омская область8</t>
  </si>
  <si>
    <t>Омская область80</t>
  </si>
  <si>
    <t>Омская область86</t>
  </si>
  <si>
    <t>Омская область9</t>
  </si>
  <si>
    <t>Омская область90</t>
  </si>
  <si>
    <t>Омская область92</t>
  </si>
  <si>
    <t>Омская область98</t>
  </si>
  <si>
    <t>Омская область99</t>
  </si>
  <si>
    <t>Республика Алтай32878</t>
  </si>
  <si>
    <t>Республика Хакасия34710</t>
  </si>
  <si>
    <t>Республика Хакасия</t>
  </si>
  <si>
    <t>Республика Хакасия34711</t>
  </si>
  <si>
    <t>Томская область100</t>
  </si>
  <si>
    <t>Томская область101</t>
  </si>
  <si>
    <t>Томская область102</t>
  </si>
  <si>
    <t>Томская область104</t>
  </si>
  <si>
    <t>Томская область105</t>
  </si>
  <si>
    <t>Томская область106</t>
  </si>
  <si>
    <t>Томская область107</t>
  </si>
  <si>
    <t>Томская область109</t>
  </si>
  <si>
    <t>Томская область110</t>
  </si>
  <si>
    <t>Томская область112</t>
  </si>
  <si>
    <t>Томская область114</t>
  </si>
  <si>
    <t>Томская область119</t>
  </si>
  <si>
    <t>Томская область170</t>
  </si>
  <si>
    <t>Томская область171</t>
  </si>
  <si>
    <t>Томская область173</t>
  </si>
  <si>
    <t>Томская область177</t>
  </si>
  <si>
    <t>Томская область178</t>
  </si>
  <si>
    <t>Томская область179</t>
  </si>
  <si>
    <t>Томская область184</t>
  </si>
  <si>
    <t>Томская область33704</t>
  </si>
  <si>
    <t>Томская область33705</t>
  </si>
  <si>
    <t>Томская область33706</t>
  </si>
  <si>
    <t>Томская область33707</t>
  </si>
  <si>
    <t>Томская область33708</t>
  </si>
  <si>
    <t>Томская область33709</t>
  </si>
  <si>
    <t>Томская область33710</t>
  </si>
  <si>
    <t>Томская область33711</t>
  </si>
  <si>
    <t>Томская область33712</t>
  </si>
  <si>
    <t>Томская область434</t>
  </si>
  <si>
    <t>Томская область95</t>
  </si>
  <si>
    <t>Томская область96</t>
  </si>
  <si>
    <t>ФРА ГПН</t>
  </si>
  <si>
    <t>Алтайский край180</t>
  </si>
  <si>
    <t>Алтайский край181</t>
  </si>
  <si>
    <t>Алтайский край190</t>
  </si>
  <si>
    <t>Алтайский край191</t>
  </si>
  <si>
    <t>Алтайский край193</t>
  </si>
  <si>
    <t>Алтайский край194</t>
  </si>
  <si>
    <t>Алтайский край40225</t>
  </si>
  <si>
    <t>Алтайский край40227</t>
  </si>
  <si>
    <t>Алтайский край40241</t>
  </si>
  <si>
    <t>Алтайский край40521</t>
  </si>
  <si>
    <t>Алтайский край40609</t>
  </si>
  <si>
    <t>Алтайский край40614</t>
  </si>
  <si>
    <t>Алтайский край40615</t>
  </si>
  <si>
    <t>Алтайский край40616</t>
  </si>
  <si>
    <t>Алтайский край40617</t>
  </si>
  <si>
    <t>Алтайский край40618</t>
  </si>
  <si>
    <t>Алтайский край40619</t>
  </si>
  <si>
    <t>Алтайский край40631</t>
  </si>
  <si>
    <t>Алтайский край40633</t>
  </si>
  <si>
    <t>Алтайский край40645</t>
  </si>
  <si>
    <t>Алтайский край40647</t>
  </si>
  <si>
    <t>Алтайский край40651</t>
  </si>
  <si>
    <t>Алтайский край40699</t>
  </si>
  <si>
    <t>Алтайский край40826</t>
  </si>
  <si>
    <t>Кемеровская область40283</t>
  </si>
  <si>
    <t>Кемеровская область40906</t>
  </si>
  <si>
    <t>Красноярский край1</t>
  </si>
  <si>
    <t>Красноярский край2</t>
  </si>
  <si>
    <t>Красноярский край258</t>
  </si>
  <si>
    <t>Красноярский край259</t>
  </si>
  <si>
    <t>Красноярский край260</t>
  </si>
  <si>
    <t>Красноярский край269</t>
  </si>
  <si>
    <t>Красноярский край271</t>
  </si>
  <si>
    <t>Красноярский край274</t>
  </si>
  <si>
    <t>Красноярский край40212</t>
  </si>
  <si>
    <t>Красноярский край40551</t>
  </si>
  <si>
    <t>Красноярский край40710</t>
  </si>
  <si>
    <t>Красноярский край40811</t>
  </si>
  <si>
    <t>Красноярский край40814</t>
  </si>
  <si>
    <t>Красноярский край40815</t>
  </si>
  <si>
    <t>Красноярский край40865</t>
  </si>
  <si>
    <t>Красноярский край40866</t>
  </si>
  <si>
    <t>Красноярский край481</t>
  </si>
  <si>
    <t>Новосибирская область40716</t>
  </si>
  <si>
    <t>Новосибирская область40717</t>
  </si>
  <si>
    <t>Новосибирская область497</t>
  </si>
  <si>
    <t>Республика Хакасия270</t>
  </si>
  <si>
    <t>Республика Хакасия272</t>
  </si>
  <si>
    <t>Республика Хакасия275</t>
  </si>
  <si>
    <t>Республика Хакасия276</t>
  </si>
  <si>
    <t>Республика Хакасия40242</t>
  </si>
  <si>
    <t>Томская область40003</t>
  </si>
  <si>
    <t>Томская область40604</t>
  </si>
  <si>
    <t>Томская область40702</t>
  </si>
  <si>
    <t>Томская область40708</t>
  </si>
  <si>
    <t>Томская область40709</t>
  </si>
  <si>
    <t>Томская область40711</t>
  </si>
  <si>
    <t>Томская область40800</t>
  </si>
  <si>
    <t>Томская область40801</t>
  </si>
  <si>
    <t>Томская область40827</t>
  </si>
  <si>
    <t>Томская область40998</t>
  </si>
  <si>
    <t>Томская область483</t>
  </si>
  <si>
    <t>Канал крупно</t>
  </si>
  <si>
    <t>Канал3</t>
  </si>
  <si>
    <t>НБ_подробно</t>
  </si>
  <si>
    <t>НБ</t>
  </si>
  <si>
    <t>Тип НБ</t>
  </si>
  <si>
    <t>Розница</t>
  </si>
  <si>
    <t>Собственная</t>
  </si>
  <si>
    <t>Мелкий опт</t>
  </si>
  <si>
    <t>Франчайзинг</t>
  </si>
  <si>
    <t>МНПЗ_АТОТ</t>
  </si>
  <si>
    <t>Путь к исходным данным</t>
  </si>
  <si>
    <t>Сценарий</t>
  </si>
  <si>
    <t>1.Объем перевалки</t>
  </si>
  <si>
    <t>3.CAPEX в год</t>
  </si>
  <si>
    <t>4.OPEX_fix</t>
  </si>
  <si>
    <t>5.OPEX_var</t>
  </si>
  <si>
    <t>6.ЖД тариф</t>
  </si>
  <si>
    <t>7.Транспорт</t>
  </si>
  <si>
    <t>исхСАРЕХ</t>
  </si>
  <si>
    <t>исхОРЕХ_фикс</t>
  </si>
  <si>
    <t>исхОРЕХ_пер</t>
  </si>
  <si>
    <t>НГ</t>
  </si>
  <si>
    <t>Объемы</t>
  </si>
  <si>
    <t>САРЕХ</t>
  </si>
  <si>
    <t>ОРЕХ_фикс</t>
  </si>
  <si>
    <t>ОРЕХ_пер</t>
  </si>
  <si>
    <t>Тариф_ПЛ</t>
  </si>
  <si>
    <t>ПЛ</t>
  </si>
  <si>
    <t>Тариф_ВЛ</t>
  </si>
  <si>
    <t>ВЛ</t>
  </si>
  <si>
    <t>Итого затраты</t>
  </si>
  <si>
    <t>1.1.Бензин 92</t>
  </si>
  <si>
    <t>1.2.Бензин 95</t>
  </si>
  <si>
    <t>1.2.Бензин G-95</t>
  </si>
  <si>
    <t>1.4.Бензин 98</t>
  </si>
  <si>
    <t>1.5.ДТ летнее</t>
  </si>
  <si>
    <t>1.6.ДТ зимнее</t>
  </si>
  <si>
    <t>Общий итог</t>
  </si>
  <si>
    <t>Сумма по полю Объемы</t>
  </si>
  <si>
    <t>Ограничения заводов</t>
  </si>
  <si>
    <t>Структура НБ</t>
  </si>
  <si>
    <t>Вид НП</t>
  </si>
  <si>
    <t>АБ</t>
  </si>
  <si>
    <t>ДТ</t>
  </si>
  <si>
    <t>Объем брендированного топлива</t>
  </si>
  <si>
    <t>(Все)</t>
  </si>
  <si>
    <t>Значения</t>
  </si>
  <si>
    <t>Итог Сумма по полю Объемы</t>
  </si>
  <si>
    <t>Итог Сумма по полю Объемы2</t>
  </si>
  <si>
    <t>Сумма по полю Объемы2</t>
  </si>
  <si>
    <t>(несколько элементов)</t>
  </si>
  <si>
    <t>Проверка на выбросы</t>
  </si>
  <si>
    <t>Итог</t>
  </si>
  <si>
    <t>Округл объемы</t>
  </si>
  <si>
    <t>исходные данные</t>
  </si>
  <si>
    <t>модель</t>
  </si>
  <si>
    <t>должно быть</t>
  </si>
  <si>
    <t>КМ</t>
  </si>
  <si>
    <t>2.CAPEX</t>
  </si>
  <si>
    <t>Названия строк</t>
  </si>
  <si>
    <t>Сумма по полю САРЕХ</t>
  </si>
  <si>
    <t>Сумма по полю ОРЕХ_фикс</t>
  </si>
  <si>
    <t>Сумма по полю ОРЕХ_пер</t>
  </si>
  <si>
    <t>Сумма по полю ПЛ</t>
  </si>
  <si>
    <t>Сумма по полю ВЛ</t>
  </si>
  <si>
    <t>Сумма по полю Итого затраты</t>
  </si>
  <si>
    <t>Сумма по полю САРЕХ итого</t>
  </si>
  <si>
    <t>НБ_1</t>
  </si>
  <si>
    <t>НБ_2</t>
  </si>
  <si>
    <t>НБ_3</t>
  </si>
  <si>
    <t>НБ_4</t>
  </si>
  <si>
    <t>НБ_5</t>
  </si>
  <si>
    <t>НБ_6</t>
  </si>
  <si>
    <t>НБ_7</t>
  </si>
  <si>
    <t>НБ_8</t>
  </si>
  <si>
    <t>НБ_9</t>
  </si>
  <si>
    <t>НБ_10</t>
  </si>
  <si>
    <t>НБ_11</t>
  </si>
  <si>
    <t>ФЛ+КК_1</t>
  </si>
  <si>
    <t>ФЛ+КК_2</t>
  </si>
  <si>
    <t>ФЛ+КК_3</t>
  </si>
  <si>
    <t>ФЛ+КК_4</t>
  </si>
  <si>
    <t>ФЛ+КК_5</t>
  </si>
  <si>
    <t>ФЛ+КК_6</t>
  </si>
  <si>
    <t>ФЛ+КК_7</t>
  </si>
  <si>
    <t>ФЛ+КК_8</t>
  </si>
  <si>
    <t>ФЛ+КК_9</t>
  </si>
  <si>
    <t>ФЛ+КК_10</t>
  </si>
  <si>
    <t>ФЛ+КК_11</t>
  </si>
  <si>
    <t>ФЛ+КК_12</t>
  </si>
  <si>
    <t>ФЛ+КК_13</t>
  </si>
  <si>
    <t>ФЛ+КК_14</t>
  </si>
  <si>
    <t>ФЛ+КК_15</t>
  </si>
  <si>
    <t>ФЛ+КК_16</t>
  </si>
  <si>
    <t>ФЛ+КК_17</t>
  </si>
  <si>
    <t>ФЛ+КК_18</t>
  </si>
  <si>
    <t>ФЛ+КК_19</t>
  </si>
  <si>
    <t>ФЛ+КК_20</t>
  </si>
  <si>
    <t>ФЛ+КК_21</t>
  </si>
  <si>
    <t>ФЛ+КК_22</t>
  </si>
  <si>
    <t>ФЛ+КК_23</t>
  </si>
  <si>
    <t>ФЛ+КК_24</t>
  </si>
  <si>
    <t>ФЛ+КК_25</t>
  </si>
  <si>
    <t>ФЛ+КК_26</t>
  </si>
  <si>
    <t>ФЛ+КК_27</t>
  </si>
  <si>
    <t>ФЛ+КК_28</t>
  </si>
  <si>
    <t>ФЛ+КК_29</t>
  </si>
  <si>
    <t>ФЛ+КК_30</t>
  </si>
  <si>
    <t>ФЛ+КК_31</t>
  </si>
  <si>
    <t>ФЛ+КК_32</t>
  </si>
  <si>
    <t>ФЛ+КК_33</t>
  </si>
  <si>
    <t>ФЛ+КК_34</t>
  </si>
  <si>
    <t>ФЛ+КК_35</t>
  </si>
  <si>
    <t>ФЛ+КК_36</t>
  </si>
  <si>
    <t>ФЛ+КК_37</t>
  </si>
  <si>
    <t>ФЛ+КК_38</t>
  </si>
  <si>
    <t>ФЛ+КК_39</t>
  </si>
  <si>
    <t>ФЛ+КК_40</t>
  </si>
  <si>
    <t>ФЛ+КК_41</t>
  </si>
  <si>
    <t>ФЛ+КК_42</t>
  </si>
  <si>
    <t>ФЛ+КК_43</t>
  </si>
  <si>
    <t>ФЛ+КК_44</t>
  </si>
  <si>
    <t>ФЛ+КК_45</t>
  </si>
  <si>
    <t>ФЛ+КК_46</t>
  </si>
  <si>
    <t>ФЛ+КК_47</t>
  </si>
  <si>
    <t>ФЛ+КК_48</t>
  </si>
  <si>
    <t>ФЛ+КК_49</t>
  </si>
  <si>
    <t>ФЛ+КК_50</t>
  </si>
  <si>
    <t>ФЛ+КК_51</t>
  </si>
  <si>
    <t>ФЛ+КК_52</t>
  </si>
  <si>
    <t>ФЛ+КК_53</t>
  </si>
  <si>
    <t>ФЛ+КК_54</t>
  </si>
  <si>
    <t>ФЛ+КК_55</t>
  </si>
  <si>
    <t>ФЛ+КК_56</t>
  </si>
  <si>
    <t>ФЛ+КК_57</t>
  </si>
  <si>
    <t>ФЛ+КК_58</t>
  </si>
  <si>
    <t>ФЛ+КК_59</t>
  </si>
  <si>
    <t>ФЛ+КК_60</t>
  </si>
  <si>
    <t>ФЛ+КК_61</t>
  </si>
  <si>
    <t>ФЛ+КК_62</t>
  </si>
  <si>
    <t>ФЛ+КК_63</t>
  </si>
  <si>
    <t>ФЛ+КК_64</t>
  </si>
  <si>
    <t>ФЛ+КК_65</t>
  </si>
  <si>
    <t>ФЛ+КК_66</t>
  </si>
  <si>
    <t>ФЛ+КК_67</t>
  </si>
  <si>
    <t>ФЛ+КК_68</t>
  </si>
  <si>
    <t>ФЛ+КК_69</t>
  </si>
  <si>
    <t>ФЛ+КК_70</t>
  </si>
  <si>
    <t>ФЛ+КК_71</t>
  </si>
  <si>
    <t>ФЛ+КК_72</t>
  </si>
  <si>
    <t>ФЛ+КК_73</t>
  </si>
  <si>
    <t>ФЛ+КК_74</t>
  </si>
  <si>
    <t>ФЛ+КК_75</t>
  </si>
  <si>
    <t>ФЛ+КК_76</t>
  </si>
  <si>
    <t>ФЛ+КК_77</t>
  </si>
  <si>
    <t>ФЛ+КК_78</t>
  </si>
  <si>
    <t>ФЛ+КК_79</t>
  </si>
  <si>
    <t>ФЛ+КК_80</t>
  </si>
  <si>
    <t>ФЛ+КК_81</t>
  </si>
  <si>
    <t>ФЛ+КК_82</t>
  </si>
  <si>
    <t>ФЛ+КК_83</t>
  </si>
  <si>
    <t>ФЛ+КК_84</t>
  </si>
  <si>
    <t>ФЛ+КК_85</t>
  </si>
  <si>
    <t>ФЛ+КК_86</t>
  </si>
  <si>
    <t>ФЛ+КК_87</t>
  </si>
  <si>
    <t>ФЛ+КК_88</t>
  </si>
  <si>
    <t>ФЛ+КК_89</t>
  </si>
  <si>
    <t>ФЛ+КК_90</t>
  </si>
  <si>
    <t>ФЛ+КК_91</t>
  </si>
  <si>
    <t>ФЛ+КК_92</t>
  </si>
  <si>
    <t>ФЛ+КК_93</t>
  </si>
  <si>
    <t>ФЛ+КК_94</t>
  </si>
  <si>
    <t>ФЛ+КК_95</t>
  </si>
  <si>
    <t>ФЛ+КК_96</t>
  </si>
  <si>
    <t>ФЛ+КК_97</t>
  </si>
  <si>
    <t>ФЛ+КК_98</t>
  </si>
  <si>
    <t>ФЛ+КК_99</t>
  </si>
  <si>
    <t>ФЛ+КК_100</t>
  </si>
  <si>
    <t>ФЛ+КК_101</t>
  </si>
  <si>
    <t>ФЛ+КК_102</t>
  </si>
  <si>
    <t>ФЛ+КК_103</t>
  </si>
  <si>
    <t>ФЛ+КК_104</t>
  </si>
  <si>
    <t>ФЛ+КК_105</t>
  </si>
  <si>
    <t>ФЛ+КК_106</t>
  </si>
  <si>
    <t>ФЛ+КК_107</t>
  </si>
  <si>
    <t>ФЛ+КК_108</t>
  </si>
  <si>
    <t>ФЛ+КК_109</t>
  </si>
  <si>
    <t>ФЛ+КК_110</t>
  </si>
  <si>
    <t>ФЛ+КК_111</t>
  </si>
  <si>
    <t>ФЛ+КК_112</t>
  </si>
  <si>
    <t>ФЛ+КК_113</t>
  </si>
  <si>
    <t>ФЛ+КК_114</t>
  </si>
  <si>
    <t>ФЛ+КК_115</t>
  </si>
  <si>
    <t>ФЛ+КК_116</t>
  </si>
  <si>
    <t>ФЛ+КК_117</t>
  </si>
  <si>
    <t>ФЛ+КК_118</t>
  </si>
  <si>
    <t>ФЛ+КК_119</t>
  </si>
  <si>
    <t>ФЛ+КК_120</t>
  </si>
  <si>
    <t>ФЛ+КК_121</t>
  </si>
  <si>
    <t>ФЛ+КК_122</t>
  </si>
  <si>
    <t>ФЛ+КК_123</t>
  </si>
  <si>
    <t>ФЛ+КК_124</t>
  </si>
  <si>
    <t>ФЛ+КК_125</t>
  </si>
  <si>
    <t>ФЛ+КК_126</t>
  </si>
  <si>
    <t>ФЛ+КК_127</t>
  </si>
  <si>
    <t>ФЛ+КК_128</t>
  </si>
  <si>
    <t>ФЛ+КК_129</t>
  </si>
  <si>
    <t>ФЛ+КК_130</t>
  </si>
  <si>
    <t>ФЛ+КК_131</t>
  </si>
  <si>
    <t>ФЛ+КК_132</t>
  </si>
  <si>
    <t>ФЛ+КК_133</t>
  </si>
  <si>
    <t>ФЛ+КК_134</t>
  </si>
  <si>
    <t>ФЛ+КК_135</t>
  </si>
  <si>
    <t>ФЛ+КК_136</t>
  </si>
  <si>
    <t>ФЛ+КК_137</t>
  </si>
  <si>
    <t>ФЛ+КК_138</t>
  </si>
  <si>
    <t>ФЛ+КК_139</t>
  </si>
  <si>
    <t>ФЛ+КК_140</t>
  </si>
  <si>
    <t>ФЛ+КК_141</t>
  </si>
  <si>
    <t>ФЛ+КК_142</t>
  </si>
  <si>
    <t>ФЛ+КК_143</t>
  </si>
  <si>
    <t>ФЛ+КК_144</t>
  </si>
  <si>
    <t>ФЛ+КК_145</t>
  </si>
  <si>
    <t>ФЛ+КК_146</t>
  </si>
  <si>
    <t>ФЛ+КК_147</t>
  </si>
  <si>
    <t>ФЛ+КК_148</t>
  </si>
  <si>
    <t>ФЛ+КК_149</t>
  </si>
  <si>
    <t>ФЛ+КК_150</t>
  </si>
  <si>
    <t>ФЛ+КК_151</t>
  </si>
  <si>
    <t>ФЛ+КК_152</t>
  </si>
  <si>
    <t>ФЛ+КК_153</t>
  </si>
  <si>
    <t>ФЛ+КК_154</t>
  </si>
  <si>
    <t>ФЛ+КК_155</t>
  </si>
  <si>
    <t>ФЛ+КК_156</t>
  </si>
  <si>
    <t>ФЛ+КК_157</t>
  </si>
  <si>
    <t>ФЛ+КК_158</t>
  </si>
  <si>
    <t>ФЛ+КК_159</t>
  </si>
  <si>
    <t>ФЛ+КК_160</t>
  </si>
  <si>
    <t>ФЛ+КК_161</t>
  </si>
  <si>
    <t>ФЛ+КК_162</t>
  </si>
  <si>
    <t>ФЛ+КК_163</t>
  </si>
  <si>
    <t>ФЛ+КК_164</t>
  </si>
  <si>
    <t>ФЛ+КК_165</t>
  </si>
  <si>
    <t>ФЛ+КК_166</t>
  </si>
  <si>
    <t>ФЛ+КК_167</t>
  </si>
  <si>
    <t>ФЛ+КК_168</t>
  </si>
  <si>
    <t>ФЛ+КК_169</t>
  </si>
  <si>
    <t>ФЛ+КК_170</t>
  </si>
  <si>
    <t>ФЛ+КК_171</t>
  </si>
  <si>
    <t>ФЛ+КК_172</t>
  </si>
  <si>
    <t>ФЛ+КК_173</t>
  </si>
  <si>
    <t>ФЛ+КК_174</t>
  </si>
  <si>
    <t>ФЛ+КК_175</t>
  </si>
  <si>
    <t>ФЛ+КК_176</t>
  </si>
  <si>
    <t>ФЛ+КК_177</t>
  </si>
  <si>
    <t>ФЛ+КК_178</t>
  </si>
  <si>
    <t>ФЛ+КК_179</t>
  </si>
  <si>
    <t>ФЛ+КК_180</t>
  </si>
  <si>
    <t>ФЛ+КК_181</t>
  </si>
  <si>
    <t>ФЛ+КК_182</t>
  </si>
  <si>
    <t>ФЛ+КК_183</t>
  </si>
  <si>
    <t>ФЛ+КК_184</t>
  </si>
  <si>
    <t>ФЛ+КК_185</t>
  </si>
  <si>
    <t>ФЛ+КК_186</t>
  </si>
  <si>
    <t>ФЛ+КК_187</t>
  </si>
  <si>
    <t>ФЛ+КК_188</t>
  </si>
  <si>
    <t>ФЛ+КК_189</t>
  </si>
  <si>
    <t>ФЛ+КК_190</t>
  </si>
  <si>
    <t>ФЛ+КК_191</t>
  </si>
  <si>
    <t>ФЛ+КК_192</t>
  </si>
  <si>
    <t>ФЛ+КК_193</t>
  </si>
  <si>
    <t>ФЛ+КК_194</t>
  </si>
  <si>
    <t>ФЛ+КК_195</t>
  </si>
  <si>
    <t>ФЛ+КК_196</t>
  </si>
  <si>
    <t>ФЛ+КК_197</t>
  </si>
  <si>
    <t>ФЛ+КК_198</t>
  </si>
  <si>
    <t>ФЛ+КК_199</t>
  </si>
  <si>
    <t>ФЛ+КК_200</t>
  </si>
  <si>
    <t>ФЛ+КК_201</t>
  </si>
  <si>
    <t>ФЛ+КК_202</t>
  </si>
  <si>
    <t>ФЛ+КК_203</t>
  </si>
  <si>
    <t>ФЛ+КК_204</t>
  </si>
  <si>
    <t>ФЛ+КК_205</t>
  </si>
  <si>
    <t>ФЛ+КК_206</t>
  </si>
  <si>
    <t>ФЛ+КК_207</t>
  </si>
  <si>
    <t>ФЛ+КК_208</t>
  </si>
  <si>
    <t>ФЛ+КК_209</t>
  </si>
  <si>
    <t>ФЛ+КК_210</t>
  </si>
  <si>
    <t>ФЛ+КК_211</t>
  </si>
  <si>
    <t>ФЛ+КК_212</t>
  </si>
  <si>
    <t>ФЛ+КК_213</t>
  </si>
  <si>
    <t>ФЛ+КК_214</t>
  </si>
  <si>
    <t>ФЛ+КК_215</t>
  </si>
  <si>
    <t>ФЛ+КК_216</t>
  </si>
  <si>
    <t>ФЛ+КК_217</t>
  </si>
  <si>
    <t>ФЛ+КК_218</t>
  </si>
  <si>
    <t>ФЛ+КК_219</t>
  </si>
  <si>
    <t>ФЛ+КК_220</t>
  </si>
  <si>
    <t>ФЛ+КК_221</t>
  </si>
  <si>
    <t>ФЛ+КК_222</t>
  </si>
  <si>
    <t>ФЛ+КК_223</t>
  </si>
  <si>
    <t>ФЛ+КК_224</t>
  </si>
  <si>
    <t>ФЛ+КК_225</t>
  </si>
  <si>
    <t>ФЛ+КК_226</t>
  </si>
  <si>
    <t>ФЛ+КК_227</t>
  </si>
  <si>
    <t>ФЛ+КК_228</t>
  </si>
  <si>
    <t>ФЛ+КК_229</t>
  </si>
  <si>
    <t>ФЛ+КК_230</t>
  </si>
  <si>
    <t>ФЛ+КК_231</t>
  </si>
  <si>
    <t>ФЛ+КК_232</t>
  </si>
  <si>
    <t>ФЛ+КК_233</t>
  </si>
  <si>
    <t>ФЛ+КК_234</t>
  </si>
  <si>
    <t>ФЛ+КК_235</t>
  </si>
  <si>
    <t>ФЛ+КК_236</t>
  </si>
  <si>
    <t>ФЛ+КК_237</t>
  </si>
  <si>
    <t>ФЛ+КК_238</t>
  </si>
  <si>
    <t>ФЛ+КК_239</t>
  </si>
  <si>
    <t>ФЛ+КК_240</t>
  </si>
  <si>
    <t>ФЛ+КК_241</t>
  </si>
  <si>
    <t>ФЛ+КК_242</t>
  </si>
  <si>
    <t>ФЛ+КК_243</t>
  </si>
  <si>
    <t>ФЛ+КК_244</t>
  </si>
  <si>
    <t>ФЛ+КК_245</t>
  </si>
  <si>
    <t>ФЛ+КК_246</t>
  </si>
  <si>
    <t>ФЛ+КК_247</t>
  </si>
  <si>
    <t>ФЛ+КК_248</t>
  </si>
  <si>
    <t>ФЛ+КК_249</t>
  </si>
  <si>
    <t>ФЛ+КК_250</t>
  </si>
  <si>
    <t>ФЛ+КК_251</t>
  </si>
  <si>
    <t>ФЛ+КК_252</t>
  </si>
  <si>
    <t>ФЛ+КК_253</t>
  </si>
  <si>
    <t>ФЛ+КК_254</t>
  </si>
  <si>
    <t>ФЛ+КК_255</t>
  </si>
  <si>
    <t>ФЛ+КК_256</t>
  </si>
  <si>
    <t>ФЛ+КК_257</t>
  </si>
  <si>
    <t>ФЛ+КК_258</t>
  </si>
  <si>
    <t>ФЛ+КК_259</t>
  </si>
  <si>
    <t>ФЛ+КК_260</t>
  </si>
  <si>
    <t>ФЛ+КК_261</t>
  </si>
  <si>
    <t>ФЛ+КК_262</t>
  </si>
  <si>
    <t>ФЛ+КК_263</t>
  </si>
  <si>
    <t>ФЛ+КК_264</t>
  </si>
  <si>
    <t>ФЛ+КК_265</t>
  </si>
  <si>
    <t>ФЛ+КК_266</t>
  </si>
  <si>
    <t>ФЛ+КК_267</t>
  </si>
  <si>
    <t>ФЛ+КК_268</t>
  </si>
  <si>
    <t>ФЛ+КК_269</t>
  </si>
  <si>
    <t>ФЛ+КК_270</t>
  </si>
  <si>
    <t>ФЛ+КК_271</t>
  </si>
  <si>
    <t>ФЛ+КК_272</t>
  </si>
  <si>
    <t>ФЛ+КК_273</t>
  </si>
  <si>
    <t>ФЛ+КК_274</t>
  </si>
  <si>
    <t>ФЛ+КК_275</t>
  </si>
  <si>
    <t>ФЛ+КК_276</t>
  </si>
  <si>
    <t>ФЛ+КК_277</t>
  </si>
  <si>
    <t>ФЛ+КК_278</t>
  </si>
  <si>
    <t>ФЛ+КК_279</t>
  </si>
  <si>
    <t>ФЛ+КК_280</t>
  </si>
  <si>
    <t>ФЛ+КК_281</t>
  </si>
  <si>
    <t>ФЛ+КК_282</t>
  </si>
  <si>
    <t>ФЛ+КК_283</t>
  </si>
  <si>
    <t>ФЛ+КК_284</t>
  </si>
  <si>
    <t>ФЛ+КК_285</t>
  </si>
  <si>
    <t>ФЛ+КК_286</t>
  </si>
  <si>
    <t>ФЛ+КК_287</t>
  </si>
  <si>
    <t>ФЛ+КК_288</t>
  </si>
  <si>
    <t>ФЛ+КК_289</t>
  </si>
  <si>
    <t>ФЛ+КК_290</t>
  </si>
  <si>
    <t>ФЛ+КК_291</t>
  </si>
  <si>
    <t>ФЛ+КК_292</t>
  </si>
  <si>
    <t>ФЛ+КК_293</t>
  </si>
  <si>
    <t>ФЛ+КК_294</t>
  </si>
  <si>
    <t>ФЛ+КК_295</t>
  </si>
  <si>
    <t>ФЛ+КК_296</t>
  </si>
  <si>
    <t>ФЛ+КК_297</t>
  </si>
  <si>
    <t>ФЛ+КК_298</t>
  </si>
  <si>
    <t>ФЛ+КК_299</t>
  </si>
  <si>
    <t>ФЛ+КК_300</t>
  </si>
  <si>
    <t>ФЛ+КК_301</t>
  </si>
  <si>
    <t>ФЛ+КК_302</t>
  </si>
  <si>
    <t>ФЛ+КК_303</t>
  </si>
  <si>
    <t>ФЛ+КК_304</t>
  </si>
  <si>
    <t>ФЛ+КК_305</t>
  </si>
  <si>
    <t>ФЛ+КК_306</t>
  </si>
  <si>
    <t>ФЛ+КК_307</t>
  </si>
  <si>
    <t>ФЛ+КК_308</t>
  </si>
  <si>
    <t>ФЛ+КК_309</t>
  </si>
  <si>
    <t>ФЛ+КК_310</t>
  </si>
  <si>
    <t>ФЛ+КК_311</t>
  </si>
  <si>
    <t>ФЛ+КК_312</t>
  </si>
  <si>
    <t>ФЛ+КК_313</t>
  </si>
  <si>
    <t>ФЛ+КК_314</t>
  </si>
  <si>
    <t>ФЛ+КК_315</t>
  </si>
  <si>
    <t>ФЛ+КК_316</t>
  </si>
  <si>
    <t>ФЛ+КК_317</t>
  </si>
  <si>
    <t>ФЛ+КК_318</t>
  </si>
  <si>
    <t>ФЛ+КК_319</t>
  </si>
  <si>
    <t>ФЛ+КК_320</t>
  </si>
  <si>
    <t>ФЛ+КК_321</t>
  </si>
  <si>
    <t>ФЛ+КК_322</t>
  </si>
  <si>
    <t>ФЛ+КК_323</t>
  </si>
  <si>
    <t>ФЛ+КК_324</t>
  </si>
  <si>
    <t>ФЛ+КК_325</t>
  </si>
  <si>
    <t>ФЛ+КК_326</t>
  </si>
  <si>
    <t>ФЛ+КК_327</t>
  </si>
  <si>
    <t>ФЛ+КК_328</t>
  </si>
  <si>
    <t>ФЛ+КК_329</t>
  </si>
  <si>
    <t>ФЛ+КК_330</t>
  </si>
  <si>
    <t>ФЛ+КК_331</t>
  </si>
  <si>
    <t>ФЛ+КК_332</t>
  </si>
  <si>
    <t>ФЛ+КК_333</t>
  </si>
  <si>
    <t>ФЛ+КК_334</t>
  </si>
  <si>
    <t>ФЛ+КК_335</t>
  </si>
  <si>
    <t>ФЛ+КК_336</t>
  </si>
  <si>
    <t>ФЛ+КК_337</t>
  </si>
  <si>
    <t>ФЛ+КК_338</t>
  </si>
  <si>
    <t>ФЛ+КК_339</t>
  </si>
  <si>
    <t>ФЛ+КК_340</t>
  </si>
  <si>
    <t>ФЛ+КК_341</t>
  </si>
  <si>
    <t>ФЛ+КК_342</t>
  </si>
  <si>
    <t>ФЛ+КК_343</t>
  </si>
  <si>
    <t>ФЛ+КК_344</t>
  </si>
  <si>
    <t>ФЛ+КК_345</t>
  </si>
  <si>
    <t>ФЛ+КК_346</t>
  </si>
  <si>
    <t>ФЛ+КК_347</t>
  </si>
  <si>
    <t>ФЛ+КК_348</t>
  </si>
  <si>
    <t>ФЛ+КК_349</t>
  </si>
  <si>
    <t>ФЛ+КК_350</t>
  </si>
  <si>
    <t>ФЛ+КК_351</t>
  </si>
  <si>
    <t>ФЛ+КК_352</t>
  </si>
  <si>
    <t>ФЛ+КК_353</t>
  </si>
  <si>
    <t>ФЛ+КК_354</t>
  </si>
  <si>
    <t>ФЛ+КК_355</t>
  </si>
  <si>
    <t>ФЛ+КК_356</t>
  </si>
  <si>
    <t>ФЛ+КК_357</t>
  </si>
  <si>
    <t>ФЛ+КК_358</t>
  </si>
  <si>
    <t>ФЛ+КК_359</t>
  </si>
  <si>
    <t>ФЛ+КК_360</t>
  </si>
  <si>
    <t>ФЛ+КК_361</t>
  </si>
  <si>
    <t>ФЛ+КК_362</t>
  </si>
  <si>
    <t>ФЛ+КК_363</t>
  </si>
  <si>
    <t>ФЛ+КК_364</t>
  </si>
  <si>
    <t>ФЛ+КК_365</t>
  </si>
  <si>
    <t>ФЛ+КК_366</t>
  </si>
  <si>
    <t>ФЛ+КК_367</t>
  </si>
  <si>
    <t>ФЛ+КК_368</t>
  </si>
  <si>
    <t>ФЛ+КК_369</t>
  </si>
  <si>
    <t>ФЛ+КК_370</t>
  </si>
  <si>
    <t>ФЛ+КК_371</t>
  </si>
  <si>
    <t>ФЛ+КК_372</t>
  </si>
  <si>
    <t>ФЛ+КК_373</t>
  </si>
  <si>
    <t>ФЛ+КК_374</t>
  </si>
  <si>
    <t>ФЛ+КК_375</t>
  </si>
  <si>
    <t>ФЛ+КК_376</t>
  </si>
  <si>
    <t>ФЛ+КК_377</t>
  </si>
  <si>
    <t>ФЛ+КК_378</t>
  </si>
  <si>
    <t>ФЛ+КК_379</t>
  </si>
  <si>
    <t>ФЛ+КК_380</t>
  </si>
  <si>
    <t>ФЛ+КК_381</t>
  </si>
  <si>
    <t>ФЛ+КК_382</t>
  </si>
  <si>
    <t>ФЛ+КК_383</t>
  </si>
  <si>
    <t>ФЛ+КК_384</t>
  </si>
  <si>
    <t>ФЛ+КК_385</t>
  </si>
  <si>
    <t>ФЛ+КК_386</t>
  </si>
  <si>
    <t>ФЛ+КК_387</t>
  </si>
  <si>
    <t>Опти24_1</t>
  </si>
  <si>
    <t>ФРА ГПН_1</t>
  </si>
  <si>
    <t>ФРА ГПН_2</t>
  </si>
  <si>
    <t>ФРА ГПН_3</t>
  </si>
  <si>
    <t>ФРА ГПН_4</t>
  </si>
  <si>
    <t>ФРА ГПН_5</t>
  </si>
  <si>
    <t>ФРА ГПН_6</t>
  </si>
  <si>
    <t>ФРА ГПН_7</t>
  </si>
  <si>
    <t>ФРА ГПН_8</t>
  </si>
  <si>
    <t>ФРА ГПН_9</t>
  </si>
  <si>
    <t>ФРА ГПН_10</t>
  </si>
  <si>
    <t>ФРА ГПН_11</t>
  </si>
  <si>
    <t>ФРА ГПН_12</t>
  </si>
  <si>
    <t>ФРА ГПН_13</t>
  </si>
  <si>
    <t>ФРА ГПН_14</t>
  </si>
  <si>
    <t>ФРА ГПН_15</t>
  </si>
  <si>
    <t>ФРА ГПН_16</t>
  </si>
  <si>
    <t>ФРА ГПН_17</t>
  </si>
  <si>
    <t>ФРА ГПН_18</t>
  </si>
  <si>
    <t>ФРА ГПН_19</t>
  </si>
  <si>
    <t>ФРА ГПН_20</t>
  </si>
  <si>
    <t>ФРА ГПН_21</t>
  </si>
  <si>
    <t>ФРА ГПН_22</t>
  </si>
  <si>
    <t>ФРА ГПН_23</t>
  </si>
  <si>
    <t>ФРА ГПН_24</t>
  </si>
  <si>
    <t>ФРА ГПН_25</t>
  </si>
  <si>
    <t>ФРА ГПН_26</t>
  </si>
  <si>
    <t>ФРА ГПН_27</t>
  </si>
  <si>
    <t>ФРА ГПН_28</t>
  </si>
  <si>
    <t>ФРА ГПН_29</t>
  </si>
  <si>
    <t>ФРА ГПН_30</t>
  </si>
  <si>
    <t>ФРА ГПН_31</t>
  </si>
  <si>
    <t>ФРА ГПН_32</t>
  </si>
  <si>
    <t>ФРА ГПН_33</t>
  </si>
  <si>
    <t>ФРА ГПН_34</t>
  </si>
  <si>
    <t>ФРА ГПН_35</t>
  </si>
  <si>
    <t>ФРА ГПН_36</t>
  </si>
  <si>
    <t>ФРА ГПН_37</t>
  </si>
  <si>
    <t>ФРА ГПН_38</t>
  </si>
  <si>
    <t>ФРА ГПН_39</t>
  </si>
  <si>
    <t>ФРА ГПН_40</t>
  </si>
  <si>
    <t>ФРА ГПН_41</t>
  </si>
  <si>
    <t>ФРА ГПН_42</t>
  </si>
  <si>
    <t>ФРА ГПН_43</t>
  </si>
  <si>
    <t>ФРА ГПН_44</t>
  </si>
  <si>
    <t>ФРА ГПН_45</t>
  </si>
  <si>
    <t>ФРА ГПН_46</t>
  </si>
  <si>
    <t>ФРА ГПН_47</t>
  </si>
  <si>
    <t>ФРА ГПН_48</t>
  </si>
  <si>
    <t>ФРА ГПН_49</t>
  </si>
  <si>
    <t>ФРА ГПН_50</t>
  </si>
  <si>
    <t>ФРА ГПН_51</t>
  </si>
  <si>
    <t>ФРА ГПН_52</t>
  </si>
  <si>
    <t>ФРА ГПН_53</t>
  </si>
  <si>
    <t>ФРА ГПН_54</t>
  </si>
  <si>
    <t>ФРА ГПН_55</t>
  </si>
  <si>
    <t>ФРА ГПН_56</t>
  </si>
  <si>
    <t>ФРА ГПН_57</t>
  </si>
  <si>
    <t>ФРА ГПН_58</t>
  </si>
  <si>
    <t>ФРА ГПН_59</t>
  </si>
  <si>
    <t>ФРА ГПН_60</t>
  </si>
  <si>
    <t>ФРА ГПН_61</t>
  </si>
  <si>
    <t>ФРА ГПН_62</t>
  </si>
  <si>
    <t>ФРА ГПН_63</t>
  </si>
  <si>
    <t>ПСХ, НАЗС_1</t>
  </si>
  <si>
    <t>ПСХ, НАЗС_2</t>
  </si>
  <si>
    <t>ПСХ, НАЗС_3</t>
  </si>
  <si>
    <t>ПСХ, НАЗС_4</t>
  </si>
  <si>
    <t>ПСХ, НАЗС_5</t>
  </si>
  <si>
    <t>ПСХ, НАЗС_6</t>
  </si>
  <si>
    <t>ПСХ, НАЗС_7</t>
  </si>
  <si>
    <t>ПСХ, НАЗС_8</t>
  </si>
  <si>
    <t>ПСХ, НАЗС_9</t>
  </si>
  <si>
    <t>ПСХ, НАЗС_10</t>
  </si>
  <si>
    <t>ПСХ, НАЗС_11</t>
  </si>
  <si>
    <t>ПСХ, НАЗС_12</t>
  </si>
  <si>
    <t>ПСХ, НАЗС_13</t>
  </si>
  <si>
    <t>ПСХ, НАЗС_14</t>
  </si>
  <si>
    <t>ПСХ, НАЗС_15</t>
  </si>
  <si>
    <t>ПСХ, НАЗС_16</t>
  </si>
  <si>
    <t>ПСХ, НАЗС_17</t>
  </si>
  <si>
    <t>ПСХ, НАЗС_18</t>
  </si>
  <si>
    <t>ПСХ, НАЗС_19</t>
  </si>
  <si>
    <t>ПСХ, НАЗС_20</t>
  </si>
  <si>
    <t>ПСХ, НАЗС_21</t>
  </si>
  <si>
    <t>ПСХ, НАЗС_22</t>
  </si>
  <si>
    <t>ПСХ, НАЗС_23</t>
  </si>
  <si>
    <t>ПСХ, НАЗС_24</t>
  </si>
  <si>
    <t>ПСХ, НАЗС_25</t>
  </si>
  <si>
    <t>ПСХ, НАЗС_26</t>
  </si>
  <si>
    <t>ПСХ, НАЗС_27</t>
  </si>
  <si>
    <t>ПСХ, НАЗС_28</t>
  </si>
  <si>
    <t>ПСХ, НАЗС_29</t>
  </si>
  <si>
    <t>ПСХ, НАЗС_30</t>
  </si>
  <si>
    <t>ПСХ, НАЗС_31</t>
  </si>
  <si>
    <t>ПСХ, НАЗС_32</t>
  </si>
  <si>
    <t>ПСХ, НАЗС_33</t>
  </si>
  <si>
    <t>ПСХ, НАЗС_34</t>
  </si>
  <si>
    <t>ПСХ, НАЗС_35</t>
  </si>
  <si>
    <t>ПСХ, НАЗС_36</t>
  </si>
  <si>
    <t>ПСХ, НАЗС_37</t>
  </si>
  <si>
    <t>ПСХ, НАЗС_38</t>
  </si>
  <si>
    <t>ПСХ, НАЗС_39</t>
  </si>
  <si>
    <t>ПСХ, НАЗС_40</t>
  </si>
  <si>
    <t>ПСХ, НАЗС_41</t>
  </si>
  <si>
    <t>ПСХ, НАЗС_42</t>
  </si>
  <si>
    <t>ПСХ, НАЗС_43</t>
  </si>
  <si>
    <t>ПСХ, НАЗС_44</t>
  </si>
  <si>
    <t>ПСХ, НАЗС_45</t>
  </si>
  <si>
    <t>ПСХ, НАЗС_46</t>
  </si>
  <si>
    <t>ПСХ, НАЗС_47</t>
  </si>
  <si>
    <t>ПСХ, НАЗС_48</t>
  </si>
  <si>
    <t>ПСХ, НАЗС_49</t>
  </si>
  <si>
    <t>ПСХ, НАЗС_50</t>
  </si>
  <si>
    <t>ПСХ, НАЗС_51</t>
  </si>
  <si>
    <t>(пусто)</t>
  </si>
  <si>
    <t>310</t>
  </si>
  <si>
    <t>000</t>
  </si>
  <si>
    <t>тестовая_1</t>
  </si>
  <si>
    <t>тестовая_2</t>
  </si>
  <si>
    <t>тестовый_1</t>
  </si>
  <si>
    <t>тестовая_!</t>
  </si>
  <si>
    <t>тестовый_2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</si>
</sst>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_-* #,##0.00_-;\-* #,##0.00_-;_-* &quot;-&quot;??_-;_-@_-"/>
    <numFmt numFmtId="165" formatCode="#,##0.0_ ;\-#,##0.0\ "/>
    <numFmt numFmtId="166" formatCode="#,##0.0"/>
    <numFmt numFmtId="167" formatCode="_-* #,##0.00_р_._-;\-* #,##0.00_р_._-;_-* &quot;-&quot;??_р_._-;_-@_-"/>
    <numFmt numFmtId="168" formatCode="0.0"/>
    <numFmt numFmtId="169" formatCode="0.0%"/>
  </numFmts>
  <fonts count="22" x14ac:knownFonts="1">
    <font>
      <sz val="11"/>
      <color theme="1"/>
      <name val="Calibri"/>
      <family val="2"/>
      <charset val="204"/>
      <scheme val="minor"/>
    </font>
    <font>
      <sz val="8"/>
      <color theme="1"/>
      <name val="Arial"/>
      <family val="2"/>
      <charset val="204"/>
    </font>
    <font>
      <sz val="8"/>
      <color theme="1"/>
      <name val="Arial"/>
      <family val="2"/>
      <charset val="204"/>
    </font>
    <font>
      <sz val="8"/>
      <color theme="1"/>
      <name val="Arial"/>
      <family val="2"/>
      <charset val="204"/>
    </font>
    <font>
      <sz val="8"/>
      <color theme="1"/>
      <name val="Arial"/>
      <family val="2"/>
      <charset val="204"/>
    </font>
    <font>
      <sz val="8"/>
      <color theme="1"/>
      <name val="Arial"/>
      <family val="2"/>
      <charset val="204"/>
    </font>
    <font>
      <sz val="8"/>
      <color theme="1"/>
      <name val="Arial"/>
      <family val="2"/>
      <charset val="204"/>
    </font>
    <font>
      <sz val="8"/>
      <color theme="1"/>
      <name val="Arial"/>
      <family val="2"/>
      <charset val="204"/>
    </font>
    <font>
      <sz val="8"/>
      <color theme="1"/>
      <name val="Arial"/>
      <family val="2"/>
      <charset val="204"/>
    </font>
    <font>
      <sz val="8"/>
      <color theme="1"/>
      <name val="Arial"/>
      <family val="2"/>
      <charset val="204"/>
    </font>
    <font>
      <sz val="11"/>
      <color theme="1"/>
      <name val="Calibri"/>
      <family val="2"/>
      <charset val="204"/>
      <scheme val="minor"/>
    </font>
    <font>
      <b/>
      <sz val="8"/>
      <color theme="1"/>
      <name val="Arial"/>
      <family val="2"/>
      <charset val="204"/>
    </font>
    <font>
      <sz val="11"/>
      <color rgb="FF3C3C3C"/>
      <name val="Arial"/>
      <family val="2"/>
      <charset val="204"/>
    </font>
    <font>
      <sz val="11"/>
      <color theme="1"/>
      <name val="Calibri"/>
      <family val="2"/>
      <scheme val="minor"/>
    </font>
    <font>
      <sz val="8"/>
      <name val="Arial"/>
      <family val="2"/>
      <charset val="204"/>
    </font>
    <font>
      <b/>
      <sz val="8"/>
      <name val="Arial"/>
      <family val="2"/>
      <charset val="204"/>
    </font>
    <font>
      <sz val="8"/>
      <color rgb="FF3C3C3C"/>
      <name val="Arial"/>
      <family val="2"/>
      <charset val="204"/>
    </font>
    <font>
      <sz val="8"/>
      <color theme="1"/>
      <name val="Arial"/>
      <family val="2"/>
      <charset val="204"/>
    </font>
    <font>
      <b/>
      <sz val="8"/>
      <color rgb="FF000000"/>
      <name val="Arial"/>
      <family val="2"/>
      <charset val="204"/>
    </font>
    <font>
      <sz val="8"/>
      <color theme="1"/>
      <name val="Arial"/>
      <family val="2"/>
      <charset val="204"/>
    </font>
    <font>
      <sz val="8"/>
      <color rgb="FF000000"/>
      <name val="Arial"/>
      <family val="2"/>
      <charset val="204"/>
    </font>
    <font>
      <sz val="8"/>
      <color theme="1"/>
      <name val="Arial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FF00"/>
        <bgColor theme="0" tint="-0.14999847407452621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6969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BFBFBF"/>
        <bgColor rgb="FF000000"/>
      </patternFill>
    </fill>
    <fill>
      <patternFill patternType="solid">
        <fgColor theme="9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7">
    <xf numFmtId="0" fontId="0" fillId="0" borderId="0"/>
    <xf numFmtId="0" fontId="12" fillId="0" borderId="0"/>
    <xf numFmtId="167" fontId="10" fillId="0" borderId="0" applyFont="0" applyFill="0" applyBorder="0" applyAlignment="0" applyProtection="0"/>
    <xf numFmtId="0" fontId="13" fillId="0" borderId="0"/>
    <xf numFmtId="167" fontId="13" fillId="0" borderId="0" applyFont="0" applyFill="0" applyBorder="0" applyAlignment="0" applyProtection="0"/>
    <xf numFmtId="164" fontId="10" fillId="0" borderId="0" applyFont="0" applyFill="0" applyBorder="0" applyAlignment="0" applyProtection="0"/>
    <xf numFmtId="9" fontId="10" fillId="0" borderId="0" applyFont="0" applyFill="0" applyBorder="0" applyAlignment="0" applyProtection="0"/>
  </cellStyleXfs>
  <cellXfs count="94">
    <xf numFmtId="0" fontId="0" fillId="0" borderId="0" xfId="0"/>
    <xf numFmtId="0" fontId="14" fillId="0" borderId="0" xfId="1" applyFont="1" applyBorder="1"/>
    <xf numFmtId="0" fontId="14" fillId="4" borderId="0" xfId="1" applyFont="1" applyFill="1" applyBorder="1"/>
    <xf numFmtId="0" fontId="14" fillId="0" borderId="0" xfId="1" applyFont="1" applyBorder="1" applyAlignment="1">
      <alignment horizontal="center"/>
    </xf>
    <xf numFmtId="0" fontId="16" fillId="0" borderId="0" xfId="1" applyFont="1"/>
    <xf numFmtId="0" fontId="14" fillId="0" borderId="0" xfId="0" applyFont="1" applyFill="1" applyBorder="1"/>
    <xf numFmtId="168" fontId="15" fillId="0" borderId="0" xfId="0" applyNumberFormat="1" applyFont="1" applyFill="1" applyBorder="1" applyAlignment="1">
      <alignment horizontal="center"/>
    </xf>
    <xf numFmtId="0" fontId="9" fillId="0" borderId="0" xfId="0" applyFont="1"/>
    <xf numFmtId="0" fontId="9" fillId="2" borderId="1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shrinkToFit="1"/>
    </xf>
    <xf numFmtId="0" fontId="9" fillId="0" borderId="0" xfId="0" applyFont="1" applyAlignment="1">
      <alignment horizontal="left"/>
    </xf>
    <xf numFmtId="0" fontId="9" fillId="0" borderId="0" xfId="0" applyFont="1" applyAlignment="1">
      <alignment shrinkToFit="1"/>
    </xf>
    <xf numFmtId="0" fontId="11" fillId="2" borderId="1" xfId="0" applyFont="1" applyFill="1" applyBorder="1" applyAlignment="1">
      <alignment horizontal="center"/>
    </xf>
    <xf numFmtId="0" fontId="11" fillId="2" borderId="1" xfId="0" applyFont="1" applyFill="1" applyBorder="1" applyAlignment="1">
      <alignment horizontal="center" shrinkToFit="1"/>
    </xf>
    <xf numFmtId="1" fontId="9" fillId="2" borderId="1" xfId="0" applyNumberFormat="1" applyFont="1" applyFill="1" applyBorder="1" applyAlignment="1">
      <alignment horizontal="center" shrinkToFit="1"/>
    </xf>
    <xf numFmtId="166" fontId="9" fillId="0" borderId="1" xfId="0" applyNumberFormat="1" applyFont="1" applyBorder="1" applyAlignment="1">
      <alignment horizontal="center" vertical="center" shrinkToFit="1"/>
    </xf>
    <xf numFmtId="0" fontId="8" fillId="0" borderId="0" xfId="0" applyFont="1"/>
    <xf numFmtId="4" fontId="8" fillId="0" borderId="0" xfId="0" applyNumberFormat="1" applyFont="1"/>
    <xf numFmtId="0" fontId="11" fillId="0" borderId="2" xfId="0" applyFont="1" applyBorder="1"/>
    <xf numFmtId="0" fontId="7" fillId="6" borderId="0" xfId="0" applyFont="1" applyFill="1" applyAlignment="1">
      <alignment horizontal="right"/>
    </xf>
    <xf numFmtId="0" fontId="7" fillId="0" borderId="0" xfId="0" applyFont="1"/>
    <xf numFmtId="0" fontId="7" fillId="5" borderId="0" xfId="0" applyFont="1" applyFill="1" applyAlignment="1">
      <alignment horizontal="right"/>
    </xf>
    <xf numFmtId="0" fontId="7" fillId="0" borderId="0" xfId="0" applyNumberFormat="1" applyFont="1"/>
    <xf numFmtId="0" fontId="7" fillId="5" borderId="0" xfId="0" applyNumberFormat="1" applyFont="1" applyFill="1" applyAlignment="1">
      <alignment horizontal="right"/>
    </xf>
    <xf numFmtId="0" fontId="7" fillId="6" borderId="0" xfId="0" applyNumberFormat="1" applyFont="1" applyFill="1" applyAlignment="1">
      <alignment horizontal="right"/>
    </xf>
    <xf numFmtId="4" fontId="7" fillId="0" borderId="0" xfId="0" applyNumberFormat="1" applyFont="1"/>
    <xf numFmtId="0" fontId="7" fillId="0" borderId="0" xfId="0" applyNumberFormat="1" applyFont="1" applyFill="1" applyAlignment="1">
      <alignment horizontal="center" vertical="top" wrapText="1"/>
    </xf>
    <xf numFmtId="0" fontId="11" fillId="0" borderId="0" xfId="0" applyFont="1"/>
    <xf numFmtId="3" fontId="7" fillId="0" borderId="0" xfId="0" applyNumberFormat="1" applyFont="1"/>
    <xf numFmtId="3" fontId="7" fillId="0" borderId="0" xfId="0" applyNumberFormat="1" applyFont="1" applyAlignment="1">
      <alignment horizontal="center" vertical="center"/>
    </xf>
    <xf numFmtId="4" fontId="7" fillId="7" borderId="0" xfId="0" applyNumberFormat="1" applyFont="1" applyFill="1"/>
    <xf numFmtId="169" fontId="7" fillId="0" borderId="0" xfId="6" applyNumberFormat="1" applyFont="1"/>
    <xf numFmtId="9" fontId="7" fillId="2" borderId="0" xfId="0" applyNumberFormat="1" applyFont="1" applyFill="1" applyAlignment="1">
      <alignment horizontal="center" vertical="center"/>
    </xf>
    <xf numFmtId="3" fontId="7" fillId="7" borderId="0" xfId="0" applyNumberFormat="1" applyFont="1" applyFill="1"/>
    <xf numFmtId="166" fontId="7" fillId="7" borderId="0" xfId="0" applyNumberFormat="1" applyFont="1" applyFill="1"/>
    <xf numFmtId="3" fontId="7" fillId="0" borderId="0" xfId="0" applyNumberFormat="1" applyFont="1" applyAlignment="1">
      <alignment horizontal="right" vertical="center"/>
    </xf>
    <xf numFmtId="166" fontId="7" fillId="0" borderId="0" xfId="5" applyNumberFormat="1" applyFont="1"/>
    <xf numFmtId="0" fontId="17" fillId="0" borderId="0" xfId="0" applyNumberFormat="1" applyFont="1" applyFill="1" applyAlignment="1">
      <alignment horizontal="center" vertical="top" wrapText="1"/>
    </xf>
    <xf numFmtId="3" fontId="7" fillId="3" borderId="0" xfId="5" applyNumberFormat="1" applyFont="1" applyFill="1"/>
    <xf numFmtId="3" fontId="7" fillId="2" borderId="0" xfId="0" applyNumberFormat="1" applyFont="1" applyFill="1"/>
    <xf numFmtId="0" fontId="6" fillId="0" borderId="0" xfId="0" applyFont="1"/>
    <xf numFmtId="1" fontId="6" fillId="2" borderId="1" xfId="0" applyNumberFormat="1" applyFont="1" applyFill="1" applyBorder="1" applyAlignment="1">
      <alignment horizontal="center" shrinkToFit="1"/>
    </xf>
    <xf numFmtId="0" fontId="6" fillId="0" borderId="0" xfId="0" applyFont="1" applyAlignment="1">
      <alignment horizontal="left"/>
    </xf>
    <xf numFmtId="0" fontId="6" fillId="0" borderId="0" xfId="0" applyFont="1" applyAlignment="1">
      <alignment shrinkToFit="1"/>
    </xf>
    <xf numFmtId="3" fontId="5" fillId="0" borderId="3" xfId="0" applyNumberFormat="1" applyFont="1" applyBorder="1"/>
    <xf numFmtId="166" fontId="7" fillId="0" borderId="0" xfId="0" applyNumberFormat="1" applyFont="1"/>
    <xf numFmtId="4" fontId="14" fillId="0" borderId="0" xfId="1" applyNumberFormat="1" applyFont="1" applyFill="1" applyBorder="1"/>
    <xf numFmtId="4" fontId="15" fillId="0" borderId="0" xfId="5" applyNumberFormat="1" applyFont="1" applyFill="1" applyBorder="1" applyAlignment="1">
      <alignment horizontal="center"/>
    </xf>
    <xf numFmtId="4" fontId="14" fillId="0" borderId="0" xfId="0" applyNumberFormat="1" applyFont="1" applyFill="1" applyBorder="1"/>
    <xf numFmtId="4" fontId="15" fillId="0" borderId="0" xfId="0" applyNumberFormat="1" applyFont="1" applyFill="1" applyBorder="1" applyAlignment="1">
      <alignment horizontal="center"/>
    </xf>
    <xf numFmtId="4" fontId="6" fillId="0" borderId="0" xfId="0" applyNumberFormat="1" applyFont="1" applyFill="1" applyBorder="1" applyAlignment="1">
      <alignment horizontal="center"/>
    </xf>
    <xf numFmtId="4" fontId="6" fillId="0" borderId="0" xfId="0" applyNumberFormat="1" applyFont="1" applyFill="1"/>
    <xf numFmtId="0" fontId="15" fillId="0" borderId="1" xfId="0" applyFont="1" applyFill="1" applyBorder="1" applyAlignment="1">
      <alignment vertical="center"/>
    </xf>
    <xf numFmtId="3" fontId="14" fillId="0" borderId="1" xfId="0" applyNumberFormat="1" applyFont="1" applyFill="1" applyBorder="1" applyAlignment="1">
      <alignment horizontal="center"/>
    </xf>
    <xf numFmtId="3" fontId="6" fillId="0" borderId="1" xfId="0" applyNumberFormat="1" applyFont="1" applyFill="1" applyBorder="1" applyAlignment="1">
      <alignment horizontal="right" vertical="center" shrinkToFit="1"/>
    </xf>
    <xf numFmtId="0" fontId="15" fillId="0" borderId="0" xfId="1" applyFont="1" applyFill="1" applyBorder="1" applyAlignment="1">
      <alignment horizontal="left" vertical="center"/>
    </xf>
    <xf numFmtId="0" fontId="4" fillId="0" borderId="0" xfId="3" applyFont="1"/>
    <xf numFmtId="0" fontId="18" fillId="8" borderId="1" xfId="0" applyFont="1" applyFill="1" applyBorder="1" applyAlignment="1">
      <alignment horizontal="center" vertical="center"/>
    </xf>
    <xf numFmtId="3" fontId="4" fillId="0" borderId="0" xfId="0" applyNumberFormat="1" applyFont="1" applyFill="1" applyBorder="1" applyAlignment="1">
      <alignment horizontal="right" vertical="center"/>
    </xf>
    <xf numFmtId="3" fontId="14" fillId="0" borderId="0" xfId="1" applyNumberFormat="1" applyFont="1" applyBorder="1" applyAlignment="1">
      <alignment horizontal="right" vertical="center"/>
    </xf>
    <xf numFmtId="0" fontId="14" fillId="9" borderId="0" xfId="0" applyFont="1" applyFill="1" applyBorder="1"/>
    <xf numFmtId="0" fontId="14" fillId="9" borderId="0" xfId="0" applyFont="1" applyFill="1" applyBorder="1" applyAlignment="1">
      <alignment horizontal="center"/>
    </xf>
    <xf numFmtId="0" fontId="6" fillId="9" borderId="0" xfId="0" applyFont="1" applyFill="1" applyBorder="1" applyAlignment="1">
      <alignment horizontal="center" vertical="center"/>
    </xf>
    <xf numFmtId="165" fontId="14" fillId="0" borderId="1" xfId="0" applyNumberFormat="1" applyFont="1" applyFill="1" applyBorder="1"/>
    <xf numFmtId="3" fontId="14" fillId="10" borderId="0" xfId="0" applyNumberFormat="1" applyFont="1" applyFill="1"/>
    <xf numFmtId="3" fontId="6" fillId="3" borderId="1" xfId="0" applyNumberFormat="1" applyFont="1" applyFill="1" applyBorder="1" applyAlignment="1">
      <alignment horizontal="right" vertical="center" shrinkToFit="1"/>
    </xf>
    <xf numFmtId="0" fontId="19" fillId="0" borderId="0" xfId="0" applyNumberFormat="1" applyFont="1"/>
    <xf numFmtId="0" fontId="19" fillId="0" borderId="0" xfId="0" applyNumberFormat="1" applyFont="1" applyFill="1" applyAlignment="1">
      <alignment horizontal="center" vertical="top" wrapText="1"/>
    </xf>
    <xf numFmtId="0" fontId="3" fillId="0" borderId="0" xfId="0" applyFont="1"/>
    <xf numFmtId="3" fontId="3" fillId="0" borderId="0" xfId="0" applyNumberFormat="1" applyFont="1"/>
    <xf numFmtId="0" fontId="3" fillId="0" borderId="0" xfId="0" applyFont="1" applyAlignment="1">
      <alignment horizontal="center" vertical="top" wrapText="1"/>
    </xf>
    <xf numFmtId="3" fontId="20" fillId="11" borderId="0" xfId="0" applyNumberFormat="1" applyFont="1" applyFill="1" applyBorder="1"/>
    <xf numFmtId="3" fontId="20" fillId="0" borderId="0" xfId="0" applyNumberFormat="1" applyFont="1" applyFill="1" applyBorder="1"/>
    <xf numFmtId="3" fontId="20" fillId="12" borderId="0" xfId="0" applyNumberFormat="1" applyFont="1" applyFill="1" applyBorder="1"/>
    <xf numFmtId="3" fontId="6" fillId="13" borderId="1" xfId="0" applyNumberFormat="1" applyFont="1" applyFill="1" applyBorder="1" applyAlignment="1">
      <alignment horizontal="right" vertical="center" shrinkToFit="1"/>
    </xf>
    <xf numFmtId="3" fontId="14" fillId="2" borderId="1" xfId="0" applyNumberFormat="1" applyFont="1" applyFill="1" applyBorder="1" applyAlignment="1">
      <alignment horizontal="center"/>
    </xf>
    <xf numFmtId="3" fontId="6" fillId="2" borderId="1" xfId="0" applyNumberFormat="1" applyFont="1" applyFill="1" applyBorder="1" applyAlignment="1">
      <alignment horizontal="right" vertical="center" shrinkToFit="1"/>
    </xf>
    <xf numFmtId="0" fontId="2" fillId="0" borderId="0" xfId="0" applyFont="1"/>
    <xf numFmtId="0" fontId="21" fillId="0" borderId="0" xfId="0" applyFont="1" applyAlignment="1">
      <alignment horizontal="left"/>
    </xf>
    <xf numFmtId="0" fontId="21" fillId="0" borderId="0" xfId="0" applyFont="1" applyAlignment="1">
      <alignment horizontal="left" indent="1"/>
    </xf>
    <xf numFmtId="3" fontId="21" fillId="0" borderId="0" xfId="0" applyNumberFormat="1" applyFont="1"/>
    <xf numFmtId="0" fontId="21" fillId="0" borderId="0" xfId="0" pivotButton="1" applyFont="1" applyAlignment="1">
      <alignment horizontal="center" vertical="top" wrapText="1"/>
    </xf>
    <xf numFmtId="0" fontId="21" fillId="0" borderId="0" xfId="0" applyFont="1" applyAlignment="1">
      <alignment horizontal="center" vertical="top" wrapText="1"/>
    </xf>
    <xf numFmtId="3" fontId="21" fillId="0" borderId="0" xfId="0" applyNumberFormat="1" applyFont="1" applyAlignment="1">
      <alignment horizontal="center" vertical="top" wrapText="1"/>
    </xf>
    <xf numFmtId="3" fontId="21" fillId="0" borderId="0" xfId="0" pivotButton="1" applyNumberFormat="1" applyFont="1"/>
    <xf numFmtId="10" fontId="21" fillId="0" borderId="0" xfId="0" applyNumberFormat="1" applyFont="1"/>
    <xf numFmtId="9" fontId="21" fillId="0" borderId="0" xfId="0" applyNumberFormat="1" applyFont="1"/>
    <xf numFmtId="0" fontId="1" fillId="0" borderId="0" xfId="0" applyNumberFormat="1" applyFont="1" applyFill="1"/>
    <xf numFmtId="3" fontId="1" fillId="0" borderId="0" xfId="0" applyNumberFormat="1" applyFont="1" applyFill="1"/>
    <xf numFmtId="0" fontId="1" fillId="0" borderId="0" xfId="0" applyNumberFormat="1" applyFont="1"/>
    <xf numFmtId="4" fontId="1" fillId="0" borderId="0" xfId="0" applyNumberFormat="1" applyFont="1"/>
    <xf numFmtId="0" fontId="21" fillId="0" borderId="0" xfId="0" applyFont="1"/>
    <xf numFmtId="0" fontId="21" fillId="0" borderId="0" xfId="0" applyNumberFormat="1" applyFont="1"/>
    <xf numFmtId="4" fontId="21" fillId="0" borderId="0" xfId="0" applyNumberFormat="1" applyFont="1"/>
  </cellXfs>
  <cellStyles count="7">
    <cellStyle name="Обычный" xfId="0" builtinId="0"/>
    <cellStyle name="Обычный 2" xfId="1"/>
    <cellStyle name="Обычный 3" xfId="3"/>
    <cellStyle name="Процентный" xfId="6" builtinId="5"/>
    <cellStyle name="Финансовый" xfId="5" builtinId="3"/>
    <cellStyle name="Финансовый 2" xfId="2"/>
    <cellStyle name="Финансовый 3" xfId="4"/>
  </cellStyles>
  <dxfs count="225">
    <dxf>
      <fill>
        <patternFill>
          <bgColor theme="0" tint="-0.24994659260841701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6" formatCode="#,##0.0"/>
    </dxf>
    <dxf>
      <numFmt numFmtId="166" formatCode="#,##0.0"/>
    </dxf>
    <dxf>
      <numFmt numFmtId="166" formatCode="#,##0.0"/>
    </dxf>
    <dxf>
      <numFmt numFmtId="166" formatCode="#,##0.0"/>
    </dxf>
    <dxf>
      <numFmt numFmtId="166" formatCode="#,##0.0"/>
    </dxf>
    <dxf>
      <numFmt numFmtId="166" formatCode="#,##0.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13" formatCode="0%"/>
    </dxf>
    <dxf>
      <numFmt numFmtId="169" formatCode="0.0%"/>
    </dxf>
    <dxf>
      <numFmt numFmtId="13" formatCode="0%"/>
    </dxf>
    <dxf>
      <numFmt numFmtId="169" formatCode="0.0%"/>
    </dxf>
    <dxf>
      <numFmt numFmtId="14" formatCode="0.00%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6" formatCode="#,##0.0"/>
    </dxf>
    <dxf>
      <numFmt numFmtId="166" formatCode="#,##0.0"/>
    </dxf>
    <dxf>
      <numFmt numFmtId="166" formatCode="#,##0.0"/>
    </dxf>
    <dxf>
      <numFmt numFmtId="166" formatCode="#,##0.0"/>
    </dxf>
    <dxf>
      <numFmt numFmtId="166" formatCode="#,##0.0"/>
    </dxf>
    <dxf>
      <numFmt numFmtId="166" formatCode="#,##0.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alignment horizontal="center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numFmt numFmtId="3" formatCode="#,##0"/>
      <alignment horizontal="center" vertical="top" wrapText="1" readingOrder="0"/>
    </dxf>
    <dxf>
      <alignment horizontal="center" readingOrder="0"/>
    </dxf>
    <dxf>
      <alignment horizontal="center" readingOrder="0"/>
    </dxf>
    <dxf>
      <alignment vertical="top" readingOrder="0"/>
    </dxf>
    <dxf>
      <alignment vertical="top" readingOrder="0"/>
    </dxf>
    <dxf>
      <alignment wrapText="1" readingOrder="0"/>
    </dxf>
    <dxf>
      <alignment wrapText="1" readingOrder="0"/>
    </dxf>
    <dxf>
      <numFmt numFmtId="3" formatCode="#,##0"/>
    </dxf>
    <dxf>
      <numFmt numFmtId="3" formatCode="#,##0"/>
    </dxf>
    <dxf>
      <numFmt numFmtId="166" formatCode="#,##0.0"/>
    </dxf>
    <dxf>
      <numFmt numFmtId="166" formatCode="#,##0.0"/>
    </dxf>
    <dxf>
      <numFmt numFmtId="4" formatCode="#,##0.00"/>
    </dxf>
    <dxf>
      <numFmt numFmtId="4" formatCode="#,##0.00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BFBFBF"/>
      </font>
    </dxf>
    <dxf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Нуриева Гузалия Ринатовна" refreshedDate="44760.741631365738" createdVersion="6" refreshedVersion="6" minRefreshableVersion="3" recordCount="5162">
  <cacheSource type="worksheet">
    <worksheetSource name="Объемы_ТПС"/>
  </cacheSource>
  <cacheFields count="31">
    <cacheField name="Сценарий" numFmtId="0">
      <sharedItems count="8">
        <s v="310"/>
        <s v="000"/>
        <s v="302" u="1"/>
        <s v="303" u="1"/>
        <s v="304" u="1"/>
        <s v="305" u="1"/>
        <s v="300" u="1"/>
        <s v="301" u="1"/>
      </sharedItems>
    </cacheField>
    <cacheField name="Вид НП" numFmtId="0">
      <sharedItems/>
    </cacheField>
    <cacheField name="НГ" numFmtId="0">
      <sharedItems/>
    </cacheField>
    <cacheField name="ID" numFmtId="0">
      <sharedItems/>
    </cacheField>
    <cacheField name="НБ_подробно" numFmtId="0">
      <sharedItems/>
    </cacheField>
    <cacheField name="НБ" numFmtId="0">
      <sharedItems containsBlank="1" count="16">
        <m/>
        <s v="НБ_11"/>
        <s v="НБ_10"/>
        <s v="НБ_7"/>
        <s v="НБ_3"/>
        <s v="НБ_4"/>
        <s v="НБ_8"/>
        <s v="Омская" u="1"/>
        <s v="Барнаульская" u="1"/>
        <s v="Козульская" u="1"/>
        <s v="Барабинская" u="1"/>
        <s v="Кемеровская" u="1"/>
        <s v="Томская" u="1"/>
        <s v="Сокурская" u="1"/>
        <s v="Евсинская" u="1"/>
        <s v="Новосибирская" u="1"/>
      </sharedItems>
    </cacheField>
    <cacheField name="Тип НБ" numFmtId="0">
      <sharedItems containsBlank="1"/>
    </cacheField>
    <cacheField name="Канал" numFmtId="0">
      <sharedItems containsBlank="1"/>
    </cacheField>
    <cacheField name="АЗС/объект" numFmtId="0">
      <sharedItems containsBlank="1"/>
    </cacheField>
    <cacheField name="Широта" numFmtId="4">
      <sharedItems containsString="0" containsBlank="1" containsNumber="1" minValue="51.476542000000002" maxValue="60.729171999999998"/>
    </cacheField>
    <cacheField name="Долгота" numFmtId="4">
      <sharedItems containsString="0" containsBlank="1" containsNumber="1" minValue="71.267690000000002" maxValue="96.051212000000007"/>
    </cacheField>
    <cacheField name="Кластер" numFmtId="0">
      <sharedItems containsBlank="1"/>
    </cacheField>
    <cacheField name="Регион" numFmtId="0">
      <sharedItems containsBlank="1"/>
    </cacheField>
    <cacheField name="Номер АЗС/объекта" numFmtId="0">
      <sharedItems containsNonDate="0" containsString="0" containsBlank="1"/>
    </cacheField>
    <cacheField name="Макрорегион КПРА" numFmtId="0">
      <sharedItems containsBlank="1"/>
    </cacheField>
    <cacheField name="Канал крупно" numFmtId="4">
      <sharedItems containsBlank="1"/>
    </cacheField>
    <cacheField name="Канал3" numFmtId="0">
      <sharedItems containsBlank="1"/>
    </cacheField>
    <cacheField name="исхСАРЕХ" numFmtId="4">
      <sharedItems containsSemiMixedTypes="0" containsString="0" containsNumber="1" minValue="37.246755611111105" maxValue="803.68962954714027"/>
    </cacheField>
    <cacheField name="исхОРЕХ_фикс" numFmtId="4">
      <sharedItems containsSemiMixedTypes="0" containsString="0" containsNumber="1" minValue="189.01297827777779" maxValue="577.6513816041828"/>
    </cacheField>
    <cacheField name="исхОРЕХ_пер" numFmtId="4">
      <sharedItems containsSemiMixedTypes="0" containsString="0" containsNumber="1" minValue="11.786150933333333" maxValue="98.754767845728466"/>
    </cacheField>
    <cacheField name="Тариф_ПЛ" numFmtId="4">
      <sharedItems containsString="0" containsBlank="1" containsNumber="1" minValue="0" maxValue="2937.0238461538461"/>
    </cacheField>
    <cacheField name="Тариф_ВЛ" numFmtId="4">
      <sharedItems containsString="0" containsBlank="1" containsNumber="1" minValue="0" maxValue="5274.2754857817245"/>
    </cacheField>
    <cacheField name="Объемы" numFmtId="4">
      <sharedItems containsSemiMixedTypes="0" containsString="0" containsNumber="1" minValue="7.0400000000000003E-3" maxValue="148.85149999999999"/>
    </cacheField>
    <cacheField name="КМ" numFmtId="4">
      <sharedItems containsString="0" containsBlank="1" containsNumber="1" minValue="0" maxValue="914.19"/>
    </cacheField>
    <cacheField name="САРЕХ" numFmtId="4">
      <sharedItems containsSemiMixedTypes="0" containsString="0" containsNumber="1" minValue="0.95128213830777764" maxValue="26505.684553637599"/>
    </cacheField>
    <cacheField name="ОРЕХ_фикс" numFmtId="4">
      <sharedItems containsSemiMixedTypes="0" containsString="0" containsNumber="1" minValue="2.0776613820705556" maxValue="28134.865336114639"/>
    </cacheField>
    <cacheField name="ОРЕХ_пер" numFmtId="4">
      <sharedItems containsSemiMixedTypes="0" containsString="0" containsNumber="1" minValue="0.33142300642069233" maxValue="3497.3082613223773"/>
    </cacheField>
    <cacheField name="ПЛ" numFmtId="4">
      <sharedItems containsString="0" containsBlank="1" containsNumber="1" minValue="0" maxValue="71844.087943523089"/>
    </cacheField>
    <cacheField name="ВЛ" numFmtId="4">
      <sharedItems containsString="0" containsBlank="1" containsNumber="1" minValue="0" maxValue="44347.186397576137"/>
    </cacheField>
    <cacheField name="Итого затраты" numFmtId="4">
      <sharedItems containsSemiMixedTypes="0" containsString="0" containsNumber="1" minValue="5.7881460699631893" maxValue="125320.63945831939"/>
    </cacheField>
    <cacheField name="САРЕХ итого" numFmtId="0" formula="САРЕХ*15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Нуриева Гузалия Ринатовна" refreshedDate="44760.741681597225" createdVersion="6" refreshedVersion="6" minRefreshableVersion="3" recordCount="2581">
  <cacheSource type="external" connectionId="8"/>
  <cacheFields count="30">
    <cacheField name="Сценарий" numFmtId="0">
      <sharedItems count="11">
        <s v="000"/>
        <s v="50" u="1"/>
        <s v="300" u="1"/>
        <s v="01" u="1"/>
        <s v="301" u="1"/>
        <s v="302" u="1"/>
        <s v="28" u="1"/>
        <s v="303" u="1"/>
        <s v="304" u="1"/>
        <s v="310" u="1"/>
        <s v="305" u="1"/>
      </sharedItems>
    </cacheField>
    <cacheField name="Вид НП" numFmtId="0">
      <sharedItems count="2">
        <s v="АБ"/>
        <s v="ДТ"/>
      </sharedItems>
    </cacheField>
    <cacheField name="НГ" numFmtId="0">
      <sharedItems count="6">
        <s v="Аи92"/>
        <s v="ДтЛ"/>
        <s v="ДтЗ"/>
        <s v="Аи95"/>
        <s v="G-95"/>
        <s v="Аи98"/>
      </sharedItems>
    </cacheField>
    <cacheField name="ID" numFmtId="0">
      <sharedItems/>
    </cacheField>
    <cacheField name="НБ_подробно" numFmtId="0">
      <sharedItems count="31">
        <s v="НБ_11"/>
        <s v="НБ_10"/>
        <s v="НБ_3"/>
        <s v="НБ_4"/>
        <s v="НБ_7"/>
        <s v="НБ_8"/>
        <s v="Омская" u="1"/>
        <s v="ЯНОС_АТОТ" u="1"/>
        <s v="Ноябрьская" u="1"/>
        <s v="Барнаульская" u="1"/>
        <s v="МНПЗ_АТОТ_ДТл" u="1"/>
        <s v="Туринская" u="1"/>
        <s v="Козульская" u="1"/>
        <s v="Барабинская" u="1"/>
        <s v="Челябинск новая НБ" u="1"/>
        <s v="НС Нагорная" u="1"/>
        <s v="Зуевская_МНПЗ" u="1"/>
        <s v="Шабровская" u="1"/>
        <s v="Кемеровская" u="1"/>
        <s v="Томская" u="1"/>
        <s v="Сокурская" u="1"/>
        <s v="ЛПДС Володарская" u="1"/>
        <s v="Гладкое" u="1"/>
        <s v="Нижнетагильская" u="1"/>
        <s v="МНПЗ_АТОТ_ДТз" u="1"/>
        <s v="МНПЗ_АТОТ_АБ" u="1"/>
        <s v="Павельцевская_МНПЗ" u="1"/>
        <s v="Евсинская" u="1"/>
        <s v="Новосибирская" u="1"/>
        <s v="Тобольская" u="1"/>
        <s v="Сургетский ЗСК (Информат)" u="1"/>
      </sharedItems>
    </cacheField>
    <cacheField name="НБ" numFmtId="0">
      <sharedItems containsBlank="1" count="30">
        <s v="НБ_11"/>
        <s v="НБ_10"/>
        <s v="НБ_3"/>
        <s v="НБ_4"/>
        <s v="НБ_7"/>
        <s v="НБ_8"/>
        <m u="1"/>
        <s v="Омская" u="1"/>
        <s v="МНПЗ_АТОТ" u="1"/>
        <s v="ЯНОС_АТОТ" u="1"/>
        <s v="Ноябрьская" u="1"/>
        <s v="Барнаульская" u="1"/>
        <s v="Туринская" u="1"/>
        <s v="Козульская" u="1"/>
        <s v="Павельцевская" u="1"/>
        <s v="Барабинская" u="1"/>
        <s v="Челябинск новая НБ" u="1"/>
        <s v="НС Нагорная" u="1"/>
        <s v="Шабровская" u="1"/>
        <s v="Кемеровская" u="1"/>
        <s v="Томская" u="1"/>
        <s v="Сокурская" u="1"/>
        <s v="ЛПДС Володарская" u="1"/>
        <s v="Гладкое" u="1"/>
        <s v="Нижнетагильская" u="1"/>
        <s v="Евсинская" u="1"/>
        <s v="Новосибирская" u="1"/>
        <s v="Тобольская" u="1"/>
        <s v="Кстовская" u="1"/>
        <s v="Сургетский ЗСК (Информат)" u="1"/>
      </sharedItems>
    </cacheField>
    <cacheField name="Тип НБ" numFmtId="0">
      <sharedItems containsBlank="1" count="4">
        <s v="Собственная"/>
        <s v="Транснефть" u="1"/>
        <m u="1"/>
        <s v="Сторонняя" u="1"/>
      </sharedItems>
    </cacheField>
    <cacheField name="Канал" numFmtId="0">
      <sharedItems count="4">
        <s v="ФЛ+КК"/>
        <s v="Опти24"/>
        <s v="ФРА ГПН"/>
        <s v="ПСХ, НАЗС"/>
      </sharedItems>
    </cacheField>
    <cacheField name="АЗС/объект" numFmtId="0">
      <sharedItems/>
    </cacheField>
    <cacheField name="Широта" numFmtId="0">
      <sharedItems containsSemiMixedTypes="0" containsString="0" containsNumber="1" minValue="51.476542000000002" maxValue="60.729171999999998"/>
    </cacheField>
    <cacheField name="Долгота" numFmtId="0">
      <sharedItems containsSemiMixedTypes="0" containsString="0" containsNumber="1" minValue="71.267690000000002" maxValue="96.051212000000007"/>
    </cacheField>
    <cacheField name="Кластер" numFmtId="0">
      <sharedItems containsBlank="1" count="4">
        <s v="Сибирь"/>
        <m u="1"/>
        <s v="Центр" u="1"/>
        <s v="Урал" u="1"/>
      </sharedItems>
    </cacheField>
    <cacheField name="Регион" numFmtId="0">
      <sharedItems count="7">
        <s v="Алтайский край"/>
        <s v="Кемеровская область"/>
        <s v="Красноярский край"/>
        <s v="Новосибирская область"/>
        <s v="Омская область"/>
        <s v="Республика Хакасия"/>
        <s v="Томская область"/>
      </sharedItems>
    </cacheField>
    <cacheField name="Номер АЗС/объекта" numFmtId="0">
      <sharedItems containsString="0" containsBlank="1" count="1">
        <m/>
      </sharedItems>
    </cacheField>
    <cacheField name="Макрорегион КПРА" numFmtId="0">
      <sharedItems count="6">
        <s v="Алтайский край"/>
        <s v="Кемеровская область"/>
        <s v="Красноярский край"/>
        <s v="Новосибирская область"/>
        <s v="Омская область"/>
        <s v="Томская область"/>
      </sharedItems>
    </cacheField>
    <cacheField name="Канал крупно" numFmtId="0">
      <sharedItems count="2">
        <s v="Розница"/>
        <s v="Мелкий опт"/>
      </sharedItems>
    </cacheField>
    <cacheField name="Канал3" numFmtId="0">
      <sharedItems containsBlank="1" count="4">
        <s v="Розница"/>
        <s v="Франчайзинг"/>
        <s v="Мелкий опт"/>
        <m u="1"/>
      </sharedItems>
    </cacheField>
    <cacheField name="исхСАРЕХ" numFmtId="0">
      <sharedItems containsSemiMixedTypes="0" containsString="0" containsNumber="1" minValue="37.246755611111105" maxValue="803.68962954714027" count="6">
        <n v="356.34522196"/>
        <n v="352.94118685121134"/>
        <n v="479.9803524818098"/>
        <n v="803.68962954714027"/>
        <n v="37.246755611111105"/>
        <n v="178.4028307263163"/>
      </sharedItems>
    </cacheField>
    <cacheField name="исхОРЕХ_фикс" numFmtId="0">
      <sharedItems containsSemiMixedTypes="0" containsString="0" containsNumber="1" minValue="189.01297827777779" maxValue="577.6513816041828" count="6">
        <n v="218.96523092000001"/>
        <n v="461.18097968179353"/>
        <n v="295.12235540774935"/>
        <n v="496.20696348756223"/>
        <n v="189.01297827777779"/>
        <n v="577.6513816041828"/>
      </sharedItems>
    </cacheField>
    <cacheField name="исхОРЕХ_пер" numFmtId="0">
      <sharedItems containsSemiMixedTypes="0" containsString="0" containsNumber="1" minValue="11.786150933333333" maxValue="98.754767845728466" count="6">
        <n v="11.786150933333333"/>
        <n v="98.754767845728466"/>
        <n v="47.077131593848343"/>
        <n v="78.169586935746437"/>
        <n v="16.034161722222223"/>
        <n v="98.458614335276465"/>
      </sharedItems>
    </cacheField>
    <cacheField name="Тариф_ПЛ" numFmtId="0">
      <sharedItems containsSemiMixedTypes="0" containsString="0" containsNumber="1" minValue="0" maxValue="2937.0238461538461" count="10">
        <n v="796.42"/>
        <n v="2028.6876923076925"/>
        <n v="2386.0969230769228"/>
        <n v="2353.1381818181821"/>
        <n v="2937.0238461538461"/>
        <n v="2899.8109090909093"/>
        <n v="0"/>
        <n v="2442.3507692307689"/>
        <n v="2408.9881818181821"/>
        <n v="1999.1163636363633"/>
      </sharedItems>
    </cacheField>
    <cacheField name="Тариф_ВЛ" numFmtId="0">
      <sharedItems containsSemiMixedTypes="0" containsString="0" containsNumber="1" minValue="0" maxValue="5274.2754857817245"/>
    </cacheField>
    <cacheField name="Объемы" numFmtId="0">
      <sharedItems containsSemiMixedTypes="0" containsString="0" containsNumber="1" minValue="7.0400000000000003E-3" maxValue="148.85149999999999"/>
    </cacheField>
    <cacheField name="КМ" numFmtId="0">
      <sharedItems containsSemiMixedTypes="0" containsString="0" containsNumber="1" minValue="0" maxValue="914.19"/>
    </cacheField>
    <cacheField name="САРЕХ" numFmtId="0">
      <sharedItems containsSemiMixedTypes="0" containsString="0" containsNumber="1" minValue="0.95128213830777764" maxValue="26505.684553637599"/>
    </cacheField>
    <cacheField name="ОРЕХ_фикс" numFmtId="0">
      <sharedItems containsSemiMixedTypes="0" containsString="0" containsNumber="1" minValue="2.0776613820705556" maxValue="28134.865336114639"/>
    </cacheField>
    <cacheField name="ОРЕХ_пер" numFmtId="0">
      <sharedItems containsSemiMixedTypes="0" containsString="0" containsNumber="1" minValue="0.33142300642069233" maxValue="3497.3082613223773"/>
    </cacheField>
    <cacheField name="ПЛ" numFmtId="0">
      <sharedItems containsSemiMixedTypes="0" containsString="0" containsNumber="1" minValue="0" maxValue="71844.087943523089"/>
    </cacheField>
    <cacheField name="ВЛ" numFmtId="0">
      <sharedItems containsSemiMixedTypes="0" containsString="0" containsNumber="1" minValue="0" maxValue="44347.186397576137"/>
    </cacheField>
    <cacheField name="Итого затраты" numFmtId="0">
      <sharedItems containsSemiMixedTypes="0" containsString="0" containsNumber="1" minValue="13.947694805163037" maxValue="125320.6394583193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162">
  <r>
    <x v="0"/>
    <s v="АБ"/>
    <s v="Аи95"/>
    <s v="ФЛ+КК_Алтайский край200_83,79139153,333338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083.473380221543"/>
    <n v="4.4206200000000004"/>
    <n v="163.38999999999999"/>
    <n v="1560.2188694182021"/>
    <n v="2038.7058624009303"/>
    <n v="436.55730183418422"/>
    <n v="8968.0573863692316"/>
    <n v="4789.6240940749576"/>
    <n v="17793.163514097505"/>
  </r>
  <r>
    <x v="0"/>
    <s v="АБ"/>
    <s v="G-95"/>
    <s v="ФЛ+КК_Алтайский край200_83,79139153,333338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083.473380221543"/>
    <n v="1.16513"/>
    <n v="163.38999999999999"/>
    <n v="411.2223650359519"/>
    <n v="537.33579485664814"/>
    <n v="115.06214266009361"/>
    <n v="2363.6848909384616"/>
    <n v="1262.3873394975265"/>
    <n v="4689.6925329886817"/>
  </r>
  <r>
    <x v="0"/>
    <s v="АБ"/>
    <s v="Аи98"/>
    <s v="ФЛ+КК_Алтайский край200_83,79139153,333338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083.473380221543"/>
    <n v="0.44635000000000002"/>
    <n v="163.38999999999999"/>
    <n v="157.5352987510382"/>
    <n v="205.84813028096855"/>
    <n v="44.079190627940903"/>
    <n v="905.5047514615386"/>
    <n v="483.60834326188575"/>
    <n v="1796.5757143833721"/>
  </r>
  <r>
    <x v="0"/>
    <s v="АБ"/>
    <s v="Аи92"/>
    <s v="ФЛ+КК_Алтайский край200_83,79139153,333338"/>
    <s v="Сокурская"/>
    <x v="0"/>
    <m/>
    <m/>
    <m/>
    <m/>
    <m/>
    <m/>
    <m/>
    <m/>
    <m/>
    <m/>
    <m/>
    <n v="356.34522196"/>
    <n v="218.96523092000001"/>
    <n v="11.786150933333333"/>
    <n v="796.42"/>
    <n v="1779.21991950084"/>
    <n v="4.1204499999999999"/>
    <n v="268.31"/>
    <n v="1468.3026698250819"/>
    <n v="902.23528574431407"/>
    <n v="48.564245613253334"/>
    <n v="3281.6087889999999"/>
    <n v="7331.186717307236"/>
    <n v="13031.897707489887"/>
  </r>
  <r>
    <x v="0"/>
    <s v="ДТ"/>
    <s v="ДтЛ"/>
    <s v="ФЛ+КК_Алтайский край200_83,79139153,333338"/>
    <s v="Сокурская"/>
    <x v="0"/>
    <m/>
    <m/>
    <m/>
    <m/>
    <m/>
    <m/>
    <m/>
    <m/>
    <m/>
    <m/>
    <m/>
    <n v="356.34522196"/>
    <n v="218.96523092000001"/>
    <n v="11.786150933333333"/>
    <n v="796.42"/>
    <n v="1779.21991950084"/>
    <n v="0.88851000000000002"/>
    <n v="268.31"/>
    <n v="316.61629316367959"/>
    <n v="194.55279732472923"/>
    <n v="10.472112965776001"/>
    <n v="707.6271342"/>
    <n v="1580.8546906756915"/>
    <n v="2810.1230283298764"/>
  </r>
  <r>
    <x v="0"/>
    <s v="ДТ"/>
    <s v="ДтЗ"/>
    <s v="ФЛ+КК_Алтайский край200_83,79139153,333338"/>
    <s v="Сокурская"/>
    <x v="0"/>
    <m/>
    <m/>
    <m/>
    <m/>
    <m/>
    <m/>
    <m/>
    <m/>
    <m/>
    <m/>
    <m/>
    <n v="356.34522196"/>
    <n v="218.96523092000001"/>
    <n v="11.786150933333333"/>
    <n v="796.42"/>
    <n v="1779.21991950084"/>
    <n v="0.60885"/>
    <n v="268.31"/>
    <n v="216.96078839034601"/>
    <n v="133.31698084564201"/>
    <n v="7.1759979957600004"/>
    <n v="484.90031699999997"/>
    <n v="1083.2780479880864"/>
    <n v="1925.6321322198344"/>
  </r>
  <r>
    <x v="0"/>
    <s v="АБ"/>
    <s v="Аи95"/>
    <s v="ФЛ+КК_Алтайский край201_83,73205753,382898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097.1999846468971"/>
    <n v="1.65089"/>
    <n v="165.46"/>
    <n v="582.6670759607963"/>
    <n v="761.35906754687608"/>
    <n v="163.03325868883468"/>
    <n v="3349.1402243538464"/>
    <n v="1811.3564826537158"/>
    <n v="6667.5561092040689"/>
  </r>
  <r>
    <x v="0"/>
    <s v="АБ"/>
    <s v="G-95"/>
    <s v="ФЛ+КК_Алтайский край201_83,73205753,382898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097.1999846468971"/>
    <n v="0.42852000000000001"/>
    <n v="165.46"/>
    <n v="151.2423573894811"/>
    <n v="197.62527341324216"/>
    <n v="42.31839311725156"/>
    <n v="869.33324990769245"/>
    <n v="470.17213742088836"/>
    <n v="1730.6914112485556"/>
  </r>
  <r>
    <x v="0"/>
    <s v="АБ"/>
    <s v="Аи98"/>
    <s v="ФЛ+КК_Алтайский край201_83,73205753,382898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097.1999846468971"/>
    <n v="0.16277"/>
    <n v="165.46"/>
    <n v="57.448236983771672"/>
    <n v="75.066428062805528"/>
    <n v="16.074313562249223"/>
    <n v="330.2094956769231"/>
    <n v="178.59124150097543"/>
    <n v="657.38971578672499"/>
  </r>
  <r>
    <x v="0"/>
    <s v="АБ"/>
    <s v="Аи92"/>
    <s v="ФЛ+КК_Алтайский край201_83,73205753,382898"/>
    <s v="Сокурская"/>
    <x v="0"/>
    <m/>
    <m/>
    <m/>
    <m/>
    <m/>
    <m/>
    <m/>
    <m/>
    <m/>
    <m/>
    <m/>
    <n v="356.34522196"/>
    <n v="218.96523092000001"/>
    <n v="11.786150933333333"/>
    <n v="796.42"/>
    <n v="1792.9465239261938"/>
    <n v="1.5625199999999999"/>
    <n v="270.38"/>
    <n v="556.79653621693922"/>
    <n v="342.13755261711839"/>
    <n v="18.416096556351999"/>
    <n v="1244.4221783999999"/>
    <n v="2801.5148025651561"/>
    <n v="4963.2871663555652"/>
  </r>
  <r>
    <x v="0"/>
    <s v="ДТ"/>
    <s v="ДтЛ"/>
    <s v="ФЛ+КК_Алтайский край201_83,73205753,382898"/>
    <s v="Сокурская"/>
    <x v="0"/>
    <m/>
    <m/>
    <m/>
    <m/>
    <m/>
    <m/>
    <m/>
    <m/>
    <m/>
    <m/>
    <m/>
    <n v="356.34522196"/>
    <n v="218.96523092000001"/>
    <n v="11.786150933333333"/>
    <n v="796.42"/>
    <n v="1792.9465239261938"/>
    <n v="0.64939000000000002"/>
    <n v="270.38"/>
    <n v="231.4070236886044"/>
    <n v="142.19383130713882"/>
    <n v="7.653808554597334"/>
    <n v="517.18718379999996"/>
    <n v="1164.3215431724311"/>
    <n v="2062.7633905227717"/>
  </r>
  <r>
    <x v="0"/>
    <s v="ДТ"/>
    <s v="ДтЗ"/>
    <s v="ФЛ+КК_Алтайский край201_83,73205753,382898"/>
    <s v="Сокурская"/>
    <x v="0"/>
    <m/>
    <m/>
    <m/>
    <m/>
    <m/>
    <m/>
    <m/>
    <m/>
    <m/>
    <m/>
    <m/>
    <n v="356.34522196"/>
    <n v="218.96523092000001"/>
    <n v="11.786150933333333"/>
    <n v="796.42"/>
    <n v="1792.9465239261938"/>
    <n v="0.44146000000000002"/>
    <n v="270.38"/>
    <n v="157.31216168646162"/>
    <n v="96.664390841943202"/>
    <n v="5.2031141910293339"/>
    <n v="351.58757320000001"/>
    <n v="791.5141724524575"/>
    <n v="1402.2814123718917"/>
  </r>
  <r>
    <x v="0"/>
    <s v="АБ"/>
    <s v="Аи95"/>
    <s v="ФЛ+КК_Алтайский край202_83,7138453,342645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104.6269396982964"/>
    <n v="0.81455"/>
    <n v="166.58"/>
    <n v="287.4882437496542"/>
    <n v="375.65496699980491"/>
    <n v="80.440696148738127"/>
    <n v="1652.467559769231"/>
    <n v="899.77387373124736"/>
    <n v="3295.8253403986755"/>
  </r>
  <r>
    <x v="0"/>
    <s v="АБ"/>
    <s v="G-95"/>
    <s v="ФЛ+КК_Алтайский край202_83,7138453,342645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104.6269396982964"/>
    <n v="0.21498999999999999"/>
    <n v="166.58"/>
    <n v="75.878825761141925"/>
    <n v="99.14929882178879"/>
    <n v="21.231287539153161"/>
    <n v="436.14756696923081"/>
    <n v="237.48374576573673"/>
    <n v="869.89072485705151"/>
  </r>
  <r>
    <x v="0"/>
    <s v="АБ"/>
    <s v="Аи98"/>
    <s v="ФЛ+КК_Алтайский край202_83,7138453,342645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104.6269396982964"/>
    <n v="8.2430000000000003E-2"/>
    <n v="166.58"/>
    <n v="29.092942032145352"/>
    <n v="38.015148155170245"/>
    <n v="8.1403555135233976"/>
    <n v="167.22472647692311"/>
    <n v="91.054398639330572"/>
    <n v="333.52757081709268"/>
  </r>
  <r>
    <x v="0"/>
    <s v="АБ"/>
    <s v="Аи92"/>
    <s v="ФЛ+КК_Алтайский край202_83,7138453,342645"/>
    <s v="Сокурская"/>
    <x v="0"/>
    <m/>
    <m/>
    <m/>
    <m/>
    <m/>
    <m/>
    <m/>
    <m/>
    <m/>
    <m/>
    <m/>
    <n v="356.34522196"/>
    <n v="218.96523092000001"/>
    <n v="11.786150933333333"/>
    <n v="796.42"/>
    <n v="1800.3734789775931"/>
    <n v="0.75814999999999999"/>
    <n v="271.5"/>
    <n v="270.16313002897402"/>
    <n v="166.00848982199801"/>
    <n v="8.9356703301066673"/>
    <n v="603.80582299999992"/>
    <n v="1364.9531530868621"/>
    <n v="2413.8662662679408"/>
  </r>
  <r>
    <x v="0"/>
    <s v="ДТ"/>
    <s v="ДтЛ"/>
    <s v="ФЛ+КК_Алтайский край202_83,7138453,342645"/>
    <s v="Сокурская"/>
    <x v="0"/>
    <m/>
    <m/>
    <m/>
    <m/>
    <m/>
    <m/>
    <m/>
    <m/>
    <m/>
    <m/>
    <m/>
    <n v="356.34522196"/>
    <n v="218.96523092000001"/>
    <n v="11.786150933333333"/>
    <n v="796.42"/>
    <n v="1800.3734789775931"/>
    <n v="0.66008"/>
    <n v="271.5"/>
    <n v="235.21635411135679"/>
    <n v="144.53456962567361"/>
    <n v="7.7798025080746669"/>
    <n v="525.70091359999992"/>
    <n v="1188.3905260035297"/>
    <n v="2101.6221658486347"/>
  </r>
  <r>
    <x v="0"/>
    <s v="ДТ"/>
    <s v="ДтЗ"/>
    <s v="ФЛ+КК_Алтайский край202_83,7138453,342645"/>
    <s v="Сокурская"/>
    <x v="0"/>
    <m/>
    <m/>
    <m/>
    <m/>
    <m/>
    <m/>
    <m/>
    <m/>
    <m/>
    <m/>
    <m/>
    <n v="356.34522196"/>
    <n v="218.96523092000001"/>
    <n v="11.786150933333333"/>
    <n v="796.42"/>
    <n v="1800.3734789775931"/>
    <n v="0.44944000000000001"/>
    <n v="271.5"/>
    <n v="160.15579655770242"/>
    <n v="98.411733384684808"/>
    <n v="5.2971676754773336"/>
    <n v="357.94300479999998"/>
    <n v="809.15985639168946"/>
    <n v="1430.967558809554"/>
  </r>
  <r>
    <x v="0"/>
    <s v="АБ"/>
    <s v="Аи95"/>
    <s v="ФЛ+КК_Алтайский край203_83,72670453,26776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133.2737663251223"/>
    <n v="1.99146"/>
    <n v="170.9"/>
    <n v="702.86825596671338"/>
    <n v="918.42347379710452"/>
    <n v="196.66616997405441"/>
    <n v="4040.0503917230772"/>
    <n v="2256.869374685828"/>
    <n v="8114.8776661467773"/>
  </r>
  <r>
    <x v="0"/>
    <s v="АБ"/>
    <s v="G-95"/>
    <s v="ФЛ+КК_Алтайский край203_83,72670453,26776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133.2737663251223"/>
    <n v="0.52025999999999994"/>
    <n v="170.9"/>
    <n v="183.62118187121121"/>
    <n v="239.93401648924987"/>
    <n v="51.378155519418684"/>
    <n v="1055.4450588"/>
    <n v="589.59700966830803"/>
    <n v="2119.9754223481877"/>
  </r>
  <r>
    <x v="0"/>
    <s v="АБ"/>
    <s v="Аи98"/>
    <s v="ФЛ+КК_Алтайский край203_83,72670453,26776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133.2737663251223"/>
    <n v="0.19833999999999999"/>
    <n v="170.9"/>
    <n v="70.002355000069258"/>
    <n v="91.470635510086922"/>
    <n v="19.587020654521783"/>
    <n v="402.36991689230769"/>
    <n v="224.77351881292475"/>
    <n v="808.20344686991041"/>
  </r>
  <r>
    <x v="0"/>
    <s v="АБ"/>
    <s v="Аи92"/>
    <s v="ФЛ+КК_Алтайский край203_83,72670453,26776"/>
    <s v="Сокурская"/>
    <x v="0"/>
    <m/>
    <m/>
    <m/>
    <m/>
    <m/>
    <m/>
    <m/>
    <m/>
    <m/>
    <m/>
    <m/>
    <n v="356.34522196"/>
    <n v="218.96523092000001"/>
    <n v="11.786150933333333"/>
    <n v="796.42"/>
    <n v="1829.0203056044188"/>
    <n v="1.87283"/>
    <n v="275.82"/>
    <n v="667.37402204334683"/>
    <n v="410.0846534239036"/>
    <n v="22.073457052474666"/>
    <n v="1491.5592686"/>
    <n v="3425.4440989451236"/>
    <n v="6016.5355000648487"/>
  </r>
  <r>
    <x v="0"/>
    <s v="ДТ"/>
    <s v="ДтЛ"/>
    <s v="ФЛ+КК_Алтайский край203_83,72670453,26776"/>
    <s v="Сокурская"/>
    <x v="0"/>
    <m/>
    <m/>
    <m/>
    <m/>
    <m/>
    <m/>
    <m/>
    <m/>
    <m/>
    <m/>
    <m/>
    <n v="356.34522196"/>
    <n v="218.96523092000001"/>
    <n v="11.786150933333333"/>
    <n v="796.42"/>
    <n v="1829.0203056044188"/>
    <n v="0.95333999999999997"/>
    <n v="275.82"/>
    <n v="339.71815390334638"/>
    <n v="208.74831324527281"/>
    <n v="11.236209130783999"/>
    <n v="759.25904279999997"/>
    <n v="1743.6782181449166"/>
    <n v="3062.6399372243195"/>
  </r>
  <r>
    <x v="0"/>
    <s v="ДТ"/>
    <s v="ДтЗ"/>
    <s v="ФЛ+КК_Алтайский край203_83,72670453,26776"/>
    <s v="Сокурская"/>
    <x v="0"/>
    <m/>
    <m/>
    <m/>
    <m/>
    <m/>
    <m/>
    <m/>
    <m/>
    <m/>
    <m/>
    <m/>
    <n v="356.34522196"/>
    <n v="218.96523092000001"/>
    <n v="11.786150933333333"/>
    <n v="796.42"/>
    <n v="1829.0203056044188"/>
    <n v="0.64937"/>
    <n v="275.82"/>
    <n v="231.39989678416521"/>
    <n v="142.1894520025204"/>
    <n v="7.6535728315786669"/>
    <n v="517.17125539999995"/>
    <n v="1187.7109158503415"/>
    <n v="2086.1250928686059"/>
  </r>
  <r>
    <x v="0"/>
    <s v="АБ"/>
    <s v="Аи95"/>
    <s v="ФЛ+КК_Алтайский край204_84,91839153,701087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454.0253876074287"/>
    <n v="1.01461"/>
    <n v="219.27"/>
    <n v="358.09765759110752"/>
    <n v="467.91883379494453"/>
    <n v="100.19757500395455"/>
    <n v="2058.326819492308"/>
    <n v="1475.2686985203732"/>
    <n v="4459.8095844026884"/>
  </r>
  <r>
    <x v="0"/>
    <s v="АБ"/>
    <s v="G-95"/>
    <s v="ФЛ+КК_Алтайский край204_84,91839153,701087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454.0253876074287"/>
    <n v="0.26590999999999998"/>
    <n v="219.27"/>
    <n v="93.8505909956056"/>
    <n v="122.63263430718571"/>
    <n v="26.259880317857654"/>
    <n v="539.44834426153852"/>
    <n v="386.63989081869136"/>
    <n v="1168.8313407008789"/>
  </r>
  <r>
    <x v="0"/>
    <s v="АБ"/>
    <s v="Аи98"/>
    <s v="ФЛ+КК_Алтайский край204_84,91839153,701087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454.0253876074287"/>
    <n v="0.10155"/>
    <n v="219.27"/>
    <n v="35.841177524740509"/>
    <n v="46.832928486686136"/>
    <n v="10.028546674733725"/>
    <n v="206.01323515384618"/>
    <n v="147.65627811153439"/>
    <n v="446.37216595154092"/>
  </r>
  <r>
    <x v="0"/>
    <s v="АБ"/>
    <s v="Аи92"/>
    <s v="ФЛ+КК_Алтайский край204_84,91839153,701087"/>
    <s v="Сокурская"/>
    <x v="0"/>
    <m/>
    <m/>
    <m/>
    <m/>
    <m/>
    <m/>
    <m/>
    <m/>
    <m/>
    <m/>
    <m/>
    <n v="356.34522196"/>
    <n v="218.96523092000001"/>
    <n v="11.786150933333333"/>
    <n v="796.42"/>
    <n v="1990.6241929640873"/>
    <n v="0.95113000000000003"/>
    <n v="324.18"/>
    <n v="338.9306309628148"/>
    <n v="208.26440008493961"/>
    <n v="11.210161737221334"/>
    <n v="757.49895459999993"/>
    <n v="1893.3423886539324"/>
    <n v="3209.2465360389078"/>
  </r>
  <r>
    <x v="0"/>
    <s v="ДТ"/>
    <s v="ДтЛ"/>
    <s v="ФЛ+КК_Алтайский край204_84,91839153,701087"/>
    <s v="Сокурская"/>
    <x v="0"/>
    <m/>
    <m/>
    <m/>
    <m/>
    <m/>
    <m/>
    <m/>
    <m/>
    <m/>
    <m/>
    <m/>
    <n v="356.34522196"/>
    <n v="218.96523092000001"/>
    <n v="11.786150933333333"/>
    <n v="796.42"/>
    <n v="1990.6241929640873"/>
    <n v="0.22067000000000001"/>
    <n v="324.18"/>
    <n v="78.634700129913199"/>
    <n v="48.319057507116405"/>
    <n v="2.6008499264586669"/>
    <n v="175.74600139999998"/>
    <n v="439.27104066138514"/>
    <n v="744.57164962487332"/>
  </r>
  <r>
    <x v="0"/>
    <s v="ДТ"/>
    <s v="ДтЗ"/>
    <s v="ФЛ+КК_Алтайский край204_84,91839153,701087"/>
    <s v="Сокурская"/>
    <x v="0"/>
    <m/>
    <m/>
    <m/>
    <m/>
    <m/>
    <m/>
    <m/>
    <m/>
    <m/>
    <m/>
    <m/>
    <n v="356.34522196"/>
    <n v="218.96523092000001"/>
    <n v="11.786150933333333"/>
    <n v="796.42"/>
    <n v="1990.6241929640873"/>
    <n v="0.15032000000000001"/>
    <n v="324.18"/>
    <n v="53.565813765027201"/>
    <n v="32.914853511894407"/>
    <n v="1.7716942082986669"/>
    <n v="119.71785440000001"/>
    <n v="299.23062868636163"/>
    <n v="507.20084457158191"/>
  </r>
  <r>
    <x v="0"/>
    <s v="АБ"/>
    <s v="Аи95"/>
    <s v="ФЛ+КК_Алтайский край205_83,7510953,33606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092.8896982331387"/>
    <n v="1.0265299999999999"/>
    <n v="164.81"/>
    <n v="362.30471653837395"/>
    <n v="473.41611107275151"/>
    <n v="101.37473183667564"/>
    <n v="2082.5087767846153"/>
    <n v="1121.8840619272637"/>
    <n v="4141.4883981596795"/>
  </r>
  <r>
    <x v="0"/>
    <s v="АБ"/>
    <s v="G-95"/>
    <s v="ФЛ+КК_Алтайский край205_83,7510953,33606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092.8896982331387"/>
    <n v="0.26513999999999999"/>
    <n v="164.81"/>
    <n v="93.578826281730173"/>
    <n v="122.27752495283073"/>
    <n v="26.183839146616446"/>
    <n v="537.8862547384615"/>
    <n v="289.76877458953436"/>
    <n v="1069.6952197091732"/>
  </r>
  <r>
    <x v="0"/>
    <s v="АБ"/>
    <s v="Аи98"/>
    <s v="ФЛ+КК_Алтайский край205_83,7510953,33606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092.8896982331387"/>
    <n v="0.10043000000000001"/>
    <n v="164.81"/>
    <n v="35.445883395467156"/>
    <n v="46.316405789442527"/>
    <n v="9.9179413347465104"/>
    <n v="203.74110493846158"/>
    <n v="109.75891239355413"/>
    <n v="405.18024785167188"/>
  </r>
  <r>
    <x v="0"/>
    <s v="АБ"/>
    <s v="Аи92"/>
    <s v="ФЛ+КК_Алтайский край205_83,7510953,33606"/>
    <s v="Сокурская"/>
    <x v="0"/>
    <m/>
    <m/>
    <m/>
    <m/>
    <m/>
    <m/>
    <m/>
    <m/>
    <m/>
    <m/>
    <m/>
    <n v="356.34522196"/>
    <n v="218.96523092000001"/>
    <n v="11.786150933333333"/>
    <n v="796.42"/>
    <n v="1788.5699254137623"/>
    <n v="0.97629999999999995"/>
    <n v="269.72000000000003"/>
    <n v="347.89984019954801"/>
    <n v="213.77575494719599"/>
    <n v="11.506819156213332"/>
    <n v="777.54484599999989"/>
    <n v="1746.1808181814561"/>
    <n v="3096.9080784844132"/>
  </r>
  <r>
    <x v="0"/>
    <s v="ДТ"/>
    <s v="ДтЛ"/>
    <s v="ФЛ+КК_Алтайский край205_83,7510953,33606"/>
    <s v="Сокурская"/>
    <x v="0"/>
    <m/>
    <m/>
    <m/>
    <m/>
    <m/>
    <m/>
    <m/>
    <m/>
    <m/>
    <m/>
    <m/>
    <n v="356.34522196"/>
    <n v="218.96523092000001"/>
    <n v="11.786150933333333"/>
    <n v="796.42"/>
    <n v="1788.5699254137623"/>
    <n v="0.58823999999999999"/>
    <n v="269.72000000000003"/>
    <n v="209.61651336575039"/>
    <n v="128.8041074363808"/>
    <n v="6.9330854250240002"/>
    <n v="468.48610079999997"/>
    <n v="1052.1083729253914"/>
    <n v="1865.9481799525465"/>
  </r>
  <r>
    <x v="0"/>
    <s v="ДТ"/>
    <s v="ДтЗ"/>
    <s v="ФЛ+КК_Алтайский край205_83,7510953,33606"/>
    <s v="Сокурская"/>
    <x v="0"/>
    <m/>
    <m/>
    <m/>
    <m/>
    <m/>
    <m/>
    <m/>
    <m/>
    <m/>
    <m/>
    <m/>
    <n v="356.34522196"/>
    <n v="218.96523092000001"/>
    <n v="11.786150933333333"/>
    <n v="796.42"/>
    <n v="1788.5699254137623"/>
    <n v="0.40050000000000002"/>
    <n v="269.72000000000003"/>
    <n v="142.71626139498002"/>
    <n v="87.695574983460006"/>
    <n v="4.7203534488000001"/>
    <n v="318.96620999999999"/>
    <n v="716.32225512821185"/>
    <n v="1270.4206549554519"/>
  </r>
  <r>
    <x v="0"/>
    <s v="АБ"/>
    <s v="Аи95"/>
    <s v="ФЛ+КК_Алтайский край206_84,93279153,699498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461.9828394482136"/>
    <n v="0.51500999999999997"/>
    <n v="220.47"/>
    <n v="181.76824064024234"/>
    <n v="237.51281634592047"/>
    <n v="50.859692988228616"/>
    <n v="1044.7944484153847"/>
    <n v="752.93578214422439"/>
    <n v="2267.8709805340004"/>
  </r>
  <r>
    <x v="0"/>
    <s v="АБ"/>
    <s v="G-95"/>
    <s v="ФЛ+КК_Алтайский край206_84,93279153,699498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461.9828394482136"/>
    <n v="0.13458999999999999"/>
    <n v="220.47"/>
    <n v="47.502354338304528"/>
    <n v="62.070348055372584"/>
    <n v="13.291404204356594"/>
    <n v="273.04107650769231"/>
    <n v="196.76827036133506"/>
    <n v="592.67345346706111"/>
  </r>
  <r>
    <x v="0"/>
    <s v="АБ"/>
    <s v="Аи98"/>
    <s v="ФЛ+КК_Алтайский край206_84,93279153,699498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461.9828394482136"/>
    <n v="5.1319999999999998E-2"/>
    <n v="220.47"/>
    <n v="18.112941709204165"/>
    <n v="23.667807877269642"/>
    <n v="5.0680946858427847"/>
    <n v="104.11225236923077"/>
    <n v="75.028959320482315"/>
    <n v="225.99005596202966"/>
  </r>
  <r>
    <x v="0"/>
    <s v="АБ"/>
    <s v="Аи92"/>
    <s v="ФЛ+КК_Алтайский край206_84,93279153,699498"/>
    <s v="Сокурская"/>
    <x v="0"/>
    <m/>
    <m/>
    <m/>
    <m/>
    <m/>
    <m/>
    <m/>
    <m/>
    <m/>
    <m/>
    <m/>
    <n v="356.34522196"/>
    <n v="218.96523092000001"/>
    <n v="11.786150933333333"/>
    <n v="796.42"/>
    <n v="1997.9927814999528"/>
    <n v="0.48419000000000001"/>
    <n v="325.38"/>
    <n v="172.53879302081239"/>
    <n v="106.02077515915481"/>
    <n v="5.7067364204106665"/>
    <n v="385.61859979999997"/>
    <n v="967.40812487446215"/>
    <n v="1637.2930292748399"/>
  </r>
  <r>
    <x v="0"/>
    <s v="ДТ"/>
    <s v="ДтЛ"/>
    <s v="ФЛ+КК_Алтайский край206_84,93279153,699498"/>
    <s v="Сокурская"/>
    <x v="0"/>
    <m/>
    <m/>
    <m/>
    <m/>
    <m/>
    <m/>
    <m/>
    <m/>
    <m/>
    <m/>
    <m/>
    <n v="356.34522196"/>
    <n v="218.96523092000001"/>
    <n v="11.786150933333333"/>
    <n v="796.42"/>
    <n v="1997.9927814999528"/>
    <n v="0.22475000000000001"/>
    <n v="325.38"/>
    <n v="80.088588635510007"/>
    <n v="49.212435649270006"/>
    <n v="2.6489374222666666"/>
    <n v="178.995395"/>
    <n v="449.04887764211441"/>
    <n v="759.99423434916116"/>
  </r>
  <r>
    <x v="0"/>
    <s v="ДТ"/>
    <s v="ДтЗ"/>
    <s v="ФЛ+КК_Алтайский край206_84,93279153,699498"/>
    <s v="Сокурская"/>
    <x v="0"/>
    <m/>
    <m/>
    <m/>
    <m/>
    <m/>
    <m/>
    <m/>
    <m/>
    <m/>
    <m/>
    <m/>
    <n v="356.34522196"/>
    <n v="218.96523092000001"/>
    <n v="11.786150933333333"/>
    <n v="796.42"/>
    <n v="1997.9927814999528"/>
    <n v="0.15343999999999999"/>
    <n v="325.38"/>
    <n v="54.677610857542398"/>
    <n v="33.598025032364802"/>
    <n v="1.8084669992106666"/>
    <n v="122.20268479999999"/>
    <n v="306.57201239335274"/>
    <n v="518.85880008247057"/>
  </r>
  <r>
    <x v="0"/>
    <s v="АБ"/>
    <s v="Аи95"/>
    <s v="ФЛ+КК_Алтайский край207_83,94018853,378618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120.3404728812689"/>
    <n v="1.51369"/>
    <n v="149.77000000000001"/>
    <n v="534.24354512481011"/>
    <n v="698.08503713453399"/>
    <n v="149.48410454040072"/>
    <n v="3070.8042729692311"/>
    <n v="1695.8481703956479"/>
    <n v="6148.4651301646236"/>
  </r>
  <r>
    <x v="0"/>
    <s v="АБ"/>
    <s v="G-95"/>
    <s v="ФЛ+КК_Алтайский край207_83,94018853,378618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120.3404728812689"/>
    <n v="0.39716000000000001"/>
    <n v="149.77000000000001"/>
    <n v="140.17412176982711"/>
    <n v="183.16263789042114"/>
    <n v="39.221443597609522"/>
    <n v="805.71360387692323"/>
    <n v="444.95442220952475"/>
    <n v="1613.2262293443059"/>
  </r>
  <r>
    <x v="0"/>
    <s v="АБ"/>
    <s v="Аи98"/>
    <s v="ФЛ+КК_Алтайский край207_83,94018853,378618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120.3404728812689"/>
    <n v="0.15176999999999999"/>
    <n v="149.77000000000001"/>
    <n v="53.56588392840834"/>
    <n v="69.993437286305792"/>
    <n v="14.988011115946207"/>
    <n v="307.89393106153847"/>
    <n v="170.03407356919016"/>
    <n v="616.47533696138896"/>
  </r>
  <r>
    <x v="0"/>
    <s v="АБ"/>
    <s v="Аи92"/>
    <s v="ФЛ+КК_Алтайский край207_83,94018853,378618"/>
    <s v="Сокурская"/>
    <x v="0"/>
    <m/>
    <m/>
    <m/>
    <m/>
    <m/>
    <m/>
    <m/>
    <m/>
    <m/>
    <m/>
    <m/>
    <n v="356.34522196"/>
    <n v="218.96523092000001"/>
    <n v="11.786150933333333"/>
    <n v="796.42"/>
    <n v="1688.8365290092577"/>
    <n v="1.4173800000000001"/>
    <n v="254.68"/>
    <n v="505.07659070166483"/>
    <n v="310.35693900138961"/>
    <n v="16.705454609888001"/>
    <n v="1128.8297795999999"/>
    <n v="2393.723119487142"/>
    <n v="4354.6918834000844"/>
  </r>
  <r>
    <x v="0"/>
    <s v="ДТ"/>
    <s v="ДтЛ"/>
    <s v="ФЛ+КК_Алтайский край207_83,94018853,378618"/>
    <s v="Сокурская"/>
    <x v="0"/>
    <m/>
    <m/>
    <m/>
    <m/>
    <m/>
    <m/>
    <m/>
    <m/>
    <m/>
    <m/>
    <m/>
    <n v="356.34522196"/>
    <n v="218.96523092000001"/>
    <n v="11.786150933333333"/>
    <n v="796.42"/>
    <n v="1688.8365290092577"/>
    <n v="0.52754000000000001"/>
    <n v="254.68"/>
    <n v="187.98635839277841"/>
    <n v="115.5129179195368"/>
    <n v="6.2176660633706664"/>
    <n v="420.14340679999998"/>
    <n v="890.92882251354376"/>
    <n v="1620.7891716892295"/>
  </r>
  <r>
    <x v="0"/>
    <s v="ДТ"/>
    <s v="ДтЗ"/>
    <s v="ФЛ+КК_Алтайский край207_83,94018853,378618"/>
    <s v="Сокурская"/>
    <x v="0"/>
    <m/>
    <m/>
    <m/>
    <m/>
    <m/>
    <m/>
    <m/>
    <m/>
    <m/>
    <m/>
    <m/>
    <n v="356.34522196"/>
    <n v="218.96523092000001"/>
    <n v="11.786150933333333"/>
    <n v="796.42"/>
    <n v="1688.8365290092577"/>
    <n v="0.36020999999999997"/>
    <n v="254.68"/>
    <n v="128.35911240221159"/>
    <n v="78.873465829693203"/>
    <n v="4.2454894276959996"/>
    <n v="286.87844819999998"/>
    <n v="608.33580611442471"/>
    <n v="1106.6923219740256"/>
  </r>
  <r>
    <x v="0"/>
    <s v="АБ"/>
    <s v="Аи95"/>
    <s v="ФЛ+КК_Алтайский край208_83,66782853,334968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130.0244734901351"/>
    <n v="1.7563800000000001"/>
    <n v="170.41"/>
    <n v="619.89884176173064"/>
    <n v="810.00904909350857"/>
    <n v="173.45089914888058"/>
    <n v="3563.1464890153852"/>
    <n v="1984.7523847486034"/>
    <n v="7151.2576637681086"/>
  </r>
  <r>
    <x v="0"/>
    <s v="АБ"/>
    <s v="G-95"/>
    <s v="ФЛ+КК_Алтайский край208_83,66782853,334968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130.0244734901351"/>
    <n v="0.45709"/>
    <n v="170.41"/>
    <n v="161.32588709782019"/>
    <n v="210.80121400275101"/>
    <n v="45.139816834604026"/>
    <n v="927.2928572769232"/>
    <n v="516.52288658760585"/>
    <n v="1861.0826617997043"/>
  </r>
  <r>
    <x v="0"/>
    <s v="АБ"/>
    <s v="Аи98"/>
    <s v="ФЛ+КК_Алтайский край208_83,66782853,334968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130.0244734901351"/>
    <n v="0.17388000000000001"/>
    <n v="170.41"/>
    <n v="61.369413569688632"/>
    <n v="80.190148747070268"/>
    <n v="17.171479033015267"/>
    <n v="352.74821593846156"/>
    <n v="196.48865545046468"/>
    <n v="707.96791273870042"/>
  </r>
  <r>
    <x v="0"/>
    <s v="АБ"/>
    <s v="Аи92"/>
    <s v="ФЛ+КК_Алтайский край208_83,66782853,334968"/>
    <s v="Сокурская"/>
    <x v="0"/>
    <m/>
    <m/>
    <m/>
    <m/>
    <m/>
    <m/>
    <m/>
    <m/>
    <m/>
    <m/>
    <m/>
    <n v="356.34522196"/>
    <n v="218.96523092000001"/>
    <n v="11.786150933333333"/>
    <n v="796.42"/>
    <n v="1825.7047006707585"/>
    <n v="1.6580900000000001"/>
    <n v="275.32"/>
    <n v="590.85244907965648"/>
    <n v="363.06405973614284"/>
    <n v="19.542499001050668"/>
    <n v="1320.5360378"/>
    <n v="3027.1827071351781"/>
    <n v="5321.177752752028"/>
  </r>
  <r>
    <x v="0"/>
    <s v="ДТ"/>
    <s v="ДтЛ"/>
    <s v="ФЛ+КК_Алтайский край208_83,66782853,334968"/>
    <s v="Сокурская"/>
    <x v="0"/>
    <m/>
    <m/>
    <m/>
    <m/>
    <m/>
    <m/>
    <m/>
    <m/>
    <m/>
    <m/>
    <m/>
    <n v="356.34522196"/>
    <n v="218.96523092000001"/>
    <n v="11.786150933333333"/>
    <n v="796.42"/>
    <n v="1825.7047006707585"/>
    <n v="0.76948000000000005"/>
    <n v="275.32"/>
    <n v="274.20052139378083"/>
    <n v="168.48936588832163"/>
    <n v="9.0692074201813337"/>
    <n v="612.8292616"/>
    <n v="1404.8432530721354"/>
    <n v="2469.4316093744192"/>
  </r>
  <r>
    <x v="0"/>
    <s v="ДТ"/>
    <s v="ДтЗ"/>
    <s v="ФЛ+КК_Алтайский край208_83,66782853,334968"/>
    <s v="Сокурская"/>
    <x v="0"/>
    <m/>
    <m/>
    <m/>
    <m/>
    <m/>
    <m/>
    <m/>
    <m/>
    <m/>
    <m/>
    <m/>
    <n v="356.34522196"/>
    <n v="218.96523092000001"/>
    <n v="11.786150933333333"/>
    <n v="796.42"/>
    <n v="1825.7047006707585"/>
    <n v="0.52571999999999997"/>
    <n v="275.32"/>
    <n v="187.33781008881118"/>
    <n v="115.1144011992624"/>
    <n v="6.1962152686719998"/>
    <n v="418.69392239999996"/>
    <n v="959.8094752366311"/>
    <n v="1687.1518241933768"/>
  </r>
  <r>
    <x v="0"/>
    <s v="АБ"/>
    <s v="Аи95"/>
    <s v="ФЛ+КК_Алтайский край209_83,0072753,311894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449.4498527989772"/>
    <n v="1.6254999999999999"/>
    <n v="218.58"/>
    <n v="573.70589922664396"/>
    <n v="749.64968247275533"/>
    <n v="160.52587513323161"/>
    <n v="3297.631843846154"/>
    <n v="2356.0807357247372"/>
    <n v="7137.5940364035232"/>
  </r>
  <r>
    <x v="0"/>
    <s v="АБ"/>
    <s v="G-95"/>
    <s v="ФЛ+КК_Алтайский край209_83,0072753,311894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449.4498527989772"/>
    <n v="0.41909999999999997"/>
    <n v="218.58"/>
    <n v="147.91765140934265"/>
    <n v="193.28094858463965"/>
    <n v="41.388123204144797"/>
    <n v="850.2230118461539"/>
    <n v="607.4644333080513"/>
    <n v="1840.2741683523323"/>
  </r>
  <r>
    <x v="0"/>
    <s v="АБ"/>
    <s v="Аи98"/>
    <s v="ФЛ+КК_Алтайский край209_83,0072753,311894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449.4498527989772"/>
    <n v="0.15859000000000001"/>
    <n v="218.58"/>
    <n v="55.972942822733607"/>
    <n v="73.138691567735634"/>
    <n v="15.661518632654078"/>
    <n v="321.72958112307697"/>
    <n v="229.8682521553898"/>
    <n v="696.37098630159005"/>
  </r>
  <r>
    <x v="0"/>
    <s v="АБ"/>
    <s v="Аи92"/>
    <s v="ФЛ+КК_Алтайский край209_83,0072753,311894"/>
    <s v="Сокурская"/>
    <x v="0"/>
    <m/>
    <m/>
    <m/>
    <m/>
    <m/>
    <m/>
    <m/>
    <m/>
    <m/>
    <m/>
    <m/>
    <n v="356.34522196"/>
    <n v="218.96523092000001"/>
    <n v="11.786150933333333"/>
    <n v="796.42"/>
    <n v="1986.44865946043"/>
    <n v="1.54867"/>
    <n v="323.5"/>
    <n v="551.86115489279325"/>
    <n v="339.10488416887642"/>
    <n v="18.252858365925334"/>
    <n v="1233.3917614"/>
    <n v="3076.3534454465839"/>
    <n v="5218.9641042741787"/>
  </r>
  <r>
    <x v="0"/>
    <s v="ДТ"/>
    <s v="ДтЛ"/>
    <s v="ФЛ+КК_Алтайский край209_83,0072753,311894"/>
    <s v="Сокурская"/>
    <x v="0"/>
    <m/>
    <m/>
    <m/>
    <m/>
    <m/>
    <m/>
    <m/>
    <m/>
    <m/>
    <m/>
    <m/>
    <n v="356.34522196"/>
    <n v="218.96523092000001"/>
    <n v="11.786150933333333"/>
    <n v="796.42"/>
    <n v="1986.44865946043"/>
    <n v="1.40951"/>
    <n v="323.5"/>
    <n v="502.2721538048396"/>
    <n v="308.63368263404925"/>
    <n v="16.612697602042669"/>
    <n v="1122.5619541999999"/>
    <n v="2799.9192499960709"/>
    <n v="4749.999738237002"/>
  </r>
  <r>
    <x v="0"/>
    <s v="ДТ"/>
    <s v="ДтЗ"/>
    <s v="ФЛ+КК_Алтайский край209_83,0072753,311894"/>
    <s v="Сокурская"/>
    <x v="0"/>
    <m/>
    <m/>
    <m/>
    <m/>
    <m/>
    <m/>
    <m/>
    <m/>
    <m/>
    <m/>
    <m/>
    <n v="356.34522196"/>
    <n v="218.96523092000001"/>
    <n v="11.786150933333333"/>
    <n v="796.42"/>
    <n v="1986.44865946043"/>
    <n v="0.95587"/>
    <n v="323.5"/>
    <n v="340.61970731490521"/>
    <n v="209.30229527950041"/>
    <n v="11.266028092645334"/>
    <n v="761.27398540000002"/>
    <n v="1898.7866801184412"/>
    <n v="3221.2486962054918"/>
  </r>
  <r>
    <x v="0"/>
    <s v="АБ"/>
    <s v="Аи95"/>
    <s v="ФЛ+КК_Алтайский край210_83,6825653,387662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117.557798939572"/>
    <n v="1.3258799999999999"/>
    <n v="168.53"/>
    <n v="467.95766082228408"/>
    <n v="611.47063734049641"/>
    <n v="130.93697159129445"/>
    <n v="2689.7964374769231"/>
    <n v="1481.7475344579996"/>
    <n v="5381.909241688998"/>
  </r>
  <r>
    <x v="0"/>
    <s v="АБ"/>
    <s v="G-95"/>
    <s v="ФЛ+КК_Алтайский край210_83,6825653,387662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117.557798939572"/>
    <n v="0.34371000000000002"/>
    <n v="168.53"/>
    <n v="121.30941533262985"/>
    <n v="158.51251452642927"/>
    <n v="33.943001256255336"/>
    <n v="697.28024672307697"/>
    <n v="384.11579107352031"/>
    <n v="1395.1609689119118"/>
  </r>
  <r>
    <x v="0"/>
    <s v="АБ"/>
    <s v="Аи98"/>
    <s v="ФЛ+КК_Алтайский край210_83,6825653,387662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117.557798939572"/>
    <n v="0.13045999999999999"/>
    <n v="168.53"/>
    <n v="46.044707236609028"/>
    <n v="60.165670609286778"/>
    <n v="12.883547013153734"/>
    <n v="264.66259633846153"/>
    <n v="145.79659044965655"/>
    <n v="529.55311164716761"/>
  </r>
  <r>
    <x v="0"/>
    <s v="АБ"/>
    <s v="Аи92"/>
    <s v="ФЛ+КК_Алтайский край210_83,6825653,387662"/>
    <s v="Сокурская"/>
    <x v="0"/>
    <m/>
    <m/>
    <m/>
    <m/>
    <m/>
    <m/>
    <m/>
    <m/>
    <m/>
    <m/>
    <m/>
    <n v="356.34522196"/>
    <n v="218.96523092000001"/>
    <n v="11.786150933333333"/>
    <n v="796.42"/>
    <n v="1813.3043382188687"/>
    <n v="1.2565200000000001"/>
    <n v="273.45"/>
    <n v="447.75489829717924"/>
    <n v="275.13419195559845"/>
    <n v="14.809534370752001"/>
    <n v="1000.7176584"/>
    <n v="2278.453167058773"/>
    <n v="4016.8694500823026"/>
  </r>
  <r>
    <x v="0"/>
    <s v="ДТ"/>
    <s v="ДтЛ"/>
    <s v="ФЛ+КК_Алтайский край210_83,6825653,387662"/>
    <s v="Сокурская"/>
    <x v="0"/>
    <m/>
    <m/>
    <m/>
    <m/>
    <m/>
    <m/>
    <m/>
    <m/>
    <m/>
    <m/>
    <m/>
    <n v="356.34522196"/>
    <n v="218.96523092000001"/>
    <n v="11.786150933333333"/>
    <n v="796.42"/>
    <n v="1813.3043382188687"/>
    <n v="1.31209"/>
    <n v="273.45"/>
    <n v="467.55700228149641"/>
    <n v="287.30208983782279"/>
    <n v="15.464490778117334"/>
    <n v="1044.9747178"/>
    <n v="2379.2184891335955"/>
    <n v="4194.5167898310319"/>
  </r>
  <r>
    <x v="0"/>
    <s v="ДТ"/>
    <s v="ДтЗ"/>
    <s v="ФЛ+КК_Алтайский край210_83,6825653,387662"/>
    <s v="Сокурская"/>
    <x v="0"/>
    <m/>
    <m/>
    <m/>
    <m/>
    <m/>
    <m/>
    <m/>
    <m/>
    <m/>
    <m/>
    <m/>
    <n v="356.34522196"/>
    <n v="218.96523092000001"/>
    <n v="11.786150933333333"/>
    <n v="796.42"/>
    <n v="1813.3043382188687"/>
    <n v="0.89195999999999998"/>
    <n v="273.45"/>
    <n v="317.84568417944161"/>
    <n v="195.30822737140321"/>
    <n v="10.512775186496"/>
    <n v="710.37478319999991"/>
    <n v="1617.3949375177021"/>
    <n v="2851.4364074550431"/>
  </r>
  <r>
    <x v="0"/>
    <s v="АБ"/>
    <s v="Аи95"/>
    <s v="ФЛ+КК_Алтайский край211_83,62494253,310737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156.5493129594181"/>
    <n v="1.3510200000000001"/>
    <n v="174.41"/>
    <n v="476.83060225972361"/>
    <n v="623.06472716969677"/>
    <n v="133.41966645493608"/>
    <n v="2740.7976460615391"/>
    <n v="1562.5212527944332"/>
    <n v="5536.6338947403292"/>
  </r>
  <r>
    <x v="0"/>
    <s v="АБ"/>
    <s v="G-95"/>
    <s v="ФЛ+КК_Алтайский край211_83,62494253,310737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156.5493129594181"/>
    <n v="0.34372999999999998"/>
    <n v="174.41"/>
    <n v="121.31647415636687"/>
    <n v="158.52173814602287"/>
    <n v="33.94497635161224"/>
    <n v="697.32082047692313"/>
    <n v="397.54069534354073"/>
    <n v="1408.6447044744659"/>
  </r>
  <r>
    <x v="0"/>
    <s v="АБ"/>
    <s v="Аи98"/>
    <s v="ФЛ+КК_Алтайский край211_83,62494253,310737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156.5493129594181"/>
    <n v="0.12908"/>
    <n v="174.41"/>
    <n v="45.55764839875436"/>
    <n v="59.52924085732591"/>
    <n v="12.74726543352663"/>
    <n v="261.86300732307694"/>
    <n v="149.28738531680168"/>
    <n v="528.98454732948551"/>
  </r>
  <r>
    <x v="0"/>
    <s v="АБ"/>
    <s v="Аи92"/>
    <s v="ФЛ+КК_Алтайский край211_83,62494253,310737"/>
    <s v="Сокурская"/>
    <x v="0"/>
    <m/>
    <m/>
    <m/>
    <m/>
    <m/>
    <m/>
    <m/>
    <m/>
    <m/>
    <m/>
    <m/>
    <n v="356.34522196"/>
    <n v="218.96523092000001"/>
    <n v="11.786150933333333"/>
    <n v="796.42"/>
    <n v="1852.2958522387148"/>
    <n v="1.3037000000000001"/>
    <n v="279.33"/>
    <n v="464.56726586925203"/>
    <n v="285.46497155040402"/>
    <n v="15.365604971786668"/>
    <n v="1038.2927540000001"/>
    <n v="2414.8381025636127"/>
    <n v="4218.528698955055"/>
  </r>
  <r>
    <x v="0"/>
    <s v="ДТ"/>
    <s v="ДтЛ"/>
    <s v="ФЛ+КК_Алтайский край211_83,62494253,310737"/>
    <s v="Сокурская"/>
    <x v="0"/>
    <m/>
    <m/>
    <m/>
    <m/>
    <m/>
    <m/>
    <m/>
    <m/>
    <m/>
    <m/>
    <m/>
    <n v="356.34522196"/>
    <n v="218.96523092000001"/>
    <n v="11.786150933333333"/>
    <n v="796.42"/>
    <n v="1852.2958522387148"/>
    <n v="1.47844"/>
    <n v="279.33"/>
    <n v="526.83502995454239"/>
    <n v="323.72695600136478"/>
    <n v="17.425116985877334"/>
    <n v="1177.4591848"/>
    <n v="2738.5082797838054"/>
    <n v="4783.9545675255904"/>
  </r>
  <r>
    <x v="0"/>
    <s v="ДТ"/>
    <s v="ДтЗ"/>
    <s v="ФЛ+КК_Алтайский край211_83,62494253,310737"/>
    <s v="Сокурская"/>
    <x v="0"/>
    <m/>
    <m/>
    <m/>
    <m/>
    <m/>
    <m/>
    <m/>
    <m/>
    <m/>
    <m/>
    <m/>
    <n v="356.34522196"/>
    <n v="218.96523092000001"/>
    <n v="11.786150933333333"/>
    <n v="796.42"/>
    <n v="1852.2958522387148"/>
    <n v="1.0046299999999999"/>
    <n v="279.33"/>
    <n v="357.99510033767478"/>
    <n v="219.97903993915961"/>
    <n v="11.840720812154666"/>
    <n v="800.10742459999994"/>
    <n v="1860.87198203458"/>
    <n v="3250.7942677235692"/>
  </r>
  <r>
    <x v="0"/>
    <s v="АБ"/>
    <s v="Аи95"/>
    <s v="ФЛ+КК_Алтайский край213_83,79491353,369437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053.765560015946"/>
    <n v="0.41552"/>
    <n v="158.91"/>
    <n v="146.65412196041532"/>
    <n v="191.62992067737883"/>
    <n v="41.034581135257092"/>
    <n v="842.96030990769236"/>
    <n v="437.86066549782589"/>
    <n v="1660.1395991785696"/>
  </r>
  <r>
    <x v="0"/>
    <s v="АБ"/>
    <s v="G-95"/>
    <s v="ФЛ+КК_Алтайский край213_83,79491353,369437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053.765560015946"/>
    <n v="0.10767"/>
    <n v="158.91"/>
    <n v="38.001177588269925"/>
    <n v="49.655356082338713"/>
    <n v="10.632925853949585"/>
    <n v="218.42880383076925"/>
    <n v="113.45893784691691"/>
    <n v="430.17720120224442"/>
  </r>
  <r>
    <x v="0"/>
    <s v="АБ"/>
    <s v="Аи98"/>
    <s v="ФЛ+КК_Алтайский край213_83,79491353,369437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053.765560015946"/>
    <n v="4.086E-2"/>
    <n v="158.91"/>
    <n v="14.421176894740496"/>
    <n v="18.843854829798083"/>
    <n v="4.0351198141764648"/>
    <n v="82.892179107692314"/>
    <n v="43.056860782251555"/>
    <n v="163.24919142865892"/>
  </r>
  <r>
    <x v="0"/>
    <s v="АБ"/>
    <s v="Аи92"/>
    <s v="ФЛ+КК_Алтайский край213_83,79491353,369437"/>
    <s v="Сокурская"/>
    <x v="0"/>
    <m/>
    <m/>
    <m/>
    <m/>
    <m/>
    <m/>
    <m/>
    <m/>
    <m/>
    <m/>
    <m/>
    <n v="356.34522196"/>
    <n v="218.96523092000001"/>
    <n v="11.786150933333333"/>
    <n v="796.42"/>
    <n v="1749.4457871965694"/>
    <n v="0.39395999999999998"/>
    <n v="263.82"/>
    <n v="140.3857636433616"/>
    <n v="86.263542373243197"/>
    <n v="4.6432720216960002"/>
    <n v="313.75762319999995"/>
    <n v="689.21166232396047"/>
    <n v="1234.2618635622612"/>
  </r>
  <r>
    <x v="0"/>
    <s v="ДТ"/>
    <s v="ДтЛ"/>
    <s v="ФЛ+КК_Алтайский край213_83,79491353,369437"/>
    <s v="Сокурская"/>
    <x v="0"/>
    <m/>
    <m/>
    <m/>
    <m/>
    <m/>
    <m/>
    <m/>
    <m/>
    <m/>
    <m/>
    <m/>
    <n v="356.34522196"/>
    <n v="218.96523092000001"/>
    <n v="11.786150933333333"/>
    <n v="796.42"/>
    <n v="1749.4457871965694"/>
    <n v="0.19001000000000001"/>
    <n v="263.82"/>
    <n v="67.709155624619612"/>
    <n v="41.605583527109204"/>
    <n v="2.2394865388426668"/>
    <n v="151.32776419999999"/>
    <n v="332.41219402522017"/>
    <n v="595.29418391579168"/>
  </r>
  <r>
    <x v="0"/>
    <s v="ДТ"/>
    <s v="ДтЗ"/>
    <s v="ФЛ+КК_Алтайский край213_83,79491353,369437"/>
    <s v="Сокурская"/>
    <x v="0"/>
    <m/>
    <m/>
    <m/>
    <m/>
    <m/>
    <m/>
    <m/>
    <m/>
    <m/>
    <m/>
    <m/>
    <n v="356.34522196"/>
    <n v="218.96523092000001"/>
    <n v="11.786150933333333"/>
    <n v="796.42"/>
    <n v="1749.4457871965694"/>
    <n v="0.12959999999999999"/>
    <n v="263.82"/>
    <n v="46.182340766015997"/>
    <n v="28.377893927231998"/>
    <n v="1.52748516096"/>
    <n v="103.21603199999998"/>
    <n v="226.7281740206754"/>
    <n v="406.03192587488337"/>
  </r>
  <r>
    <x v="0"/>
    <s v="АБ"/>
    <s v="Аи95"/>
    <s v="ФЛ+КК_Алтайский край214_83,60991453,349268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160.5943509784838"/>
    <n v="1.55694"/>
    <n v="175.02"/>
    <n v="549.50825145612498"/>
    <n v="718.0311145057716"/>
    <n v="153.75524824972848"/>
    <n v="3158.5450156615389"/>
    <n v="1806.9757688124405"/>
    <n v="6386.815398685605"/>
  </r>
  <r>
    <x v="0"/>
    <s v="АБ"/>
    <s v="G-95"/>
    <s v="ФЛ+КК_Алтайский край214_83,60991453,349268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160.5943509784838"/>
    <n v="0.40271000000000001"/>
    <n v="175.02"/>
    <n v="142.13294535685134"/>
    <n v="185.72219232765508"/>
    <n v="39.769532559153312"/>
    <n v="816.97282056923086"/>
    <n v="467.38295108254522"/>
    <n v="1651.9804418954359"/>
  </r>
  <r>
    <x v="0"/>
    <s v="АБ"/>
    <s v="Аи98"/>
    <s v="ФЛ+КК_Алтайский край214_83,60991453,349268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160.5943509784838"/>
    <n v="0.15267"/>
    <n v="175.02"/>
    <n v="53.883530996574436"/>
    <n v="70.408500168019415"/>
    <n v="15.076890407007365"/>
    <n v="309.71974998461542"/>
    <n v="177.18793956388512"/>
    <n v="626.27661112010173"/>
  </r>
  <r>
    <x v="0"/>
    <s v="АБ"/>
    <s v="Аи92"/>
    <s v="ФЛ+КК_Алтайский край214_83,60991453,349268"/>
    <s v="Сокурская"/>
    <x v="0"/>
    <m/>
    <m/>
    <m/>
    <m/>
    <m/>
    <m/>
    <m/>
    <m/>
    <m/>
    <m/>
    <m/>
    <n v="356.34522196"/>
    <n v="218.96523092000001"/>
    <n v="11.786150933333333"/>
    <n v="796.42"/>
    <n v="1856.2745781591075"/>
    <n v="1.47871"/>
    <n v="279.93"/>
    <n v="526.93124316447154"/>
    <n v="323.78607661371319"/>
    <n v="17.428299246629333"/>
    <n v="1177.6742181999998"/>
    <n v="2744.8917814696538"/>
    <n v="4790.7116186944677"/>
  </r>
  <r>
    <x v="0"/>
    <s v="ДТ"/>
    <s v="ДтЛ"/>
    <s v="ФЛ+КК_Алтайский край214_83,60991453,349268"/>
    <s v="Сокурская"/>
    <x v="0"/>
    <m/>
    <m/>
    <m/>
    <m/>
    <m/>
    <m/>
    <m/>
    <m/>
    <m/>
    <m/>
    <m/>
    <n v="356.34522196"/>
    <n v="218.96523092000001"/>
    <n v="11.786150933333333"/>
    <n v="796.42"/>
    <n v="1856.2745781591075"/>
    <n v="1.02719"/>
    <n v="279.93"/>
    <n v="366.0342485450924"/>
    <n v="224.91889554871483"/>
    <n v="12.106616377210667"/>
    <n v="818.07465979999995"/>
    <n v="1906.7466839392537"/>
    <n v="3327.8811042102716"/>
  </r>
  <r>
    <x v="0"/>
    <s v="ДТ"/>
    <s v="ДтЗ"/>
    <s v="ФЛ+КК_Алтайский край214_83,60991453,349268"/>
    <s v="Сокурская"/>
    <x v="0"/>
    <m/>
    <m/>
    <m/>
    <m/>
    <m/>
    <m/>
    <m/>
    <m/>
    <m/>
    <m/>
    <m/>
    <n v="356.34522196"/>
    <n v="218.96523092000001"/>
    <n v="11.786150933333333"/>
    <n v="796.42"/>
    <n v="1856.2745781591075"/>
    <n v="0.69777999999999996"/>
    <n v="279.93"/>
    <n v="248.65056897924879"/>
    <n v="152.7895588313576"/>
    <n v="8.2241403982613335"/>
    <n v="555.72594759999993"/>
    <n v="1295.2712751478618"/>
    <n v="2260.6614909567297"/>
  </r>
  <r>
    <x v="0"/>
    <s v="АБ"/>
    <s v="Аи95"/>
    <s v="ФЛ+КК_Алтайский край217_84,1400153,34486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036.855974854278"/>
    <n v="1.3351999999999999"/>
    <n v="156.36000000000001"/>
    <n v="471.24707268373737"/>
    <n v="615.76884407113073"/>
    <n v="131.85736602761665"/>
    <n v="2708.7038067692311"/>
    <n v="1384.4100976254319"/>
    <n v="5311.9871871771475"/>
  </r>
  <r>
    <x v="0"/>
    <s v="АБ"/>
    <s v="G-95"/>
    <s v="ФЛ+КК_Алтайский край217_84,1400153,34486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036.855974854278"/>
    <n v="0.34716999999999998"/>
    <n v="156.36000000000001"/>
    <n v="122.53059183913503"/>
    <n v="160.10820071612824"/>
    <n v="34.284692753001551"/>
    <n v="704.29950613846154"/>
    <n v="359.96528879015966"/>
    <n v="1381.1882802368859"/>
  </r>
  <r>
    <x v="0"/>
    <s v="АБ"/>
    <s v="Аи98"/>
    <s v="ФЛ+КК_Алтайский край217_84,1400153,34486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036.855974854278"/>
    <n v="0.13200000000000001"/>
    <n v="156.36000000000001"/>
    <n v="46.588236664359897"/>
    <n v="60.875889317996752"/>
    <n v="13.035629355636159"/>
    <n v="267.7867753846154"/>
    <n v="136.8649886807647"/>
    <n v="525.15151940337284"/>
  </r>
  <r>
    <x v="0"/>
    <s v="АБ"/>
    <s v="Аи92"/>
    <s v="ФЛ+КК_Алтайский край217_84,1400153,34486"/>
    <s v="Сокурская"/>
    <x v="0"/>
    <m/>
    <m/>
    <m/>
    <m/>
    <m/>
    <m/>
    <m/>
    <m/>
    <m/>
    <m/>
    <m/>
    <n v="356.34522196"/>
    <n v="218.96523092000001"/>
    <n v="11.786150933333333"/>
    <n v="796.42"/>
    <n v="1732.6025141335745"/>
    <n v="1.2615799999999999"/>
    <n v="261.27999999999997"/>
    <n v="449.5580051202968"/>
    <n v="276.2421560240536"/>
    <n v="14.869172294474666"/>
    <n v="1004.7475435999999"/>
    <n v="2185.8166797806348"/>
    <n v="3931.2335568194594"/>
  </r>
  <r>
    <x v="0"/>
    <s v="ДТ"/>
    <s v="ДтЛ"/>
    <s v="ФЛ+КК_Алтайский край217_84,1400153,34486"/>
    <s v="Сокурская"/>
    <x v="0"/>
    <m/>
    <m/>
    <m/>
    <m/>
    <m/>
    <m/>
    <m/>
    <m/>
    <m/>
    <m/>
    <m/>
    <n v="356.34522196"/>
    <n v="218.96523092000001"/>
    <n v="11.786150933333333"/>
    <n v="796.42"/>
    <n v="1732.6025141335745"/>
    <n v="1.59938"/>
    <n v="261.27999999999997"/>
    <n v="569.93142109838482"/>
    <n v="350.20861102882964"/>
    <n v="18.850534079754667"/>
    <n v="1273.7782196000001"/>
    <n v="2771.0898090549563"/>
    <n v="4983.8585948619257"/>
  </r>
  <r>
    <x v="0"/>
    <s v="ДТ"/>
    <s v="ДтЗ"/>
    <s v="ФЛ+КК_Алтайский край217_84,1400153,34486"/>
    <s v="Сокурская"/>
    <x v="0"/>
    <m/>
    <m/>
    <m/>
    <m/>
    <m/>
    <m/>
    <m/>
    <m/>
    <m/>
    <m/>
    <m/>
    <n v="356.34522196"/>
    <n v="218.96523092000001"/>
    <n v="11.786150933333333"/>
    <n v="796.42"/>
    <n v="1732.6025141335745"/>
    <n v="1.0856600000000001"/>
    <n v="261.27999999999997"/>
    <n v="386.86975367309361"/>
    <n v="237.72179260060722"/>
    <n v="12.795752622282668"/>
    <n v="864.64133720000007"/>
    <n v="1881.0172454942565"/>
    <n v="3383.0458815902402"/>
  </r>
  <r>
    <x v="0"/>
    <s v="АБ"/>
    <s v="Аи95"/>
    <s v="ФЛ+КК_Алтайский край218_83,75875553,371844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077.3726671436079"/>
    <n v="2.6490399999999998"/>
    <n v="162.47"/>
    <n v="934.95532161633287"/>
    <n v="1221.6868624162582"/>
    <n v="261.60533021404854"/>
    <n v="5374.0748444307692"/>
    <n v="2854.0032901701029"/>
    <n v="10646.325648847513"/>
  </r>
  <r>
    <x v="0"/>
    <s v="АБ"/>
    <s v="G-95"/>
    <s v="ФЛ+КК_Алтайский край218_83,75875553,371844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077.3726671436079"/>
    <n v="0.69218000000000002"/>
    <n v="162.47"/>
    <n v="244.29883071467148"/>
    <n v="319.22025051614384"/>
    <n v="68.356075207456328"/>
    <n v="1404.2170468615386"/>
    <n v="745.73581274346259"/>
    <n v="2781.8280160432728"/>
  </r>
  <r>
    <x v="0"/>
    <s v="АБ"/>
    <s v="Аи98"/>
    <s v="ФЛ+КК_Алтайский край218_83,75875553,371844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077.3726671436079"/>
    <n v="0.26390000000000002"/>
    <n v="162.47"/>
    <n v="93.141179210034679"/>
    <n v="121.70566053802533"/>
    <n v="26.061383234487746"/>
    <n v="535.3706820000001"/>
    <n v="284.31864685919817"/>
    <n v="1060.5975518417461"/>
  </r>
  <r>
    <x v="0"/>
    <s v="АБ"/>
    <s v="Аи92"/>
    <s v="ФЛ+КК_Алтайский край218_83,75875553,371844"/>
    <s v="Сокурская"/>
    <x v="0"/>
    <m/>
    <m/>
    <m/>
    <m/>
    <m/>
    <m/>
    <m/>
    <m/>
    <m/>
    <m/>
    <m/>
    <n v="356.34522196"/>
    <n v="218.96523092000001"/>
    <n v="11.786150933333333"/>
    <n v="796.42"/>
    <n v="1773.1192064229047"/>
    <n v="2.4908100000000002"/>
    <n v="267.39"/>
    <n v="887.58824231018764"/>
    <n v="545.40078682784531"/>
    <n v="29.357062606256001"/>
    <n v="1983.7309002"/>
    <n v="4416.5030505502355"/>
    <n v="7862.5800424945246"/>
  </r>
  <r>
    <x v="0"/>
    <s v="ДТ"/>
    <s v="ДтЛ"/>
    <s v="ФЛ+КК_Алтайский край218_83,75875553,371844"/>
    <s v="Сокурская"/>
    <x v="0"/>
    <m/>
    <m/>
    <m/>
    <m/>
    <m/>
    <m/>
    <m/>
    <m/>
    <m/>
    <m/>
    <m/>
    <n v="356.34522196"/>
    <n v="218.96523092000001"/>
    <n v="11.786150933333333"/>
    <n v="796.42"/>
    <n v="1773.1192064229047"/>
    <n v="1.1187"/>
    <n v="267.39"/>
    <n v="398.64339980665204"/>
    <n v="244.95640383020401"/>
    <n v="13.18516704912"/>
    <n v="890.95505400000002"/>
    <n v="1983.5884562253034"/>
    <n v="3531.3284809112793"/>
  </r>
  <r>
    <x v="0"/>
    <s v="ДТ"/>
    <s v="ДтЗ"/>
    <s v="ФЛ+КК_Алтайский край218_83,75875553,371844"/>
    <s v="Сокурская"/>
    <x v="0"/>
    <m/>
    <m/>
    <m/>
    <m/>
    <m/>
    <m/>
    <m/>
    <m/>
    <m/>
    <m/>
    <m/>
    <n v="356.34522196"/>
    <n v="218.96523092000001"/>
    <n v="11.786150933333333"/>
    <n v="796.42"/>
    <n v="1773.1192064229047"/>
    <n v="0.76339999999999997"/>
    <n v="267.39"/>
    <n v="272.03394244426397"/>
    <n v="167.15805728432801"/>
    <n v="8.9975476225066657"/>
    <n v="607.9870279999999"/>
    <n v="1353.5992021832453"/>
    <n v="2409.7757775343439"/>
  </r>
  <r>
    <x v="0"/>
    <s v="АБ"/>
    <s v="Аи95"/>
    <s v="ФЛ+КК_Алтайский край219_83,66849353,329074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128.6319194179976"/>
    <n v="2.3263400000000001"/>
    <n v="170.2"/>
    <n v="821.06120061944705"/>
    <n v="1072.8637602729436"/>
    <n v="229.73716663023197"/>
    <n v="4719.4173261230771"/>
    <n v="2625.5815794188643"/>
    <n v="9468.6610330645635"/>
  </r>
  <r>
    <x v="0"/>
    <s v="АБ"/>
    <s v="G-95"/>
    <s v="ФЛ+КК_Алтайский край219_83,66849353,329074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128.6319194179976"/>
    <n v="0.60763999999999996"/>
    <n v="170.2"/>
    <n v="214.46118277827006"/>
    <n v="280.232010493845"/>
    <n v="60.007347133778438"/>
    <n v="1232.7117893538461"/>
    <n v="685.80189951515194"/>
    <n v="2473.2142292748917"/>
  </r>
  <r>
    <x v="0"/>
    <s v="АБ"/>
    <s v="Аи98"/>
    <s v="ФЛ+КК_Алтайский край219_83,66849353,329074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128.6319194179976"/>
    <n v="0.23161999999999999"/>
    <n v="170.2"/>
    <n v="81.748237698477567"/>
    <n v="106.81873851389702"/>
    <n v="22.873579328427628"/>
    <n v="469.88464329230771"/>
    <n v="261.4137251755966"/>
    <n v="942.73892400870648"/>
  </r>
  <r>
    <x v="0"/>
    <s v="АБ"/>
    <s v="Аи92"/>
    <s v="ФЛ+КК_Алтайский край219_83,66849353,329074"/>
    <s v="Сокурская"/>
    <x v="0"/>
    <m/>
    <m/>
    <m/>
    <m/>
    <m/>
    <m/>
    <m/>
    <m/>
    <m/>
    <m/>
    <m/>
    <n v="356.34522196"/>
    <n v="218.96523092000001"/>
    <n v="11.786150933333333"/>
    <n v="796.42"/>
    <n v="1824.3784586972945"/>
    <n v="2.1881699999999999"/>
    <n v="275.12"/>
    <n v="779.74392433621324"/>
    <n v="479.13314934221643"/>
    <n v="25.790101887791998"/>
    <n v="1742.7023513999998"/>
    <n v="3992.0502119676589"/>
    <n v="7019.4197389338806"/>
  </r>
  <r>
    <x v="0"/>
    <s v="ДТ"/>
    <s v="ДтЛ"/>
    <s v="ФЛ+КК_Алтайский край219_83,66849353,329074"/>
    <s v="Сокурская"/>
    <x v="0"/>
    <m/>
    <m/>
    <m/>
    <m/>
    <m/>
    <m/>
    <m/>
    <m/>
    <m/>
    <m/>
    <m/>
    <n v="356.34522196"/>
    <n v="218.96523092000001"/>
    <n v="11.786150933333333"/>
    <n v="796.42"/>
    <n v="1824.3784586972945"/>
    <n v="1.2827500000000001"/>
    <n v="275.12"/>
    <n v="457.10183346919001"/>
    <n v="280.87764996263002"/>
    <n v="15.118685109733335"/>
    <n v="1021.607755"/>
    <n v="2340.2214678939545"/>
    <n v="4114.9273914355072"/>
  </r>
  <r>
    <x v="0"/>
    <s v="ДТ"/>
    <s v="ДтЗ"/>
    <s v="ФЛ+КК_Алтайский край219_83,66849353,329074"/>
    <s v="Сокурская"/>
    <x v="0"/>
    <m/>
    <m/>
    <m/>
    <m/>
    <m/>
    <m/>
    <m/>
    <m/>
    <m/>
    <m/>
    <m/>
    <n v="356.34522196"/>
    <n v="218.96523092000001"/>
    <n v="11.786150933333333"/>
    <n v="796.42"/>
    <n v="1824.3784586972945"/>
    <n v="0.87482000000000004"/>
    <n v="275.12"/>
    <n v="311.7379270750472"/>
    <n v="191.55516331343441"/>
    <n v="10.310760559498668"/>
    <n v="696.7241444"/>
    <n v="1596.0027632375673"/>
    <n v="2806.3307585855473"/>
  </r>
  <r>
    <x v="0"/>
    <s v="АБ"/>
    <s v="Аи95"/>
    <s v="ФЛ+КК_Алтайский край220_83,9691253,34517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011.3921289637663"/>
    <n v="2.2040999999999999"/>
    <n v="152.52000000000001"/>
    <n v="777.9176699387549"/>
    <n v="1016.4889973166411"/>
    <n v="217.66538380877012"/>
    <n v="4471.4305426153851"/>
    <n v="2229.209391449037"/>
    <n v="8712.7119851285879"/>
  </r>
  <r>
    <x v="0"/>
    <s v="АБ"/>
    <s v="G-95"/>
    <s v="ФЛ+КК_Алтайский край220_83,9691253,34517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011.3921289637663"/>
    <n v="0.57794000000000001"/>
    <n v="152.52000000000001"/>
    <n v="203.97882952878908"/>
    <n v="266.53493539729578"/>
    <n v="57.074330528760314"/>
    <n v="1172.4597648923077"/>
    <n v="584.52396701331907"/>
    <n v="2284.5718273604721"/>
  </r>
  <r>
    <x v="0"/>
    <s v="АБ"/>
    <s v="Аи98"/>
    <s v="ФЛ+КК_Алтайский край220_83,9691253,34517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011.3921289637663"/>
    <n v="0.22078"/>
    <n v="152.52000000000001"/>
    <n v="77.922355233010435"/>
    <n v="101.81953669414638"/>
    <n v="21.803077644979933"/>
    <n v="447.89366870769237"/>
    <n v="223.29515423262032"/>
    <n v="872.73379251244944"/>
  </r>
  <r>
    <x v="0"/>
    <s v="АБ"/>
    <s v="Аи92"/>
    <s v="ФЛ+КК_Алтайский край220_83,9691253,34517"/>
    <s v="Сокурская"/>
    <x v="0"/>
    <m/>
    <m/>
    <m/>
    <m/>
    <m/>
    <m/>
    <m/>
    <m/>
    <m/>
    <m/>
    <m/>
    <n v="356.34522196"/>
    <n v="218.96523092000001"/>
    <n v="11.786150933333333"/>
    <n v="796.42"/>
    <n v="1707.138668243063"/>
    <n v="2.0651600000000001"/>
    <n v="257.44"/>
    <n v="735.90989858291368"/>
    <n v="452.19823628674726"/>
    <n v="24.340287461482667"/>
    <n v="1644.7347272"/>
    <n v="3525.514492108844"/>
    <n v="6382.6976416399875"/>
  </r>
  <r>
    <x v="0"/>
    <s v="ДТ"/>
    <s v="ДтЛ"/>
    <s v="ФЛ+КК_Алтайский край220_83,9691253,34517"/>
    <s v="Сокурская"/>
    <x v="0"/>
    <m/>
    <m/>
    <m/>
    <m/>
    <m/>
    <m/>
    <m/>
    <m/>
    <m/>
    <m/>
    <m/>
    <n v="356.34522196"/>
    <n v="218.96523092000001"/>
    <n v="11.786150933333333"/>
    <n v="796.42"/>
    <n v="1707.138668243063"/>
    <n v="0.63183999999999996"/>
    <n v="257.44"/>
    <n v="225.1531650432064"/>
    <n v="138.35099150449281"/>
    <n v="7.4469616057173331"/>
    <n v="503.21001279999996"/>
    <n v="1078.6384961426968"/>
    <n v="1952.7996270961132"/>
  </r>
  <r>
    <x v="0"/>
    <s v="ДТ"/>
    <s v="ДтЗ"/>
    <s v="ФЛ+КК_Алтайский край220_83,9691253,34517"/>
    <s v="Сокурская"/>
    <x v="0"/>
    <m/>
    <m/>
    <m/>
    <m/>
    <m/>
    <m/>
    <m/>
    <m/>
    <m/>
    <m/>
    <m/>
    <n v="356.34522196"/>
    <n v="218.96523092000001"/>
    <n v="11.786150933333333"/>
    <n v="796.42"/>
    <n v="1707.138668243063"/>
    <n v="0.43287999999999999"/>
    <n v="257.44"/>
    <n v="154.25471968204479"/>
    <n v="94.785669160649604"/>
    <n v="5.1019890160213333"/>
    <n v="344.75428959999999"/>
    <n v="738.98618670905705"/>
    <n v="1337.8828541677726"/>
  </r>
  <r>
    <x v="0"/>
    <s v="АБ"/>
    <s v="Аи95"/>
    <s v="ФЛ+КК_Алтайский край221_83,9692153,37108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116.0766412090891"/>
    <n v="3.0362900000000002"/>
    <n v="149.19999999999999"/>
    <n v="1071.6317962244646"/>
    <n v="1400.2791967980329"/>
    <n v="299.84811406230688"/>
    <n v="6159.684153276924"/>
    <n v="3388.7323449367454"/>
    <n v="12320.175605298473"/>
  </r>
  <r>
    <x v="0"/>
    <s v="АБ"/>
    <s v="G-95"/>
    <s v="ФЛ+КК_Алтайский край221_83,9692153,37108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116.0766412090891"/>
    <n v="0.79534000000000005"/>
    <n v="149.19999999999999"/>
    <n v="280.70824355024246"/>
    <n v="366.79568038011769"/>
    <n v="78.543617058421688"/>
    <n v="1613.4964692000003"/>
    <n v="887.66039581923701"/>
    <n v="3227.2044060080189"/>
  </r>
  <r>
    <x v="0"/>
    <s v="АБ"/>
    <s v="Аи98"/>
    <s v="ФЛ+КК_Алтайский край221_83,9692153,37108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116.0766412090891"/>
    <n v="0.30364999999999998"/>
    <n v="149.19999999999999"/>
    <n v="107.17059138737031"/>
    <n v="140.03760448037659"/>
    <n v="29.986885256355446"/>
    <n v="616.01101776923076"/>
    <n v="338.89667210313985"/>
    <n v="1232.1027709964728"/>
  </r>
  <r>
    <x v="0"/>
    <s v="АБ"/>
    <s v="Аи92"/>
    <s v="ФЛ+КК_Алтайский край221_83,9692153,37108"/>
    <s v="Сокурская"/>
    <x v="0"/>
    <m/>
    <m/>
    <m/>
    <m/>
    <m/>
    <m/>
    <m/>
    <m/>
    <m/>
    <m/>
    <m/>
    <n v="356.34522196"/>
    <n v="218.96523092000001"/>
    <n v="11.786150933333333"/>
    <n v="796.42"/>
    <n v="1685.0567393848848"/>
    <n v="2.8478300000000001"/>
    <n v="254.11"/>
    <n v="1014.8106134543468"/>
    <n v="623.57575357090366"/>
    <n v="33.564954212474667"/>
    <n v="2268.0687686000001"/>
    <n v="4798.7551341224571"/>
    <n v="8738.7752239601832"/>
  </r>
  <r>
    <x v="0"/>
    <s v="ДТ"/>
    <s v="ДтЛ"/>
    <s v="ФЛ+КК_Алтайский край221_83,9692153,37108"/>
    <s v="Сокурская"/>
    <x v="0"/>
    <m/>
    <m/>
    <m/>
    <m/>
    <m/>
    <m/>
    <m/>
    <m/>
    <m/>
    <m/>
    <m/>
    <n v="356.34522196"/>
    <n v="218.96523092000001"/>
    <n v="11.786150933333333"/>
    <n v="796.42"/>
    <n v="1685.0567393848848"/>
    <n v="8.2799600000000009"/>
    <n v="254.11"/>
    <n v="2950.5241840199219"/>
    <n v="1813.0233534083634"/>
    <n v="97.588858281962672"/>
    <n v="6594.3257432"/>
    <n v="13952.202399837273"/>
    <n v="25407.664538747522"/>
  </r>
  <r>
    <x v="0"/>
    <s v="ДТ"/>
    <s v="ДтЗ"/>
    <s v="ФЛ+КК_Алтайский край221_83,9692153,37108"/>
    <s v="Сокурская"/>
    <x v="0"/>
    <m/>
    <m/>
    <m/>
    <m/>
    <m/>
    <m/>
    <m/>
    <m/>
    <m/>
    <m/>
    <m/>
    <n v="356.34522196"/>
    <n v="218.96523092000001"/>
    <n v="11.786150933333333"/>
    <n v="796.42"/>
    <n v="1685.0567393848848"/>
    <n v="5.62216"/>
    <n v="254.11"/>
    <n v="2003.4298530946337"/>
    <n v="1231.0575626691873"/>
    <n v="66.263626331349329"/>
    <n v="4477.6006671999994"/>
    <n v="9473.6585979001247"/>
    <n v="17252.010307195294"/>
  </r>
  <r>
    <x v="0"/>
    <s v="АБ"/>
    <s v="Аи95"/>
    <s v="ФЛ+КК_Алтайский край222_83,96915953,371972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097.6748413607356"/>
    <n v="2.1102400000000001"/>
    <n v="146.74"/>
    <n v="744.7906101409003"/>
    <n v="973.20255056370809"/>
    <n v="208.39626129877004"/>
    <n v="4281.0179158153851"/>
    <n v="2316.3573572330788"/>
    <n v="8523.7646950518429"/>
  </r>
  <r>
    <x v="0"/>
    <s v="АБ"/>
    <s v="G-95"/>
    <s v="ФЛ+КК_Алтайский край222_83,96915953,371972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097.6748413607356"/>
    <n v="0.54945999999999995"/>
    <n v="146.74"/>
    <n v="193.92706452726657"/>
    <n v="253.40050109595825"/>
    <n v="54.261794740513956"/>
    <n v="1114.6827394153845"/>
    <n v="603.12841833406969"/>
    <n v="2219.4005181131929"/>
  </r>
  <r>
    <x v="0"/>
    <s v="АБ"/>
    <s v="Аи98"/>
    <s v="ФЛ+КК_Алтайский край222_83,96915953,371972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097.6748413607356"/>
    <n v="0.20907999999999999"/>
    <n v="146.74"/>
    <n v="73.79294334685126"/>
    <n v="96.423719231869384"/>
    <n v="20.647646861184906"/>
    <n v="424.15802270769234"/>
    <n v="229.50185583170258"/>
    <n v="844.52418797930045"/>
  </r>
  <r>
    <x v="0"/>
    <s v="АБ"/>
    <s v="Аи92"/>
    <s v="ФЛ+КК_Алтайский край222_83,96915953,371972"/>
    <s v="Сокурская"/>
    <x v="0"/>
    <m/>
    <m/>
    <m/>
    <m/>
    <m/>
    <m/>
    <m/>
    <m/>
    <m/>
    <m/>
    <m/>
    <n v="356.34522196"/>
    <n v="218.96523092000001"/>
    <n v="11.786150933333333"/>
    <n v="796.42"/>
    <n v="1668.8102752099487"/>
    <n v="1.9911300000000001"/>
    <n v="251.66"/>
    <n v="709.52966180121484"/>
    <n v="435.98824024173962"/>
    <n v="23.467758707888002"/>
    <n v="1585.7757546"/>
    <n v="3322.8182032787854"/>
    <n v="6077.5796186296284"/>
  </r>
  <r>
    <x v="0"/>
    <s v="ДТ"/>
    <s v="ДтЛ"/>
    <s v="ФЛ+КК_Алтайский край222_83,96915953,371972"/>
    <s v="Сокурская"/>
    <x v="0"/>
    <m/>
    <m/>
    <m/>
    <m/>
    <m/>
    <m/>
    <m/>
    <m/>
    <m/>
    <m/>
    <m/>
    <n v="356.34522196"/>
    <n v="218.96523092000001"/>
    <n v="11.786150933333333"/>
    <n v="796.42"/>
    <n v="1668.8102752099487"/>
    <n v="5.4289199999999997"/>
    <n v="251.66"/>
    <n v="1934.5697024030831"/>
    <n v="1188.7447214462063"/>
    <n v="63.986070524991995"/>
    <n v="4323.7004663999996"/>
    <n v="9059.8374792927953"/>
    <n v="16570.838440067077"/>
  </r>
  <r>
    <x v="0"/>
    <s v="ДТ"/>
    <s v="ДтЗ"/>
    <s v="ФЛ+КК_Алтайский край222_83,96915953,371972"/>
    <s v="Сокурская"/>
    <x v="0"/>
    <m/>
    <m/>
    <m/>
    <m/>
    <m/>
    <m/>
    <m/>
    <m/>
    <m/>
    <m/>
    <m/>
    <n v="356.34522196"/>
    <n v="218.96523092000001"/>
    <n v="11.786150933333333"/>
    <n v="796.42"/>
    <n v="1668.8102752099487"/>
    <n v="3.68065"/>
    <n v="251.66"/>
    <n v="1311.5820412070741"/>
    <n v="805.93437718569805"/>
    <n v="43.380696432773334"/>
    <n v="2931.343273"/>
    <n v="6142.3065394514979"/>
    <n v="11234.546927277042"/>
  </r>
  <r>
    <x v="0"/>
    <s v="АБ"/>
    <s v="Аи95"/>
    <s v="ФЛ+КК_Алтайский край224_83,68479753,385799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119.0829772090556"/>
    <n v="2.3120699999999998"/>
    <n v="168.76"/>
    <n v="816.02472988308011"/>
    <n v="1066.2827076928843"/>
    <n v="228.32793609307339"/>
    <n v="4690.4679527538465"/>
    <n v="2587.3981791157407"/>
    <n v="9388.5015055386248"/>
  </r>
  <r>
    <x v="0"/>
    <s v="АБ"/>
    <s v="G-95"/>
    <s v="ФЛ+КК_Алтайский край224_83,68479753,385799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119.0829772090556"/>
    <n v="0.60768999999999995"/>
    <n v="168.76"/>
    <n v="214.47882983761261"/>
    <n v="280.25506954282906"/>
    <n v="60.012284872170724"/>
    <n v="1232.8132237384616"/>
    <n v="680.05553442017094"/>
    <n v="2467.614942411245"/>
  </r>
  <r>
    <x v="0"/>
    <s v="АБ"/>
    <s v="Аи98"/>
    <s v="ФЛ+КК_Алтайский край224_83,68479753,385799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119.0829772090556"/>
    <n v="0.23244999999999999"/>
    <n v="168.76"/>
    <n v="82.041178883564072"/>
    <n v="107.20151872703291"/>
    <n v="22.955545785739581"/>
    <n v="471.5684540769231"/>
    <n v="260.13083805224494"/>
    <n v="943.89753552550462"/>
  </r>
  <r>
    <x v="0"/>
    <s v="АБ"/>
    <s v="Аи92"/>
    <s v="ФЛ+КК_Алтайский край224_83,68479753,385799"/>
    <s v="Сокурская"/>
    <x v="0"/>
    <m/>
    <m/>
    <m/>
    <m/>
    <m/>
    <m/>
    <m/>
    <m/>
    <m/>
    <m/>
    <m/>
    <n v="356.34522196"/>
    <n v="218.96523092000001"/>
    <n v="11.786150933333333"/>
    <n v="796.42"/>
    <n v="1814.8295164883525"/>
    <n v="2.1611699999999998"/>
    <n v="273.68"/>
    <n v="770.12260334329312"/>
    <n v="473.22108810737637"/>
    <n v="25.471875812592"/>
    <n v="1721.1990113999998"/>
    <n v="3922.1551061491323"/>
    <n v="6912.1696848123938"/>
  </r>
  <r>
    <x v="0"/>
    <s v="ДТ"/>
    <s v="ДтЛ"/>
    <s v="ФЛ+КК_Алтайский край224_83,68479753,385799"/>
    <s v="Сокурская"/>
    <x v="0"/>
    <m/>
    <m/>
    <m/>
    <m/>
    <m/>
    <m/>
    <m/>
    <m/>
    <m/>
    <m/>
    <m/>
    <n v="356.34522196"/>
    <n v="218.96523092000001"/>
    <n v="11.786150933333333"/>
    <n v="796.42"/>
    <n v="1814.8295164883525"/>
    <n v="0.77432000000000001"/>
    <n v="273.68"/>
    <n v="275.92523226806719"/>
    <n v="169.54915760597441"/>
    <n v="9.1262523906986672"/>
    <n v="616.6839344"/>
    <n v="1405.2587912072611"/>
    <n v="2476.543367872001"/>
  </r>
  <r>
    <x v="0"/>
    <s v="ДТ"/>
    <s v="ДтЗ"/>
    <s v="ФЛ+КК_Алтайский край224_83,68479753,385799"/>
    <s v="Сокурская"/>
    <x v="0"/>
    <m/>
    <m/>
    <m/>
    <m/>
    <m/>
    <m/>
    <m/>
    <m/>
    <m/>
    <m/>
    <m/>
    <n v="356.34522196"/>
    <n v="218.96523092000001"/>
    <n v="11.786150933333333"/>
    <n v="796.42"/>
    <n v="1814.8295164883525"/>
    <n v="0.52951000000000004"/>
    <n v="273.68"/>
    <n v="188.68835848003962"/>
    <n v="115.94427942444922"/>
    <n v="6.2408847807093339"/>
    <n v="421.71235419999999"/>
    <n v="960.97037727574764"/>
    <n v="1693.5562541609456"/>
  </r>
  <r>
    <x v="0"/>
    <s v="АБ"/>
    <s v="Аи95"/>
    <s v="ФЛ+КК_Алтайский край225_83,64087853,34836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136.4567470614361"/>
    <n v="2.9180000000000001"/>
    <n v="171.38"/>
    <n v="1029.8823832318346"/>
    <n v="1345.7260987114737"/>
    <n v="288.16641257383566"/>
    <n v="5919.7106861538468"/>
    <n v="3316.1807879252706"/>
    <n v="11899.666368596261"/>
  </r>
  <r>
    <x v="0"/>
    <s v="АБ"/>
    <s v="G-95"/>
    <s v="ФЛ+КК_Алтайский край225_83,64087853,34836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136.4567470614361"/>
    <n v="0.76844000000000001"/>
    <n v="171.38"/>
    <n v="271.21412562394482"/>
    <n v="354.38991202667745"/>
    <n v="75.887113803371577"/>
    <n v="1558.9247702769233"/>
    <n v="873.29882271189001"/>
    <n v="3133.7147444428069"/>
  </r>
  <r>
    <x v="0"/>
    <s v="АБ"/>
    <s v="Аи98"/>
    <s v="ФЛ+КК_Алтайский край225_83,64087853,34836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136.4567470614361"/>
    <n v="0.29425000000000001"/>
    <n v="171.38"/>
    <n v="103.85294423096894"/>
    <n v="135.70250327136776"/>
    <n v="29.058590438605602"/>
    <n v="596.94135346153848"/>
    <n v="334.4023978228276"/>
    <n v="1199.9577892253085"/>
  </r>
  <r>
    <x v="0"/>
    <s v="АБ"/>
    <s v="Аи92"/>
    <s v="ФЛ+КК_Алтайский край225_83,64087853,34836"/>
    <s v="Сокурская"/>
    <x v="0"/>
    <m/>
    <m/>
    <m/>
    <m/>
    <m/>
    <m/>
    <m/>
    <m/>
    <m/>
    <m/>
    <m/>
    <n v="356.34522196"/>
    <n v="218.96523092000001"/>
    <n v="11.786150933333333"/>
    <n v="796.42"/>
    <n v="1832.1369742420598"/>
    <n v="2.7221899999999999"/>
    <n v="276.29000000000002"/>
    <n v="970.03939976729237"/>
    <n v="596.06496195811485"/>
    <n v="32.084142209210668"/>
    <n v="2168.0065597999996"/>
    <n v="4987.4249499119924"/>
    <n v="8753.6200136466105"/>
  </r>
  <r>
    <x v="0"/>
    <s v="ДТ"/>
    <s v="ДтЛ"/>
    <s v="ФЛ+КК_Алтайский край225_83,64087853,34836"/>
    <s v="Сокурская"/>
    <x v="0"/>
    <m/>
    <m/>
    <m/>
    <m/>
    <m/>
    <m/>
    <m/>
    <m/>
    <m/>
    <m/>
    <m/>
    <n v="356.34522196"/>
    <n v="218.96523092000001"/>
    <n v="11.786150933333333"/>
    <n v="796.42"/>
    <n v="1832.1369742420598"/>
    <n v="0.88260000000000005"/>
    <n v="276.29000000000002"/>
    <n v="314.51029290189604"/>
    <n v="193.25871280999203"/>
    <n v="10.402456813760001"/>
    <n v="702.92029200000002"/>
    <n v="1617.0440934660421"/>
    <n v="2838.1358479916898"/>
  </r>
  <r>
    <x v="0"/>
    <s v="ДТ"/>
    <s v="ДтЗ"/>
    <s v="ФЛ+КК_Алтайский край225_83,64087853,34836"/>
    <s v="Сокурская"/>
    <x v="0"/>
    <m/>
    <m/>
    <m/>
    <m/>
    <m/>
    <m/>
    <m/>
    <m/>
    <m/>
    <m/>
    <m/>
    <n v="356.34522196"/>
    <n v="218.96523092000001"/>
    <n v="11.786150933333333"/>
    <n v="796.42"/>
    <n v="1832.1369742420598"/>
    <n v="0.60197999999999996"/>
    <n v="276.29000000000002"/>
    <n v="214.51269671548079"/>
    <n v="131.81268970922159"/>
    <n v="7.0950271388479997"/>
    <n v="479.42891159999994"/>
    <n v="1102.9098157542351"/>
    <n v="1935.7591409177853"/>
  </r>
  <r>
    <x v="0"/>
    <s v="АБ"/>
    <s v="Аи95"/>
    <s v="ФЛ+КК_Алтайский край233_83,76688553,301934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101.9081436526949"/>
    <n v="3.6963200000000001"/>
    <n v="166.17"/>
    <n v="1304.5835677818695"/>
    <n v="1704.6724788174072"/>
    <n v="365.02922348352303"/>
    <n v="7498.6788908307699"/>
    <n v="4073.0051095463291"/>
    <n v="14945.969270459898"/>
  </r>
  <r>
    <x v="0"/>
    <s v="АБ"/>
    <s v="G-95"/>
    <s v="ФЛ+КК_Алтайский край233_83,76688553,301934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101.9081436526949"/>
    <n v="0.95467999999999997"/>
    <n v="166.17"/>
    <n v="336.94589226311444"/>
    <n v="440.28025768261466"/>
    <n v="94.279201766960043"/>
    <n v="1936.7475660923078"/>
    <n v="1051.9696665823546"/>
    <n v="3860.2225843873512"/>
  </r>
  <r>
    <x v="0"/>
    <s v="АБ"/>
    <s v="Аи98"/>
    <s v="ФЛ+КК_Алтайский край233_83,76688553,301934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101.9081436526949"/>
    <n v="0.36162"/>
    <n v="166.17"/>
    <n v="127.63059198913504"/>
    <n v="166.77226587253017"/>
    <n v="35.711699148372325"/>
    <n v="733.61404329230777"/>
    <n v="398.47202290768752"/>
    <n v="1462.2006232100327"/>
  </r>
  <r>
    <x v="0"/>
    <s v="АБ"/>
    <s v="Аи92"/>
    <s v="ФЛ+КК_Алтайский край233_83,76688553,301934"/>
    <s v="Сокурская"/>
    <x v="0"/>
    <m/>
    <m/>
    <m/>
    <m/>
    <m/>
    <m/>
    <m/>
    <m/>
    <m/>
    <m/>
    <m/>
    <n v="356.34522196"/>
    <n v="218.96523092000001"/>
    <n v="11.786150933333333"/>
    <n v="796.42"/>
    <n v="1797.5883708333183"/>
    <n v="3.5155799999999999"/>
    <n v="271.08"/>
    <n v="1252.7601354181368"/>
    <n v="769.78978651773366"/>
    <n v="41.435156498208002"/>
    <n v="2799.8782235999997"/>
    <n v="6319.5657247341969"/>
    <n v="11183.429026768275"/>
  </r>
  <r>
    <x v="0"/>
    <s v="ДТ"/>
    <s v="ДтЛ"/>
    <s v="ФЛ+КК_Алтайский край233_83,76688553,301934"/>
    <s v="Сокурская"/>
    <x v="0"/>
    <m/>
    <m/>
    <m/>
    <m/>
    <m/>
    <m/>
    <m/>
    <m/>
    <m/>
    <m/>
    <m/>
    <n v="356.34522196"/>
    <n v="218.96523092000001"/>
    <n v="11.786150933333333"/>
    <n v="796.42"/>
    <n v="1797.5883708333183"/>
    <n v="1.11842"/>
    <n v="271.08"/>
    <n v="398.54362314450321"/>
    <n v="244.8950935655464"/>
    <n v="13.181866926858666"/>
    <n v="890.73205639999992"/>
    <n v="2010.4587857073998"/>
    <n v="3557.8114257443081"/>
  </r>
  <r>
    <x v="0"/>
    <s v="ДТ"/>
    <s v="ДтЗ"/>
    <s v="ФЛ+КК_Алтайский край233_83,76688553,301934"/>
    <s v="Сокурская"/>
    <x v="0"/>
    <m/>
    <m/>
    <m/>
    <m/>
    <m/>
    <m/>
    <m/>
    <m/>
    <m/>
    <m/>
    <m/>
    <n v="356.34522196"/>
    <n v="218.96523092000001"/>
    <n v="11.786150933333333"/>
    <n v="796.42"/>
    <n v="1797.5883708333183"/>
    <n v="0.76007000000000002"/>
    <n v="271.08"/>
    <n v="270.8473128551372"/>
    <n v="166.42890306536441"/>
    <n v="8.958299739898667"/>
    <n v="605.33494940000003"/>
    <n v="1366.2929930192804"/>
    <n v="2417.8624580796804"/>
  </r>
  <r>
    <x v="0"/>
    <s v="АБ"/>
    <s v="Аи95"/>
    <s v="ФЛ+КК_Алтайский край241_85,89442851,985152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2306.3682117259277"/>
    <n v="2.5520100000000001"/>
    <n v="375.6"/>
    <n v="900.70943825615984"/>
    <n v="1176.938471957734"/>
    <n v="252.02315508997751"/>
    <n v="5177.2312776461549"/>
    <n v="5885.874740006685"/>
    <n v="13392.777082956713"/>
  </r>
  <r>
    <x v="0"/>
    <s v="АБ"/>
    <s v="G-95"/>
    <s v="ФЛ+КК_Алтайский край241_85,89442851,985152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2306.3682117259277"/>
    <n v="0.66725999999999996"/>
    <n v="375.6"/>
    <n v="235.50353633833927"/>
    <n v="307.72762050247354"/>
    <n v="65.895106392740772"/>
    <n v="1353.6621495692309"/>
    <n v="1538.9472529562424"/>
    <n v="3501.7356657590271"/>
  </r>
  <r>
    <x v="0"/>
    <s v="АБ"/>
    <s v="Аи98"/>
    <s v="ФЛ+КК_Алтайский край241_85,89442851,985152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2306.3682117259277"/>
    <n v="0.2545"/>
    <n v="375.6"/>
    <n v="89.823532053633286"/>
    <n v="117.37055932901646"/>
    <n v="25.133088416737895"/>
    <n v="516.30101769230771"/>
    <n v="586.97070988424866"/>
    <n v="1335.598907375944"/>
  </r>
  <r>
    <x v="0"/>
    <s v="АБ"/>
    <s v="Аи92"/>
    <s v="ФЛ+КК_Алтайский край241_85,89442851,985152"/>
    <s v="Сокурская"/>
    <x v="0"/>
    <m/>
    <m/>
    <m/>
    <m/>
    <m/>
    <m/>
    <m/>
    <m/>
    <m/>
    <m/>
    <m/>
    <n v="356.34522196"/>
    <n v="218.96523092000001"/>
    <n v="11.786150933333333"/>
    <n v="796.42"/>
    <n v="2950.6284693784414"/>
    <n v="2.3980000000000001"/>
    <n v="480.52"/>
    <n v="854.51584226008003"/>
    <n v="525.07862374616002"/>
    <n v="28.263189938133333"/>
    <n v="1909.8151600000001"/>
    <n v="7075.6070695695025"/>
    <n v="10393.279885513875"/>
  </r>
  <r>
    <x v="0"/>
    <s v="ДТ"/>
    <s v="ДтЛ"/>
    <s v="ФЛ+КК_Алтайский край241_85,89442851,985152"/>
    <s v="Сокурская"/>
    <x v="0"/>
    <m/>
    <m/>
    <m/>
    <m/>
    <m/>
    <m/>
    <m/>
    <m/>
    <m/>
    <m/>
    <m/>
    <n v="356.34522196"/>
    <n v="218.96523092000001"/>
    <n v="11.786150933333333"/>
    <n v="796.42"/>
    <n v="2950.6284693784414"/>
    <n v="0.86568999999999996"/>
    <n v="480.52"/>
    <n v="308.48449519855239"/>
    <n v="189.55601075513479"/>
    <n v="10.203153001477332"/>
    <n v="689.4528297999999"/>
    <n v="2554.329559656223"/>
    <n v="3752.0260484113874"/>
  </r>
  <r>
    <x v="0"/>
    <s v="ДТ"/>
    <s v="ДтЗ"/>
    <s v="ФЛ+КК_Алтайский край241_85,89442851,985152"/>
    <s v="Сокурская"/>
    <x v="0"/>
    <m/>
    <m/>
    <m/>
    <m/>
    <m/>
    <m/>
    <m/>
    <m/>
    <m/>
    <m/>
    <m/>
    <n v="356.34522196"/>
    <n v="218.96523092000001"/>
    <n v="11.786150933333333"/>
    <n v="796.42"/>
    <n v="2950.6284693784414"/>
    <n v="0.59062000000000003"/>
    <n v="480.52"/>
    <n v="210.46461499401522"/>
    <n v="129.3252446859704"/>
    <n v="6.9611364642453335"/>
    <n v="470.38158040000002"/>
    <n v="1742.7001865842951"/>
    <n v="2559.832763128526"/>
  </r>
  <r>
    <x v="0"/>
    <s v="АБ"/>
    <s v="Аи92"/>
    <s v="ФЛ+КК_Кемеровская область1_86,0543155,360484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1.05274"/>
    <n v="8.76"/>
    <n v="505.29451627170045"/>
    <n v="310.68710843195407"/>
    <n v="49.559979514107901"/>
    <n v="2511.9396747999999"/>
    <n v="292.73370005847676"/>
    <n v="3670.2149790762387"/>
  </r>
  <r>
    <x v="0"/>
    <s v="АБ"/>
    <s v="Аи95"/>
    <s v="ФЛ+КК_Кемеровская область1_86,0543155,360484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0.82791000000000003"/>
    <n v="8.76"/>
    <n v="397.38053362321517"/>
    <n v="244.33474926562977"/>
    <n v="38.975628017862981"/>
    <n v="1975.4735035846152"/>
    <n v="230.21558752912733"/>
    <n v="2886.3800020204503"/>
  </r>
  <r>
    <x v="0"/>
    <s v="АБ"/>
    <s v="G-95"/>
    <s v="ФЛ+КК_Кемеровская область1_86,0543155,360484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0.11576"/>
    <n v="8.76"/>
    <n v="55.562525603294304"/>
    <n v="34.163363862001063"/>
    <n v="5.449648753303884"/>
    <n v="276.21457981538458"/>
    <n v="32.189194975748308"/>
    <n v="403.57931300973218"/>
  </r>
  <r>
    <x v="0"/>
    <s v="АБ"/>
    <s v="Аи98"/>
    <s v="ФЛ+КК_Кемеровская область1_86,0543155,360484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3.5040000000000002E-2"/>
    <n v="8.76"/>
    <n v="16.818511550962615"/>
    <n v="10.341087333487538"/>
    <n v="1.6495826910484459"/>
    <n v="83.608836184615384"/>
    <n v="9.7435158254165568"/>
    <n v="122.16153358553053"/>
  </r>
  <r>
    <x v="0"/>
    <s v="ДТ"/>
    <s v="ДтЛ"/>
    <s v="ФЛ+КК_Кемеровская область1_86,0543155,360484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278.0683740130296"/>
    <n v="0.53715000000000002"/>
    <n v="8.76"/>
    <n v="257.82144633560415"/>
    <n v="158.52497320727258"/>
    <n v="25.287481235635639"/>
    <n v="1263.9881743636365"/>
    <n v="149.36442710109884"/>
    <n v="1854.9865022432477"/>
  </r>
  <r>
    <x v="0"/>
    <s v="ДТ"/>
    <s v="ДтЗ"/>
    <s v="ФЛ+КК_Кемеровская область1_86,0543155,360484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278.0683740130296"/>
    <n v="0.37404999999999999"/>
    <n v="8.76"/>
    <n v="179.53665084582096"/>
    <n v="110.39051704026865"/>
    <n v="17.609201072678971"/>
    <n v="880.19133690909098"/>
    <n v="104.01147529957372"/>
    <n v="1291.7391811674333"/>
  </r>
  <r>
    <x v="0"/>
    <s v="АБ"/>
    <s v="Аи92"/>
    <s v="ФЛ+КК_Кемеровская область10_86,041355,35751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1.65103"/>
    <n v="8.4499999999999993"/>
    <n v="792.46196135804246"/>
    <n v="487.25586244885642"/>
    <n v="77.725756575391429"/>
    <n v="3939.517602907692"/>
    <n v="459.09922754673227"/>
    <n v="5756.0604108367152"/>
  </r>
  <r>
    <x v="0"/>
    <s v="АБ"/>
    <s v="Аи95"/>
    <s v="ФЛ+КК_Кемеровская область10_86,041355,35751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1.30013"/>
    <n v="8.4499999999999993"/>
    <n v="624.03685567217542"/>
    <n v="383.69742793627717"/>
    <n v="61.206391099110043"/>
    <n v="3102.2361925999999"/>
    <n v="361.52503510556016"/>
    <n v="4532.7019024131223"/>
  </r>
  <r>
    <x v="0"/>
    <s v="АБ"/>
    <s v="G-95"/>
    <s v="ФЛ+КК_Кемеровская область10_86,041355,35751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0.18214"/>
    <n v="8.4499999999999993"/>
    <n v="87.42362140103684"/>
    <n v="53.753585813967469"/>
    <n v="8.5746287485035371"/>
    <n v="434.6036935692307"/>
    <n v="50.647373642733207"/>
    <n v="635.00290317547172"/>
  </r>
  <r>
    <x v="0"/>
    <s v="АБ"/>
    <s v="Аи98"/>
    <s v="ФЛ+КК_Кемеровская область10_86,041355,35751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5.5149999999999998E-2"/>
    <n v="8.4499999999999993"/>
    <n v="26.470916439371809"/>
    <n v="16.275997900737377"/>
    <n v="2.5963038074007359"/>
    <n v="131.59324530769229"/>
    <n v="15.335470826818582"/>
    <n v="192.27193428202079"/>
  </r>
  <r>
    <x v="0"/>
    <s v="ДТ"/>
    <s v="ДтЛ"/>
    <s v="ФЛ+КК_Кемеровская область10_86,041355,35751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278.0683740130296"/>
    <n v="3.5317799999999999"/>
    <n v="8.4499999999999993"/>
    <n v="1695.1850092882062"/>
    <n v="1042.3072323819811"/>
    <n v="166.26607182052169"/>
    <n v="8310.76636778182"/>
    <n v="982.07632197173768"/>
    <n v="12196.601003244266"/>
  </r>
  <r>
    <x v="0"/>
    <s v="ДТ"/>
    <s v="ДтЗ"/>
    <s v="ФЛ+КК_Кемеровская область10_86,041355,35751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278.0683740130296"/>
    <n v="2.4631400000000001"/>
    <n v="8.4499999999999993"/>
    <n v="1182.2588054120451"/>
    <n v="726.92767849904374"/>
    <n v="115.95756591407161"/>
    <n v="5796.1087811636371"/>
    <n v="684.9213347664537"/>
    <n v="8506.174165755252"/>
  </r>
  <r>
    <x v="0"/>
    <s v="АБ"/>
    <s v="Аи92"/>
    <s v="ФЛ+КК_Кемеровская область11_86,163455,32566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1.68265"/>
    <n v="15.94"/>
    <n v="807.63894010351726"/>
    <n v="496.58763132684942"/>
    <n v="79.214335476388911"/>
    <n v="4014.9659876153842"/>
    <n v="467.89174953302427"/>
    <n v="5866.298644055164"/>
  </r>
  <r>
    <x v="0"/>
    <s v="АБ"/>
    <s v="Аи95"/>
    <s v="ФЛ+КК_Кемеровская область11_86,163455,32566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1.3571500000000001"/>
    <n v="15.94"/>
    <n v="651.40533537068825"/>
    <n v="400.52530464162703"/>
    <n v="63.890729142591283"/>
    <n v="3238.2914391538461"/>
    <n v="377.38049379178312"/>
    <n v="4731.4933021005354"/>
  </r>
  <r>
    <x v="0"/>
    <s v="АБ"/>
    <s v="G-95"/>
    <s v="ФЛ+КК_Кемеровская область11_86,163455,32566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0.19674"/>
    <n v="15.94"/>
    <n v="94.431334547271263"/>
    <n v="58.062372202920606"/>
    <n v="9.2619548697737226"/>
    <n v="469.44070864615378"/>
    <n v="54.707171903323442"/>
    <n v="685.90354216944286"/>
  </r>
  <r>
    <x v="0"/>
    <s v="АБ"/>
    <s v="Аи98"/>
    <s v="ФЛ+КК_Кемеровская область11_86,163455,32566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5.985E-2"/>
    <n v="15.94"/>
    <n v="28.726824096036317"/>
    <n v="17.663072971153799"/>
    <n v="2.8175663258918235"/>
    <n v="142.80790084615384"/>
    <n v="16.642392184679821"/>
    <n v="208.6577564239156"/>
  </r>
  <r>
    <x v="0"/>
    <s v="ДТ"/>
    <s v="ДтЛ"/>
    <s v="ФЛ+КК_Кемеровская область11_86,163455,32566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278.0683740130296"/>
    <n v="1.0496000000000001"/>
    <n v="15.94"/>
    <n v="503.78737796490759"/>
    <n v="309.76042423597374"/>
    <n v="49.412157320903226"/>
    <n v="2469.8538356363642"/>
    <n v="291.86056536407591"/>
    <n v="3624.6743605222246"/>
  </r>
  <r>
    <x v="0"/>
    <s v="ДТ"/>
    <s v="ДтЗ"/>
    <s v="ФЛ+КК_Кемеровская область11_86,163455,32566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278.0683740130296"/>
    <n v="0.73087000000000002"/>
    <n v="15.94"/>
    <n v="350.80324021838032"/>
    <n v="215.69607589686177"/>
    <n v="34.407263167995936"/>
    <n v="1719.8381029454549"/>
    <n v="203.23183251490295"/>
    <n v="2523.976514743596"/>
  </r>
  <r>
    <x v="0"/>
    <s v="АБ"/>
    <s v="Аи92"/>
    <s v="ФЛ+КК_Кемеровская область12_86,01162256,063424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723.89397830371774"/>
    <n v="1.1694100000000001"/>
    <n v="104.31"/>
    <n v="561.2938239957532"/>
    <n v="345.11903363737616"/>
    <n v="55.052468457162192"/>
    <n v="2790.3256028153846"/>
    <n v="846.52885716815058"/>
    <n v="4598.3197860738264"/>
  </r>
  <r>
    <x v="0"/>
    <s v="АБ"/>
    <s v="Аи95"/>
    <s v="ФЛ+КК_Кемеровская область12_86,01162256,063424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723.89397830371774"/>
    <n v="1.04772"/>
    <n v="104.31"/>
    <n v="502.88501490224178"/>
    <n v="309.20559420780717"/>
    <n v="49.323652313506784"/>
    <n v="2499.9614682461533"/>
    <n v="758.43819894837111"/>
    <n v="4119.8139286180804"/>
  </r>
  <r>
    <x v="0"/>
    <s v="АБ"/>
    <s v="G-95"/>
    <s v="ФЛ+КК_Кемеровская область12_86,01162256,063424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723.89397830371774"/>
    <n v="0.1729"/>
    <n v="104.31"/>
    <n v="82.988602944104912"/>
    <n v="51.026655249999862"/>
    <n v="8.1396360525763782"/>
    <n v="412.55615799999998"/>
    <n v="125.16126884871279"/>
    <n v="679.87232109539389"/>
  </r>
  <r>
    <x v="0"/>
    <s v="АБ"/>
    <s v="Аи98"/>
    <s v="ФЛ+КК_Кемеровская область12_86,01162256,063424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723.89397830371774"/>
    <n v="5.3449999999999998E-2"/>
    <n v="104.31"/>
    <n v="25.654949840152732"/>
    <n v="15.774289896544202"/>
    <n v="2.5162726836911937"/>
    <n v="127.53688053846152"/>
    <n v="38.692133140333709"/>
    <n v="210.17452609918334"/>
  </r>
  <r>
    <x v="0"/>
    <s v="ДТ"/>
    <s v="ДтЛ"/>
    <s v="ФЛ+КК_Кемеровская область12_86,01162256,063424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723.89397830371774"/>
    <n v="0.77659"/>
    <n v="104.31"/>
    <n v="372.74794193384867"/>
    <n v="229.18906998610407"/>
    <n v="36.559629624466687"/>
    <n v="1827.4235806181821"/>
    <n v="562.16882461088414"/>
    <n v="3028.0890467734857"/>
  </r>
  <r>
    <x v="0"/>
    <s v="ДТ"/>
    <s v="ДтЗ"/>
    <s v="ФЛ+КК_Кемеровская область12_86,01162256,063424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723.89397830371774"/>
    <n v="0.54125000000000001"/>
    <n v="104.31"/>
    <n v="259.78936578077958"/>
    <n v="159.73497486444435"/>
    <n v="25.480497475170417"/>
    <n v="1273.6360409090912"/>
    <n v="391.80761575688723"/>
    <n v="2110.4484947863725"/>
  </r>
  <r>
    <x v="0"/>
    <s v="АБ"/>
    <s v="Аи92"/>
    <s v="ФЛ+КК_Кемеровская область120_87,6001453,76484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265.5391001669318"/>
    <n v="1.1525799999999999"/>
    <n v="263.31"/>
    <n v="553.21575466348429"/>
    <n v="340.15212439586372"/>
    <n v="54.260160332437721"/>
    <n v="2750.1675915999995"/>
    <n v="1458.6350560704022"/>
    <n v="5156.4306870621876"/>
  </r>
  <r>
    <x v="0"/>
    <s v="АБ"/>
    <s v="Аи95"/>
    <s v="ФЛ+КК_Кемеровская область120_87,6001453,76484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265.5391001669318"/>
    <n v="1.0070600000000001"/>
    <n v="263.31"/>
    <n v="483.36901377033143"/>
    <n v="297.20591923692808"/>
    <n v="47.409496142900913"/>
    <n v="2402.9427673538462"/>
    <n v="1274.4738062141105"/>
    <n v="4505.4010027181175"/>
  </r>
  <r>
    <x v="0"/>
    <s v="АБ"/>
    <s v="G-95"/>
    <s v="ФЛ+КК_Кемеровская область120_87,6001453,76484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265.5391001669318"/>
    <n v="0.16156000000000001"/>
    <n v="263.31"/>
    <n v="77.545625746961193"/>
    <n v="47.679967739675988"/>
    <n v="7.6057813803021386"/>
    <n v="385.49781889230769"/>
    <n v="204.46049702296952"/>
    <n v="722.78969078221655"/>
  </r>
  <r>
    <x v="0"/>
    <s v="АБ"/>
    <s v="Аи98"/>
    <s v="ФЛ+КК_Кемеровская область120_87,6001453,76484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265.5391001669318"/>
    <n v="4.9779999999999998E-2"/>
    <n v="263.31"/>
    <n v="23.893421946544493"/>
    <n v="14.691190852197762"/>
    <n v="2.3434996107417705"/>
    <n v="118.77990483076921"/>
    <n v="62.99853640630986"/>
    <n v="222.70655364656309"/>
  </r>
  <r>
    <x v="0"/>
    <s v="ДТ"/>
    <s v="ДтЛ"/>
    <s v="ФЛ+КК_Кемеровская область120_87,6001453,76484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1265.5391001669318"/>
    <n v="0.42817"/>
    <n v="263.31"/>
    <n v="205.51318752213649"/>
    <n v="126.36253891493604"/>
    <n v="20.157015434538046"/>
    <n v="1007.543175309091"/>
    <n v="541.86587651847515"/>
    <n v="1901.4417936991767"/>
  </r>
  <r>
    <x v="0"/>
    <s v="ДТ"/>
    <s v="ДтЗ"/>
    <s v="ФЛ+КК_Кемеровская область120_87,6001453,76484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1265.5391001669318"/>
    <n v="0.29804000000000003"/>
    <n v="263.31"/>
    <n v="143.0533442536786"/>
    <n v="87.958266805725629"/>
    <n v="14.030868300230562"/>
    <n v="701.32930370909105"/>
    <n v="377.18127341375236"/>
    <n v="1323.553056482478"/>
  </r>
  <r>
    <x v="0"/>
    <s v="АБ"/>
    <s v="Аи92"/>
    <s v="ФЛ+КК_Кемеровская область123_86,69690253,984312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875.55830723257736"/>
    <n v="1.07843"/>
    <n v="182.17"/>
    <n v="517.6252115269582"/>
    <n v="318.26880174237914"/>
    <n v="50.769391024753865"/>
    <n v="2573.238504753846"/>
    <n v="944.22834526882843"/>
    <n v="4404.1302543167658"/>
  </r>
  <r>
    <x v="0"/>
    <s v="АБ"/>
    <s v="Аи95"/>
    <s v="ФЛ+КК_Кемеровская область123_86,69690253,984312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875.55830723257736"/>
    <n v="0.91239999999999999"/>
    <n v="182.17"/>
    <n v="437.93407360440324"/>
    <n v="269.26963707403053"/>
    <n v="42.953174866227229"/>
    <n v="2177.0748326153844"/>
    <n v="798.85939951900355"/>
    <n v="3726.0911176790487"/>
  </r>
  <r>
    <x v="0"/>
    <s v="АБ"/>
    <s v="G-95"/>
    <s v="ФЛ+КК_Кемеровская область123_86,69690253,984312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875.55830723257736"/>
    <n v="0.14083000000000001"/>
    <n v="182.17"/>
    <n v="67.595633040013283"/>
    <n v="41.562081312073346"/>
    <n v="6.6298724423616626"/>
    <n v="336.03402967692307"/>
    <n v="123.30487640756388"/>
    <n v="575.12649287893532"/>
  </r>
  <r>
    <x v="0"/>
    <s v="АБ"/>
    <s v="Аи98"/>
    <s v="ФЛ+КК_Кемеровская область123_86,69690253,984312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875.55830723257736"/>
    <n v="4.3189999999999999E-2"/>
    <n v="182.17"/>
    <n v="20.730351423689363"/>
    <n v="12.746334530060695"/>
    <n v="2.03326131353831"/>
    <n v="103.0555261076923"/>
    <n v="37.815363289375014"/>
    <n v="176.38083666435568"/>
  </r>
  <r>
    <x v="0"/>
    <s v="ДТ"/>
    <s v="ДтЛ"/>
    <s v="ФЛ+КК_Кемеровская область123_86,69690253,984312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875.55830723257736"/>
    <n v="0.68923999999999996"/>
    <n v="182.17"/>
    <n v="330.82165814456255"/>
    <n v="203.41013224123716"/>
    <n v="32.44744217974403"/>
    <n v="1621.8769604363638"/>
    <n v="603.46980767698165"/>
    <n v="2792.0260006788894"/>
  </r>
  <r>
    <x v="0"/>
    <s v="ДТ"/>
    <s v="ДтЗ"/>
    <s v="ФЛ+КК_Кемеровская область123_86,69690253,984312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875.55830723257736"/>
    <n v="0.48104999999999998"/>
    <n v="182.17"/>
    <n v="230.89454856137459"/>
    <n v="141.96860906889782"/>
    <n v="22.646454153220745"/>
    <n v="1131.9771223636365"/>
    <n v="421.18732369423134"/>
    <n v="1948.674057841361"/>
  </r>
  <r>
    <x v="0"/>
    <s v="АБ"/>
    <s v="Аи95"/>
    <s v="ФЛ+КК_Кемеровская область125_86,20340454,64812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707.16898081822308"/>
    <n v="1.3958299999999999"/>
    <n v="101.9"/>
    <n v="669.97097540468451"/>
    <n v="411.94063734879876"/>
    <n v="65.711672592641321"/>
    <n v="3330.5856681384612"/>
    <n v="987.0876784955002"/>
    <n v="5465.2966319800853"/>
  </r>
  <r>
    <x v="0"/>
    <s v="АБ"/>
    <s v="G-95"/>
    <s v="ФЛ+КК_Кемеровская область125_86,20340454,64812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707.16898081822308"/>
    <n v="0.22685"/>
    <n v="101.9"/>
    <n v="108.88354296049854"/>
    <n v="66.948506324247944"/>
    <n v="10.679447302064496"/>
    <n v="541.28608699999995"/>
    <n v="160.4212832986139"/>
    <n v="888.21886688542486"/>
  </r>
  <r>
    <x v="0"/>
    <s v="АБ"/>
    <s v="Аи98"/>
    <s v="ФЛ+КК_Кемеровская область125_86,20340454,64812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707.16898081822308"/>
    <n v="7.0010000000000003E-2"/>
    <n v="101.9"/>
    <n v="33.603424477251508"/>
    <n v="20.661516102096535"/>
    <n v="3.2958699828853226"/>
    <n v="167.05064558461538"/>
    <n v="49.508900347083802"/>
    <n v="274.12035649393255"/>
  </r>
  <r>
    <x v="0"/>
    <s v="АБ"/>
    <s v="Аи92"/>
    <s v="ФЛ+КК_Кемеровская область125_86,20340454,64812"/>
    <s v="Сокурская"/>
    <x v="0"/>
    <m/>
    <m/>
    <m/>
    <m/>
    <m/>
    <m/>
    <m/>
    <m/>
    <m/>
    <m/>
    <m/>
    <n v="356.34522196"/>
    <n v="218.96523092000001"/>
    <n v="11.786150933333333"/>
    <n v="796.42"/>
    <n v="1126.2053167411623"/>
    <n v="1.5795399999999999"/>
    <n v="234.32"/>
    <n v="562.86153189469837"/>
    <n v="345.86434084737681"/>
    <n v="18.616696845237332"/>
    <n v="1257.9772467999999"/>
    <n v="1778.8863460053353"/>
    <n v="3964.2061623926475"/>
  </r>
  <r>
    <x v="0"/>
    <s v="ДТ"/>
    <s v="ДтЛ"/>
    <s v="ФЛ+КК_Кемеровская область125_86,20340454,64812"/>
    <s v="Сокурская"/>
    <x v="0"/>
    <m/>
    <m/>
    <m/>
    <m/>
    <m/>
    <m/>
    <m/>
    <m/>
    <m/>
    <m/>
    <m/>
    <n v="356.34522196"/>
    <n v="218.96523092000001"/>
    <n v="11.786150933333333"/>
    <n v="796.42"/>
    <n v="1126.2053167411623"/>
    <n v="0.66535"/>
    <n v="234.32"/>
    <n v="237.09429343108602"/>
    <n v="145.68851639262201"/>
    <n v="7.8419155234933333"/>
    <n v="529.89804700000002"/>
    <n v="749.32070749373236"/>
    <n v="1669.8434798409339"/>
  </r>
  <r>
    <x v="0"/>
    <s v="ДТ"/>
    <s v="ДтЗ"/>
    <s v="ФЛ+КК_Кемеровская область125_86,20340454,64812"/>
    <s v="Сокурская"/>
    <x v="0"/>
    <m/>
    <m/>
    <m/>
    <m/>
    <m/>
    <m/>
    <m/>
    <m/>
    <m/>
    <m/>
    <m/>
    <n v="356.34522196"/>
    <n v="218.96523092000001"/>
    <n v="11.786150933333333"/>
    <n v="796.42"/>
    <n v="1126.2053167411623"/>
    <n v="0.46385999999999999"/>
    <n v="234.32"/>
    <n v="165.2942946583656"/>
    <n v="101.5692120145512"/>
    <n v="5.4671239719360001"/>
    <n v="369.42738119999996"/>
    <n v="522.40159822355554"/>
    <n v="1164.1596100684083"/>
  </r>
  <r>
    <x v="0"/>
    <s v="АБ"/>
    <s v="Аи92"/>
    <s v="ФЛ+КК_Кемеровская область126_86,0655,3481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1.3696299999999999"/>
    <n v="8.5500000000000007"/>
    <n v="657.39549016966112"/>
    <n v="404.20843163711572"/>
    <n v="64.478251744882499"/>
    <n v="3268.0699287538455"/>
    <n v="380.85078709946572"/>
    <n v="4775.0028894049701"/>
  </r>
  <r>
    <x v="0"/>
    <s v="АБ"/>
    <s v="Аи95"/>
    <s v="ФЛ+КК_Кемеровская область126_86,0655,3481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1.15954"/>
    <n v="8.5500000000000007"/>
    <n v="556.55641791675771"/>
    <n v="342.20617598950167"/>
    <n v="54.587817168330908"/>
    <n v="2766.774826184615"/>
    <n v="322.43140240306832"/>
    <n v="4042.5566396622735"/>
  </r>
  <r>
    <x v="0"/>
    <s v="АБ"/>
    <s v="G-95"/>
    <s v="ФЛ+КК_Кемеровская область126_86,0655,3481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0.17912"/>
    <n v="8.5500000000000007"/>
    <n v="85.974080736541779"/>
    <n v="52.862316300636067"/>
    <n v="8.4324558110901151"/>
    <n v="427.39768086153845"/>
    <n v="49.807607153213858"/>
    <n v="624.47414086302024"/>
  </r>
  <r>
    <x v="0"/>
    <s v="АБ"/>
    <s v="Аи98"/>
    <s v="ФЛ+КК_Кемеровская область126_86,0655,3481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5.4940000000000003E-2"/>
    <n v="8.5500000000000007"/>
    <n v="26.370120565350632"/>
    <n v="16.214022206101749"/>
    <n v="2.5864176097660279"/>
    <n v="131.09216495384615"/>
    <n v="15.277076468275848"/>
    <n v="191.5398018033404"/>
  </r>
  <r>
    <x v="0"/>
    <s v="ДТ"/>
    <s v="ДтЛ"/>
    <s v="ФЛ+КК_Кемеровская область126_86,0655,34815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278.0683740130296"/>
    <n v="0.62877000000000005"/>
    <n v="8.5500000000000007"/>
    <n v="301.79724622998759"/>
    <n v="185.56408340973059"/>
    <n v="29.600688032264024"/>
    <n v="1479.5826945818185"/>
    <n v="174.84105152817264"/>
    <n v="2171.3857637819733"/>
  </r>
  <r>
    <x v="0"/>
    <s v="ДТ"/>
    <s v="ДтЗ"/>
    <s v="ФЛ+КК_Кемеровская область126_86,0655,34815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278.0683740130296"/>
    <n v="0.43753999999999998"/>
    <n v="8.5500000000000007"/>
    <n v="210.01060342489106"/>
    <n v="129.12783538510664"/>
    <n v="20.598128157572404"/>
    <n v="1029.5920800727274"/>
    <n v="121.66603636566097"/>
    <n v="1510.9946834059585"/>
  </r>
  <r>
    <x v="0"/>
    <s v="АБ"/>
    <s v="Аи92"/>
    <s v="ФЛ+КК_Кемеровская область127_86,17656255,332837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2.9091"/>
    <n v="16.39"/>
    <n v="1396.3108434048329"/>
    <n v="858.5404441166836"/>
    <n v="136.95208351966423"/>
    <n v="6941.3945589230761"/>
    <n v="808.92870684130446"/>
    <n v="10142.126636805562"/>
  </r>
  <r>
    <x v="0"/>
    <s v="АБ"/>
    <s v="Аи95"/>
    <s v="ФЛ+КК_Кемеровская область127_86,17656255,332837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2.5530200000000001"/>
    <n v="16.39"/>
    <n v="1225.3994394931101"/>
    <n v="753.45327580309231"/>
    <n v="120.1888585017267"/>
    <n v="6091.7531665538454"/>
    <n v="709.91412022274483"/>
    <n v="8900.7088605745193"/>
  </r>
  <r>
    <x v="0"/>
    <s v="АБ"/>
    <s v="G-95"/>
    <s v="ФЛ+КК_Кемеровская область127_86,17656255,332837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0.41166000000000003"/>
    <n v="16.39"/>
    <n v="197.58871190266183"/>
    <n v="121.4900688271541"/>
    <n v="19.379771991923612"/>
    <n v="982.26065935384611"/>
    <n v="114.46962684620377"/>
    <n v="1435.1888389217895"/>
  </r>
  <r>
    <x v="0"/>
    <s v="АБ"/>
    <s v="Аи98"/>
    <s v="ФЛ+КК_Кемеровская область127_86,17656255,332837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0.12692000000000001"/>
    <n v="16.39"/>
    <n v="60.919106336991305"/>
    <n v="37.456929348351551"/>
    <n v="5.9750295418912316"/>
    <n v="302.84342147692308"/>
    <n v="35.292438029733717"/>
    <n v="442.48692473389087"/>
  </r>
  <r>
    <x v="0"/>
    <s v="ДТ"/>
    <s v="ДтЛ"/>
    <s v="ФЛ+КК_Кемеровская область127_86,17656255,332837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278.0683740130296"/>
    <n v="0.51341999999999999"/>
    <n v="16.39"/>
    <n v="246.43151257121079"/>
    <n v="151.52171971344666"/>
    <n v="24.170340902913615"/>
    <n v="1208.1482053090911"/>
    <n v="142.76586458576966"/>
    <n v="1773.0376430824317"/>
  </r>
  <r>
    <x v="0"/>
    <s v="ДТ"/>
    <s v="ДтЗ"/>
    <s v="ФЛ+КК_Кемеровская область127_86,17656255,332837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278.0683740130296"/>
    <n v="0.35603000000000001"/>
    <n v="16.39"/>
    <n v="170.88740489409875"/>
    <n v="105.072412195821"/>
    <n v="16.760871161357827"/>
    <n v="837.78778687272745"/>
    <n v="99.000683199858926"/>
    <n v="1229.5091583238641"/>
  </r>
  <r>
    <x v="0"/>
    <s v="АБ"/>
    <s v="Аи92"/>
    <s v="ФЛ+КК_Кемеровская область13_86,45136656,205741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953.39425500301741"/>
    <n v="1.0203800000000001"/>
    <n v="137.38"/>
    <n v="489.76235206538911"/>
    <n v="301.13694901095931"/>
    <n v="48.036563535730977"/>
    <n v="2434.7255783692308"/>
    <n v="972.82442991997891"/>
    <n v="4246.4858729012885"/>
  </r>
  <r>
    <x v="0"/>
    <s v="АБ"/>
    <s v="Аи95"/>
    <s v="ФЛ+КК_Кемеровская область13_86,45136656,205741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953.39425500301741"/>
    <n v="0.96120000000000005"/>
    <n v="137.38"/>
    <n v="461.35711480551561"/>
    <n v="283.67160801792869"/>
    <n v="45.250538888007029"/>
    <n v="2293.5163624615384"/>
    <n v="916.40255790890035"/>
    <n v="4000.1981820818901"/>
  </r>
  <r>
    <x v="0"/>
    <s v="АБ"/>
    <s v="G-95"/>
    <s v="ФЛ+КК_Кемеровская область13_86,45136656,205741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953.39425500301741"/>
    <n v="0.16713"/>
    <n v="137.38"/>
    <n v="80.219116310284875"/>
    <n v="49.323799259297147"/>
    <n v="7.8680010032798737"/>
    <n v="398.78837875384613"/>
    <n v="159.34078183865429"/>
    <n v="695.54007716536228"/>
  </r>
  <r>
    <x v="0"/>
    <s v="АБ"/>
    <s v="Аи98"/>
    <s v="ФЛ+КК_Кемеровская область13_86,45136656,205741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953.39425500301741"/>
    <n v="5.1970000000000002E-2"/>
    <n v="137.38"/>
    <n v="24.944578918479657"/>
    <n v="15.337508810540735"/>
    <n v="2.4465985289322987"/>
    <n v="124.00545709230768"/>
    <n v="49.547899432506817"/>
    <n v="216.28204278276718"/>
  </r>
  <r>
    <x v="0"/>
    <s v="ДТ"/>
    <s v="ДтЛ"/>
    <s v="ФЛ+КК_Кемеровская область13_86,45136656,205741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953.39425500301741"/>
    <n v="0.31069999999999998"/>
    <n v="137.38"/>
    <n v="149.12989551609829"/>
    <n v="91.694515825187722"/>
    <n v="14.626864786208678"/>
    <n v="731.12003309090915"/>
    <n v="296.21959502943747"/>
    <n v="1282.7909042478414"/>
  </r>
  <r>
    <x v="0"/>
    <s v="ДТ"/>
    <s v="ДтЗ"/>
    <s v="ФЛ+КК_Кемеровская область13_86,45136656,205741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953.39425500301741"/>
    <n v="0.215"/>
    <n v="137.38"/>
    <n v="103.19577578358911"/>
    <n v="63.451306412666113"/>
    <n v="10.121583292677393"/>
    <n v="505.92470909090918"/>
    <n v="204.97976482564874"/>
    <n v="887.67313940549059"/>
  </r>
  <r>
    <x v="0"/>
    <s v="АБ"/>
    <s v="Аи92"/>
    <s v="ФЛ+КК_Кемеровская область130_87,70582756,196201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832.44606034298954"/>
    <n v="1.3939900000000001"/>
    <n v="173.2"/>
    <n v="669.08781155611803"/>
    <n v="411.39761221484855"/>
    <n v="65.625050670508656"/>
    <n v="3326.1952498000001"/>
    <n v="1160.421483657524"/>
    <n v="5632.727207898999"/>
  </r>
  <r>
    <x v="0"/>
    <s v="АБ"/>
    <s v="Аи95"/>
    <s v="ФЛ+КК_Кемеровская область130_87,70582756,196201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832.44606034298954"/>
    <n v="1.26641"/>
    <n v="173.2"/>
    <n v="607.85191818648877"/>
    <n v="373.74590211192788"/>
    <n v="59.618950221765481"/>
    <n v="3021.7770043538458"/>
    <n v="1054.2180152789654"/>
    <n v="5117.2117901529928"/>
  </r>
  <r>
    <x v="0"/>
    <s v="АБ"/>
    <s v="G-95"/>
    <s v="ФЛ+КК_Кемеровская область130_87,70582756,196201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832.44606034298954"/>
    <n v="0.21215000000000001"/>
    <n v="173.2"/>
    <n v="101.82783177901595"/>
    <n v="62.610207699754028"/>
    <n v="9.9874134676349264"/>
    <n v="506.21046223076917"/>
    <n v="176.60343170176523"/>
    <n v="857.23934687893927"/>
  </r>
  <r>
    <x v="0"/>
    <s v="АБ"/>
    <s v="Аи98"/>
    <s v="ФЛ+КК_Кемеровская область130_87,70582756,196201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832.44606034298954"/>
    <n v="6.5699999999999995E-2"/>
    <n v="173.2"/>
    <n v="31.534709158054902"/>
    <n v="19.38953875028913"/>
    <n v="3.0929675457158359"/>
    <n v="156.76656784615381"/>
    <n v="54.691706164534409"/>
    <n v="265.47548946474808"/>
  </r>
  <r>
    <x v="0"/>
    <s v="ДТ"/>
    <s v="ДтЛ"/>
    <s v="ФЛ+КК_Кемеровская область130_87,70582756,196201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832.44606034298954"/>
    <n v="0.81476000000000004"/>
    <n v="173.2"/>
    <n v="391.0687919880794"/>
    <n v="240.45389029201789"/>
    <n v="38.356563737403874"/>
    <n v="1917.2428650181821"/>
    <n v="678.24375212505424"/>
    <n v="3265.3658631607377"/>
  </r>
  <r>
    <x v="0"/>
    <s v="ДТ"/>
    <s v="ДтЗ"/>
    <s v="ФЛ+КК_Кемеровская область130_87,70582756,196201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832.44606034298954"/>
    <n v="0.56581999999999999"/>
    <n v="173.2"/>
    <n v="271.5824830412576"/>
    <n v="166.98613113681273"/>
    <n v="26.63718259843127"/>
    <n v="1331.4526460363638"/>
    <n v="471.01462986327033"/>
    <n v="2267.6730726761357"/>
  </r>
  <r>
    <x v="0"/>
    <s v="АБ"/>
    <s v="Аи92"/>
    <s v="ФЛ+КК_Кемеровская область131_87,2022253,865468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105.7786668770877"/>
    <n v="1.3565499999999999"/>
    <n v="230.07"/>
    <n v="651.11734715919908"/>
    <n v="400.34823122838236"/>
    <n v="63.862482863634966"/>
    <n v="3236.8597809999997"/>
    <n v="1500.0440505521133"/>
    <n v="5852.2318928033292"/>
  </r>
  <r>
    <x v="0"/>
    <s v="АБ"/>
    <s v="Аи95"/>
    <s v="ФЛ+КК_Кемеровская область131_87,2022253,865468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105.7786668770877"/>
    <n v="1.1346000000000001"/>
    <n v="230.07"/>
    <n v="544.58570792586147"/>
    <n v="334.84582444563245"/>
    <n v="53.413713506380333"/>
    <n v="2707.2655689230769"/>
    <n v="1254.6164754387439"/>
    <n v="4894.7272902396953"/>
  </r>
  <r>
    <x v="0"/>
    <s v="АБ"/>
    <s v="G-95"/>
    <s v="ФЛ+КК_Кемеровская область131_87,2022253,865468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105.7786668770877"/>
    <n v="0.17262"/>
    <n v="230.07"/>
    <n v="82.854208445410009"/>
    <n v="50.94402099048569"/>
    <n v="8.1264544557301015"/>
    <n v="411.88805086153843"/>
    <n v="190.87951347632287"/>
    <n v="744.69224822948718"/>
  </r>
  <r>
    <x v="0"/>
    <s v="АБ"/>
    <s v="Аи98"/>
    <s v="ФЛ+КК_Кемеровская область131_87,2022253,865468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105.7786668770877"/>
    <n v="5.2839999999999998E-2"/>
    <n v="230.07"/>
    <n v="25.362161825138831"/>
    <n v="15.594265259745475"/>
    <n v="2.4875556334189461"/>
    <n v="126.08136141538459"/>
    <n v="58.429344757785316"/>
    <n v="227.95468889147315"/>
  </r>
  <r>
    <x v="0"/>
    <s v="ДТ"/>
    <s v="ДтЛ"/>
    <s v="ФЛ+КК_Кемеровская область131_87,2022253,865468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1105.7786668770877"/>
    <n v="1.23638"/>
    <n v="230.07"/>
    <n v="593.43810820146007"/>
    <n v="364.88337777903314"/>
    <n v="58.205223960002215"/>
    <n v="2909.372985236364"/>
    <n v="1367.1626281534939"/>
    <n v="5293.0623233303531"/>
  </r>
  <r>
    <x v="0"/>
    <s v="ДТ"/>
    <s v="ДтЗ"/>
    <s v="ФЛ+КК_Кемеровская область131_87,2022253,865468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1105.7786668770877"/>
    <n v="0.86317999999999995"/>
    <n v="230.07"/>
    <n v="414.30944065524858"/>
    <n v="254.74371474086107"/>
    <n v="40.63603844917801"/>
    <n v="2031.1818157818184"/>
    <n v="954.48602967496458"/>
    <n v="3695.3570393020709"/>
  </r>
  <r>
    <x v="0"/>
    <s v="АБ"/>
    <s v="Аи95"/>
    <s v="ФЛ+КК_Кемеровская область134_86,29840154,316608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965.53896272070028"/>
    <n v="1.08409"/>
    <n v="139.13"/>
    <n v="520.34190032200524"/>
    <n v="319.93919427398697"/>
    <n v="51.035847589575049"/>
    <n v="2586.7438133384612"/>
    <n v="1046.731134095884"/>
    <n v="4524.7918896199126"/>
  </r>
  <r>
    <x v="0"/>
    <s v="АБ"/>
    <s v="G-95"/>
    <s v="ФЛ+КК_Кемеровская область134_86,29840154,316608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965.53896272070028"/>
    <n v="0.17685999999999999"/>
    <n v="139.13"/>
    <n v="84.889325139932879"/>
    <n v="52.195339777414546"/>
    <n v="8.3260614936880177"/>
    <n v="422.00510181538453"/>
    <n v="170.76522094678305"/>
    <n v="738.18104917320306"/>
  </r>
  <r>
    <x v="0"/>
    <s v="АБ"/>
    <s v="Аи98"/>
    <s v="ФЛ+КК_Кемеровская область134_86,29840154,316608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965.53896272070028"/>
    <n v="5.4609999999999999E-2"/>
    <n v="139.13"/>
    <n v="26.211727049031634"/>
    <n v="16.116631828817191"/>
    <n v="2.5708821563400579"/>
    <n v="130.30475296923075"/>
    <n v="52.728082754177443"/>
    <n v="227.93207675759709"/>
  </r>
  <r>
    <x v="0"/>
    <s v="АБ"/>
    <s v="Аи92"/>
    <s v="ФЛ+КК_Кемеровская область134_86,29840154,316608"/>
    <s v="Сокурская"/>
    <x v="0"/>
    <m/>
    <m/>
    <m/>
    <m/>
    <m/>
    <m/>
    <m/>
    <m/>
    <m/>
    <m/>
    <m/>
    <n v="356.34522196"/>
    <n v="218.96523092000001"/>
    <n v="11.786150933333333"/>
    <n v="796.42"/>
    <n v="1346.3805709231042"/>
    <n v="1.2225699999999999"/>
    <n v="280.13"/>
    <n v="435.65697801163719"/>
    <n v="267.70032236586439"/>
    <n v="14.409394546565332"/>
    <n v="973.6791993999999"/>
    <n v="1646.0444945934594"/>
    <n v="3337.4903889175262"/>
  </r>
  <r>
    <x v="0"/>
    <s v="ДТ"/>
    <s v="ДтЛ"/>
    <s v="ФЛ+КК_Кемеровская область134_86,29840154,316608"/>
    <s v="Сокурская"/>
    <x v="0"/>
    <m/>
    <m/>
    <m/>
    <m/>
    <m/>
    <m/>
    <m/>
    <m/>
    <m/>
    <m/>
    <m/>
    <n v="356.34522196"/>
    <n v="218.96523092000001"/>
    <n v="11.786150933333333"/>
    <n v="796.42"/>
    <n v="1346.3805709231042"/>
    <n v="0.55427999999999999"/>
    <n v="280.13"/>
    <n v="197.51502962798881"/>
    <n v="121.3680481943376"/>
    <n v="6.5328277393279999"/>
    <n v="441.43967759999998"/>
    <n v="746.27182285125821"/>
    <n v="1513.1274060129126"/>
  </r>
  <r>
    <x v="0"/>
    <s v="ДТ"/>
    <s v="ДтЗ"/>
    <s v="ФЛ+КК_Кемеровская область134_86,29840154,316608"/>
    <s v="Сокурская"/>
    <x v="0"/>
    <m/>
    <m/>
    <m/>
    <m/>
    <m/>
    <m/>
    <m/>
    <m/>
    <m/>
    <m/>
    <m/>
    <n v="356.34522196"/>
    <n v="218.96523092000001"/>
    <n v="11.786150933333333"/>
    <n v="796.42"/>
    <n v="1346.3805709231042"/>
    <n v="0.38679999999999998"/>
    <n v="280.13"/>
    <n v="137.83433185412798"/>
    <n v="84.695751319856001"/>
    <n v="4.558883181013333"/>
    <n v="308.05525599999999"/>
    <n v="520.78000483305664"/>
    <n v="1055.9242271880539"/>
  </r>
  <r>
    <x v="0"/>
    <s v="АБ"/>
    <s v="Аи92"/>
    <s v="ФЛ+КК_Кемеровская область135_87,00215953,758037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038.4428163839857"/>
    <n v="1.7940400000000001"/>
    <n v="216.06"/>
    <n v="861.10395156646609"/>
    <n v="529.46131049571864"/>
    <n v="84.458257164627682"/>
    <n v="4280.7533238769229"/>
    <n v="1863.0079503055258"/>
    <n v="7618.7847934092606"/>
  </r>
  <r>
    <x v="0"/>
    <s v="АБ"/>
    <s v="Аи95"/>
    <s v="ФЛ+КК_Кемеровская область135_87,00215953,758037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038.4428163839857"/>
    <n v="1.52501"/>
    <n v="216.06"/>
    <n v="731.97483733828471"/>
    <n v="450.06454322037183"/>
    <n v="71.793096451934659"/>
    <n v="3638.8216686615378"/>
    <n v="1583.6356794137421"/>
    <n v="6476.2898250858707"/>
  </r>
  <r>
    <x v="0"/>
    <s v="АБ"/>
    <s v="G-95"/>
    <s v="ФЛ+КК_Кемеровская область135_87,00215953,758037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038.4428163839857"/>
    <n v="0.23676"/>
    <n v="216.06"/>
    <n v="113.64014825359328"/>
    <n v="69.87316886633873"/>
    <n v="11.145981676159533"/>
    <n v="564.93230750769226"/>
    <n v="245.86172120707246"/>
    <n v="1005.4533275108563"/>
  </r>
  <r>
    <x v="0"/>
    <s v="АБ"/>
    <s v="Аи98"/>
    <s v="ФЛ+КК_Кемеровская область135_87,00215953,758037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038.4428163839857"/>
    <n v="7.2660000000000002E-2"/>
    <n v="216.06"/>
    <n v="34.8753724113283"/>
    <n v="21.44359034392707"/>
    <n v="3.4206243816090205"/>
    <n v="173.37380243076922"/>
    <n v="75.453255038460398"/>
    <n v="308.56664460609403"/>
  </r>
  <r>
    <x v="0"/>
    <s v="ДТ"/>
    <s v="ДтЛ"/>
    <s v="ФЛ+КК_Кемеровская область135_87,00215953,758037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1038.4428163839857"/>
    <n v="1.5623400000000001"/>
    <n v="216.06"/>
    <n v="749.89250389643075"/>
    <n v="461.08146074774317"/>
    <n v="73.550485774333026"/>
    <n v="3676.4019069818187"/>
    <n v="1622.4007497493562"/>
    <n v="6583.327107149682"/>
  </r>
  <r>
    <x v="0"/>
    <s v="ДТ"/>
    <s v="ДтЗ"/>
    <s v="ФЛ+КК_Кемеровская область135_87,00215953,758037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1038.4428163839857"/>
    <n v="1.08771"/>
    <n v="216.06"/>
    <n v="522.07942919798927"/>
    <n v="321.00753720056304"/>
    <n v="51.206266805944779"/>
    <n v="2559.5319317454546"/>
    <n v="1129.5246358090251"/>
    <n v="4583.3498007589769"/>
  </r>
  <r>
    <x v="0"/>
    <s v="АБ"/>
    <s v="Аи92"/>
    <s v="ФЛ+КК_Кемеровская область137_86,65236454,010443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866.42639317569706"/>
    <n v="1.7944"/>
    <n v="180.27"/>
    <n v="861.2767444933595"/>
    <n v="529.56755454366544"/>
    <n v="84.475204932001461"/>
    <n v="4281.6123187692301"/>
    <n v="1554.7155199144709"/>
    <n v="7311.6473426527273"/>
  </r>
  <r>
    <x v="0"/>
    <s v="АБ"/>
    <s v="Аи95"/>
    <s v="ФЛ+КК_Кемеровская область137_86,65236454,010443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866.42639317569706"/>
    <n v="1.50939"/>
    <n v="180.27"/>
    <n v="724.47754423251888"/>
    <n v="445.45473202890281"/>
    <n v="71.057751656438754"/>
    <n v="3601.5508347230766"/>
    <n v="1307.7753335954653"/>
    <n v="6150.3161962364029"/>
  </r>
  <r>
    <x v="0"/>
    <s v="АБ"/>
    <s v="G-95"/>
    <s v="ФЛ+КК_Кемеровская область137_86,65236454,010443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866.42639317569706"/>
    <n v="0.23130000000000001"/>
    <n v="180.27"/>
    <n v="111.01945552904262"/>
    <n v="68.261800805812427"/>
    <n v="10.888940537657122"/>
    <n v="551.9042183076923"/>
    <n v="200.40442474153875"/>
    <n v="942.4788399217432"/>
  </r>
  <r>
    <x v="0"/>
    <s v="АБ"/>
    <s v="Аи98"/>
    <s v="ФЛ+КК_Кемеровская область137_86,65236454,010443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866.42639317569706"/>
    <n v="7.0870000000000002E-2"/>
    <n v="180.27"/>
    <n v="34.01620758038586"/>
    <n v="20.915321327747197"/>
    <n v="3.3363563160560323"/>
    <n v="169.10268893846154"/>
    <n v="61.40363848436165"/>
    <n v="288.77421264701229"/>
  </r>
  <r>
    <x v="0"/>
    <s v="ДТ"/>
    <s v="ДтЛ"/>
    <s v="ФЛ+КК_Кемеровская область137_86,65236454,010443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866.42639317569706"/>
    <n v="0.95040000000000002"/>
    <n v="180.27"/>
    <n v="456.17332699871207"/>
    <n v="280.48428657952502"/>
    <n v="44.742105866793466"/>
    <n v="2236.4225280000005"/>
    <n v="823.45164407418247"/>
    <n v="3841.273891519214"/>
  </r>
  <r>
    <x v="0"/>
    <s v="ДТ"/>
    <s v="ДтЗ"/>
    <s v="ФЛ+КК_Кемеровская область137_86,65236454,010443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866.42639317569706"/>
    <n v="0.66266999999999998"/>
    <n v="180.27"/>
    <n v="318.06858017912089"/>
    <n v="195.56873125805325"/>
    <n v="31.196602793295479"/>
    <n v="1559.3540789454548"/>
    <n v="574.15477796573919"/>
    <n v="2678.3427711416634"/>
  </r>
  <r>
    <x v="0"/>
    <s v="АБ"/>
    <s v="Аи92"/>
    <s v="ФЛ+КК_Кемеровская область140_87,71735253,730688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310.5257925734584"/>
    <n v="0.89375000000000004"/>
    <n v="272.67"/>
    <n v="428.98244003061751"/>
    <n v="263.76560514567598"/>
    <n v="42.075186362001958"/>
    <n v="2132.5741250000001"/>
    <n v="1171.2824271125285"/>
    <n v="4038.679783650824"/>
  </r>
  <r>
    <x v="0"/>
    <s v="АБ"/>
    <s v="Аи95"/>
    <s v="ФЛ+КК_Кемеровская область140_87,71735253,730688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310.5257925734584"/>
    <n v="0.75083"/>
    <n v="272.67"/>
    <n v="360.38364805391723"/>
    <n v="221.58671811080043"/>
    <n v="35.34692271460915"/>
    <n v="1791.553152753846"/>
    <n v="983.98208083792974"/>
    <n v="3392.8525224711029"/>
  </r>
  <r>
    <x v="0"/>
    <s v="АБ"/>
    <s v="G-95"/>
    <s v="ФЛ+КК_Кемеровская область140_87,71735253,730688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310.5257925734584"/>
    <n v="0.11487"/>
    <n v="272.67"/>
    <n v="55.13534308958549"/>
    <n v="33.90070496568817"/>
    <n v="5.4077501061853592"/>
    <n v="274.09095355384613"/>
    <n v="150.54009779291317"/>
    <n v="519.07484950821834"/>
  </r>
  <r>
    <x v="0"/>
    <s v="АБ"/>
    <s v="Аи98"/>
    <s v="ФЛ+КК_Кемеровская область140_87,71735253,730688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310.5257925734584"/>
    <n v="3.5189999999999999E-2"/>
    <n v="272.67"/>
    <n v="16.890508603834885"/>
    <n v="10.3853556867987"/>
    <n v="1.6566442607875231"/>
    <n v="83.966750723076913"/>
    <n v="46.117402640659996"/>
    <n v="159.01666191515801"/>
  </r>
  <r>
    <x v="0"/>
    <s v="ДТ"/>
    <s v="ДтЛ"/>
    <s v="ФЛ+КК_Кемеровская область140_87,71735253,730688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1310.5257925734584"/>
    <n v="0.97919"/>
    <n v="272.67"/>
    <n v="469.99196134666335"/>
    <n v="288.9808591917141"/>
    <n v="46.097456485380356"/>
    <n v="2304.1693762545456"/>
    <n v="1283.2537508300047"/>
    <n v="4392.4934041083079"/>
  </r>
  <r>
    <x v="0"/>
    <s v="ДТ"/>
    <s v="ДтЗ"/>
    <s v="ФЛ+КК_Кемеровская область140_87,71735253,730688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1310.5257925734584"/>
    <n v="0.68313000000000001"/>
    <n v="272.67"/>
    <n v="327.88897819089874"/>
    <n v="201.60693464969583"/>
    <n v="32.159800905705616"/>
    <n v="1607.4992861454548"/>
    <n v="895.25948468070669"/>
    <n v="3064.4144845724613"/>
  </r>
  <r>
    <x v="0"/>
    <s v="АБ"/>
    <s v="Аи95"/>
    <s v="ФЛ+КК_Кемеровская область141_86,29009154,59218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722.36721504778052"/>
    <n v="1.06118"/>
    <n v="104.09"/>
    <n v="509.34555044664694"/>
    <n v="313.17794111159549"/>
    <n v="49.957310504759988"/>
    <n v="2532.0783328307689"/>
    <n v="766.56164126440376"/>
    <n v="4171.1207761581754"/>
  </r>
  <r>
    <x v="0"/>
    <s v="АБ"/>
    <s v="G-95"/>
    <s v="ФЛ+КК_Кемеровская область141_86,29009154,59218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722.36721504778052"/>
    <n v="0.16675999999999999"/>
    <n v="104.09"/>
    <n v="80.041523579866592"/>
    <n v="49.214603987796281"/>
    <n v="7.8505824645901496"/>
    <n v="397.90552289230766"/>
    <n v="120.46195678136787"/>
    <n v="655.47418970592867"/>
  </r>
  <r>
    <x v="0"/>
    <s v="АБ"/>
    <s v="Аи98"/>
    <s v="ФЛ+КК_Кемеровская область141_86,29009154,59218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722.36721504778052"/>
    <n v="5.126E-2"/>
    <n v="104.09"/>
    <n v="24.603792868217571"/>
    <n v="15.127971938201231"/>
    <n v="2.413173765500666"/>
    <n v="122.31132827692306"/>
    <n v="37.028543443349228"/>
    <n v="201.48481029219175"/>
  </r>
  <r>
    <x v="0"/>
    <s v="АБ"/>
    <s v="Аи92"/>
    <s v="ФЛ+КК_Кемеровская область141_86,29009154,592185"/>
    <s v="Сокурская"/>
    <x v="0"/>
    <m/>
    <m/>
    <m/>
    <m/>
    <m/>
    <m/>
    <m/>
    <m/>
    <m/>
    <m/>
    <m/>
    <n v="356.34522196"/>
    <n v="218.96523092000001"/>
    <n v="11.786150933333333"/>
    <n v="796.42"/>
    <n v="1172.6819530201271"/>
    <n v="1.2359899999999999"/>
    <n v="243.99"/>
    <n v="440.43913089034038"/>
    <n v="270.63883576481078"/>
    <n v="14.567564692090667"/>
    <n v="984.36715579999986"/>
    <n v="1449.4231671133468"/>
    <n v="3159.4358542605887"/>
  </r>
  <r>
    <x v="0"/>
    <s v="ДТ"/>
    <s v="ДтЛ"/>
    <s v="ФЛ+КК_Кемеровская область141_86,29009154,592185"/>
    <s v="Сокурская"/>
    <x v="0"/>
    <m/>
    <m/>
    <m/>
    <m/>
    <m/>
    <m/>
    <m/>
    <m/>
    <m/>
    <m/>
    <m/>
    <n v="356.34522196"/>
    <n v="218.96523092000001"/>
    <n v="11.786150933333333"/>
    <n v="796.42"/>
    <n v="1172.6819530201271"/>
    <n v="0.85665000000000002"/>
    <n v="243.99"/>
    <n v="305.26313439203403"/>
    <n v="187.57656506761802"/>
    <n v="10.09660619704"/>
    <n v="682.25319300000001"/>
    <n v="1004.577995054692"/>
    <n v="2189.7674937113838"/>
  </r>
  <r>
    <x v="0"/>
    <s v="ДТ"/>
    <s v="ДтЗ"/>
    <s v="ФЛ+КК_Кемеровская область141_86,29009154,592185"/>
    <s v="Сокурская"/>
    <x v="0"/>
    <m/>
    <m/>
    <m/>
    <m/>
    <m/>
    <m/>
    <m/>
    <m/>
    <m/>
    <m/>
    <m/>
    <n v="356.34522196"/>
    <n v="218.96523092000001"/>
    <n v="11.786150933333333"/>
    <n v="796.42"/>
    <n v="1172.6819530201271"/>
    <n v="0.59787999999999997"/>
    <n v="243.99"/>
    <n v="213.05168130544479"/>
    <n v="130.91493226244961"/>
    <n v="7.0467039200213328"/>
    <n v="476.16358959999997"/>
    <n v="701.12308607167358"/>
    <n v="1528.2999931595891"/>
  </r>
  <r>
    <x v="0"/>
    <s v="АБ"/>
    <s v="Аи92"/>
    <s v="ФЛ+КК_Кемеровская область142_86,8982653,7966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992.01424281058337"/>
    <n v="1.4774400000000001"/>
    <n v="206.4"/>
    <n v="709.14217197072514"/>
    <n v="436.02557277362524"/>
    <n v="69.553637302015304"/>
    <n v="3525.3150380307693"/>
    <n v="1465.6415228980684"/>
    <n v="6205.6779429752032"/>
  </r>
  <r>
    <x v="0"/>
    <s v="АБ"/>
    <s v="Аи95"/>
    <s v="ФЛ+КК_Кемеровская область142_86,8982653,7966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992.01424281058337"/>
    <n v="1.2288699999999999"/>
    <n v="206.4"/>
    <n v="589.83345575432156"/>
    <n v="362.66700888992091"/>
    <n v="57.851674701732406"/>
    <n v="2932.202925861538"/>
    <n v="1219.0565425626414"/>
    <n v="5161.6116077701536"/>
  </r>
  <r>
    <x v="0"/>
    <s v="АБ"/>
    <s v="G-95"/>
    <s v="ФЛ+КК_Кемеровская область142_86,8982653,7966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992.01424281058337"/>
    <n v="0.18562999999999999"/>
    <n v="206.4"/>
    <n v="89.098752831198354"/>
    <n v="54.783562834340508"/>
    <n v="8.7389279377660678"/>
    <n v="442.93117183076919"/>
    <n v="184.14760389292857"/>
    <n v="779.70001932700279"/>
  </r>
  <r>
    <x v="0"/>
    <s v="АБ"/>
    <s v="Аи98"/>
    <s v="ФЛ+КК_Кемеровская область142_86,8982653,7966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992.01424281058337"/>
    <n v="5.6779999999999997E-2"/>
    <n v="206.4"/>
    <n v="27.253284413917161"/>
    <n v="16.757047340052008"/>
    <n v="2.6730395318987088"/>
    <n v="135.48258329230768"/>
    <n v="56.326568706784919"/>
    <n v="238.49252328496047"/>
  </r>
  <r>
    <x v="0"/>
    <s v="ДТ"/>
    <s v="ДтЛ"/>
    <s v="ФЛ+КК_Кемеровская область142_86,8982653,79665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992.01424281058337"/>
    <n v="2.04366"/>
    <n v="206.4"/>
    <n v="980.91664715297543"/>
    <n v="603.12975285260109"/>
    <n v="96.209650753084105"/>
    <n v="4809.0143766545461"/>
    <n v="2027.3398274622768"/>
    <n v="8516.6102548754825"/>
  </r>
  <r>
    <x v="0"/>
    <s v="ДТ"/>
    <s v="ДтЗ"/>
    <s v="ФЛ+КК_Кемеровская область142_86,8982653,79665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992.01424281058337"/>
    <n v="1.4269499999999999"/>
    <n v="206.4"/>
    <n v="684.90796397391841"/>
    <n v="421.12484504908792"/>
    <n v="67.176712927841891"/>
    <n v="3357.8105285454549"/>
    <n v="1415.554723778562"/>
    <n v="5946.5747742748654"/>
  </r>
  <r>
    <x v="0"/>
    <s v="АБ"/>
    <s v="Аи92"/>
    <s v="ФЛ+КК_Кемеровская область143_87,12359353,702462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109.1911189720272"/>
    <n v="2.0299100000000001"/>
    <n v="230.78"/>
    <n v="974.31691730635055"/>
    <n v="599.07182046574451"/>
    <n v="95.562340193668689"/>
    <n v="4843.5620051230771"/>
    <n v="2251.5581443125079"/>
    <n v="8764.0712274013495"/>
  </r>
  <r>
    <x v="0"/>
    <s v="АБ"/>
    <s v="Аи95"/>
    <s v="ФЛ+КК_Кемеровская область143_87,12359353,702462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109.1911189720272"/>
    <n v="1.74471"/>
    <n v="230.78"/>
    <n v="837.42652077853836"/>
    <n v="514.90292470345435"/>
    <n v="82.135942263103146"/>
    <n v="4163.0471626615381"/>
    <n v="1935.2168371816856"/>
    <n v="7532.7293875883188"/>
  </r>
  <r>
    <x v="0"/>
    <s v="АБ"/>
    <s v="G-95"/>
    <s v="ФЛ+КК_Кемеровская область143_87,12359353,702462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109.1911189720272"/>
    <n v="0.27454000000000001"/>
    <n v="230.78"/>
    <n v="131.77380597035608"/>
    <n v="81.02289145364351"/>
    <n v="12.924555707775124"/>
    <n v="655.07904926153844"/>
    <n v="304.51732980258038"/>
    <n v="1185.3176321958936"/>
  </r>
  <r>
    <x v="0"/>
    <s v="АБ"/>
    <s v="Аи98"/>
    <s v="ФЛ+КК_Кемеровская область143_87,12359353,702462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109.1911189720272"/>
    <n v="8.4400000000000003E-2"/>
    <n v="230.78"/>
    <n v="40.51034174946475"/>
    <n v="24.908326796414045"/>
    <n v="3.9733099065208002"/>
    <n v="201.3865803076923"/>
    <n v="93.615730441239094"/>
    <n v="364.39428920133093"/>
  </r>
  <r>
    <x v="0"/>
    <s v="ДТ"/>
    <s v="ДтЛ"/>
    <s v="ФЛ+КК_Кемеровская область143_87,12359353,702462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1109.1911189720272"/>
    <n v="1.20519"/>
    <n v="230.78"/>
    <n v="578.46752100755236"/>
    <n v="355.67851151386543"/>
    <n v="56.736888225590086"/>
    <n v="2835.978605345455"/>
    <n v="1336.7860446738975"/>
    <n v="5163.6475707663603"/>
  </r>
  <r>
    <x v="0"/>
    <s v="ДТ"/>
    <s v="ДтЗ"/>
    <s v="ФЛ+КК_Кемеровская область143_87,12359353,702462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1109.1911189720272"/>
    <n v="0.83936999999999995"/>
    <n v="230.78"/>
    <n v="402.8811084626567"/>
    <n v="247.71685145860255"/>
    <n v="39.515131945928481"/>
    <n v="1975.1535956727275"/>
    <n v="931.02174953155043"/>
    <n v="3596.288437071466"/>
  </r>
  <r>
    <x v="0"/>
    <s v="АБ"/>
    <s v="Аи95"/>
    <s v="ФЛ+КК_Кемеровская область144_85,07458154,777526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799.60755613224387"/>
    <n v="1.00837"/>
    <n v="115.22"/>
    <n v="483.99778803208255"/>
    <n v="297.59252952251222"/>
    <n v="47.471167185288856"/>
    <n v="2406.0685543230766"/>
    <n v="806.30027137707077"/>
    <n v="4041.430310440031"/>
  </r>
  <r>
    <x v="0"/>
    <s v="АБ"/>
    <s v="G-95"/>
    <s v="ФЛ+КК_Кемеровская область144_85,07458154,777526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799.60755613224387"/>
    <n v="0.15984000000000001"/>
    <n v="115.22"/>
    <n v="76.720059540692489"/>
    <n v="47.172357288374663"/>
    <n v="7.5248087139607192"/>
    <n v="381.39373218461537"/>
    <n v="127.80927177217787"/>
    <n v="640.62022949982111"/>
  </r>
  <r>
    <x v="0"/>
    <s v="АБ"/>
    <s v="Аи98"/>
    <s v="ФЛ+КК_Кемеровская область144_85,07458154,777526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799.60755613224387"/>
    <n v="4.9180000000000001E-2"/>
    <n v="115.22"/>
    <n v="23.605433735055406"/>
    <n v="14.514117438953114"/>
    <n v="2.3152533317854616"/>
    <n v="117.34824667692307"/>
    <n v="39.324699610583757"/>
    <n v="197.10775079330082"/>
  </r>
  <r>
    <x v="0"/>
    <s v="АБ"/>
    <s v="Аи92"/>
    <s v="ФЛ+КК_Кемеровская область144_85,07458154,777526"/>
    <s v="Сокурская"/>
    <x v="0"/>
    <m/>
    <m/>
    <m/>
    <m/>
    <m/>
    <m/>
    <m/>
    <m/>
    <m/>
    <m/>
    <m/>
    <n v="356.34522196"/>
    <n v="218.96523092000001"/>
    <n v="11.786150933333333"/>
    <n v="796.42"/>
    <n v="1047.8453818816829"/>
    <n v="1.16597"/>
    <n v="150.99"/>
    <n v="415.48783844870121"/>
    <n v="255.30689029579241"/>
    <n v="13.742298403738666"/>
    <n v="928.60182739999993"/>
    <n v="1221.7562799125858"/>
    <n v="2834.8951344608181"/>
  </r>
  <r>
    <x v="0"/>
    <s v="ДТ"/>
    <s v="ДтЛ"/>
    <s v="ФЛ+КК_Кемеровская область144_85,07458154,777526"/>
    <s v="Сокурская"/>
    <x v="0"/>
    <m/>
    <m/>
    <m/>
    <m/>
    <m/>
    <m/>
    <m/>
    <m/>
    <m/>
    <m/>
    <m/>
    <n v="356.34522196"/>
    <n v="218.96523092000001"/>
    <n v="11.786150933333333"/>
    <n v="796.42"/>
    <n v="1047.8453818816829"/>
    <n v="3.4421200000000001"/>
    <n v="150.99"/>
    <n v="1226.5830154129553"/>
    <n v="753.70460065435043"/>
    <n v="40.569345850645334"/>
    <n v="2741.3732104000001"/>
    <n v="3606.8095458825783"/>
    <n v="8369.039718200529"/>
  </r>
  <r>
    <x v="0"/>
    <s v="ДТ"/>
    <s v="ДтЗ"/>
    <s v="ФЛ+КК_Кемеровская область144_85,07458154,777526"/>
    <s v="Сокурская"/>
    <x v="0"/>
    <m/>
    <m/>
    <m/>
    <m/>
    <m/>
    <m/>
    <m/>
    <m/>
    <m/>
    <m/>
    <m/>
    <n v="356.34522196"/>
    <n v="218.96523092000001"/>
    <n v="11.786150933333333"/>
    <n v="796.42"/>
    <n v="1047.8453818816829"/>
    <n v="2.3961999999999999"/>
    <n v="150.99"/>
    <n v="853.87442086055194"/>
    <n v="524.684486330504"/>
    <n v="28.241974866453333"/>
    <n v="1908.3816039999997"/>
    <n v="2510.8471040648883"/>
    <n v="5826.0295901223972"/>
  </r>
  <r>
    <x v="0"/>
    <s v="АБ"/>
    <s v="Аи92"/>
    <s v="ФЛ+КК_Кемеровская область146_86,72129153,949264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897.76327720246547"/>
    <n v="1.4418"/>
    <n v="186.79"/>
    <n v="692.03567220827335"/>
    <n v="425.50741202689301"/>
    <n v="67.875808332010536"/>
    <n v="3440.2745436923074"/>
    <n v="1294.3950930705148"/>
    <n v="5920.0885293299989"/>
  </r>
  <r>
    <x v="0"/>
    <s v="АБ"/>
    <s v="Аи95"/>
    <s v="ФЛ+КК_Кемеровская область146_86,72129153,949264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897.76327720246547"/>
    <n v="1.2494099999999999"/>
    <n v="186.79"/>
    <n v="599.69225219429791"/>
    <n v="368.72882206999611"/>
    <n v="58.818638984670052"/>
    <n v="2981.213356661538"/>
    <n v="1121.6744161695324"/>
    <n v="5130.1274860800349"/>
  </r>
  <r>
    <x v="0"/>
    <s v="АБ"/>
    <s v="G-95"/>
    <s v="ФЛ+КК_Кемеровская область146_86,72129153,949264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897.76327720246547"/>
    <n v="0.19852"/>
    <n v="186.79"/>
    <n v="95.285699574688877"/>
    <n v="58.587689995546405"/>
    <n v="9.3457521640107739"/>
    <n v="473.68796116923073"/>
    <n v="178.22396579023345"/>
    <n v="815.13106869371029"/>
  </r>
  <r>
    <x v="0"/>
    <s v="АБ"/>
    <s v="Аи98"/>
    <s v="ФЛ+КК_Кемеровская область146_86,72129153,949264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897.76327720246547"/>
    <n v="6.1100000000000002E-2"/>
    <n v="186.79"/>
    <n v="29.326799536638578"/>
    <n v="18.031975915413486"/>
    <n v="2.8764127403841337"/>
    <n v="145.79052199999998"/>
    <n v="54.853336237070643"/>
    <n v="250.87904642950681"/>
  </r>
  <r>
    <x v="0"/>
    <s v="ДТ"/>
    <s v="ДтЛ"/>
    <s v="ФЛ+КК_Кемеровская область146_86,72129153,949264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897.76327720246547"/>
    <n v="0.56427000000000005"/>
    <n v="186.79"/>
    <n v="270.83851349491084"/>
    <n v="166.52869148593075"/>
    <n v="26.564213044460807"/>
    <n v="1327.8052818545457"/>
    <n v="506.58088442703524"/>
    <n v="2298.3175843068834"/>
  </r>
  <r>
    <x v="0"/>
    <s v="ДТ"/>
    <s v="ДтЗ"/>
    <s v="ФЛ+КК_Кемеровская область146_86,72129153,949264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897.76327720246547"/>
    <n v="0.39282"/>
    <n v="186.79"/>
    <n v="188.54588206190454"/>
    <n v="115.9299636512721"/>
    <n v="18.492838832695504"/>
    <n v="924.3597405818183"/>
    <n v="352.65937055067246"/>
    <n v="1599.987795678363"/>
  </r>
  <r>
    <x v="0"/>
    <s v="АБ"/>
    <s v="Аи92"/>
    <s v="ФЛ+КК_Кемеровская область147_86,74498953,909349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921.60237916147946"/>
    <n v="1.80403"/>
    <n v="191.75"/>
    <n v="865.89895528775935"/>
    <n v="532.40958282624206"/>
    <n v="84.928557709250228"/>
    <n v="4304.5904321384614"/>
    <n v="1662.5983400786838"/>
    <n v="7450.4258680403964"/>
  </r>
  <r>
    <x v="0"/>
    <s v="АБ"/>
    <s v="Аи95"/>
    <s v="ФЛ+КК_Кемеровская область147_86,74498953,909349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921.60237916147946"/>
    <n v="1.52942"/>
    <n v="191.75"/>
    <n v="734.09155069272958"/>
    <n v="451.36603280771999"/>
    <n v="72.000706602263534"/>
    <n v="3649.3443560923074"/>
    <n v="1409.51711073715"/>
    <n v="6316.3197569321701"/>
  </r>
  <r>
    <x v="0"/>
    <s v="АБ"/>
    <s v="G-95"/>
    <s v="ФЛ+КК_Кемеровская область147_86,74498953,909349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921.60237916147946"/>
    <n v="0.23666999999999999"/>
    <n v="191.75"/>
    <n v="113.59695002186992"/>
    <n v="69.846607854352044"/>
    <n v="11.141744734316086"/>
    <n v="564.71755878461533"/>
    <n v="218.11563507614733"/>
    <n v="977.41849647130073"/>
  </r>
  <r>
    <x v="0"/>
    <s v="АБ"/>
    <s v="Аи98"/>
    <s v="ФЛ+КК_Кемеровская область147_86,74498953,909349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921.60237916147946"/>
    <n v="7.2609999999999994E-2"/>
    <n v="191.75"/>
    <n v="34.851373393704208"/>
    <n v="21.428834226156678"/>
    <n v="3.4182705250293277"/>
    <n v="173.25449758461536"/>
    <n v="66.917548750915017"/>
    <n v="299.87052448042061"/>
  </r>
  <r>
    <x v="0"/>
    <s v="ДТ"/>
    <s v="ДтЛ"/>
    <s v="ФЛ+КК_Кемеровская область147_86,74498953,909349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921.60237916147946"/>
    <n v="0.77536000000000005"/>
    <n v="191.75"/>
    <n v="372.15756610029609"/>
    <n v="228.82606948895256"/>
    <n v="36.50172475260625"/>
    <n v="1824.5292206545457"/>
    <n v="714.57362070664476"/>
    <n v="3176.5882017030453"/>
  </r>
  <r>
    <x v="0"/>
    <s v="ДТ"/>
    <s v="ДтЗ"/>
    <s v="ФЛ+КК_Кемеровская область147_86,74498953,909349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921.60237916147946"/>
    <n v="0.54010000000000002"/>
    <n v="191.75"/>
    <n v="259.2373883754255"/>
    <n v="159.39558415572543"/>
    <n v="25.426358773837492"/>
    <n v="1270.9299320000002"/>
    <n v="497.75744498511506"/>
    <n v="2212.7467082901035"/>
  </r>
  <r>
    <x v="0"/>
    <s v="АБ"/>
    <s v="Аи95"/>
    <s v="ФЛ+КК_Кемеровская область15_85,650454,8997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460.31912166509056"/>
    <n v="1.3948100000000001"/>
    <n v="66.33"/>
    <n v="669.48139544515323"/>
    <n v="411.63961254628293"/>
    <n v="65.663653918415605"/>
    <n v="3328.1518492769228"/>
    <n v="642.05771408968496"/>
    <n v="5116.9942252764595"/>
  </r>
  <r>
    <x v="0"/>
    <s v="АБ"/>
    <s v="G-95"/>
    <s v="ФЛ+КК_Кемеровская область15_85,650454,8997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460.31912166509056"/>
    <n v="0.21160000000000001"/>
    <n v="66.33"/>
    <n v="101.56384258515097"/>
    <n v="62.447890404279768"/>
    <n v="9.9615210452583103"/>
    <n v="504.8981089230769"/>
    <n v="97.403526144333171"/>
    <n v="776.27488910209922"/>
  </r>
  <r>
    <x v="0"/>
    <s v="АБ"/>
    <s v="Аи98"/>
    <s v="ФЛ+КК_Кемеровская область15_85,650454,8997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460.31912166509056"/>
    <n v="6.4750000000000002E-2"/>
    <n v="66.33"/>
    <n v="31.078727823197184"/>
    <n v="19.109172512651771"/>
    <n v="3.0482442707016801"/>
    <n v="154.49977576923075"/>
    <n v="29.805663127814615"/>
    <n v="237.541583503596"/>
  </r>
  <r>
    <x v="0"/>
    <s v="ДТ"/>
    <s v="ДтЛ"/>
    <s v="ФЛ+КК_Кемеровская область15_85,650454,8997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460.31912166509056"/>
    <n v="1.1453500000000001"/>
    <n v="66.33"/>
    <n v="549.74549671504087"/>
    <n v="338.01838976626573"/>
    <n v="53.9197926710142"/>
    <n v="2695.1668165454553"/>
    <n v="527.22650599911151"/>
    <n v="4164.0770016968872"/>
  </r>
  <r>
    <x v="0"/>
    <s v="ДТ"/>
    <s v="ДтЗ"/>
    <s v="ФЛ+КК_Кемеровская область15_85,650454,8997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460.31912166509056"/>
    <n v="0.79664000000000001"/>
    <n v="66.33"/>
    <n v="382.37154800110898"/>
    <n v="235.10627321202944"/>
    <n v="37.503526112923346"/>
    <n v="1874.6040011636367"/>
    <n v="366.70862508327775"/>
    <n v="2896.293973572976"/>
  </r>
  <r>
    <x v="0"/>
    <s v="АБ"/>
    <s v="Аи92"/>
    <s v="ФЛ+КК_Кемеровская область15_85,650454,8997"/>
    <s v="Сокурская"/>
    <x v="0"/>
    <m/>
    <m/>
    <m/>
    <m/>
    <m/>
    <m/>
    <m/>
    <m/>
    <m/>
    <m/>
    <m/>
    <n v="356.34522196"/>
    <n v="218.96523092000001"/>
    <n v="11.786150933333333"/>
    <n v="796.42"/>
    <n v="962.26342806737841"/>
    <n v="1.6713800000000001"/>
    <n v="200.21"/>
    <n v="595.58827707950479"/>
    <n v="365.97410765506964"/>
    <n v="19.699136946954667"/>
    <n v="1331.1204596"/>
    <n v="1608.3078484032551"/>
    <n v="3920.6898296847839"/>
  </r>
  <r>
    <x v="0"/>
    <s v="АБ"/>
    <s v="Аи95"/>
    <s v="ФЛ+КК_Кемеровская область19_86,3522454,37221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910.02029886843548"/>
    <n v="1.28695"/>
    <n v="131.13"/>
    <n v="617.71071462646512"/>
    <n v="379.80771529200302"/>
    <n v="60.585914504703126"/>
    <n v="3070.7874351538458"/>
    <n v="1171.150623628733"/>
    <n v="5300.0424032057508"/>
  </r>
  <r>
    <x v="0"/>
    <s v="АБ"/>
    <s v="G-95"/>
    <s v="ФЛ+КК_Кемеровская область19_86,3522454,37221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910.02029886843548"/>
    <n v="0.21726999999999999"/>
    <n v="131.13"/>
    <n v="104.28533118372282"/>
    <n v="64.121234159441698"/>
    <n v="10.228448381395429"/>
    <n v="518.42727847692299"/>
    <n v="197.72011033514497"/>
    <n v="894.78240253662784"/>
  </r>
  <r>
    <x v="0"/>
    <s v="АБ"/>
    <s v="Аи98"/>
    <s v="ФЛ+КК_Кемеровская область19_86,3522454,37221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910.02029886843548"/>
    <n v="6.7349999999999993E-2"/>
    <n v="131.13"/>
    <n v="32.326676739649884"/>
    <n v="19.876490636711917"/>
    <n v="3.1706448128456857"/>
    <n v="160.70362776923074"/>
    <n v="61.289867128789126"/>
    <n v="277.36730708722735"/>
  </r>
  <r>
    <x v="0"/>
    <s v="АБ"/>
    <s v="Аи92"/>
    <s v="ФЛ+КК_Кемеровская область19_86,3522454,37221"/>
    <s v="Сокурская"/>
    <x v="0"/>
    <m/>
    <m/>
    <m/>
    <m/>
    <m/>
    <m/>
    <m/>
    <m/>
    <m/>
    <m/>
    <m/>
    <n v="356.34522196"/>
    <n v="218.96523092000001"/>
    <n v="11.786150933333333"/>
    <n v="796.42"/>
    <n v="1307.9304064730816"/>
    <n v="1.4062600000000001"/>
    <n v="272.13"/>
    <n v="501.11403183346965"/>
    <n v="307.92204563355921"/>
    <n v="16.574392611509335"/>
    <n v="1119.9735892000001"/>
    <n v="1839.2902134068358"/>
    <n v="3784.8742726853743"/>
  </r>
  <r>
    <x v="0"/>
    <s v="ДТ"/>
    <s v="ДтЛ"/>
    <s v="ФЛ+КК_Кемеровская область19_86,3522454,37221"/>
    <s v="Сокурская"/>
    <x v="0"/>
    <m/>
    <m/>
    <m/>
    <m/>
    <m/>
    <m/>
    <m/>
    <m/>
    <m/>
    <m/>
    <m/>
    <n v="356.34522196"/>
    <n v="218.96523092000001"/>
    <n v="11.786150933333333"/>
    <n v="796.42"/>
    <n v="1307.9304064730816"/>
    <n v="0.84536"/>
    <n v="272.13"/>
    <n v="301.2399968361056"/>
    <n v="185.1044476105312"/>
    <n v="9.9635405530026659"/>
    <n v="673.26161119999995"/>
    <n v="1105.6720484160842"/>
    <n v="2275.2416446157235"/>
  </r>
  <r>
    <x v="0"/>
    <s v="ДТ"/>
    <s v="ДтЗ"/>
    <s v="ФЛ+КК_Кемеровская область19_86,3522454,37221"/>
    <s v="Сокурская"/>
    <x v="0"/>
    <m/>
    <m/>
    <m/>
    <m/>
    <m/>
    <m/>
    <m/>
    <m/>
    <m/>
    <m/>
    <m/>
    <n v="356.34522196"/>
    <n v="218.96523092000001"/>
    <n v="11.786150933333333"/>
    <n v="796.42"/>
    <n v="1307.9304064730816"/>
    <n v="0.58777999999999997"/>
    <n v="272.13"/>
    <n v="209.4525945636488"/>
    <n v="128.7033834301576"/>
    <n v="6.9276637955946665"/>
    <n v="468.11974759999993"/>
    <n v="768.77533431674783"/>
    <n v="1581.9787237061487"/>
  </r>
  <r>
    <x v="0"/>
    <s v="АБ"/>
    <s v="Аи92"/>
    <s v="ФЛ+КК_Кемеровская область2_86,03455,31192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1.61446"/>
    <n v="9.27"/>
    <n v="774.90907986778268"/>
    <n v="476.463237911595"/>
    <n v="76.00414587300439"/>
    <n v="3852.2580384307689"/>
    <n v="448.93026710907577"/>
    <n v="5628.5647691922259"/>
  </r>
  <r>
    <x v="0"/>
    <s v="АБ"/>
    <s v="Аи95"/>
    <s v="ФЛ+КК_Кемеровская область2_86,03455,31192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1.39191"/>
    <n v="9.27"/>
    <n v="668.0894524229559"/>
    <n v="410.78375771560042"/>
    <n v="65.52713023679344"/>
    <n v="3321.2321681999997"/>
    <n v="387.04615047247603"/>
    <n v="4852.6786590478259"/>
  </r>
  <r>
    <x v="0"/>
    <s v="АБ"/>
    <s v="G-95"/>
    <s v="ФЛ+КК_Кемеровская область2_86,03455,31192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0.21983"/>
    <n v="9.27"/>
    <n v="105.51408088607624"/>
    <n v="64.876747389285541"/>
    <n v="10.348965838275682"/>
    <n v="524.53568659999996"/>
    <n v="61.127770659284295"/>
    <n v="766.40325137292166"/>
  </r>
  <r>
    <x v="0"/>
    <s v="АБ"/>
    <s v="Аи98"/>
    <s v="ФЛ+КК_Кемеровская область2_86,03455,31192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6.7610000000000003E-2"/>
    <n v="9.27"/>
    <n v="32.451471631295163"/>
    <n v="19.953222449117934"/>
    <n v="3.1828848670600864"/>
    <n v="161.32401296923075"/>
    <n v="18.800202767020931"/>
    <n v="235.71179468372486"/>
  </r>
  <r>
    <x v="0"/>
    <s v="ДТ"/>
    <s v="ДтЛ"/>
    <s v="ФЛ+КК_Кемеровская область2_86,03455,31192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278.0683740130296"/>
    <n v="1.5381199999999999"/>
    <n v="9.27"/>
    <n v="738.26737975932122"/>
    <n v="453.93359729976743"/>
    <n v="72.410277647130016"/>
    <n v="3619.4089002181822"/>
    <n v="427.70252743692106"/>
    <n v="5311.7226823613219"/>
  </r>
  <r>
    <x v="0"/>
    <s v="ДТ"/>
    <s v="ДтЗ"/>
    <s v="ФЛ+КК_Кемеровская область2_86,03455,31192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278.0683740130296"/>
    <n v="1.0699000000000001"/>
    <n v="9.27"/>
    <n v="513.53097912028829"/>
    <n v="315.75140805075108"/>
    <n v="50.367823092258348"/>
    <n v="2517.6225407272732"/>
    <n v="297.50535335654041"/>
    <n v="3694.7781043471114"/>
  </r>
  <r>
    <x v="0"/>
    <s v="АБ"/>
    <s v="Аи95"/>
    <s v="ФЛ+КК_Кемеровская область21_86,2755254,43019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881.35878865470386"/>
    <n v="0.70001999999999998"/>
    <n v="127"/>
    <n v="335.99584634431648"/>
    <n v="206.59155123253271"/>
    <n v="32.954933658325714"/>
    <n v="1670.3155680923076"/>
    <n v="616.96877923406578"/>
    <n v="2862.8266785615479"/>
  </r>
  <r>
    <x v="0"/>
    <s v="АБ"/>
    <s v="G-95"/>
    <s v="ФЛ+КК_Кемеровская область21_86,2755254,43019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881.35878865470386"/>
    <n v="0.10806"/>
    <n v="127"/>
    <n v="51.866676889184369"/>
    <n v="31.890921725361395"/>
    <n v="5.0871548400312516"/>
    <n v="257.84163350769228"/>
    <n v="95.239630702027299"/>
    <n v="441.92601766429658"/>
  </r>
  <r>
    <x v="0"/>
    <s v="АБ"/>
    <s v="Аи98"/>
    <s v="ФЛ+КК_Кемеровская область21_86,2755254,43019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881.35878865470386"/>
    <n v="3.3140000000000003E-2"/>
    <n v="127"/>
    <n v="15.906548881247177"/>
    <n v="9.7803548582128137"/>
    <n v="1.5601361410201342"/>
    <n v="79.075252030769235"/>
    <n v="29.20823025601689"/>
    <n v="135.53052216726627"/>
  </r>
  <r>
    <x v="0"/>
    <s v="АБ"/>
    <s v="Аи92"/>
    <s v="ФЛ+КК_Кемеровская область21_86,2755254,43019"/>
    <s v="Сокурская"/>
    <x v="0"/>
    <m/>
    <m/>
    <m/>
    <m/>
    <m/>
    <m/>
    <m/>
    <m/>
    <m/>
    <m/>
    <m/>
    <n v="356.34522196"/>
    <n v="218.96523092000001"/>
    <n v="11.786150933333333"/>
    <n v="796.42"/>
    <n v="1288.0805090757576"/>
    <n v="0.82730000000000004"/>
    <n v="268"/>
    <n v="294.80440212750801"/>
    <n v="181.14993554011602"/>
    <n v="9.750682667146668"/>
    <n v="658.87826599999994"/>
    <n v="1065.6290051583744"/>
    <n v="2210.2122914931451"/>
  </r>
  <r>
    <x v="0"/>
    <s v="ДТ"/>
    <s v="ДтЛ"/>
    <s v="ФЛ+КК_Кемеровская область21_86,2755254,43019"/>
    <s v="Сокурская"/>
    <x v="0"/>
    <m/>
    <m/>
    <m/>
    <m/>
    <m/>
    <m/>
    <m/>
    <m/>
    <m/>
    <m/>
    <m/>
    <n v="356.34522196"/>
    <n v="218.96523092000001"/>
    <n v="11.786150933333333"/>
    <n v="796.42"/>
    <n v="1288.0805090757576"/>
    <n v="1.02007"/>
    <n v="268"/>
    <n v="363.49707056473721"/>
    <n v="223.35986310456443"/>
    <n v="12.022698982565334"/>
    <n v="812.40414939999994"/>
    <n v="1313.9322848929082"/>
    <n v="2725.2160669447749"/>
  </r>
  <r>
    <x v="0"/>
    <s v="ДТ"/>
    <s v="ДтЗ"/>
    <s v="ФЛ+КК_Кемеровская область21_86,2755254,43019"/>
    <s v="Сокурская"/>
    <x v="0"/>
    <m/>
    <m/>
    <m/>
    <m/>
    <m/>
    <m/>
    <m/>
    <m/>
    <m/>
    <m/>
    <m/>
    <n v="356.34522196"/>
    <n v="218.96523092000001"/>
    <n v="11.786150933333333"/>
    <n v="796.42"/>
    <n v="1288.0805090757576"/>
    <n v="0.71136999999999995"/>
    <n v="268"/>
    <n v="253.49330054568517"/>
    <n v="155.76529631956041"/>
    <n v="8.3843141894453321"/>
    <n v="566.54929539999989"/>
    <n v="916.30183174122158"/>
    <n v="1900.4940381959123"/>
  </r>
  <r>
    <x v="0"/>
    <s v="АБ"/>
    <s v="Аи95"/>
    <s v="ФЛ+КК_Кемеровская область22_85,9532354,29489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753.09453345925533"/>
    <n v="1.7303500000000001"/>
    <n v="156.69"/>
    <n v="830.53400291689957"/>
    <n v="510.66496767979913"/>
    <n v="81.459914653415481"/>
    <n v="4128.7828108461536"/>
    <n v="1303.1171259712225"/>
    <n v="6854.5588220674908"/>
  </r>
  <r>
    <x v="0"/>
    <s v="АБ"/>
    <s v="G-95"/>
    <s v="ФЛ+КК_Кемеровская область22_85,9532354,29489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753.09453345925533"/>
    <n v="0.29107"/>
    <n v="156.69"/>
    <n v="139.70788119688038"/>
    <n v="85.9012639885336"/>
    <n v="13.702740693021436"/>
    <n v="694.52123139999992"/>
    <n v="219.20322585398546"/>
    <n v="1153.0363431324208"/>
  </r>
  <r>
    <x v="0"/>
    <s v="АБ"/>
    <s v="Аи98"/>
    <s v="ФЛ+КК_Кемеровская область22_85,9532354,29489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753.09453345925533"/>
    <n v="9.0179999999999996E-2"/>
    <n v="156.69"/>
    <n v="43.284628186809606"/>
    <n v="26.614134010670835"/>
    <n v="4.2454157271332438"/>
    <n v="215.1782205230769"/>
    <n v="67.914065027355647"/>
    <n v="357.23646347504626"/>
  </r>
  <r>
    <x v="0"/>
    <s v="ДТ"/>
    <s v="ДтЛ"/>
    <s v="ФЛ+КК_Кемеровская область22_85,9532354,29489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753.09453345925533"/>
    <n v="0.73075000000000001"/>
    <n v="156.69"/>
    <n v="350.7456425760825"/>
    <n v="215.66066121421284"/>
    <n v="34.401613912204674"/>
    <n v="1719.5557263636367"/>
    <n v="550.32383032535085"/>
    <n v="2870.6874743914877"/>
  </r>
  <r>
    <x v="0"/>
    <s v="ДТ"/>
    <s v="ДтЗ"/>
    <s v="ФЛ+КК_Кемеровская область22_85,9532354,29489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753.09453345925533"/>
    <n v="0.50836999999999999"/>
    <n v="156.69"/>
    <n v="244.00761179117765"/>
    <n v="150.03135181863755"/>
    <n v="23.932601388364681"/>
    <n v="1196.2648574909092"/>
    <n v="382.85066797468164"/>
    <n v="1997.0870904637709"/>
  </r>
  <r>
    <x v="0"/>
    <s v="АБ"/>
    <s v="Аи92"/>
    <s v="ФЛ+КК_Кемеровская область22_85,9532354,29489"/>
    <s v="Сокурская"/>
    <x v="0"/>
    <m/>
    <m/>
    <m/>
    <m/>
    <m/>
    <m/>
    <m/>
    <m/>
    <m/>
    <m/>
    <m/>
    <n v="356.34522196"/>
    <n v="218.96523092000001"/>
    <n v="11.786150933333333"/>
    <n v="796.42"/>
    <n v="1255.9265590544262"/>
    <n v="1.8972800000000001"/>
    <n v="261.31"/>
    <n v="676.08666272026881"/>
    <n v="415.43835331989766"/>
    <n v="22.361628442794668"/>
    <n v="1511.0317376"/>
    <n v="2382.844341962782"/>
    <n v="5007.7627240457432"/>
  </r>
  <r>
    <x v="0"/>
    <s v="АБ"/>
    <s v="Аи92"/>
    <s v="ФЛ+КК_Кемеровская область23_85,99426754,286471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745.35643786368837"/>
    <n v="0.98558000000000001"/>
    <n v="155.08000000000001"/>
    <n v="473.05903579902213"/>
    <n v="290.86669104276962"/>
    <n v="46.39827935626505"/>
    <n v="2351.6894054461536"/>
    <n v="734.60839802969394"/>
    <n v="3896.6218096739044"/>
  </r>
  <r>
    <x v="0"/>
    <s v="АБ"/>
    <s v="Аи95"/>
    <s v="ФЛ+КК_Кемеровская область23_85,99426754,286471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745.35643786368837"/>
    <n v="0.93811"/>
    <n v="155.08000000000001"/>
    <n v="450.2743684667106"/>
    <n v="276.85723283156375"/>
    <n v="44.163527919505071"/>
    <n v="2238.421384507692"/>
    <n v="699.22632792430466"/>
    <n v="3708.9428416497763"/>
  </r>
  <r>
    <x v="0"/>
    <s v="АБ"/>
    <s v="G-95"/>
    <s v="ФЛ+КК_Кемеровская область23_85,99426754,286471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745.35643786368837"/>
    <n v="0.16478000000000001"/>
    <n v="155.08000000000001"/>
    <n v="79.091162481952622"/>
    <n v="48.630261724088939"/>
    <n v="7.7573697440343308"/>
    <n v="393.18105098461535"/>
    <n v="122.81983383117857"/>
    <n v="651.47967876586983"/>
  </r>
  <r>
    <x v="0"/>
    <s v="АБ"/>
    <s v="Аи98"/>
    <s v="ФЛ+КК_Кемеровская область23_85,99426754,286471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745.35643786368837"/>
    <n v="5.1299999999999998E-2"/>
    <n v="155.08000000000001"/>
    <n v="24.622992082316841"/>
    <n v="15.139776832417541"/>
    <n v="2.4150568507644201"/>
    <n v="122.40677215384613"/>
    <n v="38.23678526240721"/>
    <n v="202.82138318175214"/>
  </r>
  <r>
    <x v="0"/>
    <s v="ДТ"/>
    <s v="ДтЛ"/>
    <s v="ФЛ+КК_Кемеровская область23_85,99426754,286471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745.35643786368837"/>
    <n v="0.35213"/>
    <n v="155.08000000000001"/>
    <n v="169.01548151941969"/>
    <n v="103.92143500973079"/>
    <n v="16.577270348141816"/>
    <n v="828.61054796363646"/>
    <n v="262.46236246494061"/>
    <n v="1380.5870973058695"/>
  </r>
  <r>
    <x v="0"/>
    <s v="ДТ"/>
    <s v="ДтЗ"/>
    <s v="ФЛ+КК_Кемеровская область23_85,99426754,286471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745.35643786368837"/>
    <n v="0.24381"/>
    <n v="155.08000000000001"/>
    <n v="117.02400973859005"/>
    <n v="71.953781471963367"/>
    <n v="11.477875453896164"/>
    <n v="573.71862010909103"/>
    <n v="181.72535311554586"/>
    <n v="955.89963988908653"/>
  </r>
  <r>
    <x v="0"/>
    <s v="АБ"/>
    <s v="Аи92"/>
    <s v="ФЛ+КК_Кемеровская область25_86,65468156,188763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027.9974595544982"/>
    <n v="0.63363999999999998"/>
    <n v="148.13"/>
    <n v="304.13475054657397"/>
    <n v="187.0013292805663"/>
    <n v="29.829953663126062"/>
    <n v="1511.9264543384613"/>
    <n v="651.38031027211218"/>
    <n v="2684.2727981008397"/>
  </r>
  <r>
    <x v="0"/>
    <s v="АБ"/>
    <s v="Аи95"/>
    <s v="ФЛ+КК_Кемеровская область25_86,65468156,188763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027.9974595544982"/>
    <n v="0.56313000000000002"/>
    <n v="148.13"/>
    <n v="270.29133589308157"/>
    <n v="166.1922520007659"/>
    <n v="26.510545114443818"/>
    <n v="1343.6827602923076"/>
    <n v="578.89620939892461"/>
    <n v="2385.5731026995236"/>
  </r>
  <r>
    <x v="0"/>
    <s v="АБ"/>
    <s v="G-95"/>
    <s v="ФЛ+КК_Кемеровская область25_86,65468156,188763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027.9974595544982"/>
    <n v="9.2100000000000001E-2"/>
    <n v="148.13"/>
    <n v="44.206190463574686"/>
    <n v="27.180768933053717"/>
    <n v="4.3358038197934325"/>
    <n v="219.7595266153846"/>
    <n v="94.678566024969285"/>
    <n v="390.1608558567757"/>
  </r>
  <r>
    <x v="0"/>
    <s v="АБ"/>
    <s v="Аи98"/>
    <s v="ФЛ+КК_Кемеровская область25_86,65468156,188763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027.9974595544982"/>
    <n v="2.845E-2"/>
    <n v="148.13"/>
    <n v="13.655441028107489"/>
    <n v="8.3962310113504692"/>
    <n v="1.3393443938449854"/>
    <n v="67.88445746153846"/>
    <n v="29.246527724325471"/>
    <n v="120.52200161916689"/>
  </r>
  <r>
    <x v="0"/>
    <s v="ДТ"/>
    <s v="ДтЛ"/>
    <s v="ФЛ+КК_Кемеровская область25_86,65468156,188763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1027.9974595544982"/>
    <n v="0.30635000000000001"/>
    <n v="148.13"/>
    <n v="147.04198098280244"/>
    <n v="90.410733579164017"/>
    <n v="14.422079263775441"/>
    <n v="720.88388200000009"/>
    <n v="314.92702173452051"/>
    <n v="1287.6856975602625"/>
  </r>
  <r>
    <x v="0"/>
    <s v="ДТ"/>
    <s v="ДтЗ"/>
    <s v="ФЛ+КК_Кемеровская область25_86,65468156,188763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1027.9974595544982"/>
    <n v="0.21268999999999999"/>
    <n v="148.13"/>
    <n v="102.08702116935612"/>
    <n v="62.76957377167421"/>
    <n v="10.012835118695603"/>
    <n v="500.48895989090914"/>
    <n v="218.64477967264619"/>
    <n v="894.00316962328122"/>
  </r>
  <r>
    <x v="0"/>
    <s v="АБ"/>
    <s v="Аи92"/>
    <s v="ФЛ+КК_Кемеровская область28_86,68379654,01849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855.420033601878"/>
    <n v="1.6429199999999999"/>
    <n v="177.98"/>
    <n v="788.5693206994149"/>
    <n v="484.86242014649957"/>
    <n v="77.343961038165318"/>
    <n v="3920.1663568615381"/>
    <n v="1405.3866816051973"/>
    <n v="6676.3287403508148"/>
  </r>
  <r>
    <x v="0"/>
    <s v="АБ"/>
    <s v="Аи95"/>
    <s v="ФЛ+КК_Кемеровская область28_86,68379654,01849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855.420033601878"/>
    <n v="1.3450899999999999"/>
    <n v="177.98"/>
    <n v="645.6167723197575"/>
    <n v="396.96612903540955"/>
    <n v="63.322978935569459"/>
    <n v="3209.5151102615378"/>
    <n v="1150.6169329975501"/>
    <n v="5466.037923549824"/>
  </r>
  <r>
    <x v="0"/>
    <s v="АБ"/>
    <s v="G-95"/>
    <s v="ФЛ+КК_Кемеровская область28_86,68379654,01849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855.420033601878"/>
    <n v="0.19900999999999999"/>
    <n v="177.98"/>
    <n v="95.520889947404967"/>
    <n v="58.732299949696198"/>
    <n v="9.3688199584917591"/>
    <n v="474.85714866153842"/>
    <n v="170.23714088710975"/>
    <n v="808.716299404241"/>
  </r>
  <r>
    <x v="0"/>
    <s v="АБ"/>
    <s v="Аи98"/>
    <s v="ФЛ+КК_Кемеровская область28_86,68379654,01849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855.420033601878"/>
    <n v="6.071E-2"/>
    <n v="177.98"/>
    <n v="29.139607199170673"/>
    <n v="17.916878196804465"/>
    <n v="2.8580526590625328"/>
    <n v="144.85994419999997"/>
    <n v="51.932550239970013"/>
    <n v="246.70703249500764"/>
  </r>
  <r>
    <x v="0"/>
    <s v="ДТ"/>
    <s v="ДтЛ"/>
    <s v="ФЛ+КК_Кемеровская область28_86,68379654,018495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855.420033601878"/>
    <n v="0.92937000000000003"/>
    <n v="177.98"/>
    <n v="446.07934018601958"/>
    <n v="274.2778634453"/>
    <n v="43.752073789374833"/>
    <n v="2186.9360320363639"/>
    <n v="795.00171662857736"/>
    <n v="3746.0470260856359"/>
  </r>
  <r>
    <x v="0"/>
    <s v="ДТ"/>
    <s v="ДтЗ"/>
    <s v="ФЛ+КК_Кемеровская область28_86,68379654,018495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855.420033601878"/>
    <n v="0.64866000000000001"/>
    <n v="177.98"/>
    <n v="311.34405544085075"/>
    <n v="191.4340670587907"/>
    <n v="30.537052179665668"/>
    <n v="1526.3866130181821"/>
    <n v="554.87675899619421"/>
    <n v="2614.5785466936832"/>
  </r>
  <r>
    <x v="0"/>
    <s v="АБ"/>
    <s v="Аи92"/>
    <s v="ФЛ+КК_Кемеровская область3_86,13875355,44427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1.28268"/>
    <n v="20.59"/>
    <n v="615.66119852136785"/>
    <n v="378.54754283441196"/>
    <n v="60.384895152797391"/>
    <n v="3060.5988012923076"/>
    <n v="356.67274197903282"/>
    <n v="4471.8651797799175"/>
  </r>
  <r>
    <x v="0"/>
    <s v="АБ"/>
    <s v="Аи95"/>
    <s v="ФЛ+КК_Кемеровская область3_86,13875355,44427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1.0871599999999999"/>
    <n v="20.59"/>
    <n v="521.8154400041243"/>
    <n v="320.84521990508875"/>
    <n v="51.180374383568157"/>
    <n v="2594.0691308923074"/>
    <n v="302.30481349200522"/>
    <n v="3790.2149786770942"/>
  </r>
  <r>
    <x v="0"/>
    <s v="АБ"/>
    <s v="G-95"/>
    <s v="ФЛ+КК_Кемеровская область3_86,13875355,44427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0.16818"/>
    <n v="20.59"/>
    <n v="80.72309568039077"/>
    <n v="49.633677732475284"/>
    <n v="7.9174319914534141"/>
    <n v="401.29378052307686"/>
    <n v="46.765539141511319"/>
    <n v="586.33352506890765"/>
  </r>
  <r>
    <x v="0"/>
    <s v="АБ"/>
    <s v="Аи98"/>
    <s v="ФЛ+КК_Кемеровская область3_86,13875355,44427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5.1589999999999997E-2"/>
    <n v="20.59"/>
    <n v="24.762186384536566"/>
    <n v="15.225362315485789"/>
    <n v="2.4287092189266359"/>
    <n v="123.09874026153844"/>
    <n v="14.345547415332197"/>
    <n v="179.86054559581962"/>
  </r>
  <r>
    <x v="0"/>
    <s v="ДТ"/>
    <s v="ДтЛ"/>
    <s v="ФЛ+КК_Кемеровская область3_86,13875355,444275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278.0683740130296"/>
    <n v="3.2484700000000002"/>
    <n v="20.59"/>
    <n v="1559.2017756265848"/>
    <n v="958.69611787141162"/>
    <n v="152.92864966866853"/>
    <n v="7644.0987894909103"/>
    <n v="903.29677093010628"/>
    <n v="11218.222103587681"/>
  </r>
  <r>
    <x v="0"/>
    <s v="ДТ"/>
    <s v="ДтЗ"/>
    <s v="ФЛ+КК_Кемеровская область3_86,13875355,444275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278.0683740130296"/>
    <n v="2.2652600000000001"/>
    <n v="20.59"/>
    <n v="1087.2802932629445"/>
    <n v="668.52886681095833"/>
    <n v="106.64194311428089"/>
    <n v="5330.4697977454553"/>
    <n v="629.8971649167554"/>
    <n v="7822.8180658503943"/>
  </r>
  <r>
    <x v="0"/>
    <s v="АБ"/>
    <s v="Аи92"/>
    <s v="ФЛ+КК_Кемеровская область30_86,79750453,834394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993.98481373864706"/>
    <n v="0.56740000000000002"/>
    <n v="206.81"/>
    <n v="272.34085199817889"/>
    <n v="167.452424458357"/>
    <n v="26.71156446634955"/>
    <n v="1353.871394153846"/>
    <n v="563.98698331530841"/>
    <n v="2384.3632183920399"/>
  </r>
  <r>
    <x v="0"/>
    <s v="АБ"/>
    <s v="Аи95"/>
    <s v="ФЛ+КК_Кемеровская область30_86,79750453,834394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993.98481373864706"/>
    <n v="0.47306999999999999"/>
    <n v="206.81"/>
    <n v="227.06430534856975"/>
    <n v="139.61353267274399"/>
    <n v="22.270778643101835"/>
    <n v="1128.7908713999998"/>
    <n v="470.22439583534174"/>
    <n v="1987.9638838997571"/>
  </r>
  <r>
    <x v="0"/>
    <s v="АБ"/>
    <s v="G-95"/>
    <s v="ФЛ+КК_Кемеровская область30_86,79750453,834394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993.98481373864706"/>
    <n v="7.1679999999999994E-2"/>
    <n v="206.81"/>
    <n v="34.404991665896127"/>
    <n v="21.15437043562747"/>
    <n v="3.3744887926470488"/>
    <n v="171.03542744615382"/>
    <n v="71.24883144878622"/>
    <n v="301.21810978911071"/>
  </r>
  <r>
    <x v="0"/>
    <s v="АБ"/>
    <s v="Аи98"/>
    <s v="ФЛ+КК_Кемеровская область30_86,79750453,834394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993.98481373864706"/>
    <n v="2.1930000000000002E-2"/>
    <n v="206.81"/>
    <n v="10.525969129926089"/>
    <n v="6.4720332540919436"/>
    <n v="1.0324014958530943"/>
    <n v="52.327105523076924"/>
    <n v="21.798086965288533"/>
    <n v="92.155596368236587"/>
  </r>
  <r>
    <x v="0"/>
    <s v="ДТ"/>
    <s v="ДтЛ"/>
    <s v="ФЛ+КК_Кемеровская область30_86,79750453,834394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993.98481373864706"/>
    <n v="0.24396000000000001"/>
    <n v="206.81"/>
    <n v="117.09600679146233"/>
    <n v="71.998049825274535"/>
    <n v="11.484937023635242"/>
    <n v="574.07159083636373"/>
    <n v="242.49253515968036"/>
    <n v="1017.1431196364163"/>
  </r>
  <r>
    <x v="0"/>
    <s v="ДТ"/>
    <s v="ДтЗ"/>
    <s v="ФЛ+КК_Кемеровская область30_86,79750453,834394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993.98481373864706"/>
    <n v="0.16983000000000001"/>
    <n v="206.81"/>
    <n v="81.515063261985759"/>
    <n v="50.120629618898079"/>
    <n v="7.9951092585832644"/>
    <n v="399.63345741818188"/>
    <n v="168.80844091723444"/>
    <n v="708.07270047488339"/>
  </r>
  <r>
    <x v="0"/>
    <s v="АБ"/>
    <s v="Аи92"/>
    <s v="ФЛ+КК_Кемеровская область33_86,6286553,8743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973.07753681894724"/>
    <n v="3.3727"/>
    <n v="202.46"/>
    <n v="1618.8297348153999"/>
    <n v="995.35916808371621"/>
    <n v="158.77704172657229"/>
    <n v="8047.5890924615378"/>
    <n v="3281.8986084292633"/>
    <n v="14102.453645516489"/>
  </r>
  <r>
    <x v="0"/>
    <s v="АБ"/>
    <s v="Аи95"/>
    <s v="ФЛ+КК_Кемеровская область33_86,6286553,8743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973.07753681894724"/>
    <n v="2.9870999999999999"/>
    <n v="202.46"/>
    <n v="1433.749310898414"/>
    <n v="881.55998783848804"/>
    <n v="140.62409978398438"/>
    <n v="7127.5101189230763"/>
    <n v="2906.6799102318773"/>
    <n v="12490.123427675841"/>
  </r>
  <r>
    <x v="0"/>
    <s v="АБ"/>
    <s v="G-95"/>
    <s v="ФЛ+КК_Кемеровская область33_86,6286553,8743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973.07753681894724"/>
    <n v="0.48668"/>
    <n v="202.46"/>
    <n v="233.5968379458472"/>
    <n v="143.63014792984345"/>
    <n v="22.911498404094111"/>
    <n v="1161.2656505230768"/>
    <n v="473.57737561904526"/>
    <n v="2034.9815104219069"/>
  </r>
  <r>
    <x v="0"/>
    <s v="АБ"/>
    <s v="Аи98"/>
    <s v="ФЛ+КК_Кемеровская область33_86,6286553,8743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973.07753681894724"/>
    <n v="0.15024000000000001"/>
    <n v="202.46"/>
    <n v="72.112248156867111"/>
    <n v="44.339182676460268"/>
    <n v="7.0728682506597753"/>
    <n v="358.48720172307691"/>
    <n v="146.19516913167865"/>
    <n v="628.20666993874272"/>
  </r>
  <r>
    <x v="0"/>
    <s v="ДТ"/>
    <s v="ДтЛ"/>
    <s v="ФЛ+КК_Кемеровская область33_86,6286553,87435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973.07753681894724"/>
    <n v="0.94252999999999998"/>
    <n v="202.46"/>
    <n v="452.39588162468016"/>
    <n v="278.16167364246598"/>
    <n v="44.371608841149879"/>
    <n v="2217.9033305090911"/>
    <n v="917.15477077796231"/>
    <n v="3909.9872653953494"/>
  </r>
  <r>
    <x v="0"/>
    <s v="ДТ"/>
    <s v="ДтЗ"/>
    <s v="ФЛ+КК_Кемеровская область33_86,6286553,87435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973.07753681894724"/>
    <n v="0.65432000000000001"/>
    <n v="202.46"/>
    <n v="314.0607442358978"/>
    <n v="193.10445959039856"/>
    <n v="30.803508744486848"/>
    <n v="1539.7053751272729"/>
    <n v="636.70409389137353"/>
    <n v="2714.3781815894299"/>
  </r>
  <r>
    <x v="0"/>
    <s v="АБ"/>
    <s v="Аи92"/>
    <s v="ФЛ+КК_Кемеровская область33702_88,99593456,052698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232.3758333287874"/>
    <n v="0.39056000000000002"/>
    <n v="256.41000000000003"/>
    <n v="187.46112646529565"/>
    <n v="115.2629871280506"/>
    <n v="18.386444515293409"/>
    <n v="931.91401427692301"/>
    <n v="481.31670546489124"/>
    <n v="1734.3412778504539"/>
  </r>
  <r>
    <x v="0"/>
    <s v="АБ"/>
    <s v="Аи95"/>
    <s v="ФЛ+КК_Кемеровская область33702_88,99593456,052698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232.3758333287874"/>
    <n v="0.34993000000000002"/>
    <n v="256.41000000000003"/>
    <n v="167.95952474395972"/>
    <n v="103.27216582783373"/>
    <n v="16.473700658635352"/>
    <n v="834.96689629230764"/>
    <n v="431.24527535674258"/>
    <n v="1553.9175628794792"/>
  </r>
  <r>
    <x v="0"/>
    <s v="АБ"/>
    <s v="G-95"/>
    <s v="ФЛ+КК_Кемеровская область33702_88,99593456,052698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232.3758333287874"/>
    <n v="5.7750000000000003E-2"/>
    <n v="256.41000000000003"/>
    <n v="27.718865355824516"/>
    <n v="17.043316024797527"/>
    <n v="2.7187043495447418"/>
    <n v="137.7970973076923"/>
    <n v="71.169704374737478"/>
    <n v="256.44768741259657"/>
  </r>
  <r>
    <x v="0"/>
    <s v="АБ"/>
    <s v="Аи98"/>
    <s v="ФЛ+КК_Кемеровская область33702_88,99593456,052698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232.3758333287874"/>
    <n v="1.7850000000000001E-2"/>
    <n v="256.41000000000003"/>
    <n v="8.567649291800306"/>
    <n v="5.2679340440283262"/>
    <n v="0.84032679895019302"/>
    <n v="42.591830076923074"/>
    <n v="21.997908624918857"/>
    <n v="79.265648836620755"/>
  </r>
  <r>
    <x v="0"/>
    <s v="ДТ"/>
    <s v="ДтЛ"/>
    <s v="ФЛ+КК_Кемеровская область33702_88,99593456,052698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1232.3758333287874"/>
    <n v="0.18464"/>
    <n v="256.41000000000003"/>
    <n v="88.623572282241355"/>
    <n v="54.491391702486837"/>
    <n v="8.6923215774881584"/>
    <n v="434.48343389090917"/>
    <n v="227.5458738658273"/>
    <n v="813.83659331895285"/>
  </r>
  <r>
    <x v="0"/>
    <s v="ДТ"/>
    <s v="ДтЗ"/>
    <s v="ФЛ+КК_Кемеровская область33702_88,99593456,052698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1232.3758333287874"/>
    <n v="0.12841"/>
    <n v="256.41000000000003"/>
    <n v="61.634277062189192"/>
    <n v="37.896661657909092"/>
    <n v="6.0451744679660653"/>
    <n v="302.16647392727276"/>
    <n v="158.24938075774958"/>
    <n v="565.99196787308665"/>
  </r>
  <r>
    <x v="0"/>
    <s v="АБ"/>
    <s v="Аи92"/>
    <s v="ФЛ+КК_Кемеровская область33877_87,1268453,780623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097.0312544647077"/>
    <n v="1.13626"/>
    <n v="228.25"/>
    <n v="545.38247531098125"/>
    <n v="335.33572755560931"/>
    <n v="53.491861544826122"/>
    <n v="2711.2264898153844"/>
    <n v="1246.5127331980689"/>
    <n v="4891.9492874248699"/>
  </r>
  <r>
    <x v="0"/>
    <s v="АБ"/>
    <s v="Аи95"/>
    <s v="ФЛ+КК_Кемеровская область33877_87,1268453,780623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097.0312544647077"/>
    <n v="1.06992"/>
    <n v="228.25"/>
    <n v="513.5405787273379"/>
    <n v="315.75731049785918"/>
    <n v="50.368764634890219"/>
    <n v="2552.9328199384613"/>
    <n v="1173.73567977688"/>
    <n v="4606.3351535754282"/>
  </r>
  <r>
    <x v="0"/>
    <s v="АБ"/>
    <s v="G-95"/>
    <s v="ФЛ+КК_Кемеровская область33877_87,1268453,780623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097.0312544647077"/>
    <n v="0.18595999999999999"/>
    <n v="228.25"/>
    <n v="89.257146347517349"/>
    <n v="54.880953211625062"/>
    <n v="8.7544633911920364"/>
    <n v="443.71858381538453"/>
    <n v="204.00393208025702"/>
    <n v="800.61507884597609"/>
  </r>
  <r>
    <x v="0"/>
    <s v="АБ"/>
    <s v="Аи98"/>
    <s v="ФЛ+КК_Кемеровская область33877_87,1268453,780623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097.0312544647077"/>
    <n v="5.7829999999999999E-2"/>
    <n v="228.25"/>
    <n v="27.75726378402306"/>
    <n v="17.066925813230146"/>
    <n v="2.7224705200722497"/>
    <n v="137.98798506153844"/>
    <n v="63.441317445694047"/>
    <n v="248.97596262455795"/>
  </r>
  <r>
    <x v="0"/>
    <s v="ДТ"/>
    <s v="ДтЛ"/>
    <s v="ФЛ+КК_Кемеровская область33877_87,1268453,780623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1097.0312544647077"/>
    <n v="0.33184999999999998"/>
    <n v="228.25"/>
    <n v="159.28147997108857"/>
    <n v="97.936353642061619"/>
    <n v="15.622546119418571"/>
    <n v="780.88890563636369"/>
    <n v="364.0498217941132"/>
    <n v="1417.7791071630459"/>
  </r>
  <r>
    <x v="0"/>
    <s v="ДТ"/>
    <s v="ДтЗ"/>
    <s v="ФЛ+КК_Кемеровская область33877_87,1268453,780623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1097.0312544647077"/>
    <n v="0.22964999999999999"/>
    <n v="228.25"/>
    <n v="110.22748794744761"/>
    <n v="67.77484891938964"/>
    <n v="10.811263270527272"/>
    <n v="540.39818345454546"/>
    <n v="251.93322758782011"/>
    <n v="981.14501117973009"/>
  </r>
  <r>
    <x v="0"/>
    <s v="АБ"/>
    <s v="Аи95"/>
    <s v="ФЛ+КК_Кемеровская область34_86,18350154,681694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647.41701884722306"/>
    <n v="2.08378"/>
    <n v="93.29"/>
    <n v="1000.1734588945457"/>
    <n v="614.97006175155991"/>
    <n v="98.098385272629301"/>
    <n v="4972.1010463692301"/>
    <n v="1349.0746355334666"/>
    <n v="8034.4175878214319"/>
  </r>
  <r>
    <x v="0"/>
    <s v="АБ"/>
    <s v="G-95"/>
    <s v="ФЛ+КК_Кемеровская область34_86,18350154,681694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647.41701884722306"/>
    <n v="0.32922000000000001"/>
    <n v="93.29"/>
    <n v="158.01913164406142"/>
    <n v="97.160181847339246"/>
    <n v="15.498733263326752"/>
    <n v="785.55082901538458"/>
    <n v="213.1426309448828"/>
    <n v="1269.3715067149947"/>
  </r>
  <r>
    <x v="0"/>
    <s v="АБ"/>
    <s v="Аи98"/>
    <s v="ФЛ+КК_Кемеровская область34_86,18350154,681694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647.41701884722306"/>
    <n v="0.10126"/>
    <n v="93.29"/>
    <n v="48.602810492308059"/>
    <n v="29.8840897085887"/>
    <n v="4.7670303451930831"/>
    <n v="241.61617443076921"/>
    <n v="65.557447328469806"/>
    <n v="390.42755230532885"/>
  </r>
  <r>
    <x v="0"/>
    <s v="АБ"/>
    <s v="Аи92"/>
    <s v="ФЛ+КК_Кемеровская область34_86,18350154,681694"/>
    <s v="Сокурская"/>
    <x v="0"/>
    <m/>
    <m/>
    <m/>
    <m/>
    <m/>
    <m/>
    <m/>
    <m/>
    <m/>
    <m/>
    <m/>
    <n v="356.34522196"/>
    <n v="218.96523092000001"/>
    <n v="11.786150933333333"/>
    <n v="796.42"/>
    <n v="1121.3990461849094"/>
    <n v="2.4161800000000002"/>
    <n v="233.32"/>
    <n v="860.99419839531288"/>
    <n v="529.05941164428566"/>
    <n v="28.477462162101336"/>
    <n v="1924.2940756"/>
    <n v="2709.5019474110545"/>
    <n v="6052.327095212755"/>
  </r>
  <r>
    <x v="0"/>
    <s v="ДТ"/>
    <s v="ДтЛ"/>
    <s v="ФЛ+КК_Кемеровская область34_86,18350154,681694"/>
    <s v="Сокурская"/>
    <x v="0"/>
    <m/>
    <m/>
    <m/>
    <m/>
    <m/>
    <m/>
    <m/>
    <m/>
    <m/>
    <m/>
    <m/>
    <n v="356.34522196"/>
    <n v="218.96523092000001"/>
    <n v="11.786150933333333"/>
    <n v="796.42"/>
    <n v="1121.3990461849094"/>
    <n v="0.92479999999999996"/>
    <n v="233.32"/>
    <n v="329.54806126860797"/>
    <n v="202.49904555481601"/>
    <n v="10.899832383146666"/>
    <n v="736.52921599999991"/>
    <n v="1037.0698379118041"/>
    <n v="2316.545993118375"/>
  </r>
  <r>
    <x v="0"/>
    <s v="ДТ"/>
    <s v="ДтЗ"/>
    <s v="ФЛ+КК_Кемеровская область34_86,18350154,681694"/>
    <s v="Сокурская"/>
    <x v="0"/>
    <m/>
    <m/>
    <m/>
    <m/>
    <m/>
    <m/>
    <m/>
    <m/>
    <m/>
    <m/>
    <m/>
    <n v="356.34522196"/>
    <n v="218.96523092000001"/>
    <n v="11.786150933333333"/>
    <n v="796.42"/>
    <n v="1121.3990461849094"/>
    <n v="0.64390999999999998"/>
    <n v="233.32"/>
    <n v="229.4542518722636"/>
    <n v="140.99390184169721"/>
    <n v="7.5892204474826661"/>
    <n v="512.82280219999996"/>
    <n v="722.08005982892496"/>
    <n v="1612.9402361903683"/>
  </r>
  <r>
    <x v="0"/>
    <s v="АБ"/>
    <s v="Аи95"/>
    <s v="ФЛ+КК_Кемеровская область36_85,38496754,607216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832.15537281563411"/>
    <n v="0.93749000000000005"/>
    <n v="119.91"/>
    <n v="449.97678064817188"/>
    <n v="276.67425697121098"/>
    <n v="44.134340097916883"/>
    <n v="2236.9420044153844"/>
    <n v="780.13734046092884"/>
    <n v="3787.8647225936129"/>
  </r>
  <r>
    <x v="0"/>
    <s v="АБ"/>
    <s v="G-95"/>
    <s v="ФЛ+КК_Кемеровская область36_85,38496754,607216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832.15537281563411"/>
    <n v="0.16153000000000001"/>
    <n v="119.91"/>
    <n v="77.531226336386737"/>
    <n v="47.671114069013754"/>
    <n v="7.6043690663543231"/>
    <n v="385.42623598461535"/>
    <n v="134.41805737090939"/>
    <n v="652.65100282727951"/>
  </r>
  <r>
    <x v="0"/>
    <s v="АБ"/>
    <s v="Аи98"/>
    <s v="ФЛ+КК_Кемеровская область36_85,38496754,607216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832.15537281563411"/>
    <n v="5.0180000000000002E-2"/>
    <n v="119.91"/>
    <n v="24.085414087537217"/>
    <n v="14.809239794360863"/>
    <n v="2.3623304633793101"/>
    <n v="119.73434359999999"/>
    <n v="41.757556607888525"/>
    <n v="202.74888455316588"/>
  </r>
  <r>
    <x v="0"/>
    <s v="АБ"/>
    <s v="Аи92"/>
    <s v="ФЛ+КК_Кемеровская область36_85,38496754,607216"/>
    <s v="Сокурская"/>
    <x v="0"/>
    <m/>
    <m/>
    <m/>
    <m/>
    <m/>
    <m/>
    <m/>
    <m/>
    <m/>
    <m/>
    <m/>
    <n v="356.34522196"/>
    <n v="218.96523092000001"/>
    <n v="11.786150933333333"/>
    <n v="796.42"/>
    <n v="862.00462426394438"/>
    <n v="1.00434"/>
    <n v="179.35"/>
    <n v="357.89176022330639"/>
    <n v="219.9155400221928"/>
    <n v="11.837302828384001"/>
    <n v="799.87646280000001"/>
    <n v="865.74572433324988"/>
    <n v="2255.2667902071335"/>
  </r>
  <r>
    <x v="0"/>
    <s v="ДТ"/>
    <s v="ДтЛ"/>
    <s v="ФЛ+КК_Кемеровская область36_85,38496754,607216"/>
    <s v="Сокурская"/>
    <x v="0"/>
    <m/>
    <m/>
    <m/>
    <m/>
    <m/>
    <m/>
    <m/>
    <m/>
    <m/>
    <m/>
    <m/>
    <n v="356.34522196"/>
    <n v="218.96523092000001"/>
    <n v="11.786150933333333"/>
    <n v="796.42"/>
    <n v="862.00462426394438"/>
    <n v="1.20903"/>
    <n v="179.35"/>
    <n v="430.83206370629881"/>
    <n v="264.73553313920763"/>
    <n v="14.249810062928001"/>
    <n v="962.89567260000001"/>
    <n v="1042.1894508738367"/>
    <n v="2714.9025303822709"/>
  </r>
  <r>
    <x v="0"/>
    <s v="ДТ"/>
    <s v="ДтЗ"/>
    <s v="ФЛ+КК_Кемеровская область36_85,38496754,607216"/>
    <s v="Сокурская"/>
    <x v="0"/>
    <m/>
    <m/>
    <m/>
    <m/>
    <m/>
    <m/>
    <m/>
    <m/>
    <m/>
    <m/>
    <m/>
    <n v="356.34522196"/>
    <n v="218.96523092000001"/>
    <n v="11.786150933333333"/>
    <n v="796.42"/>
    <n v="862.00462426394438"/>
    <n v="0.83880999999999994"/>
    <n v="179.35"/>
    <n v="298.90593563226759"/>
    <n v="183.6702253480052"/>
    <n v="9.8863412643893334"/>
    <n v="668.04506019999997"/>
    <n v="723.05809887883913"/>
    <n v="1883.5656613235014"/>
  </r>
  <r>
    <x v="0"/>
    <s v="АБ"/>
    <s v="Аи95"/>
    <s v="ФЛ+КК_Кемеровская область37_86,28090154,605443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709.11213405305227"/>
    <n v="0.73392000000000002"/>
    <n v="102.18"/>
    <n v="352.26718029344988"/>
    <n v="216.5961990808554"/>
    <n v="34.550848419357173"/>
    <n v="1751.2042537846153"/>
    <n v="520.43157742421613"/>
    <n v="2875.050059002494"/>
  </r>
  <r>
    <x v="0"/>
    <s v="АБ"/>
    <s v="G-95"/>
    <s v="ФЛ+КК_Кемеровская область37_86,28090154,605443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709.11213405305227"/>
    <n v="0.11915000000000001"/>
    <n v="102.18"/>
    <n v="57.189658998207641"/>
    <n v="35.163828646833338"/>
    <n v="5.60924022940703"/>
    <n v="284.30344838461536"/>
    <n v="84.490710772421181"/>
    <n v="466.75688703148455"/>
  </r>
  <r>
    <x v="0"/>
    <s v="АБ"/>
    <s v="Аи98"/>
    <s v="ФЛ+КК_Кемеровская область37_86,28090154,605443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709.11213405305227"/>
    <n v="3.6760000000000001E-2"/>
    <n v="102.18"/>
    <n v="17.644077757231329"/>
    <n v="10.848697784788866"/>
    <n v="1.7305553573898651"/>
    <n v="87.712922892307688"/>
    <n v="26.066962047790202"/>
    <n v="144.00321583950796"/>
  </r>
  <r>
    <x v="0"/>
    <s v="АБ"/>
    <s v="Аи92"/>
    <s v="ФЛ+КК_Кемеровская область37_86,28090154,605443"/>
    <s v="Сокурская"/>
    <x v="0"/>
    <m/>
    <m/>
    <m/>
    <m/>
    <m/>
    <m/>
    <m/>
    <m/>
    <m/>
    <m/>
    <m/>
    <n v="356.34522196"/>
    <n v="218.96523092000001"/>
    <n v="11.786150933333333"/>
    <n v="796.42"/>
    <n v="1168.7888738695624"/>
    <n v="0.83130000000000004"/>
    <n v="243.18"/>
    <n v="296.229783015348"/>
    <n v="182.02579646379601"/>
    <n v="9.7978272708800009"/>
    <n v="662.06394599999999"/>
    <n v="971.6141908477673"/>
    <n v="2121.7315435977916"/>
  </r>
  <r>
    <x v="0"/>
    <s v="ДТ"/>
    <s v="ДтЛ"/>
    <s v="ФЛ+КК_Кемеровская область37_86,28090154,605443"/>
    <s v="Сокурская"/>
    <x v="0"/>
    <m/>
    <m/>
    <m/>
    <m/>
    <m/>
    <m/>
    <m/>
    <m/>
    <m/>
    <m/>
    <m/>
    <n v="356.34522196"/>
    <n v="218.96523092000001"/>
    <n v="11.786150933333333"/>
    <n v="796.42"/>
    <n v="1168.7888738695624"/>
    <n v="0.78496999999999995"/>
    <n v="243.18"/>
    <n v="279.72030888194121"/>
    <n v="171.88113731527238"/>
    <n v="9.2517748981386667"/>
    <n v="625.16580739999995"/>
    <n v="917.4642023213903"/>
    <n v="2003.4832308167424"/>
  </r>
  <r>
    <x v="0"/>
    <s v="ДТ"/>
    <s v="ДтЗ"/>
    <s v="ФЛ+КК_Кемеровская область37_86,28090154,605443"/>
    <s v="Сокурская"/>
    <x v="0"/>
    <m/>
    <m/>
    <m/>
    <m/>
    <m/>
    <m/>
    <m/>
    <m/>
    <m/>
    <m/>
    <m/>
    <n v="356.34522196"/>
    <n v="218.96523092000001"/>
    <n v="11.786150933333333"/>
    <n v="796.42"/>
    <n v="1168.7888738695624"/>
    <n v="0.54659000000000002"/>
    <n v="243.18"/>
    <n v="194.77473487111641"/>
    <n v="119.68420556856282"/>
    <n v="6.4421922386506667"/>
    <n v="435.3152078"/>
    <n v="638.84831056836413"/>
    <n v="1395.0646510466941"/>
  </r>
  <r>
    <x v="0"/>
    <s v="АБ"/>
    <s v="Аи95"/>
    <s v="ФЛ+КК_Кемеровская область38_86,28090154,605443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709.11213405305227"/>
    <n v="1.18492"/>
    <n v="102.18"/>
    <n v="568.73831926274602"/>
    <n v="349.69638136975038"/>
    <n v="55.782634768182774"/>
    <n v="2827.3339660923075"/>
    <n v="840.24114988214274"/>
    <n v="4641.7924513751295"/>
  </r>
  <r>
    <x v="0"/>
    <s v="АБ"/>
    <s v="G-95"/>
    <s v="ФЛ+КК_Кемеровская область38_86,28090154,605443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709.11213405305227"/>
    <n v="0.17132"/>
    <n v="102.18"/>
    <n v="82.230233987183652"/>
    <n v="50.56036192845562"/>
    <n v="8.0652541846580981"/>
    <n v="408.78612486153844"/>
    <n v="121.48509080596891"/>
    <n v="671.12706576780465"/>
  </r>
  <r>
    <x v="0"/>
    <s v="АБ"/>
    <s v="Аи98"/>
    <s v="ФЛ+КК_Кемеровская область38_86,28090154,605443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709.11213405305227"/>
    <n v="5.21E-2"/>
    <n v="102.18"/>
    <n v="25.00697636430229"/>
    <n v="15.375874716743741"/>
    <n v="2.4527185560394988"/>
    <n v="124.31564969230769"/>
    <n v="36.944742184164021"/>
    <n v="204.09596151355723"/>
  </r>
  <r>
    <x v="0"/>
    <s v="АБ"/>
    <s v="Аи92"/>
    <s v="ФЛ+КК_Кемеровская область38_86,28090154,605443"/>
    <s v="Сокурская"/>
    <x v="0"/>
    <m/>
    <m/>
    <m/>
    <m/>
    <m/>
    <m/>
    <m/>
    <m/>
    <m/>
    <m/>
    <m/>
    <n v="356.34522196"/>
    <n v="218.96523092000001"/>
    <n v="11.786150933333333"/>
    <n v="796.42"/>
    <n v="1168.7888738695624"/>
    <n v="1.47194"/>
    <n v="243.18"/>
    <n v="524.51878601180238"/>
    <n v="322.30368200038481"/>
    <n v="17.348507004810667"/>
    <n v="1172.2824547999999"/>
    <n v="1720.3870950035637"/>
    <n v="3756.8405248205618"/>
  </r>
  <r>
    <x v="0"/>
    <s v="ДТ"/>
    <s v="ДтЛ"/>
    <s v="ФЛ+КК_Кемеровская область38_86,28090154,605443"/>
    <s v="Сокурская"/>
    <x v="0"/>
    <m/>
    <m/>
    <m/>
    <m/>
    <m/>
    <m/>
    <m/>
    <m/>
    <m/>
    <m/>
    <m/>
    <n v="356.34522196"/>
    <n v="218.96523092000001"/>
    <n v="11.786150933333333"/>
    <n v="796.42"/>
    <n v="1168.7888738695624"/>
    <n v="2.1119500000000002"/>
    <n v="243.18"/>
    <n v="752.58329151842213"/>
    <n v="462.44361944149409"/>
    <n v="24.891761463653335"/>
    <n v="1681.999219"/>
    <n v="2468.4236621688224"/>
    <n v="5390.3415535923923"/>
  </r>
  <r>
    <x v="0"/>
    <s v="ДТ"/>
    <s v="ДтЗ"/>
    <s v="ФЛ+КК_Кемеровская область38_86,28090154,605443"/>
    <s v="Сокурская"/>
    <x v="0"/>
    <m/>
    <m/>
    <m/>
    <m/>
    <m/>
    <m/>
    <m/>
    <m/>
    <m/>
    <m/>
    <m/>
    <n v="356.34522196"/>
    <n v="218.96523092000001"/>
    <n v="11.786150933333333"/>
    <n v="796.42"/>
    <n v="1168.7888738695624"/>
    <n v="1.4738199999999999"/>
    <n v="243.18"/>
    <n v="525.18871502908712"/>
    <n v="322.71533663451441"/>
    <n v="17.370664968565332"/>
    <n v="1173.7797243999998"/>
    <n v="1722.5844180864383"/>
    <n v="3761.6388591186051"/>
  </r>
  <r>
    <x v="0"/>
    <s v="АБ"/>
    <s v="Аи92"/>
    <s v="ФЛ+КК_Кемеровская область39_86,2083654,7159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612.44026062029616"/>
    <n v="1.91991"/>
    <n v="88.25"/>
    <n v="921.51907853335149"/>
    <n v="566.60836137089211"/>
    <n v="90.383855718345373"/>
    <n v="4581.0913435846151"/>
    <n v="1175.8301807675127"/>
    <n v="7335.432819974716"/>
  </r>
  <r>
    <x v="0"/>
    <s v="АБ"/>
    <s v="Аи95"/>
    <s v="ФЛ+КК_Кемеровская область39_86,2083654,7159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612.44026062029616"/>
    <n v="1.67848"/>
    <n v="88.25"/>
    <n v="805.63742203366814"/>
    <n v="495.35697110479913"/>
    <n v="79.018023837642559"/>
    <n v="4005.0159634461534"/>
    <n v="1027.9687286459546"/>
    <n v="6412.9971090682184"/>
  </r>
  <r>
    <x v="0"/>
    <s v="АБ"/>
    <s v="G-95"/>
    <s v="ФЛ+КК_Кемеровская область39_86,2083654,7159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612.44026062029616"/>
    <n v="0.26945999999999998"/>
    <n v="88.25"/>
    <n v="129.33550577974844"/>
    <n v="79.523669888172137"/>
    <n v="12.685403879278374"/>
    <n v="642.95767689230763"/>
    <n v="165.028152626745"/>
    <n v="1029.5304090662517"/>
  </r>
  <r>
    <x v="0"/>
    <s v="АБ"/>
    <s v="Аи98"/>
    <s v="ФЛ+КК_Кемеровская область39_86,2083654,7159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612.44026062029616"/>
    <n v="8.3030000000000007E-2"/>
    <n v="88.25"/>
    <n v="39.852768666564671"/>
    <n v="24.50400916950543"/>
    <n v="3.908814236237228"/>
    <n v="198.11762752307692"/>
    <n v="50.850914839303194"/>
    <n v="317.23413443468746"/>
  </r>
  <r>
    <x v="0"/>
    <s v="ДТ"/>
    <s v="ДтЛ"/>
    <s v="ФЛ+КК_Кемеровская область39_86,2083654,71595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612.44026062029616"/>
    <n v="2.0931199999999999"/>
    <n v="88.25"/>
    <n v="1004.6564753867257"/>
    <n v="617.72650455106827"/>
    <n v="98.538085681715842"/>
    <n v="4925.4005911272734"/>
    <n v="1281.9109583095542"/>
    <n v="7928.2326150563376"/>
  </r>
  <r>
    <x v="0"/>
    <s v="ДТ"/>
    <s v="ДтЗ"/>
    <s v="ФЛ+КК_Кемеровская область39_86,2083654,71595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612.44026062029616"/>
    <n v="1.4614"/>
    <n v="88.25"/>
    <n v="701.44328711691685"/>
    <n v="431.2918101928849"/>
    <n v="68.798520111249971"/>
    <n v="3438.8761389090914"/>
    <n v="895.02019687050085"/>
    <n v="5535.4299532006435"/>
  </r>
  <r>
    <x v="0"/>
    <s v="АБ"/>
    <s v="Аи92"/>
    <s v="ФЛ+КК_Кемеровская область4_86,115855,41207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1.0227200000000001"/>
    <n v="16.64"/>
    <n v="490.88550609019654"/>
    <n v="301.82753532261341"/>
    <n v="48.146724023660582"/>
    <n v="2440.3090451692306"/>
    <n v="284.38608747060567"/>
    <n v="3565.5548980763065"/>
  </r>
  <r>
    <x v="0"/>
    <s v="АБ"/>
    <s v="Аи95"/>
    <s v="ФЛ+КК_Кемеровская область4_86,115855,41207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0.91166000000000003"/>
    <n v="16.64"/>
    <n v="437.57888814356676"/>
    <n v="269.05124653102877"/>
    <n v="42.918337788847779"/>
    <n v="2175.3091208923074"/>
    <n v="253.50381385271857"/>
    <n v="3178.3614072084692"/>
  </r>
  <r>
    <x v="0"/>
    <s v="АБ"/>
    <s v="G-95"/>
    <s v="ФЛ+КК_Кемеровская область4_86,115855,41207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0.14960999999999999"/>
    <n v="16.64"/>
    <n v="71.809860534803562"/>
    <n v="44.153255592553379"/>
    <n v="7.04320965775565"/>
    <n v="356.98396066153839"/>
    <n v="41.601809436089354"/>
    <n v="521.5920958827403"/>
  </r>
  <r>
    <x v="0"/>
    <s v="АБ"/>
    <s v="Аи98"/>
    <s v="ФЛ+КК_Кемеровская область4_86,115855,41207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4.6219999999999997E-2"/>
    <n v="16.64"/>
    <n v="22.184691891709249"/>
    <n v="13.640555266946174"/>
    <n v="2.1759050222676701"/>
    <n v="110.28539978461536"/>
    <n v="12.852320246882227"/>
    <n v="161.13887221242067"/>
  </r>
  <r>
    <x v="0"/>
    <s v="ДТ"/>
    <s v="ДтЛ"/>
    <s v="ФЛ+КК_Кемеровская область4_86,115855,41207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278.0683740130296"/>
    <n v="1.262"/>
    <n v="16.64"/>
    <n v="605.73520483204402"/>
    <n v="372.44441252457966"/>
    <n v="59.411340071436612"/>
    <n v="2969.660385454546"/>
    <n v="350.92228800444337"/>
    <n v="4358.1736308870495"/>
  </r>
  <r>
    <x v="0"/>
    <s v="ДТ"/>
    <s v="ДтЗ"/>
    <s v="ФЛ+КК_Кемеровская область4_86,115855,41207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278.0683740130296"/>
    <n v="0.878"/>
    <n v="16.64"/>
    <n v="421.42274947902899"/>
    <n v="259.11742804800394"/>
    <n v="41.333721539398844"/>
    <n v="2066.0553236363639"/>
    <n v="244.14403238343999"/>
    <n v="3032.0732550862358"/>
  </r>
  <r>
    <x v="0"/>
    <s v="АБ"/>
    <s v="Аи95"/>
    <s v="ФЛ+КК_Кемеровская область40_85,64950256,062539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763.5898229580871"/>
    <n v="1.01186"/>
    <n v="110.03"/>
    <n v="485.67291946224407"/>
    <n v="298.62250654288528"/>
    <n v="47.635466374551385"/>
    <n v="2414.3960325846151"/>
    <n v="772.64599825837001"/>
    <n v="4018.9729232226659"/>
  </r>
  <r>
    <x v="0"/>
    <s v="АБ"/>
    <s v="G-95"/>
    <s v="ФЛ+КК_Кемеровская область40_85,64950256,062539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763.5898229580871"/>
    <n v="0.16681000000000001"/>
    <n v="110.03"/>
    <n v="80.065522597490698"/>
    <n v="49.229360105566677"/>
    <n v="7.8529363211698424"/>
    <n v="398.02482773846151"/>
    <n v="127.37441836763853"/>
    <n v="662.54706513032727"/>
  </r>
  <r>
    <x v="0"/>
    <s v="АБ"/>
    <s v="Аи98"/>
    <s v="ФЛ+КК_Кемеровская область40_85,64950256,062539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763.5898229580871"/>
    <n v="5.1560000000000002E-2"/>
    <n v="110.03"/>
    <n v="24.747786973962114"/>
    <n v="15.216508644823557"/>
    <n v="2.4272969049788204"/>
    <n v="123.02715735384615"/>
    <n v="39.370691271718975"/>
    <n v="204.78944114932963"/>
  </r>
  <r>
    <x v="0"/>
    <s v="АБ"/>
    <s v="Аи92"/>
    <s v="ФЛ+КК_Кемеровская область40_85,64950256,062539"/>
    <s v="Сокурская"/>
    <x v="0"/>
    <m/>
    <m/>
    <m/>
    <m/>
    <m/>
    <m/>
    <m/>
    <m/>
    <m/>
    <m/>
    <m/>
    <n v="356.34522196"/>
    <n v="218.96523092000001"/>
    <n v="11.786150933333333"/>
    <n v="796.42"/>
    <n v="1040.7017635454245"/>
    <n v="1.13046"/>
    <n v="216.53"/>
    <n v="402.83401961690163"/>
    <n v="247.53143494582321"/>
    <n v="13.323772184096001"/>
    <n v="900.32095319999996"/>
    <n v="1176.4717156175604"/>
    <n v="2740.4818955643814"/>
  </r>
  <r>
    <x v="0"/>
    <s v="ДТ"/>
    <s v="ДтЛ"/>
    <s v="ФЛ+КК_Кемеровская область40_85,64950256,062539"/>
    <s v="Сокурская"/>
    <x v="0"/>
    <m/>
    <m/>
    <m/>
    <m/>
    <m/>
    <m/>
    <m/>
    <m/>
    <m/>
    <m/>
    <m/>
    <n v="356.34522196"/>
    <n v="218.96523092000001"/>
    <n v="11.786150933333333"/>
    <n v="796.42"/>
    <n v="1040.7017635454245"/>
    <n v="0.46063999999999999"/>
    <n v="216.53"/>
    <n v="164.14686304365441"/>
    <n v="100.86414397098881"/>
    <n v="5.4291725659306662"/>
    <n v="366.86290879999996"/>
    <n v="479.38886035956432"/>
    <n v="1116.6919487401383"/>
  </r>
  <r>
    <x v="0"/>
    <s v="ДТ"/>
    <s v="ДтЗ"/>
    <s v="ФЛ+КК_Кемеровская область40_85,64950256,062539"/>
    <s v="Сокурская"/>
    <x v="0"/>
    <m/>
    <m/>
    <m/>
    <m/>
    <m/>
    <m/>
    <m/>
    <m/>
    <m/>
    <m/>
    <m/>
    <n v="356.34522196"/>
    <n v="218.96523092000001"/>
    <n v="11.786150933333333"/>
    <n v="796.42"/>
    <n v="1040.7017635454245"/>
    <n v="0.32125999999999999"/>
    <n v="216.53"/>
    <n v="114.4794660068696"/>
    <n v="70.344770085359201"/>
    <n v="3.7864188488426667"/>
    <n v="255.85788919999999"/>
    <n v="334.33584855660303"/>
    <n v="778.80439269767453"/>
  </r>
  <r>
    <x v="0"/>
    <s v="АБ"/>
    <s v="Аи95"/>
    <s v="ФЛ+КК_Кемеровская область41_85,42755655,86503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610.91349736435893"/>
    <n v="1.08528"/>
    <n v="88.03"/>
    <n v="520.9130769414586"/>
    <n v="320.29038987692223"/>
    <n v="51.091869376171729"/>
    <n v="2589.5832686769227"/>
    <n v="663.01220041959152"/>
    <n v="4144.8908052910665"/>
  </r>
  <r>
    <x v="0"/>
    <s v="АБ"/>
    <s v="G-95"/>
    <s v="ФЛ+КК_Кемеровская область41_85,42755655,86503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610.91349736435893"/>
    <n v="0.18057999999999999"/>
    <n v="88.03"/>
    <n v="86.674852051165203"/>
    <n v="53.293194939531375"/>
    <n v="8.5011884232171333"/>
    <n v="430.88138236923072"/>
    <n v="110.31875935405593"/>
    <n v="689.6693771372004"/>
  </r>
  <r>
    <x v="0"/>
    <s v="АБ"/>
    <s v="Аи98"/>
    <s v="ФЛ+КК_Кемеровская область41_85,42755655,86503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610.91349736435893"/>
    <n v="5.5879999999999999E-2"/>
    <n v="88.03"/>
    <n v="26.821302096683532"/>
    <n v="16.491437220185034"/>
    <n v="2.6306701134642454"/>
    <n v="133.33509606153845"/>
    <n v="34.137846232720378"/>
    <n v="213.41635172459166"/>
  </r>
  <r>
    <x v="0"/>
    <s v="АБ"/>
    <s v="Аи92"/>
    <s v="ФЛ+КК_Кемеровская область41_85,42755655,865035"/>
    <s v="Сокурская"/>
    <x v="0"/>
    <m/>
    <m/>
    <m/>
    <m/>
    <m/>
    <m/>
    <m/>
    <m/>
    <m/>
    <m/>
    <m/>
    <n v="356.34522196"/>
    <n v="218.96523092000001"/>
    <n v="11.786150933333333"/>
    <n v="796.42"/>
    <n v="893.00506935177521"/>
    <n v="1.2022200000000001"/>
    <n v="185.8"/>
    <n v="428.40535274475121"/>
    <n v="263.2443799166424"/>
    <n v="14.169546375072001"/>
    <n v="957.47205240000005"/>
    <n v="1073.5885544760913"/>
    <n v="2736.8798859125568"/>
  </r>
  <r>
    <x v="0"/>
    <s v="ДТ"/>
    <s v="ДтЛ"/>
    <s v="ФЛ+КК_Кемеровская область41_85,42755655,865035"/>
    <s v="Сокурская"/>
    <x v="0"/>
    <m/>
    <m/>
    <m/>
    <m/>
    <m/>
    <m/>
    <m/>
    <m/>
    <m/>
    <m/>
    <m/>
    <n v="356.34522196"/>
    <n v="218.96523092000001"/>
    <n v="11.786150933333333"/>
    <n v="796.42"/>
    <n v="893.00506935177521"/>
    <n v="1.87"/>
    <n v="185.8"/>
    <n v="666.36556506520003"/>
    <n v="409.46498182040006"/>
    <n v="22.040102245333333"/>
    <n v="1489.3054"/>
    <n v="1669.9194796878198"/>
    <n v="4257.0955288187533"/>
  </r>
  <r>
    <x v="0"/>
    <s v="ДТ"/>
    <s v="ДтЗ"/>
    <s v="ФЛ+КК_Кемеровская область41_85,42755655,865035"/>
    <s v="Сокурская"/>
    <x v="0"/>
    <m/>
    <m/>
    <m/>
    <m/>
    <m/>
    <m/>
    <m/>
    <m/>
    <m/>
    <m/>
    <m/>
    <n v="356.34522196"/>
    <n v="218.96523092000001"/>
    <n v="11.786150933333333"/>
    <n v="796.42"/>
    <n v="893.00506935177521"/>
    <n v="1.3058700000000001"/>
    <n v="185.8"/>
    <n v="465.34053500090522"/>
    <n v="285.94012610150043"/>
    <n v="15.391180919312001"/>
    <n v="1040.0209854"/>
    <n v="1166.1485299144028"/>
    <n v="2972.8413573361204"/>
  </r>
  <r>
    <x v="0"/>
    <s v="АБ"/>
    <s v="Аи92"/>
    <s v="ФЛ+КК_Кемеровская область42_86,06419255,382897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2.22485"/>
    <n v="14.56"/>
    <n v="1067.8842872191544"/>
    <n v="656.60297242893114"/>
    <n v="104.73955622657348"/>
    <n v="5308.7077393076916"/>
    <n v="618.66042192288887"/>
    <n v="7756.5949771052401"/>
  </r>
  <r>
    <x v="0"/>
    <s v="АБ"/>
    <s v="Аи95"/>
    <s v="ФЛ+КК_Кемеровская область42_86,06419255,382897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1.9272899999999999"/>
    <n v="14.56"/>
    <n v="925.06133353466714"/>
    <n v="568.78636435380122"/>
    <n v="90.731284949507966"/>
    <n v="4598.7007388769225"/>
    <n v="535.91839655157185"/>
    <n v="6719.1981182664704"/>
  </r>
  <r>
    <x v="0"/>
    <s v="АБ"/>
    <s v="G-95"/>
    <s v="ФЛ+КК_Кемеровская область42_86,06419255,382897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0.30609999999999998"/>
    <n v="14.56"/>
    <n v="146.92198589468197"/>
    <n v="90.336952990312071"/>
    <n v="14.410309980876978"/>
    <n v="730.38426815384605"/>
    <n v="85.116729285388359"/>
    <n v="1067.1702463051054"/>
  </r>
  <r>
    <x v="0"/>
    <s v="АБ"/>
    <s v="Аи98"/>
    <s v="ФЛ+КК_Кемеровская область42_86,06419255,382897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9.4210000000000002E-2"/>
    <n v="14.56"/>
    <n v="45.218949007311302"/>
    <n v="27.803477102964067"/>
    <n v="4.4351365674564525"/>
    <n v="224.7941911230769"/>
    <n v="26.196821515767517"/>
    <n v="328.44857531657624"/>
  </r>
  <r>
    <x v="0"/>
    <s v="ДТ"/>
    <s v="ДтЛ"/>
    <s v="ФЛ+КК_Кемеровская область42_86,06419255,382897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278.0683740130296"/>
    <n v="1.3889899999999999"/>
    <n v="14.56"/>
    <n v="666.68790979370897"/>
    <n v="409.92200043780974"/>
    <n v="65.38966501253941"/>
    <n v="3268.4854031636369"/>
    <n v="386.23419082035798"/>
    <n v="4796.719169228053"/>
  </r>
  <r>
    <x v="0"/>
    <s v="ДТ"/>
    <s v="ДтЗ"/>
    <s v="ФЛ+КК_Кемеровская область42_86,06419255,382897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278.0683740130296"/>
    <n v="0.96753"/>
    <n v="14.56"/>
    <n v="464.39539043672545"/>
    <n v="285.53973252765974"/>
    <n v="45.548537130996088"/>
    <n v="2276.731785054546"/>
    <n v="269.0394939088265"/>
    <n v="3341.2549390587537"/>
  </r>
  <r>
    <x v="0"/>
    <s v="АБ"/>
    <s v="Аи92"/>
    <s v="ФЛ+КК_Кемеровская область43_87,73551656,22723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876.95212569389071"/>
    <n v="1.3138700000000001"/>
    <n v="182.46"/>
    <n v="630.63178571527544"/>
    <n v="387.75240909957967"/>
    <n v="61.853230887209527"/>
    <n v="3135.0211643230768"/>
    <n v="1152.2010893854322"/>
    <n v="5367.4596794105737"/>
  </r>
  <r>
    <x v="0"/>
    <s v="АБ"/>
    <s v="Аи95"/>
    <s v="ФЛ+КК_Кемеровская область43_87,73551656,22723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876.95212569389071"/>
    <n v="1.18407"/>
    <n v="182.46"/>
    <n v="568.33033596313646"/>
    <n v="349.44552736765377"/>
    <n v="55.742619206328008"/>
    <n v="2825.3057837076917"/>
    <n v="1038.3727034703652"/>
    <n v="4837.1969697151753"/>
  </r>
  <r>
    <x v="0"/>
    <s v="АБ"/>
    <s v="G-95"/>
    <s v="ФЛ+КК_Кемеровская область43_87,73551656,22723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876.95212569389071"/>
    <n v="0.19666"/>
    <n v="182.46"/>
    <n v="94.392936119072715"/>
    <n v="58.038762414487991"/>
    <n v="9.2581886992462152"/>
    <n v="469.24982089230764"/>
    <n v="172.46140503896055"/>
    <n v="803.40111316407501"/>
  </r>
  <r>
    <x v="0"/>
    <s v="АБ"/>
    <s v="Аи98"/>
    <s v="ФЛ+КК_Кемеровская область43_87,73551656,22723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876.95212569389071"/>
    <n v="6.0839999999999998E-2"/>
    <n v="182.46"/>
    <n v="29.202004644993309"/>
    <n v="17.95524410300747"/>
    <n v="2.864172686169733"/>
    <n v="145.17013679999999"/>
    <n v="53.35376732721631"/>
    <n v="248.54532556138682"/>
  </r>
  <r>
    <x v="0"/>
    <s v="ДТ"/>
    <s v="ДтЛ"/>
    <s v="ФЛ+КК_Кемеровская область43_87,73551656,227235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876.95212569389071"/>
    <n v="4.8090799999999998"/>
    <n v="182.46"/>
    <n v="2308.2639135132217"/>
    <n v="1419.2670169442993"/>
    <n v="226.39769200534417"/>
    <n v="11316.429767418183"/>
    <n v="4217.3329286319758"/>
    <n v="19487.691318513025"/>
  </r>
  <r>
    <x v="0"/>
    <s v="ДТ"/>
    <s v="ДтЗ"/>
    <s v="ФЛ+КК_Кемеровская область43_87,73551656,227235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876.95212569389071"/>
    <n v="3.3528500000000001"/>
    <n v="182.46"/>
    <n v="1609.302124818636"/>
    <n v="989.50098932887249"/>
    <n v="157.84256066443442"/>
    <n v="7889.7193529090919"/>
    <n v="2940.2889346327615"/>
    <n v="13586.653962353796"/>
  </r>
  <r>
    <x v="0"/>
    <s v="АБ"/>
    <s v="Аи92"/>
    <s v="ФЛ+КК_Кемеровская область44_87,6317456,06641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757.94886672107066"/>
    <n v="1.0585599999999999"/>
    <n v="157.69999999999999"/>
    <n v="508.08800192314453"/>
    <n v="312.40472054042715"/>
    <n v="49.833968419984096"/>
    <n v="2525.8267588923072"/>
    <n v="802.33435235625655"/>
    <n v="4198.4878021321192"/>
  </r>
  <r>
    <x v="0"/>
    <s v="АБ"/>
    <s v="Аи95"/>
    <s v="ФЛ+КК_Кемеровская область44_87,6317456,06641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757.94886672107066"/>
    <n v="0.92186999999999997"/>
    <n v="157.69999999999999"/>
    <n v="442.47948754240599"/>
    <n v="272.0644457797419"/>
    <n v="43.398995302420971"/>
    <n v="2199.6711704769227"/>
    <n v="698.73032176415336"/>
    <n v="3656.3444208656451"/>
  </r>
  <r>
    <x v="0"/>
    <s v="АБ"/>
    <s v="G-95"/>
    <s v="ФЛ+КК_Кемеровская область44_87,6317456,06641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757.94886672107066"/>
    <n v="0.14732999999999999"/>
    <n v="157.69999999999999"/>
    <n v="70.715505331145039"/>
    <n v="43.480376622223709"/>
    <n v="6.9358737977216753"/>
    <n v="351.54365967692303"/>
    <n v="111.66860653401532"/>
    <n v="584.34402196202871"/>
  </r>
  <r>
    <x v="0"/>
    <s v="АБ"/>
    <s v="Аи98"/>
    <s v="ФЛ+КК_Кемеровская область44_87,6317456,06641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757.94886672107066"/>
    <n v="4.5379999999999997E-2"/>
    <n v="157.69999999999999"/>
    <n v="21.781508395624527"/>
    <n v="13.392652488403664"/>
    <n v="2.1363602317288377"/>
    <n v="108.28107836923076"/>
    <n v="34.395719571802182"/>
    <n v="179.98731905678997"/>
  </r>
  <r>
    <x v="0"/>
    <s v="ДТ"/>
    <s v="ДтЛ"/>
    <s v="ФЛ+КК_Кемеровская область44_87,6317456,06641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757.94886672107066"/>
    <n v="5.2171799999999999"/>
    <n v="157.69999999999999"/>
    <n v="2504.1438953610486"/>
    <n v="1539.7064501862017"/>
    <n v="245.60986940879368"/>
    <n v="12276.745459418184"/>
    <n v="3954.3556684798355"/>
    <n v="20520.561342854064"/>
  </r>
  <r>
    <x v="0"/>
    <s v="ДТ"/>
    <s v="ДтЗ"/>
    <s v="ФЛ+КК_Кемеровская область44_87,6317456,06641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757.94886672107066"/>
    <n v="3.6400600000000001"/>
    <n v="157.69999999999999"/>
    <n v="1747.1572818549366"/>
    <n v="1074.2630810255321"/>
    <n v="171.36358362950361"/>
    <n v="8565.5641701090917"/>
    <n v="2758.9793517967005"/>
    <n v="14317.327468415766"/>
  </r>
  <r>
    <x v="0"/>
    <s v="АБ"/>
    <s v="Аи92"/>
    <s v="ФЛ+КК_Кемеровская область47_87,00596153,751971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041.5188295399873"/>
    <n v="1.6862299999999999"/>
    <n v="216.7"/>
    <n v="809.35726976540207"/>
    <n v="497.64416935920917"/>
    <n v="79.382871607494891"/>
    <n v="4023.5082145999995"/>
    <n v="1756.2402959352128"/>
    <n v="7166.1328212673188"/>
  </r>
  <r>
    <x v="0"/>
    <s v="АБ"/>
    <s v="Аи95"/>
    <s v="ФЛ+КК_Кемеровская область47_87,00596153,751971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041.5188295399873"/>
    <n v="1.3828400000000001"/>
    <n v="216.7"/>
    <n v="663.73603062594589"/>
    <n v="408.10699795205215"/>
    <n v="65.100140653237247"/>
    <n v="3299.5902691076922"/>
    <n v="1440.2538982410761"/>
    <n v="5876.7873365800033"/>
  </r>
  <r>
    <x v="0"/>
    <s v="АБ"/>
    <s v="G-95"/>
    <s v="ФЛ+КК_Кемеровская область47_87,00596153,751971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041.5188295399873"/>
    <n v="0.20505000000000001"/>
    <n v="216.7"/>
    <n v="98.419971276395103"/>
    <n v="60.514838976359009"/>
    <n v="9.653165833318603"/>
    <n v="489.26917407692304"/>
    <n v="213.56343599717442"/>
    <n v="871.42058616017027"/>
  </r>
  <r>
    <x v="0"/>
    <s v="АБ"/>
    <s v="Аи98"/>
    <s v="ФЛ+КК_Кемеровская область47_87,00596153,751971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041.5188295399873"/>
    <n v="6.2570000000000001E-2"/>
    <n v="216.7"/>
    <n v="30.032370654786838"/>
    <n v="18.465805777862876"/>
    <n v="2.945616123827091"/>
    <n v="149.29808447692307"/>
    <n v="65.167833164317003"/>
    <n v="265.90971019771689"/>
  </r>
  <r>
    <x v="0"/>
    <s v="ДТ"/>
    <s v="ДтЛ"/>
    <s v="ФЛ+КК_Кемеровская область47_87,00596153,751971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1041.5188295399873"/>
    <n v="1.57073"/>
    <n v="216.7"/>
    <n v="753.91953905375306"/>
    <n v="463.55753730961413"/>
    <n v="73.945462908405403"/>
    <n v="3696.1447363272732"/>
    <n v="1635.9448711233442"/>
    <n v="6623.5121467223898"/>
  </r>
  <r>
    <x v="0"/>
    <s v="ДТ"/>
    <s v="ДтЗ"/>
    <s v="ФЛ+КК_Кемеровская область47_87,00596153,751971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1041.5188295399873"/>
    <n v="1.09524"/>
    <n v="216.7"/>
    <n v="525.69368125217738"/>
    <n v="323.22980853678342"/>
    <n v="51.560757606846458"/>
    <n v="2577.251062254546"/>
    <n v="1140.7130828653758"/>
    <n v="4618.4483925157292"/>
  </r>
  <r>
    <x v="0"/>
    <s v="АБ"/>
    <s v="Аи92"/>
    <s v="ФЛ+КК_Кемеровская область48_87,15501653,791944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104.4329111213369"/>
    <n v="1.81589"/>
    <n v="229.79"/>
    <n v="871.59152226819356"/>
    <n v="535.90973396137792"/>
    <n v="85.486892489953263"/>
    <n v="4332.8895416461537"/>
    <n v="2005.5286789761244"/>
    <n v="7831.4063693418029"/>
  </r>
  <r>
    <x v="0"/>
    <s v="АБ"/>
    <s v="Аи95"/>
    <s v="ФЛ+КК_Кемеровская область48_87,15501653,791944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104.4329111213369"/>
    <n v="1.5930599999999999"/>
    <n v="229.79"/>
    <n v="764.63750032467192"/>
    <n v="470.14761950586916"/>
    <n v="74.996695256896032"/>
    <n v="3801.1955642769226"/>
    <n v="1759.427893390957"/>
    <n v="6870.4052727553171"/>
  </r>
  <r>
    <x v="0"/>
    <s v="АБ"/>
    <s v="G-95"/>
    <s v="ФЛ+КК_Кемеровская область48_87,15501653,791944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104.4329111213369"/>
    <n v="0.25677"/>
    <n v="229.79"/>
    <n v="123.24455510675431"/>
    <n v="75.778567198047796"/>
    <n v="12.087995079352439"/>
    <n v="612.6781069384615"/>
    <n v="283.58523858862566"/>
    <n v="1107.3744629112416"/>
  </r>
  <r>
    <x v="0"/>
    <s v="АБ"/>
    <s v="Аи98"/>
    <s v="ФЛ+КК_Кемеровская область48_87,15501653,791944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104.4329111213369"/>
    <n v="7.9159999999999994E-2"/>
    <n v="229.79"/>
    <n v="37.995244702460063"/>
    <n v="23.361885654077437"/>
    <n v="3.7266257369690345"/>
    <n v="188.8834324307692"/>
    <n v="87.426909244365021"/>
    <n v="341.39409776864079"/>
  </r>
  <r>
    <x v="0"/>
    <s v="ДТ"/>
    <s v="ДтЛ"/>
    <s v="ФЛ+КК_Кемеровская область48_87,15501653,791944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1104.4329111213369"/>
    <n v="0.93662999999999996"/>
    <n v="229.79"/>
    <n v="449.56399754503752"/>
    <n v="276.42045174556029"/>
    <n v="44.093853764746171"/>
    <n v="2204.0198152363637"/>
    <n v="1034.4449975435778"/>
    <n v="4008.5431158352853"/>
  </r>
  <r>
    <x v="0"/>
    <s v="ДТ"/>
    <s v="ДтЗ"/>
    <s v="ФЛ+КК_Кемеровская область48_87,15501653,791944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1104.4329111213369"/>
    <n v="0.65283999999999998"/>
    <n v="229.79"/>
    <n v="313.35037331422473"/>
    <n v="192.66767850439507"/>
    <n v="30.733834589727952"/>
    <n v="1536.2227306181819"/>
    <n v="721.0179816964536"/>
    <n v="2793.9925987229835"/>
  </r>
  <r>
    <x v="0"/>
    <s v="АБ"/>
    <s v="Аи92"/>
    <s v="ФЛ+КК_Кемеровская область49_87,32733253,615781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219.4469655324672"/>
    <n v="2.3845800000000001"/>
    <n v="253.72"/>
    <n v="1144.5515489210741"/>
    <n v="703.74286625821094"/>
    <n v="112.25918645605888"/>
    <n v="5689.8390008307688"/>
    <n v="2907.8688450694108"/>
    <n v="10558.261447535522"/>
  </r>
  <r>
    <x v="0"/>
    <s v="АБ"/>
    <s v="Аи95"/>
    <s v="ФЛ+КК_Кемеровская область49_87,32733253,615781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219.4469655324672"/>
    <n v="2.1261800000000002"/>
    <n v="253.72"/>
    <n v="1020.5246258397744"/>
    <n v="627.4832496208486"/>
    <n v="100.09445565220848"/>
    <n v="5073.2715559076923"/>
    <n v="2592.7637491758214"/>
    <n v="9414.1376361963448"/>
  </r>
  <r>
    <x v="0"/>
    <s v="АБ"/>
    <s v="G-95"/>
    <s v="ФЛ+КК_Кемеровская область49_87,32733253,615781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219.4469655324672"/>
    <n v="0.34902"/>
    <n v="253.72"/>
    <n v="167.52274262320125"/>
    <n v="103.00360448441268"/>
    <n v="16.430860468884948"/>
    <n v="832.79554809230763"/>
    <n v="425.61137991014169"/>
    <n v="1545.3641355789482"/>
  </r>
  <r>
    <x v="0"/>
    <s v="АБ"/>
    <s v="Аи98"/>
    <s v="ФЛ+КК_Кемеровская область49_87,32733253,615781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219.4469655324672"/>
    <n v="0.10783"/>
    <n v="253.72"/>
    <n v="51.756281408113551"/>
    <n v="31.823043583617611"/>
    <n v="5.0763270997646668"/>
    <n v="257.29283121538458"/>
    <n v="131.49296629336592"/>
    <n v="477.4414496002463"/>
  </r>
  <r>
    <x v="0"/>
    <s v="ДТ"/>
    <s v="ДтЛ"/>
    <s v="ФЛ+КК_Кемеровская область49_87,32733253,615781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1219.4469655324672"/>
    <n v="0.74421000000000004"/>
    <n v="253.72"/>
    <n v="357.20617812048766"/>
    <n v="219.63300811800116"/>
    <n v="35.035272103457878"/>
    <n v="1751.2289662909095"/>
    <n v="907.52462621891743"/>
    <n v="3270.6280508517739"/>
  </r>
  <r>
    <x v="0"/>
    <s v="ДТ"/>
    <s v="ДтЗ"/>
    <s v="ФЛ+КК_Кемеровская область49_87,32733253,615781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1219.4469655324672"/>
    <n v="0.51829000000000003"/>
    <n v="253.72"/>
    <n v="248.76901688779722"/>
    <n v="152.95896558428242"/>
    <n v="24.39960653377566"/>
    <n v="1219.6079882545457"/>
    <n v="632.02716776582247"/>
    <n v="2277.7627450262235"/>
  </r>
  <r>
    <x v="0"/>
    <s v="АБ"/>
    <s v="Аи92"/>
    <s v="ФЛ+КК_Кемеровская область5_86,130955,32157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2.5752100000000002"/>
    <n v="14.56"/>
    <n v="1236.0502035146815"/>
    <n v="760.00204086959025"/>
    <n v="121.23350005179419"/>
    <n v="6144.7006572769233"/>
    <n v="716.08445744209405"/>
    <n v="8978.0708591550829"/>
  </r>
  <r>
    <x v="0"/>
    <s v="АБ"/>
    <s v="Аи95"/>
    <s v="ФЛ+КК_Кемеровская область5_86,130955,32157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2.20716"/>
    <n v="14.56"/>
    <n v="1059.3934347837512"/>
    <n v="651.38225796176812"/>
    <n v="103.90676176867831"/>
    <n v="5266.4976847384614"/>
    <n v="613.74139238659836"/>
    <n v="7694.9215316392583"/>
  </r>
  <r>
    <x v="0"/>
    <s v="АБ"/>
    <s v="G-95"/>
    <s v="ФЛ+КК_Кемеровская область5_86,130955,32157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0.34612999999999999"/>
    <n v="14.56"/>
    <n v="166.13559940452882"/>
    <n v="102.15070087728428"/>
    <n v="16.294807558578725"/>
    <n v="825.89972798461531"/>
    <n v="96.247806297129927"/>
    <n v="1206.728642122137"/>
  </r>
  <r>
    <x v="0"/>
    <s v="АБ"/>
    <s v="Аи98"/>
    <s v="ФЛ+КК_Кемеровская область5_86,130955,32157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0.10636"/>
    <n v="14.56"/>
    <n v="51.050710289965288"/>
    <n v="31.389213721168222"/>
    <n v="5.0071237163217095"/>
    <n v="253.7852687384615"/>
    <n v="29.575352260025827"/>
    <n v="370.80766872594256"/>
  </r>
  <r>
    <x v="0"/>
    <s v="ДТ"/>
    <s v="ДтЛ"/>
    <s v="ФЛ+КК_Кемеровская область5_86,130955,32157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278.0683740130296"/>
    <n v="1.6907399999999999"/>
    <n v="14.56"/>
    <n v="811.52198115509509"/>
    <n v="498.97517118209811"/>
    <n v="79.595189470983144"/>
    <n v="3978.5448495272731"/>
    <n v="470.14132267878966"/>
    <n v="5838.7785140142396"/>
  </r>
  <r>
    <x v="0"/>
    <s v="ДТ"/>
    <s v="ДтЗ"/>
    <s v="ФЛ+КК_Кемеровская область5_86,130955,32157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278.0683740130296"/>
    <n v="1.17597"/>
    <n v="14.56"/>
    <n v="564.44249510803388"/>
    <n v="347.055036288851"/>
    <n v="55.361294440417836"/>
    <n v="2767.2199076727275"/>
    <n v="327.0000657881024"/>
    <n v="4061.0787992981327"/>
  </r>
  <r>
    <x v="0"/>
    <s v="АБ"/>
    <s v="Аи92"/>
    <s v="ФЛ+КК_Кемеровская область50_87,1295953,785894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097.1754425813951"/>
    <n v="1.7715700000000001"/>
    <n v="228.28"/>
    <n v="850.31879304619986"/>
    <n v="522.82991116970652"/>
    <n v="83.400434017713906"/>
    <n v="4227.137726015384"/>
    <n v="1943.7230988139222"/>
    <n v="7627.4099630629262"/>
  </r>
  <r>
    <x v="0"/>
    <s v="АБ"/>
    <s v="Аи95"/>
    <s v="ФЛ+КК_Кемеровская область50_87,1295953,785894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097.1754425813951"/>
    <n v="1.46953"/>
    <n v="228.28"/>
    <n v="705.34552738259401"/>
    <n v="433.6911549423499"/>
    <n v="69.18125719110796"/>
    <n v="3506.4410113692306"/>
    <n v="1612.3322281366377"/>
    <n v="6326.9911790219212"/>
  </r>
  <r>
    <x v="0"/>
    <s v="АБ"/>
    <s v="G-95"/>
    <s v="ФЛ+КК_Кемеровская область50_87,1295953,785894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097.1754425813951"/>
    <n v="0.22120999999999999"/>
    <n v="228.28"/>
    <n v="106.17645377250115"/>
    <n v="65.284016239748226"/>
    <n v="10.413932279875191"/>
    <n v="527.82850035384604"/>
    <n v="242.70617965343041"/>
    <n v="952.40908229940101"/>
  </r>
  <r>
    <x v="0"/>
    <s v="АБ"/>
    <s v="Аи98"/>
    <s v="ФЛ+КК_Кемеровская область50_87,1295953,785894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097.1754425813951"/>
    <n v="6.7629999999999996E-2"/>
    <n v="228.28"/>
    <n v="32.461071238344793"/>
    <n v="19.959124896226086"/>
    <n v="3.1838264096919633"/>
    <n v="161.37173490769229"/>
    <n v="74.201975181779744"/>
    <n v="291.17773263373488"/>
  </r>
  <r>
    <x v="0"/>
    <s v="ДТ"/>
    <s v="ДтЛ"/>
    <s v="ФЛ+КК_Кемеровская область50_87,1295953,785894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1097.1754425813951"/>
    <n v="1.0275700000000001"/>
    <n v="228.28"/>
    <n v="493.21341079973337"/>
    <n v="303.25887874634105"/>
    <n v="48.375048111890749"/>
    <n v="2418.0142014909097"/>
    <n v="1127.4245695333643"/>
    <n v="4390.2861086822395"/>
  </r>
  <r>
    <x v="0"/>
    <s v="ДТ"/>
    <s v="ДтЗ"/>
    <s v="ФЛ+КК_Кемеровская область50_87,1295953,785894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1097.1754425813951"/>
    <n v="0.71575"/>
    <n v="228.28"/>
    <n v="343.54593728885538"/>
    <n v="211.23382588309659"/>
    <n v="33.69545693829695"/>
    <n v="1684.2586536363638"/>
    <n v="785.30332302763361"/>
    <n v="3058.0371967742462"/>
  </r>
  <r>
    <x v="0"/>
    <s v="АБ"/>
    <s v="Аи92"/>
    <s v="ФЛ+КК_Кемеровская область51_87,1627553,747128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100.9723963208348"/>
    <n v="2.4740000000000002"/>
    <n v="229.07"/>
    <n v="1187.4713920399975"/>
    <n v="730.13270727877193"/>
    <n v="116.46882356318081"/>
    <n v="5903.2037876923077"/>
    <n v="2723.8057084977454"/>
    <n v="10661.082419072003"/>
  </r>
  <r>
    <x v="0"/>
    <s v="АБ"/>
    <s v="Аи95"/>
    <s v="ФЛ+КК_Кемеровская область51_87,1627553,747128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100.9723963208348"/>
    <n v="2.16235"/>
    <n v="229.07"/>
    <n v="1037.8855151890414"/>
    <n v="638.15782521594679"/>
    <n v="101.79723550195796"/>
    <n v="5159.5766816153837"/>
    <n v="2380.6876611843572"/>
    <n v="9318.1049187066856"/>
  </r>
  <r>
    <x v="0"/>
    <s v="АБ"/>
    <s v="G-95"/>
    <s v="ФЛ+КК_Кемеровская область51_87,1627553,747128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100.9723963208348"/>
    <n v="0.34703000000000001"/>
    <n v="229.07"/>
    <n v="166.56758172176245"/>
    <n v="102.41631099715126"/>
    <n v="16.33717697701319"/>
    <n v="828.04721521538454"/>
    <n v="382.07045069521934"/>
    <n v="1495.4387356065308"/>
  </r>
  <r>
    <x v="0"/>
    <s v="АБ"/>
    <s v="Аи98"/>
    <s v="ФЛ+КК_Кемеровская область51_87,1627553,747128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100.9723963208348"/>
    <n v="0.10693999999999999"/>
    <n v="229.07"/>
    <n v="51.329098894404737"/>
    <n v="31.560384687304715"/>
    <n v="5.0344284526461411"/>
    <n v="255.1692049538461"/>
    <n v="117.73798806255007"/>
    <n v="460.83110505075177"/>
  </r>
  <r>
    <x v="0"/>
    <s v="ДТ"/>
    <s v="ДтЛ"/>
    <s v="ФЛ+КК_Кемеровская область51_87,1627553,747128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1100.9723963208348"/>
    <n v="0.39176"/>
    <n v="229.07"/>
    <n v="188.03710288827381"/>
    <n v="115.61713395453988"/>
    <n v="18.442937073206025"/>
    <n v="921.86541410909103"/>
    <n v="431.31694598265022"/>
    <n v="1675.279534007761"/>
  </r>
  <r>
    <x v="0"/>
    <s v="ДТ"/>
    <s v="ДтЗ"/>
    <s v="ФЛ+КК_Кемеровская область51_87,1627553,747128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1100.9723963208348"/>
    <n v="0.27201999999999998"/>
    <n v="229.07"/>
    <n v="130.56425548210188"/>
    <n v="80.279183118015979"/>
    <n v="12.805921336158626"/>
    <n v="640.10064821818185"/>
    <n v="299.48651124719345"/>
    <n v="1163.2365194016518"/>
  </r>
  <r>
    <x v="0"/>
    <s v="АБ"/>
    <s v="Аи92"/>
    <s v="ФЛ+КК_Кемеровская область52_87,186553,842341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137.7884287817317"/>
    <n v="2.0003199999999999"/>
    <n v="236.73"/>
    <n v="960.11429867641368"/>
    <n v="590.3391499692292"/>
    <n v="94.169327869806708"/>
    <n v="4772.9573971692298"/>
    <n v="2275.9409498606733"/>
    <n v="8693.5211235453517"/>
  </r>
  <r>
    <x v="0"/>
    <s v="АБ"/>
    <s v="Аи95"/>
    <s v="ФЛ+КК_Кемеровская область52_87,186553,842341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137.7884287817317"/>
    <n v="1.7694000000000001"/>
    <n v="236.73"/>
    <n v="849.27723568131432"/>
    <n v="522.18949565847174"/>
    <n v="83.298276642155258"/>
    <n v="4221.9598956923073"/>
    <n v="2013.2028458863961"/>
    <n v="7689.9277495606448"/>
  </r>
  <r>
    <x v="0"/>
    <s v="АБ"/>
    <s v="G-95"/>
    <s v="ФЛ+КК_Кемеровская область52_87,186553,842341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137.7884287817317"/>
    <n v="0.28788000000000002"/>
    <n v="236.73"/>
    <n v="138.17674387246342"/>
    <n v="84.959823674782896"/>
    <n v="13.552564643237062"/>
    <n v="686.9095822153846"/>
    <n v="327.54653287768497"/>
    <n v="1251.1452472835531"/>
  </r>
  <r>
    <x v="0"/>
    <s v="АБ"/>
    <s v="Аи98"/>
    <s v="ФЛ+КК_Кемеровская область52_87,186553,842341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137.7884287817317"/>
    <n v="8.8849999999999998E-2"/>
    <n v="236.73"/>
    <n v="42.646254318008801"/>
    <n v="26.221621277978528"/>
    <n v="4.1828031421134249"/>
    <n v="212.00471161538459"/>
    <n v="101.09250189725685"/>
    <n v="386.14789225074219"/>
  </r>
  <r>
    <x v="0"/>
    <s v="ДТ"/>
    <s v="ДтЛ"/>
    <s v="ФЛ+КК_Кемеровская область52_87,186553,842341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1137.7884287817317"/>
    <n v="0.42942999999999998"/>
    <n v="236.73"/>
    <n v="206.11796276626356"/>
    <n v="126.7343930827498"/>
    <n v="20.216332620346293"/>
    <n v="1010.5081294181819"/>
    <n v="488.60048497173904"/>
    <n v="1852.1773028592804"/>
  </r>
  <r>
    <x v="0"/>
    <s v="ДТ"/>
    <s v="ДтЗ"/>
    <s v="ФЛ+КК_Кемеровская область52_87,186553,842341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1137.7884287817317"/>
    <n v="0.29876999999999998"/>
    <n v="236.73"/>
    <n v="143.40372991099031"/>
    <n v="88.173706125173268"/>
    <n v="14.065234606294068"/>
    <n v="703.04709458181821"/>
    <n v="339.93704886711794"/>
    <n v="1288.626814091394"/>
  </r>
  <r>
    <x v="0"/>
    <s v="АБ"/>
    <s v="Аи92"/>
    <s v="ФЛ+КК_Кемеровская область54_87,2746753,77423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141.8737587545465"/>
    <n v="2.54034"/>
    <n v="237.58"/>
    <n v="1219.3132886236408"/>
    <n v="749.71112433652195"/>
    <n v="119.5919204731167"/>
    <n v="6061.4974575692304"/>
    <n v="2900.7475843145248"/>
    <n v="11050.861375317036"/>
  </r>
  <r>
    <x v="0"/>
    <s v="АБ"/>
    <s v="Аи95"/>
    <s v="ФЛ+КК_Кемеровская область54_87,2746753,77423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141.8737587545465"/>
    <n v="2.2097199999999999"/>
    <n v="237.58"/>
    <n v="1060.6221844861047"/>
    <n v="652.13777119161182"/>
    <n v="104.02727922555856"/>
    <n v="5272.6060928615379"/>
    <n v="2523.2212821950966"/>
    <n v="9612.61460995991"/>
  </r>
  <r>
    <x v="0"/>
    <s v="АБ"/>
    <s v="G-95"/>
    <s v="ФЛ+КК_Кемеровская область54_87,2746753,77423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141.8737587545465"/>
    <n v="0.35266999999999998"/>
    <n v="237.58"/>
    <n v="169.27467090975986"/>
    <n v="104.08080108165096"/>
    <n v="16.602691999202495"/>
    <n v="841.50480186153834"/>
    <n v="402.70461849996593"/>
    <n v="1534.1675843521175"/>
  </r>
  <r>
    <x v="0"/>
    <s v="АБ"/>
    <s v="Аи98"/>
    <s v="ФЛ+КК_Кемеровская область54_87,2746753,77423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141.8737587545465"/>
    <n v="0.1086"/>
    <n v="237.58"/>
    <n v="52.125866279524544"/>
    <n v="32.050287797281584"/>
    <n v="5.1125764910919305"/>
    <n v="259.13012584615382"/>
    <n v="124.00749020074376"/>
    <n v="472.42634661479565"/>
  </r>
  <r>
    <x v="0"/>
    <s v="ДТ"/>
    <s v="ДтЛ"/>
    <s v="ФЛ+КК_Кемеровская область54_87,2746753,77423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1141.8737587545465"/>
    <n v="0.99719000000000002"/>
    <n v="237.58"/>
    <n v="478.63160769133594"/>
    <n v="294.29306158905359"/>
    <n v="46.944844854069629"/>
    <n v="2346.525863527273"/>
    <n v="1138.6650934924462"/>
    <n v="4305.0604711541782"/>
  </r>
  <r>
    <x v="0"/>
    <s v="ДТ"/>
    <s v="ДтЗ"/>
    <s v="ФЛ+КК_Кемеровская область54_87,2746753,77423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1141.8737587545465"/>
    <n v="0.69499"/>
    <n v="237.58"/>
    <n v="333.581545171333"/>
    <n v="205.10708578483172"/>
    <n v="32.718135686408658"/>
    <n v="1635.4075049818184"/>
    <n v="793.59084359682231"/>
    <n v="3000.4051152212141"/>
  </r>
  <r>
    <x v="0"/>
    <s v="АБ"/>
    <s v="Аи92"/>
    <s v="ФЛ+КК_Кемеровская область56_87,22392453,776276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123.1293035851606"/>
    <n v="2.0177299999999998"/>
    <n v="233.68"/>
    <n v="968.47075661312203"/>
    <n v="595.47723017687804"/>
    <n v="94.988940730855603"/>
    <n v="4814.4993445999989"/>
    <n v="2266.1716897228862"/>
    <n v="8739.6079618437398"/>
  </r>
  <r>
    <x v="0"/>
    <s v="АБ"/>
    <s v="Аи95"/>
    <s v="ФЛ+КК_Кемеровская область56_87,22392453,776276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123.1293035851606"/>
    <n v="1.7138199999999999"/>
    <n v="233.68"/>
    <n v="822.59992769037524"/>
    <n v="505.78659514490897"/>
    <n v="80.681729668169169"/>
    <n v="4089.3406287076918"/>
    <n v="1924.8414630703198"/>
    <n v="7423.2503442814659"/>
  </r>
  <r>
    <x v="0"/>
    <s v="АБ"/>
    <s v="G-95"/>
    <s v="ФЛ+КК_Кемеровская область56_87,22392453,776276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123.1293035851606"/>
    <n v="0.26582"/>
    <n v="233.68"/>
    <n v="127.58837729671468"/>
    <n v="78.44942451448793"/>
    <n v="12.514043120276767"/>
    <n v="634.27228409230759"/>
    <n v="298.55023147900738"/>
    <n v="1151.3743605027944"/>
  </r>
  <r>
    <x v="0"/>
    <s v="АБ"/>
    <s v="Аи98"/>
    <s v="ФЛ+КК_Кемеровская область56_87,22392453,776276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123.1293035851606"/>
    <n v="8.1570000000000004E-2"/>
    <n v="233.68"/>
    <n v="39.151997351941226"/>
    <n v="24.073130530610115"/>
    <n v="3.8400816241102094"/>
    <n v="194.63392601538462"/>
    <n v="91.613657293441563"/>
    <n v="353.31279281548774"/>
  </r>
  <r>
    <x v="0"/>
    <s v="ДТ"/>
    <s v="ДтЛ"/>
    <s v="ФЛ+КК_Кемеровская область56_87,22392453,776276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1123.1293035851606"/>
    <n v="1.4023600000000001"/>
    <n v="233.68"/>
    <n v="673.10524710639083"/>
    <n v="413.86778632961142"/>
    <n v="66.01908626194917"/>
    <n v="3299.9468606545461"/>
    <n v="1575.031610175686"/>
    <n v="6027.9705905281835"/>
  </r>
  <r>
    <x v="0"/>
    <s v="ДТ"/>
    <s v="ДтЗ"/>
    <s v="ФЛ+КК_Кемеровская область56_87,22392453,776276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1123.1293035851606"/>
    <n v="0.97785999999999995"/>
    <n v="233.68"/>
    <n v="469.3535874778625"/>
    <n v="288.58834645902175"/>
    <n v="46.034843900360535"/>
    <n v="2301.0397024727276"/>
    <n v="1098.2632208037851"/>
    <n v="4203.2797011137573"/>
  </r>
  <r>
    <x v="0"/>
    <s v="АБ"/>
    <s v="Аи92"/>
    <s v="ФЛ+КК_Кемеровская область57_88,0525353,6793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750.1878289707215"/>
    <n v="0.6835"/>
    <n v="303.36"/>
    <n v="328.06657092131701"/>
    <n v="201.71612992119668"/>
    <n v="32.177219444395341"/>
    <n v="1630.8972469230769"/>
    <n v="1196.2533811014882"/>
    <n v="3389.1105483114743"/>
  </r>
  <r>
    <x v="0"/>
    <s v="АБ"/>
    <s v="Аи95"/>
    <s v="ФЛ+КК_Кемеровская область57_88,0525353,6793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750.1878289707215"/>
    <n v="0.57565999999999995"/>
    <n v="303.36"/>
    <n v="276.30548970967862"/>
    <n v="169.89013511402499"/>
    <n v="27.100421573314733"/>
    <n v="1373.5805547384614"/>
    <n v="1007.5131256252855"/>
    <n v="2854.3897267607654"/>
  </r>
  <r>
    <x v="0"/>
    <s v="АБ"/>
    <s v="G-95"/>
    <s v="ФЛ+КК_Кемеровская область57_88,0525353,6793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750.1878289707215"/>
    <n v="8.8349999999999998E-2"/>
    <n v="303.36"/>
    <n v="42.406264141767892"/>
    <n v="26.074060100274654"/>
    <n v="4.1592645763165006"/>
    <n v="210.81166315384613"/>
    <n v="154.62909468956323"/>
    <n v="438.08034666176843"/>
  </r>
  <r>
    <x v="0"/>
    <s v="АБ"/>
    <s v="Аи98"/>
    <s v="ФЛ+КК_Кемеровская область57_88,0525353,6793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750.1878289707215"/>
    <n v="2.708E-2"/>
    <n v="303.36"/>
    <n v="12.997867945207409"/>
    <n v="7.9919133844418528"/>
    <n v="1.2748487235614132"/>
    <n v="64.615504676923067"/>
    <n v="47.395086408527135"/>
    <n v="134.27522113866087"/>
  </r>
  <r>
    <x v="0"/>
    <s v="ДТ"/>
    <s v="ДтЛ"/>
    <s v="ФЛ+КК_Кемеровская область57_88,0525353,6793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1750.1878289707215"/>
    <n v="0.82587999999999995"/>
    <n v="303.36"/>
    <n v="396.40617350767707"/>
    <n v="243.73565088415202"/>
    <n v="38.880061440727467"/>
    <n v="1943.4097616000001"/>
    <n v="1445.4451241903394"/>
    <n v="4067.8767716228963"/>
  </r>
  <r>
    <x v="0"/>
    <s v="ДТ"/>
    <s v="ДтЗ"/>
    <s v="ФЛ+КК_Кемеровская область57_88,0525353,6793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1750.1878289707215"/>
    <n v="0.57352999999999998"/>
    <n v="303.36"/>
    <n v="275.28313155889236"/>
    <n v="169.26152449700649"/>
    <n v="27.000147283019839"/>
    <n v="1349.595341418182"/>
    <n v="1003.7852255495778"/>
    <n v="2824.9253703066784"/>
  </r>
  <r>
    <x v="0"/>
    <s v="АБ"/>
    <s v="Аи92"/>
    <s v="ФЛ+КК_Кемеровская область58_87,86163152,758839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211.1583179434292"/>
    <n v="0.98895"/>
    <n v="383.26"/>
    <n v="474.67656958688582"/>
    <n v="291.86125338049374"/>
    <n v="46.556929289736317"/>
    <n v="2359.7305520769228"/>
    <n v="2186.7250185301541"/>
    <n v="5359.5503228641928"/>
  </r>
  <r>
    <x v="0"/>
    <s v="АБ"/>
    <s v="Аи95"/>
    <s v="ФЛ+КК_Кемеровская область58_87,86163152,758839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211.1583179434292"/>
    <n v="0.85748000000000002"/>
    <n v="383.26"/>
    <n v="411.57355264610226"/>
    <n v="253.06151731503692"/>
    <n v="40.367698799093077"/>
    <n v="2046.0303895999998"/>
    <n v="1896.0240344701317"/>
    <n v="4647.0571928303634"/>
  </r>
  <r>
    <x v="0"/>
    <s v="АБ"/>
    <s v="G-95"/>
    <s v="ФЛ+КК_Кемеровская область58_87,86163152,758839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211.1583179434292"/>
    <n v="0.13633999999999999"/>
    <n v="383.26"/>
    <n v="65.440521257369937"/>
    <n v="40.236981936292544"/>
    <n v="6.4184961215052825"/>
    <n v="325.32045449230765"/>
    <n v="301.4693250684071"/>
    <n v="738.88577887588258"/>
  </r>
  <r>
    <x v="0"/>
    <s v="АБ"/>
    <s v="Аи98"/>
    <s v="ФЛ+КК_Кемеровская область58_87,86163152,758839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211.1583179434292"/>
    <n v="4.1959999999999997E-2"/>
    <n v="383.26"/>
    <n v="20.139975590136739"/>
    <n v="12.383334032909161"/>
    <n v="1.9753564416778764"/>
    <n v="100.12062689230767"/>
    <n v="92.780203020906285"/>
    <n v="227.39949597793776"/>
  </r>
  <r>
    <x v="0"/>
    <s v="ДТ"/>
    <s v="ДтЛ"/>
    <s v="ФЛ+КК_Кемеровская область58_87,86163152,758839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2211.1583179434292"/>
    <n v="0.54930000000000001"/>
    <n v="383.26"/>
    <n v="263.65320761825814"/>
    <n v="162.11070982547673"/>
    <n v="25.859468384500897"/>
    <n v="1292.5788032727276"/>
    <n v="1214.5892640463258"/>
    <n v="2958.7914531472888"/>
  </r>
  <r>
    <x v="0"/>
    <s v="ДТ"/>
    <s v="ДтЗ"/>
    <s v="ФЛ+КК_Кемеровская область58_87,86163152,758839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2211.1583179434292"/>
    <n v="0.38116"/>
    <n v="383.26"/>
    <n v="182.94931115196661"/>
    <n v="112.48883698721774"/>
    <n v="17.943919478311233"/>
    <n v="896.92214938181826"/>
    <n v="842.80510446731751"/>
    <n v="2053.1093214666316"/>
  </r>
  <r>
    <x v="0"/>
    <s v="АБ"/>
    <s v="Аи92"/>
    <s v="ФЛ+КК_Кемеровская область59_87,14453353,74085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093.7629904864557"/>
    <n v="3.16412"/>
    <n v="227.57"/>
    <n v="1518.715432894744"/>
    <n v="933.80254719276786"/>
    <n v="148.95769361872743"/>
    <n v="7549.8969962461533"/>
    <n v="3460.7973534580042"/>
    <n v="13612.170023410396"/>
  </r>
  <r>
    <x v="0"/>
    <s v="АБ"/>
    <s v="Аи95"/>
    <s v="ФЛ+КК_Кемеровская область59_87,14453353,74085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093.7629904864557"/>
    <n v="2.7001499999999998"/>
    <n v="227.57"/>
    <n v="1296.0189487537587"/>
    <n v="796.87462795423437"/>
    <n v="127.1153168731296"/>
    <n v="6442.819606846153"/>
    <n v="2953.3241387620033"/>
    <n v="11616.15263918928"/>
  </r>
  <r>
    <x v="0"/>
    <s v="АБ"/>
    <s v="G-95"/>
    <s v="ФЛ+КК_Кемеровская область59_87,14453353,74085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093.7629904864557"/>
    <n v="0.42121999999999998"/>
    <n v="227.57"/>
    <n v="202.1773240723879"/>
    <n v="124.31143854485218"/>
    <n v="19.829829369960798"/>
    <n v="1005.0717459384614"/>
    <n v="460.71484685270485"/>
    <n v="1812.1051847783669"/>
  </r>
  <r>
    <x v="0"/>
    <s v="АБ"/>
    <s v="Аи98"/>
    <s v="ФЛ+КК_Кемеровская область59_87,14453353,74085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093.7629904864557"/>
    <n v="0.12934999999999999"/>
    <n v="227.57"/>
    <n v="62.085458593522091"/>
    <n v="38.174076671992374"/>
    <n v="6.0894269716642828"/>
    <n v="308.64163699999995"/>
    <n v="141.47824281942303"/>
    <n v="556.46884205660172"/>
  </r>
  <r>
    <x v="0"/>
    <s v="ДТ"/>
    <s v="ДтЛ"/>
    <s v="ФЛ+КК_Кемеровская область59_87,14453353,740855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1093.7629904864557"/>
    <n v="0.86446999999999996"/>
    <n v="227.57"/>
    <n v="414.92861530995009"/>
    <n v="255.12442257933708"/>
    <n v="40.696767948934074"/>
    <n v="2034.2173640363637"/>
    <n v="945.52529238582633"/>
    <n v="3690.4924622604112"/>
  </r>
  <r>
    <x v="0"/>
    <s v="ДТ"/>
    <s v="ДтЗ"/>
    <s v="ФЛ+КК_Кемеровская область59_87,14453353,740855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1093.7629904864557"/>
    <n v="0.60077000000000003"/>
    <n v="227.57"/>
    <n v="288.35779636049688"/>
    <n v="177.30065745831359"/>
    <n v="28.282528347636269"/>
    <n v="1413.6948254909094"/>
    <n v="657.09999179454803"/>
    <n v="2564.7357994519043"/>
  </r>
  <r>
    <x v="0"/>
    <s v="АБ"/>
    <s v="Аи92"/>
    <s v="ФЛ+КК_Кемеровская область6_86,2459355,62821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1.58962"/>
    <n v="47.71"/>
    <n v="762.98636791213448"/>
    <n v="469.13239860326655"/>
    <n v="74.834749924213199"/>
    <n v="3792.9873908615382"/>
    <n v="442.02304869859211"/>
    <n v="5541.963955999744"/>
  </r>
  <r>
    <x v="0"/>
    <s v="АБ"/>
    <s v="Аи95"/>
    <s v="ФЛ+КК_Кемеровская область6_86,2459355,62821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1.38436"/>
    <n v="47.71"/>
    <n v="664.46560076171818"/>
    <n v="408.55558393227193"/>
    <n v="65.171697893259889"/>
    <n v="3303.2171364307692"/>
    <n v="384.94673424867767"/>
    <n v="4826.3567532666975"/>
  </r>
  <r>
    <x v="0"/>
    <s v="АБ"/>
    <s v="G-95"/>
    <s v="ФЛ+КК_Кемеровская область6_86,2459355,62821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0.22123999999999999"/>
    <n v="47.71"/>
    <n v="106.1908531830756"/>
    <n v="65.29286991041046"/>
    <n v="10.415344593823008"/>
    <n v="527.90008326153838"/>
    <n v="61.519847066642669"/>
    <n v="771.31899801549014"/>
  </r>
  <r>
    <x v="0"/>
    <s v="АБ"/>
    <s v="Аи98"/>
    <s v="ФЛ+КК_Кемеровская область6_86,2459355,62821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6.8140000000000006E-2"/>
    <n v="47.71"/>
    <n v="32.70586121811052"/>
    <n v="20.109637297484042"/>
    <n v="3.2078357468048262"/>
    <n v="162.58864433846153"/>
    <n v="18.947579005247839"/>
    <n v="237.55955760610877"/>
  </r>
  <r>
    <x v="0"/>
    <s v="ДТ"/>
    <s v="ДтЛ"/>
    <s v="ФЛ+КК_Кемеровская область6_86,2459355,628215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278.0683740130296"/>
    <n v="0.55535999999999996"/>
    <n v="47.71"/>
    <n v="266.56188855429787"/>
    <n v="163.89915129924768"/>
    <n v="26.144755801959615"/>
    <n v="1306.8388206545455"/>
    <n v="154.42805219187611"/>
    <n v="1917.8726685019267"/>
  </r>
  <r>
    <x v="0"/>
    <s v="ДТ"/>
    <s v="ДтЗ"/>
    <s v="ФЛ+КК_Кемеровская область6_86,2459355,628215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278.0683740130296"/>
    <n v="0.38658999999999999"/>
    <n v="47.71"/>
    <n v="185.55560446594285"/>
    <n v="114.09135137708182"/>
    <n v="18.199548302865828"/>
    <n v="909.69968970909099"/>
    <n v="107.4984527096971"/>
    <n v="1335.0446465646787"/>
  </r>
  <r>
    <x v="0"/>
    <s v="АБ"/>
    <s v="Аи92"/>
    <s v="ФЛ+КК_Кемеровская область62_87,9768552,90962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202.1581431900195"/>
    <n v="1.0159100000000001"/>
    <n v="381.7"/>
    <n v="487.61683988979541"/>
    <n v="299.81775208228669"/>
    <n v="47.826128757506474"/>
    <n v="2424.059725123077"/>
    <n v="2237.1944792481727"/>
    <n v="5496.5149251008388"/>
  </r>
  <r>
    <x v="0"/>
    <s v="АБ"/>
    <s v="Аи95"/>
    <s v="ФЛ+КК_Кемеровская область62_87,9768552,90962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202.1581431900195"/>
    <n v="0.89546999999999999"/>
    <n v="381.7"/>
    <n v="429.80800623688623"/>
    <n v="264.27321559697731"/>
    <n v="42.156159028343374"/>
    <n v="2136.6782117076923"/>
    <n v="1971.9665524823668"/>
    <n v="4844.8821450522664"/>
  </r>
  <r>
    <x v="0"/>
    <s v="АБ"/>
    <s v="G-95"/>
    <s v="ФЛ+КК_Кемеровская область62_87,9768552,90962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202.1581431900195"/>
    <n v="0.14510999999999999"/>
    <n v="381.7"/>
    <n v="69.649948948635412"/>
    <n v="42.825204993218506"/>
    <n v="6.8313625655833325"/>
    <n v="346.24652450769224"/>
    <n v="319.55516815830373"/>
    <n v="785.10820917343324"/>
  </r>
  <r>
    <x v="0"/>
    <s v="АБ"/>
    <s v="Аи98"/>
    <s v="ФЛ+КК_Кемеровская область62_87,9768552,90962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202.1581431900195"/>
    <n v="4.4769999999999997E-2"/>
    <n v="381.7"/>
    <n v="21.488720380610623"/>
    <n v="13.212627851604937"/>
    <n v="2.1076431814565901"/>
    <n v="106.82555924615383"/>
    <n v="98.590620070617163"/>
    <n v="242.22517073044315"/>
  </r>
  <r>
    <x v="0"/>
    <s v="ДТ"/>
    <s v="ДтЛ"/>
    <s v="ФЛ+КК_Кемеровская область62_87,9768552,90962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2202.1581431900195"/>
    <n v="0.97304999999999997"/>
    <n v="381.7"/>
    <n v="467.04488198242501"/>
    <n v="287.16880792951048"/>
    <n v="45.808402897394132"/>
    <n v="2289.7211078181822"/>
    <n v="2142.8099812310484"/>
    <n v="5232.5531818585605"/>
  </r>
  <r>
    <x v="0"/>
    <s v="ДТ"/>
    <s v="ДтЗ"/>
    <s v="ФЛ+КК_Кемеровская область62_87,9768552,90962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2202.1581431900195"/>
    <n v="0.67859000000000003"/>
    <n v="381.7"/>
    <n v="325.7098673906313"/>
    <n v="200.26707915614463"/>
    <n v="31.946070728269547"/>
    <n v="1596.8160388000003"/>
    <n v="1494.3624943873153"/>
    <n v="3649.101550462361"/>
  </r>
  <r>
    <x v="0"/>
    <s v="АБ"/>
    <s v="Аи92"/>
    <s v="ФЛ+КК_Кемеровская область64_85,6490255,2849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1.5659099999999999"/>
    <n v="23.65"/>
    <n v="751.6060337547907"/>
    <n v="462.13504755654878"/>
    <n v="73.718551134123061"/>
    <n v="3736.4130328153842"/>
    <n v="435.43004755074315"/>
    <n v="5459.30271281159"/>
  </r>
  <r>
    <x v="0"/>
    <s v="АБ"/>
    <s v="Аи95"/>
    <s v="ФЛ+КК_Кемеровская область64_85,6490255,2849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1.3333999999999999"/>
    <n v="23.65"/>
    <n v="640.00580199924514"/>
    <n v="393.51614870069295"/>
    <n v="62.772647267237375"/>
    <n v="3181.6216372307686"/>
    <n v="370.77636990897366"/>
    <n v="4648.6926051069177"/>
  </r>
  <r>
    <x v="0"/>
    <s v="АБ"/>
    <s v="G-95"/>
    <s v="ФЛ+КК_Кемеровская область64_85,6490255,2849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0.20746000000000001"/>
    <n v="23.65"/>
    <n v="99.576723925876266"/>
    <n v="61.226083852891684"/>
    <n v="9.7666217204597778"/>
    <n v="495.01966766153845"/>
    <n v="57.688064872743119"/>
    <n v="723.27716203350928"/>
  </r>
  <r>
    <x v="0"/>
    <s v="АБ"/>
    <s v="Аи98"/>
    <s v="ФЛ+КК_Кемеровская область64_85,6490255,2849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6.3689999999999997E-2"/>
    <n v="23.65"/>
    <n v="30.569948649566463"/>
    <n v="18.796342815919555"/>
    <n v="2.9983425112122006"/>
    <n v="151.97051303076921"/>
    <n v="17.710174740889855"/>
    <n v="222.04532174835725"/>
  </r>
  <r>
    <x v="0"/>
    <s v="ДТ"/>
    <s v="ДтЛ"/>
    <s v="ФЛ+КК_Кемеровская область64_85,6490255,28495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278.0683740130296"/>
    <n v="0.99648000000000003"/>
    <n v="23.65"/>
    <n v="478.29082164107388"/>
    <n v="294.08352471671407"/>
    <n v="46.911420090637996"/>
    <n v="2344.8551354181823"/>
    <n v="277.08957333650375"/>
    <n v="3441.2304752031118"/>
  </r>
  <r>
    <x v="0"/>
    <s v="ДТ"/>
    <s v="ДтЗ"/>
    <s v="ФЛ+КК_Кемеровская область64_85,6490255,28495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278.0683740130296"/>
    <n v="0.69469000000000003"/>
    <n v="23.65"/>
    <n v="333.43755106558848"/>
    <n v="205.01854907820942"/>
    <n v="32.704012546930507"/>
    <n v="1634.701563527273"/>
    <n v="193.17131874311153"/>
    <n v="2399.0329949611128"/>
  </r>
  <r>
    <x v="0"/>
    <s v="АБ"/>
    <s v="Аи92"/>
    <s v="ФЛ+КК_Кемеровская область65_85,4555,35703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0.45917999999999998"/>
    <n v="38.299999999999997"/>
    <n v="220.39737825259741"/>
    <n v="135.51428315613035"/>
    <n v="21.616877285263282"/>
    <n v="1095.6479851384613"/>
    <n v="127.68343597930293"/>
    <n v="1600.8599598117553"/>
  </r>
  <r>
    <x v="0"/>
    <s v="АБ"/>
    <s v="Аи95"/>
    <s v="ФЛ+КК_Кемеровская область65_85,4555,35703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0.39795999999999998"/>
    <n v="38.299999999999997"/>
    <n v="191.01298107366102"/>
    <n v="117.44689255806793"/>
    <n v="18.734815289087887"/>
    <n v="949.57113150769214"/>
    <n v="110.66009012222526"/>
    <n v="1387.4259105507342"/>
  </r>
  <r>
    <x v="0"/>
    <s v="АБ"/>
    <s v="G-95"/>
    <s v="ФЛ+КК_Кемеровская область65_85,4555,35703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6.3240000000000005E-2"/>
    <n v="38.299999999999997"/>
    <n v="30.353957490949654"/>
    <n v="18.66353775598607"/>
    <n v="2.9771578019949696"/>
    <n v="150.89676941538463"/>
    <n v="17.585043972583993"/>
    <n v="220.47646643689933"/>
  </r>
  <r>
    <x v="0"/>
    <s v="АБ"/>
    <s v="Аи98"/>
    <s v="ФЛ+КК_Кемеровская область65_85,4555,35703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1.9460000000000002E-2"/>
    <n v="38.299999999999997"/>
    <n v="9.3404176592960191"/>
    <n v="5.7430810362348028"/>
    <n v="0.91612098081628879"/>
    <n v="46.433446123076919"/>
    <n v="5.4112105582935568"/>
    <n v="67.84427635771759"/>
  </r>
  <r>
    <x v="0"/>
    <s v="ДТ"/>
    <s v="ДтЛ"/>
    <s v="ФЛ+КК_Кемеровская область65_85,4555,35703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278.0683740130296"/>
    <n v="2.8780100000000002"/>
    <n v="38.299999999999997"/>
    <n v="1381.3882542461736"/>
    <n v="849.36509008705673"/>
    <n v="135.48845549841147"/>
    <n v="6772.3552186545467"/>
    <n v="800.28356109323931"/>
    <n v="9938.8805795794287"/>
  </r>
  <r>
    <x v="0"/>
    <s v="ДТ"/>
    <s v="ДтЗ"/>
    <s v="ФЛ+КК_Кемеровская область65_85,4555,35703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278.0683740130296"/>
    <n v="2.0084499999999998"/>
    <n v="38.299999999999997"/>
    <n v="964.01653894209085"/>
    <n v="592.73849471869414"/>
    <n v="94.552064949664697"/>
    <n v="4726.1603812727271"/>
    <n v="558.48642578646923"/>
    <n v="6935.9539056696458"/>
  </r>
  <r>
    <x v="0"/>
    <s v="АБ"/>
    <s v="Аи92"/>
    <s v="ФЛ+КК_Кемеровская область67_88,52689656,115479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090.3505383915162"/>
    <n v="0.76698999999999995"/>
    <n v="226.86"/>
    <n v="368.14013055002329"/>
    <n v="226.35589537418966"/>
    <n v="36.107689161165737"/>
    <n v="1830.112479030769"/>
    <n v="836.28795944090893"/>
    <n v="3297.0041535570563"/>
  </r>
  <r>
    <x v="0"/>
    <s v="АБ"/>
    <s v="Аи95"/>
    <s v="ФЛ+КК_Кемеровская область67_88,52689656,115479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090.3505383915162"/>
    <n v="0.69184000000000001"/>
    <n v="226.86"/>
    <n v="332.06960706101529"/>
    <n v="204.17745036529732"/>
    <n v="32.569842721888037"/>
    <n v="1650.7972952615382"/>
    <n v="754.34811648078664"/>
    <n v="2973.9623118905256"/>
  </r>
  <r>
    <x v="0"/>
    <s v="АБ"/>
    <s v="G-95"/>
    <s v="ФЛ+КК_Кемеровская область67_88,52689656,115479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090.3505383915162"/>
    <n v="0.11501"/>
    <n v="226.86"/>
    <n v="55.202540338932948"/>
    <n v="33.942022095445253"/>
    <n v="5.4143409046084976"/>
    <n v="274.42500712307691"/>
    <n v="125.40121542040828"/>
    <n v="494.38512588247187"/>
  </r>
  <r>
    <x v="0"/>
    <s v="АБ"/>
    <s v="Аи98"/>
    <s v="ФЛ+КК_Кемеровская область67_88,52689656,115479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090.3505383915162"/>
    <n v="3.5589999999999997E-2"/>
    <n v="226.86"/>
    <n v="17.082500744827609"/>
    <n v="10.503404628961798"/>
    <n v="1.6754751134250623"/>
    <n v="84.921189492307676"/>
    <n v="38.805575661354062"/>
    <n v="152.98814564087621"/>
  </r>
  <r>
    <x v="0"/>
    <s v="ДТ"/>
    <s v="ДтЛ"/>
    <s v="ФЛ+КК_Кемеровская область67_88,52689656,115479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1090.3505383915162"/>
    <n v="0.55264000000000002"/>
    <n v="226.86"/>
    <n v="265.25634199554736"/>
    <n v="163.09641849253862"/>
    <n v="26.01670600402435"/>
    <n v="1300.4382848000002"/>
    <n v="602.57132153668761"/>
    <n v="2357.3790728287981"/>
  </r>
  <r>
    <x v="0"/>
    <s v="ДТ"/>
    <s v="ДтЗ"/>
    <s v="ФЛ+КК_Кемеровская область67_88,52689656,115479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1090.3505383915162"/>
    <n v="0.38513999999999998"/>
    <n v="226.86"/>
    <n v="184.85963295484422"/>
    <n v="113.66342396174058"/>
    <n v="18.131286462054749"/>
    <n v="906.28763934545464"/>
    <n v="419.93760635610852"/>
    <n v="1642.8795890802025"/>
  </r>
  <r>
    <x v="0"/>
    <s v="АБ"/>
    <s v="Аи92"/>
    <s v="ФЛ+КК_Кемеровская область68_88,30764455,757496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089.1970334580155"/>
    <n v="1.4924900000000001"/>
    <n v="226.62"/>
    <n v="716.3658762755764"/>
    <n v="440.46716422251188"/>
    <n v="70.262148132502716"/>
    <n v="3561.2257967230767"/>
    <n v="1625.6156804657537"/>
    <n v="6413.9366658194222"/>
  </r>
  <r>
    <x v="0"/>
    <s v="АБ"/>
    <s v="Аи95"/>
    <s v="ФЛ+КК_Кемеровская область68_88,30764455,757496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089.1970334580155"/>
    <n v="1.3369"/>
    <n v="226.62"/>
    <n v="641.68573323293151"/>
    <n v="394.54907694462008"/>
    <n v="62.93741722781585"/>
    <n v="3189.9729764615381"/>
    <n v="1456.1475140300211"/>
    <n v="5745.2927178969258"/>
  </r>
  <r>
    <x v="0"/>
    <s v="АБ"/>
    <s v="G-95"/>
    <s v="ФЛ+КК_Кемеровская область68_88,30764455,757496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089.1970334580155"/>
    <n v="0.22056999999999999"/>
    <n v="226.62"/>
    <n v="105.86926634691278"/>
    <n v="65.095137932287273"/>
    <n v="10.383802915655128"/>
    <n v="526.3013983230768"/>
    <n v="240.24418966983447"/>
    <n v="947.89379518776639"/>
  </r>
  <r>
    <x v="0"/>
    <s v="АБ"/>
    <s v="Аи98"/>
    <s v="ФЛ+КК_Кемеровская область68_88,30764455,757496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089.1970334580155"/>
    <n v="6.8190000000000001E-2"/>
    <n v="226.62"/>
    <n v="32.729860235734613"/>
    <n v="20.124393415254428"/>
    <n v="3.2101896033845185"/>
    <n v="162.70794918461536"/>
    <n v="74.272345711502084"/>
    <n v="293.04473815049096"/>
  </r>
  <r>
    <x v="0"/>
    <s v="ДТ"/>
    <s v="ДтЛ"/>
    <s v="ФЛ+КК_Кемеровская область68_88,30764455,757496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1089.1970334580155"/>
    <n v="0.65776999999999997"/>
    <n v="226.62"/>
    <n v="315.71667645196004"/>
    <n v="194.12263171655528"/>
    <n v="30.965924848485624"/>
    <n v="1547.8237018545456"/>
    <n v="716.44113269767888"/>
    <n v="2805.0700675692251"/>
  </r>
  <r>
    <x v="0"/>
    <s v="ДТ"/>
    <s v="ДтЗ"/>
    <s v="ФЛ+КК_Кемеровская область68_88,30764455,757496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1089.1970334580155"/>
    <n v="0.45577000000000001"/>
    <n v="226.62"/>
    <n v="218.76064525063447"/>
    <n v="134.50791592418992"/>
    <n v="21.456344266528259"/>
    <n v="1072.4897891272728"/>
    <n v="496.42333193915977"/>
    <n v="1943.6380265077851"/>
  </r>
  <r>
    <x v="0"/>
    <s v="АБ"/>
    <s v="Аи92"/>
    <s v="ФЛ+КК_Кемеровская область7_86,0433355,41979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1.4245300000000001"/>
    <n v="21"/>
    <n v="683.7464115209126"/>
    <n v="420.4106489490012"/>
    <n v="67.062786269384787"/>
    <n v="3399.0666498307692"/>
    <n v="396.11674083278109"/>
    <n v="4966.4032374028493"/>
  </r>
  <r>
    <x v="0"/>
    <s v="АБ"/>
    <s v="Аи95"/>
    <s v="ФЛ+КК_Кемеровская область7_86,0433355,41979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1.27799"/>
    <n v="21"/>
    <n v="613.41009066822812"/>
    <n v="377.16341898754956"/>
    <n v="60.164103405622242"/>
    <n v="3049.4080067230766"/>
    <n v="355.36860130491169"/>
    <n v="4455.5142210893882"/>
  </r>
  <r>
    <x v="0"/>
    <s v="АБ"/>
    <s v="G-95"/>
    <s v="ФЛ+КК_Кемеровская область7_86,0433355,41979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0.21121000000000001"/>
    <n v="21"/>
    <n v="101.37665024768306"/>
    <n v="62.332792685670746"/>
    <n v="9.9431609639367089"/>
    <n v="503.96753112307692"/>
    <n v="58.730821275291987"/>
    <n v="736.35095629565944"/>
  </r>
  <r>
    <x v="0"/>
    <s v="АБ"/>
    <s v="Аи98"/>
    <s v="ФЛ+КК_Кемеровская область7_86,0433355,41979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6.5310000000000007E-2"/>
    <n v="21"/>
    <n v="31.347516820587"/>
    <n v="19.274441031680112"/>
    <n v="3.0746074643942354"/>
    <n v="155.83599004615385"/>
    <n v="18.160645506790964"/>
    <n v="227.69320086960616"/>
  </r>
  <r>
    <x v="0"/>
    <s v="ДТ"/>
    <s v="ДтЛ"/>
    <s v="ФЛ+КК_Кемеровская область7_86,0433355,41979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278.0683740130296"/>
    <n v="0.57062999999999997"/>
    <n v="21"/>
    <n v="273.8911885366951"/>
    <n v="168.405669666324"/>
    <n v="26.863623601397677"/>
    <n v="1342.7712406909093"/>
    <n v="158.67415626305507"/>
    <n v="1970.6058787583811"/>
  </r>
  <r>
    <x v="0"/>
    <s v="ДТ"/>
    <s v="ДтЗ"/>
    <s v="ФЛ+КК_Кемеровская область7_86,0433355,41979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278.0683740130296"/>
    <n v="0.39693000000000001"/>
    <n v="21"/>
    <n v="190.51860131060477"/>
    <n v="117.14291653199795"/>
    <n v="18.686325843546221"/>
    <n v="934.03113850909108"/>
    <n v="110.37367969699184"/>
    <n v="1370.7526618922318"/>
  </r>
  <r>
    <x v="0"/>
    <s v="АБ"/>
    <s v="Аи95"/>
    <s v="ФЛ+КК_Кемеровская область70_84,8282955,7259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727.29449646466901"/>
    <n v="0.91964000000000001"/>
    <n v="104.8"/>
    <n v="441.40913135637157"/>
    <n v="271.4063229271826"/>
    <n v="43.294013298966689"/>
    <n v="2194.3501743384613"/>
    <n v="668.84911072876821"/>
    <n v="3619.3087526497502"/>
  </r>
  <r>
    <x v="0"/>
    <s v="АБ"/>
    <s v="G-95"/>
    <s v="ФЛ+КК_Кемеровская область70_84,8282955,7259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727.29449646466901"/>
    <n v="0.15271999999999999"/>
    <n v="104.8"/>
    <n v="73.302599431021989"/>
    <n v="45.071086117871481"/>
    <n v="7.1896195370125184"/>
    <n v="364.40472209230762"/>
    <n v="111.07241550008425"/>
    <n v="601.04044267829784"/>
  </r>
  <r>
    <x v="0"/>
    <s v="АБ"/>
    <s v="Аи98"/>
    <s v="ФЛ+КК_Кемеровская область70_84,8282955,7259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727.29449646466901"/>
    <n v="4.725E-2"/>
    <n v="104.8"/>
    <n v="22.679071654765512"/>
    <n v="13.944531293016157"/>
    <n v="2.2243944678093341"/>
    <n v="112.7430796153846"/>
    <n v="34.364664957955611"/>
    <n v="185.95574198893121"/>
  </r>
  <r>
    <x v="0"/>
    <s v="АБ"/>
    <s v="Аи92"/>
    <s v="ФЛ+КК_Кемеровская область70_84,8282955,72595"/>
    <s v="Сокурская"/>
    <x v="0"/>
    <m/>
    <m/>
    <m/>
    <m/>
    <m/>
    <m/>
    <m/>
    <m/>
    <m/>
    <m/>
    <m/>
    <n v="356.34522196"/>
    <n v="218.96523092000001"/>
    <n v="11.786150933333333"/>
    <n v="796.42"/>
    <n v="960.19529132491994"/>
    <n v="1.02058"/>
    <n v="138.36000000000001"/>
    <n v="363.67880662793681"/>
    <n v="223.47153537233362"/>
    <n v="12.028709919541335"/>
    <n v="812.81032359999995"/>
    <n v="979.95611042038684"/>
    <n v="2391.9454859401985"/>
  </r>
  <r>
    <x v="0"/>
    <s v="ДТ"/>
    <s v="ДтЛ"/>
    <s v="ФЛ+КК_Кемеровская область70_84,8282955,72595"/>
    <s v="Сокурская"/>
    <x v="0"/>
    <m/>
    <m/>
    <m/>
    <m/>
    <m/>
    <m/>
    <m/>
    <m/>
    <m/>
    <m/>
    <m/>
    <n v="356.34522196"/>
    <n v="218.96523092000001"/>
    <n v="11.786150933333333"/>
    <n v="796.42"/>
    <n v="960.19529132491994"/>
    <n v="0.76844000000000001"/>
    <n v="138.36000000000001"/>
    <n v="273.8299223629424"/>
    <n v="168.26164204816482"/>
    <n v="9.0569498232106671"/>
    <n v="612.00098479999997"/>
    <n v="737.85246966572151"/>
    <n v="1801.0019687000395"/>
  </r>
  <r>
    <x v="0"/>
    <s v="ДТ"/>
    <s v="ДтЗ"/>
    <s v="ФЛ+КК_Кемеровская область70_84,8282955,72595"/>
    <s v="Сокурская"/>
    <x v="0"/>
    <m/>
    <m/>
    <m/>
    <m/>
    <m/>
    <m/>
    <m/>
    <m/>
    <m/>
    <m/>
    <m/>
    <n v="356.34522196"/>
    <n v="218.96523092000001"/>
    <n v="11.786150933333333"/>
    <n v="796.42"/>
    <n v="960.19529132491994"/>
    <n v="0.53473000000000004"/>
    <n v="138.36000000000001"/>
    <n v="190.54848053867082"/>
    <n v="117.08727792985161"/>
    <n v="6.3024084885813334"/>
    <n v="425.86966660000002"/>
    <n v="513.44522813017443"/>
    <n v="1253.2530616872782"/>
  </r>
  <r>
    <x v="0"/>
    <s v="АБ"/>
    <s v="Аи95"/>
    <s v="ФЛ+КК_Кемеровская область71_84,83298955,704473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702.24169940133447"/>
    <n v="0.87756999999999996"/>
    <n v="101.19"/>
    <n v="421.21635792746179"/>
    <n v="258.9905254351786"/>
    <n v="41.313478372813485"/>
    <n v="2093.9670767846151"/>
    <n v="616.26624814362901"/>
    <n v="3431.7536866636983"/>
  </r>
  <r>
    <x v="0"/>
    <s v="АБ"/>
    <s v="G-95"/>
    <s v="ФЛ+КК_Кемеровская область71_84,83298955,704473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702.24169940133447"/>
    <n v="0.14221"/>
    <n v="101.19"/>
    <n v="68.258005926438173"/>
    <n v="41.969350162536038"/>
    <n v="6.6948388839611725"/>
    <n v="339.3268434307692"/>
    <n v="99.86579207186378"/>
    <n v="556.1148304755684"/>
  </r>
  <r>
    <x v="0"/>
    <s v="АБ"/>
    <s v="Аи98"/>
    <s v="ФЛ+КК_Кемеровская область71_84,83298955,704473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702.24169940133447"/>
    <n v="4.3869999999999999E-2"/>
    <n v="101.19"/>
    <n v="21.056738063376997"/>
    <n v="12.947017731737963"/>
    <n v="2.0652737630221267"/>
    <n v="104.6780720153846"/>
    <n v="30.807343352736542"/>
    <n v="171.55444492625824"/>
  </r>
  <r>
    <x v="0"/>
    <s v="АБ"/>
    <s v="Аи92"/>
    <s v="ФЛ+КК_Кемеровская область71_84,83298955,704473"/>
    <s v="Сокурская"/>
    <x v="0"/>
    <m/>
    <m/>
    <m/>
    <m/>
    <m/>
    <m/>
    <m/>
    <m/>
    <m/>
    <m/>
    <m/>
    <n v="356.34522196"/>
    <n v="218.96523092000001"/>
    <n v="11.786150933333333"/>
    <n v="796.42"/>
    <n v="951.03471178929613"/>
    <n v="0.99563000000000001"/>
    <n v="137.04"/>
    <n v="354.7879933400348"/>
    <n v="218.00835286087963"/>
    <n v="11.734645453754666"/>
    <n v="792.93964459999995"/>
    <n v="946.87869009877693"/>
    <n v="2324.349326353446"/>
  </r>
  <r>
    <x v="0"/>
    <s v="ДТ"/>
    <s v="ДтЛ"/>
    <s v="ФЛ+КК_Кемеровская область71_84,83298955,704473"/>
    <s v="Сокурская"/>
    <x v="0"/>
    <m/>
    <m/>
    <m/>
    <m/>
    <m/>
    <m/>
    <m/>
    <m/>
    <m/>
    <m/>
    <m/>
    <n v="356.34522196"/>
    <n v="218.96523092000001"/>
    <n v="11.786150933333333"/>
    <n v="796.42"/>
    <n v="951.03471178929613"/>
    <n v="1.36683"/>
    <n v="137.04"/>
    <n v="487.06333973158678"/>
    <n v="299.28824657838362"/>
    <n v="16.109664680207999"/>
    <n v="1088.5707485999999"/>
    <n v="1299.9027751149636"/>
    <n v="3190.9347747051415"/>
  </r>
  <r>
    <x v="0"/>
    <s v="ДТ"/>
    <s v="ДтЗ"/>
    <s v="ФЛ+КК_Кемеровская область71_84,83298955,704473"/>
    <s v="Сокурская"/>
    <x v="0"/>
    <m/>
    <m/>
    <m/>
    <m/>
    <m/>
    <m/>
    <m/>
    <m/>
    <m/>
    <m/>
    <m/>
    <n v="356.34522196"/>
    <n v="218.96523092000001"/>
    <n v="11.786150933333333"/>
    <n v="796.42"/>
    <n v="951.03471178929613"/>
    <n v="0.95286000000000004"/>
    <n v="137.04"/>
    <n v="339.5471081968056"/>
    <n v="208.64320993443121"/>
    <n v="11.230551778336"/>
    <n v="758.87676120000003"/>
    <n v="906.20293547554877"/>
    <n v="2224.5005665851218"/>
  </r>
  <r>
    <x v="0"/>
    <s v="АБ"/>
    <s v="Аи95"/>
    <s v="ФЛ+КК_Кемеровская область72_86,30576754,426996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878.09706715338325"/>
    <n v="1.28057"/>
    <n v="126.53"/>
    <n v="614.64843997763114"/>
    <n v="377.92483466450159"/>
    <n v="60.285562405134371"/>
    <n v="3055.5641367846151"/>
    <n v="1124.4647612846079"/>
    <n v="5232.8877351164901"/>
  </r>
  <r>
    <x v="0"/>
    <s v="АБ"/>
    <s v="G-95"/>
    <s v="ФЛ+КК_Кемеровская область72_86,30576754,426996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878.09706715338325"/>
    <n v="0.20093"/>
    <n v="126.53"/>
    <n v="96.44245222417004"/>
    <n v="59.29893487207908"/>
    <n v="9.459208051151947"/>
    <n v="479.43845475384609"/>
    <n v="176.43604370312929"/>
    <n v="821.07509360437643"/>
  </r>
  <r>
    <x v="0"/>
    <s v="АБ"/>
    <s v="Аи98"/>
    <s v="ФЛ+КК_Кемеровская область72_86,30576754,426996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878.09706715338325"/>
    <n v="6.1749999999999999E-2"/>
    <n v="126.53"/>
    <n v="29.638786765751757"/>
    <n v="18.223805446428521"/>
    <n v="2.907012875920135"/>
    <n v="147.34148499999998"/>
    <n v="54.222493896721417"/>
    <n v="252.33358398482181"/>
  </r>
  <r>
    <x v="0"/>
    <s v="АБ"/>
    <s v="Аи92"/>
    <s v="ФЛ+КК_Кемеровская область72_86,30576754,426996"/>
    <s v="Сокурская"/>
    <x v="0"/>
    <m/>
    <m/>
    <m/>
    <m/>
    <m/>
    <m/>
    <m/>
    <m/>
    <m/>
    <m/>
    <m/>
    <n v="356.34522196"/>
    <n v="218.96523092000001"/>
    <n v="11.786150933333333"/>
    <n v="796.42"/>
    <n v="1285.8215619143186"/>
    <n v="1.4934000000000001"/>
    <n v="267.52999999999997"/>
    <n v="532.16595447506404"/>
    <n v="327.00267585592803"/>
    <n v="17.60143780384"/>
    <n v="1189.3736280000001"/>
    <n v="1920.2459205628436"/>
    <n v="3986.3896166976756"/>
  </r>
  <r>
    <x v="0"/>
    <s v="ДТ"/>
    <s v="ДтЛ"/>
    <s v="ФЛ+КК_Кемеровская область72_86,30576754,426996"/>
    <s v="Сокурская"/>
    <x v="0"/>
    <m/>
    <m/>
    <m/>
    <m/>
    <m/>
    <m/>
    <m/>
    <m/>
    <m/>
    <m/>
    <m/>
    <n v="356.34522196"/>
    <n v="218.96523092000001"/>
    <n v="11.786150933333333"/>
    <n v="796.42"/>
    <n v="1285.8215619143186"/>
    <n v="0.41071999999999997"/>
    <n v="267.52999999999997"/>
    <n v="146.3581095634112"/>
    <n v="89.933399643462394"/>
    <n v="4.8408079113386666"/>
    <n v="327.10562239999996"/>
    <n v="528.11263190944896"/>
    <n v="1096.3505714276612"/>
  </r>
  <r>
    <x v="0"/>
    <s v="ДТ"/>
    <s v="ДтЗ"/>
    <s v="ФЛ+КК_Кемеровская область72_86,30576754,426996"/>
    <s v="Сокурская"/>
    <x v="0"/>
    <m/>
    <m/>
    <m/>
    <m/>
    <m/>
    <m/>
    <m/>
    <m/>
    <m/>
    <m/>
    <m/>
    <n v="356.34522196"/>
    <n v="218.96523092000001"/>
    <n v="11.786150933333333"/>
    <n v="796.42"/>
    <n v="1285.8215619143186"/>
    <n v="0.28617999999999999"/>
    <n v="267.52999999999997"/>
    <n v="101.9788756205128"/>
    <n v="62.663469784685603"/>
    <n v="3.3729606741013334"/>
    <n v="227.91947559999997"/>
    <n v="367.97641458863967"/>
    <n v="763.91119626793943"/>
  </r>
  <r>
    <x v="0"/>
    <s v="АБ"/>
    <s v="Аи92"/>
    <s v="ФЛ+КК_Кемеровская область73_86,0007854,290534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737.90671850149647"/>
    <n v="1.17215"/>
    <n v="153.53"/>
    <n v="562.60897016155332"/>
    <n v="345.92766889119343"/>
    <n v="55.181459797729339"/>
    <n v="2796.8635083846152"/>
    <n v="864.93736009152906"/>
    <n v="4625.5189673266204"/>
  </r>
  <r>
    <x v="0"/>
    <s v="АБ"/>
    <s v="Аи95"/>
    <s v="ФЛ+КК_Кемеровская область73_86,0007854,290534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737.90671850149647"/>
    <n v="1.0313600000000001"/>
    <n v="153.53"/>
    <n v="495.03253633563941"/>
    <n v="304.37739247333639"/>
    <n v="48.553470440631429"/>
    <n v="2460.9249225846152"/>
    <n v="761.04747319370347"/>
    <n v="4069.9357950279259"/>
  </r>
  <r>
    <x v="0"/>
    <s v="АБ"/>
    <s v="G-95"/>
    <s v="ФЛ+КК_Кемеровская область73_86,0007854,290534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737.90671850149647"/>
    <n v="0.1668"/>
    <n v="153.53"/>
    <n v="80.06072279396588"/>
    <n v="49.226408882012592"/>
    <n v="7.8524655498539033"/>
    <n v="398.00096676923073"/>
    <n v="123.08284064604962"/>
    <n v="658.22340464111267"/>
  </r>
  <r>
    <x v="0"/>
    <s v="АБ"/>
    <s v="Аи98"/>
    <s v="ФЛ+КК_Кемеровская область73_86,0007854,290534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737.90671850149647"/>
    <n v="5.144E-2"/>
    <n v="153.53"/>
    <n v="24.690189331664296"/>
    <n v="15.181093962174627"/>
    <n v="2.4216476491875589"/>
    <n v="122.74082572307691"/>
    <n v="37.957921599716975"/>
    <n v="202.99167826582035"/>
  </r>
  <r>
    <x v="0"/>
    <s v="ДТ"/>
    <s v="ДтЛ"/>
    <s v="ФЛ+КК_Кемеровская область73_86,0007854,290534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737.90671850149647"/>
    <n v="0.46595999999999999"/>
    <n v="153.53"/>
    <n v="223.65164504242409"/>
    <n v="137.5152127257949"/>
    <n v="21.936060237469572"/>
    <n v="1096.4682672000001"/>
    <n v="343.83501455295726"/>
    <n v="1823.4061997586459"/>
  </r>
  <r>
    <x v="0"/>
    <s v="ДТ"/>
    <s v="ДтЗ"/>
    <s v="ФЛ+КК_Кемеровская область73_86,0007854,290534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737.90671850149647"/>
    <n v="0.32490000000000002"/>
    <n v="153.53"/>
    <n v="155.94561652134001"/>
    <n v="95.885253271977774"/>
    <n v="15.295360054841327"/>
    <n v="764.53459527272742"/>
    <n v="239.74589284113623"/>
    <n v="1271.4067179620229"/>
  </r>
  <r>
    <x v="0"/>
    <s v="АБ"/>
    <s v="Аи92"/>
    <s v="ФЛ+КК_Кемеровская область74_86,11027555,387857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1.61852"/>
    <n v="14.74"/>
    <n v="776.85780009885877"/>
    <n v="477.66143467455049"/>
    <n v="76.195279027275419"/>
    <n v="3861.9455919384609"/>
    <n v="450.05922470756866"/>
    <n v="5642.7193304467137"/>
  </r>
  <r>
    <x v="0"/>
    <s v="АБ"/>
    <s v="Аи95"/>
    <s v="ФЛ+КК_Кемеровская область74_86,11027555,387857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1.4092"/>
    <n v="14.74"/>
    <n v="676.38831271736638"/>
    <n v="415.88642324060038"/>
    <n v="66.34109384205108"/>
    <n v="3362.4877839999999"/>
    <n v="391.85395265916134"/>
    <n v="4912.9575664591794"/>
  </r>
  <r>
    <x v="0"/>
    <s v="АБ"/>
    <s v="G-95"/>
    <s v="ФЛ+КК_Кемеровская область74_86,11027555,387857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0.22514999999999999"/>
    <n v="14.74"/>
    <n v="108.06757636127948"/>
    <n v="66.446798320054768"/>
    <n v="10.599416178354954"/>
    <n v="537.2297222307692"/>
    <n v="62.607094409033614"/>
    <n v="784.95060749949198"/>
  </r>
  <r>
    <x v="0"/>
    <s v="АБ"/>
    <s v="Аи98"/>
    <s v="ФЛ+КК_Кемеровская область74_86,11027555,387857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6.9339999999999999E-2"/>
    <n v="14.74"/>
    <n v="33.281837641088693"/>
    <n v="20.46378412397334"/>
    <n v="3.2643283047174441"/>
    <n v="165.45196064615382"/>
    <n v="19.281261054063471"/>
    <n v="241.74317176999676"/>
  </r>
  <r>
    <x v="0"/>
    <s v="ДТ"/>
    <s v="ДтЛ"/>
    <s v="ФЛ+КК_Кемеровская область74_86,11027555,387857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278.0683740130296"/>
    <n v="0.24007000000000001"/>
    <n v="14.74"/>
    <n v="115.22888322030808"/>
    <n v="70.850023862738382"/>
    <n v="11.301806981735172"/>
    <n v="564.91788330909105"/>
    <n v="66.755874549308018"/>
    <n v="829.0544719231807"/>
  </r>
  <r>
    <x v="0"/>
    <s v="ДТ"/>
    <s v="ДтЗ"/>
    <s v="ФЛ+КК_Кемеровская область74_86,11027555,387857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278.0683740130296"/>
    <n v="0.16633999999999999"/>
    <n v="14.74"/>
    <n v="79.839931831824231"/>
    <n v="49.090652598525025"/>
    <n v="7.8308100693207328"/>
    <n v="391.42100516363638"/>
    <n v="46.253893333327341"/>
    <n v="574.43629299663371"/>
  </r>
  <r>
    <x v="0"/>
    <s v="АБ"/>
    <s v="Аи92"/>
    <s v="ФЛ+КК_Кемеровская область75_86,10289155,349123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2.0683199999999999"/>
    <n v="12.03"/>
    <n v="992.75296264517681"/>
    <n v="610.40747013695614"/>
    <n v="97.370572818188407"/>
    <n v="4935.2119879384609"/>
    <n v="575.1343793386294"/>
    <n v="7210.8773728774122"/>
  </r>
  <r>
    <x v="0"/>
    <s v="АБ"/>
    <s v="Аи95"/>
    <s v="ФЛ+КК_Кемеровская область75_86,10289155,349123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1.8045199999999999"/>
    <n v="12.03"/>
    <n v="866.13414566047538"/>
    <n v="532.55419278039187"/>
    <n v="84.951625503731208"/>
    <n v="4305.7596196307686"/>
    <n v="501.77994227399216"/>
    <n v="6291.1795258493585"/>
  </r>
  <r>
    <x v="0"/>
    <s v="АБ"/>
    <s v="G-95"/>
    <s v="ФЛ+КК_Кемеровская область75_86,10289155,349123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0.28899999999999998"/>
    <n v="12.03"/>
    <n v="138.71432186724303"/>
    <n v="85.290360712839558"/>
    <n v="13.605291030622171"/>
    <n v="689.58201076923069"/>
    <n v="80.361760089765554"/>
    <n v="1007.553744469701"/>
  </r>
  <r>
    <x v="0"/>
    <s v="АБ"/>
    <s v="Аи98"/>
    <s v="ФЛ+КК_Кемеровская область75_86,10289155,349123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8.9029999999999998E-2"/>
    <n v="12.03"/>
    <n v="42.732650781455526"/>
    <n v="26.274743301951926"/>
    <n v="4.1912770258003178"/>
    <n v="212.43420906153844"/>
    <n v="24.756427338380025"/>
    <n v="310.38930750912624"/>
  </r>
  <r>
    <x v="0"/>
    <s v="АБ"/>
    <s v="Аи92"/>
    <s v="ФЛ+КК_Кемеровская область76_88,02923853,701119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444.6207410929121"/>
    <n v="1.6461399999999999"/>
    <n v="300.57"/>
    <n v="790.1148574344063"/>
    <n v="485.81271413091252"/>
    <n v="77.495549401897506"/>
    <n v="3927.8495889538458"/>
    <n v="2378.0479867426861"/>
    <n v="7659.3206966637481"/>
  </r>
  <r>
    <x v="0"/>
    <s v="АБ"/>
    <s v="Аи95"/>
    <s v="ФЛ+КК_Кемеровская область76_88,02923853,701119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444.6207410929121"/>
    <n v="1.4322999999999999"/>
    <n v="300.57"/>
    <n v="687.47585885969613"/>
    <n v="422.7037496505194"/>
    <n v="67.428575581868984"/>
    <n v="3417.6066229230764"/>
    <n v="2069.1302874673779"/>
    <n v="6664.3450944825381"/>
  </r>
  <r>
    <x v="0"/>
    <s v="АБ"/>
    <s v="G-95"/>
    <s v="ФЛ+КК_Кемеровская область76_88,02923853,701119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444.6207410929121"/>
    <n v="0.22867000000000001"/>
    <n v="300.57"/>
    <n v="109.75710720201545"/>
    <n v="67.485629011090055"/>
    <n v="10.765127681565302"/>
    <n v="545.62878339999997"/>
    <n v="330.34142486571625"/>
    <n v="1063.978072160387"/>
  </r>
  <r>
    <x v="0"/>
    <s v="АБ"/>
    <s v="Аи98"/>
    <s v="ФЛ+КК_Кемеровская область76_88,02923853,701119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444.6207410929121"/>
    <n v="7.0419999999999996E-2"/>
    <n v="300.57"/>
    <n v="33.800216421769044"/>
    <n v="20.782516267813708"/>
    <n v="3.3151716068388"/>
    <n v="168.0289453230769"/>
    <n v="101.73019258776287"/>
    <n v="327.65704220726133"/>
  </r>
  <r>
    <x v="0"/>
    <s v="ДТ"/>
    <s v="ДтЛ"/>
    <s v="ФЛ+КК_Кемеровская область76_88,02923853,701119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1444.6207410929121"/>
    <n v="0.88951000000000002"/>
    <n v="300.57"/>
    <n v="426.94732333609466"/>
    <n v="262.51428635874714"/>
    <n v="41.87557932404404"/>
    <n v="2093.1399441090912"/>
    <n v="1285.0045954095563"/>
    <n v="4109.4817285375339"/>
  </r>
  <r>
    <x v="0"/>
    <s v="ДТ"/>
    <s v="ДтЗ"/>
    <s v="ФЛ+КК_Кемеровская область76_88,02923853,701119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1444.6207410929121"/>
    <n v="0.61902000000000001"/>
    <n v="300.57"/>
    <n v="297.11743779328992"/>
    <n v="182.686640444505"/>
    <n v="29.141685999224002"/>
    <n v="1456.6395973090912"/>
    <n v="894.2491311513345"/>
    <n v="2859.8344926974446"/>
  </r>
  <r>
    <x v="0"/>
    <s v="АБ"/>
    <s v="Аи92"/>
    <s v="ФЛ+КК_Кемеровская область77_87,1244153,77542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090.1582875692661"/>
    <n v="2.8147799999999998"/>
    <n v="226.82"/>
    <n v="1351.0390965587485"/>
    <n v="830.70450355462469"/>
    <n v="132.51176846773242"/>
    <n v="6716.3378971384609"/>
    <n v="3068.5557446842186"/>
    <n v="12099.149010403784"/>
  </r>
  <r>
    <x v="0"/>
    <s v="АБ"/>
    <s v="Аи95"/>
    <s v="ФЛ+КК_Кемеровская область77_87,1244153,77542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090.1582875692661"/>
    <n v="2.37608"/>
    <n v="226.82"/>
    <n v="1140.4717159249785"/>
    <n v="701.23432623724511"/>
    <n v="111.85903083751117"/>
    <n v="5669.5571769846147"/>
    <n v="2590.303303927582"/>
    <n v="10213.425553911931"/>
  </r>
  <r>
    <x v="0"/>
    <s v="АБ"/>
    <s v="G-95"/>
    <s v="ФЛ+КК_Кемеровская область77_87,1244153,77542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090.1582875692661"/>
    <n v="0.36573"/>
    <n v="226.82"/>
    <n v="175.54321431317229"/>
    <n v="107.93509904327617"/>
    <n v="17.217519337818153"/>
    <n v="872.66722767692295"/>
    <n v="398.70359051270771"/>
    <n v="1572.0666508838972"/>
  </r>
  <r>
    <x v="0"/>
    <s v="АБ"/>
    <s v="Аи98"/>
    <s v="ФЛ+КК_Кемеровская область77_87,1244153,77542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090.1582875692661"/>
    <n v="0.11212999999999999"/>
    <n v="226.82"/>
    <n v="53.820196923785332"/>
    <n v="33.092069711870934"/>
    <n v="5.278758765618214"/>
    <n v="267.55304798461532"/>
    <n v="122.2394487851418"/>
    <n v="481.98352217103161"/>
  </r>
  <r>
    <x v="0"/>
    <s v="ДТ"/>
    <s v="ДтЛ"/>
    <s v="ФЛ+КК_Кемеровская область77_87,1244153,77542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1090.1582875692661"/>
    <n v="0.84650000000000003"/>
    <n v="226.82"/>
    <n v="406.30336837585202"/>
    <n v="249.82107385265985"/>
    <n v="39.850791894192625"/>
    <n v="1991.9314709090913"/>
    <n v="922.81899042738382"/>
    <n v="3610.7256954591794"/>
  </r>
  <r>
    <x v="0"/>
    <s v="ДТ"/>
    <s v="ДтЗ"/>
    <s v="ФЛ+КК_Кемеровская область77_87,1244153,77542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1090.1582875692661"/>
    <n v="0.58948999999999996"/>
    <n v="226.82"/>
    <n v="282.94361798450205"/>
    <n v="173.97167728931416"/>
    <n v="27.751498303257659"/>
    <n v="1387.1514268000001"/>
    <n v="642.63740893920669"/>
    <n v="2514.4556293162805"/>
  </r>
  <r>
    <x v="0"/>
    <s v="АБ"/>
    <s v="Аи92"/>
    <s v="ФЛ+КК_Кемеровская область78_86,01060756,08115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742.70092568367249"/>
    <n v="1.84351"/>
    <n v="107.02"/>
    <n v="884.8485796037412"/>
    <n v="544.06101341774001"/>
    <n v="86.78716286457535"/>
    <n v="4398.7935386615382"/>
    <n v="1369.1765835071071"/>
    <n v="7283.6668780547025"/>
  </r>
  <r>
    <x v="0"/>
    <s v="АБ"/>
    <s v="Аи95"/>
    <s v="ФЛ+КК_Кемеровская область78_86,01060756,08115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742.70092568367249"/>
    <n v="1.6550100000000001"/>
    <n v="107.02"/>
    <n v="794.37228316092012"/>
    <n v="488.43044942337929"/>
    <n v="77.913123559134945"/>
    <n v="3949.0142686615382"/>
    <n v="1229.1774590157349"/>
    <n v="6538.9075838207073"/>
  </r>
  <r>
    <x v="0"/>
    <s v="АБ"/>
    <s v="G-95"/>
    <s v="ФЛ+КК_Кемеровская область78_86,01060756,08115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742.70092568367249"/>
    <n v="0.27372000000000002"/>
    <n v="107.02"/>
    <n v="131.38022208132099"/>
    <n v="80.780891122209155"/>
    <n v="12.88595245986817"/>
    <n v="653.12244978461536"/>
    <n v="203.29209737813486"/>
    <n v="1081.4616128261487"/>
  </r>
  <r>
    <x v="0"/>
    <s v="АБ"/>
    <s v="Аи98"/>
    <s v="ФЛ+КК_Кемеровская область78_86,01060756,08115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742.70092568367249"/>
    <n v="8.4650000000000003E-2"/>
    <n v="107.02"/>
    <n v="40.630336837585205"/>
    <n v="24.982107385265984"/>
    <n v="3.9850791894192623"/>
    <n v="201.98310453846153"/>
    <n v="62.869633359122879"/>
    <n v="334.45026130985485"/>
  </r>
  <r>
    <x v="0"/>
    <s v="ДТ"/>
    <s v="ДтЛ"/>
    <s v="ФЛ+КК_Кемеровская область78_86,01060756,081155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742.70092568367249"/>
    <n v="0.61055999999999999"/>
    <n v="107.02"/>
    <n v="293.05680401129376"/>
    <n v="180.18990531775543"/>
    <n v="28.743413465940044"/>
    <n v="1436.7320482909092"/>
    <n v="453.46347718542307"/>
    <n v="2392.1856482713215"/>
  </r>
  <r>
    <x v="0"/>
    <s v="ДТ"/>
    <s v="ДтЗ"/>
    <s v="ФЛ+КК_Кемеровская область78_86,01060756,081155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742.70092568367249"/>
    <n v="0.42479"/>
    <n v="107.02"/>
    <n v="203.89085393074799"/>
    <n v="125.36502535365784"/>
    <n v="19.997894729750836"/>
    <n v="999.58956825454561"/>
    <n v="315.49192622116726"/>
    <n v="1664.3352684898696"/>
  </r>
  <r>
    <x v="0"/>
    <s v="АБ"/>
    <s v="Аи95"/>
    <s v="ФЛ+КК_Кемеровская область79_86,21258454,699977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629.09585977597567"/>
    <n v="1.8173699999999999"/>
    <n v="90.65"/>
    <n v="872.30189318986663"/>
    <n v="536.34651504738144"/>
    <n v="85.556566644712163"/>
    <n v="4336.4209650923067"/>
    <n v="1143.2999426810647"/>
    <n v="6973.9258826553314"/>
  </r>
  <r>
    <x v="0"/>
    <s v="АБ"/>
    <s v="G-95"/>
    <s v="ФЛ+КК_Кемеровская область79_86,21258454,699977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629.09585977597567"/>
    <n v="0.29308000000000001"/>
    <n v="90.65"/>
    <n v="140.67264170536882"/>
    <n v="86.494459922903189"/>
    <n v="13.797365727525072"/>
    <n v="699.31728621538457"/>
    <n v="184.37541458314294"/>
    <n v="1124.6571681543246"/>
  </r>
  <r>
    <x v="0"/>
    <s v="АБ"/>
    <s v="Аи98"/>
    <s v="ФЛ+КК_Кемеровская область79_86,21258454,699977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629.09585977597567"/>
    <n v="9.0359999999999996E-2"/>
    <n v="90.65"/>
    <n v="43.371024650256331"/>
    <n v="26.667256034644229"/>
    <n v="4.2538896108201358"/>
    <n v="215.60771796923075"/>
    <n v="56.84510188935716"/>
    <n v="346.7449901543086"/>
  </r>
  <r>
    <x v="0"/>
    <s v="ДТ"/>
    <s v="ДтЛ"/>
    <s v="ФЛ+КК_Кемеровская область79_86,21258454,699977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629.09585977597567"/>
    <n v="0.68022000000000005"/>
    <n v="90.65"/>
    <n v="326.49223536517667"/>
    <n v="200.74812859545929"/>
    <n v="32.022806452767519"/>
    <n v="1600.6516540363639"/>
    <n v="427.92358573681418"/>
    <n v="2587.8384101865813"/>
  </r>
  <r>
    <x v="0"/>
    <s v="ДТ"/>
    <s v="ДтЗ"/>
    <s v="ФЛ+КК_Кемеровская область79_86,21258454,699977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629.09585977597567"/>
    <n v="0.47358"/>
    <n v="90.65"/>
    <n v="227.30909532833547"/>
    <n v="139.76404507400193"/>
    <n v="22.294787980214696"/>
    <n v="1114.3991801454547"/>
    <n v="297.92721727270657"/>
    <n v="1801.6943258007132"/>
  </r>
  <r>
    <x v="0"/>
    <s v="АБ"/>
    <s v="Аи92"/>
    <s v="ФЛ+КК_Кемеровская область79_86,21258454,699977"/>
    <s v="Сокурская"/>
    <x v="0"/>
    <m/>
    <m/>
    <m/>
    <m/>
    <m/>
    <m/>
    <m/>
    <m/>
    <m/>
    <m/>
    <m/>
    <n v="356.34522196"/>
    <n v="218.96523092000001"/>
    <n v="11.786150933333333"/>
    <n v="796.42"/>
    <n v="1134.8566037424175"/>
    <n v="2.0706000000000002"/>
    <n v="236.12"/>
    <n v="737.84841659037613"/>
    <n v="453.38940714295205"/>
    <n v="24.404404122560003"/>
    <n v="1649.0672520000001"/>
    <n v="2349.83408370905"/>
    <n v="5214.5435635649383"/>
  </r>
  <r>
    <x v="0"/>
    <s v="АБ"/>
    <s v="Аи92"/>
    <s v="ФЛ+КК_Кемеровская область8_86,0307755,30018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1.4161699999999999"/>
    <n v="8.57"/>
    <n v="679.73377577416454"/>
    <n v="417.94342605779241"/>
    <n v="66.669221449260206"/>
    <n v="3379.1188795538455"/>
    <n v="393.79208922603209"/>
    <n v="4937.2573920610948"/>
  </r>
  <r>
    <x v="0"/>
    <s v="АБ"/>
    <s v="Аи95"/>
    <s v="ФЛ+КК_Кемеровская область8_86,0307755,30018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1.2592099999999999"/>
    <n v="8.57"/>
    <n v="604.39605964861971"/>
    <n v="371.62102115299206"/>
    <n v="59.27999487428977"/>
    <n v="3004.5971065076919"/>
    <n v="350.14647724094698"/>
    <n v="4390.0406594245405"/>
  </r>
  <r>
    <x v="0"/>
    <s v="АБ"/>
    <s v="G-95"/>
    <s v="ФЛ+КК_Кемеровская область8_86,0307755,30018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0.20607"/>
    <n v="8.57"/>
    <n v="98.909551235926543"/>
    <n v="60.815863778874913"/>
    <n v="9.7011845075443279"/>
    <n v="491.70299293846148"/>
    <n v="57.301549832865007"/>
    <n v="718.43114229367234"/>
  </r>
  <r>
    <x v="0"/>
    <s v="АБ"/>
    <s v="Аи98"/>
    <s v="ФЛ+КК_Кемеровская область8_86,0307755,30018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6.3649999999999998E-2"/>
    <n v="8.57"/>
    <n v="30.550749435467193"/>
    <n v="18.784537921703247"/>
    <n v="2.9964594259484469"/>
    <n v="151.87506915384614"/>
    <n v="17.699052005929332"/>
    <n v="221.90586794289436"/>
  </r>
  <r>
    <x v="0"/>
    <s v="ДТ"/>
    <s v="ДтЛ"/>
    <s v="ФЛ+КК_Кемеровская область8_86,0307755,30018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278.0683740130296"/>
    <n v="1.92259"/>
    <n v="8.57"/>
    <n v="922.80542587800267"/>
    <n v="567.39928928338486"/>
    <n v="90.510022431016893"/>
    <n v="4524.1199369818187"/>
    <n v="534.61147519371059"/>
    <n v="6639.4461497679331"/>
  </r>
  <r>
    <x v="0"/>
    <s v="ДТ"/>
    <s v="ДтЗ"/>
    <s v="ФЛ+КК_Кемеровская область8_86,0307755,30018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278.0683740130296"/>
    <n v="1.33788"/>
    <n v="8.57"/>
    <n v="642.15611397836369"/>
    <n v="394.83829685291971"/>
    <n v="62.983552816777816"/>
    <n v="3148.2165106909092"/>
    <n v="372.02211622455201"/>
    <n v="4620.216590563522"/>
  </r>
  <r>
    <x v="0"/>
    <s v="АБ"/>
    <s v="Аи95"/>
    <s v="ФЛ+КК_Кемеровская область80_84,92006155,707902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750.61233528262017"/>
    <n v="1.4067000000000001"/>
    <n v="108.16"/>
    <n v="675.1883618361619"/>
    <n v="415.14861735208103"/>
    <n v="66.223401013066464"/>
    <n v="3356.5225416923076"/>
    <n v="1055.8863720420618"/>
    <n v="5568.9692939356792"/>
  </r>
  <r>
    <x v="0"/>
    <s v="АБ"/>
    <s v="G-95"/>
    <s v="ФЛ+КК_Кемеровская область80_84,92006155,707902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750.61233528262017"/>
    <n v="0.23605000000000001"/>
    <n v="108.16"/>
    <n v="113.29936220333121"/>
    <n v="69.663631993999232"/>
    <n v="11.112556912727902"/>
    <n v="563.23817869230766"/>
    <n v="177.18204174346249"/>
    <n v="934.49577154582846"/>
  </r>
  <r>
    <x v="0"/>
    <s v="АБ"/>
    <s v="Аи98"/>
    <s v="ФЛ+КК_Кемеровская область80_84,92006155,707902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750.61233528262017"/>
    <n v="7.3120000000000004E-2"/>
    <n v="108.16"/>
    <n v="35.096163373469935"/>
    <n v="21.579346627414633"/>
    <n v="3.4422798621421911"/>
    <n v="174.47140701538461"/>
    <n v="54.884773955865192"/>
    <n v="289.47397083427654"/>
  </r>
  <r>
    <x v="0"/>
    <s v="АБ"/>
    <s v="Аи92"/>
    <s v="ФЛ+КК_Кемеровская область80_84,92006155,707902"/>
    <s v="Сокурская"/>
    <x v="0"/>
    <m/>
    <m/>
    <m/>
    <m/>
    <m/>
    <m/>
    <m/>
    <m/>
    <m/>
    <m/>
    <m/>
    <n v="356.34522196"/>
    <n v="218.96523092000001"/>
    <n v="11.786150933333333"/>
    <n v="796.42"/>
    <n v="999.40534767058182"/>
    <n v="1.5459700000000001"/>
    <n v="144.01"/>
    <n v="550.89902279350122"/>
    <n v="338.51367804539245"/>
    <n v="18.221035758405336"/>
    <n v="1231.2414274"/>
    <n v="1545.0506853382894"/>
    <n v="3683.9258493355883"/>
  </r>
  <r>
    <x v="0"/>
    <s v="ДТ"/>
    <s v="ДтЛ"/>
    <s v="ФЛ+КК_Кемеровская область80_84,92006155,707902"/>
    <s v="Сокурская"/>
    <x v="0"/>
    <m/>
    <m/>
    <m/>
    <m/>
    <m/>
    <m/>
    <m/>
    <m/>
    <m/>
    <m/>
    <m/>
    <n v="356.34522196"/>
    <n v="218.96523092000001"/>
    <n v="11.786150933333333"/>
    <n v="796.42"/>
    <n v="999.40534767058182"/>
    <n v="0.17233000000000001"/>
    <n v="144.01"/>
    <n v="61.408972100366803"/>
    <n v="37.734278244443601"/>
    <n v="2.0311073903413335"/>
    <n v="137.2470586"/>
    <n v="172.22752356407136"/>
    <n v="410.64893989922314"/>
  </r>
  <r>
    <x v="0"/>
    <s v="ДТ"/>
    <s v="ДтЗ"/>
    <s v="ФЛ+КК_Кемеровская область80_84,92006155,707902"/>
    <s v="Сокурская"/>
    <x v="0"/>
    <m/>
    <m/>
    <m/>
    <m/>
    <m/>
    <m/>
    <m/>
    <m/>
    <m/>
    <m/>
    <m/>
    <n v="356.34522196"/>
    <n v="218.96523092000001"/>
    <n v="11.786150933333333"/>
    <n v="796.42"/>
    <n v="999.40534767058182"/>
    <n v="0.11991"/>
    <n v="144.01"/>
    <n v="42.729355565223599"/>
    <n v="26.256120839617203"/>
    <n v="1.4132773584160001"/>
    <n v="95.498722200000003"/>
    <n v="119.83869523917947"/>
    <n v="285.73617120243625"/>
  </r>
  <r>
    <x v="0"/>
    <s v="АБ"/>
    <s v="Аи92"/>
    <s v="ФЛ+КК_Кемеровская область81_87,76498156,224012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865.94576612007165"/>
    <n v="0.81525999999999998"/>
    <n v="180.17"/>
    <n v="391.30878216432023"/>
    <n v="240.60145146972172"/>
    <n v="38.3801023032008"/>
    <n v="1945.2893775076921"/>
    <n v="705.97094528704963"/>
    <n v="3321.5506587319846"/>
  </r>
  <r>
    <x v="0"/>
    <s v="АБ"/>
    <s v="Аи95"/>
    <s v="ФЛ+КК_Кемеровская область81_87,76498156,224012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865.94576612007165"/>
    <n v="0.71850000000000003"/>
    <n v="180.17"/>
    <n v="344.86588325818036"/>
    <n v="212.04541236046791"/>
    <n v="33.824919050180036"/>
    <n v="1714.4106392307692"/>
    <n v="622.18203295727153"/>
    <n v="2927.3288868568693"/>
  </r>
  <r>
    <x v="0"/>
    <s v="АБ"/>
    <s v="G-95"/>
    <s v="ФЛ+КК_Кемеровская область81_87,76498156,224012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865.94576612007165"/>
    <n v="0.11641"/>
    <n v="180.17"/>
    <n v="55.874512832407476"/>
    <n v="34.355193393016101"/>
    <n v="5.4802488888398857"/>
    <n v="277.76554281538461"/>
    <n v="100.80474663403754"/>
    <n v="474.28024456368559"/>
  </r>
  <r>
    <x v="0"/>
    <s v="АБ"/>
    <s v="Аи98"/>
    <s v="ФЛ+КК_Кемеровская область81_87,76498156,224012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865.94576612007165"/>
    <n v="3.5909999999999997E-2"/>
    <n v="180.17"/>
    <n v="17.236094457621789"/>
    <n v="10.597843782692278"/>
    <n v="1.6905397955350938"/>
    <n v="85.684740507692297"/>
    <n v="31.096112461371771"/>
    <n v="146.30533100491323"/>
  </r>
  <r>
    <x v="0"/>
    <s v="ДТ"/>
    <s v="ДтЛ"/>
    <s v="ФЛ+КК_Кемеровская область81_87,76498156,224012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865.94576612007165"/>
    <n v="3.7248399999999999"/>
    <n v="180.17"/>
    <n v="1787.8500161383445"/>
    <n v="1099.2835543170011"/>
    <n v="175.35478284603005"/>
    <n v="8765.063225163638"/>
    <n v="3225.5094274746875"/>
    <n v="15053.061005939702"/>
  </r>
  <r>
    <x v="0"/>
    <s v="ДТ"/>
    <s v="ДтЗ"/>
    <s v="ФЛ+КК_Кемеровская область81_87,76498156,224012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865.94576612007165"/>
    <n v="2.6002399999999999"/>
    <n v="180.17"/>
    <n v="1248.0641117373011"/>
    <n v="767.38895342544618"/>
    <n v="122.41184065558821"/>
    <n v="6118.7240258909096"/>
    <n v="2251.6668188960548"/>
    <n v="10508.255750605298"/>
  </r>
  <r>
    <x v="0"/>
    <s v="АБ"/>
    <s v="Аи95"/>
    <s v="ФЛ+КК_Кемеровская область82_86,3095954,44087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864.98078281828566"/>
    <n v="0.83714"/>
    <n v="124.64"/>
    <n v="401.81075227662228"/>
    <n v="247.0587286060433"/>
    <n v="39.410149942474199"/>
    <n v="1997.4971781846152"/>
    <n v="724.11001252849962"/>
    <n v="3409.8868215382549"/>
  </r>
  <r>
    <x v="0"/>
    <s v="АБ"/>
    <s v="G-95"/>
    <s v="ФЛ+КК_Кемеровская область82_86,3095954,44087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864.98078281828566"/>
    <n v="0.11731"/>
    <n v="124.64"/>
    <n v="56.306495149641108"/>
    <n v="34.620803512883079"/>
    <n v="5.5226183072743487"/>
    <n v="279.91303004615384"/>
    <n v="101.47089563241309"/>
    <n v="477.83384264836548"/>
  </r>
  <r>
    <x v="0"/>
    <s v="АБ"/>
    <s v="Аи98"/>
    <s v="ФЛ+КК_Кемеровская область82_86,3095954,44087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864.98078281828566"/>
    <n v="3.5520000000000003E-2"/>
    <n v="124.64"/>
    <n v="17.048902120153887"/>
    <n v="10.482746064083258"/>
    <n v="1.6721797142134933"/>
    <n v="84.754162707692302"/>
    <n v="30.72411740570551"/>
    <n v="144.68210801184844"/>
  </r>
  <r>
    <x v="0"/>
    <s v="АБ"/>
    <s v="Аи92"/>
    <s v="ФЛ+КК_Кемеровская область82_86,3095954,44087"/>
    <s v="Сокурская"/>
    <x v="0"/>
    <m/>
    <m/>
    <m/>
    <m/>
    <m/>
    <m/>
    <m/>
    <m/>
    <m/>
    <m/>
    <m/>
    <n v="356.34522196"/>
    <n v="218.96523092000001"/>
    <n v="11.786150933333333"/>
    <n v="796.42"/>
    <n v="1276.7377105630007"/>
    <n v="1.06291"/>
    <n v="265.64"/>
    <n v="378.76289987350361"/>
    <n v="232.74033359717723"/>
    <n v="12.527617688549334"/>
    <n v="846.52278219999994"/>
    <n v="1357.0572799345191"/>
    <n v="2827.610913293749"/>
  </r>
  <r>
    <x v="0"/>
    <s v="ДТ"/>
    <s v="ДтЛ"/>
    <s v="ФЛ+КК_Кемеровская область82_86,3095954,44087"/>
    <s v="Сокурская"/>
    <x v="0"/>
    <m/>
    <m/>
    <m/>
    <m/>
    <m/>
    <m/>
    <m/>
    <m/>
    <m/>
    <m/>
    <m/>
    <n v="356.34522196"/>
    <n v="218.96523092000001"/>
    <n v="11.786150933333333"/>
    <n v="796.42"/>
    <n v="1276.7377105630007"/>
    <n v="0.75268999999999997"/>
    <n v="265.64"/>
    <n v="268.21748511707239"/>
    <n v="164.81293966117479"/>
    <n v="8.8713179460106666"/>
    <n v="599.45736979999992"/>
    <n v="960.98770736366498"/>
    <n v="2002.3468198879227"/>
  </r>
  <r>
    <x v="0"/>
    <s v="ДТ"/>
    <s v="ДтЗ"/>
    <s v="ФЛ+КК_Кемеровская область82_86,3095954,44087"/>
    <s v="Сокурская"/>
    <x v="0"/>
    <m/>
    <m/>
    <m/>
    <m/>
    <m/>
    <m/>
    <m/>
    <m/>
    <m/>
    <m/>
    <m/>
    <n v="356.34522196"/>
    <n v="218.96523092000001"/>
    <n v="11.786150933333333"/>
    <n v="796.42"/>
    <n v="1276.7377105630007"/>
    <n v="0.52466000000000002"/>
    <n v="265.64"/>
    <n v="186.96008415353361"/>
    <n v="114.88229805448721"/>
    <n v="6.1837219486826669"/>
    <n v="417.84971719999999"/>
    <n v="669.85320722398399"/>
    <n v="1395.7290285806876"/>
  </r>
  <r>
    <x v="0"/>
    <s v="АБ"/>
    <s v="Аи95"/>
    <s v="ФЛ+КК_Кемеровская область83_86,2744154,40111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901.55370263096518"/>
    <n v="1.6403700000000001"/>
    <n v="129.91"/>
    <n v="787.34537080058635"/>
    <n v="484.10985814020984"/>
    <n v="77.223914352601014"/>
    <n v="3914.0818097076922"/>
    <n v="1478.8816471847565"/>
    <n v="6741.6426001858463"/>
  </r>
  <r>
    <x v="0"/>
    <s v="АБ"/>
    <s v="G-95"/>
    <s v="ФЛ+КК_Кемеровская область83_86,2744154,40111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901.55370263096518"/>
    <n v="0.26945000000000002"/>
    <n v="129.91"/>
    <n v="129.33070597622367"/>
    <n v="79.520718664618073"/>
    <n v="12.684933107962436"/>
    <n v="642.93381592307696"/>
    <n v="242.9236451739136"/>
    <n v="1107.3938188457948"/>
  </r>
  <r>
    <x v="0"/>
    <s v="АБ"/>
    <s v="Аи98"/>
    <s v="ФЛ+КК_Кемеровская область83_86,2744154,40111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901.55370263096518"/>
    <n v="8.3260000000000001E-2"/>
    <n v="129.91"/>
    <n v="39.963164147635482"/>
    <n v="24.57188731124921"/>
    <n v="3.9196419765038129"/>
    <n v="198.66642981538459"/>
    <n v="75.063361281054156"/>
    <n v="342.18448453182725"/>
  </r>
  <r>
    <x v="0"/>
    <s v="АБ"/>
    <s v="Аи92"/>
    <s v="ФЛ+КК_Кемеровская область83_86,2744154,40111"/>
    <s v="Сокурская"/>
    <x v="0"/>
    <m/>
    <m/>
    <m/>
    <m/>
    <m/>
    <m/>
    <m/>
    <m/>
    <m/>
    <m/>
    <m/>
    <n v="356.34522196"/>
    <n v="218.96523092000001"/>
    <n v="11.786150933333333"/>
    <n v="796.42"/>
    <n v="1302.0667563944533"/>
    <n v="1.8386199999999999"/>
    <n v="270.91000000000003"/>
    <n v="655.18345200009514"/>
    <n v="402.59385287413039"/>
    <n v="21.670252829045332"/>
    <n v="1464.3137403999999"/>
    <n v="2394.0059796419696"/>
    <n v="4937.7672777452408"/>
  </r>
  <r>
    <x v="0"/>
    <s v="ДТ"/>
    <s v="ДтЛ"/>
    <s v="ФЛ+КК_Кемеровская область83_86,2744154,40111"/>
    <s v="Сокурская"/>
    <x v="0"/>
    <m/>
    <m/>
    <m/>
    <m/>
    <m/>
    <m/>
    <m/>
    <m/>
    <m/>
    <m/>
    <m/>
    <n v="356.34522196"/>
    <n v="218.96523092000001"/>
    <n v="11.786150933333333"/>
    <n v="796.42"/>
    <n v="1302.0667563944533"/>
    <n v="0.43236999999999998"/>
    <n v="270.91000000000003"/>
    <n v="154.0729836188452"/>
    <n v="94.673996892880396"/>
    <n v="5.0959780790453335"/>
    <n v="344.34811539999998"/>
    <n v="562.97460346226967"/>
    <n v="1161.1656774530406"/>
  </r>
  <r>
    <x v="0"/>
    <s v="ДТ"/>
    <s v="ДтЗ"/>
    <s v="ФЛ+КК_Кемеровская область83_86,2744154,40111"/>
    <s v="Сокурская"/>
    <x v="0"/>
    <m/>
    <m/>
    <m/>
    <m/>
    <m/>
    <m/>
    <m/>
    <m/>
    <m/>
    <m/>
    <m/>
    <n v="356.34522196"/>
    <n v="218.96523092000001"/>
    <n v="11.786150933333333"/>
    <n v="796.42"/>
    <n v="1302.0667563944533"/>
    <n v="0.30052000000000001"/>
    <n v="270.91000000000003"/>
    <n v="107.08886610341921"/>
    <n v="65.803431196078407"/>
    <n v="3.5419740784853335"/>
    <n v="239.3401384"/>
    <n v="391.29710163166112"/>
    <n v="807.07151140964402"/>
  </r>
  <r>
    <x v="0"/>
    <s v="АБ"/>
    <s v="Аи92"/>
    <s v="ФЛ+КК_Кемеровская область85_86,08045155,335392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1.7435099999999999"/>
    <n v="9.3699999999999992"/>
    <n v="836.85054435556015"/>
    <n v="514.548777876965"/>
    <n v="82.079449705190513"/>
    <n v="4160.1838463538452"/>
    <n v="484.8149907754572"/>
    <n v="6078.4776090670175"/>
  </r>
  <r>
    <x v="0"/>
    <s v="АБ"/>
    <s v="Аи95"/>
    <s v="ФЛ+КК_Кемеровская область85_86,08045155,335392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1.49251"/>
    <n v="9.3699999999999992"/>
    <n v="716.37547588262601"/>
    <n v="440.47306666961998"/>
    <n v="70.263089675134594"/>
    <n v="3561.2735186615382"/>
    <n v="415.0198288981868"/>
    <n v="5203.4049797871048"/>
  </r>
  <r>
    <x v="0"/>
    <s v="АБ"/>
    <s v="G-95"/>
    <s v="ФЛ+КК_Кемеровская область85_86,08045155,335392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0.23371"/>
    <n v="9.3699999999999992"/>
    <n v="112.17620817852377"/>
    <n v="68.973045682345102"/>
    <n v="11.002396424798297"/>
    <n v="557.65471189230766"/>
    <n v="64.987359690585151"/>
    <n v="814.79372186855994"/>
  </r>
  <r>
    <x v="0"/>
    <s v="АБ"/>
    <s v="Аи98"/>
    <s v="ФЛ+КК_Кемеровская область85_86,08045155,335392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7.1800000000000003E-2"/>
    <n v="9.3699999999999992"/>
    <n v="34.462589308193948"/>
    <n v="21.189785118276404"/>
    <n v="3.3801380484383112"/>
    <n v="171.32175907692306"/>
    <n v="19.965309254135526"/>
    <n v="250.31958080596723"/>
  </r>
  <r>
    <x v="0"/>
    <s v="ДТ"/>
    <s v="ДтЛ"/>
    <s v="ФЛ+КК_Кемеровская область85_86,08045155,335392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278.0683740130296"/>
    <n v="0.71099999999999997"/>
    <n v="9.3699999999999992"/>
    <n v="341.26603061456677"/>
    <n v="209.83199469490978"/>
    <n v="33.471840563226166"/>
    <n v="1673.0812472727275"/>
    <n v="197.70661392326403"/>
    <n v="2455.3577270686937"/>
  </r>
  <r>
    <x v="0"/>
    <s v="ДТ"/>
    <s v="ДтЗ"/>
    <s v="ФЛ+КК_Кемеровская область85_86,08045155,335392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278.0683740130296"/>
    <n v="0.49456"/>
    <n v="9.3699999999999992"/>
    <n v="237.37908312340386"/>
    <n v="145.95571209045653"/>
    <n v="23.282466201053637"/>
    <n v="1163.7680192000003"/>
    <n v="137.52149505188393"/>
    <n v="1707.9067756667982"/>
  </r>
  <r>
    <x v="0"/>
    <s v="АБ"/>
    <s v="Аи92"/>
    <s v="ФЛ+КК_Кемеровская область86_87,8069753,7145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342.2471782447267"/>
    <n v="1.18319"/>
    <n v="279.27"/>
    <n v="567.90795325295255"/>
    <n v="349.18581969489497"/>
    <n v="55.701191330525418"/>
    <n v="2823.2060184153843"/>
    <n v="1588.1334388273781"/>
    <n v="5384.1344215211357"/>
  </r>
  <r>
    <x v="0"/>
    <s v="АБ"/>
    <s v="Аи95"/>
    <s v="ФЛ+КК_Кемеровская область86_87,8069753,7145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342.2471782447267"/>
    <n v="0.99875000000000003"/>
    <n v="279.27"/>
    <n v="479.38037704120757"/>
    <n v="294.75345246348968"/>
    <n v="47.018285179356035"/>
    <n v="2383.1143019230767"/>
    <n v="1340.5693692719208"/>
    <n v="4544.8357858790505"/>
  </r>
  <r>
    <x v="0"/>
    <s v="АБ"/>
    <s v="G-95"/>
    <s v="ФЛ+КК_Кемеровская область86_87,8069753,7145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342.2471782447267"/>
    <n v="0.15372"/>
    <n v="279.27"/>
    <n v="73.782579783503806"/>
    <n v="45.366208473279229"/>
    <n v="7.236696668606367"/>
    <n v="366.79081901538456"/>
    <n v="206.33023623977937"/>
    <n v="699.50654018055332"/>
  </r>
  <r>
    <x v="0"/>
    <s v="АБ"/>
    <s v="Аи98"/>
    <s v="ФЛ+КК_Кемеровская область86_87,8069753,7145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342.2471782447267"/>
    <n v="4.7129999999999998E-2"/>
    <n v="279.27"/>
    <n v="22.621474012467694"/>
    <n v="13.909116610367226"/>
    <n v="2.2187452120180722"/>
    <n v="112.45674798461538"/>
    <n v="63.260109510673963"/>
    <n v="214.46619333014235"/>
  </r>
  <r>
    <x v="0"/>
    <s v="ДТ"/>
    <s v="ДтЛ"/>
    <s v="ФЛ+КК_Кемеровская область86_87,8069753,71455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1342.2471782447267"/>
    <n v="0.34971999999999998"/>
    <n v="279.27"/>
    <n v="167.85872886993852"/>
    <n v="103.2101901331981"/>
    <n v="16.463814461000641"/>
    <n v="822.93948494545464"/>
    <n v="469.41068317574576"/>
    <n v="1579.8829015853378"/>
  </r>
  <r>
    <x v="0"/>
    <s v="ДТ"/>
    <s v="ДтЗ"/>
    <s v="ФЛ+КК_Кемеровская область86_87,8069753,71455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1342.2471782447267"/>
    <n v="0.24359"/>
    <n v="279.27"/>
    <n v="116.91841406104405"/>
    <n v="71.888854553773669"/>
    <n v="11.467518484945519"/>
    <n v="573.20092970909104"/>
    <n v="326.95799014863297"/>
    <n v="1100.4337069574872"/>
  </r>
  <r>
    <x v="0"/>
    <s v="АБ"/>
    <s v="Аи92"/>
    <s v="ФЛ+КК_Кемеровская область87_86,07733455,324781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1.8742099999999999"/>
    <n v="10.48"/>
    <n v="899.58397642493276"/>
    <n v="553.12126972875785"/>
    <n v="88.232430804506492"/>
    <n v="4472.0467141999998"/>
    <n v="521.15852725896013"/>
    <n v="6534.1429184171566"/>
  </r>
  <r>
    <x v="0"/>
    <s v="АБ"/>
    <s v="Аи95"/>
    <s v="ФЛ+КК_Кемеровская область87_86,07733455,324781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1.5925499999999999"/>
    <n v="10.48"/>
    <n v="764.39271034490616"/>
    <n v="469.99710710461119"/>
    <n v="74.972685919783174"/>
    <n v="3799.9786548461534"/>
    <n v="442.83778903445028"/>
    <n v="5552.178947249904"/>
  </r>
  <r>
    <x v="0"/>
    <s v="АБ"/>
    <s v="G-95"/>
    <s v="ФЛ+КК_Кемеровская область87_86,07733455,324781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0.24712999999999999"/>
    <n v="10.48"/>
    <n v="118.61754450882965"/>
    <n v="72.933587691917097"/>
    <n v="11.634171530787741"/>
    <n v="589.67613259999996"/>
    <n v="68.719037269840001"/>
    <n v="861.58047360137436"/>
  </r>
  <r>
    <x v="0"/>
    <s v="АБ"/>
    <s v="Аи98"/>
    <s v="ФЛ+КК_Кемеровская область87_86,07733455,324781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7.5840000000000005E-2"/>
    <n v="10.48"/>
    <n v="36.401709932220456"/>
    <n v="22.382079434123714"/>
    <n v="3.5703296600774586"/>
    <n v="180.96159064615384"/>
    <n v="21.088705485148164"/>
    <n v="264.40441515772363"/>
  </r>
  <r>
    <x v="0"/>
    <s v="ДТ"/>
    <s v="ДтЛ"/>
    <s v="ФЛ+КК_Кемеровская область87_86,07733455,324781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278.0683740130296"/>
    <n v="1.0039899999999999"/>
    <n v="10.48"/>
    <n v="481.89547408821221"/>
    <n v="296.29989360582624"/>
    <n v="47.264969348907798"/>
    <n v="2362.5272031636364"/>
    <n v="279.1778668253416"/>
    <n v="3467.1654070319241"/>
  </r>
  <r>
    <x v="0"/>
    <s v="ДТ"/>
    <s v="ДтЗ"/>
    <s v="ФЛ+КК_Кемеровская область87_86,07733455,324781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278.0683740130296"/>
    <n v="0.69837000000000005"/>
    <n v="10.48"/>
    <n v="335.20387876272156"/>
    <n v="206.10459934610992"/>
    <n v="32.877256391195871"/>
    <n v="1643.3611120363639"/>
    <n v="194.1946103594795"/>
    <n v="2411.7414568958707"/>
  </r>
  <r>
    <x v="0"/>
    <s v="АБ"/>
    <s v="Аи92"/>
    <s v="ФЛ+КК_Кемеровская область88_87,0959653,86738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064.2524892710635"/>
    <n v="2.5875699999999999"/>
    <n v="221.43"/>
    <n v="1241.9827606713566"/>
    <n v="763.64975318243"/>
    <n v="121.81537339829416"/>
    <n v="6174.1928152461533"/>
    <n v="2753.8278136631257"/>
    <n v="11055.46851616136"/>
  </r>
  <r>
    <x v="0"/>
    <s v="АБ"/>
    <s v="Аи95"/>
    <s v="ФЛ+КК_Кемеровская область88_87,0959653,86738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064.2524892710635"/>
    <n v="2.2538499999999999"/>
    <n v="221.43"/>
    <n v="1081.803717441127"/>
    <n v="665.16152073575586"/>
    <n v="106.10479304279508"/>
    <n v="5377.9045500769225"/>
    <n v="2398.6654729435863"/>
    <n v="9629.6400542401861"/>
  </r>
  <r>
    <x v="0"/>
    <s v="АБ"/>
    <s v="G-95"/>
    <s v="ФЛ+КК_Кемеровская область88_87,0959653,86738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064.2524892710635"/>
    <n v="0.36027999999999999"/>
    <n v="221.43"/>
    <n v="172.92732139214644"/>
    <n v="106.32668220630393"/>
    <n v="16.96094897063168"/>
    <n v="859.66299944615378"/>
    <n v="383.42888683457875"/>
    <n v="1539.3068388498145"/>
  </r>
  <r>
    <x v="0"/>
    <s v="АБ"/>
    <s v="Аи98"/>
    <s v="ФЛ+КК_Кемеровская область88_87,0959653,86738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064.2524892710635"/>
    <n v="0.11097"/>
    <n v="221.43"/>
    <n v="53.263419714906433"/>
    <n v="32.749727779597947"/>
    <n v="5.2241492929693507"/>
    <n v="264.7851755538461"/>
    <n v="118.10009873440991"/>
    <n v="474.12257107572975"/>
  </r>
  <r>
    <x v="0"/>
    <s v="ДТ"/>
    <s v="ДтЛ"/>
    <s v="ФЛ+КК_Кемеровская область88_87,0959653,86738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1064.2524892710635"/>
    <n v="1.0707100000000001"/>
    <n v="221.43"/>
    <n v="513.91976320579863"/>
    <n v="315.99045715863133"/>
    <n v="50.405955568849365"/>
    <n v="2519.528582654546"/>
    <n v="1139.5057827874205"/>
    <n v="4539.3505413752455"/>
  </r>
  <r>
    <x v="0"/>
    <s v="ДТ"/>
    <s v="ДтЗ"/>
    <s v="ФЛ+КК_Кемеровская область88_87,0959653,86738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1064.2524892710635"/>
    <n v="0.74497999999999998"/>
    <n v="221.43"/>
    <n v="357.57576299189867"/>
    <n v="219.86025233166509"/>
    <n v="35.071521494785138"/>
    <n v="1753.0408826909093"/>
    <n v="792.84681945715681"/>
    <n v="3158.395238966415"/>
  </r>
  <r>
    <x v="0"/>
    <s v="АБ"/>
    <s v="Аи92"/>
    <s v="ФЛ+КК_Кемеровская область89_86,13596755,349814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2.8918200000000001"/>
    <n v="14.17"/>
    <n v="1388.0167829139473"/>
    <n v="853.44072981523777"/>
    <n v="136.13859068572251"/>
    <n v="6900.1628040923069"/>
    <n v="804.12368533835922"/>
    <n v="10081.882592845574"/>
  </r>
  <r>
    <x v="0"/>
    <s v="АБ"/>
    <s v="Аи95"/>
    <s v="ФЛ+КК_Кемеровская область89_86,13596755,349814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2.5078499999999999"/>
    <n v="14.17"/>
    <n v="1203.7187269715066"/>
    <n v="740.12259900932418"/>
    <n v="118.06238446763255"/>
    <n v="5983.9731685384604"/>
    <n v="697.35377176857628"/>
    <n v="8743.2306507555004"/>
  </r>
  <r>
    <x v="0"/>
    <s v="АБ"/>
    <s v="G-95"/>
    <s v="ФЛ+КК_Кемеровская область89_86,13596755,349814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0.39883000000000002"/>
    <n v="14.17"/>
    <n v="191.43056398032022"/>
    <n v="117.70364900727267"/>
    <n v="18.775772393574535"/>
    <n v="951.64703583076914"/>
    <n v="110.90200960761661"/>
    <n v="1390.4590308195529"/>
  </r>
  <r>
    <x v="0"/>
    <s v="АБ"/>
    <s v="Аи98"/>
    <s v="ФЛ+КК_Кемеровская область89_86,13596755,349814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0.12275999999999999"/>
    <n v="14.17"/>
    <n v="58.922388070666969"/>
    <n v="36.229220349855311"/>
    <n v="5.7791886744608219"/>
    <n v="292.91725827692301"/>
    <n v="34.135673593839513"/>
    <n v="427.98372896574563"/>
  </r>
  <r>
    <x v="0"/>
    <s v="ДТ"/>
    <s v="ДтЛ"/>
    <s v="ФЛ+КК_Кемеровская область89_86,13596755,349814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278.0683740130296"/>
    <n v="1.3239799999999999"/>
    <n v="14.17"/>
    <n v="635.48438707886646"/>
    <n v="390.73609611275197"/>
    <n v="62.329180687623328"/>
    <n v="3115.5078899636364"/>
    <n v="368.1569658257709"/>
    <n v="4572.2145196686497"/>
  </r>
  <r>
    <x v="0"/>
    <s v="ДТ"/>
    <s v="ДтЗ"/>
    <s v="ФЛ+КК_Кемеровская область89_86,13596755,349814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278.0683740130296"/>
    <n v="0.92020000000000002"/>
    <n v="14.17"/>
    <n v="441.67792035376141"/>
    <n v="271.57159144621096"/>
    <n v="43.320376492659243"/>
    <n v="2165.3577549090915"/>
    <n v="255.87851776678983"/>
    <n v="3177.8061609685128"/>
  </r>
  <r>
    <x v="0"/>
    <s v="АБ"/>
    <s v="Аи92"/>
    <s v="ФЛ+КК_Кемеровская область9_85,9316355,33049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1.0319499999999999"/>
    <n v="2.89"/>
    <n v="495.3157247436036"/>
    <n v="304.55151466302692"/>
    <n v="48.581245948271793"/>
    <n v="2462.3327197692302"/>
    <n v="286.95265856274585"/>
    <n v="3597.7338636868785"/>
  </r>
  <r>
    <x v="0"/>
    <s v="АБ"/>
    <s v="Аи95"/>
    <s v="ФЛ+КК_Кемеровская область9_85,9316355,33049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0.91742999999999997"/>
    <n v="2.89"/>
    <n v="440.34837477738677"/>
    <n v="270.75410252173145"/>
    <n v="43.189972838144286"/>
    <n v="2189.076900138461"/>
    <n v="255.10826837077374"/>
    <n v="3198.4776186464969"/>
  </r>
  <r>
    <x v="0"/>
    <s v="АБ"/>
    <s v="G-95"/>
    <s v="ФЛ+КК_Кемеровская область9_85,9316355,33049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0.15010999999999999"/>
    <n v="2.89"/>
    <n v="72.049850711044471"/>
    <n v="44.300816770257256"/>
    <n v="7.0667482235525743"/>
    <n v="358.17700912307686"/>
    <n v="41.74084362309587"/>
    <n v="523.33526845102699"/>
  </r>
  <r>
    <x v="0"/>
    <s v="АБ"/>
    <s v="Аи98"/>
    <s v="ФЛ+КК_Кемеровская область9_85,9316355,33049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4.6359999999999998E-2"/>
    <n v="2.89"/>
    <n v="22.251889141056701"/>
    <n v="13.681872396703259"/>
    <n v="2.1824958206908089"/>
    <n v="110.61945335384614"/>
    <n v="12.891249819244052"/>
    <n v="161.62696053154096"/>
  </r>
  <r>
    <x v="0"/>
    <s v="ДТ"/>
    <s v="ДтЛ"/>
    <s v="ФЛ+КК_Кемеровская область9_85,9316355,33049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278.0683740130296"/>
    <n v="5.2465400000000004"/>
    <n v="2.89"/>
    <n v="2518.2361185099148"/>
    <n v="1548.3712425409735"/>
    <n v="246.99205399238912"/>
    <n v="12345.833596436367"/>
    <n v="1458.8968469943204"/>
    <n v="18118.329858473964"/>
  </r>
  <r>
    <x v="0"/>
    <s v="ДТ"/>
    <s v="ДтЗ"/>
    <s v="ФЛ+КК_Кемеровская область9_85,9316355,33049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278.0683740130296"/>
    <n v="3.6563599999999998"/>
    <n v="2.89"/>
    <n v="1754.9809616003899"/>
    <n v="1079.0735754186783"/>
    <n v="172.13094087448331"/>
    <n v="8603.920322472728"/>
    <n v="1016.7180800062808"/>
    <n v="12626.823880372562"/>
  </r>
  <r>
    <x v="0"/>
    <s v="АБ"/>
    <s v="Аи92"/>
    <s v="ФЛ+КК_Кемеровская область90_86,1337955,3303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1.84595"/>
    <n v="13.45"/>
    <n v="886.01973166379685"/>
    <n v="544.78111196493489"/>
    <n v="86.902031065664346"/>
    <n v="4404.6156151538453"/>
    <n v="513.30031500935195"/>
    <n v="6435.6188048575932"/>
  </r>
  <r>
    <x v="0"/>
    <s v="АБ"/>
    <s v="Аи95"/>
    <s v="ФЛ+КК_Кемеровская область90_86,1337955,3303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1.5301800000000001"/>
    <n v="13.45"/>
    <n v="734.45633576061573"/>
    <n v="451.59032579782991"/>
    <n v="72.036485222274862"/>
    <n v="3651.1577897538459"/>
    <n v="425.49466454725763"/>
    <n v="5334.7356010818239"/>
  </r>
  <r>
    <x v="0"/>
    <s v="АБ"/>
    <s v="G-95"/>
    <s v="ФЛ+КК_Кемеровская область90_86,1337955,3303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0.23013"/>
    <n v="13.45"/>
    <n v="110.45787851663889"/>
    <n v="67.916507649985363"/>
    <n v="10.83386029369232"/>
    <n v="549.11248490769231"/>
    <n v="63.991874911618503"/>
    <n v="802.3126062796274"/>
  </r>
  <r>
    <x v="0"/>
    <s v="АБ"/>
    <s v="Аи98"/>
    <s v="ФЛ+КК_Кемеровская область90_86,1337955,3303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7.0349999999999996E-2"/>
    <n v="13.45"/>
    <n v="33.766617797095314"/>
    <n v="20.761857702935167"/>
    <n v="3.3118762076272308"/>
    <n v="167.86191853846151"/>
    <n v="19.562110111816629"/>
    <n v="245.26438035793583"/>
  </r>
  <r>
    <x v="0"/>
    <s v="АБ"/>
    <s v="Аи92"/>
    <s v="ФЛ+КК_Кемеровская область91_87,11966753,74240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087.5629014688895"/>
    <n v="2.5481600000000002"/>
    <n v="226.28"/>
    <n v="1223.0667349800485"/>
    <n v="752.01898115581071"/>
    <n v="119.9600636421806"/>
    <n v="6080.1567355076922"/>
    <n v="2771.2842830069658"/>
    <n v="10946.486798292699"/>
  </r>
  <r>
    <x v="0"/>
    <s v="АБ"/>
    <s v="Аи95"/>
    <s v="ФЛ+КК_Кемеровская область91_87,11966753,74240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087.5629014688895"/>
    <n v="2.1217800000000002"/>
    <n v="226.28"/>
    <n v="1018.4127122888546"/>
    <n v="626.18471125705446"/>
    <n v="99.887316273195552"/>
    <n v="5062.7727294461538"/>
    <n v="2307.5692130786606"/>
    <n v="9114.8266823439189"/>
  </r>
  <r>
    <x v="0"/>
    <s v="АБ"/>
    <s v="G-95"/>
    <s v="ФЛ+КК_Кемеровская область91_87,11966753,74240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087.5629014688895"/>
    <n v="0.32096999999999998"/>
    <n v="226.28"/>
    <n v="154.05929373608649"/>
    <n v="94.72542241522531"/>
    <n v="15.110346927677501"/>
    <n v="765.8655293999999"/>
    <n v="349.07506448446946"/>
    <n v="1378.8356569634586"/>
  </r>
  <r>
    <x v="0"/>
    <s v="АБ"/>
    <s v="Аи98"/>
    <s v="ФЛ+КК_Кемеровская область91_87,11966753,74240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087.5629014688895"/>
    <n v="9.819E-2"/>
    <n v="226.28"/>
    <n v="47.129270810188906"/>
    <n v="28.978064077486909"/>
    <n v="4.6225035511999684"/>
    <n v="234.29085687692304"/>
    <n v="106.78780129523027"/>
    <n v="421.80849661102911"/>
  </r>
  <r>
    <x v="0"/>
    <s v="ДТ"/>
    <s v="ДтЛ"/>
    <s v="ФЛ+КК_Кемеровская область91_87,11966753,742405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1087.5629014688895"/>
    <n v="1.19909"/>
    <n v="226.28"/>
    <n v="575.53964085741336"/>
    <n v="353.87826514587817"/>
    <n v="56.449717722867611"/>
    <n v="2821.624462436364"/>
    <n v="1304.0857995223307"/>
    <n v="5111.5778856848538"/>
  </r>
  <r>
    <x v="0"/>
    <s v="ДТ"/>
    <s v="ДтЗ"/>
    <s v="ФЛ+КК_Кемеровская область91_87,11966753,742405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1087.5629014688895"/>
    <n v="0.83443999999999996"/>
    <n v="226.28"/>
    <n v="400.51480532492133"/>
    <n v="246.26189824644237"/>
    <n v="39.283041687170808"/>
    <n v="1963.5526244363639"/>
    <n v="907.50598750170013"/>
    <n v="3557.1183571965985"/>
  </r>
  <r>
    <x v="0"/>
    <s v="АБ"/>
    <s v="Аи92"/>
    <s v="ФЛ+КК_Кемеровская область94_89,04246656,07065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251.7451036704861"/>
    <n v="0.56601000000000001"/>
    <n v="260.44"/>
    <n v="271.67367930822917"/>
    <n v="167.04220438434021"/>
    <n v="26.646127253434102"/>
    <n v="1350.5547194307692"/>
    <n v="708.50024612853178"/>
    <n v="2524.4169765053043"/>
  </r>
  <r>
    <x v="0"/>
    <s v="АБ"/>
    <s v="Аи95"/>
    <s v="ФЛ+КК_Кемеровская область94_89,04246656,07065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251.7451036704861"/>
    <n v="0.50973999999999997"/>
    <n v="260.44"/>
    <n v="244.66518487407771"/>
    <n v="150.43566944554615"/>
    <n v="23.997097058648254"/>
    <n v="1216.2890455692307"/>
    <n v="638.06454914499352"/>
    <n v="2273.4515460924963"/>
  </r>
  <r>
    <x v="0"/>
    <s v="АБ"/>
    <s v="G-95"/>
    <s v="ФЛ+КК_Кемеровская область94_89,04246656,07065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251.7451036704861"/>
    <n v="8.4589999999999999E-2"/>
    <n v="260.44"/>
    <n v="40.601538016436294"/>
    <n v="24.964400043941517"/>
    <n v="3.9822545615236313"/>
    <n v="201.8399387230769"/>
    <n v="105.88511831948641"/>
    <n v="377.27324966446474"/>
  </r>
  <r>
    <x v="0"/>
    <s v="АБ"/>
    <s v="Аи98"/>
    <s v="ФЛ+КК_Кемеровская область94_89,04246656,07065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251.7451036704861"/>
    <n v="2.6169999999999999E-2"/>
    <n v="260.44"/>
    <n v="12.561085824448963"/>
    <n v="7.7233520410208003"/>
    <n v="1.2320085338110112"/>
    <n v="62.444156476923069"/>
    <n v="32.758169363056616"/>
    <n v="116.71877223926046"/>
  </r>
  <r>
    <x v="0"/>
    <s v="ДТ"/>
    <s v="ДтЛ"/>
    <s v="ФЛ+КК_Кемеровская область94_89,04246656,070655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1251.7451036704861"/>
    <n v="9.7378300000000007"/>
    <n v="260.44"/>
    <n v="4673.9670758079419"/>
    <n v="2873.8513261602443"/>
    <n v="458.42910434852422"/>
    <n v="22914.459581054551"/>
    <n v="12189.28102287557"/>
    <n v="43109.988110246835"/>
  </r>
  <r>
    <x v="0"/>
    <s v="ДТ"/>
    <s v="ДтЗ"/>
    <s v="ФЛ+КК_Кемеровская область94_89,04246656,070655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1251.7451036704861"/>
    <n v="6.7965999999999998"/>
    <n v="260.44"/>
    <n v="3262.2344636778685"/>
    <n v="2005.8286007643092"/>
    <n v="319.96443259074965"/>
    <n v="15993.338966545456"/>
    <n v="8507.6107716068254"/>
    <n v="30088.977235185208"/>
  </r>
  <r>
    <x v="0"/>
    <s v="АБ"/>
    <s v="Аи92"/>
    <s v="ФЛ+КК_Кемеровская область97_86,04841156,07626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738.81461921401387"/>
    <n v="1.0184599999999999"/>
    <n v="106.46"/>
    <n v="488.84078978862397"/>
    <n v="300.57031408857637"/>
    <n v="47.946175443070778"/>
    <n v="2430.1442722769225"/>
    <n v="752.45313708470451"/>
    <n v="4019.954688681898"/>
  </r>
  <r>
    <x v="0"/>
    <s v="АБ"/>
    <s v="Аи95"/>
    <s v="ФЛ+КК_Кемеровская область97_86,04841156,07626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738.81461921401387"/>
    <n v="0.91722999999999999"/>
    <n v="106.46"/>
    <n v="440.2523787068904"/>
    <n v="270.69507805064995"/>
    <n v="43.180557411825518"/>
    <n v="2188.5996807538459"/>
    <n v="677.66293318166993"/>
    <n v="3620.3906281048817"/>
  </r>
  <r>
    <x v="0"/>
    <s v="АБ"/>
    <s v="G-95"/>
    <s v="ФЛ+КК_Кемеровская область97_86,04841156,07626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738.81461921401387"/>
    <n v="0.15223"/>
    <n v="106.46"/>
    <n v="73.067409058305913"/>
    <n v="44.926476163721688"/>
    <n v="7.1665517425315333"/>
    <n v="363.23553459999999"/>
    <n v="112.46974948294934"/>
    <n v="600.86572104750849"/>
  </r>
  <r>
    <x v="0"/>
    <s v="АБ"/>
    <s v="Аи98"/>
    <s v="ФЛ+КК_Кемеровская область97_86,04841156,07626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738.81461921401387"/>
    <n v="4.709E-2"/>
    <n v="106.46"/>
    <n v="22.602274798368423"/>
    <n v="13.897311716150917"/>
    <n v="2.2168621267543185"/>
    <n v="112.36130410769229"/>
    <n v="34.790780418787911"/>
    <n v="185.86853316775387"/>
  </r>
  <r>
    <x v="0"/>
    <s v="ДТ"/>
    <s v="ДтЛ"/>
    <s v="ФЛ+КК_Кемеровская область97_86,04841156,07626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738.81461921401387"/>
    <n v="1.0334399999999999"/>
    <n v="106.46"/>
    <n v="496.03089546880148"/>
    <n v="304.99124697258446"/>
    <n v="48.651390874346625"/>
    <n v="2431.8271226181819"/>
    <n v="763.52058008053041"/>
    <n v="4045.0212360144451"/>
  </r>
  <r>
    <x v="0"/>
    <s v="ДТ"/>
    <s v="ДтЗ"/>
    <s v="ФЛ+КК_Кемеровская область97_86,04841156,07626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738.81461921401387"/>
    <n v="0.72035000000000005"/>
    <n v="106.46"/>
    <n v="345.7538469102717"/>
    <n v="212.59138871797225"/>
    <n v="33.912011743628653"/>
    <n v="1695.0830892727276"/>
    <n v="532.20511095081497"/>
    <n v="2819.5454475954148"/>
  </r>
  <r>
    <x v="0"/>
    <s v="АБ"/>
    <s v="Аи92"/>
    <s v="ФЛ+КК_Кемеровская область98_86,15556855,357209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2.4367899999999998"/>
    <n v="15.88"/>
    <n v="1169.6113231241493"/>
    <n v="719.15120443404953"/>
    <n v="114.71708349657369"/>
    <n v="5814.4171211846142"/>
    <n v="677.59423311121031"/>
    <n v="8495.4909653505965"/>
  </r>
  <r>
    <x v="0"/>
    <s v="АБ"/>
    <s v="Аи95"/>
    <s v="ФЛ+КК_Кемеровская область98_86,15556855,357209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2.09613"/>
    <n v="15.88"/>
    <n v="1006.101216247696"/>
    <n v="618.6148228408457"/>
    <n v="98.67978784781333"/>
    <n v="5001.5693433692304"/>
    <n v="582.86746081993169"/>
    <n v="7307.8326311255169"/>
  </r>
  <r>
    <x v="0"/>
    <s v="АБ"/>
    <s v="G-95"/>
    <s v="ФЛ+КК_Кемеровская область98_86,15556855,357209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0.33015"/>
    <n v="15.88"/>
    <n v="158.46551337186952"/>
    <n v="97.434645637868442"/>
    <n v="15.542514995709031"/>
    <n v="787.76989915384604"/>
    <n v="91.804273680401721"/>
    <n v="1151.0168468396948"/>
  </r>
  <r>
    <x v="0"/>
    <s v="АБ"/>
    <s v="Аи98"/>
    <s v="ФЛ+КК_Кемеровская область98_86,15556855,357209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8.0683740130296"/>
    <n v="0.10151"/>
    <n v="15.88"/>
    <n v="48.722805580428513"/>
    <n v="29.957870297440639"/>
    <n v="4.7787996280915452"/>
    <n v="242.21269866153844"/>
    <n v="28.226720646062635"/>
    <n v="353.89889481356175"/>
  </r>
  <r>
    <x v="0"/>
    <s v="ДТ"/>
    <s v="ДтЛ"/>
    <s v="ФЛ+КК_Кемеровская область98_86,15556855,357209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278.0683740130296"/>
    <n v="1.0084299999999999"/>
    <n v="15.88"/>
    <n v="484.02658685323144"/>
    <n v="297.61023686383669"/>
    <n v="47.473991813184483"/>
    <n v="2372.9751366909095"/>
    <n v="280.41249040595943"/>
    <n v="3482.4984426271217"/>
  </r>
  <r>
    <x v="0"/>
    <s v="ДТ"/>
    <s v="ДтЗ"/>
    <s v="ФЛ+КК_Кемеровская область98_86,15556855,357209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278.0683740130296"/>
    <n v="0.70089000000000001"/>
    <n v="15.88"/>
    <n v="336.4134292509757"/>
    <n v="206.84830768173745"/>
    <n v="32.995890762812365"/>
    <n v="1649.2910202545456"/>
    <n v="194.89534266199232"/>
    <n v="2420.4439906120633"/>
  </r>
  <r>
    <x v="0"/>
    <s v="АБ"/>
    <s v="Аи92"/>
    <s v="ФЛ+КК_Красноярский край201_92,97164355,995966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818.76149516127532"/>
    <n v="3.0582400000000001"/>
    <n v="117.98"/>
    <n v="2457.8757726662461"/>
    <n v="1517.5199840162024"/>
    <n v="239.06135755037718"/>
    <n v="8982.1238072615379"/>
    <n v="2503.9691549620188"/>
    <n v="15700.550076456382"/>
  </r>
  <r>
    <x v="0"/>
    <s v="АБ"/>
    <s v="Аи95"/>
    <s v="ФЛ+КК_Красноярский край201_92,97164355,995966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818.76149516127532"/>
    <n v="2.9906100000000002"/>
    <n v="117.98"/>
    <n v="2403.5222430199733"/>
    <n v="1483.9615070755385"/>
    <n v="233.77474838591266"/>
    <n v="8783.4928845461545"/>
    <n v="2448.5963150442617"/>
    <n v="15353.347698071841"/>
  </r>
  <r>
    <x v="0"/>
    <s v="АБ"/>
    <s v="G-95"/>
    <s v="ФЛ+КК_Красноярский край201_92,97164355,995966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818.76149516127532"/>
    <n v="0.97133999999999998"/>
    <n v="117.98"/>
    <n v="780.65588476431924"/>
    <n v="481.98567191400872"/>
    <n v="75.929246574167948"/>
    <n v="2852.8487427230766"/>
    <n v="795.29579070995317"/>
    <n v="4986.7153366855264"/>
  </r>
  <r>
    <x v="0"/>
    <s v="АБ"/>
    <s v="Аи98"/>
    <s v="ФЛ+КК_Красноярский край201_92,97164355,995966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818.76149516127532"/>
    <n v="0.34551999999999999"/>
    <n v="117.98"/>
    <n v="277.69084080112788"/>
    <n v="171.44943002422249"/>
    <n v="27.009155678039107"/>
    <n v="1014.8004793230768"/>
    <n v="282.89847180812382"/>
    <n v="1773.8483776345902"/>
  </r>
  <r>
    <x v="0"/>
    <s v="ДТ"/>
    <s v="ДтЛ"/>
    <s v="ФЛ+КК_Красноярский край201_92,97164355,995966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818.76149516127532"/>
    <n v="0.45423999999999998"/>
    <n v="117.98"/>
    <n v="365.06797732549296"/>
    <n v="225.39705109459027"/>
    <n v="35.507753169693459"/>
    <n v="1317.2101073454546"/>
    <n v="371.91422156205766"/>
    <n v="2315.0971104972891"/>
  </r>
  <r>
    <x v="0"/>
    <s v="ДТ"/>
    <s v="ДтЗ"/>
    <s v="ФЛ+КК_Красноярский край201_92,97164355,995966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818.76149516127532"/>
    <n v="0.31773000000000001"/>
    <n v="117.98"/>
    <n v="255.35630599601288"/>
    <n v="157.65983850890316"/>
    <n v="24.836822857094717"/>
    <n v="921.35692014545464"/>
    <n v="260.14508985759204"/>
    <n v="1619.3549773650573"/>
  </r>
  <r>
    <x v="0"/>
    <s v="АБ"/>
    <s v="Аи92"/>
    <s v="ФЛ+КК_Красноярский край202_92,94088556,05596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86.21367847788508"/>
    <n v="2.5512800000000002"/>
    <n v="113.29"/>
    <n v="2050.4372780710282"/>
    <n v="1265.962901806548"/>
    <n v="199.43250375743119"/>
    <n v="7493.1701982153854"/>
    <n v="2005.8512336270587"/>
    <n v="13014.85411547745"/>
  </r>
  <r>
    <x v="0"/>
    <s v="АБ"/>
    <s v="Аи95"/>
    <s v="ФЛ+КК_Красноярский край202_92,94088556,05596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86.21367847788508"/>
    <n v="2.4882"/>
    <n v="113.29"/>
    <n v="1999.7405362391944"/>
    <n v="1234.6621665497523"/>
    <n v="194.50156621352428"/>
    <n v="7307.9027339999993"/>
    <n v="1956.2568747886737"/>
    <n v="12693.063877791144"/>
  </r>
  <r>
    <x v="0"/>
    <s v="АБ"/>
    <s v="G-95"/>
    <s v="ФЛ+КК_Красноярский край202_92,94088556,05596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86.21367847788508"/>
    <n v="0.80623999999999996"/>
    <n v="113.29"/>
    <n v="647.96672692608638"/>
    <n v="400.06190224221217"/>
    <n v="63.023447771076206"/>
    <n v="2367.9461057230769"/>
    <n v="633.87691613600998"/>
    <n v="4112.8750987984613"/>
  </r>
  <r>
    <x v="0"/>
    <s v="АБ"/>
    <s v="Аи98"/>
    <s v="ФЛ+КК_Красноярский край202_92,94088556,05596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86.21367847788508"/>
    <n v="0.28693999999999997"/>
    <n v="113.29"/>
    <n v="230.61070230225641"/>
    <n v="142.38162610312111"/>
    <n v="22.429981275343081"/>
    <n v="842.74962241538447"/>
    <n v="225.59615290244432"/>
    <n v="1463.7680849985495"/>
  </r>
  <r>
    <x v="0"/>
    <s v="ДТ"/>
    <s v="ДтЛ"/>
    <s v="ФЛ+КК_Красноярский край202_92,94088556,05596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786.21367847788508"/>
    <n v="0.36271999999999999"/>
    <n v="113.29"/>
    <n v="291.51430242933873"/>
    <n v="179.98418979620857"/>
    <n v="28.353672573333945"/>
    <n v="1051.8194129454546"/>
    <n v="285.17542545749848"/>
    <n v="1836.8470032018342"/>
  </r>
  <r>
    <x v="0"/>
    <s v="ДТ"/>
    <s v="ДтЗ"/>
    <s v="ФЛ+КК_Красноярский край202_92,94088556,05596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786.21367847788508"/>
    <n v="0.25263999999999998"/>
    <n v="113.29"/>
    <n v="203.04414800878951"/>
    <n v="125.36172725549771"/>
    <n v="19.748764443446976"/>
    <n v="732.60822807272723"/>
    <n v="198.62902373065288"/>
    <n v="1279.3918915111144"/>
  </r>
  <r>
    <x v="0"/>
    <s v="АБ"/>
    <s v="Аи92"/>
    <s v="ФЛ+КК_Красноярский край203_92,94062556,071183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83.8541352641638"/>
    <n v="1.3551299999999999"/>
    <n v="112.95"/>
    <n v="1089.1039276882161"/>
    <n v="672.42494243090016"/>
    <n v="105.92995234423806"/>
    <n v="3980.0491246384613"/>
    <n v="1062.2242543205261"/>
    <n v="6909.7322014223409"/>
  </r>
  <r>
    <x v="0"/>
    <s v="АБ"/>
    <s v="Аи95"/>
    <s v="ФЛ+КК_Красноярский край203_92,94062556,071183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83.8541352641638"/>
    <n v="1.3192999999999999"/>
    <n v="112.95"/>
    <n v="1060.307728261542"/>
    <n v="654.64584692914082"/>
    <n v="103.12913604433027"/>
    <n v="3874.8155602307688"/>
    <n v="1034.1387606540113"/>
    <n v="6727.0370321197925"/>
  </r>
  <r>
    <x v="0"/>
    <s v="АБ"/>
    <s v="G-95"/>
    <s v="ФЛ+КК_Красноярский край203_92,94062556,071183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83.8541352641638"/>
    <n v="0.42681000000000002"/>
    <n v="112.95"/>
    <n v="343.02277078701496"/>
    <n v="211.78609408612644"/>
    <n v="33.363561400045938"/>
    <n v="1253.551147776923"/>
    <n v="334.55678347209778"/>
    <n v="2176.2803575222079"/>
  </r>
  <r>
    <x v="0"/>
    <s v="АБ"/>
    <s v="Аи98"/>
    <s v="ФЛ+КК_Красноярский край203_92,94062556,071183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83.8541352641638"/>
    <n v="0.15195"/>
    <n v="112.95"/>
    <n v="122.12063920968797"/>
    <n v="75.39864810193508"/>
    <n v="11.877868734886672"/>
    <n v="446.28077342307694"/>
    <n v="119.10663585338969"/>
    <n v="774.78456532297628"/>
  </r>
  <r>
    <x v="0"/>
    <s v="ДТ"/>
    <s v="ДтЛ"/>
    <s v="ФЛ+КК_Красноярский край203_92,94062556,071183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783.8541352641638"/>
    <n v="0.25757000000000002"/>
    <n v="112.95"/>
    <n v="207.00633788245693"/>
    <n v="127.80802758549142"/>
    <n v="20.134140507040211"/>
    <n v="746.90429585454558"/>
    <n v="201.89730961999069"/>
    <n v="1303.7501114495249"/>
  </r>
  <r>
    <x v="0"/>
    <s v="ДТ"/>
    <s v="ДтЗ"/>
    <s v="ФЛ+КК_Красноярский край203_92,94062556,071183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783.8541352641638"/>
    <n v="0.17896000000000001"/>
    <n v="112.95"/>
    <n v="143.82829610375623"/>
    <n v="88.801198185734137"/>
    <n v="13.989229278021183"/>
    <n v="518.95016029090914"/>
    <n v="140.27853604687476"/>
    <n v="905.84741990529551"/>
  </r>
  <r>
    <x v="0"/>
    <s v="АБ"/>
    <s v="Аи92"/>
    <s v="ФЛ+КК_Красноярский край204_92,92349456,045931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74.90175071798603"/>
    <n v="2.7589800000000002"/>
    <n v="111.66"/>
    <n v="2217.3636141279694"/>
    <n v="1369.0250881229147"/>
    <n v="215.66832696398572"/>
    <n v="8103.1900510615387"/>
    <n v="2137.9384321959092"/>
    <n v="14043.185512472319"/>
  </r>
  <r>
    <x v="0"/>
    <s v="АБ"/>
    <s v="Аи95"/>
    <s v="ФЛ+КК_Красноярский край204_92,92349456,045931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74.90175071798603"/>
    <n v="2.6591800000000001"/>
    <n v="111.66"/>
    <n v="2137.1553890991645"/>
    <n v="1319.5036331668557"/>
    <n v="207.86700218779822"/>
    <n v="7810.0750712153849"/>
    <n v="2060.603237474254"/>
    <n v="13535.204333143458"/>
  </r>
  <r>
    <x v="0"/>
    <s v="АБ"/>
    <s v="G-95"/>
    <s v="ФЛ+КК_Красноярский край204_92,92349456,045931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74.90175071798603"/>
    <n v="0.85248999999999997"/>
    <n v="111.66"/>
    <n v="685.13737229264154"/>
    <n v="423.01147430351193"/>
    <n v="66.638791166854475"/>
    <n v="2503.783458607692"/>
    <n v="660.59599346957589"/>
    <n v="4339.1670898402754"/>
  </r>
  <r>
    <x v="0"/>
    <s v="АБ"/>
    <s v="Аи98"/>
    <s v="ФЛ+КК_Красноярский край204_92,92349456,045931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74.90175071798603"/>
    <n v="0.30410999999999999"/>
    <n v="111.66"/>
    <n v="244.41005324158081"/>
    <n v="150.90149966620254"/>
    <n v="23.772153083029849"/>
    <n v="893.17832185384611"/>
    <n v="235.65537141084673"/>
    <n v="1547.9173992555061"/>
  </r>
  <r>
    <x v="0"/>
    <s v="ДТ"/>
    <s v="ДтЛ"/>
    <s v="ФЛ+КК_Красноярский край204_92,92349456,045931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774.90175071798603"/>
    <n v="0.70511999999999997"/>
    <n v="111.66"/>
    <n v="566.6976315862795"/>
    <n v="349.88545409434988"/>
    <n v="55.118939140133527"/>
    <n v="2044.7146682181819"/>
    <n v="546.39872246626624"/>
    <n v="3562.8154155052107"/>
  </r>
  <r>
    <x v="0"/>
    <s v="ДТ"/>
    <s v="ДтЗ"/>
    <s v="ФЛ+КК_Красноярский край204_92,92349456,045931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774.90175071798603"/>
    <n v="0.49426999999999999"/>
    <n v="111.66"/>
    <n v="397.23967319626502"/>
    <n v="245.26021584299738"/>
    <n v="38.636881734731389"/>
    <n v="1433.2895380363636"/>
    <n v="383.01068832737894"/>
    <n v="2497.4369971377359"/>
  </r>
  <r>
    <x v="0"/>
    <s v="АБ"/>
    <s v="Аи92"/>
    <s v="ФЛ+КК_Красноярский край205_92,95264456,067057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90.23878160717425"/>
    <n v="1.79793"/>
    <n v="113.87"/>
    <n v="1444.9776956516898"/>
    <n v="892.14538586319281"/>
    <n v="140.5434454393866"/>
    <n v="5280.5632837153844"/>
    <n v="1420.7940126149867"/>
    <n v="9179.0238232846405"/>
  </r>
  <r>
    <x v="0"/>
    <s v="АБ"/>
    <s v="Аи95"/>
    <s v="ФЛ+КК_Красноярский край205_92,95264456,067057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90.23878160717425"/>
    <n v="1.6857599999999999"/>
    <n v="113.87"/>
    <n v="1354.827829905387"/>
    <n v="836.48585076879283"/>
    <n v="131.77516287280392"/>
    <n v="4951.1173188923076"/>
    <n v="1332.1529284821099"/>
    <n v="8606.3590909214017"/>
  </r>
  <r>
    <x v="0"/>
    <s v="АБ"/>
    <s v="G-95"/>
    <s v="ФЛ+КК_Красноярский край205_92,95264456,067057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90.23878160717425"/>
    <n v="0.52661999999999998"/>
    <n v="113.87"/>
    <n v="423.23903271211498"/>
    <n v="261.31251111182002"/>
    <n v="41.165667872102787"/>
    <n v="1546.6954978615383"/>
    <n v="416.15554716997008"/>
    <n v="2688.5682567275462"/>
  </r>
  <r>
    <x v="0"/>
    <s v="АБ"/>
    <s v="Аи98"/>
    <s v="ФЛ+КК_Красноярский край205_92,95264456,067057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90.23878160717425"/>
    <n v="0.18895000000000001"/>
    <n v="113.87"/>
    <n v="151.85715550293216"/>
    <n v="93.758305750974884"/>
    <n v="14.77014345150929"/>
    <n v="554.9506557307692"/>
    <n v="149.31561778467557"/>
    <n v="964.65187822086114"/>
  </r>
  <r>
    <x v="0"/>
    <s v="ДТ"/>
    <s v="ДтЛ"/>
    <s v="ФЛ+КК_Красноярский край205_92,95264456,067057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790.23878160717425"/>
    <n v="1.17652"/>
    <n v="113.87"/>
    <n v="945.55692295480151"/>
    <n v="583.79741668238671"/>
    <n v="91.968082421644397"/>
    <n v="3411.6855307636365"/>
    <n v="929.73173133647265"/>
    <n v="5962.7396841589416"/>
  </r>
  <r>
    <x v="0"/>
    <s v="ДТ"/>
    <s v="ДтЗ"/>
    <s v="ФЛ+КК_Красноярский край205_92,95264456,067057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790.23878160717425"/>
    <n v="0.80384"/>
    <n v="113.87"/>
    <n v="646.03787181517328"/>
    <n v="398.87100552984202"/>
    <n v="62.835840762430415"/>
    <n v="2330.9840011636365"/>
    <n v="635.22554220711095"/>
    <n v="4073.9542614781931"/>
  </r>
  <r>
    <x v="0"/>
    <s v="АБ"/>
    <s v="Аи92"/>
    <s v="ФЛ+КК_Красноярский край207_93,12496856,026689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925.07973643836249"/>
    <n v="0.53863000000000005"/>
    <n v="133.30000000000001"/>
    <n v="432.89134516297622"/>
    <n v="267.27195674330568"/>
    <n v="42.104484611201109"/>
    <n v="1581.9691542538462"/>
    <n v="498.27569843779526"/>
    <n v="2822.5126392091247"/>
  </r>
  <r>
    <x v="0"/>
    <s v="АБ"/>
    <s v="Аи95"/>
    <s v="ФЛ+КК_Красноярский край207_93,12496856,026689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925.07973643836249"/>
    <n v="0.52358000000000005"/>
    <n v="133.30000000000001"/>
    <n v="420.79581623829176"/>
    <n v="259.80404194281783"/>
    <n v="40.928032327818123"/>
    <n v="1537.7669453692308"/>
    <n v="484.35324840439785"/>
    <n v="2743.6480842825567"/>
  </r>
  <r>
    <x v="0"/>
    <s v="АБ"/>
    <s v="G-95"/>
    <s v="ФЛ+КК_Красноярский край207_93,12496856,026689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925.07973643836249"/>
    <n v="0.16914999999999999"/>
    <n v="133.30000000000001"/>
    <n v="135.94410083789876"/>
    <n v="83.933407873921155"/>
    <n v="13.22238563018151"/>
    <n v="496.79758357692305"/>
    <n v="156.47723741854901"/>
    <n v="886.37471533747362"/>
  </r>
  <r>
    <x v="0"/>
    <s v="АБ"/>
    <s v="Аи98"/>
    <s v="ФЛ+КК_Красноярский край207_93,12496856,026689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925.07973643836249"/>
    <n v="6.0240000000000002E-2"/>
    <n v="133.30000000000001"/>
    <n v="48.41426328391973"/>
    <n v="29.891507480490748"/>
    <n v="4.7089359170093656"/>
    <n v="176.92631649230771"/>
    <n v="55.726803323046958"/>
    <n v="315.66782649677452"/>
  </r>
  <r>
    <x v="0"/>
    <s v="ДТ"/>
    <s v="ДтЛ"/>
    <s v="ФЛ+КК_Красноярский край207_93,12496856,026689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925.07973643836249"/>
    <n v="0.23873"/>
    <n v="133.30000000000001"/>
    <n v="191.86482526178881"/>
    <n v="118.45948839338573"/>
    <n v="18.661425489170746"/>
    <n v="692.27185832727275"/>
    <n v="220.84428547993028"/>
    <n v="1242.1018829515483"/>
  </r>
  <r>
    <x v="0"/>
    <s v="ДТ"/>
    <s v="ДтЗ"/>
    <s v="ФЛ+КК_Красноярский край207_93,12496856,026689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925.07973643836249"/>
    <n v="0.16445000000000001"/>
    <n v="133.30000000000001"/>
    <n v="132.16675957902723"/>
    <n v="81.601235145529614"/>
    <n v="12.854988571583503"/>
    <n v="476.87390400000004"/>
    <n v="152.12936265728871"/>
    <n v="855.62624995342912"/>
  </r>
  <r>
    <x v="0"/>
    <s v="АБ"/>
    <s v="Аи92"/>
    <s v="ФЛ+КК_Красноярский край210_92,766156,027228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42.90912067311842"/>
    <n v="2.4642400000000002"/>
    <n v="107.05"/>
    <n v="1980.4841327152451"/>
    <n v="1222.7730477045905"/>
    <n v="192.62862291054381"/>
    <n v="7237.5316426461541"/>
    <n v="1830.7063715275256"/>
    <n v="12464.12381750406"/>
  </r>
  <r>
    <x v="0"/>
    <s v="АБ"/>
    <s v="Аи95"/>
    <s v="ФЛ+КК_Красноярский край210_92,766156,027228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42.90912067311842"/>
    <n v="2.3818700000000002"/>
    <n v="107.05"/>
    <n v="1914.2842179294471"/>
    <n v="1181.9004801221199"/>
    <n v="186.18979403464638"/>
    <n v="6995.6089884384619"/>
    <n v="1769.5129472576807"/>
    <n v="12047.496427782356"/>
  </r>
  <r>
    <x v="0"/>
    <s v="АБ"/>
    <s v="G-95"/>
    <s v="ФЛ+КК_Красноярский край210_92,766156,027228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42.90912067311842"/>
    <n v="0.76558000000000004"/>
    <n v="107.05"/>
    <n v="615.28870658869971"/>
    <n v="379.88612710680792"/>
    <n v="59.845072366268759"/>
    <n v="2248.5267161384618"/>
    <n v="568.75636460492603"/>
    <n v="3872.3029868051644"/>
  </r>
  <r>
    <x v="0"/>
    <s v="АБ"/>
    <s v="Аи98"/>
    <s v="ФЛ+КК_Красноярский край210_92,766156,027228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42.90912067311842"/>
    <n v="0.27295000000000003"/>
    <n v="107.05"/>
    <n v="219.36708438489197"/>
    <n v="135.43969068393014"/>
    <n v="21.336388754111994"/>
    <n v="801.66065880769236"/>
    <n v="202.77704448772769"/>
    <n v="1380.580867118354"/>
  </r>
  <r>
    <x v="0"/>
    <s v="ДТ"/>
    <s v="ДтЛ"/>
    <s v="ФЛ+КК_Красноярский край210_92,766156,027228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742.90912067311842"/>
    <n v="0.36921999999999999"/>
    <n v="107.05"/>
    <n v="296.73828502139514"/>
    <n v="183.20953505887772"/>
    <n v="28.861774888416299"/>
    <n v="1070.6681838545455"/>
    <n v="274.29690553492878"/>
    <n v="1853.7746843581635"/>
  </r>
  <r>
    <x v="0"/>
    <s v="ДТ"/>
    <s v="ДтЗ"/>
    <s v="ФЛ+КК_Красноярский край210_92,766156,027228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742.90912067311842"/>
    <n v="0.25829000000000002"/>
    <n v="107.05"/>
    <n v="207.58499441573088"/>
    <n v="128.16529659920246"/>
    <n v="20.190422609633949"/>
    <n v="748.99215970909097"/>
    <n v="191.88599677865977"/>
    <n v="1296.8188701123181"/>
  </r>
  <r>
    <x v="0"/>
    <s v="АБ"/>
    <s v="Аи92"/>
    <s v="ФЛ+КК_Красноярский край211_93,10631956,037267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895.23845461777"/>
    <n v="2.0415399999999999"/>
    <n v="129"/>
    <n v="1640.7645263056686"/>
    <n v="1013.0263642383977"/>
    <n v="159.58633851280376"/>
    <n v="5996.0516628769228"/>
    <n v="1827.6651146403622"/>
    <n v="10637.094006574154"/>
  </r>
  <r>
    <x v="0"/>
    <s v="АБ"/>
    <s v="Аи95"/>
    <s v="ФЛ+КК_Красноярский край211_93,10631956,037267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895.23845461777"/>
    <n v="1.9802900000000001"/>
    <n v="129"/>
    <n v="1591.5385364959066"/>
    <n v="982.63368772478464"/>
    <n v="154.79845131298933"/>
    <n v="5816.1589523000002"/>
    <n v="1772.8317592950239"/>
    <n v="10317.961387128706"/>
  </r>
  <r>
    <x v="0"/>
    <s v="АБ"/>
    <s v="G-95"/>
    <s v="ФЛ+КК_Красноярский край211_93,10631956,037267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895.23845461777"/>
    <n v="0.63854"/>
    <n v="129"/>
    <n v="513.187976051031"/>
    <n v="316.84799446534799"/>
    <n v="49.914408041951532"/>
    <n v="1875.4072067230768"/>
    <n v="571.64556281163084"/>
    <n v="3327.0031480930384"/>
  </r>
  <r>
    <x v="0"/>
    <s v="АБ"/>
    <s v="Аи98"/>
    <s v="ФЛ+КК_Красноярский край211_93,10631956,037267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895.23845461777"/>
    <n v="0.22750000000000001"/>
    <n v="129"/>
    <n v="182.83939072197441"/>
    <n v="112.88708419342041"/>
    <n v="17.783581027882317"/>
    <n v="668.17292499999996"/>
    <n v="203.66674842554269"/>
    <n v="1185.3497293688197"/>
  </r>
  <r>
    <x v="0"/>
    <s v="ДТ"/>
    <s v="ДтЛ"/>
    <s v="ФЛ+КК_Красноярский край211_93,10631956,037267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895.23845461777"/>
    <n v="0.97997000000000001"/>
    <n v="129"/>
    <n v="787.59172626731106"/>
    <n v="486.26793800890636"/>
    <n v="76.603850109423433"/>
    <n v="2841.7276965818182"/>
    <n v="877.30682837177608"/>
    <n v="5069.4980393392352"/>
  </r>
  <r>
    <x v="0"/>
    <s v="ДТ"/>
    <s v="ДтЗ"/>
    <s v="ФЛ+КК_Красноярский край211_93,10631956,037267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895.23845461777"/>
    <n v="0.67305000000000004"/>
    <n v="129"/>
    <n v="540.92330516670279"/>
    <n v="333.97209677530378"/>
    <n v="52.612040487104146"/>
    <n v="1951.7177323636365"/>
    <n v="602.54024188049016"/>
    <n v="3481.7654166732377"/>
  </r>
  <r>
    <x v="0"/>
    <s v="АБ"/>
    <s v="Аи92"/>
    <s v="ФЛ+КК_Красноярский край214_92,25314458,446307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2420.4123809602015"/>
    <n v="0.94381000000000004"/>
    <n v="419.53"/>
    <n v="758.53030926288648"/>
    <n v="468.32509420919615"/>
    <n v="73.777237845826846"/>
    <n v="2771.9924762384617"/>
    <n v="2284.4094092740479"/>
    <n v="6357.0345268304191"/>
  </r>
  <r>
    <x v="0"/>
    <s v="АБ"/>
    <s v="Аи95"/>
    <s v="ФЛ+КК_Красноярский край214_92,25314458,446307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2420.4123809602015"/>
    <n v="0.93837999999999999"/>
    <n v="419.53"/>
    <n v="754.16627457444542"/>
    <n v="465.63069039745864"/>
    <n v="73.35277698876574"/>
    <n v="2756.0444367538462"/>
    <n v="2271.266570045434"/>
    <n v="6320.4607487599496"/>
  </r>
  <r>
    <x v="0"/>
    <s v="АБ"/>
    <s v="G-95"/>
    <s v="ФЛ+КК_Красноярский край214_92,25314458,446307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2420.4123809602015"/>
    <n v="0.30925000000000002"/>
    <n v="419.53"/>
    <n v="248.54101793745315"/>
    <n v="153.45200345852862"/>
    <n v="24.173944759879589"/>
    <n v="908.27462442307694"/>
    <n v="748.51252881194239"/>
    <n v="2082.9541193908808"/>
  </r>
  <r>
    <x v="0"/>
    <s v="АБ"/>
    <s v="Аи98"/>
    <s v="ФЛ+КК_Красноярский край214_92,25314458,446307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2420.4123809602015"/>
    <n v="0.10965999999999999"/>
    <n v="419.53"/>
    <n v="88.132604776139402"/>
    <n v="54.41405561604607"/>
    <n v="8.5720769033739543"/>
    <n v="322.07403496923075"/>
    <n v="265.42242169609568"/>
    <n v="738.61519396088579"/>
  </r>
  <r>
    <x v="0"/>
    <s v="ДТ"/>
    <s v="ДтЛ"/>
    <s v="ФЛ+КК_Красноярский край214_92,25314458,446307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2420.4123809602015"/>
    <n v="0.71748000000000001"/>
    <n v="419.53"/>
    <n v="576.63123540748222"/>
    <n v="356.01857216305615"/>
    <n v="56.085115234659355"/>
    <n v="2080.5563310545458"/>
    <n v="1736.5974750913254"/>
    <n v="4805.8887289510685"/>
  </r>
  <r>
    <x v="0"/>
    <s v="ДТ"/>
    <s v="ДтЗ"/>
    <s v="ФЛ+КК_Красноярский край214_92,25314458,446307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2420.4123809602015"/>
    <n v="0.49631999999999998"/>
    <n v="419.53"/>
    <n v="398.88723693683664"/>
    <n v="246.27744011814687"/>
    <n v="38.797129387949667"/>
    <n v="1439.2341504000001"/>
    <n v="1201.2990729181672"/>
    <n v="3324.4950297611003"/>
  </r>
  <r>
    <x v="0"/>
    <s v="АБ"/>
    <s v="Аи92"/>
    <s v="ФЛ+КК_Красноярский край215_92,85289556,039892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57.13577828526127"/>
    <n v="3.2297199999999999"/>
    <n v="109.1"/>
    <n v="2595.69247034099"/>
    <n v="1602.6095541150494"/>
    <n v="252.46587831811897"/>
    <n v="9485.7646563999988"/>
    <n v="2445.3365658434741"/>
    <n v="16381.869125017631"/>
  </r>
  <r>
    <x v="0"/>
    <s v="АБ"/>
    <s v="Аи95"/>
    <s v="ФЛ+КК_Красноярский край215_92,85289556,039892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57.13577828526127"/>
    <n v="3.0655299999999999"/>
    <n v="109.1"/>
    <n v="2463.7346700656449"/>
    <n v="1521.1373327800266"/>
    <n v="239.63121383913875"/>
    <n v="9003.5347110999992"/>
    <n v="2321.0224424068169"/>
    <n v="15549.060370191626"/>
  </r>
  <r>
    <x v="0"/>
    <s v="АБ"/>
    <s v="G-95"/>
    <s v="ФЛ+КК_Красноярский край215_92,85289556,039892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57.13577828526127"/>
    <n v="0.96887999999999996"/>
    <n v="109.1"/>
    <n v="778.67880827563329"/>
    <n v="480.76500278382929"/>
    <n v="75.736949390306009"/>
    <n v="2845.6236640615384"/>
    <n v="733.57371286502394"/>
    <n v="4914.3781373763304"/>
  </r>
  <r>
    <x v="0"/>
    <s v="АБ"/>
    <s v="Аи98"/>
    <s v="ФЛ+КК_Красноярский край215_92,85289556,039892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57.13577828526127"/>
    <n v="0.34671999999999997"/>
    <n v="109.1"/>
    <n v="278.65526835658443"/>
    <n v="172.04487838040757"/>
    <n v="27.102959182362003"/>
    <n v="1018.3249079384615"/>
    <n v="262.51411704706578"/>
    <n v="1758.6421309048812"/>
  </r>
  <r>
    <x v="0"/>
    <s v="ДТ"/>
    <s v="ДтЛ"/>
    <s v="ФЛ+КК_Красноярский край215_92,85289556,039892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757.13577828526127"/>
    <n v="0.80791999999999997"/>
    <n v="109.1"/>
    <n v="649.31692550372554"/>
    <n v="400.89552994087126"/>
    <n v="63.154772677128257"/>
    <n v="2342.8152296727271"/>
    <n v="611.70513799222829"/>
    <n v="4067.8875957866803"/>
  </r>
  <r>
    <x v="0"/>
    <s v="ДТ"/>
    <s v="ДтЗ"/>
    <s v="ФЛ+КК_Красноярский край215_92,85289556,039892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757.13577828526127"/>
    <n v="0.56042000000000003"/>
    <n v="109.1"/>
    <n v="450.40374219080837"/>
    <n v="278.08430647769967"/>
    <n v="43.807799910531024"/>
    <n v="1625.1120296727274"/>
    <n v="424.31403286662612"/>
    <n v="2821.7219111183922"/>
  </r>
  <r>
    <x v="0"/>
    <s v="АБ"/>
    <s v="Аи92"/>
    <s v="ФЛ+КК_Красноярский край216_92,93447156,079693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80.66181209265847"/>
    <n v="1.94442"/>
    <n v="112.49"/>
    <n v="1562.7101894840505"/>
    <n v="964.83474394448581"/>
    <n v="151.99450822960409"/>
    <n v="5710.8079069384612"/>
    <n v="1517.9344406692071"/>
    <n v="9908.2817892658095"/>
  </r>
  <r>
    <x v="0"/>
    <s v="АБ"/>
    <s v="Аи95"/>
    <s v="ФЛ+КК_Красноярский край216_92,93447156,079693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80.66181209265847"/>
    <n v="1.8293699999999999"/>
    <n v="112.49"/>
    <n v="1470.2456976046519"/>
    <n v="907.74613279524169"/>
    <n v="143.00109725264645"/>
    <n v="5372.9033134384608"/>
    <n v="1428.1192991879466"/>
    <n v="9322.0155402789478"/>
  </r>
  <r>
    <x v="0"/>
    <s v="АБ"/>
    <s v="G-95"/>
    <s v="ФЛ+КК_Красноярский край216_92,93447156,079693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80.66181209265847"/>
    <n v="0.57335999999999998"/>
    <n v="112.49"/>
    <n v="460.80348599714836"/>
    <n v="284.50522458522869"/>
    <n v="44.819314365479578"/>
    <n v="1683.9719924307692"/>
    <n v="447.60025658144662"/>
    <n v="2921.7002739600725"/>
  </r>
  <r>
    <x v="0"/>
    <s v="АБ"/>
    <s v="Аи98"/>
    <s v="ФЛ+КК_Красноярский край216_92,93447156,079693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80.66181209265847"/>
    <n v="0.20557"/>
    <n v="112.49"/>
    <n v="165.21447714600563"/>
    <n v="102.00526548413816"/>
    <n v="16.069321986381397"/>
    <n v="603.7639920538461"/>
    <n v="160.4806487118878"/>
    <n v="1047.5337053822591"/>
  </r>
  <r>
    <x v="0"/>
    <s v="ДТ"/>
    <s v="ДтЛ"/>
    <s v="ФЛ+КК_Красноярский край216_92,93447156,079693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780.66181209265847"/>
    <n v="0.67749999999999999"/>
    <n v="112.49"/>
    <n v="544.49972401818752"/>
    <n v="336.18021776282342"/>
    <n v="52.959895148968208"/>
    <n v="1964.621890909091"/>
    <n v="528.89837769277608"/>
    <n v="3427.1601055318465"/>
  </r>
  <r>
    <x v="0"/>
    <s v="ДТ"/>
    <s v="ДтЗ"/>
    <s v="ФЛ+КК_Красноярский край216_92,93447156,079693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780.66181209265847"/>
    <n v="0.46708"/>
    <n v="112.49"/>
    <n v="375.38735216887829"/>
    <n v="231.76834850577058"/>
    <n v="36.511450665948445"/>
    <n v="1354.4436794181818"/>
    <n v="364.6315191922389"/>
    <n v="2362.7423499510182"/>
  </r>
  <r>
    <x v="0"/>
    <s v="АБ"/>
    <s v="Аи92"/>
    <s v="ФЛ+КК_Красноярский край217_92,93219856,068655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81.70278703988845"/>
    <n v="2.5717400000000001"/>
    <n v="112.64"/>
    <n v="2066.8807678915628"/>
    <n v="1276.1152962795034"/>
    <n v="201.03185350613654"/>
    <n v="7553.2617061076926"/>
    <n v="2010.3363255419629"/>
    <n v="13107.625949326857"/>
  </r>
  <r>
    <x v="0"/>
    <s v="АБ"/>
    <s v="Аи95"/>
    <s v="ФЛ+КК_Красноярский край217_92,93219856,068655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81.70278703988845"/>
    <n v="2.4992000000000001"/>
    <n v="112.64"/>
    <n v="2008.581122164213"/>
    <n v="1240.1204431481156"/>
    <n v="195.36143166981751"/>
    <n v="7340.2099963076926"/>
    <n v="1953.6316053700893"/>
    <n v="12737.904598659927"/>
  </r>
  <r>
    <x v="0"/>
    <s v="АБ"/>
    <s v="G-95"/>
    <s v="ФЛ+КК_Красноярский край217_92,93219856,068655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81.70278703988845"/>
    <n v="0.80720999999999998"/>
    <n v="112.64"/>
    <n v="648.74630586674709"/>
    <n v="400.54322299679512"/>
    <n v="63.09927227040388"/>
    <n v="2370.7950188538462"/>
    <n v="630.99830672646829"/>
    <n v="4114.1821267142604"/>
  </r>
  <r>
    <x v="0"/>
    <s v="АБ"/>
    <s v="Аи98"/>
    <s v="ФЛ+КК_Красноярский край217_92,93219856,068655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81.70278703988845"/>
    <n v="0.28748000000000001"/>
    <n v="112.64"/>
    <n v="231.0446947022119"/>
    <n v="142.6495778634044"/>
    <n v="22.472192852288387"/>
    <n v="844.33561529230769"/>
    <n v="224.72391721822714"/>
    <n v="1465.2259979284395"/>
  </r>
  <r>
    <x v="0"/>
    <s v="ДТ"/>
    <s v="ДтЛ"/>
    <s v="ФЛ+КК_Красноярский край217_92,93219856,068655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781.70278703988845"/>
    <n v="0.31569000000000003"/>
    <n v="112.64"/>
    <n v="253.71677915173674"/>
    <n v="156.64757630338855"/>
    <n v="24.677356899745796"/>
    <n v="915.44130589090923"/>
    <n v="246.7757528406224"/>
    <n v="1597.2587710864027"/>
  </r>
  <r>
    <x v="0"/>
    <s v="ДТ"/>
    <s v="ДтЗ"/>
    <s v="ФЛ+КК_Красноярский край217_92,93219856,068655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781.70278703988845"/>
    <n v="0.22178999999999999"/>
    <n v="112.64"/>
    <n v="178.25032293726022"/>
    <n v="110.05374243190643"/>
    <n v="17.337232686479201"/>
    <n v="643.14906152727269"/>
    <n v="173.37386113757685"/>
    <n v="1122.1642207204955"/>
  </r>
  <r>
    <x v="0"/>
    <s v="АБ"/>
    <s v="Аи92"/>
    <s v="ФЛ+КК_Красноярский край218_90,3403156,0264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278.890402305627"/>
    <n v="1.02277"/>
    <n v="395"/>
    <n v="490.90950510782056"/>
    <n v="301.8422914403838"/>
    <n v="48.14907788024027"/>
    <n v="2440.4283500153842"/>
    <n v="2330.7807367661262"/>
    <n v="5612.1099612099551"/>
  </r>
  <r>
    <x v="0"/>
    <s v="АБ"/>
    <s v="Аи95"/>
    <s v="ФЛ+КК_Красноярский край218_90,3403156,0264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278.890402305627"/>
    <n v="0.98553999999999997"/>
    <n v="395"/>
    <n v="473.0398365849228"/>
    <n v="290.85488614855331"/>
    <n v="46.396396271001294"/>
    <n v="2351.5939615692305"/>
    <n v="2245.9376470882876"/>
    <n v="5407.8227276619955"/>
  </r>
  <r>
    <x v="0"/>
    <s v="АБ"/>
    <s v="G-95"/>
    <s v="ФЛ+КК_Красноярский край218_90,3403156,0264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278.890402305627"/>
    <n v="0.31587999999999999"/>
    <n v="395"/>
    <n v="151.61619374195408"/>
    <n v="93.223249626199859"/>
    <n v="14.870724327864814"/>
    <n v="753.72029606153842"/>
    <n v="719.85590028030151"/>
    <n v="1733.2863640378587"/>
  </r>
  <r>
    <x v="0"/>
    <s v="АБ"/>
    <s v="Аи98"/>
    <s v="ФЛ+КК_Красноярский край218_90,3403156,0264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278.890402305627"/>
    <n v="0.11269"/>
    <n v="395"/>
    <n v="54.088985921175144"/>
    <n v="33.257338230899272"/>
    <n v="5.3051219593107692"/>
    <n v="268.88926226153842"/>
    <n v="256.8081594358211"/>
    <n v="618.34886780874467"/>
  </r>
  <r>
    <x v="0"/>
    <s v="ДТ"/>
    <s v="ДтЛ"/>
    <s v="ФЛ+КК_Красноярский край218_90,3403156,02645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2278.890402305627"/>
    <n v="0.86682000000000003"/>
    <n v="395"/>
    <n v="416.05656913828238"/>
    <n v="255.81796011454531"/>
    <n v="40.807399208179625"/>
    <n v="2039.7472387636367"/>
    <n v="1975.3877785265638"/>
    <n v="4727.8169457512076"/>
  </r>
  <r>
    <x v="0"/>
    <s v="ДТ"/>
    <s v="ДтЗ"/>
    <s v="ФЛ+КК_Красноярский край218_90,3403156,02645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2278.890402305627"/>
    <n v="0.59355000000000002"/>
    <n v="395"/>
    <n v="284.89233821557821"/>
    <n v="175.16987405226965"/>
    <n v="27.942631457528684"/>
    <n v="1396.705167818182"/>
    <n v="1352.635398288505"/>
    <n v="3237.3454098320635"/>
  </r>
  <r>
    <x v="0"/>
    <s v="АБ"/>
    <s v="Аи92"/>
    <s v="ФЛ+КК_Красноярский край219_92,40943358,282377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2262.7362424918147"/>
    <n v="0.76509000000000005"/>
    <n v="392.2"/>
    <n v="614.89489867022155"/>
    <n v="379.64298569469901"/>
    <n v="59.806769268670244"/>
    <n v="2247.0875744538462"/>
    <n v="1731.1968717680627"/>
    <n v="5032.6290998554996"/>
  </r>
  <r>
    <x v="0"/>
    <s v="АБ"/>
    <s v="Аи95"/>
    <s v="ФЛ+КК_Красноярский край219_92,40943358,282377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2262.7362424918147"/>
    <n v="0.73046999999999995"/>
    <n v="392.2"/>
    <n v="587.07116369529956"/>
    <n v="362.46430061875958"/>
    <n v="57.100538168954699"/>
    <n v="2145.4078089"/>
    <n v="1652.8609430529957"/>
    <n v="4804.9047544360092"/>
  </r>
  <r>
    <x v="0"/>
    <s v="АБ"/>
    <s v="G-95"/>
    <s v="ФЛ+КК_Красноярский край219_92,40943358,282377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2262.7362424918147"/>
    <n v="0.23214000000000001"/>
    <n v="392.2"/>
    <n v="186.56851060307315"/>
    <n v="115.18948450400271"/>
    <n v="18.146287911264178"/>
    <n v="681.80071564615389"/>
    <n v="525.27159133204987"/>
    <n v="1526.9765899965437"/>
  </r>
  <r>
    <x v="0"/>
    <s v="АБ"/>
    <s v="Аи98"/>
    <s v="ФЛ+КК_Красноярский край219_92,40943358,282377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2262.7362424918147"/>
    <n v="8.2970000000000002E-2"/>
    <n v="392.2"/>
    <n v="66.682128563526234"/>
    <n v="41.170291760563039"/>
    <n v="6.4857306280588825"/>
    <n v="243.68486851538461"/>
    <n v="187.73922603954585"/>
    <n v="545.76224550707866"/>
  </r>
  <r>
    <x v="0"/>
    <s v="ДТ"/>
    <s v="ДтЛ"/>
    <s v="ФЛ+КК_Красноярский край219_92,40943358,282377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2262.7362424918147"/>
    <n v="0.63224000000000002"/>
    <n v="392.2"/>
    <n v="508.124731384884"/>
    <n v="313.72189059537635"/>
    <n v="49.421939644256327"/>
    <n v="1833.3764491636366"/>
    <n v="1430.5923619530249"/>
    <n v="4135.2373727411778"/>
  </r>
  <r>
    <x v="0"/>
    <s v="ДТ"/>
    <s v="ДтЗ"/>
    <s v="ФЛ+КК_Красноярский край219_92,40943358,282377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2262.7362424918147"/>
    <n v="0.43218000000000001"/>
    <n v="392.2"/>
    <n v="347.33858409768311"/>
    <n v="214.45072548005464"/>
    <n v="33.783332081890897"/>
    <n v="1253.2402786909092"/>
    <n v="977.90934928011245"/>
    <n v="2826.7222696306503"/>
  </r>
  <r>
    <x v="0"/>
    <s v="АБ"/>
    <s v="Аи92"/>
    <s v="ФЛ+КК_Красноярский край220_93,02195856,044397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839.23400245679795"/>
    <n v="1.24536"/>
    <n v="120.93"/>
    <n v="1000.8829170528267"/>
    <n v="617.95630404887049"/>
    <n v="97.349276786301189"/>
    <n v="3657.652017046154"/>
    <n v="1045.148457299598"/>
    <n v="6418.9889722337502"/>
  </r>
  <r>
    <x v="0"/>
    <s v="АБ"/>
    <s v="Аи95"/>
    <s v="ФЛ+КК_Красноярский край220_93,02195856,044397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839.23400245679795"/>
    <n v="1.16113"/>
    <n v="120.93"/>
    <n v="933.18813955607095"/>
    <n v="576.16079151431313"/>
    <n v="90.765052478703254"/>
    <n v="3410.2664984846151"/>
    <n v="974.45977727266177"/>
    <n v="5984.8402593063647"/>
  </r>
  <r>
    <x v="0"/>
    <s v="АБ"/>
    <s v="G-95"/>
    <s v="ФЛ+КК_Красноярский край220_93,02195856,044397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839.23400245679795"/>
    <n v="0.36076000000000003"/>
    <n v="120.93"/>
    <n v="289.93907075542637"/>
    <n v="179.01162414777298"/>
    <n v="28.200460182939885"/>
    <n v="1059.5607227384617"/>
    <n v="302.76205872631448"/>
    <n v="1859.4739365509154"/>
  </r>
  <r>
    <x v="0"/>
    <s v="АБ"/>
    <s v="Аи98"/>
    <s v="ФЛ+КК_Красноярский край220_93,02195856,044397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839.23400245679795"/>
    <n v="0.12959999999999999"/>
    <n v="120.93"/>
    <n v="104.15817598930937"/>
    <n v="64.308422467988066"/>
    <n v="10.130778466872737"/>
    <n v="380.63829046153842"/>
    <n v="108.76472671840101"/>
    <n v="668.00039410410955"/>
  </r>
  <r>
    <x v="0"/>
    <s v="ДТ"/>
    <s v="ДтЛ"/>
    <s v="ФЛ+КК_Красноярский край220_93,02195856,044397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839.23400245679795"/>
    <n v="1.3564799999999999"/>
    <n v="120.93"/>
    <n v="1090.1889086881047"/>
    <n v="673.09482183160833"/>
    <n v="106.03548128660132"/>
    <n v="3933.5355019636363"/>
    <n v="1138.4041396525972"/>
    <n v="6941.2588534225479"/>
  </r>
  <r>
    <x v="0"/>
    <s v="ДТ"/>
    <s v="ДтЗ"/>
    <s v="ФЛ+КК_Красноярский край220_93,02195856,044397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839.23400245679795"/>
    <n v="0.93247999999999998"/>
    <n v="120.93"/>
    <n v="749.42450576011731"/>
    <n v="462.70306931288201"/>
    <n v="72.891576425844832"/>
    <n v="2704.015676509091"/>
    <n v="782.56892261091491"/>
    <n v="4771.6037506188504"/>
  </r>
  <r>
    <x v="0"/>
    <s v="АБ"/>
    <s v="Аи92"/>
    <s v="ФЛ+КК_Красноярский край221_95,71387756,214302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1937.2876156714087"/>
    <n v="2.16012"/>
    <n v="335.79"/>
    <n v="1736.0660425773688"/>
    <n v="1071.866585968753"/>
    <n v="168.8556881316446"/>
    <n v="6344.3239505538459"/>
    <n v="4184.7737243641232"/>
    <n v="13505.885991595736"/>
  </r>
  <r>
    <x v="0"/>
    <s v="АБ"/>
    <s v="Аи95"/>
    <s v="ФЛ+КК_Красноярский край221_95,71387756,214302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1937.2876156714087"/>
    <n v="2.0682900000000002"/>
    <n v="335.79"/>
    <n v="1662.2632238960548"/>
    <n v="1026.2999005116901"/>
    <n v="161.67737496333501"/>
    <n v="6074.6170507615388"/>
    <n v="4006.8726026170184"/>
    <n v="12931.730152749638"/>
  </r>
  <r>
    <x v="0"/>
    <s v="АБ"/>
    <s v="G-95"/>
    <s v="ФЛ+КК_Красноярский край221_95,71387756,214302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1937.2876156714087"/>
    <n v="0.65905000000000002"/>
    <n v="335.79"/>
    <n v="529.67165035304276"/>
    <n v="327.02519928647791"/>
    <n v="51.517666270003694"/>
    <n v="1935.6455658076923"/>
    <n v="1276.7694031082419"/>
    <n v="4120.6294848254583"/>
  </r>
  <r>
    <x v="0"/>
    <s v="АБ"/>
    <s v="Аи98"/>
    <s v="ФЛ+КК_Красноярский край221_95,71387756,214302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1937.2876156714087"/>
    <n v="0.23541999999999999"/>
    <n v="335.79"/>
    <n v="189.20461258798775"/>
    <n v="116.8170433442419"/>
    <n v="18.402684156413425"/>
    <n v="691.43415386153845"/>
    <n v="456.07625048136305"/>
    <n v="1471.9347444315447"/>
  </r>
  <r>
    <x v="0"/>
    <s v="ДТ"/>
    <s v="ДтЛ"/>
    <s v="ФЛ+КК_Красноярский край221_95,71387756,214302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1937.2876156714087"/>
    <n v="0.95291000000000003"/>
    <n v="335.79"/>
    <n v="765.84388489176547"/>
    <n v="472.84057757693296"/>
    <n v="74.488581086942133"/>
    <n v="2763.2588133818185"/>
    <n v="1846.0607418494421"/>
    <n v="5922.492598786901"/>
  </r>
  <r>
    <x v="0"/>
    <s v="ДТ"/>
    <s v="ДтЗ"/>
    <s v="ФЛ+КК_Красноярский край221_95,71387756,214302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1937.2876156714087"/>
    <n v="0.66920999999999997"/>
    <n v="335.79"/>
    <n v="537.83713698924169"/>
    <n v="332.06666203551151"/>
    <n v="52.311869273270872"/>
    <n v="1940.5824584727272"/>
    <n v="1296.4522452834633"/>
    <n v="4159.2503720542145"/>
  </r>
  <r>
    <x v="0"/>
    <s v="АБ"/>
    <s v="Аи92"/>
    <s v="ФЛ+КК_Красноярский край223_95,6592856,14143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1874.4594726812611"/>
    <n v="1.3687100000000001"/>
    <n v="324.89999999999998"/>
    <n v="1100.0180328574663"/>
    <n v="679.16343299506138"/>
    <n v="106.99149533482552"/>
    <n v="4019.933908469231"/>
    <n v="2565.5914248535692"/>
    <n v="8471.6982945101536"/>
  </r>
  <r>
    <x v="0"/>
    <s v="АБ"/>
    <s v="Аи95"/>
    <s v="ФЛ+КК_Красноярский край223_95,6592856,14143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1874.4594726812611"/>
    <n v="1.3196000000000001"/>
    <n v="324.89999999999998"/>
    <n v="1060.5488351504064"/>
    <n v="654.79470901818718"/>
    <n v="103.15258692041101"/>
    <n v="3875.6966673846155"/>
    <n v="2473.5367201501922"/>
    <n v="8167.7295186238125"/>
  </r>
  <r>
    <x v="0"/>
    <s v="АБ"/>
    <s v="G-95"/>
    <s v="ФЛ+КК_Красноярский край223_95,6592856,14143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1874.4594726812611"/>
    <n v="0.42315999999999998"/>
    <n v="324.89999999999998"/>
    <n v="340.08930363916784"/>
    <n v="209.97493866939683"/>
    <n v="33.078242407730464"/>
    <n v="1242.8310107384614"/>
    <n v="793.19627045980246"/>
    <n v="2619.1697659145593"/>
  </r>
  <r>
    <x v="0"/>
    <s v="АБ"/>
    <s v="Аи98"/>
    <s v="ФЛ+КК_Красноярский край223_95,6592856,14143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1874.4594726812611"/>
    <n v="0.15095"/>
    <n v="324.89999999999998"/>
    <n v="121.31694958014083"/>
    <n v="74.902441138447514"/>
    <n v="11.799699147950925"/>
    <n v="443.34374957692307"/>
    <n v="282.94965740123638"/>
    <n v="934.31249684469867"/>
  </r>
  <r>
    <x v="0"/>
    <s v="ДТ"/>
    <s v="ДтЛ"/>
    <s v="ФЛ+КК_Красноярский край223_95,6592856,14143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1874.4594726812611"/>
    <n v="4.8190400000000002"/>
    <n v="324.89999999999998"/>
    <n v="3873.0124723728509"/>
    <n v="2391.2412053251019"/>
    <n v="376.7023662268395"/>
    <n v="13974.304763345455"/>
    <n v="9033.0951772299049"/>
    <n v="29648.355984500151"/>
  </r>
  <r>
    <x v="0"/>
    <s v="ДТ"/>
    <s v="ДтЗ"/>
    <s v="ФЛ+КК_Красноярский край223_95,6592856,14143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1874.4594726812611"/>
    <n v="3.2713800000000002"/>
    <n v="324.89999999999998"/>
    <n v="2629.174180307924"/>
    <n v="1623.2815362139415"/>
    <n v="255.72242330986219"/>
    <n v="9486.3834117818187"/>
    <n v="6132.0692297400246"/>
    <n v="20126.630781353571"/>
  </r>
  <r>
    <x v="0"/>
    <s v="АБ"/>
    <s v="Аи92"/>
    <s v="ФЛ+КК_Красноярский край225_96,05121256,210252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2077.3095652004154"/>
    <n v="0.95791999999999999"/>
    <n v="360.06"/>
    <n v="769.87036993579659"/>
    <n v="475.3265744640056"/>
    <n v="74.880210717490229"/>
    <n v="2813.4338827076922"/>
    <n v="1989.8963786967818"/>
    <n v="6123.4074165217662"/>
  </r>
  <r>
    <x v="0"/>
    <s v="АБ"/>
    <s v="Аи95"/>
    <s v="ФЛ+КК_Красноярский край225_96,05121256,210252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2077.3095652004154"/>
    <n v="0.93823999999999996"/>
    <n v="360.06"/>
    <n v="754.05375802630886"/>
    <n v="465.56122142257038"/>
    <n v="73.341833246594732"/>
    <n v="2755.6332534153844"/>
    <n v="1949.0149264536376"/>
    <n v="5997.6049925644957"/>
  </r>
  <r>
    <x v="0"/>
    <s v="АБ"/>
    <s v="G-95"/>
    <s v="ФЛ+КК_Красноярский край225_96,05121256,210252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2077.3095652004154"/>
    <n v="0.30517"/>
    <n v="360.06"/>
    <n v="245.2619642489008"/>
    <n v="151.42747904749936"/>
    <n v="23.85501284518174"/>
    <n v="896.29156713076918"/>
    <n v="633.93256001221073"/>
    <n v="1950.7685832845618"/>
  </r>
  <r>
    <x v="0"/>
    <s v="АБ"/>
    <s v="Аи98"/>
    <s v="ФЛ+КК_Красноярский край225_96,05121256,210252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2077.3095652004154"/>
    <n v="0.10852000000000001"/>
    <n v="360.06"/>
    <n v="87.216398598455669"/>
    <n v="53.848379677670259"/>
    <n v="8.4829635742672043"/>
    <n v="318.72582778461538"/>
    <n v="225.42963401554908"/>
    <n v="693.70320365055761"/>
  </r>
  <r>
    <x v="0"/>
    <s v="ДТ"/>
    <s v="ДтЛ"/>
    <s v="ФЛ+КК_Красноярский край225_96,05121256,210252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2077.3095652004154"/>
    <n v="3.7753100000000002"/>
    <n v="360.06"/>
    <n v="3034.1774953256145"/>
    <n v="1873.3351113242286"/>
    <n v="295.11442325439288"/>
    <n v="10947.685123200001"/>
    <n v="7842.4875745967802"/>
    <n v="23992.799727701018"/>
  </r>
  <r>
    <x v="0"/>
    <s v="ДТ"/>
    <s v="ДтЗ"/>
    <s v="ФЛ+КК_Красноярский край225_96,05121256,210252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2077.3095652004154"/>
    <n v="2.5591900000000001"/>
    <n v="360.06"/>
    <n v="2056.794463040746"/>
    <n v="1269.8878988877345"/>
    <n v="200.05082519009292"/>
    <n v="7421.1670804363639"/>
    <n v="5316.2298661652512"/>
    <n v="16264.130133720189"/>
  </r>
  <r>
    <x v="0"/>
    <s v="АБ"/>
    <s v="Аи92"/>
    <s v="ФЛ+КК_Красноярский край226_90,42652856,016607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262.9093227755343"/>
    <n v="1.34701"/>
    <n v="392.23"/>
    <n v="646.53833459652265"/>
    <n v="397.53276395779244"/>
    <n v="63.413367028229658"/>
    <n v="3214.0964163538461"/>
    <n v="3048.1614868718725"/>
    <n v="7369.7423688082636"/>
  </r>
  <r>
    <x v="0"/>
    <s v="АБ"/>
    <s v="Аи95"/>
    <s v="ФЛ+КК_Красноярский край226_90,42652856,016607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262.9093227755343"/>
    <n v="1.2794399999999999"/>
    <n v="392.23"/>
    <n v="614.10606217932673"/>
    <n v="377.59134640289079"/>
    <n v="60.232365246433318"/>
    <n v="3052.8678472615379"/>
    <n v="2895.2567039319292"/>
    <n v="7000.0543250221181"/>
  </r>
  <r>
    <x v="0"/>
    <s v="АБ"/>
    <s v="G-95"/>
    <s v="ФЛ+КК_Красноярский край226_90,42652856,016607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262.9093227755343"/>
    <n v="0.40465000000000001"/>
    <n v="392.23"/>
    <n v="194.22404963176433"/>
    <n v="119.42126111574578"/>
    <n v="19.049761299450733"/>
    <n v="965.5341199230769"/>
    <n v="915.68625746112002"/>
    <n v="2213.9154494311579"/>
  </r>
  <r>
    <x v="0"/>
    <s v="АБ"/>
    <s v="Аи98"/>
    <s v="ФЛ+КК_Красноярский край226_90,42652856,016607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262.9093227755343"/>
    <n v="0.14477999999999999"/>
    <n v="392.23"/>
    <n v="69.491555432316417"/>
    <n v="42.727814615933951"/>
    <n v="6.815827112157363"/>
    <n v="345.4591125230769"/>
    <n v="327.62401175144186"/>
    <n v="792.11832143492643"/>
  </r>
  <r>
    <x v="0"/>
    <s v="ДТ"/>
    <s v="ДтЛ"/>
    <s v="ФЛ+КК_Красноярский край226_90,42652856,016607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2262.9093227755343"/>
    <n v="0.32001000000000002"/>
    <n v="392.23"/>
    <n v="153.59851259770397"/>
    <n v="94.44210495403388"/>
    <n v="15.065152881347409"/>
    <n v="753.02774956363646"/>
    <n v="724.15361238139872"/>
    <n v="1740.2871323781205"/>
  </r>
  <r>
    <x v="0"/>
    <s v="ДТ"/>
    <s v="ДтЗ"/>
    <s v="ФЛ+КК_Красноярский край226_90,42652856,016607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2262.9093227755343"/>
    <n v="0.22133"/>
    <n v="392.23"/>
    <n v="106.23405141479897"/>
    <n v="65.31943092239716"/>
    <n v="10.419581535666454"/>
    <n v="520.82007378181822"/>
    <n v="500.84972040990903"/>
    <n v="1203.6428580645897"/>
  </r>
  <r>
    <x v="0"/>
    <s v="АБ"/>
    <s v="Аи92"/>
    <s v="ФЛ+КК_Красноярский край233_90,57285956,270226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413.75284235900347"/>
    <n v="1.77223"/>
    <n v="59.62"/>
    <n v="1424.3228721723283"/>
    <n v="879.39286690156246"/>
    <n v="138.5344870551379"/>
    <n v="5205.0817708692302"/>
    <n v="733.26519981389674"/>
    <n v="8380.5971968121557"/>
  </r>
  <r>
    <x v="0"/>
    <s v="АБ"/>
    <s v="Аи95"/>
    <s v="ФЛ+КК_Красноярский край233_90,57285956,270226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413.75284235900347"/>
    <n v="1.69689"/>
    <n v="59.62"/>
    <n v="1363.7728954822469"/>
    <n v="842.00863427240949"/>
    <n v="132.64519037539878"/>
    <n v="4983.8063942999997"/>
    <n v="702.09306067056934"/>
    <n v="8024.3261751006248"/>
  </r>
  <r>
    <x v="0"/>
    <s v="АБ"/>
    <s v="G-95"/>
    <s v="ФЛ+КК_Красноярский край233_90,57285956,270226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413.75284235900347"/>
    <n v="0.54071000000000002"/>
    <n v="59.62"/>
    <n v="434.56301959243422"/>
    <n v="268.30406722735978"/>
    <n v="42.267077352027457"/>
    <n v="1588.0781638538463"/>
    <n v="223.72029939193678"/>
    <n v="2556.9326274176042"/>
  </r>
  <r>
    <x v="0"/>
    <s v="АБ"/>
    <s v="Аи98"/>
    <s v="ФЛ+КК_Красноярский край233_90,57285956,270226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413.75284235900347"/>
    <n v="0.19314999999999999"/>
    <n v="59.62"/>
    <n v="155.23265194703012"/>
    <n v="95.842374997622642"/>
    <n v="15.098455716639423"/>
    <n v="567.28615588461537"/>
    <n v="79.916361501641518"/>
    <n v="913.37600004754916"/>
  </r>
  <r>
    <x v="0"/>
    <s v="ДТ"/>
    <s v="ДтЛ"/>
    <s v="ФЛ+КК_Красноярский край233_90,57285956,270226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413.75284235900347"/>
    <n v="2.3559600000000001"/>
    <n v="59.62"/>
    <n v="1893.4606196278805"/>
    <n v="1169.0437576981572"/>
    <n v="184.16442003714118"/>
    <n v="6831.8385093818188"/>
    <n v="974.78514648411783"/>
    <n v="11053.292453229114"/>
  </r>
  <r>
    <x v="0"/>
    <s v="ДТ"/>
    <s v="ДтЗ"/>
    <s v="ФЛ+КК_Красноярский край233_90,57285956,270226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413.75284235900347"/>
    <n v="1.59798"/>
    <n v="59.62"/>
    <n v="1284.2799542237392"/>
    <n v="792.92880351385463"/>
    <n v="124.91343653158408"/>
    <n v="4633.8398365090907"/>
    <n v="661.16876703284038"/>
    <n v="7497.1307978111081"/>
  </r>
  <r>
    <x v="0"/>
    <s v="АБ"/>
    <s v="Аи92"/>
    <s v="ФЛ+КК_Красноярский край234_90,43349756,253042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061.6746462377614"/>
    <n v="1.26603"/>
    <n v="357.35"/>
    <n v="607.66952565254564"/>
    <n v="373.63375561687292"/>
    <n v="59.601060911759816"/>
    <n v="3020.8702875230765"/>
    <n v="2610.141952376393"/>
    <n v="6671.9165820806484"/>
  </r>
  <r>
    <x v="0"/>
    <s v="АБ"/>
    <s v="Аи95"/>
    <s v="ФЛ+КК_Красноярский край234_90,43349756,253042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061.6746462377614"/>
    <n v="1.2124699999999999"/>
    <n v="357.35"/>
    <n v="581.96177797361986"/>
    <n v="357.82700226123382"/>
    <n v="57.079609743593295"/>
    <n v="2893.0709363230767"/>
    <n v="2499.7186583238986"/>
    <n v="6389.6579846254226"/>
  </r>
  <r>
    <x v="0"/>
    <s v="АБ"/>
    <s v="G-95"/>
    <s v="ФЛ+КК_Красноярский край234_90,43349756,253042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061.6746462377614"/>
    <n v="0.38643"/>
    <n v="357.35"/>
    <n v="185.47880760954575"/>
    <n v="114.04413180021658"/>
    <n v="18.192015961810814"/>
    <n v="922.05943398461534"/>
    <n v="796.69293354565809"/>
    <n v="2036.4673229018467"/>
  </r>
  <r>
    <x v="0"/>
    <s v="АБ"/>
    <s v="Аи98"/>
    <s v="ФЛ+КК_Красноярский край234_90,43349756,253042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061.6746462377614"/>
    <n v="0.13803000000000001"/>
    <n v="357.35"/>
    <n v="66.251688053064214"/>
    <n v="40.73573871693165"/>
    <n v="6.4980564738988873"/>
    <n v="329.35295829230768"/>
    <n v="284.57295142019825"/>
    <n v="727.41139295640073"/>
  </r>
  <r>
    <x v="0"/>
    <s v="ДТ"/>
    <s v="ДтЛ"/>
    <s v="ФЛ+КК_Красноярский край234_90,43349756,253042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2061.6746462377614"/>
    <n v="2.51552"/>
    <n v="357.35"/>
    <n v="1207.4001762750422"/>
    <n v="742.38618747530165"/>
    <n v="118.42346606695739"/>
    <n v="5919.3661591272739"/>
    <n v="5186.1838061040135"/>
    <n v="13173.759795048587"/>
  </r>
  <r>
    <x v="0"/>
    <s v="ДТ"/>
    <s v="ДтЗ"/>
    <s v="ФЛ+КК_Красноярский край234_90,43349756,253042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2061.6746462377614"/>
    <n v="1.70641"/>
    <n v="357.35"/>
    <n v="819.043273278485"/>
    <n v="503.59973849133758"/>
    <n v="80.332888123058751"/>
    <n v="4015.4185248363642"/>
    <n v="3518.0622330865785"/>
    <n v="8936.4566578158247"/>
  </r>
  <r>
    <x v="0"/>
    <s v="АБ"/>
    <s v="Аи92"/>
    <s v="ФЛ+КК_Красноярский край240_93,0132256,14884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70.1132659607282"/>
    <n v="1.1412500000000001"/>
    <n v="110.97"/>
    <n v="917.21078972067392"/>
    <n v="566.29619708018049"/>
    <n v="89.211041090420636"/>
    <n v="3351.8784644230773"/>
    <n v="878.89176477768115"/>
    <n v="5803.4882570920345"/>
  </r>
  <r>
    <x v="0"/>
    <s v="АБ"/>
    <s v="Аи95"/>
    <s v="ФЛ+КК_Красноярский край240_93,0132256,14884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70.1132659607282"/>
    <n v="1.08725"/>
    <n v="110.97"/>
    <n v="873.81154972512832"/>
    <n v="539.50102105185204"/>
    <n v="84.989883395890317"/>
    <n v="3193.2791767307694"/>
    <n v="837.30564841580178"/>
    <n v="5528.8872793194414"/>
  </r>
  <r>
    <x v="0"/>
    <s v="АБ"/>
    <s v="G-95"/>
    <s v="ФЛ+КК_Красноярский край240_93,0132256,14884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70.1132659607282"/>
    <n v="0.34483000000000003"/>
    <n v="110.97"/>
    <n v="277.13629495674041"/>
    <n v="171.1070472194161"/>
    <n v="26.955218663053447"/>
    <n v="1012.7739328692309"/>
    <n v="265.55815750123793"/>
    <n v="1753.5306512096788"/>
  </r>
  <r>
    <x v="0"/>
    <s v="АБ"/>
    <s v="Аи98"/>
    <s v="ФЛ+КК_Красноярский край240_93,0132256,14884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70.1132659607282"/>
    <n v="0.12330000000000001"/>
    <n v="110.97"/>
    <n v="99.094931323162399"/>
    <n v="61.18231859801643"/>
    <n v="9.6383100691775354"/>
    <n v="362.13504023076922"/>
    <n v="94.954965692957799"/>
    <n v="627.00556591408338"/>
  </r>
  <r>
    <x v="0"/>
    <s v="ДТ"/>
    <s v="ДтЛ"/>
    <s v="ФЛ+КК_Красноярский край240_93,0132256,14884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770.1132659607282"/>
    <n v="3.0273699999999999"/>
    <n v="110.97"/>
    <n v="2433.0658738021261"/>
    <n v="1502.2020750533413"/>
    <n v="236.64826240167068"/>
    <n v="8778.8005518545451"/>
    <n v="2331.4177979715296"/>
    <n v="15282.134561083212"/>
  </r>
  <r>
    <x v="0"/>
    <s v="ДТ"/>
    <s v="ДтЗ"/>
    <s v="ФЛ+КК_Красноярский край240_93,0132256,14884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770.1132659607282"/>
    <n v="2.05288"/>
    <n v="110.97"/>
    <n v="1649.8783667047333"/>
    <n v="1018.6533512043468"/>
    <n v="160.47278162865516"/>
    <n v="5952.9638190545456"/>
    <n v="1580.9501214254597"/>
    <n v="10362.91844001774"/>
  </r>
  <r>
    <x v="0"/>
    <s v="АБ"/>
    <s v="Аи92"/>
    <s v="ФЛ+КК_Красноярский край265_92,9314556,16002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35.96928769158535"/>
    <n v="0.82464999999999999"/>
    <n v="106.05"/>
    <n v="662.76265300604916"/>
    <n v="409.19707244001819"/>
    <n v="64.462549866563293"/>
    <n v="2422.0167147307693"/>
    <n v="606.91707309486583"/>
    <n v="4165.3560631382661"/>
  </r>
  <r>
    <x v="0"/>
    <s v="АБ"/>
    <s v="Аи95"/>
    <s v="ФЛ+КК_Красноярский край265_92,9314556,16002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35.96928769158535"/>
    <n v="0.78634000000000004"/>
    <n v="106.05"/>
    <n v="631.97330329809836"/>
    <n v="390.18738366880973"/>
    <n v="61.467872991054854"/>
    <n v="2309.4993311846156"/>
    <n v="578.72208968340124"/>
    <n v="3971.8499808259803"/>
  </r>
  <r>
    <x v="0"/>
    <s v="АБ"/>
    <s v="G-95"/>
    <s v="ФЛ+КК_Красноярский край265_92,9314556,16002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35.96928769158535"/>
    <n v="0.24959999999999999"/>
    <n v="106.05"/>
    <n v="200.60093153496621"/>
    <n v="123.85325808649553"/>
    <n v="19.511128899162308"/>
    <n v="733.08115199999997"/>
    <n v="183.69793420781969"/>
    <n v="1260.7444047284439"/>
  </r>
  <r>
    <x v="0"/>
    <s v="АБ"/>
    <s v="Аи98"/>
    <s v="ФЛ+КК_Красноярский край265_92,9314556,16002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35.96928769158535"/>
    <n v="8.924E-2"/>
    <n v="106.05"/>
    <n v="71.721262540786796"/>
    <n v="44.281509421630055"/>
    <n v="6.9758539381460123"/>
    <n v="262.10000803076923"/>
    <n v="65.677899233597074"/>
    <n v="450.75653316492918"/>
  </r>
  <r>
    <x v="0"/>
    <s v="ДТ"/>
    <s v="ДтЛ"/>
    <s v="ФЛ+КК_Красноярский край265_92,9314556,16002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735.96928769158535"/>
    <n v="2.85568"/>
    <n v="106.05"/>
    <n v="2295.0804013051775"/>
    <n v="1417.0083014921618"/>
    <n v="223.22732602067239"/>
    <n v="8280.9320168727281"/>
    <n v="2101.6927754751064"/>
    <n v="14317.940821165847"/>
  </r>
  <r>
    <x v="0"/>
    <s v="ДТ"/>
    <s v="ДтЗ"/>
    <s v="ФЛ+КК_Красноярский край265_92,9314556,16002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735.96928769158535"/>
    <n v="1.9334499999999999"/>
    <n v="106.05"/>
    <n v="1553.8937142479183"/>
    <n v="959.39135355502719"/>
    <n v="151.13698786091894"/>
    <n v="5606.6394021818178"/>
    <n v="1422.9598192872957"/>
    <n v="9694.0212771329789"/>
  </r>
  <r>
    <x v="0"/>
    <s v="АБ"/>
    <s v="Аи92"/>
    <s v="ФЛ+КК_Красноярский край343_92,93613356,080658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79.20444716653662"/>
    <n v="2.0709200000000001"/>
    <n v="112.28"/>
    <n v="1664.3769276217638"/>
    <n v="1027.6049248256625"/>
    <n v="161.88296097697602"/>
    <n v="6082.3414234769234"/>
    <n v="1613.6700737261242"/>
    <n v="10549.876310627449"/>
  </r>
  <r>
    <x v="0"/>
    <s v="АБ"/>
    <s v="Аи95"/>
    <s v="ФЛ+КК_Красноярский край343_92,93613356,080658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79.20444716653662"/>
    <n v="1.9921"/>
    <n v="112.28"/>
    <n v="1601.0301110208582"/>
    <n v="988.49389196357276"/>
    <n v="155.72163413470048"/>
    <n v="5850.845203923077"/>
    <n v="1552.2531792004577"/>
    <n v="10148.344020242666"/>
  </r>
  <r>
    <x v="0"/>
    <s v="АБ"/>
    <s v="G-95"/>
    <s v="ФЛ+КК_Красноярский край343_92,93613356,080658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79.20444716653662"/>
    <n v="0.63749"/>
    <n v="112.28"/>
    <n v="512.34410194000645"/>
    <n v="316.32697715368607"/>
    <n v="49.832329975668998"/>
    <n v="1872.3233316846154"/>
    <n v="496.73504302419542"/>
    <n v="3247.5617837781724"/>
  </r>
  <r>
    <x v="0"/>
    <s v="АБ"/>
    <s v="Аи98"/>
    <s v="ФЛ+КК_Красноярский край343_92,93613356,080658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79.20444716653662"/>
    <n v="0.22750000000000001"/>
    <n v="112.28"/>
    <n v="182.83939072197441"/>
    <n v="112.88708419342041"/>
    <n v="17.783581027882317"/>
    <n v="668.17292499999996"/>
    <n v="177.26901173038709"/>
    <n v="1158.9519926736641"/>
  </r>
  <r>
    <x v="0"/>
    <s v="ДТ"/>
    <s v="ДтЛ"/>
    <s v="ФЛ+КК_Красноярский край343_92,93613356,080658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779.20444716653662"/>
    <n v="1.8283"/>
    <n v="112.28"/>
    <n v="1469.3857497010365"/>
    <n v="907.21519134431003"/>
    <n v="142.91745579462523"/>
    <n v="5301.7242850909097"/>
    <n v="1424.6194907545789"/>
    <n v="9245.8621726854617"/>
  </r>
  <r>
    <x v="0"/>
    <s v="ДТ"/>
    <s v="ДтЗ"/>
    <s v="ФЛ+КК_Красноярский край343_92,93613356,080658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779.20444716653662"/>
    <n v="1.2527999999999999"/>
    <n v="112.28"/>
    <n v="1006.8623678966572"/>
    <n v="621.6480838572179"/>
    <n v="97.930858513103132"/>
    <n v="3632.8831069090907"/>
    <n v="976.18733141023699"/>
    <n v="6335.5117485863057"/>
  </r>
  <r>
    <x v="0"/>
    <s v="АБ"/>
    <s v="Аи92"/>
    <s v="ФЛ+КК_Красноярский край344_92,93081555,984985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821.7456233433345"/>
    <n v="1.0586800000000001"/>
    <n v="118.41"/>
    <n v="850.8501370089665"/>
    <n v="525.32438810501242"/>
    <n v="82.756578297136045"/>
    <n v="3109.3684054461542"/>
    <n v="869.96565652112145"/>
    <n v="5438.2651653783905"/>
  </r>
  <r>
    <x v="0"/>
    <s v="АБ"/>
    <s v="Аи95"/>
    <s v="ФЛ+КК_Красноярский край344_92,93081555,984985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821.7456233433345"/>
    <n v="1.0088999999999999"/>
    <n v="118.41"/>
    <n v="810.84246725010973"/>
    <n v="500.6232054626015"/>
    <n v="78.865296259474576"/>
    <n v="2963.1633583846151"/>
    <n v="829.05915939109013"/>
    <n v="5182.5534867478909"/>
  </r>
  <r>
    <x v="0"/>
    <s v="АБ"/>
    <s v="G-95"/>
    <s v="ФЛ+КК_Красноярский край344_92,93081555,984985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821.7456233433345"/>
    <n v="0.32007000000000002"/>
    <n v="118.41"/>
    <n v="257.23693972915322"/>
    <n v="158.82096280346406"/>
    <n v="25.019739690524364"/>
    <n v="940.0532224384616"/>
    <n v="263.01612166350111"/>
    <n v="1644.1469863251043"/>
  </r>
  <r>
    <x v="0"/>
    <s v="АБ"/>
    <s v="Аи98"/>
    <s v="ФЛ+КК_Красноярский край344_92,93081555,984985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821.7456233433345"/>
    <n v="0.11444"/>
    <n v="118.41"/>
    <n v="91.974241205374739"/>
    <n v="56.785924901516623"/>
    <n v="8.9457275289268221"/>
    <n v="336.11300895384613"/>
    <n v="94.040569135411204"/>
    <n v="587.85947172507554"/>
  </r>
  <r>
    <x v="0"/>
    <s v="ДТ"/>
    <s v="ДтЛ"/>
    <s v="ФЛ+КК_Красноярский край344_92,93081555,984985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821.7456233433345"/>
    <n v="1.08321"/>
    <n v="118.41"/>
    <n v="870.5646436217578"/>
    <n v="537.49634491936229"/>
    <n v="84.674078264669902"/>
    <n v="3141.1041748363637"/>
    <n v="890.12307666173342"/>
    <n v="5523.9623183038875"/>
  </r>
  <r>
    <x v="0"/>
    <s v="ДТ"/>
    <s v="ДтЗ"/>
    <s v="ФЛ+КК_Красноярский край344_92,93081555,984985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821.7456233433345"/>
    <n v="0.73877000000000004"/>
    <n v="118.41"/>
    <n v="593.74178762054089"/>
    <n v="366.58281841570636"/>
    <n v="57.749345740521399"/>
    <n v="2142.293305309091"/>
    <n v="607.0810141573553"/>
    <n v="3767.448271243215"/>
  </r>
  <r>
    <x v="0"/>
    <s v="АБ"/>
    <s v="Аи92"/>
    <s v="ФЛ+КК_Красноярский край345_92,95936356,013321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811.82166217974213"/>
    <n v="1.3843099999999999"/>
    <n v="116.98"/>
    <n v="1112.5555910784017"/>
    <n v="686.90426162546726"/>
    <n v="108.21094089102314"/>
    <n v="4065.7514804692305"/>
    <n v="1123.8128451720388"/>
    <n v="7097.2351192361612"/>
  </r>
  <r>
    <x v="0"/>
    <s v="АБ"/>
    <s v="Аи95"/>
    <s v="ФЛ+КК_Красноярский край345_92,95936356,013321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811.82166217974213"/>
    <n v="1.3199700000000001"/>
    <n v="116.98"/>
    <n v="1060.8462003133388"/>
    <n v="654.97830559467752"/>
    <n v="103.18150966757723"/>
    <n v="3876.7833662076923"/>
    <n v="1071.5802394273942"/>
    <n v="6767.3696212106806"/>
  </r>
  <r>
    <x v="0"/>
    <s v="АБ"/>
    <s v="G-95"/>
    <s v="ФЛ+КК_Красноярский край345_92,95936356,013321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811.82166217974213"/>
    <n v="0.41898000000000002"/>
    <n v="116.98"/>
    <n v="336.72988098766086"/>
    <n v="207.90079356201883"/>
    <n v="32.751493534339041"/>
    <n v="1230.5542510615385"/>
    <n v="340.13704002006835"/>
    <n v="2148.0734591656255"/>
  </r>
  <r>
    <x v="0"/>
    <s v="АБ"/>
    <s v="Аи98"/>
    <s v="ФЛ+КК_Красноярский край345_92,95936356,013321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811.82166217974213"/>
    <n v="0.14979000000000001"/>
    <n v="116.98"/>
    <n v="120.38466960986615"/>
    <n v="74.326841060801954"/>
    <n v="11.709022427105459"/>
    <n v="439.93680191538465"/>
    <n v="121.60276677790358"/>
    <n v="767.96010179106179"/>
  </r>
  <r>
    <x v="0"/>
    <s v="ДТ"/>
    <s v="ДтЛ"/>
    <s v="ФЛ+КК_Красноярский край345_92,95936356,013321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811.82166217974213"/>
    <n v="0.52554999999999996"/>
    <n v="116.98"/>
    <n v="422.37908480849956"/>
    <n v="260.78156966088829"/>
    <n v="41.08202641408154"/>
    <n v="1523.9956232727272"/>
    <n v="426.65287455856344"/>
    <n v="2674.8911787147599"/>
  </r>
  <r>
    <x v="0"/>
    <s v="ДТ"/>
    <s v="ДтЗ"/>
    <s v="ФЛ+КК_Красноярский край345_92,95936356,013321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811.82166217974213"/>
    <n v="0.35829"/>
    <n v="116.98"/>
    <n v="287.95395737044487"/>
    <n v="177.78599294795868"/>
    <n v="28.007381303208589"/>
    <n v="1038.973250618182"/>
    <n v="290.86758334237982"/>
    <n v="1823.588165582174"/>
  </r>
  <r>
    <x v="0"/>
    <s v="АБ"/>
    <s v="Аи92"/>
    <s v="ФЛ+КК_Красноярский край346_92,84946456,022046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57.89915991322994"/>
    <n v="2.7537500000000001"/>
    <n v="109.21"/>
    <n v="2213.1603173654375"/>
    <n v="1366.4299257038745"/>
    <n v="215.25950002431176"/>
    <n v="8087.8294163461542"/>
    <n v="2087.0648116110569"/>
    <n v="13969.743971050835"/>
  </r>
  <r>
    <x v="0"/>
    <s v="АБ"/>
    <s v="Аи95"/>
    <s v="ФЛ+КК_Красноярский край346_92,84946456,022046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57.89915991322994"/>
    <n v="2.5912199999999999"/>
    <n v="109.21"/>
    <n v="2082.5366418751405"/>
    <n v="1285.7814079282409"/>
    <n v="202.55459705964486"/>
    <n v="7610.4749306307685"/>
    <n v="1963.8834611503596"/>
    <n v="13145.231038644153"/>
  </r>
  <r>
    <x v="0"/>
    <s v="АБ"/>
    <s v="G-95"/>
    <s v="ФЛ+КК_Красноярский край346_92,84946456,022046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57.89915991322994"/>
    <n v="0.81225999999999998"/>
    <n v="109.21"/>
    <n v="652.80493849596019"/>
    <n v="403.04906816240731"/>
    <n v="63.494028684429402"/>
    <n v="2385.6269892769228"/>
    <n v="615.6111716311201"/>
    <n v="4120.5861962508397"/>
  </r>
  <r>
    <x v="0"/>
    <s v="АБ"/>
    <s v="Аи98"/>
    <s v="ФЛ+КК_Красноярский край346_92,84946456,022046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57.89915991322994"/>
    <n v="0.29121000000000002"/>
    <n v="109.21"/>
    <n v="234.04245702042275"/>
    <n v="144.50042983721301"/>
    <n v="22.763765411558722"/>
    <n v="855.29071423846153"/>
    <n v="220.70781435833172"/>
    <n v="1477.3051808659877"/>
  </r>
  <r>
    <x v="0"/>
    <s v="ДТ"/>
    <s v="ДтЛ"/>
    <s v="ФЛ+КК_Красноярский край346_92,84946456,022046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757.89915991322994"/>
    <n v="0.70674999999999999"/>
    <n v="109.21"/>
    <n v="568.00764568244142"/>
    <n v="350.69427144483461"/>
    <n v="55.246355566838794"/>
    <n v="2049.4413600000003"/>
    <n v="535.64523126867527"/>
    <n v="3559.03486396279"/>
  </r>
  <r>
    <x v="0"/>
    <s v="ДТ"/>
    <s v="ДтЗ"/>
    <s v="ФЛ+КК_Красноярский край346_92,84946456,022046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757.89915991322994"/>
    <n v="0.48859999999999998"/>
    <n v="109.21"/>
    <n v="392.68275299673275"/>
    <n v="242.4467223600229"/>
    <n v="38.193660176805707"/>
    <n v="1416.8476101818183"/>
    <n v="370.30952953360412"/>
    <n v="2460.4802752489841"/>
  </r>
  <r>
    <x v="0"/>
    <s v="АБ"/>
    <s v="Аи92"/>
    <s v="ФЛ+КК_Красноярский край34702_92,7590756,083893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686.1412868841777"/>
    <n v="2.3570899999999999"/>
    <n v="98.87"/>
    <n v="1894.3687889092687"/>
    <n v="1169.6044715668979"/>
    <n v="184.25275167037856"/>
    <n v="6922.8295375307689"/>
    <n v="1617.2967659018263"/>
    <n v="11788.352315579141"/>
  </r>
  <r>
    <x v="0"/>
    <s v="АБ"/>
    <s v="Аи95"/>
    <s v="ФЛ+КК_Красноярский край34702_92,7590756,083893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686.1412868841777"/>
    <n v="2.26613"/>
    <n v="98.87"/>
    <n v="1821.265180205661"/>
    <n v="1124.4694861680694"/>
    <n v="177.14244604270309"/>
    <n v="6655.6778484846154"/>
    <n v="1554.8853544468416"/>
    <n v="11333.440315347891"/>
  </r>
  <r>
    <x v="0"/>
    <s v="АБ"/>
    <s v="G-95"/>
    <s v="ФЛ+КК_Красноярский край34702_92,7590756,083893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686.1412868841777"/>
    <n v="0.72482000000000002"/>
    <n v="98.87"/>
    <n v="582.53031728835822"/>
    <n v="359.66073127505484"/>
    <n v="56.658880002767731"/>
    <n v="2128.8136241692309"/>
    <n v="497.32892755938968"/>
    <n v="3624.9924802948017"/>
  </r>
  <r>
    <x v="0"/>
    <s v="АБ"/>
    <s v="Аи98"/>
    <s v="ФЛ+КК_Красноярский край34702_92,7590756,083893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686.1412868841777"/>
    <n v="0.25869999999999999"/>
    <n v="98.87"/>
    <n v="207.91450716384517"/>
    <n v="128.36874145423235"/>
    <n v="20.222472140277603"/>
    <n v="759.80806899999993"/>
    <n v="177.50475091693676"/>
    <n v="1293.8185406752918"/>
  </r>
  <r>
    <x v="0"/>
    <s v="ДТ"/>
    <s v="ДтЛ"/>
    <s v="ФЛ+КК_Красноярский край34702_92,7590756,083893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686.1412868841777"/>
    <n v="1.6405400000000001"/>
    <n v="98.87"/>
    <n v="1318.4849848572655"/>
    <n v="814.04737187988542"/>
    <n v="128.24033415156947"/>
    <n v="4757.255788800001"/>
    <n v="1125.6422267849689"/>
    <n v="8143.6707064736911"/>
  </r>
  <r>
    <x v="0"/>
    <s v="ДТ"/>
    <s v="ДтЗ"/>
    <s v="ФЛ+КК_Красноярский край34702_92,7590756,083893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686.1412868841777"/>
    <n v="1.1209800000000001"/>
    <n v="98.87"/>
    <n v="900.92000092975343"/>
    <n v="556.23808193028754"/>
    <n v="87.626543563233042"/>
    <n v="3250.6300328727275"/>
    <n v="769.15065977142558"/>
    <n v="5564.5653190674275"/>
  </r>
  <r>
    <x v="0"/>
    <s v="АБ"/>
    <s v="Аи92"/>
    <s v="ФЛ+КК_Красноярский край34709_92,87498956,044855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68.10071439608362"/>
    <n v="1.79718"/>
    <n v="110.68"/>
    <n v="1444.3749284295295"/>
    <n v="891.77323064057714"/>
    <n v="140.48481824918477"/>
    <n v="5278.3605158307691"/>
    <n v="1380.4152418983535"/>
    <n v="9135.4087350484151"/>
  </r>
  <r>
    <x v="0"/>
    <s v="АБ"/>
    <s v="Аи95"/>
    <s v="ФЛ+КК_Красноярский край34709_92,87498956,044855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68.10071439608362"/>
    <n v="1.72847"/>
    <n v="110.68"/>
    <n v="1389.1534139833454"/>
    <n v="857.67885017934668"/>
    <n v="135.11378593082964"/>
    <n v="5076.5576073615384"/>
    <n v="1327.6390418121987"/>
    <n v="8786.1426992672586"/>
  </r>
  <r>
    <x v="0"/>
    <s v="АБ"/>
    <s v="G-95"/>
    <s v="ФЛ+КК_Красноярский край34709_92,87498956,044855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68.10071439608362"/>
    <n v="0.55303999999999998"/>
    <n v="110.68"/>
    <n v="444.47251272475046"/>
    <n v="274.42229908716143"/>
    <n v="43.230908358945207"/>
    <n v="1624.2916678769229"/>
    <n v="424.79041908961005"/>
    <n v="2811.2078071373903"/>
  </r>
  <r>
    <x v="0"/>
    <s v="АБ"/>
    <s v="Аи98"/>
    <s v="ФЛ+КК_Красноярский край34709_92,87498956,044855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68.10071439608362"/>
    <n v="0.19736999999999999"/>
    <n v="110.68"/>
    <n v="158.62422218371907"/>
    <n v="97.936368383540156"/>
    <n v="15.428331373508273"/>
    <n v="579.68039651538459"/>
    <n v="151.60003800035503"/>
    <n v="1003.269356456507"/>
  </r>
  <r>
    <x v="0"/>
    <s v="ДТ"/>
    <s v="ДтЛ"/>
    <s v="ФЛ+КК_Красноярский край34709_92,87498956,044855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768.10071439608362"/>
    <n v="1.24604"/>
    <n v="110.68"/>
    <n v="1001.4294260009187"/>
    <n v="618.29372478404207"/>
    <n v="97.402432105417489"/>
    <n v="3613.2803851636368"/>
    <n v="957.0842141660961"/>
    <n v="6287.4901822201109"/>
  </r>
  <r>
    <x v="0"/>
    <s v="ДТ"/>
    <s v="ДтЗ"/>
    <s v="ФЛ+КК_Красноярский край34709_92,87498956,044855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768.10071439608362"/>
    <n v="0.85148999999999997"/>
    <n v="110.68"/>
    <n v="684.33368266309446"/>
    <n v="422.51526734002437"/>
    <n v="66.560621579918731"/>
    <n v="2469.1599909818183"/>
    <n v="654.0300773011212"/>
    <n v="4296.5996398659772"/>
  </r>
  <r>
    <x v="0"/>
    <s v="АБ"/>
    <s v="Аи92"/>
    <s v="ФЛ+КК_Красноярский край34712_92,88340256,011288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79.75963380505925"/>
    <n v="1.47661"/>
    <n v="112.36"/>
    <n v="1186.7361438856028"/>
    <n v="732.70416435536924"/>
    <n v="115.42599376519254"/>
    <n v="4336.8387814692305"/>
    <n v="1151.4008728728886"/>
    <n v="7523.1059563482841"/>
  </r>
  <r>
    <x v="0"/>
    <s v="АБ"/>
    <s v="Аи95"/>
    <s v="ФЛ+КК_Красноярский край34712_92,88340256,011288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79.75963380505925"/>
    <n v="1.43719"/>
    <n v="112.36"/>
    <n v="1155.0546986888544"/>
    <n v="713.14368585468958"/>
    <n v="112.34454864818542"/>
    <n v="4221.0613014538458"/>
    <n v="1120.662748108293"/>
    <n v="7322.2669827538684"/>
  </r>
  <r>
    <x v="0"/>
    <s v="АБ"/>
    <s v="G-95"/>
    <s v="ФЛ+КК_Красноярский край34712_92,88340256,011288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79.75963380505925"/>
    <n v="0.46483999999999998"/>
    <n v="112.36"/>
    <n v="373.58708739869269"/>
    <n v="230.65684490755842"/>
    <n v="36.336350791212375"/>
    <n v="1365.2461646461538"/>
    <n v="362.4634681779437"/>
    <n v="2368.2899159215613"/>
  </r>
  <r>
    <x v="0"/>
    <s v="АБ"/>
    <s v="Аи98"/>
    <s v="ФЛ+КК_Красноярский край34712_92,88340256,011288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79.75963380505925"/>
    <n v="0.16550000000000001"/>
    <n v="112.36"/>
    <n v="133.01063369005172"/>
    <n v="82.12225245719155"/>
    <n v="12.937066637866035"/>
    <n v="486.07744653846157"/>
    <n v="129.05021939473733"/>
    <n v="843.19761871830815"/>
  </r>
  <r>
    <x v="0"/>
    <s v="ДТ"/>
    <s v="ДтЛ"/>
    <s v="ФЛ+КК_Красноярский край34712_92,88340256,011288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779.75963380505925"/>
    <n v="0.89588000000000001"/>
    <n v="112.36"/>
    <n v="720.00946531869204"/>
    <n v="444.54189444923725"/>
    <n v="70.030569543996521"/>
    <n v="2597.8825972363638"/>
    <n v="698.57106073327645"/>
    <n v="4531.0355872815662"/>
  </r>
  <r>
    <x v="0"/>
    <s v="ДТ"/>
    <s v="ДтЗ"/>
    <s v="ФЛ+КК_Красноярский край34712_92,88340256,011288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779.75963380505925"/>
    <n v="0.61431999999999998"/>
    <n v="112.36"/>
    <n v="493.72261322339921"/>
    <n v="304.82986180967924"/>
    <n v="48.021140646367748"/>
    <n v="1781.4118376727274"/>
    <n v="479.02193823912398"/>
    <n v="3107.0073915912981"/>
  </r>
  <r>
    <x v="0"/>
    <s v="АБ"/>
    <s v="Аи92"/>
    <s v="ФЛ+КК_Красноярский край348_92,83742655,977753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96.69282627999996"/>
    <n v="2.0190100000000002"/>
    <n v="114.8"/>
    <n v="1622.6573989519718"/>
    <n v="1001.8468213510231"/>
    <n v="157.82517771914144"/>
    <n v="5929.8805156230774"/>
    <n v="1608.530783187583"/>
    <n v="10320.740696832796"/>
  </r>
  <r>
    <x v="0"/>
    <s v="АБ"/>
    <s v="Аи95"/>
    <s v="ФЛ+КК_Красноярский край348_92,83742655,977753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96.69282627999996"/>
    <n v="1.9200999999999999"/>
    <n v="114.8"/>
    <n v="1543.1644576934639"/>
    <n v="952.76699059246823"/>
    <n v="150.09342387532672"/>
    <n v="5639.3794869999992"/>
    <n v="1529.7298957402279"/>
    <n v="9815.1342549014844"/>
  </r>
  <r>
    <x v="0"/>
    <s v="АБ"/>
    <s v="G-95"/>
    <s v="ФЛ+КК_Красноярский край348_92,83742655,977753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96.69282627999996"/>
    <n v="0.60797000000000001"/>
    <n v="114.8"/>
    <n v="488.61918407577485"/>
    <n v="301.67894759153324"/>
    <n v="47.524763769325766"/>
    <n v="1785.6223877461539"/>
    <n v="484.36533759345161"/>
    <n v="3107.8106207762394"/>
  </r>
  <r>
    <x v="0"/>
    <s v="АБ"/>
    <s v="Аи98"/>
    <s v="ФЛ+КК_Красноярский край348_92,83742655,977753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96.69282627999996"/>
    <n v="0.21748000000000001"/>
    <n v="114.8"/>
    <n v="174.78642063391206"/>
    <n v="107.91509041927503"/>
    <n v="17.000321766786136"/>
    <n v="638.74394606153851"/>
    <n v="173.26475585937439"/>
    <n v="1111.7105347408863"/>
  </r>
  <r>
    <x v="0"/>
    <s v="ДТ"/>
    <s v="ДтЛ"/>
    <s v="ФЛ+КК_Красноярский край348_92,83742655,977753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796.69282627999996"/>
    <n v="0.67905000000000004"/>
    <n v="114.8"/>
    <n v="545.74544294398561"/>
    <n v="336.94933855622918"/>
    <n v="53.081058008718621"/>
    <n v="1969.1165978181821"/>
    <n v="540.99426368543402"/>
    <n v="3445.8867010125496"/>
  </r>
  <r>
    <x v="0"/>
    <s v="ДТ"/>
    <s v="ДтЗ"/>
    <s v="ФЛ+КК_Красноярский край348_92,83742655,977753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796.69282627999996"/>
    <n v="0.46677000000000002"/>
    <n v="114.8"/>
    <n v="375.13820838371868"/>
    <n v="231.61452434708943"/>
    <n v="36.487218093998365"/>
    <n v="1353.5447380363637"/>
    <n v="371.87231052271562"/>
    <n v="2368.6569993838857"/>
  </r>
  <r>
    <x v="0"/>
    <s v="АБ"/>
    <s v="Аи92"/>
    <s v="ФЛ+КК_Красноярский край34876_92,9026656,050408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68.86409602405229"/>
    <n v="0.85741999999999996"/>
    <n v="110.79"/>
    <n v="689.09956216630894"/>
    <n v="425.45777463350561"/>
    <n v="67.024167230447702"/>
    <n v="2518.2629861692308"/>
    <n v="659.23945321294286"/>
    <n v="4359.0839434124355"/>
  </r>
  <r>
    <x v="0"/>
    <s v="АБ"/>
    <s v="Аи95"/>
    <s v="ФЛ+КК_Красноярский край34876_92,9026656,050408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68.86409602405229"/>
    <n v="0.86148999999999998"/>
    <n v="110.79"/>
    <n v="692.37057895856583"/>
    <n v="427.47733697489997"/>
    <n v="67.342317449276194"/>
    <n v="2530.2166732230767"/>
    <n v="662.36873008376074"/>
    <n v="4379.7756366895792"/>
  </r>
  <r>
    <x v="0"/>
    <s v="АБ"/>
    <s v="G-95"/>
    <s v="ФЛ+КК_Красноярский край34876_92,9026656,050408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68.86409602405229"/>
    <n v="0.28647"/>
    <n v="110.79"/>
    <n v="230.23296817636927"/>
    <n v="142.14840883028197"/>
    <n v="22.393241569483283"/>
    <n v="841.36922120769225"/>
    <n v="220.25649758801026"/>
    <n v="1456.4003373718369"/>
  </r>
  <r>
    <x v="0"/>
    <s v="АБ"/>
    <s v="Аи98"/>
    <s v="ФЛ+КК_Красноярский край34876_92,9026656,050408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68.86409602405229"/>
    <n v="0.10138"/>
    <n v="110.79"/>
    <n v="81.478054643489074"/>
    <n v="50.305461958369058"/>
    <n v="7.9248327235459737"/>
    <n v="297.75547752307693"/>
    <n v="77.947442054918426"/>
    <n v="515.41126890339945"/>
  </r>
  <r>
    <x v="0"/>
    <s v="ДТ"/>
    <s v="ДтЛ"/>
    <s v="ФЛ+КК_Красноярский край34876_92,9026656,050408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768.86409602405229"/>
    <n v="0.31430000000000002"/>
    <n v="110.79"/>
    <n v="252.59965056666621"/>
    <n v="155.95784862414081"/>
    <n v="24.568701173905108"/>
    <n v="911.4105687272729"/>
    <n v="241.65398538035964"/>
    <n v="1586.1907544723447"/>
  </r>
  <r>
    <x v="0"/>
    <s v="ДТ"/>
    <s v="ДтЗ"/>
    <s v="ФЛ+КК_Красноярский край34876_92,9026656,050408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768.86409602405229"/>
    <n v="0.21929000000000001"/>
    <n v="110.79"/>
    <n v="176.24109886339241"/>
    <n v="108.81322502318753"/>
    <n v="17.141808719139839"/>
    <n v="635.89953425454553"/>
    <n v="168.60420761711444"/>
    <n v="1106.6998744773798"/>
  </r>
  <r>
    <x v="0"/>
    <s v="АБ"/>
    <s v="Аи92"/>
    <s v="ФЛ+КК_Красноярский край349_92,89706555,983021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803.42446427208711"/>
    <n v="2.2603399999999998"/>
    <n v="115.77"/>
    <n v="1816.6118172505828"/>
    <n v="1121.5964478494764"/>
    <n v="176.68984413434509"/>
    <n v="6638.6724804153837"/>
    <n v="1816.0124535727691"/>
    <n v="11569.583043222556"/>
  </r>
  <r>
    <x v="0"/>
    <s v="АБ"/>
    <s v="Аи95"/>
    <s v="ФЛ+КК_Красноярский край349_92,89706555,983021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803.42446427208711"/>
    <n v="2.1396299999999999"/>
    <n v="115.77"/>
    <n v="1719.5984420679476"/>
    <n v="1061.6993052868927"/>
    <n v="167.25399329533116"/>
    <n v="6284.1443319461532"/>
    <n v="1719.0310864904857"/>
    <n v="10951.727159086811"/>
  </r>
  <r>
    <x v="0"/>
    <s v="АБ"/>
    <s v="G-95"/>
    <s v="ФЛ+КК_Красноярский край349_92,89706555,983021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803.42446427208711"/>
    <n v="0.67452000000000001"/>
    <n v="115.77"/>
    <n v="542.10472892213704"/>
    <n v="334.70152101163046"/>
    <n v="52.726949779899691"/>
    <n v="1981.0813247076924"/>
    <n v="541.92586964080817"/>
    <n v="3452.5403940621677"/>
  </r>
  <r>
    <x v="0"/>
    <s v="АБ"/>
    <s v="Аи98"/>
    <s v="ФЛ+КК_Красноярский край349_92,89706555,983021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803.42446427208711"/>
    <n v="0.24152000000000001"/>
    <n v="115.77"/>
    <n v="194.10711932822534"/>
    <n v="119.84390582151603"/>
    <n v="18.879518636721482"/>
    <n v="709.34999932307699"/>
    <n v="194.04307661099449"/>
    <n v="1236.2236197205343"/>
  </r>
  <r>
    <x v="0"/>
    <s v="ДТ"/>
    <s v="ДтЛ"/>
    <s v="ФЛ+КК_Красноярский край349_92,89706555,983021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803.42446427208711"/>
    <n v="0.61589000000000005"/>
    <n v="115.77"/>
    <n v="494.98440594178828"/>
    <n v="305.60890674235475"/>
    <n v="48.143866897856874"/>
    <n v="1785.9645408000003"/>
    <n v="494.82109330053578"/>
    <n v="3129.5228136825363"/>
  </r>
  <r>
    <x v="0"/>
    <s v="ДТ"/>
    <s v="ДтЗ"/>
    <s v="ФЛ+КК_Красноярский край349_92,89706555,983021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803.42446427208711"/>
    <n v="0.42481000000000002"/>
    <n v="115.77"/>
    <n v="341.41539152792069"/>
    <n v="210.79368015915134"/>
    <n v="33.207222226174444"/>
    <n v="1231.8686722909092"/>
    <n v="341.30274666742537"/>
    <n v="2158.5877128715811"/>
  </r>
  <r>
    <x v="0"/>
    <s v="АБ"/>
    <s v="Аи92"/>
    <s v="ФЛ+КК_Красноярский край351_93,03361856,007247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849.29676028002086"/>
    <n v="1.87765"/>
    <n v="122.38"/>
    <n v="1509.0478329191881"/>
    <n v="931.70300499242126"/>
    <n v="146.77512490990429"/>
    <n v="5514.702824730769"/>
    <n v="1594.6820619397813"/>
    <n v="9696.9108494920638"/>
  </r>
  <r>
    <x v="0"/>
    <s v="АБ"/>
    <s v="Аи95"/>
    <s v="ФЛ+КК_Красноярский край351_93,03361856,007247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849.29676028002086"/>
    <n v="1.8074600000000001"/>
    <n v="122.38"/>
    <n v="1452.6368578212741"/>
    <n v="896.87423822522931"/>
    <n v="141.28840160288425"/>
    <n v="5308.5531209692308"/>
    <n v="1535.0699223357265"/>
    <n v="9334.4225409543451"/>
  </r>
  <r>
    <x v="0"/>
    <s v="АБ"/>
    <s v="G-95"/>
    <s v="ФЛ+КК_Красноярский край351_93,03361856,007247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849.29676028002086"/>
    <n v="0.57877999999999996"/>
    <n v="122.38"/>
    <n v="465.1594837892938"/>
    <n v="287.19466632733128"/>
    <n v="45.24299352667132"/>
    <n v="1699.8906616769229"/>
    <n v="491.55597891487042"/>
    <n v="2989.0437842350898"/>
  </r>
  <r>
    <x v="0"/>
    <s v="АБ"/>
    <s v="Аи98"/>
    <s v="ФЛ+КК_Красноярский край351_93,03361856,007247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849.29676028002086"/>
    <n v="0.20652000000000001"/>
    <n v="122.38"/>
    <n v="165.97798229407542"/>
    <n v="102.47666209945136"/>
    <n v="16.143583093970356"/>
    <n v="606.55416470769228"/>
    <n v="175.39676693302991"/>
    <n v="1066.5491591282193"/>
  </r>
  <r>
    <x v="0"/>
    <s v="ДТ"/>
    <s v="ДтЛ"/>
    <s v="ФЛ+КК_Красноярский край351_93,03361856,007247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849.29676028002086"/>
    <n v="1.3202"/>
    <n v="122.38"/>
    <n v="1061.0310489281346"/>
    <n v="655.09243319627967"/>
    <n v="103.19948867257246"/>
    <n v="3828.3303621818186"/>
    <n v="1121.2415829216836"/>
    <n v="6768.8949159004887"/>
  </r>
  <r>
    <x v="0"/>
    <s v="ДТ"/>
    <s v="ДтЗ"/>
    <s v="ФЛ+КК_Красноярский край351_93,03361856,007247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849.29676028002086"/>
    <n v="0.90071000000000001"/>
    <n v="122.38"/>
    <n v="723.89128622940473"/>
    <n v="446.93857408288221"/>
    <n v="70.408128648896181"/>
    <n v="2611.8886839272727"/>
    <n v="764.97008495181763"/>
    <n v="4618.0967578402733"/>
  </r>
  <r>
    <x v="0"/>
    <s v="АБ"/>
    <s v="Аи92"/>
    <s v="ФЛ+КК_Красноярский край352_93,02435756,022972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835.55589097658537"/>
    <n v="1.27512"/>
    <n v="120.4"/>
    <n v="1024.8007204281496"/>
    <n v="632.72342328226034"/>
    <n v="99.675603693509004"/>
    <n v="3745.0578467076921"/>
    <n v="1065.4340277020635"/>
    <n v="6567.6916218136748"/>
  </r>
  <r>
    <x v="0"/>
    <s v="АБ"/>
    <s v="Аи95"/>
    <s v="ФЛ+КК_Красноярский край352_93,02435756,022972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835.55589097658537"/>
    <n v="1.22417"/>
    <n v="120.4"/>
    <n v="983.8527338027227"/>
    <n v="607.44167849256905"/>
    <n v="95.69286323913272"/>
    <n v="3595.4164817461537"/>
    <n v="1022.8624550568065"/>
    <n v="6305.2662123373848"/>
  </r>
  <r>
    <x v="0"/>
    <s v="АБ"/>
    <s v="G-95"/>
    <s v="ФЛ+КК_Красноярский край352_93,02435756,022972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835.55589097658537"/>
    <n v="0.39102999999999999"/>
    <n v="120.4"/>
    <n v="314.26675584181822"/>
    <n v="194.03180893254145"/>
    <n v="30.566653579484928"/>
    <n v="1148.4644345615384"/>
    <n v="326.72742004857417"/>
    <n v="2014.0570729639574"/>
  </r>
  <r>
    <x v="0"/>
    <s v="АБ"/>
    <s v="Аи98"/>
    <s v="ФЛ+КК_Красноярский край352_93,02435756,022972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835.55589097658537"/>
    <n v="0.13961000000000001"/>
    <n v="120.4"/>
    <n v="112.20310918107626"/>
    <n v="69.27545417249857"/>
    <n v="10.913256032099561"/>
    <n v="410.03789916153846"/>
    <n v="116.6519579392411"/>
    <n v="719.08167648645394"/>
  </r>
  <r>
    <x v="0"/>
    <s v="ДТ"/>
    <s v="ДтЛ"/>
    <s v="ФЛ+КК_Красноярский край352_93,02435756,022972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835.55589097658537"/>
    <n v="0.67081000000000002"/>
    <n v="120.4"/>
    <n v="539.12304039651713"/>
    <n v="332.86059317709163"/>
    <n v="52.436940612368069"/>
    <n v="1945.222155927273"/>
    <n v="560.49924722600326"/>
    <n v="3430.1419773392531"/>
  </r>
  <r>
    <x v="0"/>
    <s v="ДТ"/>
    <s v="ДтЗ"/>
    <s v="ФЛ+КК_Красноярский край352_93,02435756,022972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835.55589097658537"/>
    <n v="0.46029999999999999"/>
    <n v="120.4"/>
    <n v="369.93833648054863"/>
    <n v="228.40406529332489"/>
    <n v="35.981460866524081"/>
    <n v="1334.7829614545456"/>
    <n v="384.60637661652225"/>
    <n v="2353.7132007114651"/>
  </r>
  <r>
    <x v="0"/>
    <s v="АБ"/>
    <s v="Аи92"/>
    <s v="ФЛ+КК_Красноярский край355_92,95311156,014559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802.86927763356448"/>
    <n v="2.9755799999999999"/>
    <n v="115.69"/>
    <n v="2391.4427878878796"/>
    <n v="1476.5035164143203"/>
    <n v="232.59985949426837"/>
    <n v="8739.3494161384606"/>
    <n v="2389.0017651408816"/>
    <n v="15228.897345075809"/>
  </r>
  <r>
    <x v="0"/>
    <s v="АБ"/>
    <s v="Аи95"/>
    <s v="ФЛ+КК_Красноярский край355_92,95311156,014559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802.86927763356448"/>
    <n v="2.6983000000000001"/>
    <n v="115.69"/>
    <n v="2168.5957274070488"/>
    <n v="1338.9152495784892"/>
    <n v="210.92499642872463"/>
    <n v="7924.971444076923"/>
    <n v="2166.3821718386471"/>
    <n v="13809.789589329834"/>
  </r>
  <r>
    <x v="0"/>
    <s v="АБ"/>
    <s v="G-95"/>
    <s v="ФЛ+КК_Красноярский край355_92,95311156,014559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802.86927763356448"/>
    <n v="0.81530999999999998"/>
    <n v="115.69"/>
    <n v="655.25619186607889"/>
    <n v="404.56249940104436"/>
    <n v="63.732445924583423"/>
    <n v="2394.5849120076923"/>
    <n v="654.5873507474214"/>
    <n v="4172.7233999468208"/>
  </r>
  <r>
    <x v="0"/>
    <s v="АБ"/>
    <s v="Аи98"/>
    <s v="ФЛ+КК_Красноярский край355_92,95311156,014559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802.86927763356448"/>
    <n v="0.29476000000000002"/>
    <n v="115.69"/>
    <n v="236.89555520531508"/>
    <n v="146.26196455759384"/>
    <n v="23.041267445180623"/>
    <n v="865.7171488923077"/>
    <n v="236.65374827526949"/>
    <n v="1508.5696843756666"/>
  </r>
  <r>
    <x v="0"/>
    <s v="ДТ"/>
    <s v="ДтЛ"/>
    <s v="ФЛ+КК_Красноярский край355_92,95311156,014559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802.86927763356448"/>
    <n v="0.94362000000000001"/>
    <n v="115.69"/>
    <n v="758.37760823327255"/>
    <n v="468.23081488613349"/>
    <n v="73.762385624309061"/>
    <n v="2736.319570036364"/>
    <n v="757.60350776058408"/>
    <n v="4794.2938865406632"/>
  </r>
  <r>
    <x v="0"/>
    <s v="ДТ"/>
    <s v="ДтЗ"/>
    <s v="ФЛ+КК_Красноярский край355_92,95311156,014559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802.86927763356448"/>
    <n v="0.64571999999999996"/>
    <n v="115.69"/>
    <n v="518.95846759117933"/>
    <n v="320.41076046318869"/>
    <n v="50.475665676150186"/>
    <n v="1872.4659002181818"/>
    <n v="518.42874995354521"/>
    <n v="3280.7395439022453"/>
  </r>
  <r>
    <x v="0"/>
    <s v="АБ"/>
    <s v="Аи92"/>
    <s v="ФЛ+КК_Красноярский край357_92,97804856,004972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822.57840330111844"/>
    <n v="1.84453"/>
    <n v="118.53"/>
    <n v="1482.4296323885867"/>
    <n v="915.26863036171312"/>
    <n v="144.18614819059238"/>
    <n v="5417.4285949461537"/>
    <n v="1517.270542241012"/>
    <n v="9476.5835481280592"/>
  </r>
  <r>
    <x v="0"/>
    <s v="АБ"/>
    <s v="Аи95"/>
    <s v="ФЛ+КК_Красноярский край357_92,97804856,004972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822.57840330111844"/>
    <n v="1.7158199999999999"/>
    <n v="118.53"/>
    <n v="1378.9867401695742"/>
    <n v="851.40183209122904"/>
    <n v="134.12494065609243"/>
    <n v="5039.4042557076918"/>
    <n v="1411.396475952125"/>
    <n v="8815.3142445767116"/>
  </r>
  <r>
    <x v="0"/>
    <s v="АБ"/>
    <s v="G-95"/>
    <s v="ФЛ+КК_Красноярский край357_92,97804856,004972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822.57840330111844"/>
    <n v="0.53190000000000004"/>
    <n v="118.53"/>
    <n v="427.48251395612397"/>
    <n v="263.93248387903435"/>
    <n v="41.578403291123536"/>
    <n v="1562.2029837692307"/>
    <n v="437.52945271586492"/>
    <n v="2732.7258376113778"/>
  </r>
  <r>
    <x v="0"/>
    <s v="АБ"/>
    <s v="Аи98"/>
    <s v="ФЛ+КК_Красноярский край357_92,97804856,004972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822.57840330111844"/>
    <n v="0.19117000000000001"/>
    <n v="118.53"/>
    <n v="153.64134648052681"/>
    <n v="94.85988520991728"/>
    <n v="14.943679934506648"/>
    <n v="561.4708486692308"/>
    <n v="157.2523133590748"/>
    <n v="982.16807365325644"/>
  </r>
  <r>
    <x v="0"/>
    <s v="АБ"/>
    <s v="Аи92"/>
    <s v="ФЛ+КК_Красноярский край358_92,92080855,993474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814.11180706364814"/>
    <n v="2.1316600000000001"/>
    <n v="117.31"/>
    <n v="1713.1930357204571"/>
    <n v="1057.7445357878969"/>
    <n v="166.63098168745327"/>
    <n v="6260.7362518923082"/>
    <n v="1735.4095746452963"/>
    <n v="10933.714379733412"/>
  </r>
  <r>
    <x v="0"/>
    <s v="АБ"/>
    <s v="Аи95"/>
    <s v="ФЛ+КК_Красноярский край358_92,92080855,993474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814.11180706364814"/>
    <n v="2.0107599999999999"/>
    <n v="117.31"/>
    <n v="1616.0269595082077"/>
    <n v="997.75311390225056"/>
    <n v="157.18027862692151"/>
    <n v="5905.650068892307"/>
    <n v="1636.9834571713011"/>
    <n v="10313.593878100988"/>
  </r>
  <r>
    <x v="0"/>
    <s v="АБ"/>
    <s v="G-95"/>
    <s v="ФЛ+КК_Красноярский край358_92,92080855,993474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814.11180706364814"/>
    <n v="0.63178000000000001"/>
    <n v="117.31"/>
    <n v="507.75503415529226"/>
    <n v="313.49363539217205"/>
    <n v="49.385981634265882"/>
    <n v="1855.552925523077"/>
    <n v="514.33955746667164"/>
    <n v="3240.5271341714788"/>
  </r>
  <r>
    <x v="0"/>
    <s v="АБ"/>
    <s v="Аи98"/>
    <s v="ФЛ+КК_Красноярский край358_92,92080855,993474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814.11180706364814"/>
    <n v="0.22639000000000001"/>
    <n v="117.31"/>
    <n v="181.9472952331771"/>
    <n v="112.33629446394922"/>
    <n v="17.696812786383635"/>
    <n v="664.91282853076927"/>
    <n v="184.30677200113931"/>
    <n v="1161.2000030154186"/>
  </r>
  <r>
    <x v="0"/>
    <s v="ДТ"/>
    <s v="ДтЛ"/>
    <s v="ФЛ+КК_Красноярский край358_92,92080855,993474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814.11180706364814"/>
    <n v="0.53741000000000005"/>
    <n v="117.31"/>
    <n v="431.91084381492868"/>
    <n v="266.66658424785084"/>
    <n v="42.009117715139496"/>
    <n v="1558.3873806545457"/>
    <n v="437.51182623407522"/>
    <n v="2736.4857526665401"/>
  </r>
  <r>
    <x v="0"/>
    <s v="ДТ"/>
    <s v="ДтЗ"/>
    <s v="ФЛ+КК_Красноярский край358_92,92080855,993474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814.11180706364814"/>
    <n v="0.36836999999999998"/>
    <n v="117.31"/>
    <n v="296.05514883628007"/>
    <n v="182.78775913991328"/>
    <n v="28.795330739520914"/>
    <n v="1068.2033445818181"/>
    <n v="299.89436636803606"/>
    <n v="1875.7359496655686"/>
  </r>
  <r>
    <x v="0"/>
    <s v="АБ"/>
    <s v="Аи92"/>
    <s v="ФЛ+КК_Красноярский край359_92,968456,017659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811.89106050955741"/>
    <n v="1.5045900000000001"/>
    <n v="116.99"/>
    <n v="1209.2233797203319"/>
    <n v="746.58803519375135"/>
    <n v="117.61317880765473"/>
    <n v="4419.0167086846159"/>
    <n v="1221.5631707320752"/>
    <n v="7714.0044731384296"/>
  </r>
  <r>
    <x v="0"/>
    <s v="АБ"/>
    <s v="Аи95"/>
    <s v="ФЛ+КК_Красноярский край359_92,968456,017659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811.89106050955741"/>
    <n v="1.46959"/>
    <n v="116.99"/>
    <n v="1181.0942426861818"/>
    <n v="729.22079147168654"/>
    <n v="114.8772432649036"/>
    <n v="4316.2208740692304"/>
    <n v="1193.1469836142405"/>
    <n v="7534.5601351062433"/>
  </r>
  <r>
    <x v="0"/>
    <s v="АБ"/>
    <s v="G-95"/>
    <s v="ФЛ+КК_Красноярский край359_92,968456,017659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811.89106050955741"/>
    <n v="0.47682000000000002"/>
    <n v="116.99"/>
    <n v="383.21528916066745"/>
    <n v="236.60140433013945"/>
    <n v="37.272822442702619"/>
    <n v="1400.4317103230769"/>
    <n v="387.1258954721672"/>
    <n v="2444.6471217287535"/>
  </r>
  <r>
    <x v="0"/>
    <s v="АБ"/>
    <s v="Аи98"/>
    <s v="ФЛ+КК_Красноярский край359_92,968456,017659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811.89106050955741"/>
    <n v="0.16965"/>
    <n v="116.99"/>
    <n v="136.34594565267236"/>
    <n v="84.181511355664924"/>
    <n v="13.261470423649383"/>
    <n v="498.26609549999995"/>
    <n v="137.73731841544642"/>
    <n v="869.79234134743308"/>
  </r>
  <r>
    <x v="0"/>
    <s v="ДТ"/>
    <s v="ДтЛ"/>
    <s v="ФЛ+КК_Красноярский край359_92,968456,017659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811.89106050955741"/>
    <n v="0.21825"/>
    <n v="116.99"/>
    <n v="175.40526164866336"/>
    <n v="108.29716978116046"/>
    <n v="17.060512348726661"/>
    <n v="632.8837309090909"/>
    <n v="177.1952239562109"/>
    <n v="1110.8418986438523"/>
  </r>
  <r>
    <x v="0"/>
    <s v="ДТ"/>
    <s v="ДтЗ"/>
    <s v="ФЛ+КК_Красноярский край359_92,968456,017659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811.89106050955741"/>
    <n v="0.15171000000000001"/>
    <n v="116.99"/>
    <n v="121.92775369859666"/>
    <n v="75.279558430698074"/>
    <n v="11.859108034022093"/>
    <n v="439.93031301818189"/>
    <n v="123.17199278990496"/>
    <n v="772.16872597140366"/>
  </r>
  <r>
    <x v="0"/>
    <s v="АБ"/>
    <s v="Аи92"/>
    <s v="ФЛ+КК_Красноярский край363_92,87693455,984068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98.2195895359373"/>
    <n v="2.3590300000000002"/>
    <n v="115.02"/>
    <n v="1895.9279467905906"/>
    <n v="1170.5671130760641"/>
    <n v="184.40440066903392"/>
    <n v="6928.5273637923083"/>
    <n v="1883.0239583029622"/>
    <n v="12062.450782630958"/>
  </r>
  <r>
    <x v="0"/>
    <s v="АБ"/>
    <s v="Аи95"/>
    <s v="ФЛ+КК_Красноярский край363_92,87693455,984068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98.2195895359373"/>
    <n v="2.2757000000000001"/>
    <n v="115.02"/>
    <n v="1828.9564899604272"/>
    <n v="1129.2181868086454"/>
    <n v="177.89052898967816"/>
    <n v="6683.7851666923079"/>
    <n v="1816.5083199069325"/>
    <n v="11636.358692357991"/>
  </r>
  <r>
    <x v="0"/>
    <s v="АБ"/>
    <s v="G-95"/>
    <s v="ФЛ+КК_Красноярский край363_92,87693455,984068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98.2195895359373"/>
    <n v="0.73014000000000001"/>
    <n v="115.02"/>
    <n v="586.80594611754896"/>
    <n v="362.30055232080872"/>
    <n v="57.074742205265906"/>
    <n v="2144.4385910307692"/>
    <n v="582.81205110376925"/>
    <n v="3733.4318827781622"/>
  </r>
  <r>
    <x v="0"/>
    <s v="АБ"/>
    <s v="Аи98"/>
    <s v="ФЛ+КК_Красноярский край363_92,87693455,984068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98.2195895359373"/>
    <n v="0.26041999999999998"/>
    <n v="115.02"/>
    <n v="209.29685332666625"/>
    <n v="129.22221743143095"/>
    <n v="20.356923829807087"/>
    <n v="764.85975001538452"/>
    <n v="207.87234550694879"/>
    <n v="1331.6080901102375"/>
  </r>
  <r>
    <x v="0"/>
    <s v="ДТ"/>
    <s v="ДтЛ"/>
    <s v="ФЛ+КК_Красноярский край363_92,87693455,984068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798.2195895359373"/>
    <n v="0.34297"/>
    <n v="115.02"/>
    <n v="275.64143224578271"/>
    <n v="170.18410226732922"/>
    <n v="26.809823231352954"/>
    <n v="994.54814749090917"/>
    <n v="273.76537262314042"/>
    <n v="1740.9488778585144"/>
  </r>
  <r>
    <x v="0"/>
    <s v="ДТ"/>
    <s v="ДтЗ"/>
    <s v="ФЛ+КК_Красноярский край363_92,87693455,984068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798.2195895359373"/>
    <n v="0.23899000000000001"/>
    <n v="115.02"/>
    <n v="192.07378456547107"/>
    <n v="118.5885022038925"/>
    <n v="18.681749581774042"/>
    <n v="693.02580916363638"/>
    <n v="190.76649970319366"/>
    <n v="1213.1363452179676"/>
  </r>
  <r>
    <x v="0"/>
    <s v="АБ"/>
    <s v="Аи92"/>
    <s v="ФЛ+КК_Красноярский край364_92,5127855,94781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857.55516152804523"/>
    <n v="1.3060700000000001"/>
    <n v="123.57"/>
    <n v="1049.6749144626335"/>
    <n v="648.08102880220042"/>
    <n v="102.09495240917036"/>
    <n v="3835.9587347461538"/>
    <n v="1120.027069816934"/>
    <n v="6755.8367002370924"/>
  </r>
  <r>
    <x v="0"/>
    <s v="АБ"/>
    <s v="Аи95"/>
    <s v="ФЛ+КК_Красноярский край364_92,5127855,94781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857.55516152804523"/>
    <n v="1.2509300000000001"/>
    <n v="123.57"/>
    <n v="1005.3594682894043"/>
    <n v="620.72017683549632"/>
    <n v="97.784681385533304"/>
    <n v="3674.0112398692308"/>
    <n v="1072.7414782102778"/>
    <n v="6470.6170445899425"/>
  </r>
  <r>
    <x v="0"/>
    <s v="АБ"/>
    <s v="G-95"/>
    <s v="ФЛ+КК_Красноярский край364_92,5127855,94781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857.55516152804523"/>
    <n v="0.39871000000000001"/>
    <n v="123.57"/>
    <n v="320.43909219674032"/>
    <n v="197.84267841212593"/>
    <n v="31.166996007151464"/>
    <n v="1171.0207777000001"/>
    <n v="341.91581845284691"/>
    <n v="2062.385362768865"/>
  </r>
  <r>
    <x v="0"/>
    <s v="АБ"/>
    <s v="Аи98"/>
    <s v="ФЛ+КК_Красноярский край364_92,5127855,94781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857.55516152804523"/>
    <n v="0.14241999999999999"/>
    <n v="123.57"/>
    <n v="114.46147704010372"/>
    <n v="70.669795739898603"/>
    <n v="11.132912571389006"/>
    <n v="418.29093616923075"/>
    <n v="122.13300610482419"/>
    <n v="736.68812762544621"/>
  </r>
  <r>
    <x v="0"/>
    <s v="ДТ"/>
    <s v="ДтЛ"/>
    <s v="ФЛ+КК_Красноярский край364_92,5127855,94781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857.55516152804523"/>
    <n v="0.73153999999999997"/>
    <n v="123.57"/>
    <n v="587.93111159891498"/>
    <n v="362.99524206969124"/>
    <n v="57.184179626975947"/>
    <n v="2121.3276724363636"/>
    <n v="627.33590286422623"/>
    <n v="3756.774108596172"/>
  </r>
  <r>
    <x v="0"/>
    <s v="ДТ"/>
    <s v="ДтЗ"/>
    <s v="ФЛ+КК_Красноярский край364_92,5127855,94781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857.55516152804523"/>
    <n v="0.50555000000000005"/>
    <n v="123.57"/>
    <n v="406.30529221755683"/>
    <n v="250.85743039113711"/>
    <n v="39.518634675366613"/>
    <n v="1465.9994050909092"/>
    <n v="433.53701191050334"/>
    <n v="2596.2177742854728"/>
  </r>
  <r>
    <x v="0"/>
    <s v="АБ"/>
    <s v="Аи92"/>
    <s v="ФЛ+КК_Красноярский край365_92,78429156,012531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57.27457494489204"/>
    <n v="3.7468300000000001"/>
    <n v="109.12"/>
    <n v="3011.2884146761116"/>
    <n v="1859.2031370041029"/>
    <n v="292.88815341846282"/>
    <n v="11004.529057484615"/>
    <n v="2837.3790956407697"/>
    <n v="19005.287858224063"/>
  </r>
  <r>
    <x v="0"/>
    <s v="АБ"/>
    <s v="Аи95"/>
    <s v="ФЛ+КК_Красноярский край365_92,78429156,012531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57.27457494489204"/>
    <n v="3.63971"/>
    <n v="109.12"/>
    <n v="2925.1971815590218"/>
    <n v="1806.0494470753151"/>
    <n v="284.51462726590569"/>
    <n v="10689.915063084614"/>
    <n v="2756.2598431726728"/>
    <n v="18461.93616215753"/>
  </r>
  <r>
    <x v="0"/>
    <s v="АБ"/>
    <s v="G-95"/>
    <s v="ФЛ+КК_Красноярский край365_92,78429156,012531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57.27457494489204"/>
    <n v="1.17516"/>
    <n v="109.12"/>
    <n v="944.46390505861734"/>
    <n v="583.12257521204367"/>
    <n v="91.861771783411783"/>
    <n v="3451.4729430461539"/>
    <n v="889.91878949223928"/>
    <n v="5960.8399845924669"/>
  </r>
  <r>
    <x v="0"/>
    <s v="АБ"/>
    <s v="Аи98"/>
    <s v="ФЛ+КК_Красноярский край365_92,78429156,012531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57.27457494489204"/>
    <n v="0.41855999999999999"/>
    <n v="109.12"/>
    <n v="336.39233134325104"/>
    <n v="207.69238663735405"/>
    <n v="32.71866230782603"/>
    <n v="1229.3207010461538"/>
    <n v="316.964846088934"/>
    <n v="2123.0889274235187"/>
  </r>
  <r>
    <x v="0"/>
    <s v="ДТ"/>
    <s v="ДтЛ"/>
    <s v="ФЛ+КК_Красноярский край365_92,78429156,012531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757.27457494489204"/>
    <n v="0.75649999999999995"/>
    <n v="109.12"/>
    <n v="607.99120475241159"/>
    <n v="375.3805678783408"/>
    <n v="59.135292516892179"/>
    <n v="2193.7069527272729"/>
    <n v="572.87821594581078"/>
    <n v="3809.0922338207283"/>
  </r>
  <r>
    <x v="0"/>
    <s v="ДТ"/>
    <s v="ДтЗ"/>
    <s v="ФЛ+КК_Красноярский край365_92,78429156,012531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757.27457494489204"/>
    <n v="0.53125"/>
    <n v="109.12"/>
    <n v="426.96011569691825"/>
    <n v="263.60994935276744"/>
    <n v="41.527593059615292"/>
    <n v="1540.5245454545457"/>
    <n v="402.30211793947387"/>
    <n v="2674.9243215033202"/>
  </r>
  <r>
    <x v="0"/>
    <s v="АБ"/>
    <s v="Аи92"/>
    <s v="ФЛ+КК_Красноярский край366_92,83722855,977571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97.03981792907666"/>
    <n v="1.9720200000000001"/>
    <n v="114.85"/>
    <n v="1584.8920232595517"/>
    <n v="978.53005613674247"/>
    <n v="154.1519888290307"/>
    <n v="5791.8697650923077"/>
    <n v="1571.7784617524978"/>
    <n v="10081.222295070131"/>
  </r>
  <r>
    <x v="0"/>
    <s v="АБ"/>
    <s v="Аи95"/>
    <s v="ФЛ+КК_Красноярский край366_92,83722855,977571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97.03981792907666"/>
    <n v="1.91537"/>
    <n v="114.85"/>
    <n v="1539.363005745706"/>
    <n v="950.41993165517204"/>
    <n v="149.72368172912064"/>
    <n v="5625.4873642076918"/>
    <n v="1526.6261560668156"/>
    <n v="9791.6201394045056"/>
  </r>
  <r>
    <x v="0"/>
    <s v="АБ"/>
    <s v="G-95"/>
    <s v="ФЛ+КК_Красноярский край366_92,83722855,977571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97.03981792907666"/>
    <n v="0.61834"/>
    <n v="114.85"/>
    <n v="496.95344553417874"/>
    <n v="306.82461380289925"/>
    <n v="48.335382385849449"/>
    <n v="1816.0793250307693"/>
    <n v="492.84160101826524"/>
    <n v="3161.034367771962"/>
  </r>
  <r>
    <x v="0"/>
    <s v="АБ"/>
    <s v="Аи98"/>
    <s v="ФЛ+КК_Красноярский край366_92,83722855,977571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97.03981792907666"/>
    <n v="0.22023999999999999"/>
    <n v="114.85"/>
    <n v="177.00460401146216"/>
    <n v="109.2846216385007"/>
    <n v="17.216069826728795"/>
    <n v="646.850131876923"/>
    <n v="175.54004950069984"/>
    <n v="1125.8954768543144"/>
  </r>
  <r>
    <x v="0"/>
    <s v="ДТ"/>
    <s v="ДтЛ"/>
    <s v="ФЛ+КК_Красноярский край366_92,83722855,977571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797.03981792907666"/>
    <n v="0.59050000000000002"/>
    <n v="114.85"/>
    <n v="474.57872624758636"/>
    <n v="293.01021193940551"/>
    <n v="46.159141085558275"/>
    <n v="1712.338341818182"/>
    <n v="470.6520124871198"/>
    <n v="2996.738433577852"/>
  </r>
  <r>
    <x v="0"/>
    <s v="ДТ"/>
    <s v="ДтЗ"/>
    <s v="ФЛ+КК_Красноярский край366_92,83722855,977571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797.03981792907666"/>
    <n v="0.40828999999999999"/>
    <n v="114.85"/>
    <n v="328.13843884780186"/>
    <n v="202.59634112233678"/>
    <n v="31.915860649995913"/>
    <n v="1183.9637960727273"/>
    <n v="325.42338726226268"/>
    <n v="2072.0378239551246"/>
  </r>
  <r>
    <x v="0"/>
    <s v="АБ"/>
    <s v="Аи92"/>
    <s v="ФЛ+КК_Новосибирская область1_78,34843655,335126"/>
    <s v="Омская"/>
    <x v="0"/>
    <m/>
    <m/>
    <m/>
    <m/>
    <m/>
    <m/>
    <m/>
    <m/>
    <m/>
    <m/>
    <m/>
    <n v="37.246755611111105"/>
    <n v="189.01297827777779"/>
    <n v="16.034161722222223"/>
    <n v="0"/>
    <n v="2147.9435582048177"/>
    <n v="1.33223"/>
    <n v="349.8"/>
    <n v="49.621245227790546"/>
    <n v="251.8087600510039"/>
    <n v="21.361191271196112"/>
    <n v="0"/>
    <n v="2861.5548465472043"/>
    <n v="3184.346043097195"/>
  </r>
  <r>
    <x v="0"/>
    <s v="АБ"/>
    <s v="Аи95"/>
    <s v="ФЛ+КК_Новосибирская область1_78,34843655,335126"/>
    <s v="Омская"/>
    <x v="0"/>
    <m/>
    <m/>
    <m/>
    <m/>
    <m/>
    <m/>
    <m/>
    <m/>
    <m/>
    <m/>
    <m/>
    <n v="37.246755611111105"/>
    <n v="189.01297827777779"/>
    <n v="16.034161722222223"/>
    <n v="0"/>
    <n v="2147.9435582048177"/>
    <n v="1.1707700000000001"/>
    <n v="349.8"/>
    <n v="43.607384066820551"/>
    <n v="221.29072457827391"/>
    <n v="18.772315519526114"/>
    <n v="0"/>
    <n v="2514.7478796394548"/>
    <n v="2798.4183038040755"/>
  </r>
  <r>
    <x v="0"/>
    <s v="АБ"/>
    <s v="G-95"/>
    <s v="ФЛ+КК_Новосибирская область1_78,34843655,335126"/>
    <s v="Омская"/>
    <x v="0"/>
    <m/>
    <m/>
    <m/>
    <m/>
    <m/>
    <m/>
    <m/>
    <m/>
    <m/>
    <m/>
    <m/>
    <n v="37.246755611111105"/>
    <n v="189.01297827777779"/>
    <n v="16.034161722222223"/>
    <n v="0"/>
    <n v="2147.9435582048177"/>
    <n v="0.32380999999999999"/>
    <n v="349.8"/>
    <n v="12.060871934433887"/>
    <n v="61.204292496127223"/>
    <n v="5.1920219072727773"/>
    <n v="0"/>
    <n v="695.52560358230198"/>
    <n v="773.98278992013593"/>
  </r>
  <r>
    <x v="0"/>
    <s v="АБ"/>
    <s v="Аи98"/>
    <s v="ФЛ+КК_Новосибирская область1_78,34843655,335126"/>
    <s v="Омская"/>
    <x v="0"/>
    <m/>
    <m/>
    <m/>
    <m/>
    <m/>
    <m/>
    <m/>
    <m/>
    <m/>
    <m/>
    <m/>
    <n v="37.246755611111105"/>
    <n v="189.01297827777779"/>
    <n v="16.034161722222223"/>
    <n v="0"/>
    <n v="2147.9435582048177"/>
    <n v="9.7919999999999993E-2"/>
    <n v="349.8"/>
    <n v="3.647202309439999"/>
    <n v="18.508150832959998"/>
    <n v="1.5700651158399999"/>
    <n v="0"/>
    <n v="210.32663321941573"/>
    <n v="234.05205147765571"/>
  </r>
  <r>
    <x v="0"/>
    <s v="АБ"/>
    <s v="Аи92"/>
    <s v="ФЛ+КК_Новосибирская область103_83,8981255,118915"/>
    <s v="Сокурская"/>
    <x v="0"/>
    <m/>
    <m/>
    <m/>
    <m/>
    <m/>
    <m/>
    <m/>
    <m/>
    <m/>
    <m/>
    <m/>
    <n v="356.34522196"/>
    <n v="218.96523092000001"/>
    <n v="11.786150933333333"/>
    <n v="796.42"/>
    <n v="467.45059858683641"/>
    <n v="1.37801"/>
    <n v="62.49"/>
    <n v="491.04727931309958"/>
    <n v="301.73627786006921"/>
    <n v="16.241433847642668"/>
    <n v="1097.4747241999999"/>
    <n v="644.15159935864642"/>
    <n v="2550.6513145794579"/>
  </r>
  <r>
    <x v="0"/>
    <s v="ДТ"/>
    <s v="ДтЛ"/>
    <s v="ФЛ+КК_Новосибирская область103_83,8981255,118915"/>
    <s v="Сокурская"/>
    <x v="0"/>
    <m/>
    <m/>
    <m/>
    <m/>
    <m/>
    <m/>
    <m/>
    <m/>
    <m/>
    <m/>
    <m/>
    <n v="356.34522196"/>
    <n v="218.96523092000001"/>
    <n v="11.786150933333333"/>
    <n v="796.42"/>
    <n v="467.45059858683641"/>
    <n v="0.59216000000000002"/>
    <n v="62.49"/>
    <n v="211.0133866358336"/>
    <n v="129.66245114158721"/>
    <n v="6.9792871366826672"/>
    <n v="471.60806719999999"/>
    <n v="276.80554645918107"/>
    <n v="1096.0687385732845"/>
  </r>
  <r>
    <x v="0"/>
    <s v="ДТ"/>
    <s v="ДтЗ"/>
    <s v="ФЛ+КК_Новосибирская область103_83,8981255,118915"/>
    <s v="Сокурская"/>
    <x v="0"/>
    <m/>
    <m/>
    <m/>
    <m/>
    <m/>
    <m/>
    <m/>
    <m/>
    <m/>
    <m/>
    <m/>
    <n v="356.34522196"/>
    <n v="218.96523092000001"/>
    <n v="11.786150933333333"/>
    <n v="796.42"/>
    <n v="467.45059858683641"/>
    <n v="0.43628"/>
    <n v="62.49"/>
    <n v="155.46629343670881"/>
    <n v="95.530150945777606"/>
    <n v="5.142061929194667"/>
    <n v="347.4621176"/>
    <n v="203.939347151465"/>
    <n v="807.53997106314603"/>
  </r>
  <r>
    <x v="0"/>
    <s v="АБ"/>
    <s v="Аи92"/>
    <s v="ФЛ+КК_Новосибирская область104_79,66557354,515272"/>
    <s v="Омская"/>
    <x v="0"/>
    <m/>
    <m/>
    <m/>
    <m/>
    <m/>
    <m/>
    <m/>
    <m/>
    <m/>
    <m/>
    <m/>
    <n v="37.246755611111105"/>
    <n v="189.01297827777779"/>
    <n v="16.034161722222223"/>
    <n v="0"/>
    <n v="3118.2638585693835"/>
    <n v="1.3183499999999999"/>
    <n v="507.82"/>
    <n v="49.104260259908322"/>
    <n v="249.18525991250834"/>
    <n v="21.138637106491664"/>
    <n v="0"/>
    <n v="4110.963157944946"/>
    <n v="4430.3913152238547"/>
  </r>
  <r>
    <x v="0"/>
    <s v="АБ"/>
    <s v="Аи95"/>
    <s v="ФЛ+КК_Новосибирская область104_79,66557354,515272"/>
    <s v="Омская"/>
    <x v="0"/>
    <m/>
    <m/>
    <m/>
    <m/>
    <m/>
    <m/>
    <m/>
    <m/>
    <m/>
    <m/>
    <m/>
    <n v="37.246755611111105"/>
    <n v="189.01297827777779"/>
    <n v="16.034161722222223"/>
    <n v="0"/>
    <n v="3118.2638585693835"/>
    <n v="1.1730499999999999"/>
    <n v="507.82"/>
    <n v="43.692306669613878"/>
    <n v="221.72167416874723"/>
    <n v="18.808873408252776"/>
    <n v="0"/>
    <n v="3657.8794192948153"/>
    <n v="3942.102273541429"/>
  </r>
  <r>
    <x v="0"/>
    <s v="АБ"/>
    <s v="G-95"/>
    <s v="ФЛ+КК_Новосибирская область104_79,66557354,515272"/>
    <s v="Омская"/>
    <x v="0"/>
    <m/>
    <m/>
    <m/>
    <m/>
    <m/>
    <m/>
    <m/>
    <m/>
    <m/>
    <m/>
    <m/>
    <n v="37.246755611111105"/>
    <n v="189.01297827777779"/>
    <n v="16.034161722222223"/>
    <n v="0"/>
    <n v="3118.2638585693835"/>
    <n v="0.32851999999999998"/>
    <n v="507.82"/>
    <n v="12.236304153362219"/>
    <n v="62.094543623815554"/>
    <n v="5.2675428089844445"/>
    <n v="0"/>
    <n v="1024.4120428172139"/>
    <n v="1104.0104334033761"/>
  </r>
  <r>
    <x v="0"/>
    <s v="АБ"/>
    <s v="Аи98"/>
    <s v="ФЛ+КК_Новосибирская область104_79,66557354,515272"/>
    <s v="Омская"/>
    <x v="0"/>
    <m/>
    <m/>
    <m/>
    <m/>
    <m/>
    <m/>
    <m/>
    <m/>
    <m/>
    <m/>
    <m/>
    <n v="37.246755611111105"/>
    <n v="189.01297827777779"/>
    <n v="16.034161722222223"/>
    <n v="0"/>
    <n v="3118.2638585693835"/>
    <n v="9.9830000000000002E-2"/>
    <n v="507.82"/>
    <n v="3.7183436126572218"/>
    <n v="18.869165621470557"/>
    <n v="1.6006903647294446"/>
    <n v="0"/>
    <n v="311.29628100098154"/>
    <n v="335.48448059983878"/>
  </r>
  <r>
    <x v="0"/>
    <s v="ДТ"/>
    <s v="ДтЛ"/>
    <s v="ФЛ+КК_Новосибирская область104_79,66557354,515272"/>
    <s v="Омская"/>
    <x v="0"/>
    <m/>
    <m/>
    <m/>
    <m/>
    <m/>
    <m/>
    <m/>
    <m/>
    <m/>
    <m/>
    <m/>
    <n v="37.246755611111105"/>
    <n v="189.01297827777779"/>
    <n v="16.034161722222223"/>
    <n v="0"/>
    <n v="3118.2638585693835"/>
    <n v="0.67427999999999999"/>
    <n v="507.82"/>
    <n v="25.114742373459997"/>
    <n v="127.44767099314001"/>
    <n v="10.81151456606"/>
    <n v="0"/>
    <n v="2102.5829545561637"/>
    <n v="2265.9568824888238"/>
  </r>
  <r>
    <x v="0"/>
    <s v="ДТ"/>
    <s v="ДтЗ"/>
    <s v="ФЛ+КК_Новосибирская область104_79,66557354,515272"/>
    <s v="Омская"/>
    <x v="0"/>
    <m/>
    <m/>
    <m/>
    <m/>
    <m/>
    <m/>
    <m/>
    <m/>
    <m/>
    <m/>
    <m/>
    <n v="37.246755611111105"/>
    <n v="189.01297827777779"/>
    <n v="16.034161722222223"/>
    <n v="0"/>
    <n v="3118.2638585693835"/>
    <n v="0.48949999999999999"/>
    <n v="507.82"/>
    <n v="18.232286871638884"/>
    <n v="92.521852866972225"/>
    <n v="7.8487221630277775"/>
    <n v="0"/>
    <n v="1526.3901587697133"/>
    <n v="1644.993020671352"/>
  </r>
  <r>
    <x v="0"/>
    <s v="АБ"/>
    <s v="Аи92"/>
    <s v="ФЛ+КК_Новосибирская область109_82,73673355,316339"/>
    <s v="Сокурская"/>
    <x v="0"/>
    <m/>
    <m/>
    <m/>
    <m/>
    <m/>
    <m/>
    <m/>
    <m/>
    <m/>
    <m/>
    <m/>
    <n v="356.34522196"/>
    <n v="218.96523092000001"/>
    <n v="11.786150933333333"/>
    <n v="796.42"/>
    <n v="478.89562044373923"/>
    <n v="0.86029"/>
    <n v="64.02"/>
    <n v="306.56023099996838"/>
    <n v="188.37359850816682"/>
    <n v="10.139507786437333"/>
    <n v="685.15216179999993"/>
    <n v="411.98911331154443"/>
    <n v="1602.2146124061169"/>
  </r>
  <r>
    <x v="0"/>
    <s v="ДТ"/>
    <s v="ДтЛ"/>
    <s v="ФЛ+КК_Новосибирская область109_82,73673355,316339"/>
    <s v="Сокурская"/>
    <x v="0"/>
    <m/>
    <m/>
    <m/>
    <m/>
    <m/>
    <m/>
    <m/>
    <m/>
    <m/>
    <m/>
    <m/>
    <n v="356.34522196"/>
    <n v="218.96523092000001"/>
    <n v="11.786150933333333"/>
    <n v="796.42"/>
    <n v="478.89562044373923"/>
    <n v="0.4244"/>
    <n v="64.02"/>
    <n v="151.232912199824"/>
    <n v="92.928844002448002"/>
    <n v="5.0020424561066665"/>
    <n v="338.00064799999996"/>
    <n v="203.24330131632294"/>
    <n v="790.40774797470158"/>
  </r>
  <r>
    <x v="0"/>
    <s v="ДТ"/>
    <s v="ДтЗ"/>
    <s v="ФЛ+КК_Новосибирская область109_82,73673355,316339"/>
    <s v="Сокурская"/>
    <x v="0"/>
    <m/>
    <m/>
    <m/>
    <m/>
    <m/>
    <m/>
    <m/>
    <m/>
    <m/>
    <m/>
    <m/>
    <n v="356.34522196"/>
    <n v="218.96523092000001"/>
    <n v="11.786150933333333"/>
    <n v="796.42"/>
    <n v="478.89562044373923"/>
    <n v="0.31012000000000001"/>
    <n v="64.02"/>
    <n v="110.50978023423521"/>
    <n v="67.905497412910407"/>
    <n v="3.6551211274453332"/>
    <n v="246.98577039999998"/>
    <n v="148.51510981201241"/>
    <n v="577.57127898660337"/>
  </r>
  <r>
    <x v="0"/>
    <s v="АБ"/>
    <s v="Аи92"/>
    <s v="ФЛ+КК_Новосибирская область11_83,09999454,859134"/>
    <s v="Сокурская"/>
    <x v="0"/>
    <m/>
    <m/>
    <m/>
    <m/>
    <m/>
    <m/>
    <m/>
    <m/>
    <m/>
    <m/>
    <m/>
    <n v="356.34522196"/>
    <n v="218.96523092000001"/>
    <n v="11.786150933333333"/>
    <n v="796.42"/>
    <n v="474.40737657828714"/>
    <n v="2.1474899999999999"/>
    <n v="63.42"/>
    <n v="765.24780070688041"/>
    <n v="470.22564374839078"/>
    <n v="25.310641267824"/>
    <n v="1710.3039857999997"/>
    <n v="1018.7850971281058"/>
    <n v="3989.873168651201"/>
  </r>
  <r>
    <x v="0"/>
    <s v="ДТ"/>
    <s v="ДтЛ"/>
    <s v="ФЛ+КК_Новосибирская область11_83,09999454,859134"/>
    <s v="Сокурская"/>
    <x v="0"/>
    <m/>
    <m/>
    <m/>
    <m/>
    <m/>
    <m/>
    <m/>
    <m/>
    <m/>
    <m/>
    <m/>
    <n v="356.34522196"/>
    <n v="218.96523092000001"/>
    <n v="11.786150933333333"/>
    <n v="796.42"/>
    <n v="474.40737657828714"/>
    <n v="0.48641000000000001"/>
    <n v="63.42"/>
    <n v="173.32987941356362"/>
    <n v="106.50687797179721"/>
    <n v="5.7329016754826672"/>
    <n v="387.38665220000001"/>
    <n v="230.75649204144466"/>
    <n v="903.71280330228808"/>
  </r>
  <r>
    <x v="0"/>
    <s v="ДТ"/>
    <s v="ДтЗ"/>
    <s v="ФЛ+КК_Новосибирская область11_83,09999454,859134"/>
    <s v="Сокурская"/>
    <x v="0"/>
    <m/>
    <m/>
    <m/>
    <m/>
    <m/>
    <m/>
    <m/>
    <m/>
    <m/>
    <m/>
    <m/>
    <n v="356.34522196"/>
    <n v="218.96523092000001"/>
    <n v="11.786150933333333"/>
    <n v="796.42"/>
    <n v="474.40737657828714"/>
    <n v="0.34688999999999998"/>
    <n v="63.42"/>
    <n v="123.6125940457044"/>
    <n v="75.956848953838801"/>
    <n v="4.0884978972639994"/>
    <n v="276.27013379999994"/>
    <n v="164.56717486124202"/>
    <n v="644.49524955804918"/>
  </r>
  <r>
    <x v="0"/>
    <s v="АБ"/>
    <s v="Аи92"/>
    <s v="ФЛ+КК_Новосибирская область112_82,45961255,012305"/>
    <s v="Сокурская"/>
    <x v="0"/>
    <m/>
    <m/>
    <m/>
    <m/>
    <m/>
    <m/>
    <m/>
    <m/>
    <m/>
    <m/>
    <m/>
    <n v="356.34522196"/>
    <n v="218.96523092000001"/>
    <n v="11.786150933333333"/>
    <n v="796.42"/>
    <n v="541.95544675334133"/>
    <n v="1.1988099999999999"/>
    <n v="72.45"/>
    <n v="427.19021553786757"/>
    <n v="262.49770847920519"/>
    <n v="14.129355600389333"/>
    <n v="954.75626019999993"/>
    <n v="649.70160912237304"/>
    <n v="2308.2751489398352"/>
  </r>
  <r>
    <x v="0"/>
    <s v="ДТ"/>
    <s v="ДтЛ"/>
    <s v="ФЛ+КК_Новосибирская область112_82,45961255,012305"/>
    <s v="Сокурская"/>
    <x v="0"/>
    <m/>
    <m/>
    <m/>
    <m/>
    <m/>
    <m/>
    <m/>
    <m/>
    <m/>
    <m/>
    <m/>
    <n v="356.34522196"/>
    <n v="218.96523092000001"/>
    <n v="11.786150933333333"/>
    <n v="796.42"/>
    <n v="541.95544675334133"/>
    <n v="1.9595800000000001"/>
    <n v="72.45"/>
    <n v="698.28697004837682"/>
    <n v="429.07988720621364"/>
    <n v="23.095905645941336"/>
    <n v="1560.6487036000001"/>
    <n v="1062.0050543489126"/>
    <n v="3773.116520849444"/>
  </r>
  <r>
    <x v="0"/>
    <s v="ДТ"/>
    <s v="ДтЗ"/>
    <s v="ФЛ+КК_Новосибирская область112_82,45961255,012305"/>
    <s v="Сокурская"/>
    <x v="0"/>
    <m/>
    <m/>
    <m/>
    <m/>
    <m/>
    <m/>
    <m/>
    <m/>
    <m/>
    <m/>
    <m/>
    <n v="356.34522196"/>
    <n v="218.96523092000001"/>
    <n v="11.786150933333333"/>
    <n v="796.42"/>
    <n v="541.95544675334133"/>
    <n v="1.458"/>
    <n v="72.45"/>
    <n v="519.55133361768003"/>
    <n v="319.25130668136001"/>
    <n v="17.1842080608"/>
    <n v="1161.1803599999998"/>
    <n v="790.1710413663717"/>
    <n v="2807.3382497262114"/>
  </r>
  <r>
    <x v="0"/>
    <s v="АБ"/>
    <s v="Аи92"/>
    <s v="ФЛ+КК_Новосибирская область118_83,3660854,45073"/>
    <s v="Сокурская"/>
    <x v="0"/>
    <m/>
    <m/>
    <m/>
    <m/>
    <m/>
    <m/>
    <m/>
    <m/>
    <m/>
    <m/>
    <m/>
    <n v="356.34522196"/>
    <n v="218.96523092000001"/>
    <n v="11.786150933333333"/>
    <n v="796.42"/>
    <n v="855.75849701286745"/>
    <n v="1.46279"/>
    <n v="114.4"/>
    <n v="521.25822723086844"/>
    <n v="320.3001501374668"/>
    <n v="17.240663723770666"/>
    <n v="1164.9952117999999"/>
    <n v="1251.7949718454524"/>
    <n v="3275.5892247375582"/>
  </r>
  <r>
    <x v="0"/>
    <s v="ДТ"/>
    <s v="ДтЛ"/>
    <s v="ФЛ+КК_Новосибирская область118_83,3660854,45073"/>
    <s v="Сокурская"/>
    <x v="0"/>
    <m/>
    <m/>
    <m/>
    <m/>
    <m/>
    <m/>
    <m/>
    <m/>
    <m/>
    <m/>
    <m/>
    <n v="356.34522196"/>
    <n v="218.96523092000001"/>
    <n v="11.786150933333333"/>
    <n v="796.42"/>
    <n v="855.75849701286745"/>
    <n v="0.29009000000000001"/>
    <n v="114.4"/>
    <n v="103.37218543837641"/>
    <n v="63.519623837582806"/>
    <n v="3.4190445242506668"/>
    <n v="231.03347779999999"/>
    <n v="248.24698239846273"/>
    <n v="649.5913139986726"/>
  </r>
  <r>
    <x v="0"/>
    <s v="ДТ"/>
    <s v="ДтЗ"/>
    <s v="ФЛ+КК_Новосибирская область118_83,3660854,45073"/>
    <s v="Сокурская"/>
    <x v="0"/>
    <m/>
    <m/>
    <m/>
    <m/>
    <m/>
    <m/>
    <m/>
    <m/>
    <m/>
    <m/>
    <m/>
    <n v="356.34522196"/>
    <n v="218.96523092000001"/>
    <n v="11.786150933333333"/>
    <n v="796.42"/>
    <n v="855.75849701286745"/>
    <n v="0.21535000000000001"/>
    <n v="114.4"/>
    <n v="76.738943549086002"/>
    <n v="47.154162478622005"/>
    <n v="2.5381476034933335"/>
    <n v="171.50904700000001"/>
    <n v="184.28759233172102"/>
    <n v="482.2278929629224"/>
  </r>
  <r>
    <x v="0"/>
    <s v="АБ"/>
    <s v="Аи92"/>
    <s v="ФЛ+КК_Новосибирская область119_84,15992554,345263"/>
    <s v="Сокурская"/>
    <x v="0"/>
    <m/>
    <m/>
    <m/>
    <m/>
    <m/>
    <m/>
    <m/>
    <m/>
    <m/>
    <m/>
    <m/>
    <n v="356.34522196"/>
    <n v="218.96523092000001"/>
    <n v="11.786150933333333"/>
    <n v="796.42"/>
    <n v="1246.136958266922"/>
    <n v="1.3729"/>
    <n v="187.92"/>
    <n v="489.22635522888402"/>
    <n v="300.61736553006801"/>
    <n v="16.181206616373334"/>
    <n v="1093.4050179999999"/>
    <n v="1710.8214300046573"/>
    <n v="3610.2513753799822"/>
  </r>
  <r>
    <x v="0"/>
    <s v="ДТ"/>
    <s v="ДтЛ"/>
    <s v="ФЛ+КК_Новосибирская область119_84,15992554,345263"/>
    <s v="Сокурская"/>
    <x v="0"/>
    <m/>
    <m/>
    <m/>
    <m/>
    <m/>
    <m/>
    <m/>
    <m/>
    <m/>
    <m/>
    <m/>
    <n v="356.34522196"/>
    <n v="218.96523092000001"/>
    <n v="11.786150933333333"/>
    <n v="796.42"/>
    <n v="1246.136958266922"/>
    <n v="0.38424000000000003"/>
    <n v="187.92"/>
    <n v="136.92208808591042"/>
    <n v="84.135200328700805"/>
    <n v="4.5287106346240007"/>
    <n v="306.01642079999999"/>
    <n v="478.81566484448211"/>
    <n v="1010.4180846937172"/>
  </r>
  <r>
    <x v="0"/>
    <s v="ДТ"/>
    <s v="ДтЗ"/>
    <s v="ФЛ+КК_Новосибирская область119_84,15992554,345263"/>
    <s v="Сокурская"/>
    <x v="0"/>
    <m/>
    <m/>
    <m/>
    <m/>
    <m/>
    <m/>
    <m/>
    <m/>
    <m/>
    <m/>
    <m/>
    <n v="356.34522196"/>
    <n v="218.96523092000001"/>
    <n v="11.786150933333333"/>
    <n v="796.42"/>
    <n v="1246.136958266922"/>
    <n v="0.27789000000000003"/>
    <n v="187.92"/>
    <n v="99.024773730464403"/>
    <n v="60.84824802035881"/>
    <n v="3.2752534828640005"/>
    <n v="221.3171538"/>
    <n v="346.28899933279496"/>
    <n v="730.75442836648222"/>
  </r>
  <r>
    <x v="0"/>
    <s v="АБ"/>
    <s v="Аи92"/>
    <s v="ФЛ+КК_Новосибирская область120_82,939654,960628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1.78331"/>
    <n v="47.65"/>
    <n v="635.47399777348755"/>
    <n v="390.48288595194521"/>
    <n v="21.018360820922666"/>
    <n v="1420.2637501999998"/>
    <n v="566.29214492071287"/>
    <n v="3033.5311396670681"/>
  </r>
  <r>
    <x v="0"/>
    <s v="ДТ"/>
    <s v="ДтЛ"/>
    <s v="ФЛ+КК_Новосибирская область120_82,939654,960628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68716999999999995"/>
    <n v="47.65"/>
    <n v="244.86974617425318"/>
    <n v="150.46633773129639"/>
    <n v="8.0990893368586665"/>
    <n v="547.27593139999988"/>
    <n v="218.21162513817913"/>
    <n v="1168.9227297805874"/>
  </r>
  <r>
    <x v="0"/>
    <s v="ДТ"/>
    <s v="ДтЗ"/>
    <s v="ФЛ+КК_Новосибирская область120_82,939654,960628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50197000000000003"/>
    <n v="47.65"/>
    <n v="178.87461106726121"/>
    <n v="109.91397696491241"/>
    <n v="5.9162941840053334"/>
    <n v="399.77894739999999"/>
    <n v="159.40115178283654"/>
    <n v="853.88498139901549"/>
  </r>
  <r>
    <x v="0"/>
    <s v="АБ"/>
    <s v="Аи92"/>
    <s v="ФЛ+КК_Новосибирская область121_76,2262255,22089"/>
    <s v="Омская"/>
    <x v="0"/>
    <m/>
    <m/>
    <m/>
    <m/>
    <m/>
    <m/>
    <m/>
    <m/>
    <m/>
    <m/>
    <m/>
    <n v="37.246755611111105"/>
    <n v="189.01297827777779"/>
    <n v="16.034161722222223"/>
    <n v="0"/>
    <n v="1376.1749837650825"/>
    <n v="0.54769999999999996"/>
    <n v="207.53"/>
    <n v="20.400048048205552"/>
    <n v="103.52240820273889"/>
    <n v="8.781910375261111"/>
    <n v="0"/>
    <n v="753.73103860813569"/>
    <n v="886.43540523434126"/>
  </r>
  <r>
    <x v="0"/>
    <s v="АБ"/>
    <s v="Аи95"/>
    <s v="ФЛ+КК_Новосибирская область121_76,2262255,22089"/>
    <s v="Омская"/>
    <x v="0"/>
    <m/>
    <m/>
    <m/>
    <m/>
    <m/>
    <m/>
    <m/>
    <m/>
    <m/>
    <m/>
    <m/>
    <n v="37.246755611111105"/>
    <n v="189.01297827777779"/>
    <n v="16.034161722222223"/>
    <n v="0"/>
    <n v="1376.1749837650825"/>
    <n v="0.47797000000000001"/>
    <n v="207.53"/>
    <n v="17.802831779442776"/>
    <n v="90.342533227429456"/>
    <n v="7.6638482783705557"/>
    <n v="0"/>
    <n v="657.77035699019655"/>
    <n v="773.57957027543932"/>
  </r>
  <r>
    <x v="0"/>
    <s v="АБ"/>
    <s v="G-95"/>
    <s v="ФЛ+КК_Новосибирская область121_76,2262255,22089"/>
    <s v="Омская"/>
    <x v="0"/>
    <m/>
    <m/>
    <m/>
    <m/>
    <m/>
    <m/>
    <m/>
    <m/>
    <m/>
    <m/>
    <m/>
    <n v="37.246755611111105"/>
    <n v="189.01297827777779"/>
    <n v="16.034161722222223"/>
    <n v="0"/>
    <n v="1376.1749837650825"/>
    <n v="0.13125000000000001"/>
    <n v="207.53"/>
    <n v="4.8886366739583327"/>
    <n v="24.807953398958336"/>
    <n v="2.1044837260416669"/>
    <n v="0"/>
    <n v="180.6229666191671"/>
    <n v="212.42404041812543"/>
  </r>
  <r>
    <x v="0"/>
    <s v="АБ"/>
    <s v="Аи98"/>
    <s v="ФЛ+КК_Новосибирская область121_76,2262255,22089"/>
    <s v="Омская"/>
    <x v="0"/>
    <m/>
    <m/>
    <m/>
    <m/>
    <m/>
    <m/>
    <m/>
    <m/>
    <m/>
    <m/>
    <m/>
    <n v="37.246755611111105"/>
    <n v="189.01297827777779"/>
    <n v="16.034161722222223"/>
    <n v="0"/>
    <n v="1376.1749837650825"/>
    <n v="3.9570000000000001E-2"/>
    <n v="207.53"/>
    <n v="1.4738541195316666"/>
    <n v="7.4792435504516677"/>
    <n v="0.63447177934833332"/>
    <n v="0"/>
    <n v="54.455244107584313"/>
    <n v="64.042813556915974"/>
  </r>
  <r>
    <x v="0"/>
    <s v="ДТ"/>
    <s v="ДтЛ"/>
    <s v="ФЛ+КК_Новосибирская область121_76,2262255,22089"/>
    <s v="Омская"/>
    <x v="0"/>
    <m/>
    <m/>
    <m/>
    <m/>
    <m/>
    <m/>
    <m/>
    <m/>
    <m/>
    <m/>
    <m/>
    <n v="37.246755611111105"/>
    <n v="189.01297827777779"/>
    <n v="16.034161722222223"/>
    <n v="0"/>
    <n v="1376.1749837650825"/>
    <n v="2.7281"/>
    <n v="207.53"/>
    <n v="101.6128739826722"/>
    <n v="515.64630603960563"/>
    <n v="43.742796594394441"/>
    <n v="0"/>
    <n v="3754.3429732095215"/>
    <n v="4415.3449498261934"/>
  </r>
  <r>
    <x v="0"/>
    <s v="ДТ"/>
    <s v="ДтЗ"/>
    <s v="ФЛ+КК_Новосибирская область121_76,2262255,22089"/>
    <s v="Омская"/>
    <x v="0"/>
    <m/>
    <m/>
    <m/>
    <m/>
    <m/>
    <m/>
    <m/>
    <m/>
    <m/>
    <m/>
    <m/>
    <n v="37.246755611111105"/>
    <n v="189.01297827777779"/>
    <n v="16.034161722222223"/>
    <n v="0"/>
    <n v="1376.1749837650825"/>
    <n v="2.0333000000000001"/>
    <n v="207.53"/>
    <n v="75.733828184072209"/>
    <n v="384.32008873220559"/>
    <n v="32.602261029794448"/>
    <n v="0"/>
    <n v="2798.1765944895424"/>
    <n v="3290.8327724356145"/>
  </r>
  <r>
    <x v="0"/>
    <s v="АБ"/>
    <s v="Аи92"/>
    <s v="ФЛ+КК_Новосибирская область123_80,46771454,342675"/>
    <s v="Сокурская"/>
    <x v="0"/>
    <m/>
    <m/>
    <m/>
    <m/>
    <m/>
    <m/>
    <m/>
    <m/>
    <m/>
    <m/>
    <m/>
    <n v="356.34522196"/>
    <n v="218.96523092000001"/>
    <n v="11.786150933333333"/>
    <n v="796.42"/>
    <n v="1598.4531385176754"/>
    <n v="1.3267599999999999"/>
    <n v="241.05"/>
    <n v="472.78458668764961"/>
    <n v="290.51430977541918"/>
    <n v="15.637393612309333"/>
    <n v="1056.6581991999999"/>
    <n v="2120.7636860597108"/>
    <n v="3956.3581753350891"/>
  </r>
  <r>
    <x v="0"/>
    <s v="ДТ"/>
    <s v="ДтЛ"/>
    <s v="ФЛ+КК_Новосибирская область123_80,46771454,342675"/>
    <s v="Сокурская"/>
    <x v="0"/>
    <m/>
    <m/>
    <m/>
    <m/>
    <m/>
    <m/>
    <m/>
    <m/>
    <m/>
    <m/>
    <m/>
    <n v="356.34522196"/>
    <n v="218.96523092000001"/>
    <n v="11.786150933333333"/>
    <n v="796.42"/>
    <n v="1598.4531385176754"/>
    <n v="0.86109000000000002"/>
    <n v="241.05"/>
    <n v="306.84530717753643"/>
    <n v="188.54877069290282"/>
    <n v="10.148936707184001"/>
    <n v="685.78929779999999"/>
    <n v="1376.4120130461852"/>
    <n v="2567.7443254238083"/>
  </r>
  <r>
    <x v="0"/>
    <s v="ДТ"/>
    <s v="ДтЗ"/>
    <s v="ФЛ+КК_Новосибирская область123_80,46771454,342675"/>
    <s v="Сокурская"/>
    <x v="0"/>
    <m/>
    <m/>
    <m/>
    <m/>
    <m/>
    <m/>
    <m/>
    <m/>
    <m/>
    <m/>
    <m/>
    <n v="356.34522196"/>
    <n v="218.96523092000001"/>
    <n v="11.786150933333333"/>
    <n v="796.42"/>
    <n v="1598.4531385176754"/>
    <n v="0.61843000000000004"/>
    <n v="241.05"/>
    <n v="220.37457561672281"/>
    <n v="135.41466775785563"/>
    <n v="7.2889093217013334"/>
    <n v="492.5300206"/>
    <n v="988.53137445348602"/>
    <n v="1844.1395477497658"/>
  </r>
  <r>
    <x v="0"/>
    <s v="АБ"/>
    <s v="Аи92"/>
    <s v="ФЛ+КК_Новосибирская область125_75,9858855,2408"/>
    <s v="Омская"/>
    <x v="0"/>
    <m/>
    <m/>
    <m/>
    <m/>
    <m/>
    <m/>
    <m/>
    <m/>
    <m/>
    <m/>
    <m/>
    <n v="37.246755611111105"/>
    <n v="189.01297827777779"/>
    <n v="16.034161722222223"/>
    <n v="0"/>
    <n v="1310.1944455852408"/>
    <n v="1.32012"/>
    <n v="197.58"/>
    <n v="49.170187017339991"/>
    <n v="249.51981288406"/>
    <n v="21.167017572740001"/>
    <n v="0"/>
    <n v="1729.613891505988"/>
    <n v="2049.4709089801281"/>
  </r>
  <r>
    <x v="0"/>
    <s v="АБ"/>
    <s v="Аи95"/>
    <s v="ФЛ+КК_Новосибирская область125_75,9858855,2408"/>
    <s v="Омская"/>
    <x v="0"/>
    <m/>
    <m/>
    <m/>
    <m/>
    <m/>
    <m/>
    <m/>
    <m/>
    <m/>
    <m/>
    <m/>
    <n v="37.246755611111105"/>
    <n v="189.01297827777779"/>
    <n v="16.034161722222223"/>
    <n v="0"/>
    <n v="1310.1944455852408"/>
    <n v="1.1228499999999999"/>
    <n v="197.58"/>
    <n v="41.822519537936103"/>
    <n v="212.23322265920277"/>
    <n v="18.00395848979722"/>
    <n v="0"/>
    <n v="1471.1518332253875"/>
    <n v="1743.2115339123236"/>
  </r>
  <r>
    <x v="0"/>
    <s v="АБ"/>
    <s v="G-95"/>
    <s v="ФЛ+КК_Новосибирская область125_75,9858855,2408"/>
    <s v="Омская"/>
    <x v="0"/>
    <m/>
    <m/>
    <m/>
    <m/>
    <m/>
    <m/>
    <m/>
    <m/>
    <m/>
    <m/>
    <m/>
    <n v="37.246755611111105"/>
    <n v="189.01297827777779"/>
    <n v="16.034161722222223"/>
    <n v="0"/>
    <n v="1310.1944455852408"/>
    <n v="0.30005999999999999"/>
    <n v="197.58"/>
    <n v="11.176261488669997"/>
    <n v="56.715234262030002"/>
    <n v="4.8112105663699998"/>
    <n v="0"/>
    <n v="393.13694534230734"/>
    <n v="465.83965165937735"/>
  </r>
  <r>
    <x v="0"/>
    <s v="АБ"/>
    <s v="Аи98"/>
    <s v="ФЛ+КК_Новосибирская область125_75,9858855,2408"/>
    <s v="Омская"/>
    <x v="0"/>
    <m/>
    <m/>
    <m/>
    <m/>
    <m/>
    <m/>
    <m/>
    <m/>
    <m/>
    <m/>
    <m/>
    <n v="37.246755611111105"/>
    <n v="189.01297827777779"/>
    <n v="16.034161722222223"/>
    <n v="0"/>
    <n v="1310.1944455852408"/>
    <n v="8.9469999999999994E-2"/>
    <n v="197.58"/>
    <n v="3.3324672245261104"/>
    <n v="16.910991166512776"/>
    <n v="1.4345764492872222"/>
    <n v="0"/>
    <n v="117.22309704651148"/>
    <n v="138.90113188683759"/>
  </r>
  <r>
    <x v="0"/>
    <s v="ДТ"/>
    <s v="ДтЛ"/>
    <s v="ФЛ+КК_Новосибирская область125_75,9858855,2408"/>
    <s v="Омская"/>
    <x v="0"/>
    <m/>
    <m/>
    <m/>
    <m/>
    <m/>
    <m/>
    <m/>
    <m/>
    <m/>
    <m/>
    <m/>
    <n v="37.246755611111105"/>
    <n v="189.01297827777779"/>
    <n v="16.034161722222223"/>
    <n v="0"/>
    <n v="1310.1944455852408"/>
    <n v="0.35132999999999998"/>
    <n v="197.58"/>
    <n v="13.085902648851663"/>
    <n v="66.405929658331672"/>
    <n v="5.6332820378683328"/>
    <n v="0"/>
    <n v="460.31061456746261"/>
    <n v="545.43572891251426"/>
  </r>
  <r>
    <x v="0"/>
    <s v="ДТ"/>
    <s v="ДтЗ"/>
    <s v="ФЛ+КК_Новосибирская область125_75,9858855,2408"/>
    <s v="Омская"/>
    <x v="0"/>
    <m/>
    <m/>
    <m/>
    <m/>
    <m/>
    <m/>
    <m/>
    <m/>
    <m/>
    <m/>
    <m/>
    <n v="37.246755611111105"/>
    <n v="189.01297827777779"/>
    <n v="16.034161722222223"/>
    <n v="0"/>
    <n v="1310.1944455852408"/>
    <n v="0.25934000000000001"/>
    <n v="197.58"/>
    <n v="9.6595736001855546"/>
    <n v="49.018625786558893"/>
    <n v="4.1582995010411112"/>
    <n v="0"/>
    <n v="339.78582751807636"/>
    <n v="402.62232640586194"/>
  </r>
  <r>
    <x v="0"/>
    <s v="АБ"/>
    <s v="Аи92"/>
    <s v="ФЛ+КК_Новосибирская область126_82,33464753,794816"/>
    <s v="Сокурская"/>
    <x v="0"/>
    <m/>
    <m/>
    <m/>
    <m/>
    <m/>
    <m/>
    <m/>
    <m/>
    <m/>
    <m/>
    <m/>
    <n v="356.34522196"/>
    <n v="218.96523092000001"/>
    <n v="11.786150933333333"/>
    <n v="796.42"/>
    <n v="1494.2105194033925"/>
    <n v="1.2060900000000001"/>
    <n v="225.33"/>
    <n v="429.78440875373644"/>
    <n v="264.09177536030285"/>
    <n v="14.215158779184002"/>
    <n v="960.5541978"/>
    <n v="1802.1523653472377"/>
    <n v="3470.7979060404609"/>
  </r>
  <r>
    <x v="0"/>
    <s v="ДТ"/>
    <s v="ДтЛ"/>
    <s v="ФЛ+КК_Новосибирская область126_82,33464753,794816"/>
    <s v="Сокурская"/>
    <x v="0"/>
    <m/>
    <m/>
    <m/>
    <m/>
    <m/>
    <m/>
    <m/>
    <m/>
    <m/>
    <m/>
    <m/>
    <n v="356.34522196"/>
    <n v="218.96523092000001"/>
    <n v="11.786150933333333"/>
    <n v="796.42"/>
    <n v="1494.2105194033925"/>
    <n v="0.74924999999999997"/>
    <n v="225.33"/>
    <n v="266.99165755352999"/>
    <n v="164.05969926681001"/>
    <n v="8.8307735867999995"/>
    <n v="596.71768499999996"/>
    <n v="1119.5372316629919"/>
    <n v="2156.1370470701318"/>
  </r>
  <r>
    <x v="0"/>
    <s v="ДТ"/>
    <s v="ДтЗ"/>
    <s v="ФЛ+КК_Новосибирская область126_82,33464753,794816"/>
    <s v="Сокурская"/>
    <x v="0"/>
    <m/>
    <m/>
    <m/>
    <m/>
    <m/>
    <m/>
    <m/>
    <m/>
    <m/>
    <m/>
    <m/>
    <n v="356.34522196"/>
    <n v="218.96523092000001"/>
    <n v="11.786150933333333"/>
    <n v="796.42"/>
    <n v="1494.2105194033925"/>
    <n v="0.54439000000000004"/>
    <n v="225.33"/>
    <n v="193.99077538280443"/>
    <n v="119.20248206053881"/>
    <n v="6.4162627065973341"/>
    <n v="433.56308380000002"/>
    <n v="813.43326465801294"/>
    <n v="1566.6058686079537"/>
  </r>
  <r>
    <x v="0"/>
    <s v="АБ"/>
    <s v="Аи92"/>
    <s v="ФЛ+КК_Новосибирская область130_84,3384254,91958"/>
    <s v="Сокурская"/>
    <x v="0"/>
    <m/>
    <m/>
    <m/>
    <m/>
    <m/>
    <m/>
    <m/>
    <m/>
    <m/>
    <m/>
    <m/>
    <n v="356.34522196"/>
    <n v="218.96523092000001"/>
    <n v="11.786150933333333"/>
    <n v="796.42"/>
    <n v="732.7058110350556"/>
    <n v="0.34129999999999999"/>
    <n v="97.95"/>
    <n v="121.620624254948"/>
    <n v="74.732833312996007"/>
    <n v="4.0226133135466666"/>
    <n v="271.81814599999996"/>
    <n v="250.07249330626448"/>
    <n v="722.26671018775517"/>
  </r>
  <r>
    <x v="0"/>
    <s v="ДТ"/>
    <s v="ДтЛ"/>
    <s v="ФЛ+КК_Новосибирская область130_84,3384254,91958"/>
    <s v="Сокурская"/>
    <x v="0"/>
    <m/>
    <m/>
    <m/>
    <m/>
    <m/>
    <m/>
    <m/>
    <m/>
    <m/>
    <m/>
    <m/>
    <n v="356.34522196"/>
    <n v="218.96523092000001"/>
    <n v="11.786150933333333"/>
    <n v="796.42"/>
    <n v="732.7058110350556"/>
    <n v="0.38001000000000001"/>
    <n v="97.95"/>
    <n v="135.4147477970196"/>
    <n v="83.208977401909209"/>
    <n v="4.478855216176"/>
    <n v="302.64756419999998"/>
    <n v="278.43553525143147"/>
    <n v="804.18567986653625"/>
  </r>
  <r>
    <x v="0"/>
    <s v="ДТ"/>
    <s v="ДтЗ"/>
    <s v="ФЛ+КК_Новосибирская область130_84,3384254,91958"/>
    <s v="Сокурская"/>
    <x v="0"/>
    <m/>
    <m/>
    <m/>
    <m/>
    <m/>
    <m/>
    <m/>
    <m/>
    <m/>
    <m/>
    <m/>
    <n v="356.34522196"/>
    <n v="218.96523092000001"/>
    <n v="11.786150933333333"/>
    <n v="796.42"/>
    <n v="732.7058110350556"/>
    <n v="0.28317999999999999"/>
    <n v="97.95"/>
    <n v="100.9098399546328"/>
    <n v="62.0065740919256"/>
    <n v="3.3376022213013332"/>
    <n v="225.53021559999999"/>
    <n v="207.48763156890703"/>
    <n v="599.27186343676681"/>
  </r>
  <r>
    <x v="0"/>
    <s v="АБ"/>
    <s v="Аи92"/>
    <s v="ФЛ+КК_Новосибирская область132_79,6384955,32699"/>
    <s v="Омская"/>
    <x v="0"/>
    <m/>
    <m/>
    <m/>
    <m/>
    <m/>
    <m/>
    <m/>
    <m/>
    <m/>
    <m/>
    <m/>
    <n v="37.246755611111105"/>
    <n v="189.01297827777779"/>
    <n v="16.034161722222223"/>
    <n v="0"/>
    <n v="2666.6307862252888"/>
    <n v="1.26624"/>
    <n v="434.27"/>
    <n v="47.16333182501333"/>
    <n v="239.33579361445337"/>
    <n v="20.303096939146666"/>
    <n v="0"/>
    <n v="3376.59456674991"/>
    <n v="3683.3967891285233"/>
  </r>
  <r>
    <x v="0"/>
    <s v="АБ"/>
    <s v="Аи95"/>
    <s v="ФЛ+КК_Новосибирская область132_79,6384955,32699"/>
    <s v="Омская"/>
    <x v="0"/>
    <m/>
    <m/>
    <m/>
    <m/>
    <m/>
    <m/>
    <m/>
    <m/>
    <m/>
    <m/>
    <m/>
    <n v="37.246755611111105"/>
    <n v="189.01297827777779"/>
    <n v="16.034161722222223"/>
    <n v="0"/>
    <n v="2666.6307862252888"/>
    <n v="1.1330199999999999"/>
    <n v="434.27"/>
    <n v="42.201319042501105"/>
    <n v="214.15548464828777"/>
    <n v="18.167025914512223"/>
    <n v="0"/>
    <n v="3021.3460134089764"/>
    <n v="3295.8698430142776"/>
  </r>
  <r>
    <x v="0"/>
    <s v="АБ"/>
    <s v="G-95"/>
    <s v="ФЛ+КК_Новосибирская область132_79,6384955,32699"/>
    <s v="Омская"/>
    <x v="0"/>
    <m/>
    <m/>
    <m/>
    <m/>
    <m/>
    <m/>
    <m/>
    <m/>
    <m/>
    <m/>
    <m/>
    <n v="37.246755611111105"/>
    <n v="189.01297827777779"/>
    <n v="16.034161722222223"/>
    <n v="0"/>
    <n v="2666.6307862252888"/>
    <n v="0.31907000000000002"/>
    <n v="434.27"/>
    <n v="11.88432231283722"/>
    <n v="60.308370979090562"/>
    <n v="5.1160199807094449"/>
    <n v="0"/>
    <n v="850.84188496090292"/>
    <n v="928.15059823354011"/>
  </r>
  <r>
    <x v="0"/>
    <s v="АБ"/>
    <s v="Аи98"/>
    <s v="ФЛ+КК_Новосибирская область132_79,6384955,32699"/>
    <s v="Омская"/>
    <x v="0"/>
    <m/>
    <m/>
    <m/>
    <m/>
    <m/>
    <m/>
    <m/>
    <m/>
    <m/>
    <m/>
    <m/>
    <n v="37.246755611111105"/>
    <n v="189.01297827777779"/>
    <n v="16.034161722222223"/>
    <n v="0"/>
    <n v="2666.6307862252888"/>
    <n v="9.7170000000000006E-2"/>
    <n v="434.27"/>
    <n v="3.6192672427316661"/>
    <n v="18.366391099251668"/>
    <n v="1.5580394945483336"/>
    <n v="0"/>
    <n v="259.11651349751133"/>
    <n v="282.66021133404303"/>
  </r>
  <r>
    <x v="0"/>
    <s v="ДТ"/>
    <s v="ДтЛ"/>
    <s v="ФЛ+КК_Новосибирская область132_79,6384955,32699"/>
    <s v="Омская"/>
    <x v="0"/>
    <m/>
    <m/>
    <m/>
    <m/>
    <m/>
    <m/>
    <m/>
    <m/>
    <m/>
    <m/>
    <m/>
    <n v="37.246755611111105"/>
    <n v="189.01297827777779"/>
    <n v="16.034161722222223"/>
    <n v="0"/>
    <n v="2666.6307862252888"/>
    <n v="3.8655200000000001"/>
    <n v="434.27"/>
    <n v="143.97807874986219"/>
    <n v="730.63344779231556"/>
    <n v="61.980372820484448"/>
    <n v="0"/>
    <n v="10307.914636769579"/>
    <n v="11244.506536132241"/>
  </r>
  <r>
    <x v="0"/>
    <s v="ДТ"/>
    <s v="ДтЗ"/>
    <s v="ФЛ+КК_Новосибирская область132_79,6384955,32699"/>
    <s v="Омская"/>
    <x v="0"/>
    <m/>
    <m/>
    <m/>
    <m/>
    <m/>
    <m/>
    <m/>
    <m/>
    <m/>
    <m/>
    <m/>
    <n v="37.246755611111105"/>
    <n v="189.01297827777779"/>
    <n v="16.034161722222223"/>
    <n v="0"/>
    <n v="2666.6307862252888"/>
    <n v="2.8529499999999999"/>
    <n v="434.27"/>
    <n v="106.26313142071942"/>
    <n v="539.2445763775861"/>
    <n v="45.744661685413888"/>
    <n v="0"/>
    <n v="7607.7643015614376"/>
    <n v="8299.0166710451576"/>
  </r>
  <r>
    <x v="0"/>
    <s v="АБ"/>
    <s v="Аи92"/>
    <s v="ФЛ+КК_Новосибирская область133_79,2386453,99985"/>
    <s v="Омская"/>
    <x v="0"/>
    <m/>
    <m/>
    <m/>
    <m/>
    <m/>
    <m/>
    <m/>
    <m/>
    <m/>
    <m/>
    <m/>
    <n v="37.246755611111105"/>
    <n v="189.01297827777779"/>
    <n v="16.034161722222223"/>
    <n v="0"/>
    <n v="3221.7311225938292"/>
    <n v="1.7190099999999999"/>
    <n v="524.66999999999996"/>
    <n v="64.027545363056092"/>
    <n v="324.91519978928278"/>
    <n v="27.562884342117222"/>
    <n v="0"/>
    <n v="5538.1880170500181"/>
    <n v="5954.6936465444742"/>
  </r>
  <r>
    <x v="0"/>
    <s v="АБ"/>
    <s v="Аи95"/>
    <s v="ФЛ+КК_Новосибирская область133_79,2386453,99985"/>
    <s v="Омская"/>
    <x v="0"/>
    <m/>
    <m/>
    <m/>
    <m/>
    <m/>
    <m/>
    <m/>
    <m/>
    <m/>
    <m/>
    <m/>
    <n v="37.246755611111105"/>
    <n v="189.01297827777779"/>
    <n v="16.034161722222223"/>
    <n v="0"/>
    <n v="3221.7311225938292"/>
    <n v="1.5381100000000001"/>
    <n v="524.66999999999996"/>
    <n v="57.289607273006105"/>
    <n v="290.72275201883281"/>
    <n v="24.662304486567223"/>
    <n v="0"/>
    <n v="4955.3768569727954"/>
    <n v="5328.0515207512017"/>
  </r>
  <r>
    <x v="0"/>
    <s v="АБ"/>
    <s v="G-95"/>
    <s v="ФЛ+КК_Новосибирская область133_79,2386453,99985"/>
    <s v="Омская"/>
    <x v="0"/>
    <m/>
    <m/>
    <m/>
    <m/>
    <m/>
    <m/>
    <m/>
    <m/>
    <m/>
    <m/>
    <m/>
    <n v="37.246755611111105"/>
    <n v="189.01297827777779"/>
    <n v="16.034161722222223"/>
    <n v="0"/>
    <n v="3221.7311225938292"/>
    <n v="0.43314000000000002"/>
    <n v="524.66999999999996"/>
    <n v="16.133059725396667"/>
    <n v="81.869081411236678"/>
    <n v="6.9450368083633336"/>
    <n v="0"/>
    <n v="1395.4606184402912"/>
    <n v="1500.4077963852878"/>
  </r>
  <r>
    <x v="0"/>
    <s v="АБ"/>
    <s v="Аи98"/>
    <s v="ФЛ+КК_Новосибирская область133_79,2386453,99985"/>
    <s v="Омская"/>
    <x v="0"/>
    <m/>
    <m/>
    <m/>
    <m/>
    <m/>
    <m/>
    <m/>
    <m/>
    <m/>
    <m/>
    <m/>
    <n v="37.246755611111105"/>
    <n v="189.01297827777779"/>
    <n v="16.034161722222223"/>
    <n v="0"/>
    <n v="3221.7311225938292"/>
    <n v="0.13191"/>
    <n v="524.66999999999996"/>
    <n v="4.9132195326616657"/>
    <n v="24.932701964621668"/>
    <n v="2.1150662727783334"/>
    <n v="0"/>
    <n v="424.97855238135202"/>
    <n v="456.93954015141367"/>
  </r>
  <r>
    <x v="0"/>
    <s v="ДТ"/>
    <s v="ДтЛ"/>
    <s v="ФЛ+КК_Новосибирская область133_79,2386453,99985"/>
    <s v="Омская"/>
    <x v="0"/>
    <m/>
    <m/>
    <m/>
    <m/>
    <m/>
    <m/>
    <m/>
    <m/>
    <m/>
    <m/>
    <m/>
    <n v="37.246755611111105"/>
    <n v="189.01297827777779"/>
    <n v="16.034161722222223"/>
    <n v="0"/>
    <n v="3221.7311225938292"/>
    <n v="0.72338999999999998"/>
    <n v="524.66999999999996"/>
    <n v="26.943930541521663"/>
    <n v="136.73009835636168"/>
    <n v="11.598952248238334"/>
    <n v="0"/>
    <n v="2330.5680767731501"/>
    <n v="2505.8410579192719"/>
  </r>
  <r>
    <x v="0"/>
    <s v="ДТ"/>
    <s v="ДтЗ"/>
    <s v="ФЛ+КК_Новосибирская область133_79,2386453,99985"/>
    <s v="Омская"/>
    <x v="0"/>
    <m/>
    <m/>
    <m/>
    <m/>
    <m/>
    <m/>
    <m/>
    <m/>
    <m/>
    <m/>
    <m/>
    <n v="37.246755611111105"/>
    <n v="189.01297827777779"/>
    <n v="16.034161722222223"/>
    <n v="0"/>
    <n v="3221.7311225938292"/>
    <n v="0.51653000000000004"/>
    <n v="524.66999999999996"/>
    <n v="19.239066675807219"/>
    <n v="97.630873669820573"/>
    <n v="8.2821255543794461"/>
    <n v="0"/>
    <n v="1664.1207767533908"/>
    <n v="1789.2728426533981"/>
  </r>
  <r>
    <x v="0"/>
    <s v="АБ"/>
    <s v="Аи92"/>
    <s v="ФЛ+КК_Новосибирская область134_82,71664755,289224"/>
    <s v="Сокурская"/>
    <x v="0"/>
    <m/>
    <m/>
    <m/>
    <m/>
    <m/>
    <m/>
    <m/>
    <m/>
    <m/>
    <m/>
    <m/>
    <n v="356.34522196"/>
    <n v="218.96523092000001"/>
    <n v="11.786150933333333"/>
    <n v="796.42"/>
    <n v="446.95428493460514"/>
    <n v="1.1101700000000001"/>
    <n v="59.75"/>
    <n v="395.60377506333322"/>
    <n v="243.08863041045643"/>
    <n v="13.084631181658668"/>
    <n v="884.16159140000002"/>
    <n v="496.19523850585063"/>
    <n v="2032.1338665612989"/>
  </r>
  <r>
    <x v="0"/>
    <s v="ДТ"/>
    <s v="ДтЛ"/>
    <s v="ФЛ+КК_Новосибирская область134_82,71664755,289224"/>
    <s v="Сокурская"/>
    <x v="0"/>
    <m/>
    <m/>
    <m/>
    <m/>
    <m/>
    <m/>
    <m/>
    <m/>
    <m/>
    <m/>
    <m/>
    <n v="356.34522196"/>
    <n v="218.96523092000001"/>
    <n v="11.786150933333333"/>
    <n v="796.42"/>
    <n v="446.95428493460514"/>
    <n v="0.90161000000000002"/>
    <n v="59.75"/>
    <n v="321.28441557135562"/>
    <n v="197.42124184978121"/>
    <n v="10.626511543002668"/>
    <n v="718.06023619999996"/>
    <n v="402.97845283988937"/>
    <n v="1650.3708580040288"/>
  </r>
  <r>
    <x v="0"/>
    <s v="ДТ"/>
    <s v="ДтЗ"/>
    <s v="ФЛ+КК_Новосибирская область134_82,71664755,289224"/>
    <s v="Сокурская"/>
    <x v="0"/>
    <m/>
    <m/>
    <m/>
    <m/>
    <m/>
    <m/>
    <m/>
    <m/>
    <m/>
    <m/>
    <m/>
    <n v="356.34522196"/>
    <n v="218.96523092000001"/>
    <n v="11.786150933333333"/>
    <n v="796.42"/>
    <n v="446.95428493460514"/>
    <n v="0.66220999999999997"/>
    <n v="59.75"/>
    <n v="235.97536943413158"/>
    <n v="145.0009655675332"/>
    <n v="7.8049070095626663"/>
    <n v="527.39728819999993"/>
    <n v="295.97759702654486"/>
    <n v="1212.1561272377721"/>
  </r>
  <r>
    <x v="0"/>
    <s v="АБ"/>
    <s v="Аи92"/>
    <s v="ФЛ+КК_Новосибирская область136_76,62369656,561999"/>
    <s v="Омская"/>
    <x v="0"/>
    <m/>
    <m/>
    <m/>
    <m/>
    <m/>
    <m/>
    <m/>
    <m/>
    <m/>
    <m/>
    <m/>
    <n v="37.246755611111105"/>
    <n v="189.01297827777779"/>
    <n v="16.034161722222223"/>
    <n v="0"/>
    <n v="2020.7125961522049"/>
    <n v="1.0118"/>
    <n v="329.08"/>
    <n v="37.68626732732222"/>
    <n v="191.24333142145557"/>
    <n v="16.223364830544444"/>
    <n v="0"/>
    <n v="2044.5570047868009"/>
    <n v="2289.7099683661231"/>
  </r>
  <r>
    <x v="0"/>
    <s v="АБ"/>
    <s v="Аи95"/>
    <s v="ФЛ+КК_Новосибирская область136_76,62369656,561999"/>
    <s v="Омская"/>
    <x v="0"/>
    <m/>
    <m/>
    <m/>
    <m/>
    <m/>
    <m/>
    <m/>
    <m/>
    <m/>
    <m/>
    <m/>
    <n v="37.246755611111105"/>
    <n v="189.01297827777779"/>
    <n v="16.034161722222223"/>
    <n v="0"/>
    <n v="2020.7125961522049"/>
    <n v="0.90430999999999995"/>
    <n v="329.08"/>
    <n v="33.682613566683884"/>
    <n v="170.92632638637721"/>
    <n v="14.499852787022776"/>
    <n v="0"/>
    <n v="1827.3506078264004"/>
    <n v="2046.4594005664842"/>
  </r>
  <r>
    <x v="0"/>
    <s v="АБ"/>
    <s v="G-95"/>
    <s v="ФЛ+КК_Новосибирская область136_76,62369656,561999"/>
    <s v="Омская"/>
    <x v="0"/>
    <m/>
    <m/>
    <m/>
    <m/>
    <m/>
    <m/>
    <m/>
    <m/>
    <m/>
    <m/>
    <m/>
    <n v="37.246755611111105"/>
    <n v="189.01297827777779"/>
    <n v="16.034161722222223"/>
    <n v="0"/>
    <n v="2020.7125961522049"/>
    <n v="0.25438"/>
    <n v="329.08"/>
    <n v="9.4748296923544419"/>
    <n v="48.081121414301116"/>
    <n v="4.0787700588988889"/>
    <n v="0"/>
    <n v="514.02887020919786"/>
    <n v="575.66359137475229"/>
  </r>
  <r>
    <x v="0"/>
    <s v="АБ"/>
    <s v="Аи98"/>
    <s v="ФЛ+КК_Новосибирская область136_76,62369656,561999"/>
    <s v="Омская"/>
    <x v="0"/>
    <m/>
    <m/>
    <m/>
    <m/>
    <m/>
    <m/>
    <m/>
    <m/>
    <m/>
    <m/>
    <m/>
    <n v="37.246755611111105"/>
    <n v="189.01297827777779"/>
    <n v="16.034161722222223"/>
    <n v="0"/>
    <n v="2020.7125961522049"/>
    <n v="7.7429999999999999E-2"/>
    <n v="329.08"/>
    <n v="2.884016286968333"/>
    <n v="14.635274908048334"/>
    <n v="1.2415251421516666"/>
    <n v="0"/>
    <n v="156.46377632006522"/>
    <n v="175.22459265723356"/>
  </r>
  <r>
    <x v="0"/>
    <s v="ДТ"/>
    <s v="ДтЛ"/>
    <s v="ФЛ+КК_Новосибирская область136_76,62369656,561999"/>
    <s v="Омская"/>
    <x v="0"/>
    <m/>
    <m/>
    <m/>
    <m/>
    <m/>
    <m/>
    <m/>
    <m/>
    <m/>
    <m/>
    <m/>
    <n v="37.246755611111105"/>
    <n v="189.01297827777779"/>
    <n v="16.034161722222223"/>
    <n v="0"/>
    <n v="2020.7125961522049"/>
    <n v="0.32696999999999998"/>
    <n v="329.08"/>
    <n v="12.178571682164998"/>
    <n v="61.801573507485003"/>
    <n v="5.2426898583149999"/>
    <n v="0"/>
    <n v="660.71239756388638"/>
    <n v="739.93523261185135"/>
  </r>
  <r>
    <x v="0"/>
    <s v="ДТ"/>
    <s v="ДтЗ"/>
    <s v="ФЛ+КК_Новосибирская область136_76,62369656,561999"/>
    <s v="Омская"/>
    <x v="0"/>
    <m/>
    <m/>
    <m/>
    <m/>
    <m/>
    <m/>
    <m/>
    <m/>
    <m/>
    <m/>
    <m/>
    <n v="37.246755611111105"/>
    <n v="189.01297827777779"/>
    <n v="16.034161722222223"/>
    <n v="0"/>
    <n v="2020.7125961522049"/>
    <n v="0.23154"/>
    <n v="329.08"/>
    <n v="8.6241137941966652"/>
    <n v="43.764064990436665"/>
    <n v="3.7125498051633334"/>
    <n v="0"/>
    <n v="467.87579451308153"/>
    <n v="523.97652310287822"/>
  </r>
  <r>
    <x v="0"/>
    <s v="АБ"/>
    <s v="Аи92"/>
    <s v="ФЛ+КК_Новосибирская область137_77,33846954,378382"/>
    <s v="Омская"/>
    <x v="0"/>
    <m/>
    <m/>
    <m/>
    <m/>
    <m/>
    <m/>
    <m/>
    <m/>
    <m/>
    <m/>
    <m/>
    <n v="37.246755611111105"/>
    <n v="189.01297827777779"/>
    <n v="16.034161722222223"/>
    <n v="0"/>
    <n v="2104.6531005566071"/>
    <n v="1.07416"/>
    <n v="342.75"/>
    <n v="40.008975007231108"/>
    <n v="203.03018074685778"/>
    <n v="17.223255155542223"/>
    <n v="0"/>
    <n v="2260.7341744938849"/>
    <n v="2520.9965854035158"/>
  </r>
  <r>
    <x v="0"/>
    <s v="АБ"/>
    <s v="Аи95"/>
    <s v="ФЛ+КК_Новосибирская область137_77,33846954,378382"/>
    <s v="Омская"/>
    <x v="0"/>
    <m/>
    <m/>
    <m/>
    <m/>
    <m/>
    <m/>
    <m/>
    <m/>
    <m/>
    <m/>
    <m/>
    <n v="37.246755611111105"/>
    <n v="189.01297827777779"/>
    <n v="16.034161722222223"/>
    <n v="0"/>
    <n v="2104.6531005566071"/>
    <n v="0.93615999999999999"/>
    <n v="342.75"/>
    <n v="34.868922732897772"/>
    <n v="176.94638974452445"/>
    <n v="15.010540837875556"/>
    <n v="0"/>
    <n v="1970.2920466170733"/>
    <n v="2197.1178999323711"/>
  </r>
  <r>
    <x v="0"/>
    <s v="АБ"/>
    <s v="G-95"/>
    <s v="ФЛ+КК_Новосибирская область137_77,33846954,378382"/>
    <s v="Омская"/>
    <x v="0"/>
    <m/>
    <m/>
    <m/>
    <m/>
    <m/>
    <m/>
    <m/>
    <m/>
    <m/>
    <m/>
    <m/>
    <n v="37.246755611111105"/>
    <n v="189.01297827777779"/>
    <n v="16.034161722222223"/>
    <n v="0"/>
    <n v="2104.6531005566071"/>
    <n v="0.25672"/>
    <n v="342.75"/>
    <n v="9.5619871004844423"/>
    <n v="48.523411783471118"/>
    <n v="4.1162899973288889"/>
    <n v="0"/>
    <n v="540.30654397489218"/>
    <n v="602.50823285617662"/>
  </r>
  <r>
    <x v="0"/>
    <s v="АБ"/>
    <s v="Аи98"/>
    <s v="ФЛ+КК_Новосибирская область137_77,33846954,378382"/>
    <s v="Омская"/>
    <x v="0"/>
    <m/>
    <m/>
    <m/>
    <m/>
    <m/>
    <m/>
    <m/>
    <m/>
    <m/>
    <m/>
    <m/>
    <n v="37.246755611111105"/>
    <n v="189.01297827777779"/>
    <n v="16.034161722222223"/>
    <n v="0"/>
    <n v="2104.6531005566071"/>
    <n v="7.7359999999999998E-2"/>
    <n v="342.75"/>
    <n v="2.8814090140755551"/>
    <n v="14.62204399956889"/>
    <n v="1.2404027508311111"/>
    <n v="0"/>
    <n v="162.81596385905911"/>
    <n v="181.55981962353468"/>
  </r>
  <r>
    <x v="0"/>
    <s v="ДТ"/>
    <s v="ДтЛ"/>
    <s v="ФЛ+КК_Новосибирская область137_77,33846954,378382"/>
    <s v="Омская"/>
    <x v="0"/>
    <m/>
    <m/>
    <m/>
    <m/>
    <m/>
    <m/>
    <m/>
    <m/>
    <m/>
    <m/>
    <m/>
    <n v="37.246755611111105"/>
    <n v="189.01297827777779"/>
    <n v="16.034161722222223"/>
    <n v="0"/>
    <n v="2104.6531005566071"/>
    <n v="0.50117999999999996"/>
    <n v="342.75"/>
    <n v="18.667328977176663"/>
    <n v="94.729524453256658"/>
    <n v="8.0360011719433331"/>
    <n v="0"/>
    <n v="1054.8100409369604"/>
    <n v="1176.242895539337"/>
  </r>
  <r>
    <x v="0"/>
    <s v="ДТ"/>
    <s v="ДтЗ"/>
    <s v="ФЛ+КК_Новосибирская область137_77,33846954,378382"/>
    <s v="Омская"/>
    <x v="0"/>
    <m/>
    <m/>
    <m/>
    <m/>
    <m/>
    <m/>
    <m/>
    <m/>
    <m/>
    <m/>
    <m/>
    <n v="37.246755611111105"/>
    <n v="189.01297827777779"/>
    <n v="16.034161722222223"/>
    <n v="0"/>
    <n v="2104.6531005566071"/>
    <n v="0.36879000000000001"/>
    <n v="342.75"/>
    <n v="13.736231001821665"/>
    <n v="69.706096259061667"/>
    <n v="5.9132385015383333"/>
    <n v="0"/>
    <n v="776.1750169542712"/>
    <n v="865.53058271669283"/>
  </r>
  <r>
    <x v="0"/>
    <s v="АБ"/>
    <s v="Аи92"/>
    <s v="ФЛ+КК_Новосибирская область139_82,910854,942077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1.8169500000000001"/>
    <n v="50.1"/>
    <n v="647.46145104022207"/>
    <n v="397.84887632009401"/>
    <n v="21.41484693832"/>
    <n v="1447.0553190000001"/>
    <n v="576.97456567489064"/>
    <n v="3090.7550589735265"/>
  </r>
  <r>
    <x v="0"/>
    <s v="ДТ"/>
    <s v="ДтЛ"/>
    <s v="ФЛ+КК_Новосибирская область139_82,910854,942077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1.3071999999999999"/>
    <n v="50.1"/>
    <n v="465.81447414611199"/>
    <n v="286.23134985862401"/>
    <n v="15.406856500053333"/>
    <n v="1041.0802239999998"/>
    <n v="415.10286592928645"/>
    <n v="2223.6357704340758"/>
  </r>
  <r>
    <x v="0"/>
    <s v="ДТ"/>
    <s v="ДтЗ"/>
    <s v="ФЛ+КК_Новосибирская область139_82,910854,942077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95706999999999998"/>
    <n v="50.1"/>
    <n v="341.04732158125722"/>
    <n v="209.5650535566044"/>
    <n v="11.280171473765334"/>
    <n v="762.22968939999998"/>
    <n v="303.91868107018223"/>
    <n v="1628.0409170818091"/>
  </r>
  <r>
    <x v="0"/>
    <s v="АБ"/>
    <s v="Аи92"/>
    <s v="ФЛ+КК_Новосибирская область14_78,3282555,4232"/>
    <s v="Омская"/>
    <x v="0"/>
    <m/>
    <m/>
    <m/>
    <m/>
    <m/>
    <m/>
    <m/>
    <m/>
    <m/>
    <m/>
    <m/>
    <n v="37.246755611111105"/>
    <n v="189.01297827777779"/>
    <n v="16.034161722222223"/>
    <n v="0"/>
    <n v="2224.6996887867508"/>
    <n v="2.0565600000000002"/>
    <n v="362.3"/>
    <n v="76.600187719586657"/>
    <n v="388.71653060694672"/>
    <n v="32.975215631453338"/>
    <n v="0"/>
    <n v="4575.2283919712809"/>
    <n v="5073.5203259292675"/>
  </r>
  <r>
    <x v="0"/>
    <s v="АБ"/>
    <s v="Аи95"/>
    <s v="ФЛ+КК_Новосибирская область14_78,3282555,4232"/>
    <s v="Омская"/>
    <x v="0"/>
    <m/>
    <m/>
    <m/>
    <m/>
    <m/>
    <m/>
    <m/>
    <m/>
    <m/>
    <m/>
    <m/>
    <n v="37.246755611111105"/>
    <n v="189.01297827777779"/>
    <n v="16.034161722222223"/>
    <n v="0"/>
    <n v="2224.6996887867508"/>
    <n v="1.7821199999999999"/>
    <n v="362.3"/>
    <n v="66.378188109673317"/>
    <n v="336.84380884839334"/>
    <n v="28.574800288406667"/>
    <n v="0"/>
    <n v="3964.6818093806442"/>
    <n v="4396.4786066271172"/>
  </r>
  <r>
    <x v="0"/>
    <s v="АБ"/>
    <s v="G-95"/>
    <s v="ФЛ+КК_Новосибирская область14_78,3282555,4232"/>
    <s v="Омская"/>
    <x v="0"/>
    <m/>
    <m/>
    <m/>
    <m/>
    <m/>
    <m/>
    <m/>
    <m/>
    <m/>
    <m/>
    <m/>
    <n v="37.246755611111105"/>
    <n v="189.01297827777779"/>
    <n v="16.034161722222223"/>
    <n v="0"/>
    <n v="2224.6996887867508"/>
    <n v="0.48580000000000001"/>
    <n v="362.3"/>
    <n v="18.094473875877775"/>
    <n v="91.822504847344447"/>
    <n v="7.7893957646555556"/>
    <n v="0"/>
    <n v="1080.7591088126035"/>
    <n v="1198.4654833004813"/>
  </r>
  <r>
    <x v="0"/>
    <s v="АБ"/>
    <s v="Аи98"/>
    <s v="ФЛ+КК_Новосибирская область14_78,3282555,4232"/>
    <s v="Омская"/>
    <x v="0"/>
    <m/>
    <m/>
    <m/>
    <m/>
    <m/>
    <m/>
    <m/>
    <m/>
    <m/>
    <m/>
    <m/>
    <n v="37.246755611111105"/>
    <n v="189.01297827777779"/>
    <n v="16.034161722222223"/>
    <n v="0"/>
    <n v="2224.6996887867508"/>
    <n v="0.14604"/>
    <n v="362.3"/>
    <n v="5.4395161894466657"/>
    <n v="27.603455347686669"/>
    <n v="2.3416289779133335"/>
    <n v="0"/>
    <n v="324.89514255041712"/>
    <n v="360.27974306546378"/>
  </r>
  <r>
    <x v="0"/>
    <s v="ДТ"/>
    <s v="ДтЛ"/>
    <s v="ФЛ+КК_Новосибирская область14_78,3282555,4232"/>
    <s v="Омская"/>
    <x v="0"/>
    <m/>
    <m/>
    <m/>
    <m/>
    <m/>
    <m/>
    <m/>
    <m/>
    <m/>
    <m/>
    <m/>
    <n v="37.246755611111105"/>
    <n v="189.01297827777779"/>
    <n v="16.034161722222223"/>
    <n v="0"/>
    <n v="2224.6996887867508"/>
    <n v="1.1583399999999999"/>
    <n v="362.3"/>
    <n v="43.144406894574438"/>
    <n v="218.94129325828112"/>
    <n v="18.573010889318887"/>
    <n v="0"/>
    <n v="2576.9586375092449"/>
    <n v="2857.6173485514191"/>
  </r>
  <r>
    <x v="0"/>
    <s v="ДТ"/>
    <s v="ДтЗ"/>
    <s v="ФЛ+КК_Новосибирская область14_78,3282555,4232"/>
    <s v="Омская"/>
    <x v="0"/>
    <m/>
    <m/>
    <m/>
    <m/>
    <m/>
    <m/>
    <m/>
    <m/>
    <m/>
    <m/>
    <m/>
    <n v="37.246755611111105"/>
    <n v="189.01297827777779"/>
    <n v="16.034161722222223"/>
    <n v="0"/>
    <n v="2224.6996887867508"/>
    <n v="0.82359000000000004"/>
    <n v="362.3"/>
    <n v="30.676055453754998"/>
    <n v="155.66919877979501"/>
    <n v="13.205575252805001"/>
    <n v="0"/>
    <n v="1832.2404166878803"/>
    <n v="2031.7912461742353"/>
  </r>
  <r>
    <x v="0"/>
    <s v="АБ"/>
    <s v="Аи92"/>
    <s v="ФЛ+КК_Новосибирская область140_83,79139155,477628"/>
    <s v="Сокурская"/>
    <x v="0"/>
    <m/>
    <m/>
    <m/>
    <m/>
    <m/>
    <m/>
    <m/>
    <m/>
    <m/>
    <m/>
    <m/>
    <n v="356.34522196"/>
    <n v="218.96523092000001"/>
    <n v="11.786150933333333"/>
    <n v="796.42"/>
    <n v="384.49289114039669"/>
    <n v="0.71423999999999999"/>
    <n v="51.4"/>
    <n v="254.51601133271041"/>
    <n v="156.3937265323008"/>
    <n v="8.4181404426240007"/>
    <n v="568.83502079999994"/>
    <n v="274.62020256811695"/>
    <n v="1262.7831016757523"/>
  </r>
  <r>
    <x v="0"/>
    <s v="ДТ"/>
    <s v="ДтЛ"/>
    <s v="ФЛ+КК_Новосибирская область140_83,79139155,477628"/>
    <s v="Сокурская"/>
    <x v="0"/>
    <m/>
    <m/>
    <m/>
    <m/>
    <m/>
    <m/>
    <m/>
    <m/>
    <m/>
    <m/>
    <m/>
    <n v="356.34522196"/>
    <n v="218.96523092000001"/>
    <n v="11.786150933333333"/>
    <n v="796.42"/>
    <n v="384.49289114039669"/>
    <n v="1.39656"/>
    <n v="51.4"/>
    <n v="497.65748318045763"/>
    <n v="305.79808289363524"/>
    <n v="16.460066947455999"/>
    <n v="1112.2483152"/>
    <n v="536.96739205103245"/>
    <n v="2469.1313402725809"/>
  </r>
  <r>
    <x v="0"/>
    <s v="ДТ"/>
    <s v="ДтЗ"/>
    <s v="ФЛ+КК_Новосибирская область140_83,79139155,477628"/>
    <s v="Сокурская"/>
    <x v="0"/>
    <m/>
    <m/>
    <m/>
    <m/>
    <m/>
    <m/>
    <m/>
    <m/>
    <m/>
    <m/>
    <m/>
    <n v="356.34522196"/>
    <n v="218.96523092000001"/>
    <n v="11.786150933333333"/>
    <n v="796.42"/>
    <n v="384.49289114039669"/>
    <n v="1.04762"/>
    <n v="51.4"/>
    <n v="373.31438142973519"/>
    <n v="229.39235521641041"/>
    <n v="12.347407440778667"/>
    <n v="834.34552039999994"/>
    <n v="402.80244261650239"/>
    <n v="1852.2021071034264"/>
  </r>
  <r>
    <x v="0"/>
    <s v="АБ"/>
    <s v="Аи92"/>
    <s v="ФЛ+КК_Новосибирская область141_83,6316855,33001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1.62683"/>
    <n v="31.54"/>
    <n v="579.71309744118685"/>
    <n v="356.21920661758361"/>
    <n v="19.174063922874666"/>
    <n v="1295.6399486"/>
    <n v="516.60174065157673"/>
    <n v="2767.3480572332219"/>
  </r>
  <r>
    <x v="0"/>
    <s v="ДТ"/>
    <s v="ДтЛ"/>
    <s v="ФЛ+КК_Новосибирская область141_83,6316855,33001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2.8593600000000001"/>
    <n v="31.54"/>
    <n v="1018.9192738635456"/>
    <n v="626.10042268341124"/>
    <n v="33.700848532736003"/>
    <n v="2277.2514912000001"/>
    <n v="907.99306205903042"/>
    <n v="4863.9650983387237"/>
  </r>
  <r>
    <x v="0"/>
    <s v="ДТ"/>
    <s v="ДтЗ"/>
    <s v="ФЛ+КК_Новосибирская область141_83,6316855,33001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2.1223299999999998"/>
    <n v="31.54"/>
    <n v="756.28215492236677"/>
    <n v="464.7164785384436"/>
    <n v="25.014101710341333"/>
    <n v="1690.2660585999997"/>
    <n v="673.94833648080055"/>
    <n v="3610.2271302519521"/>
  </r>
  <r>
    <x v="0"/>
    <s v="АБ"/>
    <s v="Аи92"/>
    <s v="ФЛ+КК_Новосибирская область142_76,5782754,68304"/>
    <s v="Омская"/>
    <x v="0"/>
    <m/>
    <m/>
    <m/>
    <m/>
    <m/>
    <m/>
    <m/>
    <m/>
    <m/>
    <m/>
    <m/>
    <n v="37.246755611111105"/>
    <n v="189.01297827777779"/>
    <n v="16.034161722222223"/>
    <n v="0"/>
    <n v="1802.9596508258483"/>
    <n v="1.35161"/>
    <n v="271.89"/>
    <n v="50.343087351533882"/>
    <n v="255.47183157002723"/>
    <n v="21.671933325372777"/>
    <n v="0"/>
    <n v="2436.8982936527245"/>
    <n v="2764.3851458996583"/>
  </r>
  <r>
    <x v="0"/>
    <s v="АБ"/>
    <s v="Аи95"/>
    <s v="ФЛ+КК_Новосибирская область142_76,5782754,68304"/>
    <s v="Омская"/>
    <x v="0"/>
    <m/>
    <m/>
    <m/>
    <m/>
    <m/>
    <m/>
    <m/>
    <m/>
    <m/>
    <m/>
    <m/>
    <n v="37.246755611111105"/>
    <n v="189.01297827777779"/>
    <n v="16.034161722222223"/>
    <n v="0"/>
    <n v="1802.9596508258483"/>
    <n v="1.1895800000000001"/>
    <n v="271.89"/>
    <n v="44.307995539865551"/>
    <n v="224.84605869967891"/>
    <n v="19.073918101521112"/>
    <n v="0"/>
    <n v="2144.7647414294129"/>
    <n v="2432.9927137704785"/>
  </r>
  <r>
    <x v="0"/>
    <s v="АБ"/>
    <s v="G-95"/>
    <s v="ФЛ+КК_Новосибирская область142_76,5782754,68304"/>
    <s v="Омская"/>
    <x v="0"/>
    <m/>
    <m/>
    <m/>
    <m/>
    <m/>
    <m/>
    <m/>
    <m/>
    <m/>
    <m/>
    <m/>
    <n v="37.246755611111105"/>
    <n v="189.01297827777779"/>
    <n v="16.034161722222223"/>
    <n v="0"/>
    <n v="1802.9596508258483"/>
    <n v="0.32951999999999998"/>
    <n v="271.89"/>
    <n v="12.273550908973331"/>
    <n v="62.283556602093334"/>
    <n v="5.2835769707066662"/>
    <n v="0"/>
    <n v="594.11126414013347"/>
    <n v="673.95194862190681"/>
  </r>
  <r>
    <x v="0"/>
    <s v="АБ"/>
    <s v="Аи98"/>
    <s v="ФЛ+КК_Новосибирская область142_76,5782754,68304"/>
    <s v="Омская"/>
    <x v="0"/>
    <m/>
    <m/>
    <m/>
    <m/>
    <m/>
    <m/>
    <m/>
    <m/>
    <m/>
    <m/>
    <m/>
    <n v="37.246755611111105"/>
    <n v="189.01297827777779"/>
    <n v="16.034161722222223"/>
    <n v="0"/>
    <n v="1802.9596508258483"/>
    <n v="9.9699999999999997E-2"/>
    <n v="271.89"/>
    <n v="3.7135015344277771"/>
    <n v="18.844593934294444"/>
    <n v="1.5986059237055554"/>
    <n v="0"/>
    <n v="179.75507718733706"/>
    <n v="203.91177857976484"/>
  </r>
  <r>
    <x v="0"/>
    <s v="ДТ"/>
    <s v="ДтЛ"/>
    <s v="ФЛ+КК_Новосибирская область142_76,5782754,68304"/>
    <s v="Омская"/>
    <x v="0"/>
    <m/>
    <m/>
    <m/>
    <m/>
    <m/>
    <m/>
    <m/>
    <m/>
    <m/>
    <m/>
    <m/>
    <n v="37.246755611111105"/>
    <n v="189.01297827777779"/>
    <n v="16.034161722222223"/>
    <n v="0"/>
    <n v="1802.9596508258483"/>
    <n v="0.65707000000000004"/>
    <n v="271.89"/>
    <n v="24.473725709392774"/>
    <n v="124.19475763697946"/>
    <n v="10.535566642820557"/>
    <n v="0"/>
    <n v="1184.6706977681401"/>
    <n v="1343.8747477573329"/>
  </r>
  <r>
    <x v="0"/>
    <s v="ДТ"/>
    <s v="ДтЗ"/>
    <s v="ФЛ+КК_Новосибирская область142_76,5782754,68304"/>
    <s v="Омская"/>
    <x v="0"/>
    <m/>
    <m/>
    <m/>
    <m/>
    <m/>
    <m/>
    <m/>
    <m/>
    <m/>
    <m/>
    <m/>
    <n v="37.246755611111105"/>
    <n v="189.01297827777779"/>
    <n v="16.034161722222223"/>
    <n v="0"/>
    <n v="1802.9596508258483"/>
    <n v="0.47442000000000001"/>
    <n v="271.89"/>
    <n v="17.670605797023331"/>
    <n v="89.671537154543344"/>
    <n v="7.6069270042566668"/>
    <n v="0"/>
    <n v="855.36011754479898"/>
    <n v="970.30918750062233"/>
  </r>
  <r>
    <x v="0"/>
    <s v="АБ"/>
    <s v="Аи92"/>
    <s v="ФЛ+КК_Новосибирская область143_82,89420855,069257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1.95061"/>
    <n v="34.340000000000003"/>
    <n v="695.09055340739565"/>
    <n v="427.1157690848612"/>
    <n v="22.990183872069334"/>
    <n v="1553.5048161999998"/>
    <n v="619.41845265477775"/>
    <n v="3318.1197752191038"/>
  </r>
  <r>
    <x v="0"/>
    <s v="ДТ"/>
    <s v="ДтЛ"/>
    <s v="ФЛ+КК_Новосибирская область143_82,89420855,069257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59763999999999995"/>
    <n v="34.340000000000003"/>
    <n v="212.9661584521744"/>
    <n v="130.8623806070288"/>
    <n v="7.0438752437973324"/>
    <n v="475.97244879999994"/>
    <n v="189.78127049722977"/>
    <n v="1016.6261336002303"/>
  </r>
  <r>
    <x v="0"/>
    <s v="ДТ"/>
    <s v="ДтЗ"/>
    <s v="ФЛ+КК_Новосибирская область143_82,89420855,069257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43159999999999998"/>
    <n v="34.340000000000003"/>
    <n v="153.798597797936"/>
    <n v="94.505393665072006"/>
    <n v="5.0869027428266662"/>
    <n v="343.734872"/>
    <n v="137.05507721471849"/>
    <n v="734.18084342055317"/>
  </r>
  <r>
    <x v="0"/>
    <s v="АБ"/>
    <s v="Аи92"/>
    <s v="ФЛ+КК_Новосибирская область144_82,92615255,056223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2.17726"/>
    <n v="34.75"/>
    <n v="775.85619796462959"/>
    <n v="476.74423867287919"/>
    <n v="25.661514981109335"/>
    <n v="1734.0134091999998"/>
    <n v="691.39142126162653"/>
    <n v="3703.666782080244"/>
  </r>
  <r>
    <x v="0"/>
    <s v="ДТ"/>
    <s v="ДтЛ"/>
    <s v="ФЛ+КК_Новосибирская область144_82,92615255,056223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35249000000000003"/>
    <n v="34.75"/>
    <n v="125.60812728868041"/>
    <n v="77.183054246990807"/>
    <n v="4.1545003424906666"/>
    <n v="280.73008579999998"/>
    <n v="111.93360557788723"/>
    <n v="599.60937325604914"/>
  </r>
  <r>
    <x v="0"/>
    <s v="ДТ"/>
    <s v="ДтЗ"/>
    <s v="ФЛ+КК_Новосибирская область144_82,92615255,056223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25352999999999998"/>
    <n v="34.75"/>
    <n v="90.344204123518793"/>
    <n v="55.514254995147596"/>
    <n v="2.988142846128"/>
    <n v="201.91636259999999"/>
    <n v="80.508743573326186"/>
    <n v="431.27170813812057"/>
  </r>
  <r>
    <x v="0"/>
    <s v="АБ"/>
    <s v="Аи92"/>
    <s v="ФЛ+КК_Новосибирская область145_82,87849655,012677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2.91133"/>
    <n v="41.15"/>
    <n v="1037.4385350488069"/>
    <n v="637.48004573432365"/>
    <n v="34.313374796741336"/>
    <n v="2318.6414385999997"/>
    <n v="924.49619542985738"/>
    <n v="4952.3695896097288"/>
  </r>
  <r>
    <x v="0"/>
    <s v="ДТ"/>
    <s v="ДтЛ"/>
    <s v="ФЛ+КК_Новосибирская область145_82,87849655,012677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1.5624899999999999"/>
    <n v="41.15"/>
    <n v="556.78584586028035"/>
    <n v="342.13098366019079"/>
    <n v="18.415742971823999"/>
    <n v="1244.3982857999999"/>
    <n v="496.1704995301796"/>
    <n v="2657.9013578224749"/>
  </r>
  <r>
    <x v="0"/>
    <s v="ДТ"/>
    <s v="ДтЗ"/>
    <s v="ФЛ+КК_Новосибирская область145_82,87849655,012677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1.15266"/>
    <n v="41.15"/>
    <n v="410.7448835444136"/>
    <n v="252.39246307224721"/>
    <n v="13.585424734816"/>
    <n v="918.00147719999995"/>
    <n v="366.02851089508209"/>
    <n v="1960.7527594465587"/>
  </r>
  <r>
    <x v="0"/>
    <s v="АБ"/>
    <s v="Аи92"/>
    <s v="ФЛ+КК_Новосибирская область146_82,9896154,86931"/>
    <s v="Сокурская"/>
    <x v="0"/>
    <m/>
    <m/>
    <m/>
    <m/>
    <m/>
    <m/>
    <m/>
    <m/>
    <m/>
    <m/>
    <m/>
    <n v="356.34522196"/>
    <n v="218.96523092000001"/>
    <n v="11.786150933333333"/>
    <n v="796.42"/>
    <n v="439.69829068545755"/>
    <n v="1.45869"/>
    <n v="58.78"/>
    <n v="519.79721182083244"/>
    <n v="319.4023926906948"/>
    <n v="17.192340504943999"/>
    <n v="1161.7298897999999"/>
    <n v="641.38349963997007"/>
    <n v="2659.5053344564412"/>
  </r>
  <r>
    <x v="0"/>
    <s v="ДТ"/>
    <s v="ДтЛ"/>
    <s v="ФЛ+КК_Новосибирская область146_82,9896154,86931"/>
    <s v="Сокурская"/>
    <x v="0"/>
    <m/>
    <m/>
    <m/>
    <m/>
    <m/>
    <m/>
    <m/>
    <m/>
    <m/>
    <m/>
    <m/>
    <n v="356.34522196"/>
    <n v="218.96523092000001"/>
    <n v="11.786150933333333"/>
    <n v="796.42"/>
    <n v="439.69829068545755"/>
    <n v="0.51266999999999996"/>
    <n v="58.78"/>
    <n v="182.68750494223318"/>
    <n v="112.2569049357564"/>
    <n v="6.0424059989919998"/>
    <n v="408.30064139999996"/>
    <n v="225.42012268571349"/>
    <n v="934.70757996269504"/>
  </r>
  <r>
    <x v="0"/>
    <s v="ДТ"/>
    <s v="ДтЗ"/>
    <s v="ФЛ+КК_Новосибирская область146_82,9896154,86931"/>
    <s v="Сокурская"/>
    <x v="0"/>
    <m/>
    <m/>
    <m/>
    <m/>
    <m/>
    <m/>
    <m/>
    <m/>
    <m/>
    <m/>
    <m/>
    <n v="356.34522196"/>
    <n v="218.96523092000001"/>
    <n v="11.786150933333333"/>
    <n v="796.42"/>
    <n v="439.69829068545755"/>
    <n v="0.36992000000000003"/>
    <n v="58.78"/>
    <n v="131.81922450744321"/>
    <n v="80.999618221926411"/>
    <n v="4.3599329532586673"/>
    <n v="294.6116864"/>
    <n v="162.65319169036448"/>
    <n v="674.44365377299277"/>
  </r>
  <r>
    <x v="0"/>
    <s v="АБ"/>
    <s v="Аи92"/>
    <s v="ФЛ+КК_Новосибирская область147_82,99129854,869461"/>
    <s v="Сокурская"/>
    <x v="0"/>
    <m/>
    <m/>
    <m/>
    <m/>
    <m/>
    <m/>
    <m/>
    <m/>
    <m/>
    <m/>
    <m/>
    <n v="356.34522196"/>
    <n v="218.96523092000001"/>
    <n v="11.786150933333333"/>
    <n v="796.42"/>
    <n v="446.13144022593889"/>
    <n v="1.66784"/>
    <n v="59.64"/>
    <n v="594.32681499376645"/>
    <n v="365.1989707376128"/>
    <n v="19.657413972650666"/>
    <n v="1328.3011328"/>
    <n v="744.07586126642991"/>
    <n v="3051.56019377046"/>
  </r>
  <r>
    <x v="0"/>
    <s v="ДТ"/>
    <s v="ДтЛ"/>
    <s v="ФЛ+КК_Новосибирская область147_82,99129854,869461"/>
    <s v="Сокурская"/>
    <x v="0"/>
    <m/>
    <m/>
    <m/>
    <m/>
    <m/>
    <m/>
    <m/>
    <m/>
    <m/>
    <m/>
    <m/>
    <n v="356.34522196"/>
    <n v="218.96523092000001"/>
    <n v="11.786150933333333"/>
    <n v="796.42"/>
    <n v="446.13144022593889"/>
    <n v="0.49282999999999999"/>
    <n v="59.64"/>
    <n v="175.61761573854679"/>
    <n v="107.9126347543036"/>
    <n v="5.8085687644746669"/>
    <n v="392.49966859999995"/>
    <n v="219.86695768654945"/>
    <n v="901.70544554387436"/>
  </r>
  <r>
    <x v="0"/>
    <s v="ДТ"/>
    <s v="ДтЗ"/>
    <s v="ФЛ+КК_Новосибирская область147_82,99129854,869461"/>
    <s v="Сокурская"/>
    <x v="0"/>
    <m/>
    <m/>
    <m/>
    <m/>
    <m/>
    <m/>
    <m/>
    <m/>
    <m/>
    <m/>
    <m/>
    <n v="356.34522196"/>
    <n v="218.96523092000001"/>
    <n v="11.786150933333333"/>
    <n v="796.42"/>
    <n v="446.13144022593889"/>
    <n v="0.35260999999999998"/>
    <n v="59.64"/>
    <n v="125.65088871531559"/>
    <n v="77.209330074701199"/>
    <n v="4.1559146806026668"/>
    <n v="280.82565619999997"/>
    <n v="157.31040713806831"/>
    <n v="645.15219680868779"/>
  </r>
  <r>
    <x v="0"/>
    <s v="АБ"/>
    <s v="Аи92"/>
    <s v="ФЛ+КК_Новосибирская область148_84,40641455,228485"/>
    <s v="Сокурская"/>
    <x v="0"/>
    <m/>
    <m/>
    <m/>
    <m/>
    <m/>
    <m/>
    <m/>
    <m/>
    <m/>
    <m/>
    <m/>
    <n v="356.34522196"/>
    <n v="218.96523092000001"/>
    <n v="11.786150933333333"/>
    <n v="796.42"/>
    <n v="746.32015076026028"/>
    <n v="0.80195000000000005"/>
    <n v="99.77"/>
    <n v="285.77105075082204"/>
    <n v="175.59916693629401"/>
    <n v="9.4519037409866673"/>
    <n v="638.68901900000003"/>
    <n v="598.51144490219076"/>
    <n v="1708.0225853302936"/>
  </r>
  <r>
    <x v="0"/>
    <s v="ДТ"/>
    <s v="ДтЛ"/>
    <s v="ФЛ+КК_Новосибирская область148_84,40641455,228485"/>
    <s v="Сокурская"/>
    <x v="0"/>
    <m/>
    <m/>
    <m/>
    <m/>
    <m/>
    <m/>
    <m/>
    <m/>
    <m/>
    <m/>
    <m/>
    <n v="356.34522196"/>
    <n v="218.96523092000001"/>
    <n v="11.786150933333333"/>
    <n v="796.42"/>
    <n v="746.32015076026028"/>
    <n v="0.35215000000000002"/>
    <n v="99.77"/>
    <n v="125.48696991321401"/>
    <n v="77.108606068478011"/>
    <n v="4.150493051173334"/>
    <n v="280.45930299999998"/>
    <n v="262.81664109022569"/>
    <n v="750.02201312309103"/>
  </r>
  <r>
    <x v="0"/>
    <s v="ДТ"/>
    <s v="ДтЗ"/>
    <s v="ФЛ+КК_Новосибирская область148_84,40641455,228485"/>
    <s v="Сокурская"/>
    <x v="0"/>
    <m/>
    <m/>
    <m/>
    <m/>
    <m/>
    <m/>
    <m/>
    <m/>
    <m/>
    <m/>
    <m/>
    <n v="356.34522196"/>
    <n v="218.96523092000001"/>
    <n v="11.786150933333333"/>
    <n v="796.42"/>
    <n v="746.32015076026028"/>
    <n v="0.26007000000000002"/>
    <n v="99.77"/>
    <n v="92.674701875137202"/>
    <n v="56.946287605364411"/>
    <n v="3.0652242732320003"/>
    <n v="207.12494940000002"/>
    <n v="194.09548160822089"/>
    <n v="553.90664476195457"/>
  </r>
  <r>
    <x v="0"/>
    <s v="АБ"/>
    <s v="Аи92"/>
    <s v="ФЛ+КК_Новосибирская область15_78,30328755,448622"/>
    <s v="Омская"/>
    <x v="0"/>
    <m/>
    <m/>
    <m/>
    <m/>
    <m/>
    <m/>
    <m/>
    <m/>
    <m/>
    <m/>
    <m/>
    <n v="37.246755611111105"/>
    <n v="189.01297827777779"/>
    <n v="16.034161722222223"/>
    <n v="0"/>
    <n v="2263.7532080268384"/>
    <n v="2.1285599999999998"/>
    <n v="368.66"/>
    <n v="79.281954123586644"/>
    <n v="402.32546504294663"/>
    <n v="34.12967527545333"/>
    <n v="0"/>
    <n v="4818.5345284776067"/>
    <n v="5334.271622919593"/>
  </r>
  <r>
    <x v="0"/>
    <s v="АБ"/>
    <s v="Аи95"/>
    <s v="ФЛ+КК_Новосибирская область15_78,30328755,448622"/>
    <s v="Омская"/>
    <x v="0"/>
    <m/>
    <m/>
    <m/>
    <m/>
    <m/>
    <m/>
    <m/>
    <m/>
    <m/>
    <m/>
    <m/>
    <n v="37.246755611111105"/>
    <n v="189.01297827777779"/>
    <n v="16.034161722222223"/>
    <n v="0"/>
    <n v="2263.7532080268384"/>
    <n v="1.9067799999999999"/>
    <n v="368.66"/>
    <n v="71.021368664154437"/>
    <n v="360.40616672050112"/>
    <n v="30.573618888698888"/>
    <n v="0"/>
    <n v="4316.4793420014148"/>
    <n v="4778.4804962747694"/>
  </r>
  <r>
    <x v="0"/>
    <s v="АБ"/>
    <s v="G-95"/>
    <s v="ФЛ+КК_Новосибирская область15_78,30328755,448622"/>
    <s v="Омская"/>
    <x v="0"/>
    <m/>
    <m/>
    <m/>
    <m/>
    <m/>
    <m/>
    <m/>
    <m/>
    <m/>
    <m/>
    <m/>
    <n v="37.246755611111105"/>
    <n v="189.01297827777779"/>
    <n v="16.034161722222223"/>
    <n v="0"/>
    <n v="2263.7532080268384"/>
    <n v="0.53756999999999999"/>
    <n v="368.66"/>
    <n v="20.022738413864996"/>
    <n v="101.607706732785"/>
    <n v="8.6194843170150008"/>
    <n v="0"/>
    <n v="1216.9258120389875"/>
    <n v="1347.1757415026525"/>
  </r>
  <r>
    <x v="0"/>
    <s v="АБ"/>
    <s v="Аи98"/>
    <s v="ФЛ+КК_Новосибирская область15_78,30328755,448622"/>
    <s v="Омская"/>
    <x v="0"/>
    <m/>
    <m/>
    <m/>
    <m/>
    <m/>
    <m/>
    <m/>
    <m/>
    <m/>
    <m/>
    <m/>
    <n v="37.246755611111105"/>
    <n v="189.01297827777779"/>
    <n v="16.034161722222223"/>
    <n v="0"/>
    <n v="2263.7532080268384"/>
    <n v="0.16378999999999999"/>
    <n v="368.66"/>
    <n v="6.1006461015438873"/>
    <n v="30.958435712117222"/>
    <n v="2.6262353484827776"/>
    <n v="0"/>
    <n v="370.78013794271584"/>
    <n v="410.46545510485976"/>
  </r>
  <r>
    <x v="0"/>
    <s v="АБ"/>
    <s v="Аи92"/>
    <s v="ФЛ+КК_Новосибирская область150_82,6284855,00059"/>
    <s v="Сокурская"/>
    <x v="0"/>
    <m/>
    <m/>
    <m/>
    <m/>
    <m/>
    <m/>
    <m/>
    <m/>
    <m/>
    <m/>
    <m/>
    <n v="356.34522196"/>
    <n v="218.96523092000001"/>
    <n v="11.786150933333333"/>
    <n v="796.42"/>
    <n v="439.77309474988175"/>
    <n v="1.2811300000000001"/>
    <n v="58.79"/>
    <n v="456.52455420961485"/>
    <n v="280.52292628853962"/>
    <n v="15.099591545221335"/>
    <n v="1020.3175546"/>
    <n v="563.40650487691607"/>
    <n v="2335.8711315202918"/>
  </r>
  <r>
    <x v="0"/>
    <s v="ДТ"/>
    <s v="ДтЛ"/>
    <s v="ФЛ+КК_Новосибирская область150_82,6284855,00059"/>
    <s v="Сокурская"/>
    <x v="0"/>
    <m/>
    <m/>
    <m/>
    <m/>
    <m/>
    <m/>
    <m/>
    <m/>
    <m/>
    <m/>
    <m/>
    <n v="356.34522196"/>
    <n v="218.96523092000001"/>
    <n v="11.786150933333333"/>
    <n v="796.42"/>
    <n v="439.77309474988175"/>
    <n v="3.1140500000000002"/>
    <n v="58.79"/>
    <n v="1109.6768384445381"/>
    <n v="681.86867734642613"/>
    <n v="36.702663313946672"/>
    <n v="2480.0917009999998"/>
    <n v="1369.4754057058694"/>
    <n v="5677.8152858107806"/>
  </r>
  <r>
    <x v="0"/>
    <s v="ДТ"/>
    <s v="ДтЗ"/>
    <s v="ФЛ+КК_Новосибирская область150_82,6284855,00059"/>
    <s v="Сокурская"/>
    <x v="0"/>
    <m/>
    <m/>
    <m/>
    <m/>
    <m/>
    <m/>
    <m/>
    <m/>
    <m/>
    <m/>
    <m/>
    <n v="356.34522196"/>
    <n v="218.96523092000001"/>
    <n v="11.786150933333333"/>
    <n v="796.42"/>
    <n v="439.77309474988175"/>
    <n v="2.33968"/>
    <n v="58.79"/>
    <n v="833.73378891537277"/>
    <n v="512.30857147890561"/>
    <n v="27.575821615701333"/>
    <n v="1863.3679456"/>
    <n v="1028.9283143244033"/>
    <n v="4265.9144419343829"/>
  </r>
  <r>
    <x v="0"/>
    <s v="АБ"/>
    <s v="Аи92"/>
    <s v="ФЛ+КК_Новосибирская область151_83,02474254,97841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1.6805099999999999"/>
    <n v="48.36"/>
    <n v="598.84170895599959"/>
    <n v="367.9732602133692"/>
    <n v="19.806744504975999"/>
    <n v="1338.3917741999999"/>
    <n v="533.64788649236937"/>
    <n v="2858.661374366714"/>
  </r>
  <r>
    <x v="0"/>
    <s v="ДТ"/>
    <s v="ДтЛ"/>
    <s v="ФЛ+КК_Новосибирская область151_83,02474254,97841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61856999999999995"/>
    <n v="48.36"/>
    <n v="220.42446394779719"/>
    <n v="135.4453228901844"/>
    <n v="7.2905593828319999"/>
    <n v="492.64151939999994"/>
    <n v="196.42761610914835"/>
    <n v="1052.2294817299619"/>
  </r>
  <r>
    <x v="0"/>
    <s v="ДТ"/>
    <s v="ДтЗ"/>
    <s v="ФЛ+КК_Новосибирская область151_83,02474254,97841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45074999999999998"/>
    <n v="48.36"/>
    <n v="160.62260879847"/>
    <n v="98.698577837190001"/>
    <n v="5.3126075331999996"/>
    <n v="358.98631499999999"/>
    <n v="143.13618177602959"/>
    <n v="766.75629094488954"/>
  </r>
  <r>
    <x v="0"/>
    <s v="АБ"/>
    <s v="Аи92"/>
    <s v="ФЛ+КК_Новосибирская область152_82,93041955,022174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2.8753099999999998"/>
    <n v="38.119999999999997"/>
    <n v="1024.6029801538075"/>
    <n v="629.59291811658522"/>
    <n v="33.888837640122667"/>
    <n v="2289.9543901999996"/>
    <n v="913.05800293385596"/>
    <n v="4891.0971290443713"/>
  </r>
  <r>
    <x v="0"/>
    <s v="ДТ"/>
    <s v="ДтЛ"/>
    <s v="ФЛ+КК_Новосибирская область152_82,93041955,022174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81911999999999996"/>
    <n v="38.119999999999997"/>
    <n v="291.88949821187521"/>
    <n v="179.35879995119041"/>
    <n v="9.6542719525119995"/>
    <n v="652.36355039999989"/>
    <n v="260.1124996481006"/>
    <n v="1393.3786201636781"/>
  </r>
  <r>
    <x v="0"/>
    <s v="ДТ"/>
    <s v="ДтЗ"/>
    <s v="ФЛ+КК_Новосибирская область152_82,93041955,022174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59075"/>
    <n v="38.119999999999997"/>
    <n v="210.51093987287001"/>
    <n v="129.35371016599001"/>
    <n v="6.9626686638666664"/>
    <n v="470.48511499999995"/>
    <n v="187.59334305976589"/>
    <n v="1004.9057767624925"/>
  </r>
  <r>
    <x v="0"/>
    <s v="АБ"/>
    <s v="Аи92"/>
    <s v="ФЛ+КК_Новосибирская область153_82,91488754,987709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2.1282899999999998"/>
    <n v="43.75"/>
    <n v="758.40597244524838"/>
    <n v="466.02151131472675"/>
    <n v="25.084347169903999"/>
    <n v="1695.0127217999998"/>
    <n v="675.84094134687962"/>
    <n v="3620.3654940767583"/>
  </r>
  <r>
    <x v="0"/>
    <s v="ДТ"/>
    <s v="ДтЛ"/>
    <s v="ФЛ+КК_Новосибирская область153_82,91488754,987709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41626000000000002"/>
    <n v="43.75"/>
    <n v="148.3322620930696"/>
    <n v="91.146467022759211"/>
    <n v="4.9061031875093333"/>
    <n v="331.51778919999998"/>
    <n v="132.18384254262912"/>
    <n v="708.0864640459672"/>
  </r>
  <r>
    <x v="0"/>
    <s v="ДТ"/>
    <s v="ДтЗ"/>
    <s v="ФЛ+КК_Новосибирская область153_82,91488754,987709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29709999999999998"/>
    <n v="43.75"/>
    <n v="105.87016544431599"/>
    <n v="65.054570106331994"/>
    <n v="3.5016654422933331"/>
    <n v="236.61638199999996"/>
    <n v="94.34444726712897"/>
    <n v="505.38723026007028"/>
  </r>
  <r>
    <x v="0"/>
    <s v="АБ"/>
    <s v="Аи92"/>
    <s v="ФЛ+КК_Новосибирская область154_82,95831255,001478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1.66849"/>
    <n v="42.27"/>
    <n v="594.55843938804037"/>
    <n v="365.34129813771085"/>
    <n v="19.665074970757335"/>
    <n v="1328.8188058000001"/>
    <n v="529.83092164500852"/>
    <n v="2838.2145399415172"/>
  </r>
  <r>
    <x v="0"/>
    <s v="ДТ"/>
    <s v="ДтЛ"/>
    <s v="ФЛ+КК_Новосибирская область154_82,95831255,001478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52109000000000005"/>
    <n v="42.27"/>
    <n v="185.68793171113643"/>
    <n v="114.10059218010282"/>
    <n v="6.1416453898506678"/>
    <n v="415.00649780000003"/>
    <n v="165.47272980958684"/>
    <n v="886.40939689067682"/>
  </r>
  <r>
    <x v="0"/>
    <s v="ДТ"/>
    <s v="ДтЗ"/>
    <s v="ФЛ+КК_Новосибирская область154_82,95831255,001478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37802999999999998"/>
    <n v="42.27"/>
    <n v="134.70918425753879"/>
    <n v="82.775426244687594"/>
    <n v="4.4555186373279998"/>
    <n v="301.07065259999996"/>
    <n v="120.04386200064883"/>
    <n v="643.05464374020312"/>
  </r>
  <r>
    <x v="0"/>
    <s v="АБ"/>
    <s v="Аи92"/>
    <s v="ФЛ+КК_Новосибирская область155_82,91728654,972354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1.1960500000000001"/>
    <n v="48.41"/>
    <n v="426.20670272525803"/>
    <n v="261.89336444186603"/>
    <n v="14.096825823813335"/>
    <n v="952.55814099999998"/>
    <n v="379.80705538152012"/>
    <n v="2034.5620893724574"/>
  </r>
  <r>
    <x v="0"/>
    <s v="ДТ"/>
    <s v="ДтЛ"/>
    <s v="ФЛ+КК_Новосибирская область155_82,91728654,972354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37347000000000002"/>
    <n v="48.41"/>
    <n v="133.08425004540121"/>
    <n v="81.776944791692415"/>
    <n v="4.4017737890720001"/>
    <n v="297.4389774"/>
    <n v="118.59582874740715"/>
    <n v="635.29777477357277"/>
  </r>
  <r>
    <x v="0"/>
    <s v="ДТ"/>
    <s v="ДтЗ"/>
    <s v="ФЛ+КК_Новосибирская область155_82,91728654,972354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26860000000000001"/>
    <n v="48.41"/>
    <n v="95.714326618455999"/>
    <n v="58.814061025112004"/>
    <n v="3.1657601406933336"/>
    <n v="213.91841199999999"/>
    <n v="85.294239434368379"/>
    <n v="456.90679921862966"/>
  </r>
  <r>
    <x v="0"/>
    <s v="АБ"/>
    <s v="Аи92"/>
    <s v="ФЛ+КК_Новосибирская область156_82,91209354,979645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1.5733299999999999"/>
    <n v="44.28"/>
    <n v="560.64862806632675"/>
    <n v="344.50456676336358"/>
    <n v="18.543504847941332"/>
    <n v="1253.0314785999999"/>
    <n v="499.61275401814891"/>
    <n v="2676.3409322957805"/>
  </r>
  <r>
    <x v="0"/>
    <s v="ДТ"/>
    <s v="ДтЛ"/>
    <s v="ФЛ+КК_Новосибирская область156_82,91209354,979645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30357000000000001"/>
    <n v="44.28"/>
    <n v="108.1757190303972"/>
    <n v="66.4712751503844"/>
    <n v="3.5779218388320002"/>
    <n v="241.7692194"/>
    <n v="96.399003220741662"/>
    <n v="516.39313864035523"/>
  </r>
  <r>
    <x v="0"/>
    <s v="ДТ"/>
    <s v="ДтЗ"/>
    <s v="ФЛ+КК_Новосибирская область156_82,91209354,979645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21626000000000001"/>
    <n v="44.28"/>
    <n v="77.063217701069604"/>
    <n v="47.353420838759206"/>
    <n v="2.5488730008426668"/>
    <n v="172.23378919999999"/>
    <n v="68.673612137291528"/>
    <n v="367.87291287796296"/>
  </r>
  <r>
    <x v="0"/>
    <s v="АБ"/>
    <s v="Аи92"/>
    <s v="ФЛ+КК_Новосибирская область157_82,88915954,942134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1.60704"/>
    <n v="49.69"/>
    <n v="572.66102549859841"/>
    <n v="351.88588469767683"/>
    <n v="18.940815995904"/>
    <n v="1279.8787967999999"/>
    <n v="510.3174033529686"/>
    <n v="2733.6839263451475"/>
  </r>
  <r>
    <x v="0"/>
    <s v="ДТ"/>
    <s v="ДтЛ"/>
    <s v="ФЛ+КК_Новосибирская область157_82,88915954,942134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95372999999999997"/>
    <n v="49.69"/>
    <n v="339.85712853991078"/>
    <n v="208.8337096853316"/>
    <n v="11.240805729647999"/>
    <n v="759.56964659999994"/>
    <n v="302.85806022241309"/>
    <n v="1622.3593507773032"/>
  </r>
  <r>
    <x v="0"/>
    <s v="ДТ"/>
    <s v="ДтЗ"/>
    <s v="ФЛ+КК_Новосибирская область157_82,88915954,942134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69830000000000003"/>
    <n v="49.69"/>
    <n v="248.83586849466801"/>
    <n v="152.90342075143602"/>
    <n v="8.2302691967466668"/>
    <n v="556.140086"/>
    <n v="221.74596946023618"/>
    <n v="1187.8556139030868"/>
  </r>
  <r>
    <x v="0"/>
    <s v="АБ"/>
    <s v="Аи92"/>
    <s v="ФЛ+КК_Новосибирская область158_82,89522355,08339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1.9976700000000001"/>
    <n v="33.17"/>
    <n v="711.86015955283324"/>
    <n v="437.42027285195644"/>
    <n v="23.544840134992"/>
    <n v="1590.9843413999999"/>
    <n v="634.36240986915368"/>
    <n v="3398.1720238089356"/>
  </r>
  <r>
    <x v="0"/>
    <s v="ДТ"/>
    <s v="ДтЛ"/>
    <s v="ФЛ+КК_Новосибирская область158_82,89522355,08339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74331999999999998"/>
    <n v="33.17"/>
    <n v="264.87853038730719"/>
    <n v="162.7612354474544"/>
    <n v="8.7608817117653324"/>
    <n v="591.99491439999997"/>
    <n v="236.04212232447767"/>
    <n v="1264.4376842710046"/>
  </r>
  <r>
    <x v="0"/>
    <s v="ДТ"/>
    <s v="ДтЗ"/>
    <s v="ФЛ+КК_Новосибирская область158_82,89522355,08339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53476000000000001"/>
    <n v="33.17"/>
    <n v="190.5591708953296"/>
    <n v="117.0938468867792"/>
    <n v="6.3027620731093332"/>
    <n v="425.89355919999997"/>
    <n v="169.81365405779164"/>
    <n v="909.66299311300963"/>
  </r>
  <r>
    <x v="0"/>
    <s v="АБ"/>
    <s v="Аи92"/>
    <s v="ФЛ+КК_Новосибирская область159_82,84879854,99728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1.5630900000000001"/>
    <n v="44.37"/>
    <n v="556.99965299345649"/>
    <n v="342.26236279874286"/>
    <n v="18.422814662384003"/>
    <n v="1244.8761377999999"/>
    <n v="496.36103022139565"/>
    <n v="2658.9219984759789"/>
  </r>
  <r>
    <x v="0"/>
    <s v="ДТ"/>
    <s v="ДтЛ"/>
    <s v="ФЛ+КК_Новосибирская область159_82,84879854,99728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68474999999999997"/>
    <n v="44.37"/>
    <n v="244.00739073711"/>
    <n v="149.93644187247"/>
    <n v="8.0705668515999989"/>
    <n v="545.34859499999993"/>
    <n v="217.44315135027455"/>
    <n v="1164.8061458114544"/>
  </r>
  <r>
    <x v="0"/>
    <s v="ДТ"/>
    <s v="ДтЗ"/>
    <s v="ФЛ+КК_Новосибирская область159_82,84879854,99728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49564000000000002"/>
    <n v="44.37"/>
    <n v="176.61894581225442"/>
    <n v="108.5279270531888"/>
    <n v="5.841687848597334"/>
    <n v="394.73760879999998"/>
    <n v="157.3910529905076"/>
    <n v="843.11722250454818"/>
  </r>
  <r>
    <x v="0"/>
    <s v="АБ"/>
    <s v="Аи92"/>
    <s v="ФЛ+КК_Новосибирская область16_82,90432354,97314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1.29681"/>
    <n v="45.32"/>
    <n v="462.11204728994761"/>
    <n v="283.9563011093652"/>
    <n v="15.284398391856"/>
    <n v="1032.8054202000001"/>
    <n v="411.80350945972918"/>
    <n v="2205.9616764508983"/>
  </r>
  <r>
    <x v="0"/>
    <s v="ДТ"/>
    <s v="ДтЛ"/>
    <s v="ФЛ+КК_Новосибирская область16_82,90432354,97314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46103"/>
    <n v="45.32"/>
    <n v="164.2858376802188"/>
    <n v="100.94954041104761"/>
    <n v="5.4337691647946667"/>
    <n v="367.17351259999998"/>
    <n v="146.40060761886394"/>
    <n v="784.24326747492501"/>
  </r>
  <r>
    <x v="0"/>
    <s v="ДТ"/>
    <s v="ДтЗ"/>
    <s v="ФЛ+КК_Новосибирская область16_82,90432354,97314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33424999999999999"/>
    <n v="45.32"/>
    <n v="119.10839044012999"/>
    <n v="73.189128435010005"/>
    <n v="3.9395209494666665"/>
    <n v="266.20338499999997"/>
    <n v="106.14147256492043"/>
    <n v="568.58189738952706"/>
  </r>
  <r>
    <x v="0"/>
    <s v="АБ"/>
    <s v="Аи92"/>
    <s v="ФЛ+КК_Новосибирская область160_82,86957655,003384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1.59734"/>
    <n v="42.38"/>
    <n v="569.20447684558644"/>
    <n v="349.7619219577528"/>
    <n v="18.826490331850668"/>
    <n v="1272.1535228"/>
    <n v="507.2371571783097"/>
    <n v="2717.1835691134993"/>
  </r>
  <r>
    <x v="0"/>
    <s v="ДТ"/>
    <s v="ДтЛ"/>
    <s v="ФЛ+КК_Новосибирская область160_82,86957655,003384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41649000000000003"/>
    <n v="42.38"/>
    <n v="148.4142214941204"/>
    <n v="91.196829025870812"/>
    <n v="4.9088140022240001"/>
    <n v="331.70096580000001"/>
    <n v="132.25687930759526"/>
    <n v="708.47770962981042"/>
  </r>
  <r>
    <x v="0"/>
    <s v="ДТ"/>
    <s v="ДтЗ"/>
    <s v="ФЛ+КК_Новосибирская область160_82,86957655,003384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30081000000000002"/>
    <n v="42.38"/>
    <n v="107.19220621778761"/>
    <n v="65.866931113045212"/>
    <n v="3.5453920622560005"/>
    <n v="239.57110020000002"/>
    <n v="95.522562041148007"/>
    <n v="511.69819163423688"/>
  </r>
  <r>
    <x v="0"/>
    <s v="АБ"/>
    <s v="Аи92"/>
    <s v="ФЛ+КК_Новосибирская область161_82,99602355,046048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1.7945800000000001"/>
    <n v="36.450000000000003"/>
    <n v="639.49000842497685"/>
    <n v="392.95062410441363"/>
    <n v="21.151190741941335"/>
    <n v="1429.2394036000001"/>
    <n v="569.8709464040536"/>
    <n v="3052.7021732753851"/>
  </r>
  <r>
    <x v="0"/>
    <s v="ДТ"/>
    <s v="ДтЛ"/>
    <s v="ФЛ+КК_Новосибирская область161_82,99602355,046048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35580000000000001"/>
    <n v="36.450000000000003"/>
    <n v="126.787629973368"/>
    <n v="77.907829161336011"/>
    <n v="4.1935125020799999"/>
    <n v="283.36623600000001"/>
    <n v="112.98469989109557"/>
    <n v="605.23990752787961"/>
  </r>
  <r>
    <x v="0"/>
    <s v="ДТ"/>
    <s v="ДтЗ"/>
    <s v="ФЛ+КК_Новосибирская область161_82,99602355,046048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25019999999999998"/>
    <n v="36.450000000000003"/>
    <n v="89.157574534391998"/>
    <n v="54.785100776183995"/>
    <n v="2.9488949635199999"/>
    <n v="199.26428399999998"/>
    <n v="79.45129823707731"/>
    <n v="425.6071525111733"/>
  </r>
  <r>
    <x v="0"/>
    <s v="АБ"/>
    <s v="Аи92"/>
    <s v="ФЛ+КК_Новосибирская область162_82,84485454,960989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2.3316400000000002"/>
    <n v="48.43"/>
    <n v="830.86877333081452"/>
    <n v="510.54809102230888"/>
    <n v="27.481060962197336"/>
    <n v="1856.9647288000001"/>
    <n v="740.41496811150671"/>
    <n v="3966.2776222268276"/>
  </r>
  <r>
    <x v="0"/>
    <s v="ДТ"/>
    <s v="ДтЛ"/>
    <s v="ФЛ+КК_Новосибирская область162_82,84485454,960989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77756000000000003"/>
    <n v="48.43"/>
    <n v="277.07979078721763"/>
    <n v="170.2586049541552"/>
    <n v="9.1644395197226665"/>
    <n v="619.2643352"/>
    <n v="246.91507376987147"/>
    <n v="1322.6822442309669"/>
  </r>
  <r>
    <x v="0"/>
    <s v="ДТ"/>
    <s v="ДтЗ"/>
    <s v="ФЛ+КК_Новосибирская область162_82,84485454,960989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55571000000000004"/>
    <n v="48.43"/>
    <n v="198.02460329539161"/>
    <n v="121.68116847455322"/>
    <n v="6.5496819351626669"/>
    <n v="442.57855820000003"/>
    <n v="176.46635069275075"/>
    <n v="945.30036259785822"/>
  </r>
  <r>
    <x v="0"/>
    <s v="АБ"/>
    <s v="Аи92"/>
    <s v="ФЛ+КК_Новосибирская область163_82,88006855,046723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1.33836"/>
    <n v="37.299999999999997"/>
    <n v="476.91819126238562"/>
    <n v="293.0543064540912"/>
    <n v="15.774112963136"/>
    <n v="1065.8966711999999"/>
    <n v="424.99775982643808"/>
    <n v="2276.6410417060506"/>
  </r>
  <r>
    <x v="0"/>
    <s v="ДТ"/>
    <s v="ДтЛ"/>
    <s v="ФЛ+КК_Новосибирская область163_82,88006855,046723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50760000000000005"/>
    <n v="37.299999999999997"/>
    <n v="180.88083466689602"/>
    <n v="111.14675121499202"/>
    <n v="5.9826502137600004"/>
    <n v="404.26279200000005"/>
    <n v="161.18896476874681"/>
    <n v="863.46199286439492"/>
  </r>
  <r>
    <x v="0"/>
    <s v="ДТ"/>
    <s v="ДтЗ"/>
    <s v="ФЛ+КК_Новосибирская область163_82,88006855,046723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36819000000000002"/>
    <n v="37.299999999999997"/>
    <n v="131.20274727345242"/>
    <n v="80.620808372434809"/>
    <n v="4.3395429121440001"/>
    <n v="293.23387980000001"/>
    <n v="116.91915866470623"/>
    <n v="626.31613702273739"/>
  </r>
  <r>
    <x v="0"/>
    <s v="АБ"/>
    <s v="Аи92"/>
    <s v="ФЛ+КК_Новосибирская область164_83,01496854,978483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1.80318"/>
    <n v="46.5"/>
    <n v="642.55457733383275"/>
    <n v="394.83372509032563"/>
    <n v="21.252551639968001"/>
    <n v="1436.0886155999999"/>
    <n v="572.6018863114831"/>
    <n v="3067.3313559756098"/>
  </r>
  <r>
    <x v="0"/>
    <s v="ДТ"/>
    <s v="ДтЛ"/>
    <s v="ФЛ+КК_Новосибирская область164_83,01496854,978483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80005000000000004"/>
    <n v="46.5"/>
    <n v="285.09399482909799"/>
    <n v="175.18313299754601"/>
    <n v="9.429510054213333"/>
    <n v="637.17582100000004"/>
    <n v="254.05679917895168"/>
    <n v="1360.9392580598092"/>
  </r>
  <r>
    <x v="0"/>
    <s v="ДТ"/>
    <s v="ДтЗ"/>
    <s v="ФЛ+КК_Новосибирская область164_83,01496854,978483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58030999999999999"/>
    <n v="46.5"/>
    <n v="206.7906957556076"/>
    <n v="127.0677131551852"/>
    <n v="6.8396212481226666"/>
    <n v="462.17049019999996"/>
    <n v="184.27810903260726"/>
    <n v="987.14662939152277"/>
  </r>
  <r>
    <x v="0"/>
    <s v="АБ"/>
    <s v="Аи92"/>
    <s v="ФЛ+КК_Новосибирская область165_82,95211355,039027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2.3053499999999998"/>
    <n v="36.75"/>
    <n v="821.50045744548595"/>
    <n v="504.79149510142196"/>
    <n v="27.171203054159999"/>
    <n v="1836.0268469999996"/>
    <n v="732.06654832472498"/>
    <n v="3921.5565509257922"/>
  </r>
  <r>
    <x v="0"/>
    <s v="ДТ"/>
    <s v="ДтЛ"/>
    <s v="ФЛ+КК_Новосибирская область165_82,95211355,039027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47727000000000003"/>
    <n v="36.75"/>
    <n v="170.07288408484922"/>
    <n v="104.50553576118841"/>
    <n v="5.6251762559520007"/>
    <n v="380.10737340000003"/>
    <n v="151.55763832777737"/>
    <n v="811.86860782976692"/>
  </r>
  <r>
    <x v="0"/>
    <s v="ДТ"/>
    <s v="ДтЗ"/>
    <s v="ФЛ+КК_Новосибирская область165_82,95211355,039027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34078999999999998"/>
    <n v="36.75"/>
    <n v="121.43888819174839"/>
    <n v="74.621161045226799"/>
    <n v="4.0166023765706669"/>
    <n v="271.41197179999995"/>
    <n v="108.21825709917498"/>
    <n v="579.70688051272077"/>
  </r>
  <r>
    <x v="0"/>
    <s v="АБ"/>
    <s v="Аи92"/>
    <s v="ФЛ+КК_Новосибирская область166_82,90544655,119991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2.27251"/>
    <n v="28.87"/>
    <n v="809.79808035631959"/>
    <n v="497.60067691800924"/>
    <n v="26.784145857509333"/>
    <n v="1809.8724141999999"/>
    <n v="721.63816849216857"/>
    <n v="3865.6934858240065"/>
  </r>
  <r>
    <x v="0"/>
    <s v="ДТ"/>
    <s v="ДтЛ"/>
    <s v="ФЛ+КК_Новосибирская область166_82,90544655,119991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1.4185700000000001"/>
    <n v="28.87"/>
    <n v="505.50064151579727"/>
    <n v="310.61750762618442"/>
    <n v="16.719480129498667"/>
    <n v="1129.7775194000001"/>
    <n v="450.46853773049872"/>
    <n v="2413.0836864019793"/>
  </r>
  <r>
    <x v="0"/>
    <s v="ДТ"/>
    <s v="ДтЗ"/>
    <s v="ФЛ+КК_Новосибирская область166_82,90544655,119991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1.038"/>
    <n v="28.87"/>
    <n v="369.88634039448004"/>
    <n v="227.28590969496003"/>
    <n v="12.2340246688"/>
    <n v="826.68395999999996"/>
    <n v="329.61809580370209"/>
    <n v="1765.7083305619421"/>
  </r>
  <r>
    <x v="0"/>
    <s v="АБ"/>
    <s v="Аи92"/>
    <s v="ФЛ+КК_Новосибирская область167_83,1858154,7092"/>
    <s v="Сокурская"/>
    <x v="0"/>
    <m/>
    <m/>
    <m/>
    <m/>
    <m/>
    <m/>
    <m/>
    <m/>
    <m/>
    <m/>
    <m/>
    <n v="356.34522196"/>
    <n v="218.96523092000001"/>
    <n v="11.786150933333333"/>
    <n v="796.42"/>
    <n v="614.5153892448169"/>
    <n v="2.1423800000000002"/>
    <n v="82.15"/>
    <n v="763.42687662266485"/>
    <n v="469.10673141838964"/>
    <n v="25.25041403655467"/>
    <n v="1706.2342796"/>
    <n v="1316.5254796103109"/>
    <n v="4280.54378128792"/>
  </r>
  <r>
    <x v="0"/>
    <s v="ДТ"/>
    <s v="ДтЛ"/>
    <s v="ФЛ+КК_Новосибирская область167_83,1858154,7092"/>
    <s v="Сокурская"/>
    <x v="0"/>
    <m/>
    <m/>
    <m/>
    <m/>
    <m/>
    <m/>
    <m/>
    <m/>
    <m/>
    <m/>
    <m/>
    <n v="356.34522196"/>
    <n v="218.96523092000001"/>
    <n v="11.786150933333333"/>
    <n v="796.42"/>
    <n v="614.5153892448169"/>
    <n v="2.4296000000000002"/>
    <n v="82.15"/>
    <n v="865.77635127401606"/>
    <n v="531.99792504323204"/>
    <n v="28.635632307626668"/>
    <n v="1934.9820320000001"/>
    <n v="1493.0265897092072"/>
    <n v="4854.4185303340819"/>
  </r>
  <r>
    <x v="0"/>
    <s v="ДТ"/>
    <s v="ДтЗ"/>
    <s v="ФЛ+КК_Новосибирская область167_83,1858154,7092"/>
    <s v="Сокурская"/>
    <x v="0"/>
    <m/>
    <m/>
    <m/>
    <m/>
    <m/>
    <m/>
    <m/>
    <m/>
    <m/>
    <m/>
    <m/>
    <n v="356.34522196"/>
    <n v="218.96523092000001"/>
    <n v="11.786150933333333"/>
    <n v="796.42"/>
    <n v="614.5153892448169"/>
    <n v="1.7905"/>
    <n v="82.15"/>
    <n v="638.03611991937998"/>
    <n v="392.05724596226003"/>
    <n v="21.103103246133333"/>
    <n v="1425.99001"/>
    <n v="1100.2898044428446"/>
    <n v="3577.4762835706179"/>
  </r>
  <r>
    <x v="0"/>
    <s v="АБ"/>
    <s v="Аи92"/>
    <s v="ФЛ+КК_Новосибирская область169_82,81284754,996578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1.7278500000000001"/>
    <n v="46.68"/>
    <n v="615.71109176358607"/>
    <n v="378.33907424512205"/>
    <n v="20.364700890160002"/>
    <n v="1376.0942970000001"/>
    <n v="548.68075802931276"/>
    <n v="2939.1899219281813"/>
  </r>
  <r>
    <x v="0"/>
    <s v="ДТ"/>
    <s v="ДтЛ"/>
    <s v="ФЛ+КК_Новосибирская область169_82,81284754,996578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1.4541900000000001"/>
    <n v="46.68"/>
    <n v="518.19365832201242"/>
    <n v="318.41704915155486"/>
    <n v="17.139302825744"/>
    <n v="1158.1459998"/>
    <n v="461.77970976568935"/>
    <n v="2473.6757198650007"/>
  </r>
  <r>
    <x v="0"/>
    <s v="ДТ"/>
    <s v="ДтЗ"/>
    <s v="ФЛ+КК_Новосибирская область169_82,81284754,996578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1.06928"/>
    <n v="46.68"/>
    <n v="381.03281893738881"/>
    <n v="234.13514211813762"/>
    <n v="12.602695469994666"/>
    <n v="851.59597759999997"/>
    <n v="339.55109583909689"/>
    <n v="1818.917729964618"/>
  </r>
  <r>
    <x v="0"/>
    <s v="АБ"/>
    <s v="Аи92"/>
    <s v="ФЛ+КК_Новосибирская область17_82,93849555,037856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3.7752699999999999"/>
    <n v="36.36"/>
    <n v="1345.2994261089291"/>
    <n v="826.65286733534845"/>
    <n v="44.495902034085333"/>
    <n v="3006.7005333999996"/>
    <n v="1198.841337711794"/>
    <n v="6421.9900665901569"/>
  </r>
  <r>
    <x v="0"/>
    <s v="ДТ"/>
    <s v="ДтЛ"/>
    <s v="ФЛ+КК_Новосибирская область17_82,93849555,037856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74783999999999995"/>
    <n v="36.36"/>
    <n v="266.4892107905664"/>
    <n v="163.75095829121278"/>
    <n v="8.8141551139839986"/>
    <n v="595.59473279999997"/>
    <n v="237.47745353163828"/>
    <n v="1272.1265105274015"/>
  </r>
  <r>
    <x v="0"/>
    <s v="ДТ"/>
    <s v="ДтЗ"/>
    <s v="ФЛ+КК_Новосибирская область17_82,93849555,037856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53400999999999998"/>
    <n v="36.36"/>
    <n v="190.29191197885959"/>
    <n v="116.9296229635892"/>
    <n v="6.2939224599093331"/>
    <n v="425.29624419999999"/>
    <n v="169.57549069377163"/>
    <n v="908.38719229612968"/>
  </r>
  <r>
    <x v="0"/>
    <s v="АБ"/>
    <s v="Аи92"/>
    <s v="ФЛ+КК_Новосибирская область171_82,9120355,01979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1.84629"/>
    <n v="40.4"/>
    <n v="657.91661985252836"/>
    <n v="404.27331619528684"/>
    <n v="21.760652606703999"/>
    <n v="1470.4222817999998"/>
    <n v="586.29151647535366"/>
    <n v="3140.6643869298728"/>
  </r>
  <r>
    <x v="0"/>
    <s v="ДТ"/>
    <s v="ДтЛ"/>
    <s v="ФЛ+КК_Новосибирская область171_82,9120355,01979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66920999999999997"/>
    <n v="40.4"/>
    <n v="238.46978598785159"/>
    <n v="146.5337221839732"/>
    <n v="7.8874100660959998"/>
    <n v="532.9722281999999"/>
    <n v="212.50840644777983"/>
    <n v="1138.3715528857006"/>
  </r>
  <r>
    <x v="0"/>
    <s v="ДТ"/>
    <s v="ДтЗ"/>
    <s v="ФЛ+КК_Новосибирская область171_82,9120355,01979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48735000000000001"/>
    <n v="40.4"/>
    <n v="173.66484392220602"/>
    <n v="106.71270528886201"/>
    <n v="5.7439806573599999"/>
    <n v="388.13528700000001"/>
    <n v="154.75855394020635"/>
    <n v="829.01537080863432"/>
  </r>
  <r>
    <x v="0"/>
    <s v="АБ"/>
    <s v="Аи92"/>
    <s v="ФЛ+КК_Новосибирская область18_82,99650855,052655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1.79488"/>
    <n v="35.71"/>
    <n v="639.59691199156487"/>
    <n v="393.01631367368964"/>
    <n v="21.154726587221333"/>
    <n v="1429.4783296000001"/>
    <n v="569.96621174966162"/>
    <n v="3053.2124936021373"/>
  </r>
  <r>
    <x v="0"/>
    <s v="ДТ"/>
    <s v="ДтЛ"/>
    <s v="ФЛ+КК_Новосибирская область18_82,99650855,052655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72665000000000002"/>
    <n v="35.71"/>
    <n v="258.938255537234"/>
    <n v="159.111085048018"/>
    <n v="8.5644065757066663"/>
    <n v="578.71859299999994"/>
    <n v="230.7485446201928"/>
    <n v="1236.0808847811516"/>
  </r>
  <r>
    <x v="0"/>
    <s v="ДТ"/>
    <s v="ДтЗ"/>
    <s v="ФЛ+КК_Новосибирская область18_82,99650855,052655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52295999999999998"/>
    <n v="35.71"/>
    <n v="186.35429727620161"/>
    <n v="114.5100571619232"/>
    <n v="6.1636854920959996"/>
    <n v="416.49580319999995"/>
    <n v="166.06655046387672"/>
    <n v="889.59039359409746"/>
  </r>
  <r>
    <x v="0"/>
    <s v="АБ"/>
    <s v="Аи92"/>
    <s v="ФЛ+КК_Новосибирская область19_83,06135754,956084"/>
    <s v="Сокурская"/>
    <x v="0"/>
    <m/>
    <m/>
    <m/>
    <m/>
    <m/>
    <m/>
    <m/>
    <m/>
    <m/>
    <m/>
    <m/>
    <n v="356.34522196"/>
    <n v="218.96523092000001"/>
    <n v="11.786150933333333"/>
    <n v="796.42"/>
    <n v="400.27654873390327"/>
    <n v="1.6218999999999999"/>
    <n v="53.51"/>
    <n v="577.95631549692393"/>
    <n v="355.13970802914798"/>
    <n v="19.115958198773331"/>
    <n v="1291.7135979999998"/>
    <n v="649.20853439151767"/>
    <n v="2893.134114116363"/>
  </r>
  <r>
    <x v="0"/>
    <s v="ДТ"/>
    <s v="ДтЛ"/>
    <s v="ФЛ+КК_Новосибирская область19_83,06135754,956084"/>
    <s v="Сокурская"/>
    <x v="0"/>
    <m/>
    <m/>
    <m/>
    <m/>
    <m/>
    <m/>
    <m/>
    <m/>
    <m/>
    <m/>
    <m/>
    <n v="356.34522196"/>
    <n v="218.96523092000001"/>
    <n v="11.786150933333333"/>
    <n v="796.42"/>
    <n v="400.27654873390327"/>
    <n v="0.71914"/>
    <n v="53.51"/>
    <n v="256.26210292031442"/>
    <n v="157.46665616380881"/>
    <n v="8.4758925821973339"/>
    <n v="572.73747879999996"/>
    <n v="287.85487725649921"/>
    <n v="1282.7970077228197"/>
  </r>
  <r>
    <x v="0"/>
    <s v="ДТ"/>
    <s v="ДтЗ"/>
    <s v="ФЛ+КК_Новосибирская область19_83,06135754,956084"/>
    <s v="Сокурская"/>
    <x v="0"/>
    <m/>
    <m/>
    <m/>
    <m/>
    <m/>
    <m/>
    <m/>
    <m/>
    <m/>
    <m/>
    <m/>
    <n v="356.34522196"/>
    <n v="218.96523092000001"/>
    <n v="11.786150933333333"/>
    <n v="796.42"/>
    <n v="400.27654873390327"/>
    <n v="0.52263999999999999"/>
    <n v="53.51"/>
    <n v="186.2402668051744"/>
    <n v="114.4399882880288"/>
    <n v="6.1599139237973333"/>
    <n v="416.24094879999996"/>
    <n v="209.2005354302872"/>
    <n v="932.28165324728764"/>
  </r>
  <r>
    <x v="0"/>
    <s v="АБ"/>
    <s v="Аи92"/>
    <s v="ФЛ+КК_Новосибирская область2_83,14503554,95916"/>
    <s v="Сокурская"/>
    <x v="0"/>
    <m/>
    <m/>
    <m/>
    <m/>
    <m/>
    <m/>
    <m/>
    <m/>
    <m/>
    <m/>
    <m/>
    <n v="356.34522196"/>
    <n v="218.96523092000001"/>
    <n v="11.786150933333333"/>
    <n v="796.42"/>
    <n v="420.54845019286194"/>
    <n v="2.2465999999999999"/>
    <n v="56.22"/>
    <n v="800.56517565533602"/>
    <n v="491.92728778487202"/>
    <n v="26.478766686826667"/>
    <n v="1789.2371719999999"/>
    <n v="944.8041482032836"/>
    <n v="4053.0125503303184"/>
  </r>
  <r>
    <x v="0"/>
    <s v="ДТ"/>
    <s v="ДтЛ"/>
    <s v="ФЛ+КК_Новосибирская область2_83,14503554,95916"/>
    <s v="Сокурская"/>
    <x v="0"/>
    <m/>
    <m/>
    <m/>
    <m/>
    <m/>
    <m/>
    <m/>
    <m/>
    <m/>
    <m/>
    <m/>
    <n v="356.34522196"/>
    <n v="218.96523092000001"/>
    <n v="11.786150933333333"/>
    <n v="796.42"/>
    <n v="420.54845019286194"/>
    <n v="0.86334999999999995"/>
    <n v="56.22"/>
    <n v="307.650647379166"/>
    <n v="189.04363211478199"/>
    <n v="10.175573408293333"/>
    <n v="687.58920699999987"/>
    <n v="363.08050447400734"/>
    <n v="1557.5395643762486"/>
  </r>
  <r>
    <x v="0"/>
    <s v="ДТ"/>
    <s v="ДтЗ"/>
    <s v="ФЛ+КК_Новосибирская область2_83,14503554,95916"/>
    <s v="Сокурская"/>
    <x v="0"/>
    <m/>
    <m/>
    <m/>
    <m/>
    <m/>
    <m/>
    <m/>
    <m/>
    <m/>
    <m/>
    <m/>
    <n v="356.34522196"/>
    <n v="218.96523092000001"/>
    <n v="11.786150933333333"/>
    <n v="796.42"/>
    <n v="420.54845019286194"/>
    <n v="0.63019000000000003"/>
    <n v="56.22"/>
    <n v="224.56519542697242"/>
    <n v="137.98969887347482"/>
    <n v="7.4275144566773337"/>
    <n v="501.8959198"/>
    <n v="265.02542782703966"/>
    <n v="1136.9037563841644"/>
  </r>
  <r>
    <x v="0"/>
    <s v="АБ"/>
    <s v="Аи92"/>
    <s v="ФЛ+КК_Новосибирская область20_82,8874655,0401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1.24336"/>
    <n v="38.200000000000003"/>
    <n v="443.06539517618563"/>
    <n v="272.25260951669122"/>
    <n v="14.654428624469334"/>
    <n v="990.23677120000002"/>
    <n v="394.83040038390271"/>
    <n v="2115.0396049012488"/>
  </r>
  <r>
    <x v="0"/>
    <s v="ДТ"/>
    <s v="ДтЛ"/>
    <s v="ФЛ+КК_Новосибирская область20_82,8874655,0401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99168999999999996"/>
    <n v="38.200000000000003"/>
    <n v="353.38399316551238"/>
    <n v="217.14562985105479"/>
    <n v="11.688208019077333"/>
    <n v="789.80174979999993"/>
    <n v="314.91230195334612"/>
    <n v="1686.9318827889904"/>
  </r>
  <r>
    <x v="0"/>
    <s v="ДТ"/>
    <s v="ДтЗ"/>
    <s v="ФЛ+КК_Новосибирская область20_82,8874655,0401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73395999999999995"/>
    <n v="38.200000000000003"/>
    <n v="261.54313910976157"/>
    <n v="160.7117208860432"/>
    <n v="8.6505633390293326"/>
    <n v="584.54042319999996"/>
    <n v="233.06984354150785"/>
    <n v="1248.5156900763418"/>
  </r>
  <r>
    <x v="0"/>
    <s v="АБ"/>
    <s v="Аи92"/>
    <s v="ФЛ+КК_Новосибирская область21_82,931254,939269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1.3255999999999999"/>
    <n v="49.93"/>
    <n v="472.37122623017598"/>
    <n v="290.26031010755202"/>
    <n v="15.623721677226666"/>
    <n v="1055.7343519999999"/>
    <n v="420.94580712657751"/>
    <n v="2254.9354171415321"/>
  </r>
  <r>
    <x v="0"/>
    <s v="ДТ"/>
    <s v="ДтЛ"/>
    <s v="ФЛ+КК_Новосибирская область21_82,931254,939269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68679000000000001"/>
    <n v="49.93"/>
    <n v="244.7343349899084"/>
    <n v="150.3831309435468"/>
    <n v="8.0946105995039996"/>
    <n v="546.97329179999997"/>
    <n v="218.09095570040901"/>
    <n v="1168.2763240333682"/>
  </r>
  <r>
    <x v="0"/>
    <s v="ДТ"/>
    <s v="ДтЗ"/>
    <s v="ФЛ+КК_Новосибирская область21_82,931254,939269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50610999999999995"/>
    <n v="49.93"/>
    <n v="180.34988028617559"/>
    <n v="110.82049302092119"/>
    <n v="5.9650888488693328"/>
    <n v="403.07612619999992"/>
    <n v="160.71581355222702"/>
    <n v="860.92740190819313"/>
  </r>
  <r>
    <x v="0"/>
    <s v="АБ"/>
    <s v="Аи92"/>
    <s v="ФЛ+КК_Новосибирская область22_82,83127254,946395"/>
    <s v="Сокурская"/>
    <x v="0"/>
    <m/>
    <m/>
    <m/>
    <m/>
    <m/>
    <m/>
    <m/>
    <m/>
    <m/>
    <m/>
    <m/>
    <n v="356.34522196"/>
    <n v="218.96523092000001"/>
    <n v="11.786150933333333"/>
    <n v="796.42"/>
    <n v="385.24093178463869"/>
    <n v="1.6009500000000001"/>
    <n v="51.5"/>
    <n v="570.49088309686204"/>
    <n v="350.55238644137404"/>
    <n v="18.869038336720003"/>
    <n v="1275.028599"/>
    <n v="616.75146974061738"/>
    <n v="2831.6923766155733"/>
  </r>
  <r>
    <x v="0"/>
    <s v="ДТ"/>
    <s v="ДтЛ"/>
    <s v="ФЛ+КК_Новосибирская область22_82,83127254,946395"/>
    <s v="Сокурская"/>
    <x v="0"/>
    <m/>
    <m/>
    <m/>
    <m/>
    <m/>
    <m/>
    <m/>
    <m/>
    <m/>
    <m/>
    <m/>
    <n v="356.34522196"/>
    <n v="218.96523092000001"/>
    <n v="11.786150933333333"/>
    <n v="796.42"/>
    <n v="385.24093178463869"/>
    <n v="2.03775"/>
    <n v="51.5"/>
    <n v="726.14247604899003"/>
    <n v="446.19639930723002"/>
    <n v="24.017229064399999"/>
    <n v="1622.9048549999998"/>
    <n v="785.02470874414746"/>
    <n v="3604.2856681647672"/>
  </r>
  <r>
    <x v="0"/>
    <s v="ДТ"/>
    <s v="ДтЗ"/>
    <s v="ФЛ+КК_Новосибирская область22_82,83127254,946395"/>
    <s v="Сокурская"/>
    <x v="0"/>
    <m/>
    <m/>
    <m/>
    <m/>
    <m/>
    <m/>
    <m/>
    <m/>
    <m/>
    <m/>
    <m/>
    <n v="356.34522196"/>
    <n v="218.96523092000001"/>
    <n v="11.786150933333333"/>
    <n v="796.42"/>
    <n v="385.24093178463869"/>
    <n v="1.4976400000000001"/>
    <n v="51.5"/>
    <n v="533.67685821617442"/>
    <n v="327.93108843502881"/>
    <n v="17.651411083797335"/>
    <n v="1192.7504488"/>
    <n v="576.9522290779463"/>
    <n v="2648.9620356129471"/>
  </r>
  <r>
    <x v="0"/>
    <s v="АБ"/>
    <s v="Аи92"/>
    <s v="ФЛ+КК_Новосибирская область24_82,96407955,044949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90742999999999996"/>
    <n v="36.07"/>
    <n v="323.35834476316279"/>
    <n v="198.69561949373559"/>
    <n v="10.695106941434666"/>
    <n v="722.69540059999997"/>
    <n v="288.1554418835774"/>
    <n v="1543.5999136819103"/>
  </r>
  <r>
    <x v="0"/>
    <s v="АБ"/>
    <s v="Аи95"/>
    <s v="ФЛ+КК_Новосибирская область103_83,8981255,118915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883.73521710751879"/>
    <n v="1.2357499999999999"/>
    <n v="118.14"/>
    <n v="436.14707165138441"/>
    <n v="569.90439564177632"/>
    <n v="122.03620436535894"/>
    <n v="2506.9508157692308"/>
    <n v="1092.0757945406162"/>
    <n v="4727.1142819683664"/>
  </r>
  <r>
    <x v="0"/>
    <s v="АБ"/>
    <s v="G-95"/>
    <s v="ФЛ+КК_Новосибирская область103_83,8981255,118915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883.73521710751879"/>
    <n v="0.34875"/>
    <n v="118.14"/>
    <n v="123.08823891435996"/>
    <n v="160.83686666402551"/>
    <n v="34.440725286197804"/>
    <n v="707.50483269230779"/>
    <n v="308.20265696624716"/>
    <n v="1334.0733205231381"/>
  </r>
  <r>
    <x v="0"/>
    <s v="АБ"/>
    <s v="Аи98"/>
    <s v="ФЛ+КК_Новосибирская область103_83,8981255,118915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883.73521710751879"/>
    <n v="0.10630000000000001"/>
    <n v="118.14"/>
    <n v="37.51764816228377"/>
    <n v="49.023538140174658"/>
    <n v="10.497631822000937"/>
    <n v="215.64950169230772"/>
    <n v="93.94105357852925"/>
    <n v="406.62937339529634"/>
  </r>
  <r>
    <x v="0"/>
    <s v="АБ"/>
    <s v="Аи95"/>
    <s v="ФЛ+КК_Новосибирская область109_82,73673355,316339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870.12087738231401"/>
    <n v="0.74075000000000002"/>
    <n v="116.32"/>
    <n v="261.44118416003482"/>
    <n v="341.61981069928856"/>
    <n v="73.152594281723367"/>
    <n v="1502.7504080769233"/>
    <n v="644.54203992094915"/>
    <n v="2823.5060371389195"/>
  </r>
  <r>
    <x v="0"/>
    <s v="АБ"/>
    <s v="G-95"/>
    <s v="ФЛ+КК_Новосибирская область109_82,73673355,316339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870.12087738231401"/>
    <n v="0.20057"/>
    <n v="116.32"/>
    <n v="70.789413846747465"/>
    <n v="92.499069094777326"/>
    <n v="19.807243786817757"/>
    <n v="406.89389044615388"/>
    <n v="174.52014437657073"/>
    <n v="764.50976155106719"/>
  </r>
  <r>
    <x v="0"/>
    <s v="АБ"/>
    <s v="Аи98"/>
    <s v="ФЛ+КК_Новосибирская область109_82,73673355,316339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870.12087738231401"/>
    <n v="6.0130000000000003E-2"/>
    <n v="116.32"/>
    <n v="21.222353565363338"/>
    <n v="27.730812308266245"/>
    <n v="5.938124190563653"/>
    <n v="121.98499093846155"/>
    <n v="52.320368356998543"/>
    <n v="229.19664935965335"/>
  </r>
  <r>
    <x v="0"/>
    <s v="АБ"/>
    <s v="Аи95"/>
    <s v="ФЛ+КК_Новосибирская область11_83,09999454,859134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317.55115202668793"/>
    <n v="1.9404399999999999"/>
    <n v="47.46"/>
    <n v="684.86119661356452"/>
    <n v="894.8940202137394"/>
    <n v="191.62770171856533"/>
    <n v="3936.5467456615388"/>
    <n v="616.18895743866631"/>
    <n v="6324.1186216460737"/>
  </r>
  <r>
    <x v="0"/>
    <s v="АБ"/>
    <s v="G-95"/>
    <s v="ФЛ+КК_Новосибирская область11_83,09999454,859134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317.55115202668793"/>
    <n v="0.55167999999999995"/>
    <n v="47.46"/>
    <n v="194.71059396207625"/>
    <n v="254.42432287085182"/>
    <n v="54.481030325131478"/>
    <n v="1119.1864260923078"/>
    <n v="175.18661955008318"/>
    <n v="1797.9889928004504"/>
  </r>
  <r>
    <x v="0"/>
    <s v="АБ"/>
    <s v="Аи98"/>
    <s v="ФЛ+КК_Новосибирская область11_83,09999454,859134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317.55115202668793"/>
    <n v="0.16863"/>
    <n v="47.46"/>
    <n v="59.516472338719772"/>
    <n v="77.768948603740839"/>
    <n v="16.653016501825192"/>
    <n v="342.09760555384617"/>
    <n v="53.548650766260387"/>
    <n v="549.58469376439234"/>
  </r>
  <r>
    <x v="0"/>
    <s v="АБ"/>
    <s v="Аи95"/>
    <s v="ФЛ+КК_Новосибирская область112_82,45961255,012305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747.66662391989598"/>
    <n v="1.06314"/>
    <n v="99.95"/>
    <n v="375.22589338899684"/>
    <n v="490.29994673890195"/>
    <n v="104.99014388750776"/>
    <n v="2156.7790332"/>
    <n v="794.87429455419817"/>
    <n v="3922.1693117696045"/>
  </r>
  <r>
    <x v="0"/>
    <s v="АБ"/>
    <s v="G-95"/>
    <s v="ФЛ+КК_Новосибирская область112_82,45961255,012305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747.66662391989598"/>
    <n v="0.29675000000000001"/>
    <n v="99.95"/>
    <n v="104.73529719809697"/>
    <n v="136.85545572057222"/>
    <n v="29.305477358219925"/>
    <n v="602.01307269230779"/>
    <n v="221.87007064822913"/>
    <n v="1094.779373617426"/>
  </r>
  <r>
    <x v="0"/>
    <s v="АБ"/>
    <s v="Аи98"/>
    <s v="ФЛ+КК_Новосибирская область112_82,45961255,012305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747.66662391989598"/>
    <n v="9.0060000000000001E-2"/>
    <n v="99.95"/>
    <n v="31.785883287820095"/>
    <n v="41.533959030142327"/>
    <n v="8.8938543921863058"/>
    <n v="182.70361356923078"/>
    <n v="67.334856150225832"/>
    <n v="332.25216642960538"/>
  </r>
  <r>
    <x v="0"/>
    <s v="АБ"/>
    <s v="Аи95"/>
    <s v="ФЛ+КК_Новосибирская область118_83,3660854,45073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317.55115202668793"/>
    <n v="1.2101999999999999"/>
    <n v="9.49"/>
    <n v="427.12942432733593"/>
    <n v="558.12122161090656"/>
    <n v="119.51302004690058"/>
    <n v="2455.1178452307695"/>
    <n v="384.30040418269772"/>
    <n v="3944.1819153986103"/>
  </r>
  <r>
    <x v="0"/>
    <s v="АБ"/>
    <s v="G-95"/>
    <s v="ФЛ+КК_Новосибирская область118_83,3660854,45073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317.55115202668793"/>
    <n v="0.3135"/>
    <n v="9.49"/>
    <n v="110.64706207785476"/>
    <n v="144.58023713024227"/>
    <n v="30.959619719635874"/>
    <n v="635.9935915384616"/>
    <n v="99.552286160366663"/>
    <n v="1021.7327966265611"/>
  </r>
  <r>
    <x v="0"/>
    <s v="АБ"/>
    <s v="Аи98"/>
    <s v="ФЛ+КК_Новосибирская область118_83,3660854,45073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317.55115202668793"/>
    <n v="9.2240000000000003E-2"/>
    <n v="9.49"/>
    <n v="32.555295075155733"/>
    <n v="42.539333565848636"/>
    <n v="9.1091397860899939"/>
    <n v="187.12615273846157"/>
    <n v="29.290918262941695"/>
    <n v="300.62083942849762"/>
  </r>
  <r>
    <x v="0"/>
    <s v="АБ"/>
    <s v="Аи95"/>
    <s v="ФЛ+КК_Новосибирская область119_84,15992554,345263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620.9485387852983"/>
    <n v="1.17804"/>
    <n v="83.01"/>
    <n v="415.77883575820101"/>
    <n v="543.28964130434008"/>
    <n v="116.33706671298197"/>
    <n v="2389.8752490461538"/>
    <n v="731.5022166306328"/>
    <n v="4196.7830094523097"/>
  </r>
  <r>
    <x v="0"/>
    <s v="АБ"/>
    <s v="G-95"/>
    <s v="ФЛ+КК_Новосибирская область119_84,15992554,345263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620.9485387852983"/>
    <n v="0.31780000000000003"/>
    <n v="83.01"/>
    <n v="112.16470918131498"/>
    <n v="146.56331534287401"/>
    <n v="31.384265221372509"/>
    <n v="644.71694861538469"/>
    <n v="197.3374456259678"/>
    <n v="1132.166683986914"/>
  </r>
  <r>
    <x v="0"/>
    <s v="АБ"/>
    <s v="Аи98"/>
    <s v="ФЛ+КК_Новосибирская область119_84,15992554,345263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620.9485387852983"/>
    <n v="9.5130000000000006E-2"/>
    <n v="83.01"/>
    <n v="33.575295105155739"/>
    <n v="43.872146597129024"/>
    <n v="9.3945410651641499"/>
    <n v="192.98906016923081"/>
    <n v="59.070834494645432"/>
    <n v="338.9018774313252"/>
  </r>
  <r>
    <x v="0"/>
    <s v="АБ"/>
    <s v="Аи95"/>
    <s v="ФЛ+КК_Новосибирская область120_82,939654,960628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495.05329835936686"/>
    <n v="1.5691900000000001"/>
    <n v="66.180000000000007"/>
    <n v="553.83178099505233"/>
    <n v="723.68058150687364"/>
    <n v="154.96499415583867"/>
    <n v="3183.3964398923081"/>
    <n v="776.83268525253493"/>
    <n v="5392.7064818026083"/>
  </r>
  <r>
    <x v="0"/>
    <s v="АБ"/>
    <s v="G-95"/>
    <s v="ФЛ+КК_Новосибирская область120_82,939654,960628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495.05329835936686"/>
    <n v="0.43457000000000001"/>
    <n v="66.180000000000007"/>
    <n v="153.37765156993092"/>
    <n v="200.41541834031702"/>
    <n v="42.915859462718224"/>
    <n v="881.60681044615399"/>
    <n v="215.13531186803007"/>
    <n v="1493.4510516871503"/>
  </r>
  <r>
    <x v="0"/>
    <s v="АБ"/>
    <s v="Аи98"/>
    <s v="ФЛ+КК_Новосибирская область120_82,939654,960628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495.05329835936686"/>
    <n v="0.13148000000000001"/>
    <n v="66.180000000000007"/>
    <n v="46.404707247197273"/>
    <n v="60.636075208562218"/>
    <n v="12.984276876356381"/>
    <n v="266.73185778461544"/>
    <n v="65.08960766828956"/>
    <n v="451.84652478502085"/>
  </r>
  <r>
    <x v="0"/>
    <s v="АБ"/>
    <s v="Аи95"/>
    <s v="ФЛ+КК_Новосибирская область123_80,46771454,342675"/>
    <s v="Омская"/>
    <x v="0"/>
    <m/>
    <m/>
    <m/>
    <m/>
    <m/>
    <m/>
    <m/>
    <m/>
    <m/>
    <m/>
    <m/>
    <n v="37.246755611111105"/>
    <n v="189.01297827777779"/>
    <n v="16.034161722222223"/>
    <n v="0"/>
    <n v="3597.8975673497671"/>
    <n v="1.18204"/>
    <n v="585.92999999999995"/>
    <n v="44.02715500255777"/>
    <n v="223.42090084346447"/>
    <n v="18.953020522135557"/>
    <n v="0"/>
    <n v="4252.8588405101182"/>
    <n v="4539.2599168782763"/>
  </r>
  <r>
    <x v="0"/>
    <s v="АБ"/>
    <s v="G-95"/>
    <s v="ФЛ+КК_Новосибирская область123_80,46771454,342675"/>
    <s v="Омская"/>
    <x v="0"/>
    <m/>
    <m/>
    <m/>
    <m/>
    <m/>
    <m/>
    <m/>
    <m/>
    <m/>
    <m/>
    <m/>
    <n v="37.246755611111105"/>
    <n v="189.01297827777779"/>
    <n v="16.034161722222223"/>
    <n v="0"/>
    <n v="3597.8975673497671"/>
    <n v="0.33145999999999998"/>
    <n v="585.92999999999995"/>
    <n v="12.345809614858887"/>
    <n v="62.650241779952225"/>
    <n v="5.3146832444477772"/>
    <n v="0"/>
    <n v="1192.5591276737537"/>
    <n v="1272.8698623130126"/>
  </r>
  <r>
    <x v="0"/>
    <s v="АБ"/>
    <s v="Аи98"/>
    <s v="ФЛ+КК_Новосибирская область123_80,46771454,342675"/>
    <s v="Омская"/>
    <x v="0"/>
    <m/>
    <m/>
    <m/>
    <m/>
    <m/>
    <m/>
    <m/>
    <m/>
    <m/>
    <m/>
    <m/>
    <n v="37.246755611111105"/>
    <n v="189.01297827777779"/>
    <n v="16.034161722222223"/>
    <n v="0"/>
    <n v="3597.8975673497671"/>
    <n v="0.10077"/>
    <n v="585.92999999999995"/>
    <n v="3.7533555629316662"/>
    <n v="19.046837821051668"/>
    <n v="1.6157624767483334"/>
    <n v="0"/>
    <n v="362.56013786183604"/>
    <n v="386.97609372256773"/>
  </r>
  <r>
    <x v="0"/>
    <s v="АБ"/>
    <s v="Аи95"/>
    <s v="ФЛ+КК_Новосибирская область126_82,33464753,794816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900.79054379623676"/>
    <n v="1.0258"/>
    <n v="120.42"/>
    <n v="362.04706947197263"/>
    <n v="473.07944895758385"/>
    <n v="101.30264085614826"/>
    <n v="2081.027834769231"/>
    <n v="924.03093982617975"/>
    <n v="3941.4879338811156"/>
  </r>
  <r>
    <x v="0"/>
    <s v="АБ"/>
    <s v="G-95"/>
    <s v="ФЛ+КК_Новосибирская область126_82,33464753,794816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900.79054379623676"/>
    <n v="0.27410000000000001"/>
    <n v="120.42"/>
    <n v="96.741179315917037"/>
    <n v="126.40970653077962"/>
    <n v="27.068681866514172"/>
    <n v="556.06329646153858"/>
    <n v="246.90668805454851"/>
    <n v="1053.189552229298"/>
  </r>
  <r>
    <x v="0"/>
    <s v="АБ"/>
    <s v="Аи98"/>
    <s v="ФЛ+КК_Новосибирская область126_82,33464753,794816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900.79054379623676"/>
    <n v="8.1720000000000001E-2"/>
    <n v="120.42"/>
    <n v="28.842353789480992"/>
    <n v="37.687709659596166"/>
    <n v="8.0702396283529296"/>
    <n v="165.78435821538463"/>
    <n v="73.612603239028473"/>
    <n v="313.9972645318432"/>
  </r>
  <r>
    <x v="0"/>
    <s v="АБ"/>
    <s v="Аи95"/>
    <s v="ФЛ+КК_Новосибирская область130_84,3384254,91958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133.0748300291025"/>
    <n v="0.29155999999999999"/>
    <n v="170.87"/>
    <n v="139.94307156959647"/>
    <n v="86.0458739426834"/>
    <n v="13.725808487502421"/>
    <n v="695.69041889230755"/>
    <n v="330.35929744328513"/>
    <n v="1265.7644703353751"/>
  </r>
  <r>
    <x v="0"/>
    <s v="АБ"/>
    <s v="G-95"/>
    <s v="ФЛ+КК_Новосибирская область130_84,3384254,91958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133.0748300291025"/>
    <n v="7.8280000000000002E-2"/>
    <n v="170.87"/>
    <n v="37.572861992276074"/>
    <n v="23.102177981318619"/>
    <n v="3.6851978611664484"/>
    <n v="186.78366713846154"/>
    <n v="88.697097694678149"/>
    <n v="339.84100266790085"/>
  </r>
  <r>
    <x v="0"/>
    <s v="АБ"/>
    <s v="Аи98"/>
    <s v="ФЛ+КК_Новосибирская область130_84,3384254,91958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133.0748300291025"/>
    <n v="2.3390000000000001E-2"/>
    <n v="170.87"/>
    <n v="11.226740444549533"/>
    <n v="6.9029118929872579"/>
    <n v="1.1011341079801127"/>
    <n v="55.810807030769226"/>
    <n v="26.502620274380707"/>
    <n v="101.54421375066683"/>
  </r>
  <r>
    <x v="0"/>
    <s v="АБ"/>
    <s v="Аи95"/>
    <s v="ФЛ+КК_Новосибирская область134_82,71664755,289224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838.17954187317991"/>
    <n v="0.97736999999999996"/>
    <n v="112.05"/>
    <n v="344.95412779276842"/>
    <n v="450.74445411159451"/>
    <n v="96.519947449379629"/>
    <n v="1982.7784898307693"/>
    <n v="819.21153884058981"/>
    <n v="3694.2085580251014"/>
  </r>
  <r>
    <x v="0"/>
    <s v="АБ"/>
    <s v="G-95"/>
    <s v="ФЛ+КК_Новосибирская область134_82,71664755,289224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838.17954187317991"/>
    <n v="0.27081"/>
    <n v="112.05"/>
    <n v="95.580002811176541"/>
    <n v="124.8924211076265"/>
    <n v="26.743778680301727"/>
    <n v="549.38891395384621"/>
    <n v="226.98740173467584"/>
    <n v="1023.5925182876267"/>
  </r>
  <r>
    <x v="0"/>
    <s v="АБ"/>
    <s v="Аи98"/>
    <s v="ФЛ+КК_Новосибирская область134_82,71664755,289224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838.17954187317991"/>
    <n v="8.1949999999999995E-2"/>
    <n v="112.05"/>
    <n v="28.923530262456769"/>
    <n v="37.793781284922979"/>
    <n v="8.0929532249574478"/>
    <n v="166.25095638461539"/>
    <n v="68.688813456507091"/>
    <n v="309.75003461345966"/>
  </r>
  <r>
    <x v="0"/>
    <s v="АБ"/>
    <s v="Аи95"/>
    <s v="ФЛ+КК_Новосибирская область139_82,910854,942077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488.99416914100652"/>
    <n v="1.59571"/>
    <n v="65.37"/>
    <n v="563.19178127034638"/>
    <n v="735.91110108803468"/>
    <n v="157.58397059910737"/>
    <n v="3237.197237492308"/>
    <n v="780.29288563999546"/>
    <n v="5474.1769760897923"/>
  </r>
  <r>
    <x v="0"/>
    <s v="АБ"/>
    <s v="G-95"/>
    <s v="ФЛ+КК_Новосибирская область139_82,910854,942077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488.99416914100652"/>
    <n v="0.44105"/>
    <n v="65.37"/>
    <n v="155.66471046072675"/>
    <n v="203.40387108865502"/>
    <n v="43.555790358358543"/>
    <n v="894.75270669230781"/>
    <n v="215.67087829964092"/>
    <n v="1513.0479568996891"/>
  </r>
  <r>
    <x v="0"/>
    <s v="АБ"/>
    <s v="Аи98"/>
    <s v="ФЛ+КК_Новосибирская область139_82,910854,942077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488.99416914100652"/>
    <n v="0.13333"/>
    <n v="65.37"/>
    <n v="47.057648442872008"/>
    <n v="61.489260020973532"/>
    <n v="13.166973196870977"/>
    <n v="270.48493001538463"/>
    <n v="65.197592571570397"/>
    <n v="457.39640424767157"/>
  </r>
  <r>
    <x v="0"/>
    <s v="АБ"/>
    <s v="Аи95"/>
    <s v="ФЛ+КК_Новосибирская область140_83,79139155,477628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101.7092073566751"/>
    <n v="0.62643000000000004"/>
    <n v="166.14"/>
    <n v="300.67409220518016"/>
    <n v="184.87349709807643"/>
    <n v="29.490527544334419"/>
    <n v="1494.7226955230769"/>
    <n v="690.14369876444198"/>
    <n v="2699.9045111351097"/>
  </r>
  <r>
    <x v="0"/>
    <s v="АБ"/>
    <s v="G-95"/>
    <s v="ФЛ+КК_Новосибирская область140_83,79139155,477628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101.7092073566751"/>
    <n v="0.17291000000000001"/>
    <n v="166.14"/>
    <n v="82.99340274762973"/>
    <n v="51.02960647355394"/>
    <n v="8.1401068238923173"/>
    <n v="412.58001896923076"/>
    <n v="190.49653904404269"/>
    <n v="745.23967405834946"/>
  </r>
  <r>
    <x v="0"/>
    <s v="АБ"/>
    <s v="Аи98"/>
    <s v="ФЛ+КК_Новосибирская область140_83,79139155,477628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101.7092073566751"/>
    <n v="5.2240000000000002E-2"/>
    <n v="166.14"/>
    <n v="25.074173613649744"/>
    <n v="15.417191846500828"/>
    <n v="2.4593093544626377"/>
    <n v="124.64970326153845"/>
    <n v="57.553288992312709"/>
    <n v="225.15366706846436"/>
  </r>
  <r>
    <x v="0"/>
    <s v="АБ"/>
    <s v="Аи95"/>
    <s v="ФЛ+КК_Новосибирская область141_83,6316855,33001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233.0734748282998"/>
    <n v="1.38045"/>
    <n v="185.95"/>
    <n v="662.58887758351432"/>
    <n v="407.40165552262761"/>
    <n v="64.98762630872794"/>
    <n v="3293.8874974615383"/>
    <n v="1702.1962783267265"/>
    <n v="6131.0619352031345"/>
  </r>
  <r>
    <x v="0"/>
    <s v="АБ"/>
    <s v="G-95"/>
    <s v="ФЛ+КК_Новосибирская область141_83,6316855,33001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233.0734748282998"/>
    <n v="0.36793999999999999"/>
    <n v="185.95"/>
    <n v="176.60397089215709"/>
    <n v="108.5873194487273"/>
    <n v="17.321559798640557"/>
    <n v="877.94050187692301"/>
    <n v="453.69705432832461"/>
    <n v="1634.1504063447726"/>
  </r>
  <r>
    <x v="0"/>
    <s v="АБ"/>
    <s v="Аи98"/>
    <s v="ФЛ+КК_Новосибирская область141_83,6316855,33001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233.0734748282998"/>
    <n v="0.10959000000000001"/>
    <n v="185.95"/>
    <n v="52.601046828481536"/>
    <n v="32.342458929135255"/>
    <n v="5.1591828513698399"/>
    <n v="261.49236179999997"/>
    <n v="135.13252210643338"/>
    <n v="486.72757251541998"/>
  </r>
  <r>
    <x v="0"/>
    <s v="АБ"/>
    <s v="Аи95"/>
    <s v="ФЛ+КК_Новосибирская область143_82,89420855,069257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71.05422781435573"/>
    <n v="1.69651"/>
    <n v="76.34"/>
    <n v="598.76825290494855"/>
    <n v="782.39814383995952"/>
    <n v="167.53845119795679"/>
    <n v="3441.6889568769234"/>
    <n v="968.79920802933259"/>
    <n v="5959.1930128491213"/>
  </r>
  <r>
    <x v="0"/>
    <s v="АБ"/>
    <s v="G-95"/>
    <s v="ФЛ+КК_Новосибирская область143_82,89420855,069257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71.05422781435573"/>
    <n v="0.46422999999999998"/>
    <n v="76.34"/>
    <n v="163.84588717193785"/>
    <n v="214.09404619767901"/>
    <n v="45.844925877022526"/>
    <n v="941.77768739999999"/>
    <n v="265.10050417825835"/>
    <n v="1630.6630508248977"/>
  </r>
  <r>
    <x v="0"/>
    <s v="АБ"/>
    <s v="Аи98"/>
    <s v="ФЛ+КК_Новосибирская область143_82,89420855,069257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71.05422781435573"/>
    <n v="0.13977999999999999"/>
    <n v="76.34"/>
    <n v="49.334119098062317"/>
    <n v="64.463877339921098"/>
    <n v="13.803941449475923"/>
    <n v="283.56996563076922"/>
    <n v="79.821959963890635"/>
    <n v="490.9938634821192"/>
  </r>
  <r>
    <x v="0"/>
    <s v="АБ"/>
    <s v="Аи95"/>
    <s v="ФЛ+КК_Новосибирская область144_82,92615255,056223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63.94784169405659"/>
    <n v="1.92076"/>
    <n v="75.39"/>
    <n v="677.9153140563327"/>
    <n v="885.81797853360172"/>
    <n v="189.68420788736142"/>
    <n v="3896.6221718769234"/>
    <n v="1083.2084564122761"/>
    <n v="6733.2481287664959"/>
  </r>
  <r>
    <x v="0"/>
    <s v="АБ"/>
    <s v="G-95"/>
    <s v="ФЛ+КК_Новосибирская область144_82,92615255,056223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63.94784169405659"/>
    <n v="0.53332000000000002"/>
    <n v="75.39"/>
    <n v="188.23059377148803"/>
    <n v="245.95704008389413"/>
    <n v="52.667892787483908"/>
    <n v="1081.9397200615385"/>
    <n v="300.76466293227429"/>
    <n v="1869.5599096366791"/>
  </r>
  <r>
    <x v="0"/>
    <s v="АБ"/>
    <s v="Аи98"/>
    <s v="ФЛ+КК_Новосибирская область144_82,92615255,056223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63.94784169405659"/>
    <n v="0.16152"/>
    <n v="75.39"/>
    <n v="57.007060500207658"/>
    <n v="74.489951838203297"/>
    <n v="15.950870102442062"/>
    <n v="327.6736360615385"/>
    <n v="91.088855390424015"/>
    <n v="566.21037389281548"/>
  </r>
  <r>
    <x v="0"/>
    <s v="АБ"/>
    <s v="Аи95"/>
    <s v="ФЛ+КК_Новосибирская область145_82,87849655,012677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52.20360357945685"/>
    <n v="2.5253299999999999"/>
    <n v="73.819999999999993"/>
    <n v="891.29296739096947"/>
    <n v="1164.6341634198236"/>
    <n v="249.38837788385345"/>
    <n v="5123.1058900153848"/>
    <n v="1394.4963262273097"/>
    <n v="8822.9177249373424"/>
  </r>
  <r>
    <x v="0"/>
    <s v="АБ"/>
    <s v="G-95"/>
    <s v="ФЛ+КК_Новосибирская область145_82,87849655,012677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52.20360357945685"/>
    <n v="0.68911"/>
    <n v="73.819999999999993"/>
    <n v="243.21530127103824"/>
    <n v="317.80442490852073"/>
    <n v="68.052898070169945"/>
    <n v="1397.9889756461539"/>
    <n v="380.52902526263949"/>
    <n v="2407.5906251585225"/>
  </r>
  <r>
    <x v="0"/>
    <s v="АБ"/>
    <s v="Аи98"/>
    <s v="ФЛ+КК_Новосибирская область145_82,87849655,012677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52.20360357945685"/>
    <n v="0.20724999999999999"/>
    <n v="73.819999999999993"/>
    <n v="73.147060974913543"/>
    <n v="95.579758039051711"/>
    <n v="20.466925636027224"/>
    <n v="420.44552423076925"/>
    <n v="114.44419684184243"/>
    <n v="724.08346572260416"/>
  </r>
  <r>
    <x v="0"/>
    <s v="АБ"/>
    <s v="Аи95"/>
    <s v="ФЛ+КК_Новосибирская область146_82,9896154,86931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413.81608439468374"/>
    <n v="1.2723899999999999"/>
    <n v="55.32"/>
    <n v="449.07883673761279"/>
    <n v="586.8020667373172"/>
    <n v="125.65457905922644"/>
    <n v="2581.2819328153846"/>
    <n v="526.53544762295166"/>
    <n v="4269.3528629724924"/>
  </r>
  <r>
    <x v="0"/>
    <s v="АБ"/>
    <s v="G-95"/>
    <s v="ФЛ+КК_Новосибирская область146_82,9896154,86931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413.81608439468374"/>
    <n v="0.34923999999999999"/>
    <n v="55.32"/>
    <n v="123.26118009591704"/>
    <n v="161.06284534406956"/>
    <n v="34.489115122442207"/>
    <n v="708.49888966153856"/>
    <n v="144.52112931399935"/>
    <n v="1171.8331595379668"/>
  </r>
  <r>
    <x v="0"/>
    <s v="АБ"/>
    <s v="Аи98"/>
    <s v="ФЛ+КК_Новосибирская область146_82,9896154,86931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413.81608439468374"/>
    <n v="0.10528"/>
    <n v="55.32"/>
    <n v="37.157648151695533"/>
    <n v="48.553133540899225"/>
    <n v="10.396901958798292"/>
    <n v="213.58024024615386"/>
    <n v="43.566557365072306"/>
    <n v="353.25448126261921"/>
  </r>
  <r>
    <x v="0"/>
    <s v="АБ"/>
    <s v="Аи95"/>
    <s v="ФЛ+КК_Новосибирская область147_82,99129854,869461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408.35538769171706"/>
    <n v="1.4762599999999999"/>
    <n v="54.59"/>
    <n v="521.03295650096925"/>
    <n v="680.82303306504446"/>
    <n v="145.78771357993509"/>
    <n v="2994.8704926461537"/>
    <n v="602.83872463377418"/>
    <n v="4945.3529204258766"/>
  </r>
  <r>
    <x v="0"/>
    <s v="АБ"/>
    <s v="G-95"/>
    <s v="ФЛ+КК_Новосибирская область147_82,99129854,869461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408.35538769171706"/>
    <n v="0.41127999999999998"/>
    <n v="54.59"/>
    <n v="145.1576513281662"/>
    <n v="189.67451332352803"/>
    <n v="40.615860919591199"/>
    <n v="834.35867409230775"/>
    <n v="167.94840384984937"/>
    <n v="1377.7551035134427"/>
  </r>
  <r>
    <x v="0"/>
    <s v="АБ"/>
    <s v="Аи98"/>
    <s v="ФЛ+КК_Новосибирская область147_82,99129854,869461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408.35538769171706"/>
    <n v="0.12472"/>
    <n v="54.59"/>
    <n v="44.018824824083076"/>
    <n v="57.518491785913291"/>
    <n v="12.316694645719254"/>
    <n v="253.01792898461539"/>
    <n v="50.930083952910948"/>
    <n v="417.80202419324195"/>
  </r>
  <r>
    <x v="0"/>
    <s v="АБ"/>
    <s v="Аи95"/>
    <s v="ФЛ+КК_Новосибирская область148_84,40641455,22848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261.4550530604329"/>
    <n v="0.66778000000000004"/>
    <n v="190.23"/>
    <n v="320.52127978030296"/>
    <n v="197.07680649418688"/>
    <n v="31.437166935740049"/>
    <n v="1593.3878032923076"/>
    <n v="842.3744553326959"/>
    <n v="2984.7975118352333"/>
  </r>
  <r>
    <x v="0"/>
    <s v="АБ"/>
    <s v="G-95"/>
    <s v="ФЛ+КК_Новосибирская область148_84,40641455,22848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261.4550530604329"/>
    <n v="0.17427999999999999"/>
    <n v="190.23"/>
    <n v="83.650975830529802"/>
    <n v="51.433924100462555"/>
    <n v="8.204602494175889"/>
    <n v="415.84897175384612"/>
    <n v="219.84638664737224"/>
    <n v="778.98486082638658"/>
  </r>
  <r>
    <x v="0"/>
    <s v="АБ"/>
    <s v="Аи98"/>
    <s v="ФЛ+КК_Новосибирская область148_84,40641455,22848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261.4550530604329"/>
    <n v="5.144E-2"/>
    <n v="190.23"/>
    <n v="24.690189331664296"/>
    <n v="15.181093962174627"/>
    <n v="2.4216476491875589"/>
    <n v="122.74082572307691"/>
    <n v="64.889247929428663"/>
    <n v="229.92300459553206"/>
  </r>
  <r>
    <x v="0"/>
    <s v="АБ"/>
    <s v="Аи95"/>
    <s v="ФЛ+КК_Новосибирская область150_82,6284855,00059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660.81910512339778"/>
    <n v="1.10442"/>
    <n v="88.34"/>
    <n v="389.79530558221484"/>
    <n v="509.33749758016637"/>
    <n v="109.06674070417942"/>
    <n v="2240.5232611384617"/>
    <n v="729.82183608038292"/>
    <n v="3978.5446410854056"/>
  </r>
  <r>
    <x v="0"/>
    <s v="АБ"/>
    <s v="G-95"/>
    <s v="ФЛ+КК_Новосибирская область150_82,6284855,00059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660.81910512339778"/>
    <n v="0.29942000000000002"/>
    <n v="88.34"/>
    <n v="105.67765016698971"/>
    <n v="138.08680893632263"/>
    <n v="29.56915258836802"/>
    <n v="607.42966883076929"/>
    <n v="197.86245645604777"/>
    <n v="1078.6257369784973"/>
  </r>
  <r>
    <x v="0"/>
    <s v="АБ"/>
    <s v="Аи98"/>
    <s v="ФЛ+КК_Новосибирская область150_82,6284855,00059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660.81910512339778"/>
    <n v="8.9810000000000001E-2"/>
    <n v="88.34"/>
    <n v="31.697647991107292"/>
    <n v="41.418663785221881"/>
    <n v="8.8691657002248743"/>
    <n v="182.19644164615386"/>
    <n v="59.348163831132354"/>
    <n v="323.53008295384024"/>
  </r>
  <r>
    <x v="0"/>
    <s v="АБ"/>
    <s v="Аи95"/>
    <s v="ФЛ+КК_Новосибирская область151_83,02474254,97841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461.61588156174867"/>
    <n v="1.4627399999999999"/>
    <n v="61.71"/>
    <n v="516.26119165474086"/>
    <n v="674.58786621974662"/>
    <n v="144.45254911866084"/>
    <n v="2967.442635046154"/>
    <n v="675.22401459563218"/>
    <n v="4977.9682566349338"/>
  </r>
  <r>
    <x v="0"/>
    <s v="АБ"/>
    <s v="G-95"/>
    <s v="ФЛ+КК_Новосибирская область151_83,02474254,97841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461.61588156174867"/>
    <n v="0.40059"/>
    <n v="61.71"/>
    <n v="141.38471004072676"/>
    <n v="184.74448865072966"/>
    <n v="39.560172451320369"/>
    <n v="812.6720026615385"/>
    <n v="184.9187059948209"/>
    <n v="1363.280079799136"/>
  </r>
  <r>
    <x v="0"/>
    <s v="АБ"/>
    <s v="Аи98"/>
    <s v="ФЛ+КК_Новосибирская область151_83,02474254,97841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461.61588156174867"/>
    <n v="0.12066"/>
    <n v="61.71"/>
    <n v="42.58588360546716"/>
    <n v="55.646097008405206"/>
    <n v="11.915750288265597"/>
    <n v="244.78145695384617"/>
    <n v="55.698572269240593"/>
    <n v="410.62776012522471"/>
  </r>
  <r>
    <x v="0"/>
    <s v="АБ"/>
    <s v="Аи95"/>
    <s v="ФЛ+КК_Новосибирская область152_82,93041955,022174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40.23495327158457"/>
    <n v="2.4900899999999999"/>
    <n v="72.22"/>
    <n v="878.85531996633279"/>
    <n v="1148.3821456958372"/>
    <n v="245.90825986496998"/>
    <n v="5051.614935738462"/>
    <n v="1345.2336547920399"/>
    <n v="8669.9943160576422"/>
  </r>
  <r>
    <x v="0"/>
    <s v="АБ"/>
    <s v="G-95"/>
    <s v="ФЛ+КК_Новосибирская область152_82,93041955,022174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40.23495327158457"/>
    <n v="0.67835999999999996"/>
    <n v="72.22"/>
    <n v="239.4211835123877"/>
    <n v="312.84672937694143"/>
    <n v="66.991284315828352"/>
    <n v="1376.1805829538462"/>
    <n v="366.47378290131206"/>
    <n v="2361.9135630603159"/>
  </r>
  <r>
    <x v="0"/>
    <s v="АБ"/>
    <s v="Аи98"/>
    <s v="ФЛ+КК_Новосибирская область152_82,93041955,022174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40.23495327158457"/>
    <n v="0.20388000000000001"/>
    <n v="72.22"/>
    <n v="71.957649175224972"/>
    <n v="94.025578137524064"/>
    <n v="20.134122068387121"/>
    <n v="413.60884670769235"/>
    <n v="110.14310227301067"/>
    <n v="709.86929836183913"/>
  </r>
  <r>
    <x v="0"/>
    <s v="АБ"/>
    <s v="Аи95"/>
    <s v="ФЛ+КК_Новосибирская область153_82,91488754,987709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24.07727535595711"/>
    <n v="1.89517"/>
    <n v="70.06"/>
    <n v="668.88354908481017"/>
    <n v="874.01635726354471"/>
    <n v="187.15707337818921"/>
    <n v="3844.7080538307696"/>
    <n v="993.2155299363493"/>
    <n v="6567.9805634936629"/>
  </r>
  <r>
    <x v="0"/>
    <s v="АБ"/>
    <s v="G-95"/>
    <s v="ФЛ+КК_Новосибирская область153_82,91488754,987709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24.07727535595711"/>
    <n v="0.53115999999999997"/>
    <n v="70.06"/>
    <n v="187.4682408078894"/>
    <n v="244.96088916778143"/>
    <n v="52.454582488937127"/>
    <n v="1077.5577546461539"/>
    <n v="278.36888557807015"/>
    <n v="1840.8103526888319"/>
  </r>
  <r>
    <x v="0"/>
    <s v="АБ"/>
    <s v="Аи98"/>
    <s v="ФЛ+КК_Новосибирская область153_82,91488754,987709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24.07727535595711"/>
    <n v="0.16145999999999999"/>
    <n v="70.06"/>
    <n v="56.98588402899658"/>
    <n v="74.462280979422374"/>
    <n v="15.944944816371317"/>
    <n v="327.55191480000002"/>
    <n v="84.617516878972836"/>
    <n v="559.5625415037631"/>
  </r>
  <r>
    <x v="0"/>
    <s v="АБ"/>
    <s v="Аи95"/>
    <s v="ФЛ+КК_Новосибирская область154_82,95831255,001478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00.66360319118201"/>
    <n v="1.4506600000000001"/>
    <n v="66.930000000000007"/>
    <n v="511.99766211757827"/>
    <n v="669.01679998519069"/>
    <n v="143.25959152308445"/>
    <n v="2942.9360877230774"/>
    <n v="726.29266260532017"/>
    <n v="4993.5028039542512"/>
  </r>
  <r>
    <x v="0"/>
    <s v="АБ"/>
    <s v="G-95"/>
    <s v="ФЛ+КК_Новосибирская область154_82,95831255,001478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00.66360319118201"/>
    <n v="0.39682000000000001"/>
    <n v="66.930000000000007"/>
    <n v="140.0541217662977"/>
    <n v="183.00583635732931"/>
    <n v="39.187866976541969"/>
    <n v="805.0238500615385"/>
    <n v="198.67333101832486"/>
    <n v="1365.9450061800324"/>
  </r>
  <r>
    <x v="0"/>
    <s v="АБ"/>
    <s v="Аи98"/>
    <s v="ФЛ+КК_Новосибирская область154_82,95831255,001478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00.66360319118201"/>
    <n v="0.11946"/>
    <n v="66.930000000000007"/>
    <n v="42.162354181245703"/>
    <n v="55.092679832787056"/>
    <n v="11.797244566850722"/>
    <n v="242.34703172307692"/>
    <n v="59.8092740372186"/>
    <n v="411.20858434117901"/>
  </r>
  <r>
    <x v="0"/>
    <s v="АБ"/>
    <s v="Аи95"/>
    <s v="ФЛ+КК_Новосибирская область155_82,91728654,972354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07.91959744032954"/>
    <n v="1.04714"/>
    <n v="67.900000000000006"/>
    <n v="369.57883439937746"/>
    <n v="482.92105106399327"/>
    <n v="103.4100676019761"/>
    <n v="2124.3200301230772"/>
    <n v="531.86292726366662"/>
    <n v="3612.0929104520906"/>
  </r>
  <r>
    <x v="0"/>
    <s v="АБ"/>
    <s v="G-95"/>
    <s v="ФЛ+КК_Новосибирская область155_82,91728654,972354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07.91959744032954"/>
    <n v="0.28849999999999998"/>
    <n v="67.900000000000006"/>
    <n v="101.82353240657446"/>
    <n v="133.05071263819741"/>
    <n v="28.490750523492661"/>
    <n v="585.27639923076924"/>
    <n v="146.53480386153507"/>
    <n v="995.17619866056884"/>
  </r>
  <r>
    <x v="0"/>
    <s v="АБ"/>
    <s v="Аи98"/>
    <s v="ФЛ+КК_Новосибирская область155_82,91728654,972354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07.91959744032954"/>
    <n v="8.7099999999999997E-2"/>
    <n v="67.900000000000006"/>
    <n v="30.741177374740506"/>
    <n v="40.168863330284218"/>
    <n v="8.6015402793629487"/>
    <n v="176.69869800000001"/>
    <n v="44.239796937052702"/>
    <n v="300.45007592144037"/>
  </r>
  <r>
    <x v="0"/>
    <s v="АБ"/>
    <s v="Аи95"/>
    <s v="ФЛ+КК_Новосибирская область156_82,91209354,979645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17.49451768662732"/>
    <n v="1.3938900000000001"/>
    <n v="69.180000000000007"/>
    <n v="491.96119094003501"/>
    <n v="642.83555576865524"/>
    <n v="137.65328335248245"/>
    <n v="2827.7674874307695"/>
    <n v="721.33043325821302"/>
    <n v="4821.547950750155"/>
  </r>
  <r>
    <x v="0"/>
    <s v="АБ"/>
    <s v="G-95"/>
    <s v="ФЛ+КК_Новосибирская область156_82,91209354,979645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17.49451768662732"/>
    <n v="0.38868999999999998"/>
    <n v="69.180000000000007"/>
    <n v="137.18470991719732"/>
    <n v="179.25643499251632"/>
    <n v="38.384990713956192"/>
    <n v="788.53061912307692"/>
    <n v="201.14494407961516"/>
    <n v="1344.5016988263621"/>
  </r>
  <r>
    <x v="0"/>
    <s v="АБ"/>
    <s v="Аи98"/>
    <s v="ФЛ+КК_Новосибирская область156_82,91209354,979645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17.49451768662732"/>
    <n v="0.11792"/>
    <n v="69.180000000000007"/>
    <n v="41.618824753494842"/>
    <n v="54.382461124077089"/>
    <n v="11.645162224368301"/>
    <n v="239.22285267692308"/>
    <n v="61.022953525607093"/>
    <n v="407.89225430447038"/>
  </r>
  <r>
    <x v="0"/>
    <s v="АБ"/>
    <s v="Аи95"/>
    <s v="ФЛ+КК_Новосибирская область157_82,88915954,942134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00.51399506233349"/>
    <n v="1.41316"/>
    <n v="66.91"/>
    <n v="498.7623676106578"/>
    <n v="651.72251324712329"/>
    <n v="139.55628772886965"/>
    <n v="2866.8602992615388"/>
    <n v="707.30635726228718"/>
    <n v="4864.2078251104758"/>
  </r>
  <r>
    <x v="0"/>
    <s v="АБ"/>
    <s v="G-95"/>
    <s v="ФЛ+КК_Новосибирская область157_82,88915954,942134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00.51399506233349"/>
    <n v="0.3911"/>
    <n v="66.91"/>
    <n v="138.03529817750876"/>
    <n v="180.36788115354946"/>
    <n v="38.622989704464402"/>
    <n v="793.41975646153855"/>
    <n v="195.75102346887863"/>
    <n v="1346.1969489659398"/>
  </r>
  <r>
    <x v="0"/>
    <s v="АБ"/>
    <s v="Аи98"/>
    <s v="ФЛ+КК_Новосибирская область157_82,88915954,942134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00.51399506233349"/>
    <n v="0.11829000000000001"/>
    <n v="66.91"/>
    <n v="41.749412992629793"/>
    <n v="54.553098086559359"/>
    <n v="11.681701488471221"/>
    <n v="239.97346712307694"/>
    <n v="59.205800475923432"/>
    <n v="407.16348016666075"/>
  </r>
  <r>
    <x v="0"/>
    <s v="АБ"/>
    <s v="Аи95"/>
    <s v="ФЛ+КК_Новосибирская область158_82,89522355,08339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79.73149928756311"/>
    <n v="1.7634099999999999"/>
    <n v="77.5"/>
    <n v="622.38001830529458"/>
    <n v="813.25115138067144"/>
    <n v="174.14514516683602"/>
    <n v="3577.4081634923077"/>
    <n v="1022.3043231586817"/>
    <n v="6209.4888015037914"/>
  </r>
  <r>
    <x v="0"/>
    <s v="АБ"/>
    <s v="G-95"/>
    <s v="ФЛ+КК_Новосибирская область158_82,89522355,08339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79.73149928756311"/>
    <n v="0.48992999999999998"/>
    <n v="77.5"/>
    <n v="172.91647567401395"/>
    <n v="225.94639737550111"/>
    <n v="48.382923410657746"/>
    <n v="993.91496109230775"/>
    <n v="284.02785344595577"/>
    <n v="1725.1886109984364"/>
  </r>
  <r>
    <x v="0"/>
    <s v="АБ"/>
    <s v="Аи98"/>
    <s v="ФЛ+КК_Новосибирская область158_82,89522355,08339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79.73149928756311"/>
    <n v="0.14842"/>
    <n v="77.5"/>
    <n v="52.383530952456788"/>
    <n v="68.4484810043718"/>
    <n v="14.657182643663019"/>
    <n v="301.09782729230773"/>
    <n v="86.043749124260117"/>
    <n v="522.63077101705949"/>
  </r>
  <r>
    <x v="0"/>
    <s v="АБ"/>
    <s v="Аи95"/>
    <s v="ФЛ+КК_Новосибирская область159_82,84879854,99728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51.3807588707906"/>
    <n v="1.35155"/>
    <n v="73.709999999999994"/>
    <n v="477.01766108875472"/>
    <n v="623.30915308892804"/>
    <n v="133.47200648189431"/>
    <n v="2741.872850538462"/>
    <n v="745.21866465181711"/>
    <n v="4720.8903358498555"/>
  </r>
  <r>
    <x v="0"/>
    <s v="АБ"/>
    <s v="G-95"/>
    <s v="ФЛ+КК_Новосибирская область159_82,84879854,99728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51.3807588707906"/>
    <n v="0.36758999999999997"/>
    <n v="73.709999999999994"/>
    <n v="129.73765087463676"/>
    <n v="169.52551632123047"/>
    <n v="36.301265112411322"/>
    <n v="745.72530881538466"/>
    <n v="202.68205315331389"/>
    <n v="1283.9717942769771"/>
  </r>
  <r>
    <x v="0"/>
    <s v="АБ"/>
    <s v="Аи98"/>
    <s v="ФЛ+КК_Новосибирская область159_82,84879854,99728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51.3807588707906"/>
    <n v="0.1104"/>
    <n v="73.709999999999994"/>
    <n v="38.964707028373731"/>
    <n v="50.914380156870003"/>
    <n v="10.902526370168422"/>
    <n v="223.96712123076924"/>
    <n v="60.872435779335284"/>
    <n v="385.62117056551665"/>
  </r>
  <r>
    <x v="0"/>
    <s v="АБ"/>
    <s v="Аи95"/>
    <s v="ФЛ+КК_Новосибирская область16_82,90432354,97314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17.71892987989986"/>
    <n v="1.1419699999999999"/>
    <n v="69.209999999999994"/>
    <n v="403.0482471484778"/>
    <n v="526.65484336721772"/>
    <n v="112.77498223678653"/>
    <n v="2316.7004839846154"/>
    <n v="591.21948635494925"/>
    <n v="3950.3980430920469"/>
  </r>
  <r>
    <x v="0"/>
    <s v="АБ"/>
    <s v="G-95"/>
    <s v="ФЛ+КК_Новосибирская область16_82,90432354,97314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17.71892987989986"/>
    <n v="0.3165"/>
    <n v="69.209999999999994"/>
    <n v="111.70588563840839"/>
    <n v="145.96378006928765"/>
    <n v="31.25588402317306"/>
    <n v="642.0796546153847"/>
    <n v="163.8580413069883"/>
    <n v="1094.8632456532421"/>
  </r>
  <r>
    <x v="0"/>
    <s v="АБ"/>
    <s v="Аи98"/>
    <s v="ФЛ+КК_Новосибирская область16_82,90432354,97314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17.71892987989986"/>
    <n v="9.579E-2"/>
    <n v="69.209999999999994"/>
    <n v="33.808236288477538"/>
    <n v="44.176526043719001"/>
    <n v="9.4597192119423301"/>
    <n v="194.32799404615386"/>
    <n v="49.592296293195609"/>
    <n v="331.36477188348834"/>
  </r>
  <r>
    <x v="0"/>
    <s v="АБ"/>
    <s v="Аи95"/>
    <s v="ФЛ+КК_Новосибирская область160_82,86957655,003384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47.19173126303542"/>
    <n v="1.3859699999999999"/>
    <n v="73.150000000000006"/>
    <n v="489.16589674017337"/>
    <n v="639.18300240957535"/>
    <n v="136.87114559114428"/>
    <n v="2811.7002809076926"/>
    <n v="758.39132377862916"/>
    <n v="4835.3116494272144"/>
  </r>
  <r>
    <x v="0"/>
    <s v="АБ"/>
    <s v="G-95"/>
    <s v="ФЛ+КК_Новосибирская область160_82,86957655,003384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47.19173126303542"/>
    <n v="0.37831999999999999"/>
    <n v="73.150000000000006"/>
    <n v="133.52470980955027"/>
    <n v="174.47398823321612"/>
    <n v="37.360903771395989"/>
    <n v="767.49312775384624"/>
    <n v="207.01357577143156"/>
    <n v="1319.8663053394403"/>
  </r>
  <r>
    <x v="0"/>
    <s v="АБ"/>
    <s v="Аи98"/>
    <s v="ФЛ+КК_Новосибирская область160_82,86957655,003384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47.19173126303542"/>
    <n v="0.1138"/>
    <n v="73.150000000000006"/>
    <n v="40.164707063667848"/>
    <n v="52.482395487788104"/>
    <n v="11.238292580843899"/>
    <n v="230.86465938461541"/>
    <n v="62.270419017733431"/>
    <n v="397.02047353464872"/>
  </r>
  <r>
    <x v="0"/>
    <s v="АБ"/>
    <s v="Аи95"/>
    <s v="ФЛ+КК_Новосибирская область161_82,99602355,046048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54.59733364103136"/>
    <n v="1.59501"/>
    <n v="74.14"/>
    <n v="562.94472243955056"/>
    <n v="735.58827440225753"/>
    <n v="157.51484226161537"/>
    <n v="3235.7771561076925"/>
    <n v="884.58829313078149"/>
    <n v="5576.4132883418979"/>
  </r>
  <r>
    <x v="0"/>
    <s v="АБ"/>
    <s v="G-95"/>
    <s v="ФЛ+КК_Новосибирская область161_82,99602355,046048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54.59733364103136"/>
    <n v="0.44619999999999999"/>
    <n v="74.14"/>
    <n v="157.48235757301049"/>
    <n v="205.77895313401626"/>
    <n v="44.064377412764038"/>
    <n v="905.20044830769234"/>
    <n v="247.4613302706282"/>
    <n v="1559.9874666981113"/>
  </r>
  <r>
    <x v="0"/>
    <s v="АБ"/>
    <s v="Аи98"/>
    <s v="ФЛ+КК_Новосибирская область161_82,99602355,046048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54.59733364103136"/>
    <n v="0.13553000000000001"/>
    <n v="74.14"/>
    <n v="47.834119053944676"/>
    <n v="62.503858176273482"/>
    <n v="13.38423368613158"/>
    <n v="274.94804293846158"/>
    <n v="75.164576628368991"/>
    <n v="473.83483048318033"/>
  </r>
  <r>
    <x v="0"/>
    <s v="АБ"/>
    <s v="Аи95"/>
    <s v="ФЛ+КК_Новосибирская область162_82,84485454,960989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46.14447436109663"/>
    <n v="2.09388"/>
    <n v="73.010000000000005"/>
    <n v="739.01649232401439"/>
    <n v="965.65762973611379"/>
    <n v="206.7806332968139"/>
    <n v="4247.8285851692308"/>
    <n v="1143.560991975213"/>
    <n v="7302.8443325013859"/>
  </r>
  <r>
    <x v="0"/>
    <s v="АБ"/>
    <s v="G-95"/>
    <s v="ФЛ+КК_Новосибирская область162_82,84485454,960989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46.14447436109663"/>
    <n v="0.59175999999999995"/>
    <n v="73.010000000000005"/>
    <n v="208.8564767310728"/>
    <n v="272.90845653649814"/>
    <n v="58.439121420388275"/>
    <n v="1200.4962287999999"/>
    <n v="323.18645414792252"/>
    <n v="2063.8867376358817"/>
  </r>
  <r>
    <x v="0"/>
    <s v="АБ"/>
    <s v="Аи98"/>
    <s v="ФЛ+КК_Новосибирская область162_82,84485454,960989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46.14447436109663"/>
    <n v="0.18046999999999999"/>
    <n v="73.010000000000005"/>
    <n v="63.695295991038108"/>
    <n v="83.229331403173276"/>
    <n v="17.822272953118617"/>
    <n v="366.11726783076926"/>
    <n v="98.562693287947098"/>
    <n v="629.42686146604638"/>
  </r>
  <r>
    <x v="0"/>
    <s v="АБ"/>
    <s v="Аи95"/>
    <s v="ФЛ+КК_Новосибирская область163_82,88006855,046723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54.74694176987975"/>
    <n v="1.14697"/>
    <n v="74.16"/>
    <n v="404.81295308273388"/>
    <n v="528.96074826562676"/>
    <n v="113.26875607601518"/>
    <n v="2326.843922446154"/>
    <n v="636.27809980179904"/>
    <n v="4010.1644796723285"/>
  </r>
  <r>
    <x v="0"/>
    <s v="АБ"/>
    <s v="G-95"/>
    <s v="ФЛ+КК_Новосибирская область163_82,88006855,046723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54.74694176987975"/>
    <n v="0.30901000000000001"/>
    <n v="74.16"/>
    <n v="109.06235614889282"/>
    <n v="142.50953453147102"/>
    <n v="30.516210812008556"/>
    <n v="626.88478380000004"/>
    <n v="171.42235247631055"/>
    <n v="1080.395237768683"/>
  </r>
  <r>
    <x v="0"/>
    <s v="АБ"/>
    <s v="Аи98"/>
    <s v="ФЛ+КК_Новосибирская область163_82,88006855,046723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54.74694176987975"/>
    <n v="9.2450000000000004E-2"/>
    <n v="74.16"/>
    <n v="32.629412724394491"/>
    <n v="42.636181571581815"/>
    <n v="9.129878287337597"/>
    <n v="187.55217715384617"/>
    <n v="51.286354766625387"/>
    <n v="323.23400450378546"/>
  </r>
  <r>
    <x v="0"/>
    <s v="АБ"/>
    <s v="Аи95"/>
    <s v="ФЛ+КК_Новосибирская область164_83,01496854,978483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02.533704801787"/>
    <n v="1.5716000000000001"/>
    <n v="67.180000000000007"/>
    <n v="554.68236925536382"/>
    <n v="724.79202766790672"/>
    <n v="155.20299314634687"/>
    <n v="3188.2855772307698"/>
    <n v="789.78197046648847"/>
    <n v="5412.7449377668763"/>
  </r>
  <r>
    <x v="0"/>
    <s v="АБ"/>
    <s v="G-95"/>
    <s v="ФЛ+КК_Новосибирская область164_83,01496854,978483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02.533704801787"/>
    <n v="0.43099999999999999"/>
    <n v="67.180000000000007"/>
    <n v="152.11765153287209"/>
    <n v="198.76900224285302"/>
    <n v="42.563304941508967"/>
    <n v="874.36439538461548"/>
    <n v="216.5920267695702"/>
    <n v="1484.4063808714197"/>
  </r>
  <r>
    <x v="0"/>
    <s v="АБ"/>
    <s v="Аи98"/>
    <s v="ФЛ+КК_Новосибирская область164_83,01496854,978483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02.533704801787"/>
    <n v="0.12989000000000001"/>
    <n v="67.180000000000007"/>
    <n v="45.843530760103846"/>
    <n v="59.902797450868164"/>
    <n v="12.827256795481672"/>
    <n v="263.50624435384617"/>
    <n v="65.274102916704109"/>
    <n v="447.35393227700399"/>
  </r>
  <r>
    <x v="0"/>
    <s v="АБ"/>
    <s v="Аи95"/>
    <s v="ФЛ+КК_Новосибирская область165_82,95211355,039027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45.39643371685452"/>
    <n v="2.0275400000000001"/>
    <n v="72.91"/>
    <n v="715.60237398830509"/>
    <n v="935.06288354402375"/>
    <n v="200.22924199792831"/>
    <n v="4113.245443661539"/>
    <n v="1105.8130852182712"/>
    <n v="7069.9530284100674"/>
  </r>
  <r>
    <x v="0"/>
    <s v="АБ"/>
    <s v="G-95"/>
    <s v="ФЛ+КК_Новосибирская область165_82,95211355,039027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45.39643371685452"/>
    <n v="0.56122000000000005"/>
    <n v="72.91"/>
    <n v="198.07765288463685"/>
    <n v="258.82398941701621"/>
    <n v="55.423150810379738"/>
    <n v="1138.5401066769232"/>
    <n v="306.0873865305731"/>
    <n v="1956.9522863195289"/>
  </r>
  <r>
    <x v="0"/>
    <s v="АБ"/>
    <s v="Аи98"/>
    <s v="ФЛ+КК_Новосибирская область165_82,95211355,039027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45.39643371685452"/>
    <n v="0.16975999999999999"/>
    <n v="72.91"/>
    <n v="59.915295879861638"/>
    <n v="78.290083110781268"/>
    <n v="16.764609389490865"/>
    <n v="344.39002264615385"/>
    <n v="92.586498587773221"/>
    <n v="591.9465096140608"/>
  </r>
  <r>
    <x v="0"/>
    <s v="АБ"/>
    <s v="Аи95"/>
    <s v="ФЛ+КК_Новосибирская область166_82,90544655,119991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616.01147053330089"/>
    <n v="1.96471"/>
    <n v="82.35"/>
    <n v="693.4270792184434"/>
    <n v="906.0868825906166"/>
    <n v="194.02447993418116"/>
    <n v="3985.7829959538462"/>
    <n v="1210.2838962714816"/>
    <n v="6989.6053339685686"/>
  </r>
  <r>
    <x v="0"/>
    <s v="АБ"/>
    <s v="G-95"/>
    <s v="ФЛ+КК_Новосибирская область166_82,90544655,119991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616.01147053330089"/>
    <n v="0.53427999999999998"/>
    <n v="82.35"/>
    <n v="188.56941731086519"/>
    <n v="246.39977382438863"/>
    <n v="52.762697364615804"/>
    <n v="1083.8872602461538"/>
    <n v="329.12260847653198"/>
    <n v="1900.7417572225554"/>
  </r>
  <r>
    <x v="0"/>
    <s v="АБ"/>
    <s v="Аи98"/>
    <s v="ФЛ+КК_Новосибирская область166_82,90544655,119991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616.01147053330089"/>
    <n v="0.16045999999999999"/>
    <n v="82.35"/>
    <n v="56.632942842145368"/>
    <n v="74.001099999740589"/>
    <n v="15.846190048525589"/>
    <n v="325.52322710769232"/>
    <n v="98.845200561773453"/>
    <n v="570.84866055987732"/>
  </r>
  <r>
    <x v="0"/>
    <s v="АБ"/>
    <s v="Аи95"/>
    <s v="ФЛ+КК_Новосибирская область167_83,1858154,7092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317.55115202668793"/>
    <n v="1.8974800000000001"/>
    <n v="26.68"/>
    <n v="669.69884322643657"/>
    <n v="875.08168532660966"/>
    <n v="187.38519689191287"/>
    <n v="3849.3943224000004"/>
    <n v="602.54695994759982"/>
    <n v="6184.1070077925597"/>
  </r>
  <r>
    <x v="0"/>
    <s v="АБ"/>
    <s v="G-95"/>
    <s v="ФЛ+КК_Новосибирская область167_83,1858154,7092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317.55115202668793"/>
    <n v="0.52895999999999999"/>
    <n v="26.68"/>
    <n v="186.69177019681675"/>
    <n v="243.94629101248151"/>
    <n v="52.237321999676531"/>
    <n v="1073.0946417230771"/>
    <n v="167.97185737603684"/>
    <n v="1723.9418823080887"/>
  </r>
  <r>
    <x v="0"/>
    <s v="АБ"/>
    <s v="Аи98"/>
    <s v="ФЛ+КК_Новосибирская область167_83,1858154,7092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317.55115202668793"/>
    <n v="0.16045000000000001"/>
    <n v="26.68"/>
    <n v="56.629413430276863"/>
    <n v="73.996488189943776"/>
    <n v="15.845202500847133"/>
    <n v="325.5029402307693"/>
    <n v="50.951082342682078"/>
    <n v="522.92512669451912"/>
  </r>
  <r>
    <x v="0"/>
    <s v="АБ"/>
    <s v="Аи95"/>
    <s v="ФЛ+КК_Новосибирская область169_82,81284754,996578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68.73530181720548"/>
    <n v="1.47763"/>
    <n v="76.03"/>
    <n v="521.5164859269554"/>
    <n v="681.45485100720862"/>
    <n v="145.92300761188375"/>
    <n v="2997.6497947846156"/>
    <n v="840.38034402415735"/>
    <n v="5186.92448335482"/>
  </r>
  <r>
    <x v="0"/>
    <s v="АБ"/>
    <s v="G-95"/>
    <s v="ФЛ+КК_Новосибирская область169_82,81284754,996578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68.73530181720548"/>
    <n v="0.39718999999999999"/>
    <n v="76.03"/>
    <n v="140.18471000543263"/>
    <n v="183.17647331981158"/>
    <n v="39.224406240644889"/>
    <n v="805.7744645076923"/>
    <n v="225.89597452877584"/>
    <n v="1394.2560286023574"/>
  </r>
  <r>
    <x v="0"/>
    <s v="АБ"/>
    <s v="Аи98"/>
    <s v="ФЛ+КК_Новосибирская область169_82,81284754,996578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68.73530181720548"/>
    <n v="0.11872000000000001"/>
    <n v="76.03"/>
    <n v="41.901177702975815"/>
    <n v="54.75140590782253"/>
    <n v="11.724166038644885"/>
    <n v="240.84580283076926"/>
    <n v="67.520255031738643"/>
    <n v="416.74280751195113"/>
  </r>
  <r>
    <x v="0"/>
    <s v="АБ"/>
    <s v="Аи95"/>
    <s v="ФЛ+КК_Новосибирская область17_82,93849555,037856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46.06967029667237"/>
    <n v="3.2810700000000002"/>
    <n v="73"/>
    <n v="1158.024739941904"/>
    <n v="1513.1670770045423"/>
    <n v="324.02130613558433"/>
    <n v="6656.2663266000009"/>
    <n v="1791.6928131203028"/>
    <n v="11443.172262802334"/>
  </r>
  <r>
    <x v="0"/>
    <s v="АБ"/>
    <s v="G-95"/>
    <s v="ФЛ+КК_Новосибирская область17_82,93849555,037856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46.06967029667237"/>
    <n v="0.89715"/>
    <n v="73"/>
    <n v="316.64118578356425"/>
    <n v="413.74851592152106"/>
    <n v="88.597839972795299"/>
    <n v="1820.0371631538462"/>
    <n v="489.9064047066596"/>
    <n v="3128.9311095383864"/>
  </r>
  <r>
    <x v="0"/>
    <s v="АБ"/>
    <s v="Аи98"/>
    <s v="ФЛ+КК_Новосибирская область17_82,93849555,037856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46.06967029667237"/>
    <n v="0.27004"/>
    <n v="73"/>
    <n v="95.308238097301114"/>
    <n v="124.53731175327152"/>
    <n v="26.667737509060515"/>
    <n v="547.82682443076931"/>
    <n v="147.4606537669134"/>
    <n v="941.80076555731591"/>
  </r>
  <r>
    <x v="0"/>
    <s v="АБ"/>
    <s v="Аи95"/>
    <s v="ФЛ+КК_Новосибирская область171_82,9120355,01979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26.54580948195576"/>
    <n v="1.5386899999999999"/>
    <n v="70.39"/>
    <n v="543.06707479609031"/>
    <n v="709.61456162657885"/>
    <n v="151.95297373654392"/>
    <n v="3121.5214652769232"/>
    <n v="810.19077159179039"/>
    <n v="5336.3468470279267"/>
  </r>
  <r>
    <x v="0"/>
    <s v="АБ"/>
    <s v="G-95"/>
    <s v="ФЛ+КК_Новосибирская область171_82,9120355,01979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26.54580948195576"/>
    <n v="0.40194999999999997"/>
    <n v="70.39"/>
    <n v="141.86471005484438"/>
    <n v="185.3716947830969"/>
    <n v="39.694478935590553"/>
    <n v="815.43101792307698"/>
    <n v="211.6450881212721"/>
    <n v="1394.0069898178808"/>
  </r>
  <r>
    <x v="0"/>
    <s v="АБ"/>
    <s v="Аи98"/>
    <s v="ФЛ+КК_Новосибирская область171_82,9120355,01979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26.54580948195576"/>
    <n v="0.11869"/>
    <n v="70.39"/>
    <n v="41.890589467370276"/>
    <n v="54.737570478432076"/>
    <n v="11.721203395609512"/>
    <n v="240.78494220000002"/>
    <n v="62.49572212741333"/>
    <n v="411.63002766882522"/>
  </r>
  <r>
    <x v="0"/>
    <s v="АБ"/>
    <s v="Аи95"/>
    <s v="ФЛ+КК_Новосибирская область18_82,99650855,052655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58.48714499108985"/>
    <n v="1.55053"/>
    <n v="74.66"/>
    <n v="547.24589844840875"/>
    <n v="715.07494442601126"/>
    <n v="153.12223018783735"/>
    <n v="3145.5411275538463"/>
    <n v="865.95107292303453"/>
    <n v="5426.9352735391376"/>
  </r>
  <r>
    <x v="0"/>
    <s v="АБ"/>
    <s v="G-95"/>
    <s v="ФЛ+КК_Новосибирская область18_82,99650855,052655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58.48714499108985"/>
    <n v="0.42129"/>
    <n v="74.66"/>
    <n v="148.69059260854684"/>
    <n v="194.29093493014278"/>
    <n v="41.604396145726945"/>
    <n v="854.66583789230776"/>
    <n v="235.28504931329624"/>
    <n v="1474.5368108900204"/>
  </r>
  <r>
    <x v="0"/>
    <s v="АБ"/>
    <s v="Аи98"/>
    <s v="ФЛ+КК_Новосибирская область18_82,99650855,052655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58.48714499108985"/>
    <n v="0.12648000000000001"/>
    <n v="74.66"/>
    <n v="44.640001312941216"/>
    <n v="58.33017031015325"/>
    <n v="12.490503037127738"/>
    <n v="256.58841932307695"/>
    <n v="70.637454098473043"/>
    <n v="442.68654808177217"/>
  </r>
  <r>
    <x v="0"/>
    <s v="АБ"/>
    <s v="Аи95"/>
    <s v="ФЛ+КК_Новосибирская область19_83,06135754,956084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435.73367527097486"/>
    <n v="1.41273"/>
    <n v="58.25"/>
    <n v="498.61060290031179"/>
    <n v="651.52420542586015"/>
    <n v="139.51382317869599"/>
    <n v="2865.9879635538464"/>
    <n v="615.57403506556432"/>
    <n v="4771.2106301242784"/>
  </r>
  <r>
    <x v="0"/>
    <s v="АБ"/>
    <s v="G-95"/>
    <s v="ФЛ+КК_Новосибирская область19_83,06135754,956084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435.73367527097486"/>
    <n v="0.38718000000000002"/>
    <n v="58.25"/>
    <n v="136.65176872505202"/>
    <n v="178.56005171319683"/>
    <n v="38.235871014509151"/>
    <n v="785.4673007076924"/>
    <n v="168.70736439141606"/>
    <n v="1307.6223565518665"/>
  </r>
  <r>
    <x v="0"/>
    <s v="АБ"/>
    <s v="Аи98"/>
    <s v="ФЛ+КК_Новосибирская область19_83,06135754,956084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435.73367527097486"/>
    <n v="0.11665"/>
    <n v="58.25"/>
    <n v="41.170589446193802"/>
    <n v="53.796761279881217"/>
    <n v="11.519743669204226"/>
    <n v="236.64641930769233"/>
    <n v="50.82833322035922"/>
    <n v="393.96184692333082"/>
  </r>
  <r>
    <x v="0"/>
    <s v="АБ"/>
    <s v="Аи95"/>
    <s v="ФЛ+КК_Новосибирская область2_83,14503554,95916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491.16348700930831"/>
    <n v="1.9198"/>
    <n v="65.66"/>
    <n v="677.57649051695546"/>
    <n v="885.37524479310719"/>
    <n v="189.5894033102295"/>
    <n v="3894.6746316923081"/>
    <n v="942.93566236047002"/>
    <n v="6590.1514326730703"/>
  </r>
  <r>
    <x v="0"/>
    <s v="АБ"/>
    <s v="G-95"/>
    <s v="ФЛ+КК_Новосибирская область2_83,14503554,95916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491.16348700930831"/>
    <n v="0.51561999999999997"/>
    <n v="65.66"/>
    <n v="181.98353476422159"/>
    <n v="237.79413674352637"/>
    <n v="50.91993339661451"/>
    <n v="1046.0319479076923"/>
    <n v="253.25371717173954"/>
    <n v="1769.9832699837943"/>
  </r>
  <r>
    <x v="0"/>
    <s v="АБ"/>
    <s v="Аи98"/>
    <s v="ФЛ+КК_Новосибирская область2_83,14503554,95916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491.16348700930831"/>
    <n v="0.15406"/>
    <n v="65.66"/>
    <n v="54.374119246297617"/>
    <n v="71.049541729777118"/>
    <n v="15.214159534312929"/>
    <n v="312.53962587692308"/>
    <n v="75.668646808654046"/>
    <n v="528.84609319596484"/>
  </r>
  <r>
    <x v="0"/>
    <s v="АБ"/>
    <s v="Аи95"/>
    <s v="ФЛ+КК_Новосибирская область20_82,8874655,0401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47.86496784285316"/>
    <n v="1.06135"/>
    <n v="73.239999999999995"/>
    <n v="374.59412866453317"/>
    <n v="489.47443278527157"/>
    <n v="104.81337285306391"/>
    <n v="2153.1476822307695"/>
    <n v="581.47648362001223"/>
    <n v="3703.5061001536506"/>
  </r>
  <r>
    <x v="0"/>
    <s v="АБ"/>
    <s v="G-95"/>
    <s v="ФЛ+КК_Новосибирская область20_82,8874655,0401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47.86496784285316"/>
    <n v="0.28472999999999998"/>
    <n v="73.239999999999995"/>
    <n v="100.4929441321454"/>
    <n v="131.31206034479706"/>
    <n v="28.118445048714264"/>
    <n v="577.62824663076924"/>
    <n v="155.99359229389557"/>
    <n v="993.54528845032155"/>
  </r>
  <r>
    <x v="0"/>
    <s v="АБ"/>
    <s v="Аи98"/>
    <s v="ФЛ+КК_Новосибирская область20_82,8874655,0401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47.86496784285316"/>
    <n v="8.5029999999999994E-2"/>
    <n v="73.239999999999995"/>
    <n v="30.010589117958499"/>
    <n v="39.214218702342905"/>
    <n v="8.3971179099222901"/>
    <n v="172.49931447692308"/>
    <n v="46.584958215677801"/>
    <n v="296.70619842282457"/>
  </r>
  <r>
    <x v="0"/>
    <s v="АБ"/>
    <s v="Аи95"/>
    <s v="ФЛ+КК_Новосибирская область21_82,931254,939269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479.19483670143609"/>
    <n v="1.1633500000000001"/>
    <n v="64.06"/>
    <n v="410.59412972335673"/>
    <n v="536.51489271281457"/>
    <n v="114.88635917332822"/>
    <n v="2360.0738268461541"/>
    <n v="557.47131327661577"/>
    <n v="3979.5405217322696"/>
  </r>
  <r>
    <x v="0"/>
    <s v="АБ"/>
    <s v="G-95"/>
    <s v="ФЛ+КК_Новосибирская область21_82,931254,939269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479.19483670143609"/>
    <n v="0.32130999999999998"/>
    <n v="64.06"/>
    <n v="113.40353274716271"/>
    <n v="148.18206058155707"/>
    <n v="31.730894456511013"/>
    <n v="651.83764241538461"/>
    <n v="153.97009298053842"/>
    <n v="1099.1242231811539"/>
  </r>
  <r>
    <x v="0"/>
    <s v="АБ"/>
    <s v="Аи98"/>
    <s v="ФЛ+КК_Новосибирская область21_82,931254,939269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479.19483670143609"/>
    <n v="9.7110000000000002E-2"/>
    <n v="64.06"/>
    <n v="34.274118655121136"/>
    <n v="44.785284936898968"/>
    <n v="9.5900755054986924"/>
    <n v="197.00586180000002"/>
    <n v="46.534610592076461"/>
    <n v="332.18995148959527"/>
  </r>
  <r>
    <x v="0"/>
    <s v="АБ"/>
    <s v="Аи95"/>
    <s v="ФЛ+КК_Новосибирская область22_82,83127254,946395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29.9119923810448"/>
    <n v="1.40476"/>
    <n v="70.84"/>
    <n v="495.79766164110765"/>
    <n v="647.84859301779625"/>
    <n v="138.72674767896552"/>
    <n v="2849.819322646154"/>
    <n v="744.3991704171965"/>
    <n v="4876.5914954012205"/>
  </r>
  <r>
    <x v="0"/>
    <s v="АБ"/>
    <s v="G-95"/>
    <s v="ФЛ+КК_Новосибирская область22_82,83127254,946395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29.9119923810448"/>
    <n v="0.38791999999999999"/>
    <n v="70.84"/>
    <n v="136.9129452033219"/>
    <n v="178.90132563816135"/>
    <n v="38.308949542714984"/>
    <n v="786.96852960000001"/>
    <n v="205.5634600844549"/>
    <n v="1346.6552100686531"/>
  </r>
  <r>
    <x v="0"/>
    <s v="АБ"/>
    <s v="Аи98"/>
    <s v="ФЛ+КК_Новосибирская область22_82,83127254,946395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29.9119923810448"/>
    <n v="0.11723"/>
    <n v="70.84"/>
    <n v="41.375295334567504"/>
    <n v="54.064246248096659"/>
    <n v="11.577021434554748"/>
    <n v="237.82305816923079"/>
    <n v="62.121582866829883"/>
    <n v="406.96120405327957"/>
  </r>
  <r>
    <x v="0"/>
    <s v="АБ"/>
    <s v="Аи95"/>
    <s v="ФЛ+КК_Новосибирская область24_82,96407955,044949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54.59733364103136"/>
    <n v="0.76175999999999999"/>
    <n v="74.14"/>
    <n v="268.85647849577873"/>
    <n v="351.30922308240304"/>
    <n v="75.227431954162114"/>
    <n v="1545.3731364923078"/>
    <n v="422.47006487439205"/>
    <n v="2663.2363348990439"/>
  </r>
  <r>
    <x v="0"/>
    <s v="АБ"/>
    <s v="G-95"/>
    <s v="ФЛ+КК_Новосибирская область24_82,96407955,044949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54.59733364103136"/>
    <n v="0.20064000000000001"/>
    <n v="74.14"/>
    <n v="70.814119729827041"/>
    <n v="92.531351763355062"/>
    <n v="19.814156620566962"/>
    <n v="407.03589858461544"/>
    <n v="111.27440902173653"/>
    <n v="701.46993572010115"/>
  </r>
  <r>
    <x v="0"/>
    <s v="АБ"/>
    <s v="Аи98"/>
    <s v="ФЛ+КК_Новосибирская область24_82,96407955,044949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54.59733364103136"/>
    <n v="5.9459999999999999E-2"/>
    <n v="74.14"/>
    <n v="20.985882970173027"/>
    <n v="27.421821051879444"/>
    <n v="5.8719584961070144"/>
    <n v="120.62577018461539"/>
    <n v="32.976357458295723"/>
    <n v="207.8817901610706"/>
  </r>
  <r>
    <x v="0"/>
    <s v="АБ"/>
    <s v="Аи95"/>
    <s v="ФЛ+КК_Новосибирская область25_83,03849555,042746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64.84549046714699"/>
    <n v="1.16154"/>
    <n v="75.510000000000005"/>
    <n v="409.95530617515601"/>
    <n v="535.68015513959051"/>
    <n v="114.70761304352745"/>
    <n v="2356.401902123077"/>
    <n v="656.09063099720993"/>
    <n v="4072.8356074785606"/>
  </r>
  <r>
    <x v="0"/>
    <s v="АБ"/>
    <s v="G-95"/>
    <s v="ФЛ+КК_Новосибирская область25_83,03849555,042746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64.84549046714699"/>
    <n v="0.31888"/>
    <n v="75.510000000000005"/>
    <n v="112.54588566311428"/>
    <n v="147.06139080093033"/>
    <n v="31.490920370645892"/>
    <n v="646.90793132307692"/>
    <n v="180.11793000016382"/>
    <n v="1118.1240581579314"/>
  </r>
  <r>
    <x v="0"/>
    <s v="АБ"/>
    <s v="Аи98"/>
    <s v="ФЛ+КК_Новосибирская область25_83,03849555,042746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64.84549046714699"/>
    <n v="9.6140000000000003E-2"/>
    <n v="75.510000000000005"/>
    <n v="33.931765703875456"/>
    <n v="44.33793938660763"/>
    <n v="9.4942833806883353"/>
    <n v="195.03803473846156"/>
    <n v="54.304245453511513"/>
    <n v="337.10626866314448"/>
  </r>
  <r>
    <x v="0"/>
    <s v="АБ"/>
    <s v="Аи92"/>
    <s v="ФЛ+КК_Новосибирская область25_83,03849555,042746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1.3313299999999999"/>
    <n v="39.03"/>
    <n v="474.41308435200676"/>
    <n v="291.51498088072361"/>
    <n v="15.691256322074665"/>
    <n v="1060.2978386"/>
    <n v="422.76537522769041"/>
    <n v="2264.6825353824956"/>
  </r>
  <r>
    <x v="0"/>
    <s v="ДТ"/>
    <s v="ДтЛ"/>
    <s v="ФЛ+КК_Новосибирская область25_83,03849555,042746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1.9513799999999999"/>
    <n v="39.03"/>
    <n v="695.36493922830482"/>
    <n v="427.28437231266957"/>
    <n v="22.999259208287999"/>
    <n v="1554.1180595999999"/>
    <n v="619.66296704183821"/>
    <n v="3319.4295973911007"/>
  </r>
  <r>
    <x v="0"/>
    <s v="ДТ"/>
    <s v="ДтЗ"/>
    <s v="ФЛ+КК_Новосибирская область25_83,03849555,042746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1.4477599999999999"/>
    <n v="39.03"/>
    <n v="515.90235854480954"/>
    <n v="317.00910271673922"/>
    <n v="17.063517875242667"/>
    <n v="1153.0250191999999"/>
    <n v="459.73785585815767"/>
    <n v="2462.7378541949493"/>
  </r>
  <r>
    <x v="0"/>
    <s v="АБ"/>
    <s v="Аи95"/>
    <s v="ФЛ+КК_Новосибирская область26_83,0354454,84379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317.55115202668793"/>
    <n v="1.1584000000000001"/>
    <n v="48.43"/>
    <n v="408.84707084844325"/>
    <n v="534.23204686338966"/>
    <n v="114.39752307249186"/>
    <n v="2350.031822769231"/>
    <n v="367.85125450771534"/>
    <n v="3775.3597180612715"/>
  </r>
  <r>
    <x v="0"/>
    <s v="АБ"/>
    <s v="G-95"/>
    <s v="ФЛ+КК_Новосибирская область26_83,0354454,84379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317.55115202668793"/>
    <n v="0.32522000000000001"/>
    <n v="48.43"/>
    <n v="114.78353278775096"/>
    <n v="149.98527821211289"/>
    <n v="32.117025598787812"/>
    <n v="659.76981129230774"/>
    <n v="103.27398566211946"/>
    <n v="1059.9296335530789"/>
  </r>
  <r>
    <x v="0"/>
    <s v="АБ"/>
    <s v="Аи98"/>
    <s v="ФЛ+КК_Новосибирская область26_83,0354454,84379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317.55115202668793"/>
    <n v="9.8930000000000004E-2"/>
    <n v="48.43"/>
    <n v="34.916471615190339"/>
    <n v="45.624634319919835"/>
    <n v="9.7698091829779177"/>
    <n v="200.69807340000003"/>
    <n v="31.415335470000237"/>
    <n v="322.42432398808836"/>
  </r>
  <r>
    <x v="0"/>
    <s v="АБ"/>
    <s v="Аи92"/>
    <s v="ФЛ+КК_Новосибирская область26_83,0354454,84379"/>
    <s v="Сокурская"/>
    <x v="0"/>
    <m/>
    <m/>
    <m/>
    <m/>
    <m/>
    <m/>
    <m/>
    <m/>
    <m/>
    <m/>
    <m/>
    <n v="356.34522196"/>
    <n v="218.96523092000001"/>
    <n v="11.786150933333333"/>
    <n v="796.42"/>
    <n v="486.30122282173522"/>
    <n v="1.29863"/>
    <n v="65.010000000000005"/>
    <n v="462.76059559391479"/>
    <n v="284.35481782963961"/>
    <n v="15.305849186554665"/>
    <n v="1034.2549045999999"/>
    <n v="631.52535699298994"/>
    <n v="2428.2015242030989"/>
  </r>
  <r>
    <x v="0"/>
    <s v="ДТ"/>
    <s v="ДтЛ"/>
    <s v="ФЛ+КК_Новосибирская область26_83,0354454,84379"/>
    <s v="Сокурская"/>
    <x v="0"/>
    <m/>
    <m/>
    <m/>
    <m/>
    <m/>
    <m/>
    <m/>
    <m/>
    <m/>
    <m/>
    <m/>
    <n v="356.34522196"/>
    <n v="218.96523092000001"/>
    <n v="11.786150933333333"/>
    <n v="796.42"/>
    <n v="486.30122282173522"/>
    <n v="0.33887"/>
    <n v="65.010000000000005"/>
    <n v="120.75470536558521"/>
    <n v="74.200747801860402"/>
    <n v="3.9939729667786668"/>
    <n v="269.88284540000001"/>
    <n v="164.79289537760141"/>
    <n v="633.62516691182577"/>
  </r>
  <r>
    <x v="0"/>
    <s v="ДТ"/>
    <s v="ДтЗ"/>
    <s v="ФЛ+КК_Новосибирская область26_83,0354454,84379"/>
    <s v="Сокурская"/>
    <x v="0"/>
    <m/>
    <m/>
    <m/>
    <m/>
    <m/>
    <m/>
    <m/>
    <m/>
    <m/>
    <m/>
    <m/>
    <n v="356.34522196"/>
    <n v="218.96523092000001"/>
    <n v="11.786150933333333"/>
    <n v="796.42"/>
    <n v="486.30122282173522"/>
    <n v="0.24171000000000001"/>
    <n v="65.010000000000005"/>
    <n v="86.132203599951609"/>
    <n v="52.926085965673202"/>
    <n v="2.8488305420960001"/>
    <n v="192.50267819999999"/>
    <n v="117.54386856824162"/>
    <n v="451.95366687596248"/>
  </r>
  <r>
    <x v="0"/>
    <s v="АБ"/>
    <s v="Аи95"/>
    <s v="ФЛ+КК_Новосибирская область28_82,6955554,98522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621.84618755838869"/>
    <n v="1.5025500000000001"/>
    <n v="83.13"/>
    <n v="530.31178030328761"/>
    <n v="692.94748102087885"/>
    <n v="148.3839764265993"/>
    <n v="3048.2046920769235"/>
    <n v="934.35498911585694"/>
    <n v="5354.2029189435461"/>
  </r>
  <r>
    <x v="0"/>
    <s v="АБ"/>
    <s v="G-95"/>
    <s v="ФЛ+КК_Новосибирская область28_82,6955554,98522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621.84618755838869"/>
    <n v="0.41313"/>
    <n v="83.13"/>
    <n v="145.81059252384094"/>
    <n v="190.52769813593935"/>
    <n v="40.798557240105801"/>
    <n v="838.111746323077"/>
    <n v="256.90331546599714"/>
    <n v="1472.1519096889604"/>
  </r>
  <r>
    <x v="0"/>
    <s v="АБ"/>
    <s v="Аи98"/>
    <s v="ФЛ+КК_Новосибирская область28_82,6955554,98522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621.84618755838869"/>
    <n v="0.12463"/>
    <n v="83.13"/>
    <n v="43.987060117266473"/>
    <n v="57.476985497741929"/>
    <n v="12.30780671661314"/>
    <n v="252.83534709230773"/>
    <n v="77.500690355401986"/>
    <n v="444.10788977933123"/>
  </r>
  <r>
    <x v="0"/>
    <s v="АБ"/>
    <s v="Аи92"/>
    <s v="ФЛ+КК_Новосибирская область28_82,6955554,98522"/>
    <s v="Сокурская"/>
    <x v="0"/>
    <m/>
    <m/>
    <m/>
    <m/>
    <m/>
    <m/>
    <m/>
    <m/>
    <m/>
    <m/>
    <m/>
    <n v="356.34522196"/>
    <n v="218.96523092000001"/>
    <n v="11.786150933333333"/>
    <n v="796.42"/>
    <n v="430.04856637473557"/>
    <n v="1.71963"/>
    <n v="57.49"/>
    <n v="612.78193403907483"/>
    <n v="376.53918004695964"/>
    <n v="20.267818729487999"/>
    <n v="1369.5477245999998"/>
    <n v="739.52441619498654"/>
    <n v="3118.6610736105085"/>
  </r>
  <r>
    <x v="0"/>
    <s v="ДТ"/>
    <s v="ДтЛ"/>
    <s v="ФЛ+КК_Новосибирская область28_82,6955554,98522"/>
    <s v="Сокурская"/>
    <x v="0"/>
    <m/>
    <m/>
    <m/>
    <m/>
    <m/>
    <m/>
    <m/>
    <m/>
    <m/>
    <m/>
    <m/>
    <n v="356.34522196"/>
    <n v="218.96523092000001"/>
    <n v="11.786150933333333"/>
    <n v="796.42"/>
    <n v="430.04856637473557"/>
    <n v="2.1507000000000001"/>
    <n v="57.49"/>
    <n v="766.39166886937198"/>
    <n v="470.92852213964403"/>
    <n v="25.348474812319999"/>
    <n v="1712.860494"/>
    <n v="924.90545170214386"/>
    <n v="3900.4346115234803"/>
  </r>
  <r>
    <x v="0"/>
    <s v="ДТ"/>
    <s v="ДтЗ"/>
    <s v="ФЛ+КК_Новосибирская область28_82,6955554,98522"/>
    <s v="Сокурская"/>
    <x v="0"/>
    <m/>
    <m/>
    <m/>
    <m/>
    <m/>
    <m/>
    <m/>
    <m/>
    <m/>
    <m/>
    <m/>
    <n v="356.34522196"/>
    <n v="218.96523092000001"/>
    <n v="11.786150933333333"/>
    <n v="796.42"/>
    <n v="430.04856637473557"/>
    <n v="1.6089100000000001"/>
    <n v="57.49"/>
    <n v="573.32739106366364"/>
    <n v="352.29534967949724"/>
    <n v="18.962856098149334"/>
    <n v="1281.3681022000001"/>
    <n v="691.90943892597579"/>
    <n v="2917.8631379672861"/>
  </r>
  <r>
    <x v="0"/>
    <s v="АБ"/>
    <s v="Аи95"/>
    <s v="ФЛ+КК_Новосибирская область3_82,96731354,859979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402.44586660220506"/>
    <n v="1.31125"/>
    <n v="53.8"/>
    <n v="462.79413125865091"/>
    <n v="604.72355960775178"/>
    <n v="129.49218933771147"/>
    <n v="2660.1167365384617"/>
    <n v="527.70714258214139"/>
    <n v="4384.8337593247179"/>
  </r>
  <r>
    <x v="0"/>
    <s v="АБ"/>
    <s v="G-95"/>
    <s v="ФЛ+КК_Новосибирская область3_82,96731354,859979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402.44586660220506"/>
    <n v="0.36732999999999999"/>
    <n v="53.8"/>
    <n v="129.64588616605545"/>
    <n v="169.40560926651321"/>
    <n v="36.275588872771436"/>
    <n v="745.19785001538469"/>
    <n v="147.83044017898797"/>
    <n v="1228.3553744997128"/>
  </r>
  <r>
    <x v="0"/>
    <s v="АБ"/>
    <s v="Аи98"/>
    <s v="ФЛ+КК_Новосибирская область3_82,96731354,859979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402.44586660220506"/>
    <n v="0.11164"/>
    <n v="53.8"/>
    <n v="39.402354100069232"/>
    <n v="51.486244571675428"/>
    <n v="11.024982282297126"/>
    <n v="226.48269396923081"/>
    <n v="44.929056547470175"/>
    <n v="373.32533147074275"/>
  </r>
  <r>
    <x v="0"/>
    <s v="АБ"/>
    <s v="Аи92"/>
    <s v="ФЛ+КК_Новосибирская область3_82,96731354,859979"/>
    <s v="Сокурская"/>
    <x v="0"/>
    <m/>
    <m/>
    <m/>
    <m/>
    <m/>
    <m/>
    <m/>
    <m/>
    <m/>
    <m/>
    <m/>
    <n v="356.34522196"/>
    <n v="218.96523092000001"/>
    <n v="11.786150933333333"/>
    <n v="796.42"/>
    <n v="460.94264498193081"/>
    <n v="1.47326"/>
    <n v="61.62"/>
    <n v="524.98916170478958"/>
    <n v="322.5927161051992"/>
    <n v="17.364064724042667"/>
    <n v="1173.3337291999999"/>
    <n v="679.08836114607936"/>
    <n v="2717.3680328801106"/>
  </r>
  <r>
    <x v="0"/>
    <s v="ДТ"/>
    <s v="ДтЛ"/>
    <s v="ФЛ+КК_Новосибирская область3_82,96731354,859979"/>
    <s v="Сокурская"/>
    <x v="0"/>
    <m/>
    <m/>
    <m/>
    <m/>
    <m/>
    <m/>
    <m/>
    <m/>
    <m/>
    <m/>
    <m/>
    <n v="356.34522196"/>
    <n v="218.96523092000001"/>
    <n v="11.786150933333333"/>
    <n v="796.42"/>
    <n v="460.94264498193081"/>
    <n v="0.64178999999999997"/>
    <n v="61.62"/>
    <n v="228.69880000170841"/>
    <n v="140.52969555214679"/>
    <n v="7.5642338075039994"/>
    <n v="511.13439179999995"/>
    <n v="295.82838012295338"/>
    <n v="1183.7555012843125"/>
  </r>
  <r>
    <x v="0"/>
    <s v="ДТ"/>
    <s v="ДтЗ"/>
    <s v="ФЛ+КК_Новосибирская область3_82,96731354,859979"/>
    <s v="Сокурская"/>
    <x v="0"/>
    <m/>
    <m/>
    <m/>
    <m/>
    <m/>
    <m/>
    <m/>
    <m/>
    <m/>
    <m/>
    <m/>
    <n v="356.34522196"/>
    <n v="218.96523092000001"/>
    <n v="11.786150933333333"/>
    <n v="796.42"/>
    <n v="460.94264498193081"/>
    <n v="0.45855000000000001"/>
    <n v="61.62"/>
    <n v="163.402101529758"/>
    <n v="100.40650663836601"/>
    <n v="5.4045395104800003"/>
    <n v="365.19839100000002"/>
    <n v="211.36524985646437"/>
    <n v="845.77678853506848"/>
  </r>
  <r>
    <x v="0"/>
    <s v="АБ"/>
    <s v="Аи95"/>
    <s v="ФЛ+КК_Новосибирская область30_83,0766254,875258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317.55115202668793"/>
    <n v="2.9039100000000002"/>
    <n v="48.93"/>
    <n v="1024.9094419091011"/>
    <n v="1339.2280587077571"/>
    <n v="286.77495789488938"/>
    <n v="5891.1264765692313"/>
    <n v="922.13996588181942"/>
    <n v="9464.1789009627973"/>
  </r>
  <r>
    <x v="0"/>
    <s v="АБ"/>
    <s v="G-95"/>
    <s v="ФЛ+КК_Новосибирская область30_83,0766254,875258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317.55115202668793"/>
    <n v="0.81633999999999995"/>
    <n v="48.93"/>
    <n v="288.12000847411787"/>
    <n v="376.48048095343529"/>
    <n v="80.617467183181972"/>
    <n v="1656.0989107384617"/>
    <n v="259.22970744546643"/>
    <n v="2660.5465747946632"/>
  </r>
  <r>
    <x v="0"/>
    <s v="АБ"/>
    <s v="Аи98"/>
    <s v="ФЛ+КК_Новосибирская область30_83,0766254,875258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317.55115202668793"/>
    <n v="0.24843999999999999"/>
    <n v="48.93"/>
    <n v="87.684708461314941"/>
    <n v="114.57580259214478"/>
    <n v="24.534634523592779"/>
    <n v="504.00717027692309"/>
    <n v="78.89240820951035"/>
    <n v="809.69472406348598"/>
  </r>
  <r>
    <x v="0"/>
    <s v="АБ"/>
    <s v="Аи92"/>
    <s v="ФЛ+КК_Новосибирская область30_83,0766254,875258"/>
    <s v="Сокурская"/>
    <x v="0"/>
    <m/>
    <m/>
    <m/>
    <m/>
    <m/>
    <m/>
    <m/>
    <m/>
    <m/>
    <m/>
    <m/>
    <n v="356.34522196"/>
    <n v="218.96523092000001"/>
    <n v="11.786150933333333"/>
    <n v="796.42"/>
    <n v="454.13547511932848"/>
    <n v="3.25115"/>
    <n v="60.71"/>
    <n v="1158.5317683752539"/>
    <n v="711.88881050555801"/>
    <n v="38.31854460690667"/>
    <n v="2589.2808829999999"/>
    <n v="1476.4625499342048"/>
    <n v="5974.4825564219236"/>
  </r>
  <r>
    <x v="0"/>
    <s v="ДТ"/>
    <s v="ДтЛ"/>
    <s v="ФЛ+КК_Новосибирская область30_83,0766254,875258"/>
    <s v="Сокурская"/>
    <x v="0"/>
    <m/>
    <m/>
    <m/>
    <m/>
    <m/>
    <m/>
    <m/>
    <m/>
    <m/>
    <m/>
    <m/>
    <n v="356.34522196"/>
    <n v="218.96523092000001"/>
    <n v="11.786150933333333"/>
    <n v="796.42"/>
    <n v="454.13547511932848"/>
    <n v="1.9751799999999999"/>
    <n v="60.71"/>
    <n v="703.84595551095276"/>
    <n v="432.49574480856563"/>
    <n v="23.279769600501332"/>
    <n v="1573.0728555999999"/>
    <n v="896.9993077461952"/>
    <n v="3629.6936332662144"/>
  </r>
  <r>
    <x v="0"/>
    <s v="ДТ"/>
    <s v="ДтЗ"/>
    <s v="ФЛ+КК_Новосибирская область30_83,0766254,875258"/>
    <s v="Сокурская"/>
    <x v="0"/>
    <m/>
    <m/>
    <m/>
    <m/>
    <m/>
    <m/>
    <m/>
    <m/>
    <m/>
    <m/>
    <m/>
    <n v="356.34522196"/>
    <n v="218.96523092000001"/>
    <n v="11.786150933333333"/>
    <n v="796.42"/>
    <n v="454.13547511932848"/>
    <n v="1.45268"/>
    <n v="60.71"/>
    <n v="517.65557703685283"/>
    <n v="318.08641165286559"/>
    <n v="17.121505737834667"/>
    <n v="1156.9434056"/>
    <n v="659.71352199634612"/>
    <n v="2669.5204220238993"/>
  </r>
  <r>
    <x v="0"/>
    <s v="АБ"/>
    <s v="Аи95"/>
    <s v="ФЛ+КК_Новосибирская область30138_82,94946355,025421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38.36485166097953"/>
    <n v="1.31158"/>
    <n v="71.97"/>
    <n v="462.91060185031176"/>
    <n v="604.87574933104679"/>
    <n v="129.52477841110053"/>
    <n v="2660.7862034769232"/>
    <n v="706.10857214150747"/>
    <n v="4564.2059052108898"/>
  </r>
  <r>
    <x v="0"/>
    <s v="АБ"/>
    <s v="G-95"/>
    <s v="ФЛ+КК_Новосибирская область30138_82,94946355,025421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38.36485166097953"/>
    <n v="0.35883999999999999"/>
    <n v="71.97"/>
    <n v="126.64941548968868"/>
    <n v="165.49018274901479"/>
    <n v="35.437160893761202"/>
    <n v="727.97429150769233"/>
    <n v="193.18684337002588"/>
    <n v="1248.7378940101828"/>
  </r>
  <r>
    <x v="0"/>
    <s v="АБ"/>
    <s v="Аи98"/>
    <s v="ФЛ+КК_Новосибирская область30138_82,94946355,025421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38.36485166097953"/>
    <n v="0.10804"/>
    <n v="71.97"/>
    <n v="38.13176582740487"/>
    <n v="49.825993044820969"/>
    <n v="10.669465118052504"/>
    <n v="219.17941827692309"/>
    <n v="58.164938573452226"/>
    <n v="375.97158084065364"/>
  </r>
  <r>
    <x v="0"/>
    <s v="АБ"/>
    <s v="Аи92"/>
    <s v="ФЛ+КК_Новосибирская область30138_82,94946355,025421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1.5082899999999999"/>
    <n v="37.909999999999997"/>
    <n v="537.47193483004833"/>
    <n v="330.26306814432678"/>
    <n v="17.776933591237331"/>
    <n v="1201.2323217999999"/>
    <n v="478.95922709033312"/>
    <n v="2565.7034854559456"/>
  </r>
  <r>
    <x v="0"/>
    <s v="ДТ"/>
    <s v="ДтЛ"/>
    <s v="ФЛ+КК_Новосибирская область30138_82,94946355,025421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36452000000000001"/>
    <n v="37.909999999999997"/>
    <n v="129.8949603088592"/>
    <n v="79.817205974958412"/>
    <n v="4.2962877382186671"/>
    <n v="290.31101839999997"/>
    <n v="115.75374593676828"/>
    <n v="620.07321835880452"/>
  </r>
  <r>
    <x v="0"/>
    <s v="ДТ"/>
    <s v="ДтЗ"/>
    <s v="ФЛ+КК_Новосибирская область30138_82,94946355,025421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26363999999999999"/>
    <n v="37.909999999999997"/>
    <n v="93.946854317534402"/>
    <n v="57.727993479748797"/>
    <n v="3.1073008320639999"/>
    <n v="209.96816879999997"/>
    <n v="83.719185720316005"/>
    <n v="448.46950314966318"/>
  </r>
  <r>
    <x v="0"/>
    <s v="АБ"/>
    <s v="Аи95"/>
    <s v="ФЛ+КК_Новосибирская область30705_83,05118355,045016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70.15657904126533"/>
    <n v="0.20027"/>
    <n v="76.22"/>
    <n v="70.68353149069209"/>
    <n v="92.360714800872799"/>
    <n v="19.777617356464042"/>
    <n v="406.28528413846158"/>
    <n v="114.18525808459421"/>
    <n v="703.29240587108472"/>
  </r>
  <r>
    <x v="0"/>
    <s v="АБ"/>
    <s v="G-95"/>
    <s v="ФЛ+КК_Новосибирская область30705_83,05118355,045016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70.15657904126533"/>
    <n v="5.5620000000000003E-2"/>
    <n v="76.22"/>
    <n v="19.630588812664374"/>
    <n v="25.650886089901359"/>
    <n v="5.4927401875794173"/>
    <n v="112.83560944615387"/>
    <n v="31.712108926275178"/>
    <n v="195.32193346257418"/>
  </r>
  <r>
    <x v="0"/>
    <s v="АБ"/>
    <s v="Аи98"/>
    <s v="ФЛ+КК_Новосибирская область30705_83,05118355,045016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70.15657904126533"/>
    <n v="1.685E-2"/>
    <n v="76.22"/>
    <n v="5.9470589984429116"/>
    <n v="7.7708995076382212"/>
    <n v="1.6640178382005246"/>
    <n v="34.183387615384618"/>
    <n v="9.6071383568453204"/>
    <n v="59.17250231651159"/>
  </r>
  <r>
    <x v="0"/>
    <s v="АБ"/>
    <s v="Аи92"/>
    <s v="ФЛ+КК_Новосибирская область30705_83,05118355,045016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22697000000000001"/>
    <n v="39.75"/>
    <n v="80.879675028261204"/>
    <n v="49.698538461912406"/>
    <n v="2.6751026773386668"/>
    <n v="180.76344739999999"/>
    <n v="72.074584975497359"/>
    <n v="386.09134854300964"/>
  </r>
  <r>
    <x v="0"/>
    <s v="ДТ"/>
    <s v="ДтЛ"/>
    <s v="ФЛ+КК_Новосибирская область30705_83,05118355,045016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13220999999999999"/>
    <n v="39.75"/>
    <n v="47.1124017953316"/>
    <n v="28.9493931799332"/>
    <n v="1.5582470148959999"/>
    <n v="105.2946882"/>
    <n v="41.983437809448411"/>
    <n v="224.89816799960923"/>
  </r>
  <r>
    <x v="0"/>
    <s v="ДТ"/>
    <s v="ДтЗ"/>
    <s v="ФЛ+КК_Новосибирская область30705_83,05118355,045016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9.6610000000000001E-2"/>
    <n v="39.75"/>
    <n v="34.426511893555599"/>
    <n v="21.154230959181202"/>
    <n v="1.1386600416693333"/>
    <n v="76.942136199999993"/>
    <n v="30.678616797298321"/>
    <n v="164.34015589170446"/>
  </r>
  <r>
    <x v="0"/>
    <s v="АБ"/>
    <s v="Аи95"/>
    <s v="ФЛ+КК_Новосибирская область30707_82,59705255,006125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676.90197897460109"/>
    <n v="1.8377699999999999"/>
    <n v="90.49"/>
    <n v="648.62472495955058"/>
    <n v="847.54456902980962"/>
    <n v="181.4885497038444"/>
    <n v="3728.2613802923079"/>
    <n v="1243.9901499001526"/>
    <n v="6649.9093738856654"/>
  </r>
  <r>
    <x v="0"/>
    <s v="АБ"/>
    <s v="G-95"/>
    <s v="ФЛ+КК_Новосибирская область30707_82,59705255,006125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676.90197897460109"/>
    <n v="0.50978000000000001"/>
    <n v="90.49"/>
    <n v="179.92235823301053"/>
    <n v="235.10083982218472"/>
    <n v="50.34320555239546"/>
    <n v="1034.1844117846156"/>
    <n v="345.07109084167217"/>
    <n v="1844.6219062338787"/>
  </r>
  <r>
    <x v="0"/>
    <s v="АБ"/>
    <s v="Аи98"/>
    <s v="ФЛ+КК_Новосибирская область30707_82,59705255,006125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676.90197897460109"/>
    <n v="0.15432999999999999"/>
    <n v="90.49"/>
    <n v="54.469413366747446"/>
    <n v="71.174060594291191"/>
    <n v="15.240823321631273"/>
    <n v="313.0873715538462"/>
    <n v="104.46628241515019"/>
    <n v="558.43795125166628"/>
  </r>
  <r>
    <x v="0"/>
    <s v="АБ"/>
    <s v="Аи92"/>
    <s v="ФЛ+КК_Новосибирская область30707_82,59705255,006125"/>
    <s v="Сокурская"/>
    <x v="0"/>
    <m/>
    <m/>
    <m/>
    <m/>
    <m/>
    <m/>
    <m/>
    <m/>
    <m/>
    <m/>
    <m/>
    <n v="356.34522196"/>
    <n v="218.96523092000001"/>
    <n v="11.786150933333333"/>
    <n v="796.42"/>
    <n v="455.85596860108512"/>
    <n v="2.08521"/>
    <n v="60.94"/>
    <n v="743.05462028321165"/>
    <n v="456.58848916669325"/>
    <n v="24.576599787696001"/>
    <n v="1660.7029481999998"/>
    <n v="950.55542428666877"/>
    <n v="3835.4780817242695"/>
  </r>
  <r>
    <x v="0"/>
    <s v="ДТ"/>
    <s v="ДтЛ"/>
    <s v="ФЛ+КК_Новосибирская область30707_82,59705255,006125"/>
    <s v="Сокурская"/>
    <x v="0"/>
    <m/>
    <m/>
    <m/>
    <m/>
    <m/>
    <m/>
    <m/>
    <m/>
    <m/>
    <m/>
    <m/>
    <n v="356.34522196"/>
    <n v="218.96523092000001"/>
    <n v="11.786150933333333"/>
    <n v="796.42"/>
    <n v="455.85596860108512"/>
    <n v="1.2271000000000001"/>
    <n v="60.94"/>
    <n v="437.27122186711603"/>
    <n v="268.69223486193204"/>
    <n v="14.462785810293335"/>
    <n v="977.28698199999997"/>
    <n v="559.38085907039158"/>
    <n v="2257.0940836097329"/>
  </r>
  <r>
    <x v="0"/>
    <s v="ДТ"/>
    <s v="ДтЗ"/>
    <s v="ФЛ+КК_Новосибирская область30707_82,59705255,006125"/>
    <s v="Сокурская"/>
    <x v="0"/>
    <m/>
    <m/>
    <m/>
    <m/>
    <m/>
    <m/>
    <m/>
    <m/>
    <m/>
    <m/>
    <m/>
    <n v="356.34522196"/>
    <n v="218.96523092000001"/>
    <n v="11.786150933333333"/>
    <n v="796.42"/>
    <n v="455.85596860108512"/>
    <n v="0.89712999999999998"/>
    <n v="60.94"/>
    <n v="319.68798897697479"/>
    <n v="196.44027761525962"/>
    <n v="10.573709586821334"/>
    <n v="714.49227459999997"/>
    <n v="408.96206511109148"/>
    <n v="1650.1563158901474"/>
  </r>
  <r>
    <x v="0"/>
    <s v="АБ"/>
    <s v="Аи92"/>
    <s v="ФЛ+КК_Новосибирская область33_78,34607356,339278"/>
    <s v="Омская"/>
    <x v="0"/>
    <m/>
    <m/>
    <m/>
    <m/>
    <m/>
    <m/>
    <m/>
    <m/>
    <m/>
    <m/>
    <m/>
    <n v="37.246755611111105"/>
    <n v="189.01297827777779"/>
    <n v="16.034161722222223"/>
    <n v="0"/>
    <n v="2974.6991919289358"/>
    <n v="0.72953000000000001"/>
    <n v="484.44"/>
    <n v="27.172625620973886"/>
    <n v="137.89063804298723"/>
    <n v="11.697402001212778"/>
    <n v="0"/>
    <n v="2170.1323014879167"/>
    <n v="2346.8929671530905"/>
  </r>
  <r>
    <x v="0"/>
    <s v="АБ"/>
    <s v="Аи95"/>
    <s v="ФЛ+КК_Новосибирская область33_78,34607356,339278"/>
    <s v="Омская"/>
    <x v="0"/>
    <m/>
    <m/>
    <m/>
    <m/>
    <m/>
    <m/>
    <m/>
    <m/>
    <m/>
    <m/>
    <m/>
    <n v="37.246755611111105"/>
    <n v="189.01297827777779"/>
    <n v="16.034161722222223"/>
    <n v="0"/>
    <n v="2974.6991919289358"/>
    <n v="0.63363000000000003"/>
    <n v="484.44"/>
    <n v="23.60066175786833"/>
    <n v="119.76429342614834"/>
    <n v="10.159725892051668"/>
    <n v="0"/>
    <n v="1884.8586489819315"/>
    <n v="2038.383330058"/>
  </r>
  <r>
    <x v="0"/>
    <s v="АБ"/>
    <s v="G-95"/>
    <s v="ФЛ+КК_Новосибирская область33_78,34607356,339278"/>
    <s v="Омская"/>
    <x v="0"/>
    <m/>
    <m/>
    <m/>
    <m/>
    <m/>
    <m/>
    <m/>
    <m/>
    <m/>
    <m/>
    <m/>
    <n v="37.246755611111105"/>
    <n v="189.01297827777779"/>
    <n v="16.034161722222223"/>
    <n v="0"/>
    <n v="2974.6991919289358"/>
    <n v="0.17313999999999999"/>
    <n v="484.44"/>
    <n v="6.4489032665077763"/>
    <n v="32.725707059014447"/>
    <n v="2.7761547605855554"/>
    <n v="0"/>
    <n v="515.03941809057585"/>
    <n v="556.99018317668367"/>
  </r>
  <r>
    <x v="0"/>
    <s v="АБ"/>
    <s v="Аи98"/>
    <s v="ФЛ+КК_Новосибирская область33_78,34607356,339278"/>
    <s v="Омская"/>
    <x v="0"/>
    <m/>
    <m/>
    <m/>
    <m/>
    <m/>
    <m/>
    <m/>
    <m/>
    <m/>
    <m/>
    <m/>
    <n v="37.246755611111105"/>
    <n v="189.01297827777779"/>
    <n v="16.034161722222223"/>
    <n v="0"/>
    <n v="2974.6991919289358"/>
    <n v="5.21E-2"/>
    <n v="484.44"/>
    <n v="1.9405559673388886"/>
    <n v="9.8475761682722229"/>
    <n v="0.8353798257277778"/>
    <n v="0"/>
    <n v="154.98182789949755"/>
    <n v="167.60533986083644"/>
  </r>
  <r>
    <x v="0"/>
    <s v="ДТ"/>
    <s v="ДтЛ"/>
    <s v="ФЛ+КК_Новосибирская область33_78,34607356,339278"/>
    <s v="Омская"/>
    <x v="0"/>
    <m/>
    <m/>
    <m/>
    <m/>
    <m/>
    <m/>
    <m/>
    <m/>
    <m/>
    <m/>
    <m/>
    <n v="37.246755611111105"/>
    <n v="189.01297827777779"/>
    <n v="16.034161722222223"/>
    <n v="0"/>
    <n v="2974.6991919289358"/>
    <n v="0.59179999999999999"/>
    <n v="484.44"/>
    <n v="22.04262997065555"/>
    <n v="111.8578805447889"/>
    <n v="9.489016907211111"/>
    <n v="0"/>
    <n v="1760.4269817835441"/>
    <n v="1903.8165092061997"/>
  </r>
  <r>
    <x v="0"/>
    <s v="ДТ"/>
    <s v="ДтЗ"/>
    <s v="ФЛ+КК_Новосибирская область33_78,34607356,339278"/>
    <s v="Омская"/>
    <x v="0"/>
    <m/>
    <m/>
    <m/>
    <m/>
    <m/>
    <m/>
    <m/>
    <m/>
    <m/>
    <m/>
    <m/>
    <n v="37.246755611111105"/>
    <n v="189.01297827777779"/>
    <n v="16.034161722222223"/>
    <n v="0"/>
    <n v="2974.6991919289358"/>
    <n v="0.42780000000000001"/>
    <n v="484.44"/>
    <n v="15.934162050433331"/>
    <n v="80.859752107233348"/>
    <n v="6.8594143847666667"/>
    <n v="0"/>
    <n v="1272.5763143071988"/>
    <n v="1376.2296428496322"/>
  </r>
  <r>
    <x v="0"/>
    <s v="АБ"/>
    <s v="Аи95"/>
    <s v="ФЛ+КК_Новосибирская область33138_84,63326355,660889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775.04491149915373"/>
    <n v="0.37735999999999997"/>
    <n v="103.61"/>
    <n v="181.12538581253574"/>
    <n v="111.36737203666829"/>
    <n v="17.765026378254611"/>
    <n v="900.41753489230757"/>
    <n v="292.47094780332066"/>
    <n v="1503.1462669230868"/>
  </r>
  <r>
    <x v="0"/>
    <s v="АБ"/>
    <s v="G-95"/>
    <s v="ФЛ+КК_Новосибирская область33138_84,63326355,660889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775.04491149915373"/>
    <n v="0.10212"/>
    <n v="103.61"/>
    <n v="49.015593595442418"/>
    <n v="30.137894934239366"/>
    <n v="4.8075166783637933"/>
    <n v="243.66821778461536"/>
    <n v="79.14758636229358"/>
    <n v="406.77680935495454"/>
  </r>
  <r>
    <x v="0"/>
    <s v="АБ"/>
    <s v="Аи98"/>
    <s v="ФЛ+КК_Новосибирская область33138_84,63326355,660889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775.04491149915373"/>
    <n v="3.0609999999999998E-2"/>
    <n v="103.61"/>
    <n v="14.692198589468198"/>
    <n v="9.0336952990312067"/>
    <n v="1.4410309980876976"/>
    <n v="73.038426815384611"/>
    <n v="23.724124740989094"/>
    <n v="121.92947644296082"/>
  </r>
  <r>
    <x v="0"/>
    <s v="АБ"/>
    <s v="Аи92"/>
    <s v="ФЛ+КК_Новосибирская область33138_84,63326355,660889"/>
    <s v="Сокурская"/>
    <x v="0"/>
    <m/>
    <m/>
    <m/>
    <m/>
    <m/>
    <m/>
    <m/>
    <m/>
    <m/>
    <m/>
    <m/>
    <n v="356.34522196"/>
    <n v="218.96523092000001"/>
    <n v="11.786150933333333"/>
    <n v="796.42"/>
    <n v="851.86868566280884"/>
    <n v="0.43848999999999999"/>
    <n v="113.88"/>
    <n v="156.25381637724041"/>
    <n v="96.014064106110808"/>
    <n v="5.1681093227573331"/>
    <n v="349.22220579999998"/>
    <n v="373.53589997628507"/>
    <n v="980.19409558239363"/>
  </r>
  <r>
    <x v="0"/>
    <s v="ДТ"/>
    <s v="ДтЛ"/>
    <s v="ФЛ+КК_Новосибирская область33138_84,63326355,660889"/>
    <s v="Сокурская"/>
    <x v="0"/>
    <m/>
    <m/>
    <m/>
    <m/>
    <m/>
    <m/>
    <m/>
    <m/>
    <m/>
    <m/>
    <m/>
    <n v="356.34522196"/>
    <n v="218.96523092000001"/>
    <n v="11.786150933333333"/>
    <n v="796.42"/>
    <n v="851.86868566280884"/>
    <n v="5.08725"/>
    <n v="113.88"/>
    <n v="1812.81723041601"/>
    <n v="1113.9308709977702"/>
    <n v="59.959096335600002"/>
    <n v="4051.5876449999996"/>
    <n v="4333.6689711381241"/>
    <n v="11371.963813887503"/>
  </r>
  <r>
    <x v="0"/>
    <s v="ДТ"/>
    <s v="ДтЗ"/>
    <s v="ФЛ+КК_Новосибирская область33138_84,63326355,660889"/>
    <s v="Сокурская"/>
    <x v="0"/>
    <m/>
    <m/>
    <m/>
    <m/>
    <m/>
    <m/>
    <m/>
    <m/>
    <m/>
    <m/>
    <m/>
    <n v="356.34522196"/>
    <n v="218.96523092000001"/>
    <n v="11.786150933333333"/>
    <n v="796.42"/>
    <n v="851.86868566280884"/>
    <n v="3.7907799999999998"/>
    <n v="113.88"/>
    <n v="1350.8263405015286"/>
    <n v="830.0490180669176"/>
    <n v="44.678705235061329"/>
    <n v="3019.0530075999995"/>
    <n v="3229.2467762368624"/>
    <n v="8473.8538476403701"/>
  </r>
  <r>
    <x v="0"/>
    <s v="АБ"/>
    <s v="Аи92"/>
    <s v="ФЛ+КК_Новосибирская область35_78,66184954,702484"/>
    <s v="Омская"/>
    <x v="0"/>
    <m/>
    <m/>
    <m/>
    <m/>
    <m/>
    <m/>
    <m/>
    <m/>
    <m/>
    <m/>
    <m/>
    <n v="37.246755611111105"/>
    <n v="189.01297827777779"/>
    <n v="16.034161722222223"/>
    <n v="0"/>
    <n v="2612.1032310598835"/>
    <n v="1.1094999999999999"/>
    <n v="425.39"/>
    <n v="41.325275350527768"/>
    <n v="209.70989939919446"/>
    <n v="17.789902430805554"/>
    <n v="0"/>
    <n v="2898.1285348609404"/>
    <n v="3166.9536120414682"/>
  </r>
  <r>
    <x v="0"/>
    <s v="АБ"/>
    <s v="Аи95"/>
    <s v="ФЛ+КК_Новосибирская область35_78,66184954,702484"/>
    <s v="Омская"/>
    <x v="0"/>
    <m/>
    <m/>
    <m/>
    <m/>
    <m/>
    <m/>
    <m/>
    <m/>
    <m/>
    <m/>
    <m/>
    <n v="37.246755611111105"/>
    <n v="189.01297827777779"/>
    <n v="16.034161722222223"/>
    <n v="0"/>
    <n v="2612.1032310598835"/>
    <n v="0.98311000000000004"/>
    <n v="425.39"/>
    <n v="36.61765790883944"/>
    <n v="185.82054907466613"/>
    <n v="15.763344730733889"/>
    <n v="0"/>
    <n v="2567.9848074872821"/>
    <n v="2806.1863592015216"/>
  </r>
  <r>
    <x v="0"/>
    <s v="АБ"/>
    <s v="G-95"/>
    <s v="ФЛ+КК_Новосибирская область35_78,66184954,702484"/>
    <s v="Омская"/>
    <x v="0"/>
    <m/>
    <m/>
    <m/>
    <m/>
    <m/>
    <m/>
    <m/>
    <m/>
    <m/>
    <m/>
    <m/>
    <n v="37.246755611111105"/>
    <n v="189.01297827777779"/>
    <n v="16.034161722222223"/>
    <n v="0"/>
    <n v="2612.1032310598835"/>
    <n v="0.27417999999999998"/>
    <n v="425.39"/>
    <n v="10.212315453454442"/>
    <n v="51.823578384201113"/>
    <n v="4.3962464609988885"/>
    <n v="0"/>
    <n v="716.18646389199876"/>
    <n v="782.61860419065317"/>
  </r>
  <r>
    <x v="0"/>
    <s v="АБ"/>
    <s v="Аи98"/>
    <s v="ФЛ+КК_Новосибирская область35_78,66184954,702484"/>
    <s v="Омская"/>
    <x v="0"/>
    <m/>
    <m/>
    <m/>
    <m/>
    <m/>
    <m/>
    <m/>
    <m/>
    <m/>
    <m/>
    <m/>
    <n v="37.246755611111105"/>
    <n v="189.01297827777779"/>
    <n v="16.034161722222223"/>
    <n v="0"/>
    <n v="2612.1032310598835"/>
    <n v="8.3180000000000004E-2"/>
    <n v="425.39"/>
    <n v="3.098185131732222"/>
    <n v="15.722099533145558"/>
    <n v="1.3337215720544446"/>
    <n v="0"/>
    <n v="217.27474675956111"/>
    <n v="237.42875299649333"/>
  </r>
  <r>
    <x v="0"/>
    <s v="ДТ"/>
    <s v="ДтЛ"/>
    <s v="ФЛ+КК_Новосибирская область35_78,66184954,702484"/>
    <s v="Омская"/>
    <x v="0"/>
    <m/>
    <m/>
    <m/>
    <m/>
    <m/>
    <m/>
    <m/>
    <m/>
    <m/>
    <m/>
    <m/>
    <n v="37.246755611111105"/>
    <n v="189.01297827777779"/>
    <n v="16.034161722222223"/>
    <n v="0"/>
    <n v="2612.1032310598835"/>
    <n v="0.42587000000000003"/>
    <n v="425.39"/>
    <n v="15.862275812103887"/>
    <n v="80.49495705915723"/>
    <n v="6.8284684526427784"/>
    <n v="0"/>
    <n v="1112.4164030114725"/>
    <n v="1215.6021043353765"/>
  </r>
  <r>
    <x v="0"/>
    <s v="ДТ"/>
    <s v="ДтЗ"/>
    <s v="ФЛ+КК_Новосибирская область35_78,66184954,702484"/>
    <s v="Омская"/>
    <x v="0"/>
    <m/>
    <m/>
    <m/>
    <m/>
    <m/>
    <m/>
    <m/>
    <m/>
    <m/>
    <m/>
    <m/>
    <n v="37.246755611111105"/>
    <n v="189.01297827777779"/>
    <n v="16.034161722222223"/>
    <n v="0"/>
    <n v="2612.1032310598835"/>
    <n v="0.30784"/>
    <n v="425.39"/>
    <n v="11.466041247324442"/>
    <n v="58.185755233031117"/>
    <n v="4.935956344568889"/>
    <n v="0"/>
    <n v="804.10985864947452"/>
    <n v="878.69761147439897"/>
  </r>
  <r>
    <x v="0"/>
    <s v="АБ"/>
    <s v="Аи92"/>
    <s v="ФЛ+КК_Новосибирская область37_78,3321355,32294"/>
    <s v="Омская"/>
    <x v="0"/>
    <m/>
    <m/>
    <m/>
    <m/>
    <m/>
    <m/>
    <m/>
    <m/>
    <m/>
    <m/>
    <m/>
    <n v="37.246755611111105"/>
    <n v="189.01297827777779"/>
    <n v="16.034161722222223"/>
    <n v="0"/>
    <n v="2137.5661293501403"/>
    <n v="1.55135"/>
    <n v="348.11"/>
    <n v="57.782754317297211"/>
    <n v="293.22528385123059"/>
    <n v="24.874596787769445"/>
    <n v="0"/>
    <n v="3316.1132147673402"/>
    <n v="3691.9958497236375"/>
  </r>
  <r>
    <x v="0"/>
    <s v="АБ"/>
    <s v="Аи95"/>
    <s v="ФЛ+КК_Новосибирская область37_78,3321355,32294"/>
    <s v="Омская"/>
    <x v="0"/>
    <m/>
    <m/>
    <m/>
    <m/>
    <m/>
    <m/>
    <m/>
    <m/>
    <m/>
    <m/>
    <m/>
    <n v="37.246755611111105"/>
    <n v="189.01297827777779"/>
    <n v="16.034161722222223"/>
    <n v="0"/>
    <n v="2137.5661293501403"/>
    <n v="1.33497"/>
    <n v="348.11"/>
    <n v="49.723301338164994"/>
    <n v="252.32665561148502"/>
    <n v="21.405124874315"/>
    <n v="0"/>
    <n v="2853.5866556985566"/>
    <n v="3177.0417375225215"/>
  </r>
  <r>
    <x v="0"/>
    <s v="АБ"/>
    <s v="G-95"/>
    <s v="ФЛ+КК_Новосибирская область37_78,3321355,32294"/>
    <s v="Омская"/>
    <x v="0"/>
    <m/>
    <m/>
    <m/>
    <m/>
    <m/>
    <m/>
    <m/>
    <m/>
    <m/>
    <m/>
    <m/>
    <n v="37.246755611111105"/>
    <n v="189.01297827777779"/>
    <n v="16.034161722222223"/>
    <n v="0"/>
    <n v="2137.5661293501403"/>
    <n v="0.36123"/>
    <n v="348.11"/>
    <n v="13.454645529401665"/>
    <n v="68.277158143281667"/>
    <n v="5.7920202389183331"/>
    <n v="0"/>
    <n v="772.15301290515117"/>
    <n v="859.67683681675283"/>
  </r>
  <r>
    <x v="0"/>
    <s v="АБ"/>
    <s v="Аи98"/>
    <s v="ФЛ+КК_Новосибирская область37_78,3321355,32294"/>
    <s v="Омская"/>
    <x v="0"/>
    <m/>
    <m/>
    <m/>
    <m/>
    <m/>
    <m/>
    <m/>
    <m/>
    <m/>
    <m/>
    <m/>
    <n v="37.246755611111105"/>
    <n v="189.01297827777779"/>
    <n v="16.034161722222223"/>
    <n v="0"/>
    <n v="2137.5661293501403"/>
    <n v="0.10827000000000001"/>
    <n v="348.11"/>
    <n v="4.0327062300149992"/>
    <n v="20.464435158135004"/>
    <n v="1.7360186896650001"/>
    <n v="0"/>
    <n v="231.43428482473971"/>
    <n v="257.66744490255473"/>
  </r>
  <r>
    <x v="0"/>
    <s v="ДТ"/>
    <s v="ДтЛ"/>
    <s v="ФЛ+КК_Новосибирская область37_78,3321355,32294"/>
    <s v="Омская"/>
    <x v="0"/>
    <m/>
    <m/>
    <m/>
    <m/>
    <m/>
    <m/>
    <m/>
    <m/>
    <m/>
    <m/>
    <m/>
    <n v="37.246755611111105"/>
    <n v="189.01297827777779"/>
    <n v="16.034161722222223"/>
    <n v="0"/>
    <n v="2137.5661293501403"/>
    <n v="1.01529"/>
    <n v="348.11"/>
    <n v="37.816258504404992"/>
    <n v="191.90298671564503"/>
    <n v="16.279324054955001"/>
    <n v="0"/>
    <n v="2170.2495154679041"/>
    <n v="2416.2480847429092"/>
  </r>
  <r>
    <x v="0"/>
    <s v="ДТ"/>
    <s v="ДтЗ"/>
    <s v="ФЛ+КК_Новосибирская область37_78,3321355,32294"/>
    <s v="Омская"/>
    <x v="0"/>
    <m/>
    <m/>
    <m/>
    <m/>
    <m/>
    <m/>
    <m/>
    <m/>
    <m/>
    <m/>
    <m/>
    <n v="37.246755611111105"/>
    <n v="189.01297827777779"/>
    <n v="16.034161722222223"/>
    <n v="0"/>
    <n v="2137.5661293501403"/>
    <n v="0.75509000000000004"/>
    <n v="348.11"/>
    <n v="28.124652694393887"/>
    <n v="142.72180976776724"/>
    <n v="12.107235174832779"/>
    <n v="0"/>
    <n v="1614.0548086109975"/>
    <n v="1797.0085062479914"/>
  </r>
  <r>
    <x v="0"/>
    <s v="АБ"/>
    <s v="Аи95"/>
    <s v="ФЛ+КК_Новосибирская область4_82,81265954,966618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50.40830603327606"/>
    <n v="0.57638"/>
    <n v="73.58"/>
    <n v="203.4282412773012"/>
    <n v="265.81549306899217"/>
    <n v="56.920273090920972"/>
    <n v="1169.2950120923078"/>
    <n v="317.24433943145965"/>
    <n v="2012.7033589609819"/>
  </r>
  <r>
    <x v="0"/>
    <s v="АБ"/>
    <s v="G-95"/>
    <s v="ФЛ+КК_Новосибирская область4_82,81265954,966618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50.40830603327606"/>
    <n v="0.15314"/>
    <n v="73.58"/>
    <n v="54.049413354394503"/>
    <n v="70.625255228469854"/>
    <n v="15.123305147894857"/>
    <n v="310.67323320000003"/>
    <n v="84.289527985935891"/>
    <n v="534.76073491669513"/>
  </r>
  <r>
    <x v="0"/>
    <s v="АБ"/>
    <s v="Аи98"/>
    <s v="ФЛ+КК_Новосибирская область4_82,81265954,966618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50.40830603327606"/>
    <n v="4.555E-2"/>
    <n v="73.58"/>
    <n v="16.076471061072677"/>
    <n v="21.006793624505697"/>
    <n v="4.4982796753729319"/>
    <n v="92.406724384615387"/>
    <n v="25.071098339815723"/>
    <n v="159.05936708538243"/>
  </r>
  <r>
    <x v="0"/>
    <s v="АБ"/>
    <s v="Аи92"/>
    <s v="ФЛ+КК_Новосибирская область4_82,81265954,966618"/>
    <s v="Сокурская"/>
    <x v="0"/>
    <m/>
    <m/>
    <m/>
    <m/>
    <m/>
    <m/>
    <m/>
    <m/>
    <m/>
    <m/>
    <m/>
    <n v="356.34522196"/>
    <n v="218.96523092000001"/>
    <n v="11.786150933333333"/>
    <n v="796.42"/>
    <n v="388.98113500584878"/>
    <n v="0.68120000000000003"/>
    <n v="52"/>
    <n v="242.742365199152"/>
    <n v="149.15911530270401"/>
    <n v="8.0287260157866669"/>
    <n v="542.52130399999999"/>
    <n v="264.97394916598421"/>
    <n v="1207.4254596836267"/>
  </r>
  <r>
    <x v="0"/>
    <s v="ДТ"/>
    <s v="ДтЛ"/>
    <s v="ФЛ+КК_Новосибирская область4_82,81265954,966618"/>
    <s v="Сокурская"/>
    <x v="0"/>
    <m/>
    <m/>
    <m/>
    <m/>
    <m/>
    <m/>
    <m/>
    <m/>
    <m/>
    <m/>
    <m/>
    <n v="356.34522196"/>
    <n v="218.96523092000001"/>
    <n v="11.786150933333333"/>
    <n v="796.42"/>
    <n v="388.98113500584878"/>
    <n v="1.0750999999999999"/>
    <n v="52"/>
    <n v="383.10674812919598"/>
    <n v="235.409519762092"/>
    <n v="12.671290868426667"/>
    <n v="856.23114199999986"/>
    <n v="418.19361824478801"/>
    <n v="1905.6123190045025"/>
  </r>
  <r>
    <x v="0"/>
    <s v="ДТ"/>
    <s v="ДтЗ"/>
    <s v="ФЛ+КК_Новосибирская область4_82,81265954,966618"/>
    <s v="Сокурская"/>
    <x v="0"/>
    <m/>
    <m/>
    <m/>
    <m/>
    <m/>
    <m/>
    <m/>
    <m/>
    <m/>
    <m/>
    <m/>
    <n v="356.34522196"/>
    <n v="218.96523092000001"/>
    <n v="11.786150933333333"/>
    <n v="796.42"/>
    <n v="388.98113500584878"/>
    <n v="0.79101999999999995"/>
    <n v="52"/>
    <n v="281.8761974747992"/>
    <n v="173.20587696233841"/>
    <n v="9.3230811112853331"/>
    <n v="629.98414839999998"/>
    <n v="307.6918574123265"/>
    <n v="1402.0811613607493"/>
  </r>
  <r>
    <x v="0"/>
    <s v="АБ"/>
    <s v="Аи92"/>
    <s v="ФЛ+КК_Новосибирская область41_80,3528455,20494"/>
    <s v="Омская"/>
    <x v="0"/>
    <m/>
    <m/>
    <m/>
    <m/>
    <m/>
    <m/>
    <m/>
    <m/>
    <m/>
    <m/>
    <m/>
    <n v="37.246755611111105"/>
    <n v="189.01297827777779"/>
    <n v="16.034161722222223"/>
    <n v="0"/>
    <n v="2976.6641488718333"/>
    <n v="1.4032800000000001"/>
    <n v="484.76"/>
    <n v="52.267627213959997"/>
    <n v="265.23813215764005"/>
    <n v="22.500418461560002"/>
    <n v="0"/>
    <n v="4177.093266828866"/>
    <n v="4517.0994446620261"/>
  </r>
  <r>
    <x v="0"/>
    <s v="АБ"/>
    <s v="Аи95"/>
    <s v="ФЛ+КК_Новосибирская область41_80,3528455,20494"/>
    <s v="Омская"/>
    <x v="0"/>
    <m/>
    <m/>
    <m/>
    <m/>
    <m/>
    <m/>
    <m/>
    <m/>
    <m/>
    <m/>
    <m/>
    <n v="37.246755611111105"/>
    <n v="189.01297827777779"/>
    <n v="16.034161722222223"/>
    <n v="0"/>
    <n v="2976.6641488718333"/>
    <n v="1.2230300000000001"/>
    <n v="484.76"/>
    <n v="45.553899515057218"/>
    <n v="231.1685428230706"/>
    <n v="19.610260811129447"/>
    <n v="0"/>
    <n v="3640.5495539947183"/>
    <n v="3936.8822571439755"/>
  </r>
  <r>
    <x v="0"/>
    <s v="АБ"/>
    <s v="G-95"/>
    <s v="ФЛ+КК_Новосибирская область41_80,3528455,20494"/>
    <s v="Омская"/>
    <x v="0"/>
    <m/>
    <m/>
    <m/>
    <m/>
    <m/>
    <m/>
    <m/>
    <m/>
    <m/>
    <m/>
    <m/>
    <n v="37.246755611111105"/>
    <n v="189.01297827777779"/>
    <n v="16.034161722222223"/>
    <n v="0"/>
    <n v="2976.6641488718333"/>
    <n v="0.33539999999999998"/>
    <n v="484.76"/>
    <n v="12.492561831966663"/>
    <n v="63.394952914366669"/>
    <n v="5.3778578416333334"/>
    <n v="0"/>
    <n v="998.37315553161284"/>
    <n v="1079.6385281195794"/>
  </r>
  <r>
    <x v="0"/>
    <s v="АБ"/>
    <s v="Аи98"/>
    <s v="ФЛ+КК_Новосибирская область41_80,3528455,20494"/>
    <s v="Омская"/>
    <x v="0"/>
    <m/>
    <m/>
    <m/>
    <m/>
    <m/>
    <m/>
    <m/>
    <m/>
    <m/>
    <m/>
    <m/>
    <n v="37.246755611111105"/>
    <n v="189.01297827777779"/>
    <n v="16.034161722222223"/>
    <n v="0"/>
    <n v="2976.6641488718333"/>
    <n v="0.10108"/>
    <n v="484.76"/>
    <n v="3.7649020571711107"/>
    <n v="19.105431844317781"/>
    <n v="1.6207330668822224"/>
    <n v="0"/>
    <n v="300.88121216796492"/>
    <n v="325.37227913633603"/>
  </r>
  <r>
    <x v="0"/>
    <s v="ДТ"/>
    <s v="ДтЛ"/>
    <s v="ФЛ+КК_Новосибирская область41_80,3528455,20494"/>
    <s v="Омская"/>
    <x v="0"/>
    <m/>
    <m/>
    <m/>
    <m/>
    <m/>
    <m/>
    <m/>
    <m/>
    <m/>
    <m/>
    <m/>
    <n v="37.246755611111105"/>
    <n v="189.01297827777779"/>
    <n v="16.034161722222223"/>
    <n v="0"/>
    <n v="2976.6641488718333"/>
    <n v="2.8747500000000001"/>
    <n v="484.76"/>
    <n v="107.07511069304165"/>
    <n v="543.36505930404178"/>
    <n v="46.094206410958336"/>
    <n v="0"/>
    <n v="8557.1652619693032"/>
    <n v="9253.6996383773458"/>
  </r>
  <r>
    <x v="0"/>
    <s v="ДТ"/>
    <s v="ДтЗ"/>
    <s v="ФЛ+КК_Новосибирская область41_80,3528455,20494"/>
    <s v="Омская"/>
    <x v="0"/>
    <m/>
    <m/>
    <m/>
    <m/>
    <m/>
    <m/>
    <m/>
    <m/>
    <m/>
    <m/>
    <m/>
    <n v="37.246755611111105"/>
    <n v="189.01297827777779"/>
    <n v="16.034161722222223"/>
    <n v="0"/>
    <n v="2976.6641488718333"/>
    <n v="2.1326200000000002"/>
    <n v="484.76"/>
    <n v="79.433175951367772"/>
    <n v="403.09285773475449"/>
    <n v="34.19477397204556"/>
    <n v="0"/>
    <n v="6348.0934971670495"/>
    <n v="6864.8143048252168"/>
  </r>
  <r>
    <x v="0"/>
    <s v="АБ"/>
    <s v="Аи95"/>
    <s v="ФЛ+КК_Новосибирская область42_83,28948454,62538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317.55115202668793"/>
    <n v="1.2849299999999999"/>
    <n v="15.43"/>
    <n v="453.50471922072694"/>
    <n v="592.58527622252689"/>
    <n v="126.89296384801187"/>
    <n v="2606.7216764769232"/>
    <n v="408.03100177365206"/>
    <n v="4187.7356375418412"/>
  </r>
  <r>
    <x v="0"/>
    <s v="АБ"/>
    <s v="G-95"/>
    <s v="ФЛ+КК_Новосибирская область42_83,28948454,62538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317.55115202668793"/>
    <n v="0.34371000000000002"/>
    <n v="15.43"/>
    <n v="121.30941533262985"/>
    <n v="158.51251452642927"/>
    <n v="33.943001256255336"/>
    <n v="697.28024672307697"/>
    <n v="109.14550646309291"/>
    <n v="1120.1906843014845"/>
  </r>
  <r>
    <x v="0"/>
    <s v="АБ"/>
    <s v="Аи98"/>
    <s v="ФЛ+КК_Новосибирская область42_83,28948454,62538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317.55115202668793"/>
    <n v="0.10252"/>
    <n v="15.43"/>
    <n v="36.183530475986188"/>
    <n v="47.280274036977474"/>
    <n v="10.124338799544082"/>
    <n v="207.98106221538464"/>
    <n v="32.555344105776044"/>
    <n v="334.12454963366844"/>
  </r>
  <r>
    <x v="0"/>
    <s v="АБ"/>
    <s v="Аи92"/>
    <s v="ФЛ+КК_Новосибирская область42_83,28948454,62538"/>
    <s v="Сокурская"/>
    <x v="0"/>
    <m/>
    <m/>
    <m/>
    <m/>
    <m/>
    <m/>
    <m/>
    <m/>
    <m/>
    <m/>
    <m/>
    <n v="356.34522196"/>
    <n v="218.96523092000001"/>
    <n v="11.786150933333333"/>
    <n v="796.42"/>
    <n v="718.41823473003308"/>
    <n v="1.50929"/>
    <n v="96.04"/>
    <n v="537.82828005200838"/>
    <n v="330.48203337524683"/>
    <n v="17.788719742170667"/>
    <n v="1202.0287418"/>
    <n v="1084.3014574956917"/>
    <n v="3172.4292324651178"/>
  </r>
  <r>
    <x v="0"/>
    <s v="ДТ"/>
    <s v="ДтЛ"/>
    <s v="ФЛ+КК_Новосибирская область42_83,28948454,62538"/>
    <s v="Сокурская"/>
    <x v="0"/>
    <m/>
    <m/>
    <m/>
    <m/>
    <m/>
    <m/>
    <m/>
    <m/>
    <m/>
    <m/>
    <m/>
    <n v="356.34522196"/>
    <n v="218.96523092000001"/>
    <n v="11.786150933333333"/>
    <n v="796.42"/>
    <n v="718.41823473003308"/>
    <n v="0.26808999999999999"/>
    <n v="96.04"/>
    <n v="95.532590555256405"/>
    <n v="58.702388757342803"/>
    <n v="3.1597492037173334"/>
    <n v="213.51223779999998"/>
    <n v="192.60074454877457"/>
    <n v="563.50771086509098"/>
  </r>
  <r>
    <x v="0"/>
    <s v="ДТ"/>
    <s v="ДтЗ"/>
    <s v="ФЛ+КК_Новосибирская область42_83,28948454,62538"/>
    <s v="Сокурская"/>
    <x v="0"/>
    <m/>
    <m/>
    <m/>
    <m/>
    <m/>
    <m/>
    <m/>
    <m/>
    <m/>
    <m/>
    <m/>
    <n v="356.34522196"/>
    <n v="218.96523092000001"/>
    <n v="11.786150933333333"/>
    <n v="796.42"/>
    <n v="718.41823473003308"/>
    <n v="0.19420000000000001"/>
    <n v="96.04"/>
    <n v="69.202242104632006"/>
    <n v="42.523047844664006"/>
    <n v="2.2888705112533336"/>
    <n v="154.66476399999999"/>
    <n v="139.51682118457242"/>
    <n v="408.19574564512175"/>
  </r>
  <r>
    <x v="0"/>
    <s v="АБ"/>
    <s v="Аи92"/>
    <s v="ФЛ+КК_Новосибирская область43_76,0684155,18616"/>
    <s v="Омская"/>
    <x v="0"/>
    <m/>
    <m/>
    <m/>
    <m/>
    <m/>
    <m/>
    <m/>
    <m/>
    <m/>
    <m/>
    <m/>
    <n v="37.246755611111105"/>
    <n v="189.01297827777779"/>
    <n v="16.034161722222223"/>
    <n v="0"/>
    <n v="1303.7621720139396"/>
    <n v="0.71311999999999998"/>
    <n v="196.61"/>
    <n v="26.561406361395552"/>
    <n v="134.78893506944888"/>
    <n v="11.434281407351111"/>
    <n v="0"/>
    <n v="929.7388801065805"/>
    <n v="1102.5235029447761"/>
  </r>
  <r>
    <x v="0"/>
    <s v="АБ"/>
    <s v="Аи95"/>
    <s v="ФЛ+КК_Новосибирская область43_76,0684155,18616"/>
    <s v="Омская"/>
    <x v="0"/>
    <m/>
    <m/>
    <m/>
    <m/>
    <m/>
    <m/>
    <m/>
    <m/>
    <m/>
    <m/>
    <m/>
    <n v="37.246755611111105"/>
    <n v="189.01297827777779"/>
    <n v="16.034161722222223"/>
    <n v="0"/>
    <n v="1303.7621720139396"/>
    <n v="0.62317"/>
    <n v="196.61"/>
    <n v="23.211060694176108"/>
    <n v="117.78721767336279"/>
    <n v="9.9920085604372222"/>
    <n v="0"/>
    <n v="812.46547273392673"/>
    <n v="963.4557596619029"/>
  </r>
  <r>
    <x v="0"/>
    <s v="АБ"/>
    <s v="G-95"/>
    <s v="ФЛ+КК_Новосибирская область43_76,0684155,18616"/>
    <s v="Омская"/>
    <x v="0"/>
    <m/>
    <m/>
    <m/>
    <m/>
    <m/>
    <m/>
    <m/>
    <m/>
    <m/>
    <m/>
    <m/>
    <n v="37.246755611111105"/>
    <n v="189.01297827777779"/>
    <n v="16.034161722222223"/>
    <n v="0"/>
    <n v="1303.7621720139396"/>
    <n v="0.17136000000000001"/>
    <n v="196.61"/>
    <n v="6.3826040415199996"/>
    <n v="32.389263957680008"/>
    <n v="2.7476139527200001"/>
    <n v="0"/>
    <n v="223.41268579630869"/>
    <n v="264.93216774822872"/>
  </r>
  <r>
    <x v="0"/>
    <s v="АБ"/>
    <s v="Аи98"/>
    <s v="ФЛ+КК_Новосибирская область43_76,0684155,18616"/>
    <s v="Омская"/>
    <x v="0"/>
    <m/>
    <m/>
    <m/>
    <m/>
    <m/>
    <m/>
    <m/>
    <m/>
    <m/>
    <m/>
    <m/>
    <n v="37.246755611111105"/>
    <n v="189.01297827777779"/>
    <n v="16.034161722222223"/>
    <n v="0"/>
    <n v="1303.7621720139396"/>
    <n v="5.1700000000000003E-2"/>
    <n v="196.61"/>
    <n v="1.9256572650944443"/>
    <n v="9.7719709769611125"/>
    <n v="0.82896616103888898"/>
    <n v="0"/>
    <n v="67.404504293120681"/>
    <n v="79.93109869621513"/>
  </r>
  <r>
    <x v="0"/>
    <s v="ДТ"/>
    <s v="ДтЛ"/>
    <s v="ФЛ+КК_Новосибирская область43_76,0684155,18616"/>
    <s v="Омская"/>
    <x v="0"/>
    <m/>
    <m/>
    <m/>
    <m/>
    <m/>
    <m/>
    <m/>
    <m/>
    <m/>
    <m/>
    <m/>
    <n v="37.246755611111105"/>
    <n v="189.01297827777779"/>
    <n v="16.034161722222223"/>
    <n v="0"/>
    <n v="1303.7621720139396"/>
    <n v="2.4230999999999998"/>
    <n v="196.61"/>
    <n v="90.252613521283308"/>
    <n v="457.99734766488331"/>
    <n v="38.852377269116666"/>
    <n v="0"/>
    <n v="3159.1461190069767"/>
    <n v="3746.2484574622599"/>
  </r>
  <r>
    <x v="0"/>
    <s v="ДТ"/>
    <s v="ДтЗ"/>
    <s v="ФЛ+КК_Новосибирская область43_76,0684155,18616"/>
    <s v="Омская"/>
    <x v="0"/>
    <m/>
    <m/>
    <m/>
    <m/>
    <m/>
    <m/>
    <m/>
    <m/>
    <m/>
    <m/>
    <m/>
    <n v="37.246755611111105"/>
    <n v="189.01297827777779"/>
    <n v="16.034161722222223"/>
    <n v="0"/>
    <n v="1303.7621720139396"/>
    <n v="1.80237"/>
    <n v="196.61"/>
    <n v="67.132434910798324"/>
    <n v="340.67132165851837"/>
    <n v="28.899492063281667"/>
    <n v="0"/>
    <n v="2349.8618259727641"/>
    <n v="2786.5650746053625"/>
  </r>
  <r>
    <x v="0"/>
    <s v="АБ"/>
    <s v="Аи92"/>
    <s v="ФЛ+КК_Новосибирская область44_78,2633155,29682"/>
    <s v="Омская"/>
    <x v="0"/>
    <m/>
    <m/>
    <m/>
    <m/>
    <m/>
    <m/>
    <m/>
    <m/>
    <m/>
    <m/>
    <m/>
    <n v="37.246755611111105"/>
    <n v="189.01297827777779"/>
    <n v="16.034161722222223"/>
    <n v="0"/>
    <n v="2098.6968248234489"/>
    <n v="0.95020000000000004"/>
    <n v="341.78"/>
    <n v="35.391867181677775"/>
    <n v="179.60013195954446"/>
    <n v="15.235660468455556"/>
    <n v="0"/>
    <n v="1994.1817229472413"/>
    <n v="2224.4093825569189"/>
  </r>
  <r>
    <x v="0"/>
    <s v="АБ"/>
    <s v="Аи95"/>
    <s v="ФЛ+КК_Новосибирская область44_78,2633155,29682"/>
    <s v="Омская"/>
    <x v="0"/>
    <m/>
    <m/>
    <m/>
    <m/>
    <m/>
    <m/>
    <m/>
    <m/>
    <m/>
    <m/>
    <m/>
    <n v="37.246755611111105"/>
    <n v="189.01297827777779"/>
    <n v="16.034161722222223"/>
    <n v="0"/>
    <n v="2098.6968248234489"/>
    <n v="0.83564000000000005"/>
    <n v="341.78"/>
    <n v="31.124878858868886"/>
    <n v="157.94680516804223"/>
    <n v="13.398786901557779"/>
    <n v="0"/>
    <n v="1753.755014695467"/>
    <n v="1956.225485623936"/>
  </r>
  <r>
    <x v="0"/>
    <s v="АБ"/>
    <s v="G-95"/>
    <s v="ФЛ+КК_Новосибирская область44_78,2633155,29682"/>
    <s v="Омская"/>
    <x v="0"/>
    <m/>
    <m/>
    <m/>
    <m/>
    <m/>
    <m/>
    <m/>
    <m/>
    <m/>
    <m/>
    <m/>
    <n v="37.246755611111105"/>
    <n v="189.01297827777779"/>
    <n v="16.034161722222223"/>
    <n v="0"/>
    <n v="2098.6968248234489"/>
    <n v="0.23129"/>
    <n v="341.78"/>
    <n v="8.6148021052938866"/>
    <n v="43.716811745867226"/>
    <n v="3.7085412647327778"/>
    <n v="0"/>
    <n v="485.4075886134155"/>
    <n v="541.44774372930942"/>
  </r>
  <r>
    <x v="0"/>
    <s v="АБ"/>
    <s v="Аи98"/>
    <s v="ФЛ+КК_Новосибирская область44_78,2633155,29682"/>
    <s v="Омская"/>
    <x v="0"/>
    <m/>
    <m/>
    <m/>
    <m/>
    <m/>
    <m/>
    <m/>
    <m/>
    <m/>
    <m/>
    <m/>
    <n v="37.246755611111105"/>
    <n v="189.01297827777779"/>
    <n v="16.034161722222223"/>
    <n v="0"/>
    <n v="2098.6968248234489"/>
    <n v="6.9959999999999994E-2"/>
    <n v="341.78"/>
    <n v="2.6057830225533327"/>
    <n v="13.223347960313333"/>
    <n v="1.1217499540866667"/>
    <n v="0"/>
    <n v="146.82482986464848"/>
    <n v="163.7757108016018"/>
  </r>
  <r>
    <x v="0"/>
    <s v="ДТ"/>
    <s v="ДтЛ"/>
    <s v="ФЛ+КК_Новосибирская область44_78,2633155,29682"/>
    <s v="Омская"/>
    <x v="0"/>
    <m/>
    <m/>
    <m/>
    <m/>
    <m/>
    <m/>
    <m/>
    <m/>
    <m/>
    <m/>
    <m/>
    <n v="37.246755611111105"/>
    <n v="189.01297827777779"/>
    <n v="16.034161722222223"/>
    <n v="0"/>
    <n v="2098.6968248234489"/>
    <n v="2.3144100000000001"/>
    <n v="341.78"/>
    <n v="86.204263653911653"/>
    <n v="437.45352705587169"/>
    <n v="37.109624231528336"/>
    <n v="0"/>
    <n v="4857.2449183396384"/>
    <n v="5418.0123332809499"/>
  </r>
  <r>
    <x v="0"/>
    <s v="ДТ"/>
    <s v="ДтЗ"/>
    <s v="ФЛ+КК_Новосибирская область44_78,2633155,29682"/>
    <s v="Омская"/>
    <x v="0"/>
    <m/>
    <m/>
    <m/>
    <m/>
    <m/>
    <m/>
    <m/>
    <m/>
    <m/>
    <m/>
    <m/>
    <n v="37.246755611111105"/>
    <n v="189.01297827777779"/>
    <n v="16.034161722222223"/>
    <n v="0"/>
    <n v="2098.6968248234489"/>
    <n v="1.7215400000000001"/>
    <n v="341.78"/>
    <n v="64.121779654752217"/>
    <n v="325.39340262432557"/>
    <n v="27.603450771274446"/>
    <n v="0"/>
    <n v="3612.9905318065603"/>
    <n v="4030.1091648569127"/>
  </r>
  <r>
    <x v="0"/>
    <s v="АБ"/>
    <s v="Аи95"/>
    <s v="ФЛ+КК_Новосибирская область45_83,2668254,655688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317.55115202668793"/>
    <n v="1.2336800000000001"/>
    <n v="19.96"/>
    <n v="435.41648339460244"/>
    <n v="568.94975101383511"/>
    <n v="121.83178199591831"/>
    <n v="2502.7514322461543"/>
    <n v="391.75650523228438"/>
    <n v="4020.7059538827943"/>
  </r>
  <r>
    <x v="0"/>
    <s v="АБ"/>
    <s v="G-95"/>
    <s v="ФЛ+КК_Новосибирская область45_83,2668254,655688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317.55115202668793"/>
    <n v="0.33851999999999999"/>
    <n v="19.96"/>
    <n v="119.47765057287207"/>
    <n v="156.11898524188075"/>
    <n v="33.430464011135996"/>
    <n v="686.75135760000001"/>
    <n v="107.49741598407439"/>
    <n v="1103.2758734099632"/>
  </r>
  <r>
    <x v="0"/>
    <s v="АБ"/>
    <s v="Аи98"/>
    <s v="ФЛ+КК_Новосибирская область45_83,2668254,655688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317.55115202668793"/>
    <n v="0.10204000000000001"/>
    <n v="19.96"/>
    <n v="36.014118706297609"/>
    <n v="47.058907166730215"/>
    <n v="10.076936510978133"/>
    <n v="207.00729212307695"/>
    <n v="32.40291955280324"/>
    <n v="332.56017405988621"/>
  </r>
  <r>
    <x v="0"/>
    <s v="АБ"/>
    <s v="Аи92"/>
    <s v="ФЛ+КК_Новосибирская область45_83,2668254,655688"/>
    <s v="Сокурская"/>
    <x v="0"/>
    <m/>
    <m/>
    <m/>
    <m/>
    <m/>
    <m/>
    <m/>
    <m/>
    <m/>
    <m/>
    <m/>
    <n v="356.34522196"/>
    <n v="218.96523092000001"/>
    <n v="11.786150933333333"/>
    <n v="796.42"/>
    <n v="681.8390472265985"/>
    <n v="1.4147000000000001"/>
    <n v="91.15"/>
    <n v="504.12158550681204"/>
    <n v="309.77011218252403"/>
    <n v="16.673867725386668"/>
    <n v="1126.6953739999999"/>
    <n v="964.59770011146895"/>
    <n v="2921.8586395261914"/>
  </r>
  <r>
    <x v="0"/>
    <s v="ДТ"/>
    <s v="ДтЛ"/>
    <s v="ФЛ+КК_Новосибирская область45_83,2668254,655688"/>
    <s v="Сокурская"/>
    <x v="0"/>
    <m/>
    <m/>
    <m/>
    <m/>
    <m/>
    <m/>
    <m/>
    <m/>
    <m/>
    <m/>
    <m/>
    <n v="356.34522196"/>
    <n v="218.96523092000001"/>
    <n v="11.786150933333333"/>
    <n v="796.42"/>
    <n v="681.8390472265985"/>
    <n v="0.38327"/>
    <n v="91.15"/>
    <n v="136.5764332206092"/>
    <n v="83.922804054708408"/>
    <n v="4.5172780682186664"/>
    <n v="305.24389339999999"/>
    <n v="261.32845163053838"/>
    <n v="791.58886037407478"/>
  </r>
  <r>
    <x v="0"/>
    <s v="ДТ"/>
    <s v="ДтЗ"/>
    <s v="ФЛ+КК_Новосибирская область45_83,2668254,655688"/>
    <s v="Сокурская"/>
    <x v="0"/>
    <m/>
    <m/>
    <m/>
    <m/>
    <m/>
    <m/>
    <m/>
    <m/>
    <m/>
    <m/>
    <m/>
    <n v="356.34522196"/>
    <n v="218.96523092000001"/>
    <n v="11.786150933333333"/>
    <n v="796.42"/>
    <n v="681.8390472265985"/>
    <n v="0.27609"/>
    <n v="91.15"/>
    <n v="98.383352330936404"/>
    <n v="60.454110604702805"/>
    <n v="3.2540384111840002"/>
    <n v="219.88359779999999"/>
    <n v="188.24894254879158"/>
    <n v="570.2240416956148"/>
  </r>
  <r>
    <x v="0"/>
    <s v="АБ"/>
    <s v="Аи92"/>
    <s v="ФЛ+КК_Новосибирская область46_78,04287453,725925"/>
    <s v="Омская"/>
    <x v="0"/>
    <m/>
    <m/>
    <m/>
    <m/>
    <m/>
    <m/>
    <m/>
    <m/>
    <m/>
    <m/>
    <m/>
    <n v="37.246755611111105"/>
    <n v="189.01297827777779"/>
    <n v="16.034161722222223"/>
    <n v="0"/>
    <n v="2678.6661475005362"/>
    <n v="0.78720999999999997"/>
    <n v="436.23"/>
    <n v="29.321018484622773"/>
    <n v="148.79290663004946"/>
    <n v="12.622252449350555"/>
    <n v="0"/>
    <n v="2108.6727779738972"/>
    <n v="2299.4089555379201"/>
  </r>
  <r>
    <x v="0"/>
    <s v="АБ"/>
    <s v="Аи95"/>
    <s v="ФЛ+КК_Новосибирская область46_78,04287453,725925"/>
    <s v="Омская"/>
    <x v="0"/>
    <m/>
    <m/>
    <m/>
    <m/>
    <m/>
    <m/>
    <m/>
    <m/>
    <m/>
    <m/>
    <m/>
    <n v="37.246755611111105"/>
    <n v="189.01297827777779"/>
    <n v="16.034161722222223"/>
    <n v="0"/>
    <n v="2678.6661475005362"/>
    <n v="0.66132999999999997"/>
    <n v="436.23"/>
    <n v="24.632396888296107"/>
    <n v="124.99995292444278"/>
    <n v="10.603872171757223"/>
    <n v="0"/>
    <n v="1771.4822833265296"/>
    <n v="1931.7185053110256"/>
  </r>
  <r>
    <x v="0"/>
    <s v="АБ"/>
    <s v="G-95"/>
    <s v="ФЛ+КК_Новосибирская область46_78,04287453,725925"/>
    <s v="Омская"/>
    <x v="0"/>
    <m/>
    <m/>
    <m/>
    <m/>
    <m/>
    <m/>
    <m/>
    <m/>
    <m/>
    <m/>
    <m/>
    <n v="37.246755611111105"/>
    <n v="189.01297827777779"/>
    <n v="16.034161722222223"/>
    <n v="0"/>
    <n v="2678.6661475005362"/>
    <n v="0.17433000000000001"/>
    <n v="436.23"/>
    <n v="6.4932269056849998"/>
    <n v="32.950632503165004"/>
    <n v="2.7952354130350003"/>
    <n v="0"/>
    <n v="466.97186949376851"/>
    <n v="509.21096431565354"/>
  </r>
  <r>
    <x v="0"/>
    <s v="АБ"/>
    <s v="Аи98"/>
    <s v="ФЛ+КК_Новосибирская область46_78,04287453,725925"/>
    <s v="Омская"/>
    <x v="0"/>
    <m/>
    <m/>
    <m/>
    <m/>
    <m/>
    <m/>
    <m/>
    <m/>
    <m/>
    <m/>
    <m/>
    <n v="37.246755611111105"/>
    <n v="189.01297827777779"/>
    <n v="16.034161722222223"/>
    <n v="0"/>
    <n v="2678.6661475005362"/>
    <n v="5.1679999999999997E-2"/>
    <n v="436.23"/>
    <n v="1.9249123299822217"/>
    <n v="9.7681907173955551"/>
    <n v="0.82864547780444442"/>
    <n v="0"/>
    <n v="138.43346650282771"/>
    <n v="150.95521502800995"/>
  </r>
  <r>
    <x v="0"/>
    <s v="ДТ"/>
    <s v="ДтЛ"/>
    <s v="ФЛ+КК_Новосибирская область46_78,04287453,725925"/>
    <s v="Омская"/>
    <x v="0"/>
    <m/>
    <m/>
    <m/>
    <m/>
    <m/>
    <m/>
    <m/>
    <m/>
    <m/>
    <m/>
    <m/>
    <n v="37.246755611111105"/>
    <n v="189.01297827777779"/>
    <n v="16.034161722222223"/>
    <n v="0"/>
    <n v="2678.6661475005362"/>
    <n v="0.33385999999999999"/>
    <n v="436.23"/>
    <n v="12.435201828325553"/>
    <n v="63.103872927818891"/>
    <n v="5.3531652325811114"/>
    <n v="0"/>
    <n v="894.29948000452896"/>
    <n v="975.19171999325454"/>
  </r>
  <r>
    <x v="0"/>
    <s v="ДТ"/>
    <s v="ДтЗ"/>
    <s v="ФЛ+КК_Новосибирская область46_78,04287453,725925"/>
    <s v="Омская"/>
    <x v="0"/>
    <m/>
    <m/>
    <m/>
    <m/>
    <m/>
    <m/>
    <m/>
    <m/>
    <m/>
    <m/>
    <m/>
    <n v="37.246755611111105"/>
    <n v="189.01297827777779"/>
    <n v="16.034161722222223"/>
    <n v="0"/>
    <n v="2678.6661475005362"/>
    <n v="0.24515000000000001"/>
    <n v="436.23"/>
    <n v="9.1310421380638882"/>
    <n v="46.336531624797225"/>
    <n v="3.9307747462027778"/>
    <n v="0"/>
    <n v="656.67500605975647"/>
    <n v="716.07335456882038"/>
  </r>
  <r>
    <x v="0"/>
    <s v="АБ"/>
    <s v="Аи95"/>
    <s v="ФЛ+КК_Новосибирская область5_82,85461954,964639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43.97515649279467"/>
    <n v="1.8466199999999999"/>
    <n v="72.72"/>
    <n v="651.74825446318391"/>
    <n v="851.62602069999355"/>
    <n v="182.36252939927908"/>
    <n v="3746.2152663692309"/>
    <n v="1004.5154034827244"/>
    <n v="6436.4674744144122"/>
  </r>
  <r>
    <x v="0"/>
    <s v="АБ"/>
    <s v="G-95"/>
    <s v="ФЛ+КК_Новосибирская область5_82,85461954,964639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43.97515649279467"/>
    <n v="0.51485000000000003"/>
    <n v="72.72"/>
    <n v="181.71177005034616"/>
    <n v="237.4390273891714"/>
    <n v="50.843892225373303"/>
    <n v="1044.4698583846155"/>
    <n v="280.06560932031533"/>
    <n v="1794.5301573698216"/>
  </r>
  <r>
    <x v="0"/>
    <s v="АБ"/>
    <s v="Аи98"/>
    <s v="ФЛ+КК_Новосибирская область5_82,85461954,964639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43.97515649279467"/>
    <n v="0.15618000000000001"/>
    <n v="72.72"/>
    <n v="55.122354562422188"/>
    <n v="72.027245406702519"/>
    <n v="15.423519642145873"/>
    <n v="316.84044378461545"/>
    <n v="84.958039941044674"/>
    <n v="544.37160333693078"/>
  </r>
  <r>
    <x v="0"/>
    <s v="АБ"/>
    <s v="Аи92"/>
    <s v="ФЛ+КК_Новосибирская область5_82,85461954,964639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2.0846800000000001"/>
    <n v="47.71"/>
    <n v="742.86575731557286"/>
    <n v="456.47243759430563"/>
    <n v="24.570353127701335"/>
    <n v="1660.2808456"/>
    <n v="661.99253560699583"/>
    <n v="3546.1819292445757"/>
  </r>
  <r>
    <x v="0"/>
    <s v="ДТ"/>
    <s v="ДтЛ"/>
    <s v="ФЛ+КК_Новосибирская область5_82,85461954,964639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74866999999999995"/>
    <n v="47.71"/>
    <n v="266.7849773247932"/>
    <n v="163.9326994328764"/>
    <n v="8.8239376192586665"/>
    <n v="596.25576139999998"/>
    <n v="237.74102098782043"/>
    <n v="1273.5383967647485"/>
  </r>
  <r>
    <x v="0"/>
    <s v="ДТ"/>
    <s v="ДтЗ"/>
    <s v="ФЛ+КК_Новосибирская область5_82,85461954,964639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53912000000000004"/>
    <n v="47.71"/>
    <n v="192.11283606307521"/>
    <n v="118.04853529359042"/>
    <n v="6.3541496911786668"/>
    <n v="429.36595040000003"/>
    <n v="171.198177080628"/>
    <n v="917.07964852847249"/>
  </r>
  <r>
    <x v="0"/>
    <s v="АБ"/>
    <s v="Аи92"/>
    <s v="ФЛ+КК_Новосибирская область50_80,28475555,172218"/>
    <s v="Омская"/>
    <x v="0"/>
    <m/>
    <m/>
    <m/>
    <m/>
    <m/>
    <m/>
    <m/>
    <m/>
    <m/>
    <m/>
    <m/>
    <n v="37.246755611111105"/>
    <n v="189.01297827777779"/>
    <n v="16.034161722222223"/>
    <n v="0"/>
    <n v="3009.3929629519694"/>
    <n v="1.4463200000000001"/>
    <n v="490.09"/>
    <n v="53.870727575462219"/>
    <n v="273.37325074271558"/>
    <n v="23.190528782084446"/>
    <n v="0"/>
    <n v="4352.5452301766927"/>
    <n v="4702.9797372769553"/>
  </r>
  <r>
    <x v="0"/>
    <s v="АБ"/>
    <s v="Аи95"/>
    <s v="ФЛ+КК_Новосибирская область50_80,28475555,172218"/>
    <s v="Омская"/>
    <x v="0"/>
    <m/>
    <m/>
    <m/>
    <m/>
    <m/>
    <m/>
    <m/>
    <m/>
    <m/>
    <m/>
    <m/>
    <n v="37.246755611111105"/>
    <n v="189.01297827777779"/>
    <n v="16.034161722222223"/>
    <n v="0"/>
    <n v="3009.3929629519694"/>
    <n v="1.2588900000000001"/>
    <n v="490.09"/>
    <n v="46.889568171271662"/>
    <n v="237.94654822411169"/>
    <n v="20.185245850488336"/>
    <n v="0"/>
    <n v="3788.4947071306051"/>
    <n v="4093.5160693764769"/>
  </r>
  <r>
    <x v="0"/>
    <s v="АБ"/>
    <s v="G-95"/>
    <s v="ФЛ+КК_Новосибирская область50_80,28475555,172218"/>
    <s v="Омская"/>
    <x v="0"/>
    <m/>
    <m/>
    <m/>
    <m/>
    <m/>
    <m/>
    <m/>
    <m/>
    <m/>
    <m/>
    <m/>
    <n v="37.246755611111105"/>
    <n v="189.01297827777779"/>
    <n v="16.034161722222223"/>
    <n v="0"/>
    <n v="3009.3929629519694"/>
    <n v="0.34477000000000002"/>
    <n v="490.09"/>
    <n v="12.841563932042776"/>
    <n v="65.166004520829446"/>
    <n v="5.5280979369705561"/>
    <n v="0"/>
    <n v="1037.5484118369504"/>
    <n v="1121.0840782267933"/>
  </r>
  <r>
    <x v="0"/>
    <s v="АБ"/>
    <s v="Аи98"/>
    <s v="ФЛ+КК_Новосибирская область50_80,28475555,172218"/>
    <s v="Омская"/>
    <x v="0"/>
    <m/>
    <m/>
    <m/>
    <m/>
    <m/>
    <m/>
    <m/>
    <m/>
    <m/>
    <m/>
    <m/>
    <n v="37.246755611111105"/>
    <n v="189.01297827777779"/>
    <n v="16.034161722222223"/>
    <n v="0"/>
    <n v="3009.3929629519694"/>
    <n v="0.10384"/>
    <n v="490.09"/>
    <n v="3.8677031026577771"/>
    <n v="19.627107664364445"/>
    <n v="1.6649873532355557"/>
    <n v="0"/>
    <n v="312.49536527293253"/>
    <n v="337.65516339319032"/>
  </r>
  <r>
    <x v="0"/>
    <s v="ДТ"/>
    <s v="ДтЛ"/>
    <s v="ФЛ+КК_Новосибирская область50_80,28475555,172218"/>
    <s v="Омская"/>
    <x v="0"/>
    <m/>
    <m/>
    <m/>
    <m/>
    <m/>
    <m/>
    <m/>
    <m/>
    <m/>
    <m/>
    <m/>
    <n v="37.246755611111105"/>
    <n v="189.01297827777779"/>
    <n v="16.034161722222223"/>
    <n v="0"/>
    <n v="3009.3929629519694"/>
    <n v="0.50763000000000003"/>
    <n v="490.09"/>
    <n v="18.907570550868332"/>
    <n v="95.948658163148352"/>
    <n v="8.1394215150516676"/>
    <n v="0"/>
    <n v="1527.6581497833083"/>
    <n v="1650.6538000123767"/>
  </r>
  <r>
    <x v="0"/>
    <s v="ДТ"/>
    <s v="ДтЗ"/>
    <s v="ФЛ+КК_Новосибирская область50_80,28475555,172218"/>
    <s v="Омская"/>
    <x v="0"/>
    <m/>
    <m/>
    <m/>
    <m/>
    <m/>
    <m/>
    <m/>
    <m/>
    <m/>
    <m/>
    <m/>
    <n v="37.246755611111105"/>
    <n v="189.01297827777779"/>
    <n v="16.034161722222223"/>
    <n v="0"/>
    <n v="3009.3929629519694"/>
    <n v="0.36826999999999999"/>
    <n v="490.09"/>
    <n v="13.716862688903886"/>
    <n v="69.607809510357228"/>
    <n v="5.9049007374427775"/>
    <n v="0"/>
    <n v="1108.2691464663217"/>
    <n v="1197.4987194030255"/>
  </r>
  <r>
    <x v="0"/>
    <s v="АБ"/>
    <s v="Аи95"/>
    <s v="ФЛ+КК_Новосибирская область51_82,22216955,01135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889.86915039030328"/>
    <n v="0.60533000000000003"/>
    <n v="118.96"/>
    <n v="213.64588863664378"/>
    <n v="279.1666824307801"/>
    <n v="59.779223620054815"/>
    <n v="1228.0255207846155"/>
    <n v="538.66449280576228"/>
    <n v="2319.2818082778563"/>
  </r>
  <r>
    <x v="0"/>
    <s v="АБ"/>
    <s v="G-95"/>
    <s v="ФЛ+КК_Новосибирская область51_82,22216955,01135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889.86915039030328"/>
    <n v="0.16258"/>
    <n v="118.96"/>
    <n v="57.38117815826994"/>
    <n v="74.97880367666599"/>
    <n v="16.055550156358535"/>
    <n v="329.82404501538463"/>
    <n v="144.67492647045552"/>
    <n v="622.91450347713464"/>
  </r>
  <r>
    <x v="0"/>
    <s v="АБ"/>
    <s v="Аи98"/>
    <s v="ФЛ+КК_Новосибирская область51_82,22216955,01135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889.86915039030328"/>
    <n v="4.8579999999999998E-2"/>
    <n v="118.96"/>
    <n v="17.145882857231847"/>
    <n v="22.404171992941528"/>
    <n v="4.7975066219454883"/>
    <n v="98.553648092307697"/>
    <n v="43.229843325960928"/>
    <n v="186.13105289038748"/>
  </r>
  <r>
    <x v="0"/>
    <s v="АБ"/>
    <s v="Аи92"/>
    <s v="ФЛ+КК_Новосибирская область51_82,22216955,01135"/>
    <s v="Сокурская"/>
    <x v="0"/>
    <m/>
    <m/>
    <m/>
    <m/>
    <m/>
    <m/>
    <m/>
    <m/>
    <m/>
    <m/>
    <m/>
    <n v="356.34522196"/>
    <n v="218.96523092000001"/>
    <n v="11.786150933333333"/>
    <n v="796.42"/>
    <n v="638.37788579613732"/>
    <n v="0.70835999999999999"/>
    <n v="85.34"/>
    <n v="252.42070142758561"/>
    <n v="155.1062109744912"/>
    <n v="8.3488378751360006"/>
    <n v="564.15207119999991"/>
    <n v="452.20135918255181"/>
    <n v="1432.2291806597646"/>
  </r>
  <r>
    <x v="0"/>
    <s v="ДТ"/>
    <s v="ДтЛ"/>
    <s v="ФЛ+КК_Новосибирская область51_82,22216955,01135"/>
    <s v="Сокурская"/>
    <x v="0"/>
    <m/>
    <m/>
    <m/>
    <m/>
    <m/>
    <m/>
    <m/>
    <m/>
    <m/>
    <m/>
    <m/>
    <n v="356.34522196"/>
    <n v="218.96523092000001"/>
    <n v="11.786150933333333"/>
    <n v="796.42"/>
    <n v="638.37788579613732"/>
    <n v="0.22226000000000001"/>
    <n v="85.34"/>
    <n v="79.201289032829607"/>
    <n v="48.667212224279204"/>
    <n v="2.6195899064426666"/>
    <n v="177.0123092"/>
    <n v="141.88586889704948"/>
    <n v="449.38626926060095"/>
  </r>
  <r>
    <x v="0"/>
    <s v="ДТ"/>
    <s v="ДтЗ"/>
    <s v="ФЛ+КК_Новосибирская область51_82,22216955,01135"/>
    <s v="Сокурская"/>
    <x v="0"/>
    <m/>
    <m/>
    <m/>
    <m/>
    <m/>
    <m/>
    <m/>
    <m/>
    <m/>
    <m/>
    <m/>
    <n v="356.34522196"/>
    <n v="218.96523092000001"/>
    <n v="11.786150933333333"/>
    <n v="796.42"/>
    <n v="638.37788579613732"/>
    <n v="0.16217000000000001"/>
    <n v="85.34"/>
    <n v="57.788504645253205"/>
    <n v="35.509591498296402"/>
    <n v="1.9113600968586668"/>
    <n v="129.1554314"/>
    <n v="103.52574173955959"/>
    <n v="327.89062937996783"/>
  </r>
  <r>
    <x v="0"/>
    <s v="АБ"/>
    <s v="Аи95"/>
    <s v="ФЛ+КК_Новосибирская область52_82,2295555,04405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897.57396902599612"/>
    <n v="0.50788999999999995"/>
    <n v="119.99"/>
    <n v="179.2552993898617"/>
    <n v="234.2292077705861"/>
    <n v="50.156559041167029"/>
    <n v="1030.3501920461538"/>
    <n v="455.86884312861315"/>
    <n v="1949.8601013763819"/>
  </r>
  <r>
    <x v="0"/>
    <s v="АБ"/>
    <s v="G-95"/>
    <s v="ФЛ+КК_Новосибирская область52_82,2295555,04405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897.57396902599612"/>
    <n v="0.13200999999999999"/>
    <n v="119.99"/>
    <n v="46.591766076228403"/>
    <n v="60.880501127793558"/>
    <n v="13.036616903314613"/>
    <n v="267.80706226153848"/>
    <n v="118.48873965112173"/>
    <n v="506.80468601999678"/>
  </r>
  <r>
    <x v="0"/>
    <s v="АБ"/>
    <s v="Аи98"/>
    <s v="ФЛ+КК_Новосибирская область52_82,2295555,04405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897.57396902599612"/>
    <n v="3.8890000000000001E-2"/>
    <n v="119.99"/>
    <n v="13.725882756643609"/>
    <n v="17.935328299824953"/>
    <n v="3.8405729215203803"/>
    <n v="78.895664353846158"/>
    <n v="34.906651655420987"/>
    <n v="149.30409998725611"/>
  </r>
  <r>
    <x v="0"/>
    <s v="АБ"/>
    <s v="Аи92"/>
    <s v="ФЛ+КК_Новосибирская область52_82,2295555,04405"/>
    <s v="Сокурская"/>
    <x v="0"/>
    <m/>
    <m/>
    <m/>
    <m/>
    <m/>
    <m/>
    <m/>
    <m/>
    <m/>
    <m/>
    <m/>
    <n v="356.34522196"/>
    <n v="218.96523092000001"/>
    <n v="11.786150933333333"/>
    <n v="796.42"/>
    <n v="646.08270443183005"/>
    <n v="0.61214000000000002"/>
    <n v="86.37"/>
    <n v="218.1331641705944"/>
    <n v="134.03737645536881"/>
    <n v="7.2147744323306666"/>
    <n v="487.5205388"/>
    <n v="395.49306669090043"/>
    <n v="1242.3989205491944"/>
  </r>
  <r>
    <x v="0"/>
    <s v="ДТ"/>
    <s v="ДтЛ"/>
    <s v="ФЛ+КК_Новосибирская область52_82,2295555,04405"/>
    <s v="Сокурская"/>
    <x v="0"/>
    <m/>
    <m/>
    <m/>
    <m/>
    <m/>
    <m/>
    <m/>
    <m/>
    <m/>
    <m/>
    <m/>
    <n v="356.34522196"/>
    <n v="218.96523092000001"/>
    <n v="11.786150933333333"/>
    <n v="796.42"/>
    <n v="646.08270443183005"/>
    <n v="0.55152000000000001"/>
    <n v="86.37"/>
    <n v="196.53151681537921"/>
    <n v="120.76370415699841"/>
    <n v="6.5002979627520006"/>
    <n v="439.24155839999997"/>
    <n v="356.32753314824294"/>
    <n v="1119.3646104833726"/>
  </r>
  <r>
    <x v="0"/>
    <s v="ДТ"/>
    <s v="ДтЗ"/>
    <s v="ФЛ+КК_Новосибирская область52_82,2295555,04405"/>
    <s v="Сокурская"/>
    <x v="0"/>
    <m/>
    <m/>
    <m/>
    <m/>
    <m/>
    <m/>
    <m/>
    <m/>
    <m/>
    <m/>
    <m/>
    <n v="356.34522196"/>
    <n v="218.96523092000001"/>
    <n v="11.786150933333333"/>
    <n v="796.42"/>
    <n v="646.08270443183005"/>
    <n v="0.41177999999999998"/>
    <n v="86.37"/>
    <n v="146.7358354986888"/>
    <n v="90.165502788237603"/>
    <n v="4.8533012313279995"/>
    <n v="327.94982759999999"/>
    <n v="266.04393603093899"/>
    <n v="835.74840314919334"/>
  </r>
  <r>
    <x v="0"/>
    <s v="АБ"/>
    <s v="Аи92"/>
    <s v="ФЛ+КК_Новосибирская область53_77,29570954,353649"/>
    <s v="Омская"/>
    <x v="0"/>
    <m/>
    <m/>
    <m/>
    <m/>
    <m/>
    <m/>
    <m/>
    <m/>
    <m/>
    <m/>
    <m/>
    <n v="37.246755611111105"/>
    <n v="189.01297827777779"/>
    <n v="16.034161722222223"/>
    <n v="0"/>
    <n v="2084.4508869874421"/>
    <n v="1.24838"/>
    <n v="339.46"/>
    <n v="46.498104769798886"/>
    <n v="235.96002182241224"/>
    <n v="20.01672681078778"/>
    <n v="0"/>
    <n v="2602.1867982973831"/>
    <n v="2904.6616517003822"/>
  </r>
  <r>
    <x v="0"/>
    <s v="АБ"/>
    <s v="Аи95"/>
    <s v="ФЛ+КК_Новосибирская область53_77,29570954,353649"/>
    <s v="Омская"/>
    <x v="0"/>
    <m/>
    <m/>
    <m/>
    <m/>
    <m/>
    <m/>
    <m/>
    <m/>
    <m/>
    <m/>
    <m/>
    <n v="37.246755611111105"/>
    <n v="189.01297827777779"/>
    <n v="16.034161722222223"/>
    <n v="0"/>
    <n v="2084.4508869874421"/>
    <n v="1.10595"/>
    <n v="339.46"/>
    <n v="41.193049368108326"/>
    <n v="209.03890332630834"/>
    <n v="17.732981156691668"/>
    <n v="0"/>
    <n v="2305.2984584637616"/>
    <n v="2573.2633923148701"/>
  </r>
  <r>
    <x v="0"/>
    <s v="АБ"/>
    <s v="G-95"/>
    <s v="ФЛ+КК_Новосибирская область53_77,29570954,353649"/>
    <s v="Омская"/>
    <x v="0"/>
    <m/>
    <m/>
    <m/>
    <m/>
    <m/>
    <m/>
    <m/>
    <m/>
    <m/>
    <m/>
    <m/>
    <n v="37.246755611111105"/>
    <n v="189.01297827777779"/>
    <n v="16.034161722222223"/>
    <n v="0"/>
    <n v="2084.4508869874421"/>
    <n v="0.30837999999999999"/>
    <n v="339.46"/>
    <n v="11.486154495354443"/>
    <n v="58.287822241301114"/>
    <n v="4.9446147918988892"/>
    <n v="0"/>
    <n v="642.80296452918742"/>
    <n v="717.52155605774192"/>
  </r>
  <r>
    <x v="0"/>
    <s v="АБ"/>
    <s v="Аи98"/>
    <s v="ФЛ+КК_Новосибирская область53_77,29570954,353649"/>
    <s v="Омская"/>
    <x v="0"/>
    <m/>
    <m/>
    <m/>
    <m/>
    <m/>
    <m/>
    <m/>
    <m/>
    <m/>
    <m/>
    <m/>
    <n v="37.246755611111105"/>
    <n v="189.01297827777779"/>
    <n v="16.034161722222223"/>
    <n v="0"/>
    <n v="2084.4508869874421"/>
    <n v="9.3549999999999994E-2"/>
    <n v="339.46"/>
    <n v="3.4844339874194437"/>
    <n v="17.68216411788611"/>
    <n v="1.4999958291138888"/>
    <n v="0"/>
    <n v="195.00038047767521"/>
    <n v="217.66697441209465"/>
  </r>
  <r>
    <x v="0"/>
    <s v="ДТ"/>
    <s v="ДтЛ"/>
    <s v="ФЛ+КК_Новосибирская область53_77,29570954,353649"/>
    <s v="Омская"/>
    <x v="0"/>
    <m/>
    <m/>
    <m/>
    <m/>
    <m/>
    <m/>
    <m/>
    <m/>
    <m/>
    <m/>
    <m/>
    <n v="37.246755611111105"/>
    <n v="189.01297827777779"/>
    <n v="16.034161722222223"/>
    <n v="0"/>
    <n v="2084.4508869874421"/>
    <n v="0.28719"/>
    <n v="339.46"/>
    <n v="10.696895743954999"/>
    <n v="54.282637231595004"/>
    <n v="4.6048509050049997"/>
    <n v="0"/>
    <n v="598.63345023392355"/>
    <n v="668.21783411447859"/>
  </r>
  <r>
    <x v="0"/>
    <s v="ДТ"/>
    <s v="ДтЗ"/>
    <s v="ФЛ+КК_Новосибирская область53_77,29570954,353649"/>
    <s v="Омская"/>
    <x v="0"/>
    <m/>
    <m/>
    <m/>
    <m/>
    <m/>
    <m/>
    <m/>
    <m/>
    <m/>
    <m/>
    <m/>
    <n v="37.246755611111105"/>
    <n v="189.01297827777779"/>
    <n v="16.034161722222223"/>
    <n v="0"/>
    <n v="2084.4508869874421"/>
    <n v="0.20695"/>
    <n v="339.46"/>
    <n v="7.7082160737194432"/>
    <n v="39.116235854586115"/>
    <n v="3.3182697684138889"/>
    <n v="0"/>
    <n v="431.37711106205114"/>
    <n v="481.51983275877058"/>
  </r>
  <r>
    <x v="0"/>
    <s v="АБ"/>
    <s v="Аи95"/>
    <s v="ФЛ+КК_Новосибирская область6_83,12873154,752994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317.55115202668793"/>
    <n v="1.276"/>
    <n v="33.36"/>
    <n v="450.35295442214567"/>
    <n v="588.46693007396857"/>
    <n v="126.01108377114953"/>
    <n v="2588.6054953846156"/>
    <n v="405.1952699860538"/>
    <n v="4158.6317336379334"/>
  </r>
  <r>
    <x v="0"/>
    <s v="АБ"/>
    <s v="G-95"/>
    <s v="ФЛ+КК_Новосибирская область6_83,12873154,752994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317.55115202668793"/>
    <n v="0.35389999999999999"/>
    <n v="33.36"/>
    <n v="124.90588602664369"/>
    <n v="163.21194870938672"/>
    <n v="34.949312340603306"/>
    <n v="717.95257430769232"/>
    <n v="112.38135270224485"/>
    <n v="1153.4010740865708"/>
  </r>
  <r>
    <x v="0"/>
    <s v="АБ"/>
    <s v="Аи98"/>
    <s v="ФЛ+КК_Новосибирская область6_83,12873154,752994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317.55115202668793"/>
    <n v="0.10713"/>
    <n v="33.36"/>
    <n v="37.810589347370275"/>
    <n v="49.406318353310539"/>
    <n v="10.57959827931289"/>
    <n v="217.33331247692311"/>
    <n v="34.019254916619076"/>
    <n v="349.14907337353588"/>
  </r>
  <r>
    <x v="0"/>
    <s v="АБ"/>
    <s v="Аи92"/>
    <s v="ФЛ+КК_Новосибирская область6_83,12873154,752994"/>
    <s v="Сокурская"/>
    <x v="0"/>
    <m/>
    <m/>
    <m/>
    <m/>
    <m/>
    <m/>
    <m/>
    <m/>
    <m/>
    <m/>
    <m/>
    <n v="356.34522196"/>
    <n v="218.96523092000001"/>
    <n v="11.786150933333333"/>
    <n v="796.42"/>
    <n v="566.64078801332778"/>
    <n v="1.448"/>
    <n v="75.75"/>
    <n v="515.98788139807994"/>
    <n v="317.06165437215998"/>
    <n v="17.066346551466665"/>
    <n v="1153.2161599999999"/>
    <n v="820.49586104329865"/>
    <n v="2823.8279033650051"/>
  </r>
  <r>
    <x v="0"/>
    <s v="ДТ"/>
    <s v="ДтЛ"/>
    <s v="ФЛ+КК_Новосибирская область6_83,12873154,752994"/>
    <s v="Сокурская"/>
    <x v="0"/>
    <m/>
    <m/>
    <m/>
    <m/>
    <m/>
    <m/>
    <m/>
    <m/>
    <m/>
    <m/>
    <m/>
    <n v="356.34522196"/>
    <n v="218.96523092000001"/>
    <n v="11.786150933333333"/>
    <n v="796.42"/>
    <n v="566.64078801332778"/>
    <n v="0.58643000000000001"/>
    <n v="75.75"/>
    <n v="208.97152851400281"/>
    <n v="128.40778036841562"/>
    <n v="6.9117524918346671"/>
    <n v="467.04458059999996"/>
    <n v="332.2951573146558"/>
    <n v="1143.6307992889087"/>
  </r>
  <r>
    <x v="0"/>
    <s v="ДТ"/>
    <s v="ДтЗ"/>
    <s v="ФЛ+КК_Новосибирская область6_83,12873154,752994"/>
    <s v="Сокурская"/>
    <x v="0"/>
    <m/>
    <m/>
    <m/>
    <m/>
    <m/>
    <m/>
    <m/>
    <m/>
    <m/>
    <m/>
    <m/>
    <n v="356.34522196"/>
    <n v="218.96523092000001"/>
    <n v="11.786150933333333"/>
    <n v="796.42"/>
    <n v="566.64078801332778"/>
    <n v="0.42557"/>
    <n v="75.75"/>
    <n v="151.6498361095172"/>
    <n v="93.185033322624406"/>
    <n v="5.0158322526986669"/>
    <n v="338.93245939999997"/>
    <n v="241.14532015483189"/>
    <n v="829.92848123967212"/>
  </r>
  <r>
    <x v="0"/>
    <s v="АБ"/>
    <s v="Аи92"/>
    <s v="ФЛ+КК_Новосибирская область63_75,97648855,201222"/>
    <s v="Омская"/>
    <x v="0"/>
    <m/>
    <m/>
    <m/>
    <m/>
    <m/>
    <m/>
    <m/>
    <m/>
    <m/>
    <m/>
    <m/>
    <n v="37.246755611111105"/>
    <n v="189.01297827777779"/>
    <n v="16.034161722222223"/>
    <n v="0"/>
    <n v="1271.6008041574337"/>
    <n v="0.85172000000000003"/>
    <n v="191.76"/>
    <n v="31.72380668909555"/>
    <n v="160.9861338587489"/>
    <n v="13.656616222051111"/>
    <n v="0"/>
    <n v="1083.0478369169696"/>
    <n v="1289.4143936868652"/>
  </r>
  <r>
    <x v="0"/>
    <s v="АБ"/>
    <s v="Аи95"/>
    <s v="ФЛ+КК_Новосибирская область63_75,97648855,201222"/>
    <s v="Омская"/>
    <x v="0"/>
    <m/>
    <m/>
    <m/>
    <m/>
    <m/>
    <m/>
    <m/>
    <m/>
    <m/>
    <m/>
    <m/>
    <n v="37.246755611111105"/>
    <n v="189.01297827777779"/>
    <n v="16.034161722222223"/>
    <n v="0"/>
    <n v="1271.6008041574337"/>
    <n v="0.75304000000000004"/>
    <n v="191.76"/>
    <n v="28.048296845391107"/>
    <n v="142.33433316229778"/>
    <n v="12.074365143302224"/>
    <n v="0"/>
    <n v="957.56626956271396"/>
    <n v="1140.023264713705"/>
  </r>
  <r>
    <x v="0"/>
    <s v="АБ"/>
    <s v="G-95"/>
    <s v="ФЛ+КК_Новосибирская область63_75,97648855,201222"/>
    <s v="Омская"/>
    <x v="0"/>
    <m/>
    <m/>
    <m/>
    <m/>
    <m/>
    <m/>
    <m/>
    <m/>
    <m/>
    <m/>
    <m/>
    <n v="37.246755611111105"/>
    <n v="189.01297827777779"/>
    <n v="16.034161722222223"/>
    <n v="0"/>
    <n v="1271.6008041574337"/>
    <n v="0.20956"/>
    <n v="191.76"/>
    <n v="7.8054301058644429"/>
    <n v="39.60955972789111"/>
    <n v="3.360118930508889"/>
    <n v="0"/>
    <n v="266.4766645192318"/>
    <n v="317.25177328349628"/>
  </r>
  <r>
    <x v="0"/>
    <s v="АБ"/>
    <s v="Аи98"/>
    <s v="ФЛ+КК_Новосибирская область63_75,97648855,201222"/>
    <s v="Омская"/>
    <x v="0"/>
    <m/>
    <m/>
    <m/>
    <m/>
    <m/>
    <m/>
    <m/>
    <m/>
    <m/>
    <m/>
    <m/>
    <n v="37.246755611111105"/>
    <n v="189.01297827777779"/>
    <n v="16.034161722222223"/>
    <n v="0"/>
    <n v="1271.6008041574337"/>
    <n v="6.3519999999999993E-2"/>
    <n v="191.76"/>
    <n v="2.3659139164177772"/>
    <n v="12.006104380204444"/>
    <n v="1.0184899525955555"/>
    <n v="0"/>
    <n v="80.772083080080179"/>
    <n v="96.162591329297953"/>
  </r>
  <r>
    <x v="0"/>
    <s v="ДТ"/>
    <s v="ДтЛ"/>
    <s v="ФЛ+КК_Новосибирская область63_75,97648855,201222"/>
    <s v="Омская"/>
    <x v="0"/>
    <m/>
    <m/>
    <m/>
    <m/>
    <m/>
    <m/>
    <m/>
    <m/>
    <m/>
    <m/>
    <m/>
    <n v="37.246755611111105"/>
    <n v="189.01297827777779"/>
    <n v="16.034161722222223"/>
    <n v="0"/>
    <n v="1271.6008041574337"/>
    <n v="0.41782000000000002"/>
    <n v="191.76"/>
    <n v="15.562439429434443"/>
    <n v="78.973402584021116"/>
    <n v="6.6993934507788895"/>
    <n v="0"/>
    <n v="531.30024799305897"/>
    <n v="632.53548345729337"/>
  </r>
  <r>
    <x v="0"/>
    <s v="ДТ"/>
    <s v="ДтЗ"/>
    <s v="ФЛ+КК_Новосибирская область63_75,97648855,201222"/>
    <s v="Омская"/>
    <x v="0"/>
    <m/>
    <m/>
    <m/>
    <m/>
    <m/>
    <m/>
    <m/>
    <m/>
    <m/>
    <m/>
    <m/>
    <n v="37.246755611111105"/>
    <n v="189.01297827777779"/>
    <n v="16.034161722222223"/>
    <n v="0"/>
    <n v="1271.6008041574337"/>
    <n v="0.30408000000000002"/>
    <n v="191.76"/>
    <n v="11.325993446226665"/>
    <n v="57.475066434706676"/>
    <n v="4.8756678964933338"/>
    <n v="0"/>
    <n v="386.66837252819244"/>
    <n v="460.3451003056191"/>
  </r>
  <r>
    <x v="0"/>
    <s v="АБ"/>
    <s v="Аи92"/>
    <s v="ФЛ+КК_Новосибирская область68_79,69350155,298492"/>
    <s v="Омская"/>
    <x v="0"/>
    <m/>
    <m/>
    <m/>
    <m/>
    <m/>
    <m/>
    <m/>
    <m/>
    <m/>
    <m/>
    <m/>
    <n v="37.246755611111105"/>
    <n v="189.01297827777779"/>
    <n v="16.034161722222223"/>
    <n v="0"/>
    <n v="2706.8509986502218"/>
    <n v="0.76007999999999998"/>
    <n v="440.82"/>
    <n v="28.310514004893328"/>
    <n v="143.66498452937333"/>
    <n v="12.187245641826667"/>
    <n v="0"/>
    <n v="2057.4233070540604"/>
    <n v="2241.5860512301538"/>
  </r>
  <r>
    <x v="0"/>
    <s v="АБ"/>
    <s v="Аи95"/>
    <s v="ФЛ+КК_Новосибирская область68_79,69350155,298492"/>
    <s v="Омская"/>
    <x v="0"/>
    <m/>
    <m/>
    <m/>
    <m/>
    <m/>
    <m/>
    <m/>
    <m/>
    <m/>
    <m/>
    <m/>
    <n v="37.246755611111105"/>
    <n v="189.01297827777779"/>
    <n v="16.034161722222223"/>
    <n v="0"/>
    <n v="2706.8509986502218"/>
    <n v="0.65010999999999997"/>
    <n v="440.82"/>
    <n v="24.214488290339439"/>
    <n v="122.87922730816611"/>
    <n v="10.423968877233889"/>
    <n v="0"/>
    <n v="1759.7509027324957"/>
    <n v="1917.2685872082352"/>
  </r>
  <r>
    <x v="0"/>
    <s v="АБ"/>
    <s v="G-95"/>
    <s v="ФЛ+КК_Новосибирская область68_79,69350155,298492"/>
    <s v="Омская"/>
    <x v="0"/>
    <m/>
    <m/>
    <m/>
    <m/>
    <m/>
    <m/>
    <m/>
    <m/>
    <m/>
    <m/>
    <m/>
    <n v="37.246755611111105"/>
    <n v="189.01297827777779"/>
    <n v="16.034161722222223"/>
    <n v="0"/>
    <n v="2706.8509986502218"/>
    <n v="0.17477999999999999"/>
    <n v="440.82"/>
    <n v="6.5099879457099989"/>
    <n v="33.035688343389999"/>
    <n v="2.8024507858100001"/>
    <n v="0"/>
    <n v="473.10341754408574"/>
    <n v="515.45154461899574"/>
  </r>
  <r>
    <x v="0"/>
    <s v="АБ"/>
    <s v="Аи98"/>
    <s v="ФЛ+КК_Новосибирская область68_79,69350155,298492"/>
    <s v="Омская"/>
    <x v="0"/>
    <m/>
    <m/>
    <m/>
    <m/>
    <m/>
    <m/>
    <m/>
    <m/>
    <m/>
    <m/>
    <m/>
    <n v="37.246755611111105"/>
    <n v="189.01297827777779"/>
    <n v="16.034161722222223"/>
    <n v="0"/>
    <n v="2706.8509986502218"/>
    <n v="5.2240000000000002E-2"/>
    <n v="440.82"/>
    <n v="1.9457705131244443"/>
    <n v="9.8740379852311122"/>
    <n v="0.83762460836888897"/>
    <n v="0"/>
    <n v="141.40589616948759"/>
    <n v="154.06332927621204"/>
  </r>
  <r>
    <x v="0"/>
    <s v="ДТ"/>
    <s v="ДтЛ"/>
    <s v="ФЛ+КК_Новосибирская область68_79,69350155,298492"/>
    <s v="Омская"/>
    <x v="0"/>
    <m/>
    <m/>
    <m/>
    <m/>
    <m/>
    <m/>
    <m/>
    <m/>
    <m/>
    <m/>
    <m/>
    <n v="37.246755611111105"/>
    <n v="189.01297827777779"/>
    <n v="16.034161722222223"/>
    <n v="0"/>
    <n v="2706.8509986502218"/>
    <n v="0.22832"/>
    <n v="440.82"/>
    <n v="8.5041792411288881"/>
    <n v="43.155443200382223"/>
    <n v="3.660919804417778"/>
    <n v="0"/>
    <n v="618.02822001181858"/>
    <n v="673.34876225774747"/>
  </r>
  <r>
    <x v="0"/>
    <s v="ДТ"/>
    <s v="ДтЗ"/>
    <s v="ФЛ+КК_Новосибирская область68_79,69350155,298492"/>
    <s v="Омская"/>
    <x v="0"/>
    <m/>
    <m/>
    <m/>
    <m/>
    <m/>
    <m/>
    <m/>
    <m/>
    <m/>
    <m/>
    <m/>
    <n v="37.246755611111105"/>
    <n v="189.01297827777779"/>
    <n v="16.034161722222223"/>
    <n v="0"/>
    <n v="2706.8509986502218"/>
    <n v="0.16658999999999999"/>
    <n v="440.82"/>
    <n v="6.2049370172549985"/>
    <n v="31.487672051295"/>
    <n v="2.671131001305"/>
    <n v="0"/>
    <n v="450.9343078651404"/>
    <n v="491.2980479349954"/>
  </r>
  <r>
    <x v="0"/>
    <s v="АБ"/>
    <s v="Аи95"/>
    <s v="ФЛ+КК_Новосибирская область7_82,97781454,998871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494.82888616609426"/>
    <n v="0.95737000000000005"/>
    <n v="66.150000000000006"/>
    <n v="337.89530405574425"/>
    <n v="441.52083451795869"/>
    <n v="94.544852092465064"/>
    <n v="1942.2047359846156"/>
    <n v="473.73433074883371"/>
    <n v="3289.9000573996173"/>
  </r>
  <r>
    <x v="0"/>
    <s v="АБ"/>
    <s v="G-95"/>
    <s v="ФЛ+КК_Новосибирская область7_82,97781454,998871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494.82888616609426"/>
    <n v="0.25090000000000001"/>
    <n v="66.150000000000006"/>
    <n v="88.552943780968931"/>
    <n v="115.71030780216201"/>
    <n v="24.777571252493274"/>
    <n v="508.99774200000007"/>
    <n v="124.15256753907306"/>
    <n v="862.19113237469742"/>
  </r>
  <r>
    <x v="0"/>
    <s v="АБ"/>
    <s v="Аи98"/>
    <s v="ФЛ+КК_Новосибирская область7_82,97781454,998871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494.82888616609426"/>
    <n v="7.4190000000000006E-2"/>
    <n v="66.150000000000006"/>
    <n v="26.184706652491371"/>
    <n v="34.215016882592266"/>
    <n v="7.3266162264745951"/>
    <n v="150.50833989230773"/>
    <n v="36.711355064662534"/>
    <n v="254.94603471852849"/>
  </r>
  <r>
    <x v="0"/>
    <s v="АБ"/>
    <s v="Аи92"/>
    <s v="ФЛ+КК_Новосибирская область7_82,97781454,998871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1.1455200000000001"/>
    <n v="42.91"/>
    <n v="408.20057865961923"/>
    <n v="250.82905132347844"/>
    <n v="13.501271617152002"/>
    <n v="912.31503840000005"/>
    <n v="363.7611956696116"/>
    <n v="1948.6071356698615"/>
  </r>
  <r>
    <x v="0"/>
    <s v="ДТ"/>
    <s v="ДтЛ"/>
    <s v="ФЛ+КК_Новосибирская область7_82,97781454,998871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51463999999999999"/>
    <n v="42.91"/>
    <n v="183.38950502949439"/>
    <n v="112.6882664406688"/>
    <n v="6.0656247163306665"/>
    <n v="409.86958879999997"/>
    <n v="163.42452487901468"/>
    <n v="875.43750986550856"/>
  </r>
  <r>
    <x v="0"/>
    <s v="ДТ"/>
    <s v="ДтЗ"/>
    <s v="ФЛ+КК_Новосибирская область7_82,97781454,998871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374"/>
    <n v="42.91"/>
    <n v="133.27311301303999"/>
    <n v="81.892996364080005"/>
    <n v="4.408020449066667"/>
    <n v="297.86107999999996"/>
    <n v="118.76413085798129"/>
    <n v="636.19934068416785"/>
  </r>
  <r>
    <x v="0"/>
    <s v="АБ"/>
    <s v="Аи92"/>
    <s v="ФЛ+КК_Новосибирская область71_76,71467955,673478"/>
    <s v="Омская"/>
    <x v="0"/>
    <m/>
    <m/>
    <m/>
    <m/>
    <m/>
    <m/>
    <m/>
    <m/>
    <m/>
    <m/>
    <m/>
    <n v="37.246755611111105"/>
    <n v="189.01297827777779"/>
    <n v="16.034161722222223"/>
    <n v="0"/>
    <n v="1958.7267706092134"/>
    <n v="1.10965"/>
    <n v="295.38"/>
    <n v="41.330862363869436"/>
    <n v="209.73825134593613"/>
    <n v="17.792307555063889"/>
    <n v="0"/>
    <n v="2173.5011610065139"/>
    <n v="2442.3625822713834"/>
  </r>
  <r>
    <x v="0"/>
    <s v="АБ"/>
    <s v="Аи95"/>
    <s v="ФЛ+КК_Новосибирская область71_76,71467955,673478"/>
    <s v="Омская"/>
    <x v="0"/>
    <m/>
    <m/>
    <m/>
    <m/>
    <m/>
    <m/>
    <m/>
    <m/>
    <m/>
    <m/>
    <m/>
    <n v="37.246755611111105"/>
    <n v="189.01297827777779"/>
    <n v="16.034161722222223"/>
    <n v="0"/>
    <n v="1958.7267706092134"/>
    <n v="0.98270000000000002"/>
    <n v="295.38"/>
    <n v="36.602386739038884"/>
    <n v="185.74305375357224"/>
    <n v="15.756770724427778"/>
    <n v="0"/>
    <n v="1924.840797477674"/>
    <n v="2162.9430086947127"/>
  </r>
  <r>
    <x v="0"/>
    <s v="АБ"/>
    <s v="G-95"/>
    <s v="ФЛ+КК_Новосибирская область71_76,71467955,673478"/>
    <s v="Омская"/>
    <x v="0"/>
    <m/>
    <m/>
    <m/>
    <m/>
    <m/>
    <m/>
    <m/>
    <m/>
    <m/>
    <m/>
    <m/>
    <n v="37.246755611111105"/>
    <n v="189.01297827777779"/>
    <n v="16.034161722222223"/>
    <n v="0"/>
    <n v="1958.7267706092134"/>
    <n v="0.27392"/>
    <n v="295.38"/>
    <n v="10.202631296995554"/>
    <n v="51.774435009848894"/>
    <n v="4.3920775789511115"/>
    <n v="0"/>
    <n v="536.53443700527578"/>
    <n v="602.90358089107133"/>
  </r>
  <r>
    <x v="0"/>
    <s v="АБ"/>
    <s v="Аи98"/>
    <s v="ФЛ+КК_Новосибирская область71_76,71467955,673478"/>
    <s v="Омская"/>
    <x v="0"/>
    <m/>
    <m/>
    <m/>
    <m/>
    <m/>
    <m/>
    <m/>
    <m/>
    <m/>
    <m/>
    <m/>
    <n v="37.246755611111105"/>
    <n v="189.01297827777779"/>
    <n v="16.034161722222223"/>
    <n v="0"/>
    <n v="1958.7267706092134"/>
    <n v="8.3089999999999997E-2"/>
    <n v="295.38"/>
    <n v="3.0948329237272216"/>
    <n v="15.705088365100556"/>
    <n v="1.3322784974994444"/>
    <n v="0"/>
    <n v="162.75060736991955"/>
    <n v="182.88280715624677"/>
  </r>
  <r>
    <x v="0"/>
    <s v="ДТ"/>
    <s v="ДтЛ"/>
    <s v="ФЛ+КК_Новосибирская область71_76,71467955,673478"/>
    <s v="Омская"/>
    <x v="0"/>
    <m/>
    <m/>
    <m/>
    <m/>
    <m/>
    <m/>
    <m/>
    <m/>
    <m/>
    <m/>
    <m/>
    <n v="37.246755611111105"/>
    <n v="189.01297827777779"/>
    <n v="16.034161722222223"/>
    <n v="0"/>
    <n v="1958.7267706092134"/>
    <n v="0.45004"/>
    <n v="295.38"/>
    <n v="16.762529895224443"/>
    <n v="85.063400744131116"/>
    <n v="7.2160141414688894"/>
    <n v="0"/>
    <n v="881.50539584497039"/>
    <n v="990.54734062579485"/>
  </r>
  <r>
    <x v="0"/>
    <s v="ДТ"/>
    <s v="ДтЗ"/>
    <s v="ФЛ+КК_Новосибирская область71_76,71467955,673478"/>
    <s v="Омская"/>
    <x v="0"/>
    <m/>
    <m/>
    <m/>
    <m/>
    <m/>
    <m/>
    <m/>
    <m/>
    <m/>
    <m/>
    <m/>
    <n v="37.246755611111105"/>
    <n v="189.01297827777779"/>
    <n v="16.034161722222223"/>
    <n v="0"/>
    <n v="1958.7267706092134"/>
    <n v="0.32795999999999997"/>
    <n v="295.38"/>
    <n v="12.215445970219998"/>
    <n v="61.988696355979997"/>
    <n v="5.2585636784199998"/>
    <n v="0"/>
    <n v="642.38403168899754"/>
    <n v="721.84673769361757"/>
  </r>
  <r>
    <x v="0"/>
    <s v="АБ"/>
    <s v="Аи92"/>
    <s v="ФЛ+КК_Новосибирская область72_76,761655,30458"/>
    <s v="Омская"/>
    <x v="0"/>
    <m/>
    <m/>
    <m/>
    <m/>
    <m/>
    <m/>
    <m/>
    <m/>
    <m/>
    <m/>
    <m/>
    <n v="37.246755611111105"/>
    <n v="189.01297827777779"/>
    <n v="16.034161722222223"/>
    <n v="0"/>
    <n v="1634.8584806892663"/>
    <n v="0.83555000000000001"/>
    <n v="246.54"/>
    <n v="31.121526650863885"/>
    <n v="157.92979399999723"/>
    <n v="13.397343827002778"/>
    <n v="0"/>
    <n v="1366.0060035399165"/>
    <n v="1568.4546680177805"/>
  </r>
  <r>
    <x v="0"/>
    <s v="АБ"/>
    <s v="Аи95"/>
    <s v="ФЛ+КК_Новосибирская область72_76,761655,30458"/>
    <s v="Омская"/>
    <x v="0"/>
    <m/>
    <m/>
    <m/>
    <m/>
    <m/>
    <m/>
    <m/>
    <m/>
    <m/>
    <m/>
    <m/>
    <n v="37.246755611111105"/>
    <n v="189.01297827777779"/>
    <n v="16.034161722222223"/>
    <n v="0"/>
    <n v="1634.8584806892663"/>
    <n v="0.71719999999999995"/>
    <n v="246.54"/>
    <n v="26.713373124288882"/>
    <n v="135.56010802082221"/>
    <n v="11.499700787177778"/>
    <n v="0"/>
    <n v="1172.5205023503418"/>
    <n v="1346.2936842826307"/>
  </r>
  <r>
    <x v="0"/>
    <s v="АБ"/>
    <s v="G-95"/>
    <s v="ФЛ+КК_Новосибирская область72_76,761655,30458"/>
    <s v="Омская"/>
    <x v="0"/>
    <m/>
    <m/>
    <m/>
    <m/>
    <m/>
    <m/>
    <m/>
    <m/>
    <m/>
    <m/>
    <m/>
    <n v="37.246755611111105"/>
    <n v="189.01297827777779"/>
    <n v="16.034161722222223"/>
    <n v="0"/>
    <n v="1634.8584806892663"/>
    <n v="0.19355"/>
    <n v="246.54"/>
    <n v="7.2091095485305541"/>
    <n v="36.583461945663892"/>
    <n v="3.1034120013361113"/>
    <n v="0"/>
    <n v="316.42685893740747"/>
    <n v="363.32284243293805"/>
  </r>
  <r>
    <x v="0"/>
    <s v="АБ"/>
    <s v="Аи98"/>
    <s v="ФЛ+КК_Новосибирская область72_76,761655,30458"/>
    <s v="Омская"/>
    <x v="0"/>
    <m/>
    <m/>
    <m/>
    <m/>
    <m/>
    <m/>
    <m/>
    <m/>
    <m/>
    <m/>
    <m/>
    <n v="37.246755611111105"/>
    <n v="189.01297827777779"/>
    <n v="16.034161722222223"/>
    <n v="0"/>
    <n v="1634.8584806892663"/>
    <n v="5.7950000000000002E-2"/>
    <n v="246.54"/>
    <n v="2.1584494876638884"/>
    <n v="10.953302091197223"/>
    <n v="0.92917967180277783"/>
    <n v="0"/>
    <n v="94.740048955942981"/>
    <n v="108.78098020660687"/>
  </r>
  <r>
    <x v="0"/>
    <s v="ДТ"/>
    <s v="ДтЛ"/>
    <s v="ФЛ+КК_Новосибирская область72_76,761655,30458"/>
    <s v="Омская"/>
    <x v="0"/>
    <m/>
    <m/>
    <m/>
    <m/>
    <m/>
    <m/>
    <m/>
    <m/>
    <m/>
    <m/>
    <m/>
    <n v="37.246755611111105"/>
    <n v="189.01297827777779"/>
    <n v="16.034161722222223"/>
    <n v="0"/>
    <n v="1634.8584806892663"/>
    <n v="0.45168999999999998"/>
    <n v="246.54"/>
    <n v="16.823987041982775"/>
    <n v="85.375272158289448"/>
    <n v="7.2424705083105554"/>
    <n v="0"/>
    <n v="738.44922714253471"/>
    <n v="847.89095685111749"/>
  </r>
  <r>
    <x v="0"/>
    <s v="ДТ"/>
    <s v="ДтЗ"/>
    <s v="ФЛ+КК_Новосибирская область72_76,761655,30458"/>
    <s v="Омская"/>
    <x v="0"/>
    <m/>
    <m/>
    <m/>
    <m/>
    <m/>
    <m/>
    <m/>
    <m/>
    <m/>
    <m/>
    <m/>
    <n v="37.246755611111105"/>
    <n v="189.01297827777779"/>
    <n v="16.034161722222223"/>
    <n v="0"/>
    <n v="1634.8584806892663"/>
    <n v="0.32577"/>
    <n v="246.54"/>
    <n v="12.133875575431665"/>
    <n v="61.574757933551673"/>
    <n v="5.2234488642483337"/>
    <n v="0"/>
    <n v="532.58784725414228"/>
    <n v="611.51992962737393"/>
  </r>
  <r>
    <x v="0"/>
    <s v="АБ"/>
    <s v="Аи95"/>
    <s v="ФЛ+КК_Новосибирская область74_83,3185154,22109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317.55115202668793"/>
    <n v="1.02624"/>
    <n v="36.130000000000003"/>
    <n v="362.20236359418715"/>
    <n v="473.28236858864381"/>
    <n v="101.34609295400038"/>
    <n v="2081.9204573538464"/>
    <n v="325.88369425586825"/>
    <n v="3344.6349767465458"/>
  </r>
  <r>
    <x v="0"/>
    <s v="АБ"/>
    <s v="G-95"/>
    <s v="ФЛ+КК_Новосибирская область74_83,3185154,22109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317.55115202668793"/>
    <n v="0.27848000000000001"/>
    <n v="36.130000000000003"/>
    <n v="98.287061714325333"/>
    <n v="128.42967922178588"/>
    <n v="27.501227749678463"/>
    <n v="564.94894855384621"/>
    <n v="88.431644816392051"/>
    <n v="907.59856205602784"/>
  </r>
  <r>
    <x v="0"/>
    <s v="АБ"/>
    <s v="Аи98"/>
    <s v="ФЛ+КК_Новосибирская область74_83,3185154,22109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317.55115202668793"/>
    <n v="8.3559999999999995E-2"/>
    <n v="36.130000000000003"/>
    <n v="29.491765573287218"/>
    <n v="38.536282662210667"/>
    <n v="8.25194840118907"/>
    <n v="169.51714356923077"/>
    <n v="26.534574263350041"/>
    <n v="272.33171446926781"/>
  </r>
  <r>
    <x v="0"/>
    <s v="АБ"/>
    <s v="Аи92"/>
    <s v="ФЛ+КК_Новосибирская область74_83,3185154,22109"/>
    <s v="Сокурская"/>
    <x v="0"/>
    <m/>
    <m/>
    <m/>
    <m/>
    <m/>
    <m/>
    <m/>
    <m/>
    <m/>
    <m/>
    <m/>
    <n v="356.34522196"/>
    <n v="218.96523092000001"/>
    <n v="11.786150933333333"/>
    <n v="796.42"/>
    <n v="1055.111328703365"/>
    <n v="1.1893899999999999"/>
    <n v="141.05000000000001"/>
    <n v="423.83344354700438"/>
    <n v="260.43505600393883"/>
    <n v="14.018330058597332"/>
    <n v="947.2539837999999"/>
    <n v="1254.9388632464952"/>
    <n v="2900.4796766560357"/>
  </r>
  <r>
    <x v="0"/>
    <s v="ДТ"/>
    <s v="ДтЛ"/>
    <s v="ФЛ+КК_Новосибирская область74_83,3185154,22109"/>
    <s v="Сокурская"/>
    <x v="0"/>
    <m/>
    <m/>
    <m/>
    <m/>
    <m/>
    <m/>
    <m/>
    <m/>
    <m/>
    <m/>
    <m/>
    <n v="356.34522196"/>
    <n v="218.96523092000001"/>
    <n v="11.786150933333333"/>
    <n v="796.42"/>
    <n v="1055.111328703365"/>
    <n v="1.7202200000000001"/>
    <n v="141.05000000000001"/>
    <n v="612.99217772003124"/>
    <n v="376.66836953320245"/>
    <n v="20.274772558538668"/>
    <n v="1370.0176124"/>
    <n v="1815.0236098621026"/>
    <n v="4194.976542073875"/>
  </r>
  <r>
    <x v="0"/>
    <s v="ДТ"/>
    <s v="ДтЗ"/>
    <s v="ФЛ+КК_Новосибирская область74_83,3185154,22109"/>
    <s v="Сокурская"/>
    <x v="0"/>
    <m/>
    <m/>
    <m/>
    <m/>
    <m/>
    <m/>
    <m/>
    <m/>
    <m/>
    <m/>
    <m/>
    <n v="356.34522196"/>
    <n v="218.96523092000001"/>
    <n v="11.786150933333333"/>
    <n v="796.42"/>
    <n v="1055.111328703365"/>
    <n v="1.28312"/>
    <n v="141.05000000000001"/>
    <n v="457.23368120131522"/>
    <n v="280.95866709807041"/>
    <n v="15.123045985578667"/>
    <n v="1021.9024304"/>
    <n v="1353.8344480858616"/>
    <n v="3129.0522727708258"/>
  </r>
  <r>
    <x v="0"/>
    <s v="АБ"/>
    <s v="Аи95"/>
    <s v="ФЛ+КК_Новосибирская область78_81,90518154,36241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079.0304696104381"/>
    <n v="1.72515"/>
    <n v="162.72"/>
    <n v="608.87648849636719"/>
    <n v="795.60636709804612"/>
    <n v="170.36678774905846"/>
    <n v="3499.7905723846156"/>
    <n v="1861.4894146484473"/>
    <n v="6936.1296303765348"/>
  </r>
  <r>
    <x v="0"/>
    <s v="АБ"/>
    <s v="G-95"/>
    <s v="ФЛ+КК_Новосибирская область78_81,90518154,36241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079.0304696104381"/>
    <n v="0.47260000000000002"/>
    <n v="162.72"/>
    <n v="166.80000490588247"/>
    <n v="217.95413099761564"/>
    <n v="46.671503283891276"/>
    <n v="958.7578033846155"/>
    <n v="509.94979993789309"/>
    <n v="1900.1332425098981"/>
  </r>
  <r>
    <x v="0"/>
    <s v="АБ"/>
    <s v="Аи98"/>
    <s v="ФЛ+КК_Новосибирская область78_81,90518154,36241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079.0304696104381"/>
    <n v="0.14235999999999999"/>
    <n v="162.72"/>
    <n v="50.244707360138442"/>
    <n v="65.653724267500124"/>
    <n v="14.058728750517902"/>
    <n v="288.80397987692305"/>
    <n v="153.61077765374196"/>
    <n v="572.3719179088215"/>
  </r>
  <r>
    <x v="0"/>
    <s v="АБ"/>
    <s v="Аи92"/>
    <s v="ФЛ+КК_Новосибирская область78_81,90518154,36241"/>
    <s v="Сокурская"/>
    <x v="0"/>
    <m/>
    <m/>
    <m/>
    <m/>
    <m/>
    <m/>
    <m/>
    <m/>
    <m/>
    <m/>
    <m/>
    <n v="356.34522196"/>
    <n v="218.96523092000001"/>
    <n v="11.786150933333333"/>
    <n v="796.42"/>
    <n v="1072.4658716497797"/>
    <n v="1.9814000000000001"/>
    <n v="143.37"/>
    <n v="706.06242279154401"/>
    <n v="433.85770854488806"/>
    <n v="23.353079459306667"/>
    <n v="1578.0265879999999"/>
    <n v="2124.9838780868736"/>
    <n v="4866.2836768826128"/>
  </r>
  <r>
    <x v="0"/>
    <s v="ДТ"/>
    <s v="ДтЛ"/>
    <s v="ФЛ+КК_Новосибирская область78_81,90518154,36241"/>
    <s v="Сокурская"/>
    <x v="0"/>
    <m/>
    <m/>
    <m/>
    <m/>
    <m/>
    <m/>
    <m/>
    <m/>
    <m/>
    <m/>
    <m/>
    <n v="356.34522196"/>
    <n v="218.96523092000001"/>
    <n v="11.786150933333333"/>
    <n v="796.42"/>
    <n v="1072.4658716497797"/>
    <n v="0.87304000000000004"/>
    <n v="143.37"/>
    <n v="311.1036325799584"/>
    <n v="191.16540520239681"/>
    <n v="10.289781210837333"/>
    <n v="695.30651679999994"/>
    <n v="936.30560458512377"/>
    <n v="2144.1709403783161"/>
  </r>
  <r>
    <x v="0"/>
    <s v="ДТ"/>
    <s v="ДтЗ"/>
    <s v="ФЛ+КК_Новосибирская область78_81,90518154,36241"/>
    <s v="Сокурская"/>
    <x v="0"/>
    <m/>
    <m/>
    <m/>
    <m/>
    <m/>
    <m/>
    <m/>
    <m/>
    <m/>
    <m/>
    <m/>
    <n v="356.34522196"/>
    <n v="218.96523092000001"/>
    <n v="11.786150933333333"/>
    <n v="796.42"/>
    <n v="1072.4658716497797"/>
    <n v="0.61460000000000004"/>
    <n v="143.37"/>
    <n v="219.00977341661601"/>
    <n v="134.576030923432"/>
    <n v="7.2437683636266668"/>
    <n v="489.47973200000001"/>
    <n v="659.13752471595467"/>
    <n v="1509.4468294196295"/>
  </r>
  <r>
    <x v="0"/>
    <s v="АБ"/>
    <s v="Аи95"/>
    <s v="ФЛ+КК_Новосибирская область8_82,9794455,09882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608.83028034857762"/>
    <n v="2.254"/>
    <n v="81.39"/>
    <n v="795.52943516263042"/>
    <n v="1039.5019282027627"/>
    <n v="222.59324672427195"/>
    <n v="4572.6620584615384"/>
    <n v="1372.3034519056939"/>
    <n v="8002.5901204568972"/>
  </r>
  <r>
    <x v="0"/>
    <s v="АБ"/>
    <s v="G-95"/>
    <s v="ФЛ+КК_Новосибирская область8_82,9794455,09882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608.83028034857762"/>
    <n v="0.60160000000000002"/>
    <n v="81.39"/>
    <n v="212.32941800968874"/>
    <n v="277.44647737656697"/>
    <n v="59.410868335990244"/>
    <n v="1220.4585156923079"/>
    <n v="366.27229665770432"/>
    <n v="2135.9175760722583"/>
  </r>
  <r>
    <x v="0"/>
    <s v="АБ"/>
    <s v="Аи98"/>
    <s v="ФЛ+КК_Новосибирская область8_82,9794455,09882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608.83028034857762"/>
    <n v="0.17927999999999999"/>
    <n v="81.39"/>
    <n v="63.275295978685165"/>
    <n v="82.680526037351939"/>
    <n v="17.704754779382199"/>
    <n v="363.7031294769231"/>
    <n v="109.15109266089299"/>
    <n v="636.5147989332354"/>
  </r>
  <r>
    <x v="0"/>
    <s v="АБ"/>
    <s v="Аи92"/>
    <s v="ФЛ+КК_Новосибирская область8_82,9794455,09882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2.6529400000000001"/>
    <n v="28.09"/>
    <n v="945.36249314656243"/>
    <n v="580.90161971690486"/>
    <n v="31.267951257077335"/>
    <n v="2112.8544747999999"/>
    <n v="842.44415325768148"/>
    <n v="4512.8306921782259"/>
  </r>
  <r>
    <x v="0"/>
    <s v="ДТ"/>
    <s v="ДтЛ"/>
    <s v="ФЛ+КК_Новосибирская область8_82,9794455,09882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1.17154"/>
    <n v="28.09"/>
    <n v="417.47268133501842"/>
    <n v="256.52652663201684"/>
    <n v="13.807947264437333"/>
    <n v="933.03788680000002"/>
    <n v="372.02387664534598"/>
    <n v="1992.8689186768186"/>
  </r>
  <r>
    <x v="0"/>
    <s v="ДТ"/>
    <s v="ДтЗ"/>
    <s v="ФЛ+КК_Новосибирская область8_82,9794455,09882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85587000000000002"/>
    <n v="28.09"/>
    <n v="304.98518511890524"/>
    <n v="187.40577218750042"/>
    <n v="10.087412999312001"/>
    <n v="681.63198539999996"/>
    <n v="271.7825044850814"/>
    <n v="1455.8928601907992"/>
  </r>
  <r>
    <x v="0"/>
    <s v="АБ"/>
    <s v="Аи95"/>
    <s v="ФЛ+КК_Новосибирская область80_82,32640954,615808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908.12134210980855"/>
    <n v="0.74812000000000001"/>
    <n v="121.4"/>
    <n v="264.04236070712824"/>
    <n v="345.01871451954338"/>
    <n v="73.880416920746384"/>
    <n v="1517.7018363692309"/>
    <n v="679.38373845919"/>
    <n v="2880.0270669758393"/>
  </r>
  <r>
    <x v="0"/>
    <s v="АБ"/>
    <s v="G-95"/>
    <s v="ФЛ+КК_Новосибирская область80_82,32640954,615808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908.12134210980855"/>
    <n v="0.20166999999999999"/>
    <n v="121.4"/>
    <n v="71.177649152283792"/>
    <n v="93.006368172427301"/>
    <n v="19.915874031448059"/>
    <n v="409.12544690769232"/>
    <n v="183.14083106328508"/>
    <n v="776.3661693271365"/>
  </r>
  <r>
    <x v="0"/>
    <s v="АБ"/>
    <s v="Аи98"/>
    <s v="ФЛ+КК_Новосибирская область80_82,32640954,615808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908.12134210980855"/>
    <n v="6.0350000000000001E-2"/>
    <n v="121.4"/>
    <n v="21.300000626470606"/>
    <n v="27.83227212379624"/>
    <n v="5.9598502394897128"/>
    <n v="122.43130223076925"/>
    <n v="54.805122996326944"/>
    <n v="232.32854821685277"/>
  </r>
  <r>
    <x v="0"/>
    <s v="АБ"/>
    <s v="Аи92"/>
    <s v="ФЛ+КК_Новосибирская область80_82,32640954,615808"/>
    <s v="Сокурская"/>
    <x v="0"/>
    <m/>
    <m/>
    <m/>
    <m/>
    <m/>
    <m/>
    <m/>
    <m/>
    <m/>
    <m/>
    <m/>
    <n v="356.34522196"/>
    <n v="218.96523092000001"/>
    <n v="11.786150933333333"/>
    <n v="796.42"/>
    <n v="763.37547744897824"/>
    <n v="0.87246000000000001"/>
    <n v="102.05"/>
    <n v="310.89695235122161"/>
    <n v="191.0384053684632"/>
    <n v="10.282945243296"/>
    <n v="694.84459319999996"/>
    <n v="666.01456905513555"/>
    <n v="1873.0774652181165"/>
  </r>
  <r>
    <x v="0"/>
    <s v="ДТ"/>
    <s v="ДтЛ"/>
    <s v="ФЛ+КК_Новосибирская область80_82,32640954,615808"/>
    <s v="Сокурская"/>
    <x v="0"/>
    <m/>
    <m/>
    <m/>
    <m/>
    <m/>
    <m/>
    <m/>
    <m/>
    <m/>
    <m/>
    <m/>
    <n v="356.34522196"/>
    <n v="218.96523092000001"/>
    <n v="11.786150933333333"/>
    <n v="796.42"/>
    <n v="763.37547744897824"/>
    <n v="0.46549000000000001"/>
    <n v="102.05"/>
    <n v="165.87513737016042"/>
    <n v="101.9261253409508"/>
    <n v="5.4863353979573333"/>
    <n v="370.72554580000002"/>
    <n v="355.34365099772492"/>
    <n v="999.35679490679343"/>
  </r>
  <r>
    <x v="0"/>
    <s v="ДТ"/>
    <s v="ДтЗ"/>
    <s v="ФЛ+КК_Новосибирская область80_82,32640954,615808"/>
    <s v="Сокурская"/>
    <x v="0"/>
    <m/>
    <m/>
    <m/>
    <m/>
    <m/>
    <m/>
    <m/>
    <m/>
    <m/>
    <m/>
    <m/>
    <n v="356.34522196"/>
    <n v="218.96523092000001"/>
    <n v="11.786150933333333"/>
    <n v="796.42"/>
    <n v="763.37547744897824"/>
    <n v="0.33585999999999999"/>
    <n v="102.05"/>
    <n v="119.68210624748559"/>
    <n v="73.541662456791201"/>
    <n v="3.9584966524693335"/>
    <n v="267.48562119999997"/>
    <n v="256.38728785601381"/>
    <n v="721.05517441275992"/>
  </r>
  <r>
    <x v="0"/>
    <s v="АБ"/>
    <s v="Аи95"/>
    <s v="ФЛ+КК_Новосибирская область86_80,93060755,088285"/>
    <s v="Омская"/>
    <x v="0"/>
    <m/>
    <m/>
    <m/>
    <m/>
    <m/>
    <m/>
    <m/>
    <m/>
    <m/>
    <m/>
    <m/>
    <n v="37.246755611111105"/>
    <n v="189.01297827777779"/>
    <n v="16.034161722222223"/>
    <n v="0"/>
    <n v="3235.9156555253708"/>
    <n v="0.52205000000000001"/>
    <n v="526.98"/>
    <n v="19.444668766780552"/>
    <n v="98.674225309913894"/>
    <n v="8.3706341270861113"/>
    <n v="0"/>
    <n v="1689.3097679670198"/>
    <n v="1815.7992961708003"/>
  </r>
  <r>
    <x v="0"/>
    <s v="АБ"/>
    <s v="G-95"/>
    <s v="ФЛ+КК_Новосибирская область86_80,93060755,088285"/>
    <s v="Омская"/>
    <x v="0"/>
    <m/>
    <m/>
    <m/>
    <m/>
    <m/>
    <m/>
    <m/>
    <m/>
    <m/>
    <m/>
    <m/>
    <n v="37.246755611111105"/>
    <n v="189.01297827777779"/>
    <n v="16.034161722222223"/>
    <n v="0"/>
    <n v="3235.9156555253708"/>
    <n v="0.13134000000000001"/>
    <n v="526.98"/>
    <n v="4.891988881963333"/>
    <n v="24.824964567003338"/>
    <n v="2.1059268005966669"/>
    <n v="0"/>
    <n v="425.00516219670226"/>
    <n v="456.82804244626561"/>
  </r>
  <r>
    <x v="0"/>
    <s v="АБ"/>
    <s v="Аи98"/>
    <s v="ФЛ+КК_Новосибирская область86_80,93060755,088285"/>
    <s v="Омская"/>
    <x v="0"/>
    <m/>
    <m/>
    <m/>
    <m/>
    <m/>
    <m/>
    <m/>
    <m/>
    <m/>
    <m/>
    <m/>
    <n v="37.246755611111105"/>
    <n v="189.01297827777779"/>
    <n v="16.034161722222223"/>
    <n v="0"/>
    <n v="3235.9156555253708"/>
    <n v="3.814E-2"/>
    <n v="526.98"/>
    <n v="1.4205912590077776"/>
    <n v="7.2089549915144451"/>
    <n v="0.61154292808555555"/>
    <n v="0"/>
    <n v="123.41782310173764"/>
    <n v="132.65891228034542"/>
  </r>
  <r>
    <x v="0"/>
    <s v="АБ"/>
    <s v="Аи92"/>
    <s v="ФЛ+КК_Новосибирская область86_80,93060755,088285"/>
    <s v="Сокурская"/>
    <x v="0"/>
    <m/>
    <m/>
    <m/>
    <m/>
    <m/>
    <m/>
    <m/>
    <m/>
    <m/>
    <m/>
    <m/>
    <n v="356.34522196"/>
    <n v="218.96523092000001"/>
    <n v="11.786150933333333"/>
    <n v="796.42"/>
    <n v="1152.3716507430061"/>
    <n v="0.64676999999999996"/>
    <n v="173.78"/>
    <n v="230.47339920706918"/>
    <n v="141.62014240212841"/>
    <n v="7.6229288391519994"/>
    <n v="515.10056339999994"/>
    <n v="745.31941255105403"/>
    <n v="1640.1364463994037"/>
  </r>
  <r>
    <x v="0"/>
    <s v="ДТ"/>
    <s v="ДтЛ"/>
    <s v="ФЛ+КК_Новосибирская область86_80,93060755,088285"/>
    <s v="Сокурская"/>
    <x v="0"/>
    <m/>
    <m/>
    <m/>
    <m/>
    <m/>
    <m/>
    <m/>
    <m/>
    <m/>
    <m/>
    <m/>
    <n v="356.34522196"/>
    <n v="218.96523092000001"/>
    <n v="11.786150933333333"/>
    <n v="796.42"/>
    <n v="1152.3716507430061"/>
    <n v="0.79296"/>
    <n v="173.78"/>
    <n v="282.56750720540163"/>
    <n v="173.6306695103232"/>
    <n v="9.3459462440959999"/>
    <n v="631.52920319999998"/>
    <n v="913.78462417317405"/>
    <n v="2010.8579503329947"/>
  </r>
  <r>
    <x v="0"/>
    <s v="ДТ"/>
    <s v="ДтЗ"/>
    <s v="ФЛ+КК_Новосибирская область86_80,93060755,088285"/>
    <s v="Сокурская"/>
    <x v="0"/>
    <m/>
    <m/>
    <m/>
    <m/>
    <m/>
    <m/>
    <m/>
    <m/>
    <m/>
    <m/>
    <m/>
    <n v="356.34522196"/>
    <n v="218.96523092000001"/>
    <n v="11.786150933333333"/>
    <n v="796.42"/>
    <n v="1152.3716507430061"/>
    <n v="0.58823999999999999"/>
    <n v="173.78"/>
    <n v="209.61651336575039"/>
    <n v="128.8041074363808"/>
    <n v="6.9330854250240002"/>
    <n v="468.48610079999997"/>
    <n v="677.87109983306584"/>
    <n v="1491.710906860221"/>
  </r>
  <r>
    <x v="0"/>
    <s v="АБ"/>
    <s v="Аи95"/>
    <s v="ФЛ+КК_Новосибирская область89_81,75445654,515731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188.710680815924"/>
    <n v="0.97435000000000005"/>
    <n v="179.26"/>
    <n v="343.88824540847781"/>
    <n v="449.35168755295553"/>
    <n v="96.221708050485532"/>
    <n v="1976.6518530000003"/>
    <n v="1158.2202518529955"/>
    <n v="4024.3337458649148"/>
  </r>
  <r>
    <x v="0"/>
    <s v="АБ"/>
    <s v="G-95"/>
    <s v="ФЛ+КК_Новосибирская область89_81,75445654,515731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188.710680815924"/>
    <n v="0.27211999999999997"/>
    <n v="179.26"/>
    <n v="96.042355765951626"/>
    <n v="125.49656819100964"/>
    <n v="26.873147426179628"/>
    <n v="552.04649483076923"/>
    <n v="323.47195046362918"/>
    <n v="1123.9305166775393"/>
  </r>
  <r>
    <x v="0"/>
    <s v="АБ"/>
    <s v="Аи98"/>
    <s v="ФЛ+КК_Новосибирская область89_81,75445654,515731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188.710680815924"/>
    <n v="8.2610000000000003E-2"/>
    <n v="179.26"/>
    <n v="29.156471445778571"/>
    <n v="38.098160731512962"/>
    <n v="8.1581313717356281"/>
    <n v="167.58989026153847"/>
    <n v="98.199389342203489"/>
    <n v="341.20204315276914"/>
  </r>
  <r>
    <x v="0"/>
    <s v="АБ"/>
    <s v="Аи92"/>
    <s v="ФЛ+КК_Новосибирская область89_81,75445654,515731"/>
    <s v="Сокурская"/>
    <x v="0"/>
    <m/>
    <m/>
    <m/>
    <m/>
    <m/>
    <m/>
    <m/>
    <m/>
    <m/>
    <m/>
    <m/>
    <n v="356.34522196"/>
    <n v="218.96523092000001"/>
    <n v="11.786150933333333"/>
    <n v="796.42"/>
    <n v="1060.3967698832666"/>
    <n v="1.0980700000000001"/>
    <n v="159.91"/>
    <n v="391.29199787761723"/>
    <n v="240.43915111632444"/>
    <n v="12.942018755365334"/>
    <n v="874.52490940000007"/>
    <n v="1164.3898811057188"/>
    <n v="2683.587958255026"/>
  </r>
  <r>
    <x v="0"/>
    <s v="ДТ"/>
    <s v="ДтЛ"/>
    <s v="ФЛ+КК_Новосибирская область89_81,75445654,515731"/>
    <s v="Сокурская"/>
    <x v="0"/>
    <m/>
    <m/>
    <m/>
    <m/>
    <m/>
    <m/>
    <m/>
    <m/>
    <m/>
    <m/>
    <m/>
    <n v="356.34522196"/>
    <n v="218.96523092000001"/>
    <n v="11.786150933333333"/>
    <n v="796.42"/>
    <n v="1060.3967698832666"/>
    <n v="1.0168999999999999"/>
    <n v="159.91"/>
    <n v="362.36745621112397"/>
    <n v="222.665743322548"/>
    <n v="11.985336884106665"/>
    <n v="809.8794979999999"/>
    <n v="1078.3174752942937"/>
    <n v="2485.2155097120722"/>
  </r>
  <r>
    <x v="0"/>
    <s v="ДТ"/>
    <s v="ДтЗ"/>
    <s v="ФЛ+КК_Новосибирская область89_81,75445654,515731"/>
    <s v="Сокурская"/>
    <x v="0"/>
    <m/>
    <m/>
    <m/>
    <m/>
    <m/>
    <m/>
    <m/>
    <m/>
    <m/>
    <m/>
    <m/>
    <n v="356.34522196"/>
    <n v="218.96523092000001"/>
    <n v="11.786150933333333"/>
    <n v="796.42"/>
    <n v="1060.3967698832666"/>
    <n v="0.74507999999999996"/>
    <n v="159.91"/>
    <n v="265.5056979779568"/>
    <n v="163.14661425387359"/>
    <n v="8.7816253374080002"/>
    <n v="593.39661359999991"/>
    <n v="790.08042530462433"/>
    <n v="1820.9109764738628"/>
  </r>
  <r>
    <x v="0"/>
    <s v="АБ"/>
    <s v="Аи95"/>
    <s v="ФЛ+КК_Новосибирская область9_82,94064254,960312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494.38006177954901"/>
    <n v="0.80008000000000001"/>
    <n v="66.09"/>
    <n v="282.38118477591718"/>
    <n v="368.98167822380935"/>
    <n v="79.011714658010433"/>
    <n v="1623.1124488615387"/>
    <n v="395.54359982858159"/>
    <n v="2749.0306263478574"/>
  </r>
  <r>
    <x v="0"/>
    <s v="АБ"/>
    <s v="G-95"/>
    <s v="ФЛ+КК_Новосибирская область9_82,94064254,960312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494.38006177954901"/>
    <n v="0.21615999999999999"/>
    <n v="66.09"/>
    <n v="76.291766949757843"/>
    <n v="99.688880568016486"/>
    <n v="21.346830617532664"/>
    <n v="438.52113156923082"/>
    <n v="106.86519415426731"/>
    <n v="742.71380385880514"/>
  </r>
  <r>
    <x v="0"/>
    <s v="АБ"/>
    <s v="Аи98"/>
    <s v="ФЛ+КК_Новосибирская область9_82,94064254,960312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494.38006177954901"/>
    <n v="6.4750000000000002E-2"/>
    <n v="66.09"/>
    <n v="22.852941848615934"/>
    <n v="29.861468434396134"/>
    <n v="6.3943712180109182"/>
    <n v="131.3575280769231"/>
    <n v="32.011109000225801"/>
    <n v="222.47741857817192"/>
  </r>
  <r>
    <x v="0"/>
    <s v="АБ"/>
    <s v="Аи92"/>
    <s v="ФЛ+КК_Новосибирская область9_82,94064254,960312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93113000000000001"/>
    <n v="47.56"/>
    <n v="331.80372652361478"/>
    <n v="203.88509546653961"/>
    <n v="10.974438718554667"/>
    <n v="741.57055459999992"/>
    <n v="295.68140418660994"/>
    <n v="1583.915219495319"/>
  </r>
  <r>
    <x v="0"/>
    <s v="ДТ"/>
    <s v="ДтЛ"/>
    <s v="ФЛ+КК_Новосибирская область9_82,94064254,960312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46002999999999999"/>
    <n v="47.56"/>
    <n v="163.92949245825881"/>
    <n v="100.7305751801276"/>
    <n v="5.4219830138613334"/>
    <n v="366.37709259999997"/>
    <n v="146.08305646683723"/>
    <n v="782.54219971908492"/>
  </r>
  <r>
    <x v="0"/>
    <s v="ДТ"/>
    <s v="ДтЗ"/>
    <s v="ФЛ+КК_Новосибирская область9_82,94064254,960312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33783999999999997"/>
    <n v="47.56"/>
    <n v="120.3876697869664"/>
    <n v="73.975213614012802"/>
    <n v="3.9818332313173332"/>
    <n v="269.06253279999999"/>
    <n v="107.28148120069625"/>
    <n v="574.6887306329927"/>
  </r>
  <r>
    <x v="0"/>
    <s v="АБ"/>
    <s v="Аи95"/>
    <s v="ФЛ+КК_Новосибирская область90_83,3468654,437203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317.55115202668793"/>
    <n v="0.75978000000000001"/>
    <n v="11.06"/>
    <n v="268.15765494581336"/>
    <n v="350.39608474263309"/>
    <n v="75.031897513827573"/>
    <n v="1541.3563348615387"/>
    <n v="241.26901428683695"/>
    <n v="2476.2109863506494"/>
  </r>
  <r>
    <x v="0"/>
    <s v="АБ"/>
    <s v="G-95"/>
    <s v="ФЛ+КК_Новосибирская область90_83,3468654,437203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317.55115202668793"/>
    <n v="0.20466000000000001"/>
    <n v="11.06"/>
    <n v="72.232943300968913"/>
    <n v="94.385299301675872"/>
    <n v="20.211150787306789"/>
    <n v="415.19122310769234"/>
    <n v="64.990018773781955"/>
    <n v="667.01063527142583"/>
  </r>
  <r>
    <x v="0"/>
    <s v="АБ"/>
    <s v="Аи98"/>
    <s v="ФЛ+КК_Новосибирская область90_83,3468654,437203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317.55115202668793"/>
    <n v="6.1219999999999997E-2"/>
    <n v="11.06"/>
    <n v="21.607059459031156"/>
    <n v="28.233499576119399"/>
    <n v="6.0457668875154962"/>
    <n v="124.19626052307693"/>
    <n v="19.440481527073835"/>
    <n v="199.52306797281682"/>
  </r>
  <r>
    <x v="0"/>
    <s v="АБ"/>
    <s v="Аи92"/>
    <s v="ФЛ+КК_Новосибирская область90_83,3468654,437203"/>
    <s v="Сокурская"/>
    <x v="0"/>
    <m/>
    <m/>
    <m/>
    <m/>
    <m/>
    <m/>
    <m/>
    <m/>
    <m/>
    <m/>
    <m/>
    <n v="356.34522196"/>
    <n v="218.96523092000001"/>
    <n v="11.786150933333333"/>
    <n v="796.42"/>
    <n v="867.50273512746708"/>
    <n v="0.88671"/>
    <n v="115.97"/>
    <n v="315.9748717641516"/>
    <n v="194.15865990907321"/>
    <n v="10.450897894096"/>
    <n v="706.19357819999993"/>
    <n v="769.22335026487633"/>
    <n v="1996.001358032197"/>
  </r>
  <r>
    <x v="0"/>
    <s v="ДТ"/>
    <s v="ДтЛ"/>
    <s v="ФЛ+КК_Новосибирская область90_83,3468654,437203"/>
    <s v="Сокурская"/>
    <x v="0"/>
    <m/>
    <m/>
    <m/>
    <m/>
    <m/>
    <m/>
    <m/>
    <m/>
    <m/>
    <m/>
    <m/>
    <n v="356.34522196"/>
    <n v="218.96523092000001"/>
    <n v="11.786150933333333"/>
    <n v="796.42"/>
    <n v="867.50273512746708"/>
    <n v="0.51878000000000002"/>
    <n v="115.97"/>
    <n v="184.86477424840882"/>
    <n v="113.59478249667761"/>
    <n v="6.1144193811946668"/>
    <n v="413.16676760000001"/>
    <n v="450.04306892942736"/>
    <n v="1167.7838126557085"/>
  </r>
  <r>
    <x v="0"/>
    <s v="ДТ"/>
    <s v="ДтЗ"/>
    <s v="ФЛ+КК_Новосибирская область90_83,3468654,437203"/>
    <s v="Сокурская"/>
    <x v="0"/>
    <m/>
    <m/>
    <m/>
    <m/>
    <m/>
    <m/>
    <m/>
    <m/>
    <m/>
    <m/>
    <m/>
    <n v="356.34522196"/>
    <n v="218.96523092000001"/>
    <n v="11.786150933333333"/>
    <n v="796.42"/>
    <n v="867.50273512746708"/>
    <n v="0.38367000000000001"/>
    <n v="115.97"/>
    <n v="136.7189713093932"/>
    <n v="84.010390147076407"/>
    <n v="4.5219925285920004"/>
    <n v="305.56246140000002"/>
    <n v="332.83477438635532"/>
    <n v="863.64858977141694"/>
  </r>
  <r>
    <x v="0"/>
    <s v="АБ"/>
    <s v="Аи95"/>
    <s v="ФЛ+КК_Новосибирская область91_82,89252855,069499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71.87707252302198"/>
    <n v="0.80342000000000002"/>
    <n v="76.45"/>
    <n v="283.56000834000025"/>
    <n v="370.52202269594659"/>
    <n v="79.341555582615172"/>
    <n v="1629.8882657538463"/>
    <n v="459.45747760644633"/>
    <n v="2822.7693299788548"/>
  </r>
  <r>
    <x v="0"/>
    <s v="АБ"/>
    <s v="G-95"/>
    <s v="ФЛ+КК_Новосибирская область91_82,89252855,069499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71.87707252302198"/>
    <n v="0.21665999999999999"/>
    <n v="76.45"/>
    <n v="76.468237543183449"/>
    <n v="99.919471057857379"/>
    <n v="21.396208001455527"/>
    <n v="439.53547541538461"/>
    <n v="123.90288653283794"/>
    <n v="761.2222785507189"/>
  </r>
  <r>
    <x v="0"/>
    <s v="АБ"/>
    <s v="Аи98"/>
    <s v="ФЛ+КК_Новосибирская область91_82,89252855,069499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71.87707252302198"/>
    <n v="6.4850000000000005E-2"/>
    <n v="76.45"/>
    <n v="22.888235967301057"/>
    <n v="29.907586532364313"/>
    <n v="6.4042466947954919"/>
    <n v="131.56039684615388"/>
    <n v="37.086228153117979"/>
    <n v="227.84669419373273"/>
  </r>
  <r>
    <x v="0"/>
    <s v="АБ"/>
    <s v="Аи92"/>
    <s v="ФЛ+КК_Новосибирская область91_82,89252855,069499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93662999999999996"/>
    <n v="34.18"/>
    <n v="333.7636252443948"/>
    <n v="205.08940423659959"/>
    <n v="11.039262548687999"/>
    <n v="745.95086459999993"/>
    <n v="297.42793552275668"/>
    <n v="1593.271092152439"/>
  </r>
  <r>
    <x v="0"/>
    <s v="ДТ"/>
    <s v="ДтЛ"/>
    <s v="ФЛ+КК_Новосибирская область91_82,89252855,069499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71972999999999998"/>
    <n v="34.18"/>
    <n v="256.47234660127077"/>
    <n v="157.59584565005161"/>
    <n v="8.4828464112479995"/>
    <n v="573.2073666"/>
    <n v="228.5510906481681"/>
    <n v="1224.3094959107384"/>
  </r>
  <r>
    <x v="0"/>
    <s v="ДТ"/>
    <s v="ДтЗ"/>
    <s v="ФЛ+КК_Новосибирская область91_82,89252855,069499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52569999999999995"/>
    <n v="34.18"/>
    <n v="187.33068318437199"/>
    <n v="115.11002189464399"/>
    <n v="6.1959795456533326"/>
    <n v="418.67799399999996"/>
    <n v="166.93664062042984"/>
    <n v="894.25131924509924"/>
  </r>
  <r>
    <x v="0"/>
    <s v="АБ"/>
    <s v="Аи95"/>
    <s v="ФЛ+КК_Новосибирская область93_83,3168654,22051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317.55115202668793"/>
    <n v="0.73480000000000001"/>
    <n v="36.07"/>
    <n v="259.34118409827011"/>
    <n v="338.87578387018186"/>
    <n v="72.565003413041282"/>
    <n v="1490.6797163076924"/>
    <n v="233.33658650921029"/>
    <n v="2394.798274198396"/>
  </r>
  <r>
    <x v="0"/>
    <s v="АБ"/>
    <s v="G-95"/>
    <s v="ФЛ+КК_Новосибирская область93_83,3168654,22051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317.55115202668793"/>
    <n v="0.19767000000000001"/>
    <n v="36.07"/>
    <n v="69.765884404878946"/>
    <n v="91.161644253700132"/>
    <n v="19.520854960065147"/>
    <n v="401.01069613846158"/>
    <n v="62.770336221115407"/>
    <n v="644.22941597822125"/>
  </r>
  <r>
    <x v="0"/>
    <s v="АБ"/>
    <s v="Аи98"/>
    <s v="ФЛ+КК_Новосибирская область93_83,3168654,22051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317.55115202668793"/>
    <n v="5.91E-2"/>
    <n v="36.07"/>
    <n v="20.858824142906592"/>
    <n v="27.255795899193998"/>
    <n v="5.8364067796825525"/>
    <n v="119.89544261538462"/>
    <n v="18.767273084777255"/>
    <n v="192.61374252194503"/>
  </r>
  <r>
    <x v="0"/>
    <s v="АБ"/>
    <s v="Аи92"/>
    <s v="ФЛ+КК_Новосибирская область93_83,3168654,22051"/>
    <s v="Сокурская"/>
    <x v="0"/>
    <m/>
    <m/>
    <m/>
    <m/>
    <m/>
    <m/>
    <m/>
    <m/>
    <m/>
    <m/>
    <m/>
    <n v="356.34522196"/>
    <n v="218.96523092000001"/>
    <n v="11.786150933333333"/>
    <n v="796.42"/>
    <n v="1054.5877002523953"/>
    <n v="0.85863"/>
    <n v="140.97999999999999"/>
    <n v="305.96869793151478"/>
    <n v="188.01011622483961"/>
    <n v="10.119942775888001"/>
    <n v="683.83010459999991"/>
    <n v="905.50063706771414"/>
    <n v="2093.4294985999563"/>
  </r>
  <r>
    <x v="0"/>
    <s v="ДТ"/>
    <s v="ДтЛ"/>
    <s v="ФЛ+КК_Новосибирская область93_83,3168654,22051"/>
    <s v="Сокурская"/>
    <x v="0"/>
    <m/>
    <m/>
    <m/>
    <m/>
    <m/>
    <m/>
    <m/>
    <m/>
    <m/>
    <m/>
    <m/>
    <n v="356.34522196"/>
    <n v="218.96523092000001"/>
    <n v="11.786150933333333"/>
    <n v="796.42"/>
    <n v="1054.5877002523953"/>
    <n v="1.09697"/>
    <n v="140.97999999999999"/>
    <n v="390.90001813346123"/>
    <n v="240.19828936231241"/>
    <n v="12.929053989338668"/>
    <n v="873.64884739999991"/>
    <n v="1156.8510695458701"/>
    <n v="2674.5272784309823"/>
  </r>
  <r>
    <x v="0"/>
    <s v="ДТ"/>
    <s v="ДтЗ"/>
    <s v="ФЛ+КК_Новосибирская область93_83,3168654,22051"/>
    <s v="Сокурская"/>
    <x v="0"/>
    <m/>
    <m/>
    <m/>
    <m/>
    <m/>
    <m/>
    <m/>
    <m/>
    <m/>
    <m/>
    <m/>
    <n v="356.34522196"/>
    <n v="218.96523092000001"/>
    <n v="11.786150933333333"/>
    <n v="796.42"/>
    <n v="1054.5877002523953"/>
    <n v="0.81530000000000002"/>
    <n v="140.97999999999999"/>
    <n v="290.52825946398804"/>
    <n v="178.52235276907601"/>
    <n v="9.6092488559466673"/>
    <n v="649.32122600000002"/>
    <n v="859.80535201577788"/>
    <n v="1987.7864391047888"/>
  </r>
  <r>
    <x v="0"/>
    <s v="АБ"/>
    <s v="Аи95"/>
    <s v="ФЛ+КК_Новосибирская область95_83,10131454,77132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317.55115202668793"/>
    <n v="3.13916"/>
    <n v="39.61"/>
    <n v="1107.9388561158485"/>
    <n v="1447.7208841778991"/>
    <n v="310.00701703059696"/>
    <n v="6368.3752561846159"/>
    <n v="996.8438743960977"/>
    <n v="10230.885887905059"/>
  </r>
  <r>
    <x v="0"/>
    <s v="АБ"/>
    <s v="G-95"/>
    <s v="ФЛ+КК_Новосибирская область95_83,10131454,77132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317.55115202668793"/>
    <n v="0.88024999999999998"/>
    <n v="39.61"/>
    <n v="310.67647972577879"/>
    <n v="405.95455736489873"/>
    <n v="86.928884396202477"/>
    <n v="1785.7523411538464"/>
    <n v="279.52440157149204"/>
    <n v="2868.8366642122187"/>
  </r>
  <r>
    <x v="0"/>
    <s v="АБ"/>
    <s v="Аи98"/>
    <s v="ФЛ+КК_Новосибирская область95_83,10131454,77132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317.55115202668793"/>
    <n v="0.26762999999999998"/>
    <n v="39.61"/>
    <n v="94.457649836989688"/>
    <n v="123.4258655922384"/>
    <n v="26.429738518552309"/>
    <n v="542.93768709230767"/>
    <n v="84.986214816902489"/>
    <n v="872.23715585699051"/>
  </r>
  <r>
    <x v="0"/>
    <s v="АБ"/>
    <s v="Аи92"/>
    <s v="ФЛ+КК_Новосибирская область95_83,10131454,77132"/>
    <s v="Сокурская"/>
    <x v="0"/>
    <m/>
    <m/>
    <m/>
    <m/>
    <m/>
    <m/>
    <m/>
    <m/>
    <m/>
    <m/>
    <m/>
    <n v="356.34522196"/>
    <n v="218.96523092000001"/>
    <n v="11.786150933333333"/>
    <n v="796.42"/>
    <n v="545.69564997455132"/>
    <n v="3.52352"/>
    <n v="72.95"/>
    <n v="1255.5895164804992"/>
    <n v="771.5283704512384"/>
    <n v="41.528738536618668"/>
    <n v="2806.2017983999999"/>
    <n v="1922.7695365983311"/>
    <n v="6797.6179604666868"/>
  </r>
  <r>
    <x v="0"/>
    <s v="ДТ"/>
    <s v="ДтЛ"/>
    <s v="ФЛ+КК_Новосибирская область95_83,10131454,77132"/>
    <s v="Сокурская"/>
    <x v="0"/>
    <m/>
    <m/>
    <m/>
    <m/>
    <m/>
    <m/>
    <m/>
    <m/>
    <m/>
    <m/>
    <m/>
    <n v="356.34522196"/>
    <n v="218.96523092000001"/>
    <n v="11.786150933333333"/>
    <n v="796.42"/>
    <n v="545.69564997455132"/>
    <n v="0.94169000000000003"/>
    <n v="72.95"/>
    <n v="335.56673206751242"/>
    <n v="206.19736830505482"/>
    <n v="11.098900472410667"/>
    <n v="749.98074980000001"/>
    <n v="513.87613662453521"/>
    <n v="1816.719887269513"/>
  </r>
  <r>
    <x v="0"/>
    <s v="ДТ"/>
    <s v="ДтЗ"/>
    <s v="ФЛ+КК_Новосибирская область95_83,10131454,77132"/>
    <s v="Сокурская"/>
    <x v="0"/>
    <m/>
    <m/>
    <m/>
    <m/>
    <m/>
    <m/>
    <m/>
    <m/>
    <m/>
    <m/>
    <m/>
    <n v="356.34522196"/>
    <n v="218.96523092000001"/>
    <n v="11.786150933333333"/>
    <n v="796.42"/>
    <n v="545.69564997455132"/>
    <n v="0.66795000000000004"/>
    <n v="72.95"/>
    <n v="238.02079100818202"/>
    <n v="146.25782599301402"/>
    <n v="7.8725595159200008"/>
    <n v="531.96873900000003"/>
    <n v="364.49740940050157"/>
    <n v="1288.6173249176177"/>
  </r>
  <r>
    <x v="0"/>
    <s v="АБ"/>
    <s v="Аи92"/>
    <s v="ФЛ+КК_Новосибирская область96_78,06799153,744327"/>
    <s v="Омская"/>
    <x v="0"/>
    <m/>
    <m/>
    <m/>
    <m/>
    <m/>
    <m/>
    <m/>
    <m/>
    <m/>
    <m/>
    <m/>
    <n v="37.246755611111105"/>
    <n v="189.01297827777779"/>
    <n v="16.034161722222223"/>
    <n v="0"/>
    <n v="2685.8505213230051"/>
    <n v="1.4702200000000001"/>
    <n v="437.4"/>
    <n v="54.760925034567769"/>
    <n v="277.89066092355449"/>
    <n v="23.573745247245558"/>
    <n v="0"/>
    <n v="3948.7911534595087"/>
    <n v="4305.0164846648768"/>
  </r>
  <r>
    <x v="0"/>
    <s v="АБ"/>
    <s v="Аи95"/>
    <s v="ФЛ+КК_Новосибирская область96_78,06799153,744327"/>
    <s v="Омская"/>
    <x v="0"/>
    <m/>
    <m/>
    <m/>
    <m/>
    <m/>
    <m/>
    <m/>
    <m/>
    <m/>
    <m/>
    <m/>
    <n v="37.246755611111105"/>
    <n v="189.01297827777779"/>
    <n v="16.034161722222223"/>
    <n v="0"/>
    <n v="2685.8505213230051"/>
    <n v="1.2642599999999999"/>
    <n v="437.4"/>
    <n v="47.089583248903324"/>
    <n v="238.96154791746335"/>
    <n v="20.271349298936666"/>
    <n v="0"/>
    <n v="3395.6133800878224"/>
    <n v="3701.9358605531256"/>
  </r>
  <r>
    <x v="0"/>
    <s v="АБ"/>
    <s v="G-95"/>
    <s v="ФЛ+КК_Новосибирская область96_78,06799153,744327"/>
    <s v="Омская"/>
    <x v="0"/>
    <m/>
    <m/>
    <m/>
    <m/>
    <m/>
    <m/>
    <m/>
    <m/>
    <m/>
    <m/>
    <m/>
    <n v="37.246755611111105"/>
    <n v="189.01297827777779"/>
    <n v="16.034161722222223"/>
    <n v="0"/>
    <n v="2685.8505213230051"/>
    <n v="0.34183999999999998"/>
    <n v="437.4"/>
    <n v="12.732430938102219"/>
    <n v="64.612196494475555"/>
    <n v="5.4811178431244443"/>
    <n v="0"/>
    <n v="918.13114220905595"/>
    <n v="1000.9568874847582"/>
  </r>
  <r>
    <x v="0"/>
    <s v="АБ"/>
    <s v="Аи98"/>
    <s v="ФЛ+КК_Новосибирская область96_78,06799153,744327"/>
    <s v="Омская"/>
    <x v="0"/>
    <m/>
    <m/>
    <m/>
    <m/>
    <m/>
    <m/>
    <m/>
    <m/>
    <m/>
    <m/>
    <m/>
    <n v="37.246755611111105"/>
    <n v="189.01297827777779"/>
    <n v="16.034161722222223"/>
    <n v="0"/>
    <n v="2685.8505213230051"/>
    <n v="0.10242"/>
    <n v="437.4"/>
    <n v="3.8148127096899991"/>
    <n v="19.35870923521"/>
    <n v="1.64221884359"/>
    <n v="0"/>
    <n v="275.08481039390216"/>
    <n v="299.90055118239218"/>
  </r>
  <r>
    <x v="0"/>
    <s v="ДТ"/>
    <s v="ДтЛ"/>
    <s v="ФЛ+КК_Новосибирская область96_78,06799153,744327"/>
    <s v="Омская"/>
    <x v="0"/>
    <m/>
    <m/>
    <m/>
    <m/>
    <m/>
    <m/>
    <m/>
    <m/>
    <m/>
    <m/>
    <m/>
    <n v="37.246755611111105"/>
    <n v="189.01297827777779"/>
    <n v="16.034161722222223"/>
    <n v="0"/>
    <n v="2685.8505213230051"/>
    <n v="0.78146000000000004"/>
    <n v="437.4"/>
    <n v="29.106849639858886"/>
    <n v="147.70608200495224"/>
    <n v="12.530056019447779"/>
    <n v="0"/>
    <n v="2098.8847483930758"/>
    <n v="2288.2277360573348"/>
  </r>
  <r>
    <x v="0"/>
    <s v="ДТ"/>
    <s v="ДтЗ"/>
    <s v="ФЛ+КК_Новосибирская область96_78,06799153,744327"/>
    <s v="Омская"/>
    <x v="0"/>
    <m/>
    <m/>
    <m/>
    <m/>
    <m/>
    <m/>
    <m/>
    <m/>
    <m/>
    <m/>
    <m/>
    <n v="37.246755611111105"/>
    <n v="189.01297827777779"/>
    <n v="16.034161722222223"/>
    <n v="0"/>
    <n v="2685.8505213230051"/>
    <n v="0.57782"/>
    <n v="437.4"/>
    <n v="21.521920327212218"/>
    <n v="109.21547910846556"/>
    <n v="9.2648593263344452"/>
    <n v="0"/>
    <n v="1551.9381482308588"/>
    <n v="1691.940406992871"/>
  </r>
  <r>
    <x v="0"/>
    <s v="АБ"/>
    <s v="Аи95"/>
    <s v="ФЛ+КК_Новосибирская область97_83,28298154,610939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317.55115202668793"/>
    <n v="0.86717999999999995"/>
    <n v="13.85"/>
    <n v="306.06353841363341"/>
    <n v="399.92692196045772"/>
    <n v="85.638159580458804"/>
    <n v="1759.2373930153847"/>
    <n v="275.3740080145032"/>
    <n v="2826.2400209844377"/>
  </r>
  <r>
    <x v="0"/>
    <s v="АБ"/>
    <s v="G-95"/>
    <s v="ФЛ+КК_Новосибирская область97_83,28298154,610939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317.55115202668793"/>
    <n v="0.22614999999999999"/>
    <n v="13.85"/>
    <n v="79.817649406401443"/>
    <n v="104.2960785550376"/>
    <n v="22.333390748311491"/>
    <n v="458.78772161538461"/>
    <n v="71.814193030835469"/>
    <n v="737.04903335597055"/>
  </r>
  <r>
    <x v="0"/>
    <s v="АБ"/>
    <s v="Аи98"/>
    <s v="ФЛ+КК_Новосибирская область97_83,28298154,610939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317.55115202668793"/>
    <n v="6.6729999999999998E-2"/>
    <n v="13.85"/>
    <n v="23.551765398581331"/>
    <n v="30.774606774166081"/>
    <n v="6.5899056583454607"/>
    <n v="135.37432970769231"/>
    <n v="21.190188374740885"/>
    <n v="217.48079591352609"/>
  </r>
  <r>
    <x v="0"/>
    <s v="АБ"/>
    <s v="Аи92"/>
    <s v="ФЛ+КК_Новосибирская область97_83,28298154,610939"/>
    <s v="Сокурская"/>
    <x v="0"/>
    <m/>
    <m/>
    <m/>
    <m/>
    <m/>
    <m/>
    <m/>
    <m/>
    <m/>
    <m/>
    <m/>
    <n v="356.34522196"/>
    <n v="218.96523092000001"/>
    <n v="11.786150933333333"/>
    <n v="796.42"/>
    <n v="710.48900390106769"/>
    <n v="1.04209"/>
    <n v="94.98"/>
    <n v="371.34379235229636"/>
    <n v="228.1814774894228"/>
    <n v="12.282230026117332"/>
    <n v="829.94131779999998"/>
    <n v="740.39348607526358"/>
    <n v="2182.1423037431"/>
  </r>
  <r>
    <x v="0"/>
    <s v="ДТ"/>
    <s v="ДтЛ"/>
    <s v="ФЛ+КК_Новосибирская область97_83,28298154,610939"/>
    <s v="Сокурская"/>
    <x v="0"/>
    <m/>
    <m/>
    <m/>
    <m/>
    <m/>
    <m/>
    <m/>
    <m/>
    <m/>
    <m/>
    <m/>
    <n v="356.34522196"/>
    <n v="218.96523092000001"/>
    <n v="11.786150933333333"/>
    <n v="796.42"/>
    <n v="710.48900390106769"/>
    <n v="1.43668"/>
    <n v="94.98"/>
    <n v="511.95405348549281"/>
    <n v="314.58296795814562"/>
    <n v="16.932927322901332"/>
    <n v="1144.2006855999998"/>
    <n v="1020.7453421245859"/>
    <n v="3008.4159764911255"/>
  </r>
  <r>
    <x v="0"/>
    <s v="ДТ"/>
    <s v="ДтЗ"/>
    <s v="ФЛ+КК_Новосибирская область97_83,28298154,610939"/>
    <s v="Сокурская"/>
    <x v="0"/>
    <m/>
    <m/>
    <m/>
    <m/>
    <m/>
    <m/>
    <m/>
    <m/>
    <m/>
    <m/>
    <m/>
    <n v="356.34522196"/>
    <n v="218.96523092000001"/>
    <n v="11.786150933333333"/>
    <n v="796.42"/>
    <n v="710.48900390106769"/>
    <n v="1.0713299999999999"/>
    <n v="94.98"/>
    <n v="381.76332664240675"/>
    <n v="234.5840208415236"/>
    <n v="12.626857079408"/>
    <n v="853.22863859999984"/>
    <n v="761.16818454933082"/>
    <n v="2243.3710277126688"/>
  </r>
  <r>
    <x v="0"/>
    <s v="АБ"/>
    <s v="Аи95"/>
    <s v="ФЛ+КК_Новосибирская область98_82,99400255,032144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40.60897359370563"/>
    <n v="2.1223900000000002"/>
    <n v="72.27"/>
    <n v="749.07884556114254"/>
    <n v="978.80589946684188"/>
    <n v="209.59613172809566"/>
    <n v="4305.6664712769243"/>
    <n v="1147.3830794655451"/>
    <n v="7390.5304274985492"/>
  </r>
  <r>
    <x v="0"/>
    <s v="АБ"/>
    <s v="G-95"/>
    <s v="ФЛ+КК_Новосибирская область98_82,99400255,032144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40.60897359370563"/>
    <n v="0.58509"/>
    <n v="72.27"/>
    <n v="206.50235901477524"/>
    <n v="269.83237940202059"/>
    <n v="57.780427118857268"/>
    <n v="1186.9648818923079"/>
    <n v="316.30490435994125"/>
    <n v="2037.3849517879021"/>
  </r>
  <r>
    <x v="0"/>
    <s v="АБ"/>
    <s v="Аи98"/>
    <s v="ФЛ+КК_Новосибирская область98_82,99400255,032144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40.60897359370563"/>
    <n v="0.17669000000000001"/>
    <n v="72.27"/>
    <n v="62.361178304740534"/>
    <n v="81.486067299976099"/>
    <n v="17.448979930661764"/>
    <n v="358.44882835384624"/>
    <n v="95.520199544271861"/>
    <n v="615.26525343349658"/>
  </r>
  <r>
    <x v="0"/>
    <s v="АБ"/>
    <s v="Аи92"/>
    <s v="ФЛ+КК_Новосибирская область98_82,99400255,032144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2.4228299999999998"/>
    <n v="38.47"/>
    <n v="863.36389412134679"/>
    <n v="530.51553042990361"/>
    <n v="28.555840065807999"/>
    <n v="1929.5902685999997"/>
    <n v="769.37245766482022"/>
    <n v="4121.3979908818783"/>
  </r>
  <r>
    <x v="0"/>
    <s v="ДТ"/>
    <s v="ДтЛ"/>
    <s v="ФЛ+КК_Новосибирская область98_82,99400255,032144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1.3433299999999999"/>
    <n v="38.47"/>
    <n v="478.6892270155268"/>
    <n v="294.14256365176357"/>
    <n v="15.832690133274665"/>
    <n v="1069.8548785999999"/>
    <n v="426.5759890520107"/>
    <n v="2285.0953484525758"/>
  </r>
  <r>
    <x v="0"/>
    <s v="ДТ"/>
    <s v="ДтЗ"/>
    <s v="ФЛ+КК_Новосибирская область98_82,99400255,032144"/>
    <s v="Сокурская"/>
    <x v="0"/>
    <m/>
    <m/>
    <m/>
    <m/>
    <m/>
    <m/>
    <m/>
    <m/>
    <m/>
    <m/>
    <m/>
    <n v="356.34522196"/>
    <n v="218.96523092000001"/>
    <n v="11.786150933333333"/>
    <n v="796.42"/>
    <n v="317.55115202668793"/>
    <n v="0.98390999999999995"/>
    <n v="38.47"/>
    <n v="350.6116273386636"/>
    <n v="215.44208035449719"/>
    <n v="11.596511764816"/>
    <n v="783.60560219999991"/>
    <n v="312.44175399057849"/>
    <n v="1673.6975756485551"/>
  </r>
  <r>
    <x v="0"/>
    <s v="АБ"/>
    <s v="Аи95"/>
    <s v="ФЛ+КК_Новосибирская область99_84,35740255,646233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913.95605913489635"/>
    <n v="1.56813"/>
    <n v="122.18"/>
    <n v="752.67159013730043"/>
    <n v="462.79021918555401"/>
    <n v="73.823062366261397"/>
    <n v="3741.7101679846151"/>
    <n v="1433.2019150112051"/>
    <n v="6464.1969546849359"/>
  </r>
  <r>
    <x v="0"/>
    <s v="АБ"/>
    <s v="G-95"/>
    <s v="ФЛ+КК_Новосибирская область99_84,35740255,646233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913.95605913489635"/>
    <n v="0.42413000000000001"/>
    <n v="122.18"/>
    <n v="203.57406689811"/>
    <n v="125.17024459908873"/>
    <n v="19.966823822898899"/>
    <n v="1012.0152879846153"/>
    <n v="387.63618336088359"/>
    <n v="1748.3626066655966"/>
  </r>
  <r>
    <x v="0"/>
    <s v="АБ"/>
    <s v="Аи98"/>
    <s v="ФЛ+КК_Новосибирская область99_84,35740255,646233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913.95605913489635"/>
    <n v="0.12709999999999999"/>
    <n v="122.18"/>
    <n v="61.005502800438023"/>
    <n v="37.510051372324938"/>
    <n v="5.9835034255781236"/>
    <n v="303.27291892307687"/>
    <n v="116.16381511604531"/>
    <n v="523.93579163746324"/>
  </r>
  <r>
    <x v="0"/>
    <s v="АБ"/>
    <s v="Аи92"/>
    <s v="ФЛ+КК_Новосибирская область99_84,35740255,646233"/>
    <s v="Сокурская"/>
    <x v="0"/>
    <m/>
    <m/>
    <m/>
    <m/>
    <m/>
    <m/>
    <m/>
    <m/>
    <m/>
    <m/>
    <m/>
    <n v="356.34522196"/>
    <n v="218.96523092000001"/>
    <n v="11.786150933333333"/>
    <n v="796.42"/>
    <n v="715.57568028191338"/>
    <n v="1.8230999999999999"/>
    <n v="95.66"/>
    <n v="649.65297415527596"/>
    <n v="399.19551249025199"/>
    <n v="21.487331766560001"/>
    <n v="1451.9533019999999"/>
    <n v="1304.5660227219562"/>
    <n v="3826.8551431340438"/>
  </r>
  <r>
    <x v="0"/>
    <s v="ДТ"/>
    <s v="ДтЛ"/>
    <s v="ФЛ+КК_Новосибирская область99_84,35740255,646233"/>
    <s v="Сокурская"/>
    <x v="0"/>
    <m/>
    <m/>
    <m/>
    <m/>
    <m/>
    <m/>
    <m/>
    <m/>
    <m/>
    <m/>
    <m/>
    <n v="356.34522196"/>
    <n v="218.96523092000001"/>
    <n v="11.786150933333333"/>
    <n v="796.42"/>
    <n v="715.57568028191338"/>
    <n v="3.4694699999999998"/>
    <n v="95.66"/>
    <n v="1236.3290572335611"/>
    <n v="759.69329972001242"/>
    <n v="40.891697078671996"/>
    <n v="2763.1552973999997"/>
    <n v="2482.6683554676897"/>
    <n v="7282.737706899934"/>
  </r>
  <r>
    <x v="0"/>
    <s v="ДТ"/>
    <s v="ДтЗ"/>
    <s v="ФЛ+КК_Новосибирская область99_84,35740255,646233"/>
    <s v="Сокурская"/>
    <x v="0"/>
    <m/>
    <m/>
    <m/>
    <m/>
    <m/>
    <m/>
    <m/>
    <m/>
    <m/>
    <m/>
    <m/>
    <n v="356.34522196"/>
    <n v="218.96523092000001"/>
    <n v="11.786150933333333"/>
    <n v="796.42"/>
    <n v="715.57568028191338"/>
    <n v="2.5990799999999998"/>
    <n v="95.66"/>
    <n v="926.1697394917968"/>
    <n v="569.10815237955364"/>
    <n v="30.633149167808"/>
    <n v="2069.9592935999999"/>
    <n v="1859.8384391071154"/>
    <n v="5455.7087737462734"/>
  </r>
  <r>
    <x v="0"/>
    <s v="АБ"/>
    <s v="Аи92"/>
    <s v="ФЛ+КК_Омская область1_73,39269154,964261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3.8325"/>
    <n v="20.52"/>
    <n v="142.74819087958332"/>
    <n v="724.39223924958344"/>
    <n v="61.450924800416665"/>
    <n v="0"/>
    <n v="962.26610318104065"/>
    <n v="1890.8574581106241"/>
  </r>
  <r>
    <x v="0"/>
    <s v="АБ"/>
    <s v="Аи95"/>
    <s v="ФЛ+КК_Омская область1_73,39269154,964261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1.52169"/>
    <n v="20.52"/>
    <n v="56.678015545871659"/>
    <n v="287.61915891551166"/>
    <n v="24.399023551088334"/>
    <n v="0"/>
    <n v="382.06672056087609"/>
    <n v="750.76291857334775"/>
  </r>
  <r>
    <x v="0"/>
    <s v="АБ"/>
    <s v="G-95"/>
    <s v="ФЛ+КК_Омская область1_73,39269154,964261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86221999999999999"/>
    <n v="20.52"/>
    <n v="32.114897623012219"/>
    <n v="162.97077013066556"/>
    <n v="13.824974920134444"/>
    <n v="0"/>
    <n v="216.48664826738599"/>
    <n v="425.39729094119821"/>
  </r>
  <r>
    <x v="0"/>
    <s v="АБ"/>
    <s v="Аи98"/>
    <s v="ФЛ+КК_Омская область1_73,39269154,964261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20510999999999999"/>
    <n v="20.52"/>
    <n v="7.6396820433949983"/>
    <n v="38.768451974554999"/>
    <n v="3.2887669108449997"/>
    <n v="0"/>
    <n v="51.499126007426803"/>
    <n v="101.1960269362218"/>
  </r>
  <r>
    <x v="0"/>
    <s v="АБ"/>
    <s v="Аи92"/>
    <s v="ФЛ+КК_Омская область10_73,4202155,01194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1.57043"/>
    <n v="17.760000000000002"/>
    <n v="58.493422414357212"/>
    <n v="296.83165147677056"/>
    <n v="25.180528593429443"/>
    <n v="0"/>
    <n v="394.30438523642573"/>
    <n v="774.80998772098292"/>
  </r>
  <r>
    <x v="0"/>
    <s v="АБ"/>
    <s v="Аи95"/>
    <s v="ФЛ+КК_Омская область10_73,4202155,01194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66746000000000005"/>
    <n v="17.760000000000002"/>
    <n v="24.860719500192221"/>
    <n v="126.15860248128557"/>
    <n v="10.702161583114446"/>
    <n v="0"/>
    <n v="167.58620566972405"/>
    <n v="329.30768923431629"/>
  </r>
  <r>
    <x v="0"/>
    <s v="АБ"/>
    <s v="G-95"/>
    <s v="ФЛ+КК_Омская область10_73,4202155,01194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38718000000000002"/>
    <n v="17.760000000000002"/>
    <n v="14.421198837509998"/>
    <n v="73.182044929590006"/>
    <n v="6.2081067356100004"/>
    <n v="0"/>
    <n v="97.213356772246655"/>
    <n v="191.02470727495665"/>
  </r>
  <r>
    <x v="0"/>
    <s v="АБ"/>
    <s v="Аи98"/>
    <s v="ФЛ+КК_Омская область10_73,4202155,01194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9.4240000000000004E-2"/>
    <n v="17.760000000000002"/>
    <n v="3.5101342487911107"/>
    <n v="17.81258307289778"/>
    <n v="1.5110594007022222"/>
    <n v="0"/>
    <n v="23.661828457607637"/>
    <n v="46.495605179998748"/>
  </r>
  <r>
    <x v="0"/>
    <s v="ДТ"/>
    <s v="ДтЛ"/>
    <s v="ФЛ+КК_Омская область10_73,4202155,01194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73714000000000002"/>
    <n v="17.760000000000002"/>
    <n v="27.456073431174442"/>
    <n v="139.32902680768112"/>
    <n v="11.819421971918889"/>
    <n v="0"/>
    <n v="185.08149649024716"/>
    <n v="363.68601870102162"/>
  </r>
  <r>
    <x v="0"/>
    <s v="ДТ"/>
    <s v="ДтЗ"/>
    <s v="ФЛ+КК_Омская область10_73,4202155,01194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47465000000000002"/>
    <n v="17.760000000000002"/>
    <n v="17.679172550813888"/>
    <n v="89.715010139547232"/>
    <n v="7.6106148614527784"/>
    <n v="0"/>
    <n v="119.17537009129313"/>
    <n v="234.18016764310704"/>
  </r>
  <r>
    <x v="0"/>
    <s v="АБ"/>
    <s v="Аи92"/>
    <s v="ФЛ+КК_Омская область100_72,97182154,219547"/>
    <s v="Омская"/>
    <x v="0"/>
    <m/>
    <m/>
    <m/>
    <m/>
    <m/>
    <m/>
    <m/>
    <m/>
    <m/>
    <m/>
    <m/>
    <n v="37.246755611111105"/>
    <n v="189.01297827777779"/>
    <n v="16.034161722222223"/>
    <n v="0"/>
    <n v="745.27745328022399"/>
    <n v="0.77588999999999997"/>
    <n v="109.84"/>
    <n v="28.899385211104995"/>
    <n v="146.65327971594499"/>
    <n v="12.440745738655"/>
    <n v="0"/>
    <n v="578.25332322559302"/>
    <n v="766.24673389129805"/>
  </r>
  <r>
    <x v="0"/>
    <s v="АБ"/>
    <s v="Аи95"/>
    <s v="ФЛ+КК_Омская область100_72,97182154,219547"/>
    <s v="Омская"/>
    <x v="0"/>
    <m/>
    <m/>
    <m/>
    <m/>
    <m/>
    <m/>
    <m/>
    <m/>
    <m/>
    <m/>
    <m/>
    <n v="37.246755611111105"/>
    <n v="189.01297827777779"/>
    <n v="16.034161722222223"/>
    <n v="0"/>
    <n v="745.27745328022399"/>
    <n v="0.33045000000000002"/>
    <n v="109.84"/>
    <n v="12.308190391691666"/>
    <n v="62.459338671891672"/>
    <n v="5.2984887411083337"/>
    <n v="0"/>
    <n v="246.27693443645003"/>
    <n v="326.34295224114169"/>
  </r>
  <r>
    <x v="0"/>
    <s v="АБ"/>
    <s v="G-95"/>
    <s v="ФЛ+КК_Омская область100_72,97182154,219547"/>
    <s v="Омская"/>
    <x v="0"/>
    <m/>
    <m/>
    <m/>
    <m/>
    <m/>
    <m/>
    <m/>
    <m/>
    <m/>
    <m/>
    <m/>
    <n v="37.246755611111105"/>
    <n v="189.01297827777779"/>
    <n v="16.034161722222223"/>
    <n v="0"/>
    <n v="745.27745328022399"/>
    <n v="0.19181999999999999"/>
    <n v="109.84"/>
    <n v="7.144672661323332"/>
    <n v="36.256469493243337"/>
    <n v="3.0756729015566666"/>
    <n v="0"/>
    <n v="142.95912108821256"/>
    <n v="189.4359361443359"/>
  </r>
  <r>
    <x v="0"/>
    <s v="АБ"/>
    <s v="Аи98"/>
    <s v="ФЛ+КК_Омская область100_72,97182154,219547"/>
    <s v="Омская"/>
    <x v="0"/>
    <m/>
    <m/>
    <m/>
    <m/>
    <m/>
    <m/>
    <m/>
    <m/>
    <m/>
    <m/>
    <m/>
    <n v="37.246755611111105"/>
    <n v="189.01297827777779"/>
    <n v="16.034161722222223"/>
    <n v="0"/>
    <n v="745.27745328022399"/>
    <n v="4.6719999999999998E-2"/>
    <n v="109.84"/>
    <n v="1.7401684221511107"/>
    <n v="8.8306863451377779"/>
    <n v="0.74911603566222218"/>
    <n v="0"/>
    <n v="34.819362617252061"/>
    <n v="46.139333420203172"/>
  </r>
  <r>
    <x v="0"/>
    <s v="ДТ"/>
    <s v="ДтЛ"/>
    <s v="ФЛ+КК_Омская область100_72,97182154,219547"/>
    <s v="Омская"/>
    <x v="0"/>
    <m/>
    <m/>
    <m/>
    <m/>
    <m/>
    <m/>
    <m/>
    <m/>
    <m/>
    <m/>
    <m/>
    <n v="37.246755611111105"/>
    <n v="189.01297827777779"/>
    <n v="16.034161722222223"/>
    <n v="0"/>
    <n v="745.27745328022399"/>
    <n v="0.28942000000000001"/>
    <n v="109.84"/>
    <n v="10.779956008967776"/>
    <n v="54.704136173154453"/>
    <n v="4.6406070856455557"/>
    <n v="0"/>
    <n v="215.69820052836243"/>
    <n v="285.82289979613023"/>
  </r>
  <r>
    <x v="0"/>
    <s v="ДТ"/>
    <s v="ДтЗ"/>
    <s v="ФЛ+КК_Омская область100_72,97182154,219547"/>
    <s v="Омская"/>
    <x v="0"/>
    <m/>
    <m/>
    <m/>
    <m/>
    <m/>
    <m/>
    <m/>
    <m/>
    <m/>
    <m/>
    <m/>
    <n v="37.246755611111105"/>
    <n v="189.01297827777779"/>
    <n v="16.034161722222223"/>
    <n v="0"/>
    <n v="745.27745328022399"/>
    <n v="0.18953999999999999"/>
    <n v="109.84"/>
    <n v="7.0597500585299979"/>
    <n v="35.825519902769997"/>
    <n v="3.03911501283"/>
    <n v="0"/>
    <n v="141.25988849473364"/>
    <n v="187.18427346886364"/>
  </r>
  <r>
    <x v="0"/>
    <s v="АБ"/>
    <s v="Аи92"/>
    <s v="ФЛ+КК_Омская область11_73,340454,976328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1.35121"/>
    <n v="19.61"/>
    <n v="50.328188649289437"/>
    <n v="255.39622637871614"/>
    <n v="21.665519660683891"/>
    <n v="0"/>
    <n v="339.26251305394754"/>
    <n v="666.65244774263704"/>
  </r>
  <r>
    <x v="0"/>
    <s v="АБ"/>
    <s v="Аи95"/>
    <s v="ФЛ+КК_Омская область11_73,340454,976328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58931"/>
    <n v="19.61"/>
    <n v="21.949885549183886"/>
    <n v="111.38723822887722"/>
    <n v="9.4490918445227781"/>
    <n v="0"/>
    <n v="147.96426282207932"/>
    <n v="290.7504784446632"/>
  </r>
  <r>
    <x v="0"/>
    <s v="АБ"/>
    <s v="G-95"/>
    <s v="ФЛ+КК_Омская область11_73,340454,976328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34472999999999998"/>
    <n v="19.61"/>
    <n v="12.840074061818331"/>
    <n v="65.158444001698328"/>
    <n v="5.5274565705016663"/>
    <n v="0"/>
    <n v="86.554988584370548"/>
    <n v="170.08096321838889"/>
  </r>
  <r>
    <x v="0"/>
    <s v="АБ"/>
    <s v="Аи98"/>
    <s v="ФЛ+КК_Омская область11_73,340454,976328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8.4570000000000006E-2"/>
    <n v="19.61"/>
    <n v="3.1499581220316664"/>
    <n v="15.984827572951669"/>
    <n v="1.3560090568483334"/>
    <n v="0"/>
    <n v="21.233879803266955"/>
    <n v="41.724674555098623"/>
  </r>
  <r>
    <x v="0"/>
    <s v="ДТ"/>
    <s v="ДтЛ"/>
    <s v="ФЛ+КК_Омская область11_73,340454,976328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24532000000000001"/>
    <n v="19.61"/>
    <n v="9.1373740865177773"/>
    <n v="46.368663831104449"/>
    <n v="3.9335005536955556"/>
    <n v="0"/>
    <n v="61.595073824493909"/>
    <n v="121.03461229581168"/>
  </r>
  <r>
    <x v="0"/>
    <s v="ДТ"/>
    <s v="ДтЗ"/>
    <s v="ФЛ+КК_Омская область11_73,340454,976328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16089000000000001"/>
    <n v="19.61"/>
    <n v="5.9926305102716659"/>
    <n v="30.410298075111669"/>
    <n v="2.5797362794883334"/>
    <n v="0"/>
    <n v="40.396345294402515"/>
    <n v="79.379010159274173"/>
  </r>
  <r>
    <x v="0"/>
    <s v="АБ"/>
    <s v="Аи92"/>
    <s v="ФЛ+КК_Омская область116_71,5099356,006301"/>
    <s v="Омская"/>
    <x v="0"/>
    <m/>
    <m/>
    <m/>
    <m/>
    <m/>
    <m/>
    <m/>
    <m/>
    <m/>
    <m/>
    <m/>
    <n v="37.246755611111105"/>
    <n v="189.01297827777779"/>
    <n v="16.034161722222223"/>
    <n v="0"/>
    <n v="928.88004733963578"/>
    <n v="0.70252000000000003"/>
    <n v="196.32"/>
    <n v="26.166590751917774"/>
    <n v="132.78539749970446"/>
    <n v="11.264319293095557"/>
    <n v="0"/>
    <n v="652.556810857041"/>
    <n v="822.77311840175878"/>
  </r>
  <r>
    <x v="0"/>
    <s v="АБ"/>
    <s v="Аи95"/>
    <s v="ФЛ+КК_Омская область116_71,5099356,006301"/>
    <s v="Омская"/>
    <x v="0"/>
    <m/>
    <m/>
    <m/>
    <m/>
    <m/>
    <m/>
    <m/>
    <m/>
    <m/>
    <m/>
    <m/>
    <n v="37.246755611111105"/>
    <n v="189.01297827777779"/>
    <n v="16.034161722222223"/>
    <n v="0"/>
    <n v="928.88004733963578"/>
    <n v="0.31247000000000003"/>
    <n v="196.32"/>
    <n v="11.638493725803889"/>
    <n v="59.060885322457231"/>
    <n v="5.0101945133427783"/>
    <n v="0"/>
    <n v="290.24714839221599"/>
    <n v="365.95672195381991"/>
  </r>
  <r>
    <x v="0"/>
    <s v="АБ"/>
    <s v="G-95"/>
    <s v="ФЛ+КК_Омская область116_71,5099356,006301"/>
    <s v="Омская"/>
    <x v="0"/>
    <m/>
    <m/>
    <m/>
    <m/>
    <m/>
    <m/>
    <m/>
    <m/>
    <m/>
    <m/>
    <m/>
    <n v="37.246755611111105"/>
    <n v="189.01297827777779"/>
    <n v="16.034161722222223"/>
    <n v="0"/>
    <n v="928.88004733963578"/>
    <n v="0.18392"/>
    <n v="196.32"/>
    <n v="6.8504232919955541"/>
    <n v="34.763266964848889"/>
    <n v="2.9490030239511111"/>
    <n v="0"/>
    <n v="170.8396183067058"/>
    <n v="215.40231158750134"/>
  </r>
  <r>
    <x v="0"/>
    <s v="АБ"/>
    <s v="Аи98"/>
    <s v="ФЛ+КК_Омская область116_71,5099356,006301"/>
    <s v="Омская"/>
    <x v="0"/>
    <m/>
    <m/>
    <m/>
    <m/>
    <m/>
    <m/>
    <m/>
    <m/>
    <m/>
    <m/>
    <m/>
    <n v="37.246755611111105"/>
    <n v="189.01297827777779"/>
    <n v="16.034161722222223"/>
    <n v="0"/>
    <n v="928.88004733963578"/>
    <n v="4.5379999999999997E-2"/>
    <n v="196.32"/>
    <n v="1.6902577696322219"/>
    <n v="8.5774089542455556"/>
    <n v="0.72763025895444444"/>
    <n v="0"/>
    <n v="42.15257654827267"/>
    <n v="53.147873531104892"/>
  </r>
  <r>
    <x v="0"/>
    <s v="ДТ"/>
    <s v="ДтЛ"/>
    <s v="ФЛ+КК_Омская область116_71,5099356,006301"/>
    <s v="Омская"/>
    <x v="0"/>
    <m/>
    <m/>
    <m/>
    <m/>
    <m/>
    <m/>
    <m/>
    <m/>
    <m/>
    <m/>
    <m/>
    <n v="37.246755611111105"/>
    <n v="189.01297827777779"/>
    <n v="16.034161722222223"/>
    <n v="0"/>
    <n v="928.88004733963578"/>
    <n v="2.5138400000000001"/>
    <n v="196.32"/>
    <n v="93.63238412543555"/>
    <n v="475.14838531380894"/>
    <n v="40.307317103791114"/>
    <n v="0"/>
    <n v="2335.0558182042701"/>
    <n v="2944.1439047473059"/>
  </r>
  <r>
    <x v="0"/>
    <s v="ДТ"/>
    <s v="ДтЗ"/>
    <s v="ФЛ+КК_Омская область116_71,5099356,006301"/>
    <s v="Омская"/>
    <x v="0"/>
    <m/>
    <m/>
    <m/>
    <m/>
    <m/>
    <m/>
    <m/>
    <m/>
    <m/>
    <m/>
    <m/>
    <n v="37.246755611111105"/>
    <n v="189.01297827777779"/>
    <n v="16.034161722222223"/>
    <n v="0"/>
    <n v="928.88004733963578"/>
    <n v="1.6003400000000001"/>
    <n v="196.32"/>
    <n v="59.607472874685548"/>
    <n v="302.48502965705893"/>
    <n v="25.660110370541112"/>
    <n v="0"/>
    <n v="1486.5238949595127"/>
    <n v="1874.2765078617983"/>
  </r>
  <r>
    <x v="0"/>
    <s v="АБ"/>
    <s v="Аи92"/>
    <s v="ФЛ+КК_Омская область122_73,4432354,9312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79483999999999999"/>
    <n v="26.53"/>
    <n v="29.605211229935552"/>
    <n v="150.2350756543089"/>
    <n v="12.744593103291111"/>
    <n v="0"/>
    <n v="199.56884264903283"/>
    <n v="392.15372263656843"/>
  </r>
  <r>
    <x v="0"/>
    <s v="АБ"/>
    <s v="Аи95"/>
    <s v="ФЛ+КК_Омская область122_73,4432354,9312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32718000000000003"/>
    <n v="26.53"/>
    <n v="12.186393500843332"/>
    <n v="61.841266232923346"/>
    <n v="5.2460570322766671"/>
    <n v="0"/>
    <n v="82.148525411291033"/>
    <n v="161.4222421773344"/>
  </r>
  <r>
    <x v="0"/>
    <s v="АБ"/>
    <s v="G-95"/>
    <s v="ФЛ+КК_Омская область122_73,4432354,9312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18775"/>
    <n v="26.53"/>
    <n v="6.9930783659861104"/>
    <n v="35.487186671652779"/>
    <n v="3.0104138633472224"/>
    <n v="0"/>
    <n v="47.140368133656978"/>
    <n v="92.631047034643089"/>
  </r>
  <r>
    <x v="0"/>
    <s v="АБ"/>
    <s v="Аи98"/>
    <s v="ФЛ+КК_Омская область122_73,4432354,9312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4.5229999999999999E-2"/>
    <n v="26.53"/>
    <n v="1.6846707562905552"/>
    <n v="8.5490570075038885"/>
    <n v="0.72522513469611116"/>
    <n v="0"/>
    <n v="11.356372040933715"/>
    <n v="22.315324939424272"/>
  </r>
  <r>
    <x v="0"/>
    <s v="ДТ"/>
    <s v="ДтЛ"/>
    <s v="ФЛ+КК_Омская область122_73,4432354,9312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58911999999999998"/>
    <n v="26.53"/>
    <n v="21.942808665617772"/>
    <n v="111.35132576300445"/>
    <n v="9.4460453537955562"/>
    <n v="0"/>
    <n v="147.91655752276964"/>
    <n v="290.65673730518745"/>
  </r>
  <r>
    <x v="0"/>
    <s v="ДТ"/>
    <s v="ДтЗ"/>
    <s v="ФЛ+КК_Омская область122_73,4432354,9312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37694"/>
    <n v="26.53"/>
    <n v="14.039792060052219"/>
    <n v="71.246552032025562"/>
    <n v="6.0439169195744444"/>
    <n v="0"/>
    <n v="94.642292219976895"/>
    <n v="185.97255323162912"/>
  </r>
  <r>
    <x v="0"/>
    <s v="АБ"/>
    <s v="Аи92"/>
    <s v="ФЛ+КК_Омская область124_74,9378255,432817"/>
    <s v="Омская"/>
    <x v="0"/>
    <m/>
    <m/>
    <m/>
    <m/>
    <m/>
    <m/>
    <m/>
    <m/>
    <m/>
    <m/>
    <m/>
    <n v="37.246755611111105"/>
    <n v="189.01297827777779"/>
    <n v="16.034161722222223"/>
    <n v="0"/>
    <n v="936.68565572956061"/>
    <n v="1.2435799999999999"/>
    <n v="138.05000000000001"/>
    <n v="46.319320342865545"/>
    <n v="235.0527595266789"/>
    <n v="19.939762834521112"/>
    <n v="0"/>
    <n v="1164.8435477521668"/>
    <n v="1466.1553904562325"/>
  </r>
  <r>
    <x v="0"/>
    <s v="АБ"/>
    <s v="Аи95"/>
    <s v="ФЛ+КК_Омская область124_74,9378255,432817"/>
    <s v="Омская"/>
    <x v="0"/>
    <m/>
    <m/>
    <m/>
    <m/>
    <m/>
    <m/>
    <m/>
    <m/>
    <m/>
    <m/>
    <m/>
    <n v="37.246755611111105"/>
    <n v="189.01297827777779"/>
    <n v="16.034161722222223"/>
    <n v="0"/>
    <n v="936.68565572956061"/>
    <n v="0.56642999999999999"/>
    <n v="138.05000000000001"/>
    <n v="21.097679780801663"/>
    <n v="107.06262128588168"/>
    <n v="9.0822302243183337"/>
    <n v="0"/>
    <n v="530.56685597489502"/>
    <n v="667.8093872658967"/>
  </r>
  <r>
    <x v="0"/>
    <s v="АБ"/>
    <s v="G-95"/>
    <s v="ФЛ+КК_Омская область124_74,9378255,432817"/>
    <s v="Омская"/>
    <x v="0"/>
    <m/>
    <m/>
    <m/>
    <m/>
    <m/>
    <m/>
    <m/>
    <m/>
    <m/>
    <m/>
    <m/>
    <n v="37.246755611111105"/>
    <n v="189.01297827777779"/>
    <n v="16.034161722222223"/>
    <n v="0"/>
    <n v="936.68565572956061"/>
    <n v="0.33582000000000001"/>
    <n v="138.05000000000001"/>
    <n v="12.508205469323332"/>
    <n v="63.474338365243341"/>
    <n v="5.3845921895566669"/>
    <n v="0"/>
    <n v="314.55777690710107"/>
    <n v="395.92491293122441"/>
  </r>
  <r>
    <x v="0"/>
    <s v="АБ"/>
    <s v="Аи98"/>
    <s v="ФЛ+КК_Омская область124_74,9378255,432817"/>
    <s v="Омская"/>
    <x v="0"/>
    <m/>
    <m/>
    <m/>
    <m/>
    <m/>
    <m/>
    <m/>
    <m/>
    <m/>
    <m/>
    <m/>
    <n v="37.246755611111105"/>
    <n v="189.01297827777779"/>
    <n v="16.034161722222223"/>
    <n v="0"/>
    <n v="936.68565572956061"/>
    <n v="8.3409999999999998E-2"/>
    <n v="138.05000000000001"/>
    <n v="3.1067518855227774"/>
    <n v="15.765572518149446"/>
    <n v="1.3374094292505556"/>
    <n v="0"/>
    <n v="78.128950544402642"/>
    <n v="98.338684377325421"/>
  </r>
  <r>
    <x v="0"/>
    <s v="ДТ"/>
    <s v="ДтЛ"/>
    <s v="ФЛ+КК_Омская область124_74,9378255,432817"/>
    <s v="Омская"/>
    <x v="0"/>
    <m/>
    <m/>
    <m/>
    <m/>
    <m/>
    <m/>
    <m/>
    <m/>
    <m/>
    <m/>
    <m/>
    <n v="37.246755611111105"/>
    <n v="189.01297827777779"/>
    <n v="16.034161722222223"/>
    <n v="0"/>
    <n v="936.68565572956061"/>
    <n v="0.26913999999999999"/>
    <n v="138.05000000000001"/>
    <n v="10.024591805174442"/>
    <n v="50.870952973681113"/>
    <n v="4.3154342859188892"/>
    <n v="0"/>
    <n v="252.09957738305394"/>
    <n v="317.31055644782839"/>
  </r>
  <r>
    <x v="0"/>
    <s v="ДТ"/>
    <s v="ДтЗ"/>
    <s v="ФЛ+КК_Омская область124_74,9378255,432817"/>
    <s v="Омская"/>
    <x v="0"/>
    <m/>
    <m/>
    <m/>
    <m/>
    <m/>
    <m/>
    <m/>
    <m/>
    <m/>
    <m/>
    <m/>
    <n v="37.246755611111105"/>
    <n v="189.01297827777779"/>
    <n v="16.034161722222223"/>
    <n v="0"/>
    <n v="936.68565572956061"/>
    <n v="0.17921000000000001"/>
    <n v="138.05000000000001"/>
    <n v="6.6749910730672211"/>
    <n v="33.873015837160558"/>
    <n v="2.8734821222394444"/>
    <n v="0"/>
    <n v="167.86343636329457"/>
    <n v="211.28492539576177"/>
  </r>
  <r>
    <x v="0"/>
    <s v="АБ"/>
    <s v="Аи92"/>
    <s v="ФЛ+КК_Омская область13_73,21303755,037386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1.0607599999999999"/>
    <n v="9.2100000000000009"/>
    <n v="39.509868482042215"/>
    <n v="200.49740683793556"/>
    <n v="17.008397388464445"/>
    <n v="0"/>
    <n v="266.33617524078812"/>
    <n v="523.35184794923032"/>
  </r>
  <r>
    <x v="0"/>
    <s v="АБ"/>
    <s v="Аи95"/>
    <s v="ФЛ+КК_Омская область13_73,21303755,037386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44098999999999999"/>
    <n v="9.2100000000000009"/>
    <n v="16.425446756943884"/>
    <n v="83.352833290717228"/>
    <n v="7.0709049778827779"/>
    <n v="0"/>
    <n v="110.72399969779703"/>
    <n v="217.57318472334092"/>
  </r>
  <r>
    <x v="0"/>
    <s v="АБ"/>
    <s v="G-95"/>
    <s v="ФЛ+КК_Омская область13_73,21303755,037386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25392999999999999"/>
    <n v="9.2100000000000009"/>
    <n v="9.4580686523294428"/>
    <n v="47.996065574076113"/>
    <n v="4.0715546861238892"/>
    <n v="0"/>
    <n v="63.756877124791032"/>
    <n v="125.28256603732048"/>
  </r>
  <r>
    <x v="0"/>
    <s v="АБ"/>
    <s v="Аи98"/>
    <s v="ФЛ+КК_Омская область13_73,21303755,037386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6.1370000000000001E-2"/>
    <n v="9.2100000000000009"/>
    <n v="2.2858333918538887"/>
    <n v="11.599726476907223"/>
    <n v="0.98401650489277781"/>
    <n v="0"/>
    <n v="15.40881167703078"/>
    <n v="30.278388050684669"/>
  </r>
  <r>
    <x v="0"/>
    <s v="ДТ"/>
    <s v="ДтЛ"/>
    <s v="ФЛ+КК_Омская область13_73,21303755,037386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1.2861199999999999"/>
    <n v="9.2100000000000009"/>
    <n v="47.903797326562213"/>
    <n v="243.09337162261556"/>
    <n v="20.621856074184443"/>
    <n v="0"/>
    <n v="322.91968183253749"/>
    <n v="634.5387068558997"/>
  </r>
  <r>
    <x v="0"/>
    <s v="ДТ"/>
    <s v="ДтЗ"/>
    <s v="ФЛ+КК_Омская область13_73,21303755,037386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81816"/>
    <n v="9.2100000000000009"/>
    <n v="30.473805570786663"/>
    <n v="154.64285830774668"/>
    <n v="13.118509754653333"/>
    <n v="0"/>
    <n v="205.42404043799093"/>
    <n v="403.65921407117759"/>
  </r>
  <r>
    <x v="0"/>
    <s v="АБ"/>
    <s v="Аи92"/>
    <s v="ФЛ+КК_Омская область131_73,2886354,995467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4.2729699999999999"/>
    <n v="13.87"/>
    <n v="159.15426932360941"/>
    <n v="807.64678579159613"/>
    <n v="68.513492014203891"/>
    <n v="0"/>
    <n v="1072.8595410070427"/>
    <n v="2108.1740881364522"/>
  </r>
  <r>
    <x v="0"/>
    <s v="АБ"/>
    <s v="Аи95"/>
    <s v="ФЛ+КК_Омская область131_73,2886354,995467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1.85189"/>
    <n v="13.87"/>
    <n v="68.976894248660543"/>
    <n v="350.03124434283393"/>
    <n v="29.693503751766112"/>
    <n v="0"/>
    <n v="464.97350915066858"/>
    <n v="913.67515149392921"/>
  </r>
  <r>
    <x v="0"/>
    <s v="АБ"/>
    <s v="G-95"/>
    <s v="ФЛ+КК_Омская область131_73,2886354,995467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1.0810999999999999"/>
    <n v="13.87"/>
    <n v="40.267467491172212"/>
    <n v="204.34193081610556"/>
    <n v="17.334532237894443"/>
    <n v="0"/>
    <n v="271.44315307215209"/>
    <n v="533.38708361732438"/>
  </r>
  <r>
    <x v="0"/>
    <s v="АБ"/>
    <s v="Аи98"/>
    <s v="ФЛ+КК_Омская область131_73,2886354,995467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26472000000000001"/>
    <n v="13.87"/>
    <n v="9.8599611453733313"/>
    <n v="50.035515609693341"/>
    <n v="4.2445632911066671"/>
    <n v="0"/>
    <n v="66.466035964536218"/>
    <n v="130.60607601070956"/>
  </r>
  <r>
    <x v="0"/>
    <s v="ДТ"/>
    <s v="ДтЛ"/>
    <s v="ФЛ+КК_Омская область131_73,2886354,995467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88212000000000002"/>
    <n v="13.87"/>
    <n v="32.856108059673332"/>
    <n v="166.73212839839334"/>
    <n v="14.144054738406668"/>
    <n v="0"/>
    <n v="221.48315066876961"/>
    <n v="435.21544186524295"/>
  </r>
  <r>
    <x v="0"/>
    <s v="ДТ"/>
    <s v="ДтЗ"/>
    <s v="ФЛ+КК_Омская область131_73,2886354,995467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57233000000000001"/>
    <n v="13.87"/>
    <n v="21.31743563890722"/>
    <n v="108.17779785772056"/>
    <n v="9.1768317784794444"/>
    <n v="0"/>
    <n v="143.70091554692888"/>
    <n v="282.37298082203608"/>
  </r>
  <r>
    <x v="0"/>
    <s v="АБ"/>
    <s v="Аи92"/>
    <s v="ФЛ+КК_Омская область132_73,40028254,984625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4.7478699999999998"/>
    <n v="19.14"/>
    <n v="176.84275356332608"/>
    <n v="897.40904917571277"/>
    <n v="76.128115416087226"/>
    <n v="0"/>
    <n v="1192.0976812290064"/>
    <n v="2342.4775993841322"/>
  </r>
  <r>
    <x v="0"/>
    <s v="АБ"/>
    <s v="Аи95"/>
    <s v="ФЛ+КК_Омская область132_73,40028254,984625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1.99997"/>
    <n v="19.14"/>
    <n v="74.492393819553882"/>
    <n v="378.02028616620726"/>
    <n v="32.067842419592779"/>
    <n v="0"/>
    <n v="502.15351294950705"/>
    <n v="986.73403535486091"/>
  </r>
  <r>
    <x v="0"/>
    <s v="АБ"/>
    <s v="G-95"/>
    <s v="ФЛ+КК_Омская область132_73,40028254,984625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1.15672"/>
    <n v="19.14"/>
    <n v="43.084067150484437"/>
    <n v="218.63509223347111"/>
    <n v="18.547035547328889"/>
    <n v="0"/>
    <n v="290.42986219740988"/>
    <n v="570.69605712869429"/>
  </r>
  <r>
    <x v="0"/>
    <s v="АБ"/>
    <s v="Аи98"/>
    <s v="ФЛ+КК_Омская область132_73,40028254,984625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28073999999999999"/>
    <n v="19.14"/>
    <n v="10.456654170263331"/>
    <n v="53.063503521703332"/>
    <n v="4.501430561896667"/>
    <n v="0"/>
    <n v="70.488345937911376"/>
    <n v="138.5099341917747"/>
  </r>
  <r>
    <x v="0"/>
    <s v="ДТ"/>
    <s v="ДтЛ"/>
    <s v="ФЛ+КК_Омская область132_73,40028254,984625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66257999999999995"/>
    <n v="19.14"/>
    <n v="24.678955332809995"/>
    <n v="125.23621914729"/>
    <n v="10.62391487391"/>
    <n v="0"/>
    <n v="166.36093271903297"/>
    <n v="326.90002207304298"/>
  </r>
  <r>
    <x v="0"/>
    <s v="ДТ"/>
    <s v="ДтЗ"/>
    <s v="ФЛ+КК_Омская область132_73,40028254,984625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43242000000000003"/>
    <n v="19.14"/>
    <n v="16.106242061356664"/>
    <n v="81.732992066876676"/>
    <n v="6.9334922119233342"/>
    <n v="0"/>
    <n v="108.57223961840721"/>
    <n v="213.34496595856388"/>
  </r>
  <r>
    <x v="0"/>
    <s v="АБ"/>
    <s v="Аи92"/>
    <s v="ФЛ+КК_Омская область137_72,91498555,224962"/>
    <s v="Омская"/>
    <x v="0"/>
    <m/>
    <m/>
    <m/>
    <m/>
    <m/>
    <m/>
    <m/>
    <m/>
    <m/>
    <m/>
    <m/>
    <n v="37.246755611111105"/>
    <n v="189.01297827777779"/>
    <n v="16.034161722222223"/>
    <n v="0"/>
    <n v="349.77287615254505"/>
    <n v="1.86886"/>
    <n v="51.55"/>
    <n v="69.6089716913811"/>
    <n v="353.23879458420777"/>
    <n v="29.965603476192221"/>
    <n v="0"/>
    <n v="653.67653732644533"/>
    <n v="1106.4899070782265"/>
  </r>
  <r>
    <x v="0"/>
    <s v="АБ"/>
    <s v="Аи95"/>
    <s v="ФЛ+КК_Омская область137_72,91498555,224962"/>
    <s v="Омская"/>
    <x v="0"/>
    <m/>
    <m/>
    <m/>
    <m/>
    <m/>
    <m/>
    <m/>
    <m/>
    <m/>
    <m/>
    <m/>
    <n v="37.246755611111105"/>
    <n v="189.01297827777779"/>
    <n v="16.034161722222223"/>
    <n v="0"/>
    <n v="349.77287615254505"/>
    <n v="0.84797"/>
    <n v="51.55"/>
    <n v="31.584131355553883"/>
    <n v="160.27733519020722"/>
    <n v="13.596488115592779"/>
    <n v="0"/>
    <n v="296.59690579107365"/>
    <n v="502.05486045242753"/>
  </r>
  <r>
    <x v="0"/>
    <s v="АБ"/>
    <s v="G-95"/>
    <s v="ФЛ+КК_Омская область137_72,91498555,224962"/>
    <s v="Омская"/>
    <x v="0"/>
    <m/>
    <m/>
    <m/>
    <m/>
    <m/>
    <m/>
    <m/>
    <m/>
    <m/>
    <m/>
    <m/>
    <n v="37.246755611111105"/>
    <n v="189.01297827777779"/>
    <n v="16.034161722222223"/>
    <n v="0"/>
    <n v="349.77287615254505"/>
    <n v="0.50216000000000005"/>
    <n v="51.55"/>
    <n v="18.703830797675554"/>
    <n v="94.914757171968901"/>
    <n v="8.0517146504311121"/>
    <n v="0"/>
    <n v="175.64194748876204"/>
    <n v="297.31225010883759"/>
  </r>
  <r>
    <x v="0"/>
    <s v="АБ"/>
    <s v="Аи98"/>
    <s v="ФЛ+КК_Омская область137_72,91498555,224962"/>
    <s v="Омская"/>
    <x v="0"/>
    <m/>
    <m/>
    <m/>
    <m/>
    <m/>
    <m/>
    <m/>
    <m/>
    <m/>
    <m/>
    <m/>
    <n v="37.246755611111105"/>
    <n v="189.01297827777779"/>
    <n v="16.034161722222223"/>
    <n v="0"/>
    <n v="349.77287615254505"/>
    <n v="0.1246"/>
    <n v="51.55"/>
    <n v="4.6409457491444437"/>
    <n v="23.551017093411112"/>
    <n v="1.997856550588889"/>
    <n v="0"/>
    <n v="43.581700368607116"/>
    <n v="73.771519761751563"/>
  </r>
  <r>
    <x v="0"/>
    <s v="ДТ"/>
    <s v="ДтЛ"/>
    <s v="ФЛ+КК_Омская область137_72,91498555,224962"/>
    <s v="Омская"/>
    <x v="0"/>
    <m/>
    <m/>
    <m/>
    <m/>
    <m/>
    <m/>
    <m/>
    <m/>
    <m/>
    <m/>
    <m/>
    <n v="37.246755611111105"/>
    <n v="189.01297827777779"/>
    <n v="16.034161722222223"/>
    <n v="0"/>
    <n v="349.77287615254505"/>
    <n v="5.1625100000000002"/>
    <n v="51.55"/>
    <n v="192.28674830991719"/>
    <n v="975.78139048881064"/>
    <n v="82.776520232589448"/>
    <n v="0"/>
    <n v="1805.7059708662755"/>
    <n v="3056.5506298975929"/>
  </r>
  <r>
    <x v="0"/>
    <s v="ДТ"/>
    <s v="ДтЗ"/>
    <s v="ФЛ+КК_Омская область137_72,91498555,224962"/>
    <s v="Омская"/>
    <x v="0"/>
    <m/>
    <m/>
    <m/>
    <m/>
    <m/>
    <m/>
    <m/>
    <m/>
    <m/>
    <m/>
    <m/>
    <n v="37.246755611111105"/>
    <n v="189.01297827777779"/>
    <n v="16.034161722222223"/>
    <n v="0"/>
    <n v="349.77287615254505"/>
    <n v="3.30166"/>
    <n v="51.55"/>
    <n v="122.97612313098109"/>
    <n v="624.0565898606078"/>
    <n v="52.939350391792225"/>
    <n v="0"/>
    <n v="1154.8311142778118"/>
    <n v="1954.8031776611929"/>
  </r>
  <r>
    <x v="0"/>
    <s v="АБ"/>
    <s v="Аи92"/>
    <s v="ФЛ+КК_Омская область14_73,28400454,94912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1.06209"/>
    <n v="20.57"/>
    <n v="39.559406667004993"/>
    <n v="200.748794099045"/>
    <n v="17.029722823555002"/>
    <n v="0"/>
    <n v="266.67011233595599"/>
    <n v="524.00803592556099"/>
  </r>
  <r>
    <x v="0"/>
    <s v="АБ"/>
    <s v="Аи95"/>
    <s v="ФЛ+КК_Омская область14_73,28400454,94912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45013999999999998"/>
    <n v="20.57"/>
    <n v="16.766254570785552"/>
    <n v="85.082302041958897"/>
    <n v="7.2176175576411108"/>
    <n v="0"/>
    <n v="113.02138648034276"/>
    <n v="222.08756065072831"/>
  </r>
  <r>
    <x v="0"/>
    <s v="АБ"/>
    <s v="G-95"/>
    <s v="ФЛ+КК_Омская область14_73,28400454,94912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26088"/>
    <n v="20.57"/>
    <n v="9.7169336038266643"/>
    <n v="49.309705773106671"/>
    <n v="4.1829921100933332"/>
    <n v="0"/>
    <n v="65.501886757435059"/>
    <n v="128.71151824446173"/>
  </r>
  <r>
    <x v="0"/>
    <s v="АБ"/>
    <s v="Аи98"/>
    <s v="ФЛ+КК_Омская область14_73,28400454,94912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6.3439999999999996E-2"/>
    <n v="20.57"/>
    <n v="2.3629341759688884"/>
    <n v="11.990983341942222"/>
    <n v="1.0172072196577777"/>
    <n v="0"/>
    <n v="15.928548358983747"/>
    <n v="31.299673096552635"/>
  </r>
  <r>
    <x v="0"/>
    <s v="ДТ"/>
    <s v="ДтЛ"/>
    <s v="ФЛ+КК_Омская область14_73,28400454,94912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1.16242"/>
    <n v="20.57"/>
    <n v="43.296373657467768"/>
    <n v="219.71246620965445"/>
    <n v="18.638430269145555"/>
    <n v="0"/>
    <n v="291.86102117670066"/>
    <n v="573.50829131296837"/>
  </r>
  <r>
    <x v="0"/>
    <s v="ДТ"/>
    <s v="ДтЗ"/>
    <s v="ФЛ+КК_Омская область14_73,28400454,94912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74482999999999999"/>
    <n v="20.57"/>
    <n v="27.742500981823884"/>
    <n v="140.78253661063724"/>
    <n v="11.942724675562777"/>
    <n v="0"/>
    <n v="187.01230570967633"/>
    <n v="367.48006797770023"/>
  </r>
  <r>
    <x v="0"/>
    <s v="АБ"/>
    <s v="Аи92"/>
    <s v="ФЛ+КК_Омская область15_73,4168155,05881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2.1659600000000001"/>
    <n v="17.68"/>
    <n v="80.674982783442218"/>
    <n v="409.39455043053562"/>
    <n v="34.729352923864447"/>
    <n v="0"/>
    <n v="543.83036890959079"/>
    <n v="1068.6292550474332"/>
  </r>
  <r>
    <x v="0"/>
    <s v="АБ"/>
    <s v="Аи95"/>
    <s v="ФЛ+КК_Омская область15_73,4168155,05881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96164000000000005"/>
    <n v="17.68"/>
    <n v="35.817970065868884"/>
    <n v="181.76244043104225"/>
    <n v="15.419091278557779"/>
    <n v="0"/>
    <n v="241.44907383248949"/>
    <n v="474.44857560795839"/>
  </r>
  <r>
    <x v="0"/>
    <s v="АБ"/>
    <s v="G-95"/>
    <s v="ФЛ+КК_Омская область15_73,4168155,05881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56569000000000003"/>
    <n v="17.68"/>
    <n v="21.070117181649444"/>
    <n v="106.92275168195613"/>
    <n v="9.0703649446438899"/>
    <n v="0"/>
    <n v="142.03374087631647"/>
    <n v="279.09697468456591"/>
  </r>
  <r>
    <x v="0"/>
    <s v="АБ"/>
    <s v="Аи98"/>
    <s v="ФЛ+КК_Омская область15_73,4168155,05881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13950000000000001"/>
    <n v="17.68"/>
    <n v="5.1959224077499995"/>
    <n v="26.367310469750006"/>
    <n v="2.2367655602500003"/>
    <n v="0"/>
    <n v="35.025732914221834"/>
    <n v="68.825731351971839"/>
  </r>
  <r>
    <x v="0"/>
    <s v="ДТ"/>
    <s v="ДтЛ"/>
    <s v="ФЛ+КК_Омская область15_73,4168155,05881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54971000000000003"/>
    <n v="17.68"/>
    <n v="20.474914026983885"/>
    <n v="103.90232428907724"/>
    <n v="8.8141390403227788"/>
    <n v="0"/>
    <n v="138.02147412384863"/>
    <n v="271.21285148023253"/>
  </r>
  <r>
    <x v="0"/>
    <s v="ДТ"/>
    <s v="ДтЗ"/>
    <s v="ФЛ+КК_Омская область15_73,4168155,05881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35843999999999998"/>
    <n v="17.68"/>
    <n v="13.350727081246664"/>
    <n v="67.749811933886662"/>
    <n v="5.7472849277133333"/>
    <n v="0"/>
    <n v="89.997302550348905"/>
    <n v="176.84512649319555"/>
  </r>
  <r>
    <x v="0"/>
    <s v="АБ"/>
    <s v="Аи92"/>
    <s v="ФЛ+КК_Омская область16_73,28606154,930382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75605"/>
    <n v="25.57"/>
    <n v="28.160409579780552"/>
    <n v="142.90326222691391"/>
    <n v="12.122627970086111"/>
    <n v="0"/>
    <n v="189.829429174175"/>
    <n v="373.01572895095558"/>
  </r>
  <r>
    <x v="0"/>
    <s v="АБ"/>
    <s v="Аи95"/>
    <s v="ФЛ+КК_Омская область16_73,28606154,930382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31797999999999998"/>
    <n v="25.57"/>
    <n v="11.843723349221108"/>
    <n v="60.102346832767779"/>
    <n v="5.0985427444322218"/>
    <n v="0"/>
    <n v="79.838584602611164"/>
    <n v="156.88319752903226"/>
  </r>
  <r>
    <x v="0"/>
    <s v="АБ"/>
    <s v="G-95"/>
    <s v="ФЛ+КК_Омская область16_73,28606154,930382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18382000000000001"/>
    <n v="25.57"/>
    <n v="6.8466986164344439"/>
    <n v="34.744365667021114"/>
    <n v="2.9473996077788893"/>
    <n v="0"/>
    <n v="46.153621679514387"/>
    <n v="90.692085570748844"/>
  </r>
  <r>
    <x v="0"/>
    <s v="АБ"/>
    <s v="Аи98"/>
    <s v="ФЛ+КК_Омская область16_73,28606154,930382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4.4589999999999998E-2"/>
    <n v="25.57"/>
    <n v="1.6608328326994442"/>
    <n v="8.4280887014061108"/>
    <n v="0.71496327119388892"/>
    <n v="0"/>
    <n v="11.195680506416856"/>
    <n v="21.999565311716303"/>
  </r>
  <r>
    <x v="0"/>
    <s v="ДТ"/>
    <s v="ДтЛ"/>
    <s v="ФЛ+КК_Омская область16_73,28606154,930382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91703000000000001"/>
    <n v="25.57"/>
    <n v="34.15639229805722"/>
    <n v="173.33057147007057"/>
    <n v="14.703807324129444"/>
    <n v="0"/>
    <n v="230.24837171561896"/>
    <n v="452.43914280787624"/>
  </r>
  <r>
    <x v="0"/>
    <s v="ДТ"/>
    <s v="ДтЗ"/>
    <s v="ФЛ+КК_Омская область16_73,28606154,930382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59072000000000002"/>
    <n v="25.57"/>
    <n v="22.002403474595553"/>
    <n v="111.6537465282489"/>
    <n v="9.4717000125511124"/>
    <n v="0"/>
    <n v="148.3182863590618"/>
    <n v="291.44613637445741"/>
  </r>
  <r>
    <x v="0"/>
    <s v="АБ"/>
    <s v="Аи92"/>
    <s v="ФЛ+КК_Омская область17_73,30384855,057703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2.1312799999999998"/>
    <n v="7.19"/>
    <n v="79.383265298848869"/>
    <n v="402.83958034386222"/>
    <n v="34.173288195337776"/>
    <n v="0"/>
    <n v="535.1228963829584"/>
    <n v="1051.5190302210071"/>
  </r>
  <r>
    <x v="0"/>
    <s v="АБ"/>
    <s v="Аи95"/>
    <s v="ФЛ+КК_Омская область17_73,30384855,057703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90830999999999995"/>
    <n v="7.19"/>
    <n v="33.831600589128328"/>
    <n v="171.68237829948833"/>
    <n v="14.563989433911667"/>
    <n v="0"/>
    <n v="228.05894955782674"/>
    <n v="448.1369178803551"/>
  </r>
  <r>
    <x v="0"/>
    <s v="АБ"/>
    <s v="G-95"/>
    <s v="ФЛ+КК_Омская область17_73,30384855,057703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52737000000000001"/>
    <n v="7.19"/>
    <n v="19.642821506631662"/>
    <n v="99.679774354351679"/>
    <n v="8.4559358674483338"/>
    <n v="0"/>
    <n v="132.41233524711947"/>
    <n v="260.19086697555116"/>
  </r>
  <r>
    <x v="0"/>
    <s v="АБ"/>
    <s v="Аи98"/>
    <s v="ФЛ+КК_Омская область17_73,30384855,057703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12847"/>
    <n v="7.19"/>
    <n v="4.7850906933594439"/>
    <n v="24.282497319346113"/>
    <n v="2.0599087564538889"/>
    <n v="0"/>
    <n v="32.256314749032825"/>
    <n v="63.383811518192275"/>
  </r>
  <r>
    <x v="0"/>
    <s v="ДТ"/>
    <s v="ДтЛ"/>
    <s v="ФЛ+КК_Омская область17_73,30384855,057703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58725000000000005"/>
    <n v="7.19"/>
    <n v="21.873157232624997"/>
    <n v="110.99787149362501"/>
    <n v="9.4160614713750004"/>
    <n v="0"/>
    <n v="147.4470369453532"/>
    <n v="289.7341271429782"/>
  </r>
  <r>
    <x v="0"/>
    <s v="ДТ"/>
    <s v="ДтЗ"/>
    <s v="ФЛ+КК_Омская область17_73,30384855,057703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38542999999999999"/>
    <n v="7.19"/>
    <n v="14.356017015190552"/>
    <n v="72.851272217603892"/>
    <n v="6.1800469525961113"/>
    <n v="0"/>
    <n v="96.773965857552113"/>
    <n v="190.16130204294268"/>
  </r>
  <r>
    <x v="0"/>
    <s v="АБ"/>
    <s v="Аи92"/>
    <s v="ФЛ+КК_Омская область18_73,40730755,010018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1.8079000000000001"/>
    <n v="17.149999999999999"/>
    <n v="67.338409469327772"/>
    <n v="341.71656342839447"/>
    <n v="28.988160977605556"/>
    <n v="0"/>
    <n v="453.92847695786128"/>
    <n v="891.97161083318906"/>
  </r>
  <r>
    <x v="0"/>
    <s v="АБ"/>
    <s v="Аи95"/>
    <s v="ФЛ+КК_Омская область18_73,40730755,010018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76924999999999999"/>
    <n v="17.149999999999999"/>
    <n v="28.652066753847219"/>
    <n v="145.39823354018057"/>
    <n v="12.334278904819444"/>
    <n v="0"/>
    <n v="193.14369207358524"/>
    <n v="379.52827127243245"/>
  </r>
  <r>
    <x v="0"/>
    <s v="АБ"/>
    <s v="G-95"/>
    <s v="ФЛ+КК_Омская область18_73,40730755,010018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44639000000000001"/>
    <n v="17.149999999999999"/>
    <n v="16.626579237243888"/>
    <n v="84.373503373417236"/>
    <n v="7.1574894511827782"/>
    <n v="0"/>
    <n v="112.07983452028303"/>
    <n v="220.23740658212694"/>
  </r>
  <r>
    <x v="0"/>
    <s v="АБ"/>
    <s v="Аи98"/>
    <s v="ФЛ+КК_Омская область18_73,40730755,010018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10868999999999999"/>
    <n v="17.149999999999999"/>
    <n v="4.048349867371666"/>
    <n v="20.543820609011668"/>
    <n v="1.7427530375883333"/>
    <n v="0"/>
    <n v="27.289942010371114"/>
    <n v="53.624865524342781"/>
  </r>
  <r>
    <x v="0"/>
    <s v="ДТ"/>
    <s v="ДтЛ"/>
    <s v="ФЛ+КК_Омская область18_73,40730755,010018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66901999999999995"/>
    <n v="17.149999999999999"/>
    <n v="24.918824438945549"/>
    <n v="126.45346272739889"/>
    <n v="10.727174875401111"/>
    <n v="0"/>
    <n v="167.97789128510888"/>
    <n v="330.07735332685445"/>
  </r>
  <r>
    <x v="0"/>
    <s v="ДТ"/>
    <s v="ДтЗ"/>
    <s v="ФЛ+КК_Омская область18_73,40730755,010018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43067"/>
    <n v="17.149999999999999"/>
    <n v="16.041060239037218"/>
    <n v="81.402219354890562"/>
    <n v="6.9054324289094442"/>
    <n v="0"/>
    <n v="108.13284870371265"/>
    <n v="212.4815607265499"/>
  </r>
  <r>
    <x v="0"/>
    <s v="АБ"/>
    <s v="Аи92"/>
    <s v="ФЛ+КК_Омская область19_73,35175554,922064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2.2513000000000001"/>
    <n v="25.79"/>
    <n v="83.853620907294427"/>
    <n v="425.52491799676113"/>
    <n v="36.097708285238888"/>
    <n v="0"/>
    <n v="565.25758071532334"/>
    <n v="1110.7338279046178"/>
  </r>
  <r>
    <x v="0"/>
    <s v="АБ"/>
    <s v="Аи95"/>
    <s v="ФЛ+КК_Омская область19_73,35175554,922064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96109999999999995"/>
    <n v="25.79"/>
    <n v="35.797856817838884"/>
    <n v="181.66037342277224"/>
    <n v="15.410432831227777"/>
    <n v="0"/>
    <n v="241.31349035024087"/>
    <n v="474.18215342207975"/>
  </r>
  <r>
    <x v="0"/>
    <s v="АБ"/>
    <s v="G-95"/>
    <s v="ФЛ+КК_Омская область19_73,35175554,922064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55833999999999995"/>
    <n v="25.79"/>
    <n v="20.796353527907772"/>
    <n v="105.53350629161444"/>
    <n v="8.9525138559855542"/>
    <n v="0"/>
    <n v="140.1882990345994"/>
    <n v="275.47067271010712"/>
  </r>
  <r>
    <x v="0"/>
    <s v="АБ"/>
    <s v="Аи98"/>
    <s v="ФЛ+КК_Омская область19_73,35175554,922064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13608000000000001"/>
    <n v="25.79"/>
    <n v="5.0685385035599992"/>
    <n v="25.720886084040004"/>
    <n v="2.1819287271600003"/>
    <n v="0"/>
    <n v="34.167037526647363"/>
    <n v="67.138390841407357"/>
  </r>
  <r>
    <x v="0"/>
    <s v="ДТ"/>
    <s v="ДтЛ"/>
    <s v="ФЛ+КК_Омская область19_73,35175554,922064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60372999999999999"/>
    <n v="25.79"/>
    <n v="22.486983765096106"/>
    <n v="114.11280537564278"/>
    <n v="9.6803044565572218"/>
    <n v="0"/>
    <n v="151.58484395916233"/>
    <n v="297.86493755645847"/>
  </r>
  <r>
    <x v="0"/>
    <s v="ДТ"/>
    <s v="ДтЗ"/>
    <s v="ФЛ+КК_Омская область19_73,35175554,922064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39581"/>
    <n v="25.79"/>
    <n v="14.742638338433887"/>
    <n v="74.813226932127222"/>
    <n v="6.3464815512727775"/>
    <n v="0"/>
    <n v="99.380181682997431"/>
    <n v="195.2825285048313"/>
  </r>
  <r>
    <x v="0"/>
    <s v="АБ"/>
    <s v="Аи92"/>
    <s v="ФЛ+КК_Омская область2_73,44829754,98852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2.38226"/>
    <n v="22.4"/>
    <n v="88.731456022125542"/>
    <n v="450.27805763201894"/>
    <n v="38.197542104381114"/>
    <n v="0"/>
    <n v="598.13908596583587"/>
    <n v="1175.3461417243616"/>
  </r>
  <r>
    <x v="0"/>
    <s v="АБ"/>
    <s v="Аи95"/>
    <s v="ФЛ+КК_Омская область2_73,44829754,98852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1.00976"/>
    <n v="22.4"/>
    <n v="37.610283945875551"/>
    <n v="190.8577449457689"/>
    <n v="16.190655140631112"/>
    <n v="0"/>
    <n v="253.53106858397587"/>
    <n v="498.18975261625144"/>
  </r>
  <r>
    <x v="0"/>
    <s v="АБ"/>
    <s v="G-95"/>
    <s v="ФЛ+КК_Омская область2_73,44829754,98852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58521999999999996"/>
    <n v="22.4"/>
    <n v="21.79754631873444"/>
    <n v="110.61417514772111"/>
    <n v="9.3835121230788889"/>
    <n v="0"/>
    <n v="146.93734348430752"/>
    <n v="288.73257707384198"/>
  </r>
  <r>
    <x v="0"/>
    <s v="АБ"/>
    <s v="Аи98"/>
    <s v="ФЛ+КК_Омская область2_73,44829754,98852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14232"/>
    <n v="22.4"/>
    <n v="5.3009582585733321"/>
    <n v="26.900327068493336"/>
    <n v="2.2819818963066667"/>
    <n v="0"/>
    <n v="35.733779988186747"/>
    <n v="70.217047211560086"/>
  </r>
  <r>
    <x v="0"/>
    <s v="ДТ"/>
    <s v="ДтЛ"/>
    <s v="ФЛ+КК_Омская область2_73,44829754,98852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98389000000000004"/>
    <n v="22.4"/>
    <n v="36.646710378216106"/>
    <n v="185.9679791977228"/>
    <n v="15.775851376877224"/>
    <n v="0"/>
    <n v="247.03561546217719"/>
    <n v="485.42615641499333"/>
  </r>
  <r>
    <x v="0"/>
    <s v="ДТ"/>
    <s v="ДтЗ"/>
    <s v="ФЛ+КК_Омская область2_73,44829754,98852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63875999999999999"/>
    <n v="22.4"/>
    <n v="23.79173761415333"/>
    <n v="120.73393000471334"/>
    <n v="10.241981141686667"/>
    <n v="0"/>
    <n v="160.38019466873359"/>
    <n v="315.14784342928692"/>
  </r>
  <r>
    <x v="0"/>
    <s v="АБ"/>
    <s v="Аи92"/>
    <s v="ФЛ+КК_Омская область20_73,28724754,977491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1.35155"/>
    <n v="16.5"/>
    <n v="50.340852546197212"/>
    <n v="255.46049079133059"/>
    <n v="21.670971275669444"/>
    <n v="0"/>
    <n v="339.34788043165963"/>
    <n v="666.82019504485686"/>
  </r>
  <r>
    <x v="0"/>
    <s v="АБ"/>
    <s v="Аи95"/>
    <s v="ФЛ+КК_Омская область20_73,28724754,977491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58213000000000004"/>
    <n v="16.5"/>
    <n v="21.682453843896109"/>
    <n v="110.03012504484279"/>
    <n v="9.3339665633572224"/>
    <n v="0"/>
    <n v="146.16150466921832"/>
    <n v="287.20805012131444"/>
  </r>
  <r>
    <x v="0"/>
    <s v="АБ"/>
    <s v="G-95"/>
    <s v="ФЛ+КК_Омская область20_73,28724754,977491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33916000000000002"/>
    <n v="16.5"/>
    <n v="12.632609633064442"/>
    <n v="64.105641712691124"/>
    <n v="5.4381462897088895"/>
    <n v="0"/>
    <n v="85.156470073028501"/>
    <n v="167.33286770849298"/>
  </r>
  <r>
    <x v="0"/>
    <s v="АБ"/>
    <s v="Аи98"/>
    <s v="ФЛ+КК_Омская область20_73,28724754,977491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8.2890000000000005E-2"/>
    <n v="16.5"/>
    <n v="3.0873835726049998"/>
    <n v="15.667285769445002"/>
    <n v="1.3290716651550001"/>
    <n v="0"/>
    <n v="20.812064525160199"/>
    <n v="40.895805532365202"/>
  </r>
  <r>
    <x v="0"/>
    <s v="ДТ"/>
    <s v="ДтЛ"/>
    <s v="ФЛ+КК_Омская область20_73,28724754,977491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24085999999999999"/>
    <n v="16.5"/>
    <n v="8.9712535564922202"/>
    <n v="45.525665947985559"/>
    <n v="3.8619881924144446"/>
    <n v="0"/>
    <n v="60.475254693329532"/>
    <n v="118.83416239022176"/>
  </r>
  <r>
    <x v="0"/>
    <s v="ДТ"/>
    <s v="ДтЗ"/>
    <s v="ФЛ+КК_Омская область20_73,28724754,977491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15887000000000001"/>
    <n v="16.5"/>
    <n v="5.9173920639372213"/>
    <n v="30.028491858990559"/>
    <n v="2.5473472728094446"/>
    <n v="0"/>
    <n v="39.889162638583677"/>
    <n v="78.382393834320908"/>
  </r>
  <r>
    <x v="0"/>
    <s v="АБ"/>
    <s v="Аи92"/>
    <s v="ФЛ+КК_Омская область21_74,63903256,095328"/>
    <s v="Омская"/>
    <x v="0"/>
    <m/>
    <m/>
    <m/>
    <m/>
    <m/>
    <m/>
    <m/>
    <m/>
    <m/>
    <m/>
    <m/>
    <n v="37.246755611111105"/>
    <n v="189.01297827777779"/>
    <n v="16.034161722222223"/>
    <n v="0"/>
    <n v="979.45934494589449"/>
    <n v="1.7400599999999999"/>
    <n v="207.01"/>
    <n v="64.811589568669987"/>
    <n v="328.89392298203001"/>
    <n v="27.900403446369999"/>
    <n v="0"/>
    <n v="1704.3180277665531"/>
    <n v="2125.9239437636229"/>
  </r>
  <r>
    <x v="0"/>
    <s v="АБ"/>
    <s v="Аи95"/>
    <s v="ФЛ+КК_Омская область21_74,63903256,095328"/>
    <s v="Омская"/>
    <x v="0"/>
    <m/>
    <m/>
    <m/>
    <m/>
    <m/>
    <m/>
    <m/>
    <m/>
    <m/>
    <m/>
    <m/>
    <n v="37.246755611111105"/>
    <n v="189.01297827777779"/>
    <n v="16.034161722222223"/>
    <n v="0"/>
    <n v="979.45934494589449"/>
    <n v="0.74880999999999998"/>
    <n v="207.01"/>
    <n v="27.890743069156105"/>
    <n v="141.53480826418277"/>
    <n v="12.006540639217222"/>
    <n v="0"/>
    <n v="733.42895208893526"/>
    <n v="914.86104406149138"/>
  </r>
  <r>
    <x v="0"/>
    <s v="АБ"/>
    <s v="G-95"/>
    <s v="ФЛ+КК_Омская область21_74,63903256,095328"/>
    <s v="Омская"/>
    <x v="0"/>
    <m/>
    <m/>
    <m/>
    <m/>
    <m/>
    <m/>
    <m/>
    <m/>
    <m/>
    <m/>
    <m/>
    <n v="37.246755611111105"/>
    <n v="189.01297827777779"/>
    <n v="16.034161722222223"/>
    <n v="0"/>
    <n v="979.45934494589449"/>
    <n v="0.43614999999999998"/>
    <n v="207.01"/>
    <n v="16.245172459786108"/>
    <n v="82.438010475852778"/>
    <n v="6.9932996351472223"/>
    <n v="0"/>
    <n v="427.19119329815186"/>
    <n v="532.86767586893802"/>
  </r>
  <r>
    <x v="0"/>
    <s v="АБ"/>
    <s v="Аи98"/>
    <s v="ФЛ+КК_Омская область21_74,63903256,095328"/>
    <s v="Омская"/>
    <x v="0"/>
    <m/>
    <m/>
    <m/>
    <m/>
    <m/>
    <m/>
    <m/>
    <m/>
    <m/>
    <m/>
    <m/>
    <n v="37.246755611111105"/>
    <n v="189.01297827777779"/>
    <n v="16.034161722222223"/>
    <n v="0"/>
    <n v="979.45934494589449"/>
    <n v="0.10656"/>
    <n v="207.01"/>
    <n v="3.9690142779199995"/>
    <n v="20.141222965280001"/>
    <n v="1.7086002731200001"/>
    <n v="0"/>
    <n v="104.37118779743452"/>
    <n v="130.19002531375452"/>
  </r>
  <r>
    <x v="0"/>
    <s v="ДТ"/>
    <s v="ДтЛ"/>
    <s v="ФЛ+КК_Омская область21_74,63903256,095328"/>
    <s v="Омская"/>
    <x v="0"/>
    <m/>
    <m/>
    <m/>
    <m/>
    <m/>
    <m/>
    <m/>
    <m/>
    <m/>
    <m/>
    <m/>
    <n v="37.246755611111105"/>
    <n v="189.01297827777779"/>
    <n v="16.034161722222223"/>
    <n v="0"/>
    <n v="979.45934494589449"/>
    <n v="0.77510000000000001"/>
    <n v="207.01"/>
    <n v="28.869960274172218"/>
    <n v="146.50395946310556"/>
    <n v="12.428078750894445"/>
    <n v="0"/>
    <n v="759.17893826756278"/>
    <n v="946.980936755735"/>
  </r>
  <r>
    <x v="0"/>
    <s v="ДТ"/>
    <s v="ДтЗ"/>
    <s v="ФЛ+КК_Омская область21_74,63903256,095328"/>
    <s v="Омская"/>
    <x v="0"/>
    <m/>
    <m/>
    <m/>
    <m/>
    <m/>
    <m/>
    <m/>
    <m/>
    <m/>
    <m/>
    <m/>
    <n v="37.246755611111105"/>
    <n v="189.01297827777779"/>
    <n v="16.034161722222223"/>
    <n v="0"/>
    <n v="979.45934494589449"/>
    <n v="0.50312999999999997"/>
    <n v="207.01"/>
    <n v="18.73996015061833"/>
    <n v="95.098099760898336"/>
    <n v="8.0672677873016667"/>
    <n v="0"/>
    <n v="492.79538022262784"/>
    <n v="614.70070792144611"/>
  </r>
  <r>
    <x v="0"/>
    <s v="АБ"/>
    <s v="Аи92"/>
    <s v="ФЛ+КК_Омская область23_71,78044954,366985"/>
    <s v="Омская"/>
    <x v="0"/>
    <m/>
    <m/>
    <m/>
    <m/>
    <m/>
    <m/>
    <m/>
    <m/>
    <m/>
    <m/>
    <m/>
    <n v="37.246755611111105"/>
    <n v="189.01297827777779"/>
    <n v="16.034161722222223"/>
    <n v="0"/>
    <n v="748.84802919949152"/>
    <n v="0.87495999999999996"/>
    <n v="158.27000000000001"/>
    <n v="32.589421289497771"/>
    <n v="165.37879547392444"/>
    <n v="14.029250140475556"/>
    <n v="0"/>
    <n v="655.21207162838709"/>
    <n v="867.20953853228491"/>
  </r>
  <r>
    <x v="0"/>
    <s v="АБ"/>
    <s v="Аи95"/>
    <s v="ФЛ+КК_Омская область23_71,78044954,366985"/>
    <s v="Омская"/>
    <x v="0"/>
    <m/>
    <m/>
    <m/>
    <m/>
    <m/>
    <m/>
    <m/>
    <m/>
    <m/>
    <m/>
    <m/>
    <n v="37.246755611111105"/>
    <n v="189.01297827777779"/>
    <n v="16.034161722222223"/>
    <n v="0"/>
    <n v="748.84802919949152"/>
    <n v="0.37413000000000002"/>
    <n v="158.27000000000001"/>
    <n v="13.935128676784998"/>
    <n v="70.715425563065011"/>
    <n v="5.9988609251350002"/>
    <n v="0"/>
    <n v="280.16651316440579"/>
    <n v="370.81592832939077"/>
  </r>
  <r>
    <x v="0"/>
    <s v="АБ"/>
    <s v="G-95"/>
    <s v="ФЛ+КК_Омская область23_71,78044954,366985"/>
    <s v="Омская"/>
    <x v="0"/>
    <m/>
    <m/>
    <m/>
    <m/>
    <m/>
    <m/>
    <m/>
    <m/>
    <m/>
    <m/>
    <m/>
    <n v="37.246755611111105"/>
    <n v="189.01297827777779"/>
    <n v="16.034161722222223"/>
    <n v="0"/>
    <n v="748.84802919949152"/>
    <n v="0.21745999999999999"/>
    <n v="158.27000000000001"/>
    <n v="8.0996794751922199"/>
    <n v="41.102762256285558"/>
    <n v="3.4867888081144445"/>
    <n v="0"/>
    <n v="162.84449242972141"/>
    <n v="215.53372296931363"/>
  </r>
  <r>
    <x v="0"/>
    <s v="АБ"/>
    <s v="Аи98"/>
    <s v="ФЛ+КК_Омская область23_71,78044954,366985"/>
    <s v="Омская"/>
    <x v="0"/>
    <m/>
    <m/>
    <m/>
    <m/>
    <m/>
    <m/>
    <m/>
    <m/>
    <m/>
    <m/>
    <m/>
    <n v="37.246755611111105"/>
    <n v="189.01297827777779"/>
    <n v="16.034161722222223"/>
    <n v="0"/>
    <n v="748.84802919949152"/>
    <n v="5.3030000000000001E-2"/>
    <n v="158.27000000000001"/>
    <n v="1.975195450057222"/>
    <n v="10.023358238070557"/>
    <n v="0.85029159612944449"/>
    <n v="0"/>
    <n v="39.711410988449039"/>
    <n v="52.560256272706262"/>
  </r>
  <r>
    <x v="0"/>
    <s v="ДТ"/>
    <s v="ДтЛ"/>
    <s v="ФЛ+КК_Омская область23_71,78044954,366985"/>
    <s v="Омская"/>
    <x v="0"/>
    <m/>
    <m/>
    <m/>
    <m/>
    <m/>
    <m/>
    <m/>
    <m/>
    <m/>
    <m/>
    <m/>
    <n v="37.246755611111105"/>
    <n v="189.01297827777779"/>
    <n v="16.034161722222223"/>
    <n v="0"/>
    <n v="748.84802919949152"/>
    <n v="0.29361999999999999"/>
    <n v="158.27000000000001"/>
    <n v="10.936392382534443"/>
    <n v="55.497990681921117"/>
    <n v="4.7079505648788889"/>
    <n v="0"/>
    <n v="219.8767583335547"/>
    <n v="291.01909196288915"/>
  </r>
  <r>
    <x v="0"/>
    <s v="ДТ"/>
    <s v="ДтЗ"/>
    <s v="ФЛ+КК_Омская область23_71,78044954,366985"/>
    <s v="Омская"/>
    <x v="0"/>
    <m/>
    <m/>
    <m/>
    <m/>
    <m/>
    <m/>
    <m/>
    <m/>
    <m/>
    <m/>
    <m/>
    <n v="37.246755611111105"/>
    <n v="189.01297827777779"/>
    <n v="16.034161722222223"/>
    <n v="0"/>
    <n v="748.84802919949152"/>
    <n v="0.18870999999999999"/>
    <n v="158.27000000000001"/>
    <n v="7.0288352513727759"/>
    <n v="35.668639130799441"/>
    <n v="3.0258066586005556"/>
    <n v="0"/>
    <n v="141.31511159023603"/>
    <n v="187.0383926310088"/>
  </r>
  <r>
    <x v="0"/>
    <s v="АБ"/>
    <s v="Аи92"/>
    <s v="ФЛ+КК_Омская область24_73,86303153,78306"/>
    <s v="Омская"/>
    <x v="0"/>
    <m/>
    <m/>
    <m/>
    <m/>
    <m/>
    <m/>
    <m/>
    <m/>
    <m/>
    <m/>
    <m/>
    <n v="37.246755611111105"/>
    <n v="189.01297827777779"/>
    <n v="16.034161722222223"/>
    <n v="0"/>
    <n v="825.11914963100594"/>
    <n v="1.1156299999999999"/>
    <n v="174.39"/>
    <n v="41.553597962423879"/>
    <n v="210.86854895603722"/>
    <n v="17.888191842162776"/>
    <n v="0"/>
    <n v="920.52767690283906"/>
    <n v="1190.838015663463"/>
  </r>
  <r>
    <x v="0"/>
    <s v="АБ"/>
    <s v="Аи95"/>
    <s v="ФЛ+КК_Омская область24_73,86303153,78306"/>
    <s v="Омская"/>
    <x v="0"/>
    <m/>
    <m/>
    <m/>
    <m/>
    <m/>
    <m/>
    <m/>
    <m/>
    <m/>
    <m/>
    <m/>
    <n v="37.246755611111105"/>
    <n v="189.01297827777779"/>
    <n v="16.034161722222223"/>
    <n v="0"/>
    <n v="825.11914963100594"/>
    <n v="0.46536"/>
    <n v="174.39"/>
    <n v="17.333150191186665"/>
    <n v="87.959079571346678"/>
    <n v="7.4616574990533335"/>
    <n v="0"/>
    <n v="383.97744747228489"/>
    <n v="496.73133473387156"/>
  </r>
  <r>
    <x v="0"/>
    <s v="АБ"/>
    <s v="G-95"/>
    <s v="ФЛ+КК_Омская область24_73,86303153,78306"/>
    <s v="Омская"/>
    <x v="0"/>
    <m/>
    <m/>
    <m/>
    <m/>
    <m/>
    <m/>
    <m/>
    <m/>
    <m/>
    <m/>
    <m/>
    <n v="37.246755611111105"/>
    <n v="189.01297827777779"/>
    <n v="16.034161722222223"/>
    <n v="0"/>
    <n v="825.11914963100594"/>
    <n v="0.26827000000000001"/>
    <n v="174.39"/>
    <n v="9.9921871277927767"/>
    <n v="50.706511682579446"/>
    <n v="4.301484565220556"/>
    <n v="0"/>
    <n v="221.35471427150998"/>
    <n v="286.35489764710275"/>
  </r>
  <r>
    <x v="0"/>
    <s v="АБ"/>
    <s v="Аи98"/>
    <s v="ФЛ+КК_Омская область24_73,86303153,78306"/>
    <s v="Омская"/>
    <x v="0"/>
    <m/>
    <m/>
    <m/>
    <m/>
    <m/>
    <m/>
    <m/>
    <m/>
    <m/>
    <m/>
    <m/>
    <n v="37.246755611111105"/>
    <n v="189.01297827777779"/>
    <n v="16.034161722222223"/>
    <n v="0"/>
    <n v="825.11914963100594"/>
    <n v="6.4909999999999995E-2"/>
    <n v="174.39"/>
    <n v="2.4176869067172215"/>
    <n v="12.268832420010556"/>
    <n v="1.0407774373894445"/>
    <n v="0"/>
    <n v="53.558484002548589"/>
    <n v="69.285780766665809"/>
  </r>
  <r>
    <x v="0"/>
    <s v="ДТ"/>
    <s v="ДтЛ"/>
    <s v="ФЛ+КК_Омская область24_73,86303153,78306"/>
    <s v="Омская"/>
    <x v="0"/>
    <m/>
    <m/>
    <m/>
    <m/>
    <m/>
    <m/>
    <m/>
    <m/>
    <m/>
    <m/>
    <m/>
    <n v="37.246755611111105"/>
    <n v="189.01297827777779"/>
    <n v="16.034161722222223"/>
    <n v="0"/>
    <n v="825.11914963100594"/>
    <n v="0.30917"/>
    <n v="174.39"/>
    <n v="11.51557943228722"/>
    <n v="58.437142494140559"/>
    <n v="4.9572817796594446"/>
    <n v="0"/>
    <n v="255.1020874914181"/>
    <n v="330.01209119750536"/>
  </r>
  <r>
    <x v="0"/>
    <s v="ДТ"/>
    <s v="ДтЗ"/>
    <s v="ФЛ+КК_Омская область24_73,86303153,78306"/>
    <s v="Омская"/>
    <x v="0"/>
    <m/>
    <m/>
    <m/>
    <m/>
    <m/>
    <m/>
    <m/>
    <m/>
    <m/>
    <m/>
    <m/>
    <n v="37.246755611111105"/>
    <n v="189.01297827777779"/>
    <n v="16.034161722222223"/>
    <n v="0"/>
    <n v="825.11914963100594"/>
    <n v="0.1996"/>
    <n v="174.39"/>
    <n v="7.4344524199777764"/>
    <n v="37.726990464244444"/>
    <n v="3.2004186797555558"/>
    <n v="0"/>
    <n v="164.69378226634879"/>
    <n v="213.05564383032657"/>
  </r>
  <r>
    <x v="0"/>
    <s v="АБ"/>
    <s v="Аи92"/>
    <s v="ФЛ+КК_Омская область26_73,20464754,92702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96789999999999998"/>
    <n v="25.35"/>
    <n v="36.05113475599444"/>
    <n v="182.94566167506113"/>
    <n v="15.519465130938888"/>
    <n v="0"/>
    <n v="243.02083790448251"/>
    <n v="477.537099466477"/>
  </r>
  <r>
    <x v="0"/>
    <s v="АБ"/>
    <s v="Аи95"/>
    <s v="ФЛ+КК_Омская область26_73,20464754,92702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41489999999999999"/>
    <n v="25.35"/>
    <n v="15.453678903049997"/>
    <n v="78.421484687450004"/>
    <n v="6.6525736985500004"/>
    <n v="0"/>
    <n v="104.17330886100815"/>
    <n v="204.70104615005815"/>
  </r>
  <r>
    <x v="0"/>
    <s v="АБ"/>
    <s v="G-95"/>
    <s v="ФЛ+КК_Омская область26_73,20464754,92702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24135000000000001"/>
    <n v="25.35"/>
    <n v="8.9895044667416659"/>
    <n v="45.618282307341673"/>
    <n v="3.8698449316583337"/>
    <n v="0"/>
    <n v="60.598284149444005"/>
    <n v="119.07591585518568"/>
  </r>
  <r>
    <x v="0"/>
    <s v="АБ"/>
    <s v="Аи98"/>
    <s v="ФЛ+КК_Омская область26_73,20464754,92702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5.8900000000000001E-2"/>
    <n v="25.35"/>
    <n v="2.193833905494444"/>
    <n v="11.132864420561113"/>
    <n v="0.94441212543888897"/>
    <n v="0"/>
    <n v="14.788642786004774"/>
    <n v="29.059753237499219"/>
  </r>
  <r>
    <x v="0"/>
    <s v="ДТ"/>
    <s v="ДтЛ"/>
    <s v="ФЛ+КК_Омская область26_73,20464754,92702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56174000000000002"/>
    <n v="25.35"/>
    <n v="20.922992496985554"/>
    <n v="106.1761504177589"/>
    <n v="9.007030005841111"/>
    <n v="0"/>
    <n v="141.04197281172023"/>
    <n v="277.14814573230581"/>
  </r>
  <r>
    <x v="0"/>
    <s v="ДТ"/>
    <s v="ДтЗ"/>
    <s v="ФЛ+КК_Омская область26_73,20464754,92702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3634"/>
    <n v="25.35"/>
    <n v="13.535470989077776"/>
    <n v="68.687316306144453"/>
    <n v="5.8268143698555557"/>
    <n v="0"/>
    <n v="91.242661942854582"/>
    <n v="179.29226360793237"/>
  </r>
  <r>
    <x v="0"/>
    <s v="АБ"/>
    <s v="Аи92"/>
    <s v="ФЛ+КК_Омская область27_73,61542854,591861"/>
    <s v="Омская"/>
    <x v="0"/>
    <m/>
    <m/>
    <m/>
    <m/>
    <m/>
    <m/>
    <m/>
    <m/>
    <m/>
    <m/>
    <m/>
    <n v="37.246755611111105"/>
    <n v="189.01297827777779"/>
    <n v="16.034161722222223"/>
    <n v="0"/>
    <n v="489.27491948322063"/>
    <n v="1.4755400000000001"/>
    <n v="72.11"/>
    <n v="54.95907777441888"/>
    <n v="278.89620996799226"/>
    <n v="23.65904698760778"/>
    <n v="0"/>
    <n v="721.9447146942714"/>
    <n v="1079.4590494242902"/>
  </r>
  <r>
    <x v="0"/>
    <s v="АБ"/>
    <s v="Аи95"/>
    <s v="ФЛ+КК_Омская область27_73,61542854,591861"/>
    <s v="Омская"/>
    <x v="0"/>
    <m/>
    <m/>
    <m/>
    <m/>
    <m/>
    <m/>
    <m/>
    <m/>
    <m/>
    <m/>
    <m/>
    <n v="37.246755611111105"/>
    <n v="189.01297827777779"/>
    <n v="16.034161722222223"/>
    <n v="0"/>
    <n v="489.27491948322063"/>
    <n v="0.61421999999999999"/>
    <n v="72.11"/>
    <n v="22.877702231456663"/>
    <n v="116.09555151777667"/>
    <n v="9.8485028130233339"/>
    <n v="0"/>
    <n v="300.52244104498379"/>
    <n v="449.34419760724046"/>
  </r>
  <r>
    <x v="0"/>
    <s v="АБ"/>
    <s v="G-95"/>
    <s v="ФЛ+КК_Омская область27_73,61542854,591861"/>
    <s v="Омская"/>
    <x v="0"/>
    <m/>
    <m/>
    <m/>
    <m/>
    <m/>
    <m/>
    <m/>
    <m/>
    <m/>
    <m/>
    <m/>
    <n v="37.246755611111105"/>
    <n v="189.01297827777779"/>
    <n v="16.034161722222223"/>
    <n v="0"/>
    <n v="489.27491948322063"/>
    <n v="0.35382999999999998"/>
    <n v="72.11"/>
    <n v="13.179019537879441"/>
    <n v="66.878462104026113"/>
    <n v="5.6733674421738884"/>
    <n v="0"/>
    <n v="173.12014476074793"/>
    <n v="258.85099384482737"/>
  </r>
  <r>
    <x v="0"/>
    <s v="АБ"/>
    <s v="Аи98"/>
    <s v="ФЛ+КК_Омская область27_73,61542854,591861"/>
    <s v="Омская"/>
    <x v="0"/>
    <m/>
    <m/>
    <m/>
    <m/>
    <m/>
    <m/>
    <m/>
    <m/>
    <m/>
    <m/>
    <m/>
    <n v="37.246755611111105"/>
    <n v="189.01297827777779"/>
    <n v="16.034161722222223"/>
    <n v="0"/>
    <n v="489.27491948322063"/>
    <n v="8.5550000000000001E-2"/>
    <n v="72.11"/>
    <n v="3.1864599425305551"/>
    <n v="16.170060291663891"/>
    <n v="1.3717225353361111"/>
    <n v="0"/>
    <n v="41.857469361789526"/>
    <n v="62.585712131320079"/>
  </r>
  <r>
    <x v="0"/>
    <s v="ДТ"/>
    <s v="ДтЛ"/>
    <s v="ФЛ+КК_Омская область27_73,61542854,591861"/>
    <s v="Омская"/>
    <x v="0"/>
    <m/>
    <m/>
    <m/>
    <m/>
    <m/>
    <m/>
    <m/>
    <m/>
    <m/>
    <m/>
    <m/>
    <n v="37.246755611111105"/>
    <n v="189.01297827777779"/>
    <n v="16.034161722222223"/>
    <n v="0"/>
    <n v="489.27491948322063"/>
    <n v="0.73900999999999994"/>
    <n v="72.11"/>
    <n v="27.525724864167216"/>
    <n v="139.68248107706054"/>
    <n v="11.849405854339444"/>
    <n v="0"/>
    <n v="361.57905824729482"/>
    <n v="540.63667004286208"/>
  </r>
  <r>
    <x v="0"/>
    <s v="ДТ"/>
    <s v="ДтЗ"/>
    <s v="ФЛ+КК_Омская область27_73,61542854,591861"/>
    <s v="Омская"/>
    <x v="0"/>
    <m/>
    <m/>
    <m/>
    <m/>
    <m/>
    <m/>
    <m/>
    <m/>
    <m/>
    <m/>
    <m/>
    <n v="37.246755611111105"/>
    <n v="189.01297827777779"/>
    <n v="16.034161722222223"/>
    <n v="0"/>
    <n v="489.27491948322063"/>
    <n v="0.47694999999999999"/>
    <n v="72.11"/>
    <n v="17.764840088719442"/>
    <n v="90.149739989586109"/>
    <n v="7.6474934334138887"/>
    <n v="0"/>
    <n v="233.35967284752206"/>
    <n v="348.92174635924152"/>
  </r>
  <r>
    <x v="0"/>
    <s v="АБ"/>
    <s v="Аи92"/>
    <s v="ФЛ+КК_Омская область28_74,685154,17054"/>
    <s v="Омская"/>
    <x v="0"/>
    <m/>
    <m/>
    <m/>
    <m/>
    <m/>
    <m/>
    <m/>
    <m/>
    <m/>
    <m/>
    <m/>
    <n v="37.246755611111105"/>
    <n v="189.01297827777779"/>
    <n v="16.034161722222223"/>
    <n v="0"/>
    <n v="804.34804425294465"/>
    <n v="1.8232900000000001"/>
    <n v="170"/>
    <n v="67.911637038182775"/>
    <n v="344.6254731640895"/>
    <n v="29.234926726510558"/>
    <n v="0"/>
    <n v="1466.5597456059515"/>
    <n v="1908.3317825347344"/>
  </r>
  <r>
    <x v="0"/>
    <s v="АБ"/>
    <s v="Аи95"/>
    <s v="ФЛ+КК_Омская область28_74,685154,17054"/>
    <s v="Омская"/>
    <x v="0"/>
    <m/>
    <m/>
    <m/>
    <m/>
    <m/>
    <m/>
    <m/>
    <m/>
    <m/>
    <m/>
    <m/>
    <n v="37.246755611111105"/>
    <n v="189.01297827777779"/>
    <n v="16.034161722222223"/>
    <n v="0"/>
    <n v="804.34804425294465"/>
    <n v="0.76302999999999999"/>
    <n v="170"/>
    <n v="28.420391933946107"/>
    <n v="144.22257281529278"/>
    <n v="12.234546418907222"/>
    <n v="0"/>
    <n v="613.7416882063244"/>
    <n v="798.61919937447055"/>
  </r>
  <r>
    <x v="0"/>
    <s v="АБ"/>
    <s v="G-95"/>
    <s v="ФЛ+КК_Омская область28_74,685154,17054"/>
    <s v="Омская"/>
    <x v="0"/>
    <m/>
    <m/>
    <m/>
    <m/>
    <m/>
    <m/>
    <m/>
    <m/>
    <m/>
    <m/>
    <m/>
    <n v="37.246755611111105"/>
    <n v="189.01297827777779"/>
    <n v="16.034161722222223"/>
    <n v="0"/>
    <n v="804.34804425294465"/>
    <n v="0.44035000000000002"/>
    <n v="170"/>
    <n v="16.401608833352775"/>
    <n v="83.231864984619449"/>
    <n v="7.0606431143805564"/>
    <n v="0"/>
    <n v="354.1946612867842"/>
    <n v="460.88877821913695"/>
  </r>
  <r>
    <x v="0"/>
    <s v="АБ"/>
    <s v="Аи98"/>
    <s v="ФЛ+КК_Омская область28_74,685154,17054"/>
    <s v="Омская"/>
    <x v="0"/>
    <m/>
    <m/>
    <m/>
    <m/>
    <m/>
    <m/>
    <m/>
    <m/>
    <m/>
    <m/>
    <m/>
    <n v="37.246755611111105"/>
    <n v="189.01297827777779"/>
    <n v="16.034161722222223"/>
    <n v="0"/>
    <n v="804.34804425294465"/>
    <n v="0.10664999999999999"/>
    <n v="170"/>
    <n v="3.972366485924999"/>
    <n v="20.158234133324999"/>
    <n v="1.7100433476749999"/>
    <n v="0"/>
    <n v="85.783718919576543"/>
    <n v="111.62436288650154"/>
  </r>
  <r>
    <x v="0"/>
    <s v="ДТ"/>
    <s v="ДтЛ"/>
    <s v="ФЛ+КК_Омская область28_74,685154,17054"/>
    <s v="Омская"/>
    <x v="0"/>
    <m/>
    <m/>
    <m/>
    <m/>
    <m/>
    <m/>
    <m/>
    <m/>
    <m/>
    <m/>
    <m/>
    <n v="37.246755611111105"/>
    <n v="189.01297827777779"/>
    <n v="16.034161722222223"/>
    <n v="0"/>
    <n v="804.34804425294465"/>
    <n v="0.42942000000000002"/>
    <n v="170"/>
    <n v="15.994501794523332"/>
    <n v="81.165953132043342"/>
    <n v="6.8853897267566673"/>
    <n v="0"/>
    <n v="345.40313716309953"/>
    <n v="449.44898181642287"/>
  </r>
  <r>
    <x v="0"/>
    <s v="ДТ"/>
    <s v="ДтЗ"/>
    <s v="ФЛ+КК_Омская область28_74,685154,17054"/>
    <s v="Омская"/>
    <x v="0"/>
    <m/>
    <m/>
    <m/>
    <m/>
    <m/>
    <m/>
    <m/>
    <m/>
    <m/>
    <m/>
    <m/>
    <n v="37.246755611111105"/>
    <n v="189.01297827777779"/>
    <n v="16.034161722222223"/>
    <n v="0"/>
    <n v="804.34804425294465"/>
    <n v="0.27779999999999999"/>
    <n v="170"/>
    <n v="10.347148708766664"/>
    <n v="52.507805365566668"/>
    <n v="4.4542901264333334"/>
    <n v="0"/>
    <n v="223.44788669346801"/>
    <n v="290.75713089423471"/>
  </r>
  <r>
    <x v="0"/>
    <s v="АБ"/>
    <s v="Аи92"/>
    <s v="ФЛ+КК_Омская область3_73,39831554,964664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2.7440699999999998"/>
    <n v="20.89"/>
    <n v="102.20770466978165"/>
    <n v="518.66484330270168"/>
    <n v="43.99886215709833"/>
    <n v="0"/>
    <n v="688.98252987762498"/>
    <n v="1353.8539400072066"/>
  </r>
  <r>
    <x v="0"/>
    <s v="АБ"/>
    <s v="Аи95"/>
    <s v="ФЛ+КК_Омская область3_73,39831554,964664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1.18858"/>
    <n v="20.89"/>
    <n v="44.270748784254437"/>
    <n v="224.65704572140112"/>
    <n v="19.057883939798888"/>
    <n v="0"/>
    <n v="298.4292876500773"/>
    <n v="586.41496609553178"/>
  </r>
  <r>
    <x v="0"/>
    <s v="АБ"/>
    <s v="G-95"/>
    <s v="ФЛ+КК_Омская область3_73,39831554,964664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69374000000000002"/>
    <n v="20.89"/>
    <n v="25.839564237652219"/>
    <n v="131.12586355042558"/>
    <n v="11.123539353174445"/>
    <n v="0"/>
    <n v="174.18460180582261"/>
    <n v="342.27356894707486"/>
  </r>
  <r>
    <x v="0"/>
    <s v="АБ"/>
    <s v="Аи98"/>
    <s v="ФЛ+КК_Омская область3_73,39831554,964664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16983999999999999"/>
    <n v="20.89"/>
    <n v="6.3259889729911096"/>
    <n v="32.101964230697781"/>
    <n v="2.7232420269022222"/>
    <n v="0"/>
    <n v="42.64351597241172"/>
    <n v="83.794711203002834"/>
  </r>
  <r>
    <x v="0"/>
    <s v="ДТ"/>
    <s v="ДтЛ"/>
    <s v="ФЛ+КК_Омская область3_73,39831554,964664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49303000000000002"/>
    <n v="20.89"/>
    <n v="18.36376791894611"/>
    <n v="93.189068680292792"/>
    <n v="7.9053227539072228"/>
    <n v="0"/>
    <n v="123.79023009819922"/>
    <n v="243.24838945134536"/>
  </r>
  <r>
    <x v="0"/>
    <s v="ДТ"/>
    <s v="ДтЗ"/>
    <s v="ФЛ+КК_Омская область3_73,39831554,964664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32350000000000001"/>
    <n v="20.89"/>
    <n v="12.049325440194442"/>
    <n v="61.14569847286112"/>
    <n v="5.1870513171388888"/>
    <n v="0"/>
    <n v="81.224549087819085"/>
    <n v="159.60662431801353"/>
  </r>
  <r>
    <x v="0"/>
    <s v="АБ"/>
    <s v="Аи92"/>
    <s v="ФЛ+КК_Омская область30_74,36094955,365509"/>
    <s v="Омская"/>
    <x v="0"/>
    <m/>
    <m/>
    <m/>
    <m/>
    <m/>
    <m/>
    <m/>
    <m/>
    <m/>
    <m/>
    <m/>
    <n v="37.246755611111105"/>
    <n v="189.01297827777779"/>
    <n v="16.034161722222223"/>
    <n v="0"/>
    <n v="807.97195135295954"/>
    <n v="1.1294599999999999"/>
    <n v="119.08"/>
    <n v="42.068720592525544"/>
    <n v="213.48259844561889"/>
    <n v="18.109944298781109"/>
    <n v="0"/>
    <n v="912.57200017511366"/>
    <n v="1186.2332635120392"/>
  </r>
  <r>
    <x v="0"/>
    <s v="АБ"/>
    <s v="Аи95"/>
    <s v="ФЛ+КК_Омская область30_74,36094955,365509"/>
    <s v="Омская"/>
    <x v="0"/>
    <m/>
    <m/>
    <m/>
    <m/>
    <m/>
    <m/>
    <m/>
    <m/>
    <m/>
    <m/>
    <m/>
    <n v="37.246755611111105"/>
    <n v="189.01297827777779"/>
    <n v="16.034161722222223"/>
    <n v="0"/>
    <n v="807.97195135295954"/>
    <n v="0.50439000000000001"/>
    <n v="119.08"/>
    <n v="18.78689106268833"/>
    <n v="95.336256113528336"/>
    <n v="8.0874708310716663"/>
    <n v="0"/>
    <n v="407.53297254291925"/>
    <n v="529.74359055020761"/>
  </r>
  <r>
    <x v="0"/>
    <s v="АБ"/>
    <s v="G-95"/>
    <s v="ФЛ+КК_Омская область30_74,36094955,365509"/>
    <s v="Омская"/>
    <x v="0"/>
    <m/>
    <m/>
    <m/>
    <m/>
    <m/>
    <m/>
    <m/>
    <m/>
    <m/>
    <m/>
    <m/>
    <n v="37.246755611111105"/>
    <n v="189.01297827777779"/>
    <n v="16.034161722222223"/>
    <n v="0"/>
    <n v="807.97195135295954"/>
    <n v="0.29724"/>
    <n v="119.08"/>
    <n v="11.071225637846664"/>
    <n v="56.182217663286671"/>
    <n v="4.7659942303133338"/>
    <n v="0"/>
    <n v="240.16158282015368"/>
    <n v="312.18102035160035"/>
  </r>
  <r>
    <x v="0"/>
    <s v="АБ"/>
    <s v="Аи98"/>
    <s v="ФЛ+КК_Омская область30_74,36094955,365509"/>
    <s v="Омская"/>
    <x v="0"/>
    <m/>
    <m/>
    <m/>
    <m/>
    <m/>
    <m/>
    <m/>
    <m/>
    <m/>
    <m/>
    <m/>
    <n v="37.246755611111105"/>
    <n v="189.01297827777779"/>
    <n v="16.034161722222223"/>
    <n v="0"/>
    <n v="807.97195135295954"/>
    <n v="7.3419999999999999E-2"/>
    <n v="119.08"/>
    <n v="2.7346567969677773"/>
    <n v="13.877332865154445"/>
    <n v="1.1772281536455556"/>
    <n v="0"/>
    <n v="59.321300668334288"/>
    <n v="77.110518484102073"/>
  </r>
  <r>
    <x v="0"/>
    <s v="ДТ"/>
    <s v="ДтЛ"/>
    <s v="ФЛ+КК_Омская область30_74,36094955,365509"/>
    <s v="Омская"/>
    <x v="0"/>
    <m/>
    <m/>
    <m/>
    <m/>
    <m/>
    <m/>
    <m/>
    <m/>
    <m/>
    <m/>
    <m/>
    <n v="37.246755611111105"/>
    <n v="189.01297827777779"/>
    <n v="16.034161722222223"/>
    <n v="0"/>
    <n v="807.97195135295954"/>
    <n v="0.18743000000000001"/>
    <n v="119.08"/>
    <n v="6.9811594041905547"/>
    <n v="35.426702518603896"/>
    <n v="3.0052829315961116"/>
    <n v="0"/>
    <n v="151.43818284208521"/>
    <n v="196.85132769647578"/>
  </r>
  <r>
    <x v="0"/>
    <s v="ДТ"/>
    <s v="ДтЗ"/>
    <s v="ФЛ+КК_Омская область30_74,36094955,365509"/>
    <s v="Омская"/>
    <x v="0"/>
    <m/>
    <m/>
    <m/>
    <m/>
    <m/>
    <m/>
    <m/>
    <m/>
    <m/>
    <m/>
    <m/>
    <n v="37.246755611111105"/>
    <n v="189.01297827777779"/>
    <n v="16.034161722222223"/>
    <n v="0"/>
    <n v="807.97195135295954"/>
    <n v="0.12533"/>
    <n v="119.08"/>
    <n v="4.6681358807405546"/>
    <n v="23.68899656755389"/>
    <n v="2.0095614886461113"/>
    <n v="0"/>
    <n v="101.26312466306642"/>
    <n v="131.62981860000698"/>
  </r>
  <r>
    <x v="0"/>
    <s v="АБ"/>
    <s v="Аи92"/>
    <s v="ФЛ+КК_Омская область31_73,44194655,01882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87722999999999995"/>
    <n v="18.38"/>
    <n v="32.673971424734994"/>
    <n v="165.80785493461499"/>
    <n v="14.065647687584999"/>
    <n v="0"/>
    <n v="220.25536691285171"/>
    <n v="432.80284095978669"/>
  </r>
  <r>
    <x v="0"/>
    <s v="АБ"/>
    <s v="Аи95"/>
    <s v="ФЛ+КК_Омская область31_73,44194655,01882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35633999999999999"/>
    <n v="18.38"/>
    <n v="13.27250889446333"/>
    <n v="67.352884679503333"/>
    <n v="5.7136131880966667"/>
    <n v="0"/>
    <n v="89.470033452715455"/>
    <n v="175.8090402147788"/>
  </r>
  <r>
    <x v="0"/>
    <s v="АБ"/>
    <s v="G-95"/>
    <s v="ФЛ+КК_Омская область31_73,44194655,01882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20355000000000001"/>
    <n v="18.38"/>
    <n v="7.5815771046416653"/>
    <n v="38.473591728441669"/>
    <n v="3.2637536185583333"/>
    <n v="0"/>
    <n v="51.107440392041966"/>
    <n v="100.42636284368363"/>
  </r>
  <r>
    <x v="0"/>
    <s v="АБ"/>
    <s v="Аи98"/>
    <s v="ФЛ+КК_Омская область31_73,44194655,01882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4.8809999999999999E-2"/>
    <n v="18.38"/>
    <n v="1.8180141413783331"/>
    <n v="9.2257234697383339"/>
    <n v="0.78262743366166665"/>
    <n v="0"/>
    <n v="12.255240312137401"/>
    <n v="24.081605356915734"/>
  </r>
  <r>
    <x v="0"/>
    <s v="ДТ"/>
    <s v="ДтЛ"/>
    <s v="ФЛ+КК_Омская область31_73,44194655,01882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85972999999999999"/>
    <n v="18.38"/>
    <n v="32.022153201540547"/>
    <n v="162.50012781475391"/>
    <n v="13.785049857446111"/>
    <n v="0"/>
    <n v="215.86145776590635"/>
    <n v="424.16878863964689"/>
  </r>
  <r>
    <x v="0"/>
    <s v="ДТ"/>
    <s v="ДтЗ"/>
    <s v="ФЛ+КК_Омская область31_73,44194655,01882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54803000000000002"/>
    <n v="18.38"/>
    <n v="20.412339477557218"/>
    <n v="103.58478248557057"/>
    <n v="8.7872016486294449"/>
    <n v="0"/>
    <n v="137.59965884574186"/>
    <n v="270.38398245749909"/>
  </r>
  <r>
    <x v="0"/>
    <s v="АБ"/>
    <s v="Аи92"/>
    <s v="ФЛ+КК_Омская область32_73,22949454,99194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2.8483900000000002"/>
    <n v="16.75"/>
    <n v="106.09328621513276"/>
    <n v="538.38267719663952"/>
    <n v="45.671545907960557"/>
    <n v="0"/>
    <n v="715.17525000387332"/>
    <n v="1405.3227593236061"/>
  </r>
  <r>
    <x v="0"/>
    <s v="АБ"/>
    <s v="Аи95"/>
    <s v="ФЛ+КК_Омская область32_73,22949454,99194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1.2423299999999999"/>
    <n v="16.75"/>
    <n v="46.272761898351654"/>
    <n v="234.81649330383166"/>
    <n v="19.919720132368333"/>
    <n v="0"/>
    <n v="311.9248657442667"/>
    <n v="612.93384107881843"/>
  </r>
  <r>
    <x v="0"/>
    <s v="АБ"/>
    <s v="G-95"/>
    <s v="ФЛ+КК_Омская область32_73,22949454,99194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72672000000000003"/>
    <n v="16.75"/>
    <n v="27.067962237706663"/>
    <n v="137.35951157402667"/>
    <n v="11.652346006773334"/>
    <n v="0"/>
    <n v="182.46523744389455"/>
    <n v="358.5450572624012"/>
  </r>
  <r>
    <x v="0"/>
    <s v="АБ"/>
    <s v="Аи98"/>
    <s v="ФЛ+КК_Омская область32_73,22949454,99194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17827999999999999"/>
    <n v="16.75"/>
    <n v="6.6403515903488879"/>
    <n v="33.697233767362221"/>
    <n v="2.8585703518377779"/>
    <n v="0"/>
    <n v="44.762635583852813"/>
    <n v="87.958791293401703"/>
  </r>
  <r>
    <x v="0"/>
    <s v="ДТ"/>
    <s v="ДтЛ"/>
    <s v="ФЛ+КК_Омская область32_73,22949454,99194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3.0473699999999999"/>
    <n v="16.75"/>
    <n v="113.50464564663164"/>
    <n v="575.99247961435174"/>
    <n v="48.862023407448334"/>
    <n v="0"/>
    <n v="765.13525240725573"/>
    <n v="1503.4944010756874"/>
  </r>
  <r>
    <x v="0"/>
    <s v="ДТ"/>
    <s v="ДтЗ"/>
    <s v="ФЛ+КК_Омская область32_73,22949454,99194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1.9678100000000001"/>
    <n v="16.75"/>
    <n v="73.29453815910054"/>
    <n v="371.94162878479392"/>
    <n v="31.552183778606114"/>
    <n v="0"/>
    <n v="494.07876334003487"/>
    <n v="970.86711406253539"/>
  </r>
  <r>
    <x v="0"/>
    <s v="АБ"/>
    <s v="Аи92"/>
    <s v="ФЛ+КК_Омская область33_74,06094855,532396"/>
    <s v="Омская"/>
    <x v="0"/>
    <m/>
    <m/>
    <m/>
    <m/>
    <m/>
    <m/>
    <m/>
    <m/>
    <m/>
    <m/>
    <m/>
    <n v="37.246755611111105"/>
    <n v="189.01297827777779"/>
    <n v="16.034161722222223"/>
    <n v="0"/>
    <n v="618.80283812050652"/>
    <n v="0.76620999999999995"/>
    <n v="91.2"/>
    <n v="28.538836616789439"/>
    <n v="144.82363408621612"/>
    <n v="12.285535053183889"/>
    <n v="0"/>
    <n v="474.13292259631328"/>
    <n v="659.78092835250277"/>
  </r>
  <r>
    <x v="0"/>
    <s v="АБ"/>
    <s v="Аи95"/>
    <s v="ФЛ+КК_Омская область33_74,06094855,532396"/>
    <s v="Омская"/>
    <x v="0"/>
    <m/>
    <m/>
    <m/>
    <m/>
    <m/>
    <m/>
    <m/>
    <m/>
    <m/>
    <m/>
    <m/>
    <n v="37.246755611111105"/>
    <n v="189.01297827777779"/>
    <n v="16.034161722222223"/>
    <n v="0"/>
    <n v="618.80283812050652"/>
    <n v="0.34033999999999998"/>
    <n v="91.2"/>
    <n v="12.676560804685552"/>
    <n v="64.328677027058887"/>
    <n v="5.4570666005411113"/>
    <n v="0"/>
    <n v="210.60335792593318"/>
    <n v="293.06566235821873"/>
  </r>
  <r>
    <x v="0"/>
    <s v="АБ"/>
    <s v="G-95"/>
    <s v="ФЛ+КК_Омская область33_74,06094855,532396"/>
    <s v="Омская"/>
    <x v="0"/>
    <m/>
    <m/>
    <m/>
    <m/>
    <m/>
    <m/>
    <m/>
    <m/>
    <m/>
    <m/>
    <m/>
    <n v="37.246755611111105"/>
    <n v="189.01297827777779"/>
    <n v="16.034161722222223"/>
    <n v="0"/>
    <n v="618.80283812050652"/>
    <n v="0.20022999999999999"/>
    <n v="91.2"/>
    <n v="7.4579178760127762"/>
    <n v="37.846068640559444"/>
    <n v="3.2105202016405556"/>
    <n v="0"/>
    <n v="123.90289227686901"/>
    <n v="172.41739899508178"/>
  </r>
  <r>
    <x v="0"/>
    <s v="АБ"/>
    <s v="Аи98"/>
    <s v="ФЛ+КК_Омская область33_74,06094855,532396"/>
    <s v="Омская"/>
    <x v="0"/>
    <m/>
    <m/>
    <m/>
    <m/>
    <m/>
    <m/>
    <m/>
    <m/>
    <m/>
    <m/>
    <m/>
    <n v="37.246755611111105"/>
    <n v="189.01297827777779"/>
    <n v="16.034161722222223"/>
    <n v="0"/>
    <n v="618.80283812050652"/>
    <n v="4.9390000000000003E-2"/>
    <n v="91.2"/>
    <n v="1.8396172596327776"/>
    <n v="9.3353509971394448"/>
    <n v="0.79192724746055565"/>
    <n v="0"/>
    <n v="30.562672174771819"/>
    <n v="42.5295676790046"/>
  </r>
  <r>
    <x v="0"/>
    <s v="ДТ"/>
    <s v="ДтЛ"/>
    <s v="ФЛ+КК_Омская область33_74,06094855,532396"/>
    <s v="Омская"/>
    <x v="0"/>
    <m/>
    <m/>
    <m/>
    <m/>
    <m/>
    <m/>
    <m/>
    <m/>
    <m/>
    <m/>
    <m/>
    <n v="37.246755611111105"/>
    <n v="189.01297827777779"/>
    <n v="16.034161722222223"/>
    <n v="0"/>
    <n v="618.80283812050652"/>
    <n v="0.2175"/>
    <n v="91.2"/>
    <n v="8.1011693454166647"/>
    <n v="41.11032277541667"/>
    <n v="3.4874301745833334"/>
    <n v="0"/>
    <n v="134.58961729121017"/>
    <n v="187.28853958662683"/>
  </r>
  <r>
    <x v="0"/>
    <s v="ДТ"/>
    <s v="ДтЗ"/>
    <s v="ФЛ+КК_Омская область33_74,06094855,532396"/>
    <s v="Омская"/>
    <x v="0"/>
    <m/>
    <m/>
    <m/>
    <m/>
    <m/>
    <m/>
    <m/>
    <m/>
    <m/>
    <m/>
    <m/>
    <n v="37.246755611111105"/>
    <n v="189.01297827777779"/>
    <n v="16.034161722222223"/>
    <n v="0"/>
    <n v="618.80283812050652"/>
    <n v="0.14321"/>
    <n v="91.2"/>
    <n v="5.3341078710672214"/>
    <n v="27.068548619160559"/>
    <n v="2.2962523002394444"/>
    <n v="0"/>
    <n v="88.618754447237748"/>
    <n v="123.31766323770498"/>
  </r>
  <r>
    <x v="0"/>
    <s v="АБ"/>
    <s v="Аи92"/>
    <s v="ФЛ+КК_Омская область34_73,21469955,056357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91764000000000001"/>
    <n v="5.05"/>
    <n v="34.179112818979995"/>
    <n v="173.44586938682002"/>
    <n v="14.713588162780001"/>
    <n v="0"/>
    <n v="230.40153083445534"/>
    <n v="452.74010120303535"/>
  </r>
  <r>
    <x v="0"/>
    <s v="АБ"/>
    <s v="Аи95"/>
    <s v="ФЛ+КК_Омская область34_73,21469955,056357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33423999999999998"/>
    <n v="5.05"/>
    <n v="12.449355595457774"/>
    <n v="63.175697859564444"/>
    <n v="5.3592582140355551"/>
    <n v="0"/>
    <n v="83.921153901430131"/>
    <n v="164.90546557048791"/>
  </r>
  <r>
    <x v="0"/>
    <s v="АБ"/>
    <s v="G-95"/>
    <s v="ФЛ+КК_Омская область34_73,21469955,056357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18321999999999999"/>
    <n v="5.05"/>
    <n v="6.8243505630677763"/>
    <n v="34.630957880054446"/>
    <n v="2.9377791107455553"/>
    <n v="0"/>
    <n v="46.002973365904829"/>
    <n v="90.396060919772594"/>
  </r>
  <r>
    <x v="0"/>
    <s v="АБ"/>
    <s v="Аи98"/>
    <s v="ФЛ+КК_Омская область34_73,21469955,056357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4.2130000000000001E-2"/>
    <n v="5.05"/>
    <n v="1.5692058138961109"/>
    <n v="7.9631167748427787"/>
    <n v="0.6755192333572223"/>
    <n v="0"/>
    <n v="10.578022420617675"/>
    <n v="20.785864242713785"/>
  </r>
  <r>
    <x v="0"/>
    <s v="ДТ"/>
    <s v="ДтЛ"/>
    <s v="ФЛ+КК_Омская область34_73,21469955,056357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2.7518600000000002"/>
    <n v="5.05"/>
    <n v="102.49785689599221"/>
    <n v="520.1372544034856"/>
    <n v="44.123768276914447"/>
    <n v="0"/>
    <n v="690.93844714932254"/>
    <n v="1357.6973267257149"/>
  </r>
  <r>
    <x v="0"/>
    <s v="ДТ"/>
    <s v="ДтЗ"/>
    <s v="ФЛ+КК_Омская область34_73,21469955,056357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1.73786"/>
    <n v="5.05"/>
    <n v="64.729646706325539"/>
    <n v="328.4780944298189"/>
    <n v="27.865128290581112"/>
    <n v="0"/>
    <n v="436.34279714917238"/>
    <n v="857.41566657589794"/>
  </r>
  <r>
    <x v="0"/>
    <s v="АБ"/>
    <s v="Аи92"/>
    <s v="ФЛ+КК_Омская область35_74,1124555,01181"/>
    <s v="Омская"/>
    <x v="0"/>
    <m/>
    <m/>
    <m/>
    <m/>
    <m/>
    <m/>
    <m/>
    <m/>
    <m/>
    <m/>
    <m/>
    <n v="37.246755611111105"/>
    <n v="189.01297827777779"/>
    <n v="16.034161722222223"/>
    <n v="0"/>
    <n v="448.63205763736721"/>
    <n v="1.5580000000000001"/>
    <n v="66.12"/>
    <n v="58.030445242111107"/>
    <n v="294.48222015677783"/>
    <n v="24.981223963222224"/>
    <n v="0"/>
    <n v="698.96874579901817"/>
    <n v="1076.4626351611294"/>
  </r>
  <r>
    <x v="0"/>
    <s v="АБ"/>
    <s v="Аи95"/>
    <s v="ФЛ+КК_Омская область35_74,1124555,01181"/>
    <s v="Омская"/>
    <x v="0"/>
    <m/>
    <m/>
    <m/>
    <m/>
    <m/>
    <m/>
    <m/>
    <m/>
    <m/>
    <m/>
    <m/>
    <n v="37.246755611111105"/>
    <n v="189.01297827777779"/>
    <n v="16.034161722222223"/>
    <n v="0"/>
    <n v="448.63205763736721"/>
    <n v="0.65961000000000003"/>
    <n v="66.12"/>
    <n v="24.568332468644996"/>
    <n v="124.67485060180502"/>
    <n v="10.576293413595002"/>
    <n v="0"/>
    <n v="295.92219153818382"/>
    <n v="455.74166802222885"/>
  </r>
  <r>
    <x v="0"/>
    <s v="АБ"/>
    <s v="G-95"/>
    <s v="ФЛ+КК_Омская область35_74,1124555,01181"/>
    <s v="Омская"/>
    <x v="0"/>
    <m/>
    <m/>
    <m/>
    <m/>
    <m/>
    <m/>
    <m/>
    <m/>
    <m/>
    <m/>
    <m/>
    <n v="37.246755611111105"/>
    <n v="189.01297827777779"/>
    <n v="16.034161722222223"/>
    <n v="0"/>
    <n v="448.63205763736721"/>
    <n v="0.38213999999999998"/>
    <n v="66.12"/>
    <n v="14.233475189229997"/>
    <n v="72.229419519070007"/>
    <n v="6.1272945605300002"/>
    <n v="0"/>
    <n v="171.44025450554349"/>
    <n v="264.03044377437351"/>
  </r>
  <r>
    <x v="0"/>
    <s v="АБ"/>
    <s v="Аи98"/>
    <s v="ФЛ+КК_Омская область35_74,1124555,01181"/>
    <s v="Омская"/>
    <x v="0"/>
    <m/>
    <m/>
    <m/>
    <m/>
    <m/>
    <m/>
    <m/>
    <m/>
    <m/>
    <m/>
    <m/>
    <n v="37.246755611111105"/>
    <n v="189.01297827777779"/>
    <n v="16.034161722222223"/>
    <n v="0"/>
    <n v="448.63205763736721"/>
    <n v="9.2899999999999996E-2"/>
    <n v="66.12"/>
    <n v="3.4602235962722214"/>
    <n v="17.559305682005554"/>
    <n v="1.4895736239944444"/>
    <n v="0"/>
    <n v="41.67791815451141"/>
    <n v="64.187021056783635"/>
  </r>
  <r>
    <x v="0"/>
    <s v="ДТ"/>
    <s v="ДтЛ"/>
    <s v="ФЛ+КК_Омская область35_74,1124555,01181"/>
    <s v="Омская"/>
    <x v="0"/>
    <m/>
    <m/>
    <m/>
    <m/>
    <m/>
    <m/>
    <m/>
    <m/>
    <m/>
    <m/>
    <m/>
    <n v="37.246755611111105"/>
    <n v="189.01297827777779"/>
    <n v="16.034161722222223"/>
    <n v="0"/>
    <n v="448.63205763736721"/>
    <n v="0.86426000000000003"/>
    <n v="66.12"/>
    <n v="32.190881004458888"/>
    <n v="163.35635660635225"/>
    <n v="13.857684610047778"/>
    <n v="0"/>
    <n v="387.73474213367098"/>
    <n v="597.13966435452994"/>
  </r>
  <r>
    <x v="0"/>
    <s v="ДТ"/>
    <s v="ДтЗ"/>
    <s v="ФЛ+КК_Омская область35_74,1124555,01181"/>
    <s v="Омская"/>
    <x v="0"/>
    <m/>
    <m/>
    <m/>
    <m/>
    <m/>
    <m/>
    <m/>
    <m/>
    <m/>
    <m/>
    <m/>
    <n v="37.246755611111105"/>
    <n v="189.01297827777779"/>
    <n v="16.034161722222223"/>
    <n v="0"/>
    <n v="448.63205763736721"/>
    <n v="0.55557999999999996"/>
    <n v="66.12"/>
    <n v="20.693552482421108"/>
    <n v="105.01183047156778"/>
    <n v="8.9082595696322215"/>
    <n v="0"/>
    <n v="249.25099858216845"/>
    <n v="383.86464110578959"/>
  </r>
  <r>
    <x v="0"/>
    <s v="АБ"/>
    <s v="Аи92"/>
    <s v="ФЛ+КК_Омская область36_72,70862455,159095"/>
    <s v="Омская"/>
    <x v="0"/>
    <m/>
    <m/>
    <m/>
    <m/>
    <m/>
    <m/>
    <m/>
    <m/>
    <m/>
    <m/>
    <m/>
    <n v="37.246755611111105"/>
    <n v="189.01297827777779"/>
    <n v="16.034161722222223"/>
    <n v="0"/>
    <n v="459.69180134500346"/>
    <n v="1.49563"/>
    <n v="67.75"/>
    <n v="55.7073650946461"/>
    <n v="282.69348070159282"/>
    <n v="23.981173296607224"/>
    <n v="0"/>
    <n v="687.52884884562752"/>
    <n v="1049.9108679384735"/>
  </r>
  <r>
    <x v="0"/>
    <s v="АБ"/>
    <s v="Аи95"/>
    <s v="ФЛ+КК_Омская область36_72,70862455,159095"/>
    <s v="Омская"/>
    <x v="0"/>
    <m/>
    <m/>
    <m/>
    <m/>
    <m/>
    <m/>
    <m/>
    <m/>
    <m/>
    <m/>
    <m/>
    <n v="37.246755611111105"/>
    <n v="189.01297827777779"/>
    <n v="16.034161722222223"/>
    <n v="0"/>
    <n v="459.69180134500346"/>
    <n v="0.63270999999999999"/>
    <n v="67.75"/>
    <n v="23.566394742706105"/>
    <n v="119.59040148613279"/>
    <n v="10.144974463267223"/>
    <n v="0"/>
    <n v="290.85159962899712"/>
    <n v="444.15337032110324"/>
  </r>
  <r>
    <x v="0"/>
    <s v="АБ"/>
    <s v="G-95"/>
    <s v="ФЛ+КК_Омская область36_72,70862455,159095"/>
    <s v="Омская"/>
    <x v="0"/>
    <m/>
    <m/>
    <m/>
    <m/>
    <m/>
    <m/>
    <m/>
    <m/>
    <m/>
    <m/>
    <m/>
    <n v="37.246755611111105"/>
    <n v="189.01297827777779"/>
    <n v="16.034161722222223"/>
    <n v="0"/>
    <n v="459.69180134500346"/>
    <n v="0.36646000000000001"/>
    <n v="67.75"/>
    <n v="13.649446061247776"/>
    <n v="69.265696019674451"/>
    <n v="5.875878904725556"/>
    <n v="0"/>
    <n v="168.45865752088997"/>
    <n v="257.24967850653775"/>
  </r>
  <r>
    <x v="0"/>
    <s v="АБ"/>
    <s v="Аи98"/>
    <s v="ФЛ+КК_Омская область36_72,70862455,159095"/>
    <s v="Омская"/>
    <x v="0"/>
    <m/>
    <m/>
    <m/>
    <m/>
    <m/>
    <m/>
    <m/>
    <m/>
    <m/>
    <m/>
    <m/>
    <n v="37.246755611111105"/>
    <n v="189.01297827777779"/>
    <n v="16.034161722222223"/>
    <n v="0"/>
    <n v="459.69180134500346"/>
    <n v="8.906E-2"/>
    <n v="67.75"/>
    <n v="3.3171960547255552"/>
    <n v="16.833495845418891"/>
    <n v="1.4280024429811111"/>
    <n v="0"/>
    <n v="40.940151827786011"/>
    <n v="62.518846170911573"/>
  </r>
  <r>
    <x v="0"/>
    <s v="ДТ"/>
    <s v="ДтЛ"/>
    <s v="ФЛ+КК_Омская область36_72,70862455,159095"/>
    <s v="Омская"/>
    <x v="0"/>
    <m/>
    <m/>
    <m/>
    <m/>
    <m/>
    <m/>
    <m/>
    <m/>
    <m/>
    <m/>
    <m/>
    <n v="37.246755611111105"/>
    <n v="189.01297827777779"/>
    <n v="16.034161722222223"/>
    <n v="0"/>
    <n v="459.69180134500346"/>
    <n v="0.36429"/>
    <n v="67.75"/>
    <n v="13.568620601571665"/>
    <n v="68.855537856811665"/>
    <n v="5.8410847737883334"/>
    <n v="0"/>
    <n v="167.4611263119713"/>
    <n v="255.72636954414298"/>
  </r>
  <r>
    <x v="0"/>
    <s v="ДТ"/>
    <s v="ДтЗ"/>
    <s v="ФЛ+КК_Омская область36_72,70862455,159095"/>
    <s v="Омская"/>
    <x v="0"/>
    <m/>
    <m/>
    <m/>
    <m/>
    <m/>
    <m/>
    <m/>
    <m/>
    <m/>
    <m/>
    <m/>
    <n v="37.246755611111105"/>
    <n v="189.01297827777779"/>
    <n v="16.034161722222223"/>
    <n v="0"/>
    <n v="459.69180134500346"/>
    <n v="0.23549999999999999"/>
    <n v="67.75"/>
    <n v="8.7716109464166649"/>
    <n v="44.512556384416669"/>
    <n v="3.7760450855833332"/>
    <n v="0"/>
    <n v="108.2574192167483"/>
    <n v="165.31763163316498"/>
  </r>
  <r>
    <x v="0"/>
    <s v="АБ"/>
    <s v="Аи92"/>
    <s v="ФЛ+КК_Омская область37_73,43110354,957614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1.2508699999999999"/>
    <n v="23.61"/>
    <n v="46.590849191270543"/>
    <n v="236.43066413832389"/>
    <n v="20.05665187347611"/>
    <n v="0"/>
    <n v="314.06909340797603"/>
    <n v="617.14725861104648"/>
  </r>
  <r>
    <x v="0"/>
    <s v="АБ"/>
    <s v="Аи95"/>
    <s v="ФЛ+КК_Омская область37_73,43110354,957614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52790000000000004"/>
    <n v="23.61"/>
    <n v="19.662562287105555"/>
    <n v="99.779951232838897"/>
    <n v="8.4644339731611122"/>
    <n v="0"/>
    <n v="132.54540792414124"/>
    <n v="260.45235541724679"/>
  </r>
  <r>
    <x v="0"/>
    <s v="АБ"/>
    <s v="G-95"/>
    <s v="ФЛ+КК_Омская область37_73,43110354,957614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30551"/>
    <n v="23.61"/>
    <n v="11.379256306750554"/>
    <n v="57.745354993643893"/>
    <n v="4.8985967477561116"/>
    <n v="0"/>
    <n v="76.707610484759229"/>
    <n v="150.73081853290978"/>
  </r>
  <r>
    <x v="0"/>
    <s v="АБ"/>
    <s v="Аи98"/>
    <s v="ФЛ+КК_Омская область37_73,43110354,957614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7.4190000000000006E-2"/>
    <n v="23.61"/>
    <n v="2.763336798788333"/>
    <n v="14.022872858428336"/>
    <n v="1.1895744581716667"/>
    <n v="0"/>
    <n v="18.627663977821634"/>
    <n v="36.60344809320997"/>
  </r>
  <r>
    <x v="0"/>
    <s v="ДТ"/>
    <s v="ДтЛ"/>
    <s v="ФЛ+КК_Омская область37_73,43110354,957614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40899999999999997"/>
    <n v="23.61"/>
    <n v="15.233923044944442"/>
    <n v="77.306308115611117"/>
    <n v="6.5579721443888888"/>
    <n v="0"/>
    <n v="102.69193377718085"/>
    <n v="201.79013708212528"/>
  </r>
  <r>
    <x v="0"/>
    <s v="ДТ"/>
    <s v="ДтЗ"/>
    <s v="ФЛ+КК_Омская область37_73,43110354,957614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26278000000000001"/>
    <n v="23.61"/>
    <n v="9.7877024394877772"/>
    <n v="49.668830431834451"/>
    <n v="4.2134570173655561"/>
    <n v="0"/>
    <n v="65.978939750531993"/>
    <n v="129.64892963921977"/>
  </r>
  <r>
    <x v="0"/>
    <s v="АБ"/>
    <s v="Аи92"/>
    <s v="ФЛ+КК_Омская область38_71,2870354,95559"/>
    <s v="Омская"/>
    <x v="0"/>
    <m/>
    <m/>
    <m/>
    <m/>
    <m/>
    <m/>
    <m/>
    <m/>
    <m/>
    <m/>
    <m/>
    <n v="37.246755611111105"/>
    <n v="189.01297827777779"/>
    <n v="16.034161722222223"/>
    <n v="0"/>
    <n v="998.29453478804953"/>
    <n v="0.83831"/>
    <n v="147.13"/>
    <n v="31.224327696350549"/>
    <n v="158.45146982004391"/>
    <n v="13.441598113356111"/>
    <n v="0"/>
    <n v="836.88029145816984"/>
    <n v="1039.9976870879204"/>
  </r>
  <r>
    <x v="0"/>
    <s v="АБ"/>
    <s v="Аи95"/>
    <s v="ФЛ+КК_Омская область38_71,2870354,95559"/>
    <s v="Омская"/>
    <x v="0"/>
    <m/>
    <m/>
    <m/>
    <m/>
    <m/>
    <m/>
    <m/>
    <m/>
    <m/>
    <m/>
    <m/>
    <n v="37.246755611111105"/>
    <n v="189.01297827777779"/>
    <n v="16.034161722222223"/>
    <n v="0"/>
    <n v="998.29453478804953"/>
    <n v="0.37367"/>
    <n v="147.13"/>
    <n v="13.917995169203886"/>
    <n v="70.628479593057222"/>
    <n v="5.9914852107427778"/>
    <n v="0"/>
    <n v="373.03271881425047"/>
    <n v="463.57067878725434"/>
  </r>
  <r>
    <x v="0"/>
    <s v="АБ"/>
    <s v="G-95"/>
    <s v="ФЛ+КК_Омская область38_71,2870354,95559"/>
    <s v="Омская"/>
    <x v="0"/>
    <m/>
    <m/>
    <m/>
    <m/>
    <m/>
    <m/>
    <m/>
    <m/>
    <m/>
    <m/>
    <m/>
    <n v="37.246755611111105"/>
    <n v="189.01297827777779"/>
    <n v="16.034161722222223"/>
    <n v="0"/>
    <n v="998.29453478804953"/>
    <n v="0.22008"/>
    <n v="147.13"/>
    <n v="8.1972659748933321"/>
    <n v="41.597976259373333"/>
    <n v="3.5287983118266668"/>
    <n v="0"/>
    <n v="219.70466121615394"/>
    <n v="273.02870176224729"/>
  </r>
  <r>
    <x v="0"/>
    <s v="АБ"/>
    <s v="Аи98"/>
    <s v="ФЛ+КК_Омская область38_71,2870354,95559"/>
    <s v="Омская"/>
    <x v="0"/>
    <m/>
    <m/>
    <m/>
    <m/>
    <m/>
    <m/>
    <m/>
    <m/>
    <m/>
    <m/>
    <m/>
    <n v="37.246755611111105"/>
    <n v="189.01297827777779"/>
    <n v="16.034161722222223"/>
    <n v="0"/>
    <n v="998.29453478804953"/>
    <n v="5.4330000000000003E-2"/>
    <n v="147.13"/>
    <n v="2.0236162323516664"/>
    <n v="10.269075109831668"/>
    <n v="0.87113600636833344"/>
    <n v="0"/>
    <n v="54.237342075034732"/>
    <n v="67.401169423586396"/>
  </r>
  <r>
    <x v="0"/>
    <s v="ДТ"/>
    <s v="ДтЛ"/>
    <s v="ФЛ+КК_Омская область38_71,2870354,95559"/>
    <s v="Омская"/>
    <x v="0"/>
    <m/>
    <m/>
    <m/>
    <m/>
    <m/>
    <m/>
    <m/>
    <m/>
    <m/>
    <m/>
    <m/>
    <n v="37.246755611111105"/>
    <n v="189.01297827777779"/>
    <n v="16.034161722222223"/>
    <n v="0"/>
    <n v="998.29453478804953"/>
    <n v="0.48968"/>
    <n v="147.13"/>
    <n v="18.238991287648886"/>
    <n v="92.555875203062229"/>
    <n v="7.8516083121377784"/>
    <n v="0"/>
    <n v="488.84486779501208"/>
    <n v="607.49134259786092"/>
  </r>
  <r>
    <x v="0"/>
    <s v="ДТ"/>
    <s v="ДтЗ"/>
    <s v="ФЛ+КК_Омская область38_71,2870354,95559"/>
    <s v="Омская"/>
    <x v="0"/>
    <m/>
    <m/>
    <m/>
    <m/>
    <m/>
    <m/>
    <m/>
    <m/>
    <m/>
    <m/>
    <m/>
    <n v="37.246755611111105"/>
    <n v="189.01297827777779"/>
    <n v="16.034161722222223"/>
    <n v="0"/>
    <n v="998.29453478804953"/>
    <n v="0.31479000000000001"/>
    <n v="147.13"/>
    <n v="11.724906198821666"/>
    <n v="59.499395432061675"/>
    <n v="5.0473937685383339"/>
    <n v="0"/>
    <n v="314.25313660593014"/>
    <n v="390.52483200535181"/>
  </r>
  <r>
    <x v="0"/>
    <s v="АБ"/>
    <s v="Аи92"/>
    <s v="ФЛ+КК_Омская область39_72,6388754,959278"/>
    <s v="Омская"/>
    <x v="0"/>
    <m/>
    <m/>
    <m/>
    <m/>
    <m/>
    <m/>
    <m/>
    <m/>
    <m/>
    <m/>
    <m/>
    <n v="37.246755611111105"/>
    <n v="189.01297827777779"/>
    <n v="16.034161722222223"/>
    <n v="0"/>
    <n v="431.87281410493682"/>
    <n v="1.8125500000000001"/>
    <n v="63.65"/>
    <n v="67.511606882919438"/>
    <n v="342.59547377738613"/>
    <n v="29.06271982961389"/>
    <n v="0"/>
    <n v="782.79106920590323"/>
    <n v="1221.9608696958226"/>
  </r>
  <r>
    <x v="0"/>
    <s v="АБ"/>
    <s v="Аи95"/>
    <s v="ФЛ+КК_Омская область39_72,6388754,959278"/>
    <s v="Омская"/>
    <x v="0"/>
    <m/>
    <m/>
    <m/>
    <m/>
    <m/>
    <m/>
    <m/>
    <m/>
    <m/>
    <m/>
    <m/>
    <n v="37.246755611111105"/>
    <n v="189.01297827777779"/>
    <n v="16.034161722222223"/>
    <n v="0"/>
    <n v="431.87281410493682"/>
    <n v="0.79866999999999999"/>
    <n v="63.65"/>
    <n v="29.747866303926106"/>
    <n v="150.95899536111278"/>
    <n v="12.806003942687223"/>
    <n v="0"/>
    <n v="344.9238604411899"/>
    <n v="538.43672604891606"/>
  </r>
  <r>
    <x v="0"/>
    <s v="АБ"/>
    <s v="G-95"/>
    <s v="ФЛ+КК_Омская область39_72,6388754,959278"/>
    <s v="Омская"/>
    <x v="0"/>
    <m/>
    <m/>
    <m/>
    <m/>
    <m/>
    <m/>
    <m/>
    <m/>
    <m/>
    <m/>
    <m/>
    <n v="37.246755611111105"/>
    <n v="189.01297827777779"/>
    <n v="16.034161722222223"/>
    <n v="0"/>
    <n v="431.87281410493682"/>
    <n v="0.46871000000000002"/>
    <n v="63.65"/>
    <n v="17.457926822483888"/>
    <n v="88.592273048577226"/>
    <n v="7.5153719408227779"/>
    <n v="0"/>
    <n v="202.42310669912496"/>
    <n v="315.98867851100886"/>
  </r>
  <r>
    <x v="0"/>
    <s v="АБ"/>
    <s v="Аи98"/>
    <s v="ФЛ+КК_Омская область39_72,6388754,959278"/>
    <s v="Омская"/>
    <x v="0"/>
    <m/>
    <m/>
    <m/>
    <m/>
    <m/>
    <m/>
    <m/>
    <m/>
    <m/>
    <m/>
    <m/>
    <n v="37.246755611111105"/>
    <n v="189.01297827777779"/>
    <n v="16.034161722222223"/>
    <n v="0"/>
    <n v="431.87281410493682"/>
    <n v="0.11533"/>
    <n v="63.65"/>
    <n v="4.2956683246294443"/>
    <n v="21.798866784776113"/>
    <n v="1.849219871423889"/>
    <n v="0"/>
    <n v="49.807891650722361"/>
    <n v="77.751646631551807"/>
  </r>
  <r>
    <x v="0"/>
    <s v="ДТ"/>
    <s v="ДтЛ"/>
    <s v="ФЛ+КК_Омская область39_72,6388754,959278"/>
    <s v="Омская"/>
    <x v="0"/>
    <m/>
    <m/>
    <m/>
    <m/>
    <m/>
    <m/>
    <m/>
    <m/>
    <m/>
    <m/>
    <m/>
    <n v="37.246755611111105"/>
    <n v="189.01297827777779"/>
    <n v="16.034161722222223"/>
    <n v="0"/>
    <n v="431.87281410493682"/>
    <n v="0.55984999999999996"/>
    <n v="63.65"/>
    <n v="20.852596128880549"/>
    <n v="105.81891588881389"/>
    <n v="8.9767254401861099"/>
    <n v="0"/>
    <n v="241.78399497664887"/>
    <n v="377.4322324345294"/>
  </r>
  <r>
    <x v="0"/>
    <s v="ДТ"/>
    <s v="ДтЗ"/>
    <s v="ФЛ+КК_Омская область39_72,6388754,959278"/>
    <s v="Омская"/>
    <x v="0"/>
    <m/>
    <m/>
    <m/>
    <m/>
    <m/>
    <m/>
    <m/>
    <m/>
    <m/>
    <m/>
    <m/>
    <n v="37.246755611111105"/>
    <n v="189.01297827777779"/>
    <n v="16.034161722222223"/>
    <n v="0"/>
    <n v="431.87281410493682"/>
    <n v="0.36342999999999998"/>
    <n v="63.65"/>
    <n v="13.536588391746108"/>
    <n v="68.692986695492777"/>
    <n v="5.8272953947072219"/>
    <n v="0"/>
    <n v="156.95553683015717"/>
    <n v="245.01240731210328"/>
  </r>
  <r>
    <x v="0"/>
    <s v="АБ"/>
    <s v="Аи92"/>
    <s v="ФЛ+КК_Омская область4_73,52808555,003136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3.0971700000000002"/>
    <n v="27.62"/>
    <n v="115.35953407606499"/>
    <n v="585.40532593258513"/>
    <n v="49.660524661215007"/>
    <n v="0"/>
    <n v="777.63906243684903"/>
    <n v="1528.0644471067142"/>
  </r>
  <r>
    <x v="0"/>
    <s v="АБ"/>
    <s v="Аи95"/>
    <s v="ФЛ+КК_Омская область4_73,52808555,003136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1.3389500000000001"/>
    <n v="27.62"/>
    <n v="49.871543425497215"/>
    <n v="253.07892726503059"/>
    <n v="21.468940837969445"/>
    <n v="0"/>
    <n v="336.18426584585893"/>
    <n v="660.60367737435627"/>
  </r>
  <r>
    <x v="0"/>
    <s v="АБ"/>
    <s v="G-95"/>
    <s v="ФЛ+КК_Омская область4_73,52808555,003136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78103"/>
    <n v="27.62"/>
    <n v="29.090833534946107"/>
    <n v="147.62480642429279"/>
    <n v="12.523161329907223"/>
    <n v="0"/>
    <n v="196.10142063078621"/>
    <n v="385.34022191993233"/>
  </r>
  <r>
    <x v="0"/>
    <s v="АБ"/>
    <s v="Аи98"/>
    <s v="ФЛ+КК_Омская область4_73,52808555,003136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19109999999999999"/>
    <n v="27.62"/>
    <n v="7.1178549972833318"/>
    <n v="36.120380148883335"/>
    <n v="3.0641283051166668"/>
    <n v="0"/>
    <n v="47.98148788464367"/>
    <n v="94.283851335927011"/>
  </r>
  <r>
    <x v="0"/>
    <s v="ДТ"/>
    <s v="ДтЛ"/>
    <s v="ФЛ+КК_Омская область4_73,52808555,003136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1.43814"/>
    <n v="27.62"/>
    <n v="53.56604911456332"/>
    <n v="271.82712458040334"/>
    <n v="23.059369339196667"/>
    <n v="0"/>
    <n v="361.08894289074539"/>
    <n v="709.54148592490878"/>
  </r>
  <r>
    <x v="0"/>
    <s v="ДТ"/>
    <s v="ДтЗ"/>
    <s v="ФЛ+КК_Омская область4_73,52808555,003136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93039000000000005"/>
    <n v="27.62"/>
    <n v="34.654008953021666"/>
    <n v="175.8557848598617"/>
    <n v="14.918023724738335"/>
    <n v="0"/>
    <n v="233.60280749865842"/>
    <n v="459.03062503628013"/>
  </r>
  <r>
    <x v="0"/>
    <s v="АБ"/>
    <s v="Аи92"/>
    <s v="ФЛ+КК_Омская область40_73,29195454,979971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1.2625"/>
    <n v="16.05"/>
    <n v="47.024028959027767"/>
    <n v="238.62888507569446"/>
    <n v="20.243129174305555"/>
    <n v="0"/>
    <n v="316.98915988677464"/>
    <n v="622.88520309580247"/>
  </r>
  <r>
    <x v="0"/>
    <s v="АБ"/>
    <s v="Аи95"/>
    <s v="ФЛ+КК_Омская область40_73,29195454,979971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55071999999999999"/>
    <n v="16.05"/>
    <n v="20.512533250151108"/>
    <n v="104.09322739713778"/>
    <n v="8.8303335436622223"/>
    <n v="0"/>
    <n v="138.27506545175802"/>
    <n v="271.71115964270916"/>
  </r>
  <r>
    <x v="0"/>
    <s v="АБ"/>
    <s v="G-95"/>
    <s v="ФЛ+КК_Омская область40_73,29195454,979971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32217000000000001"/>
    <n v="16.05"/>
    <n v="11.999787255231665"/>
    <n v="60.89431121175167"/>
    <n v="5.1657258820483341"/>
    <n v="0"/>
    <n v="80.89061199265123"/>
    <n v="158.95043634168292"/>
  </r>
  <r>
    <x v="0"/>
    <s v="АБ"/>
    <s v="Аи98"/>
    <s v="ФЛ+КК_Омская область40_73,29195454,979971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7.9039999999999999E-2"/>
    <n v="16.05"/>
    <n v="2.9439835635022216"/>
    <n v="14.939585803075557"/>
    <n v="1.2673401425244444"/>
    <n v="0"/>
    <n v="19.845404512832211"/>
    <n v="38.996314021934431"/>
  </r>
  <r>
    <x v="0"/>
    <s v="ДТ"/>
    <s v="ДтЛ"/>
    <s v="ФЛ+КК_Омская область40_73,29195454,979971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59704999999999997"/>
    <n v="16.05"/>
    <n v="22.238175437613883"/>
    <n v="112.85019868074723"/>
    <n v="9.5731962562527784"/>
    <n v="0"/>
    <n v="149.90762606764261"/>
    <n v="294.5691964422565"/>
  </r>
  <r>
    <x v="0"/>
    <s v="ДТ"/>
    <s v="ДтЗ"/>
    <s v="ФЛ+КК_Омская область40_73,29195454,979971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38596000000000003"/>
    <n v="16.05"/>
    <n v="14.375757795664443"/>
    <n v="72.951449096091125"/>
    <n v="6.1885450583088897"/>
    <n v="0"/>
    <n v="96.9070385345739"/>
    <n v="190.42279048463837"/>
  </r>
  <r>
    <x v="0"/>
    <s v="АБ"/>
    <s v="Аи92"/>
    <s v="ФЛ+КК_Омская область41_71,8983254,95024"/>
    <s v="Омская"/>
    <x v="0"/>
    <m/>
    <m/>
    <m/>
    <m/>
    <m/>
    <m/>
    <m/>
    <m/>
    <m/>
    <m/>
    <m/>
    <n v="37.246755611111105"/>
    <n v="189.01297827777779"/>
    <n v="16.034161722222223"/>
    <n v="0"/>
    <n v="757.15141124854517"/>
    <n v="1.58199"/>
    <n v="111.59"/>
    <n v="58.923994909221655"/>
    <n v="299.01664150566171"/>
    <n v="25.365883502938335"/>
    <n v="0"/>
    <n v="1197.805961081086"/>
    <n v="1581.1124809989078"/>
  </r>
  <r>
    <x v="0"/>
    <s v="АБ"/>
    <s v="Аи95"/>
    <s v="ФЛ+КК_Омская область41_71,8983254,95024"/>
    <s v="Омская"/>
    <x v="0"/>
    <m/>
    <m/>
    <m/>
    <m/>
    <m/>
    <m/>
    <m/>
    <m/>
    <m/>
    <m/>
    <m/>
    <n v="37.246755611111105"/>
    <n v="189.01297827777779"/>
    <n v="16.034161722222223"/>
    <n v="0"/>
    <n v="757.15141124854517"/>
    <n v="0.67742000000000002"/>
    <n v="111.59"/>
    <n v="25.231697186078886"/>
    <n v="128.04117174493223"/>
    <n v="10.861861833867778"/>
    <n v="0"/>
    <n v="512.90950900798953"/>
    <n v="677.04423977286842"/>
  </r>
  <r>
    <x v="0"/>
    <s v="АБ"/>
    <s v="G-95"/>
    <s v="ФЛ+КК_Омская область41_71,8983254,95024"/>
    <s v="Омская"/>
    <x v="0"/>
    <m/>
    <m/>
    <m/>
    <m/>
    <m/>
    <m/>
    <m/>
    <m/>
    <m/>
    <m/>
    <m/>
    <n v="37.246755611111105"/>
    <n v="189.01297827777779"/>
    <n v="16.034161722222223"/>
    <n v="0"/>
    <n v="757.15141124854517"/>
    <n v="0.39393"/>
    <n v="111.59"/>
    <n v="14.672614437884997"/>
    <n v="74.457882532965002"/>
    <n v="6.3163373272349999"/>
    <n v="0"/>
    <n v="298.26465543313941"/>
    <n v="393.71148973122445"/>
  </r>
  <r>
    <x v="0"/>
    <s v="АБ"/>
    <s v="Аи98"/>
    <s v="ФЛ+КК_Омская область41_71,8983254,95024"/>
    <s v="Омская"/>
    <x v="0"/>
    <m/>
    <m/>
    <m/>
    <m/>
    <m/>
    <m/>
    <m/>
    <m/>
    <m/>
    <m/>
    <m/>
    <n v="37.246755611111105"/>
    <n v="189.01297827777779"/>
    <n v="16.034161722222223"/>
    <n v="0"/>
    <n v="757.15141124854517"/>
    <n v="9.6100000000000005E-2"/>
    <n v="111.59"/>
    <n v="3.5794132142277775"/>
    <n v="18.164147212494445"/>
    <n v="1.5408829415055556"/>
    <n v="0"/>
    <n v="72.762250620985199"/>
    <n v="96.046693989212969"/>
  </r>
  <r>
    <x v="0"/>
    <s v="ДТ"/>
    <s v="ДтЛ"/>
    <s v="ФЛ+КК_Омская область41_71,8983254,95024"/>
    <s v="Омская"/>
    <x v="0"/>
    <m/>
    <m/>
    <m/>
    <m/>
    <m/>
    <m/>
    <m/>
    <m/>
    <m/>
    <m/>
    <m/>
    <n v="37.246755611111105"/>
    <n v="189.01297827777779"/>
    <n v="16.034161722222223"/>
    <n v="0"/>
    <n v="757.15141124854517"/>
    <n v="0.33711000000000002"/>
    <n v="111.59"/>
    <n v="12.556253784061665"/>
    <n v="63.718165107221672"/>
    <n v="5.4052762581783336"/>
    <n v="0"/>
    <n v="255.24331224599709"/>
    <n v="336.92300739545874"/>
  </r>
  <r>
    <x v="0"/>
    <s v="ДТ"/>
    <s v="ДтЗ"/>
    <s v="ФЛ+КК_Омская область41_71,8983254,95024"/>
    <s v="Омская"/>
    <x v="0"/>
    <m/>
    <m/>
    <m/>
    <m/>
    <m/>
    <m/>
    <m/>
    <m/>
    <m/>
    <m/>
    <m/>
    <n v="37.246755611111105"/>
    <n v="189.01297827777779"/>
    <n v="16.034161722222223"/>
    <n v="0"/>
    <n v="757.15141124854517"/>
    <n v="0.22006000000000001"/>
    <n v="111.59"/>
    <n v="8.1965210397811106"/>
    <n v="41.594195999807781"/>
    <n v="3.5284776285922224"/>
    <n v="0"/>
    <n v="166.61873955935485"/>
    <n v="219.93793422753595"/>
  </r>
  <r>
    <x v="0"/>
    <s v="АБ"/>
    <s v="Аи92"/>
    <s v="ФЛ+КК_Омская область42_71,33518155,580345"/>
    <s v="Омская"/>
    <x v="0"/>
    <m/>
    <m/>
    <m/>
    <m/>
    <m/>
    <m/>
    <m/>
    <m/>
    <m/>
    <m/>
    <m/>
    <n v="37.246755611111105"/>
    <n v="189.01297827777779"/>
    <n v="16.034161722222223"/>
    <n v="0"/>
    <n v="999.42610227970283"/>
    <n v="0.99866999999999995"/>
    <n v="211.23"/>
    <n v="37.197217426148327"/>
    <n v="188.76159101666835"/>
    <n v="16.012836287131666"/>
    <n v="0"/>
    <n v="998.0968655636708"/>
    <n v="1240.0685102936191"/>
  </r>
  <r>
    <x v="0"/>
    <s v="АБ"/>
    <s v="Аи95"/>
    <s v="ФЛ+КК_Омская область42_71,33518155,580345"/>
    <s v="Омская"/>
    <x v="0"/>
    <m/>
    <m/>
    <m/>
    <m/>
    <m/>
    <m/>
    <m/>
    <m/>
    <m/>
    <m/>
    <m/>
    <n v="37.246755611111105"/>
    <n v="189.01297827777779"/>
    <n v="16.034161722222223"/>
    <n v="0"/>
    <n v="999.42610227970283"/>
    <n v="0.42643999999999999"/>
    <n v="211.23"/>
    <n v="15.883506462802218"/>
    <n v="80.602694456775552"/>
    <n v="6.8376079248244448"/>
    <n v="0"/>
    <n v="426.19526705615647"/>
    <n v="529.51907590055862"/>
  </r>
  <r>
    <x v="0"/>
    <s v="АБ"/>
    <s v="G-95"/>
    <s v="ФЛ+КК_Омская область42_71,33518155,580345"/>
    <s v="Омская"/>
    <x v="0"/>
    <m/>
    <m/>
    <m/>
    <m/>
    <m/>
    <m/>
    <m/>
    <m/>
    <m/>
    <m/>
    <m/>
    <n v="37.246755611111105"/>
    <n v="189.01297827777779"/>
    <n v="16.034161722222223"/>
    <n v="0"/>
    <n v="999.42610227970283"/>
    <n v="0.24775"/>
    <n v="211.23"/>
    <n v="9.2278837026527754"/>
    <n v="46.827965368319447"/>
    <n v="3.9724635666805557"/>
    <n v="0"/>
    <n v="247.60781683979639"/>
    <n v="307.63612947744917"/>
  </r>
  <r>
    <x v="0"/>
    <s v="АБ"/>
    <s v="Аи98"/>
    <s v="ФЛ+КК_Омская область42_71,33518155,580345"/>
    <s v="Омская"/>
    <x v="0"/>
    <m/>
    <m/>
    <m/>
    <m/>
    <m/>
    <m/>
    <m/>
    <m/>
    <m/>
    <m/>
    <m/>
    <n v="37.246755611111105"/>
    <n v="189.01297827777779"/>
    <n v="16.034161722222223"/>
    <n v="0"/>
    <n v="999.42610227970283"/>
    <n v="6.0389999999999999E-2"/>
    <n v="211.23"/>
    <n v="2.2493315713549995"/>
    <n v="11.414493758195"/>
    <n v="0.96830302640499999"/>
    <n v="0"/>
    <n v="60.355342316671255"/>
    <n v="74.987470672626259"/>
  </r>
  <r>
    <x v="0"/>
    <s v="ДТ"/>
    <s v="ДтЛ"/>
    <s v="ФЛ+КК_Омская область42_71,33518155,580345"/>
    <s v="Омская"/>
    <x v="0"/>
    <m/>
    <m/>
    <m/>
    <m/>
    <m/>
    <m/>
    <m/>
    <m/>
    <m/>
    <m/>
    <m/>
    <n v="37.246755611111105"/>
    <n v="189.01297827777779"/>
    <n v="16.034161722222223"/>
    <n v="0"/>
    <n v="999.42610227970283"/>
    <n v="0.26895000000000002"/>
    <n v="211.23"/>
    <n v="10.017514921608333"/>
    <n v="50.835040507808344"/>
    <n v="4.3123877951916674"/>
    <n v="0"/>
    <n v="268.79565020812612"/>
    <n v="333.96059343273447"/>
  </r>
  <r>
    <x v="0"/>
    <s v="ДТ"/>
    <s v="ДтЗ"/>
    <s v="ФЛ+КК_Омская область42_71,33518155,580345"/>
    <s v="Омская"/>
    <x v="0"/>
    <m/>
    <m/>
    <m/>
    <m/>
    <m/>
    <m/>
    <m/>
    <m/>
    <m/>
    <m/>
    <m/>
    <n v="37.246755611111105"/>
    <n v="189.01297827777779"/>
    <n v="16.034161722222223"/>
    <n v="0"/>
    <n v="999.42610227970283"/>
    <n v="0.17327000000000001"/>
    <n v="211.23"/>
    <n v="6.4537453447372215"/>
    <n v="32.75027874619056"/>
    <n v="2.7782392016094448"/>
    <n v="0"/>
    <n v="173.17056074200411"/>
    <n v="215.15282403454134"/>
  </r>
  <r>
    <x v="0"/>
    <s v="АБ"/>
    <s v="Аи92"/>
    <s v="ФЛ+КК_Омская область43_73,31689155,034611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2.9563600000000001"/>
    <n v="10.65"/>
    <n v="110.11481841846442"/>
    <n v="558.79040846129112"/>
    <n v="47.402754349108889"/>
    <n v="0"/>
    <n v="742.28441403791294"/>
    <n v="1458.5923952667774"/>
  </r>
  <r>
    <x v="0"/>
    <s v="АБ"/>
    <s v="Аи95"/>
    <s v="ФЛ+КК_Омская область43_73,31689155,034611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1.3033300000000001"/>
    <n v="10.65"/>
    <n v="48.544813990629443"/>
    <n v="246.34628497877614"/>
    <n v="20.897803997423892"/>
    <n v="0"/>
    <n v="327.24077762790495"/>
    <n v="643.02968059473437"/>
  </r>
  <r>
    <x v="0"/>
    <s v="АБ"/>
    <s v="G-95"/>
    <s v="ФЛ+КК_Омская область43_73,31689155,034611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76500000000000001"/>
    <n v="10.65"/>
    <n v="28.493768042499998"/>
    <n v="144.5949283825"/>
    <n v="12.266133717500001"/>
    <n v="0"/>
    <n v="192.07659985218424"/>
    <n v="377.43142999468421"/>
  </r>
  <r>
    <x v="0"/>
    <s v="АБ"/>
    <s v="Аи98"/>
    <s v="ФЛ+КК_Омская область43_73,31689155,034611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18826999999999999"/>
    <n v="10.65"/>
    <n v="7.0124466789038875"/>
    <n v="35.585473420357225"/>
    <n v="3.0187516274427777"/>
    <n v="0"/>
    <n v="47.270930005451923"/>
    <n v="92.887601732155815"/>
  </r>
  <r>
    <x v="0"/>
    <s v="ДТ"/>
    <s v="ДтЛ"/>
    <s v="ФЛ+КК_Омская область43_73,31689155,034611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47867999999999999"/>
    <n v="10.65"/>
    <n v="17.829276975926664"/>
    <n v="90.476732442006679"/>
    <n v="7.6752325331933333"/>
    <n v="0"/>
    <n v="120.18722459770399"/>
    <n v="236.16846654883068"/>
  </r>
  <r>
    <x v="0"/>
    <s v="ДТ"/>
    <s v="ДтЗ"/>
    <s v="ФЛ+КК_Омская область43_73,31689155,034611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31507000000000002"/>
    <n v="10.65"/>
    <n v="11.735335290392776"/>
    <n v="59.552319065979454"/>
    <n v="5.0518833338205562"/>
    <n v="0"/>
    <n v="79.107940281604826"/>
    <n v="155.44747797179761"/>
  </r>
  <r>
    <x v="0"/>
    <s v="АБ"/>
    <s v="Аи92"/>
    <s v="ФЛ+КК_Омская область44_73,30381255,075236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1.61361"/>
    <n v="6.72"/>
    <n v="60.10173732164499"/>
    <n v="304.99323187880503"/>
    <n v="25.872883696595"/>
    <n v="0"/>
    <n v="405.14604220586011"/>
    <n v="796.11389510290519"/>
  </r>
  <r>
    <x v="0"/>
    <s v="АБ"/>
    <s v="Аи95"/>
    <s v="ФЛ+КК_Омская область44_73,30381255,075236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66454000000000002"/>
    <n v="6.72"/>
    <n v="24.751958973807774"/>
    <n v="125.60668458471446"/>
    <n v="10.655341830885556"/>
    <n v="0"/>
    <n v="166.85305054349087"/>
    <n v="327.86703593289866"/>
  </r>
  <r>
    <x v="0"/>
    <s v="АБ"/>
    <s v="G-95"/>
    <s v="ФЛ+КК_Омская область44_73,30381255,075236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38141999999999998"/>
    <n v="6.72"/>
    <n v="14.206657525189996"/>
    <n v="72.093330174710005"/>
    <n v="6.1157499640899999"/>
    <n v="0"/>
    <n v="95.767132961594911"/>
    <n v="188.18287062558491"/>
  </r>
  <r>
    <x v="0"/>
    <s v="АБ"/>
    <s v="Аи98"/>
    <s v="ФЛ+КК_Омская область44_73,30381255,075236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9.1889999999999999E-2"/>
    <n v="6.72"/>
    <n v="3.4226043731049995"/>
    <n v="17.368402573945001"/>
    <n v="1.473379120655"/>
    <n v="0"/>
    <n v="23.07178922930354"/>
    <n v="45.336175297008538"/>
  </r>
  <r>
    <x v="0"/>
    <s v="ДТ"/>
    <s v="ДтЛ"/>
    <s v="ФЛ+КК_Омская область44_73,30381255,075236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2.08236"/>
    <n v="6.72"/>
    <n v="77.56115401435332"/>
    <n v="393.59306544651338"/>
    <n v="33.388897003886669"/>
    <n v="0"/>
    <n v="522.8400372133259"/>
    <n v="1027.3831536780792"/>
  </r>
  <r>
    <x v="0"/>
    <s v="ДТ"/>
    <s v="ДтЗ"/>
    <s v="ФЛ+КК_Омская область44_73,30381255,075236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1.3211200000000001"/>
    <n v="6.72"/>
    <n v="49.207433772951106"/>
    <n v="249.70882586233782"/>
    <n v="21.183051734462225"/>
    <n v="0"/>
    <n v="331.70750012642827"/>
    <n v="651.80681149617942"/>
  </r>
  <r>
    <x v="0"/>
    <s v="АБ"/>
    <s v="Аи92"/>
    <s v="ФЛ+КК_Омская область45_73,3203154,98908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1.71465"/>
    <n v="15.77"/>
    <n v="63.865149508591657"/>
    <n v="324.09110320399168"/>
    <n v="27.492975397008333"/>
    <n v="0"/>
    <n v="430.51521821770939"/>
    <n v="845.96444632730106"/>
  </r>
  <r>
    <x v="0"/>
    <s v="АБ"/>
    <s v="Аи95"/>
    <s v="ФЛ+КК_Омская область45_73,3203154,98908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76731000000000005"/>
    <n v="15.77"/>
    <n v="28.579808047961663"/>
    <n v="145.03154836232167"/>
    <n v="12.303172631078334"/>
    <n v="0"/>
    <n v="192.65659585958105"/>
    <n v="378.57112490094272"/>
  </r>
  <r>
    <x v="0"/>
    <s v="АБ"/>
    <s v="G-95"/>
    <s v="ФЛ+КК_Омская область45_73,3203154,98908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45247999999999999"/>
    <n v="15.77"/>
    <n v="16.853411978915553"/>
    <n v="85.524592411128893"/>
    <n v="7.2551374960711108"/>
    <n v="0"/>
    <n v="113.60891490342003"/>
    <n v="223.24205678953558"/>
  </r>
  <r>
    <x v="0"/>
    <s v="АБ"/>
    <s v="Аи98"/>
    <s v="ФЛ+КК_Омская область45_73,3203154,98908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11183999999999999"/>
    <n v="15.77"/>
    <n v="4.1656771475466661"/>
    <n v="21.139211490586668"/>
    <n v="1.7932606470133332"/>
    <n v="0"/>
    <n v="28.080845656821285"/>
    <n v="55.178994941967957"/>
  </r>
  <r>
    <x v="0"/>
    <s v="ДТ"/>
    <s v="ДтЛ"/>
    <s v="ФЛ+КК_Омская область45_73,3203154,98908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13630999999999999"/>
    <n v="15.77"/>
    <n v="5.0771052573505546"/>
    <n v="25.764359069043888"/>
    <n v="2.1856165843561111"/>
    <n v="0"/>
    <n v="34.224786046864352"/>
    <n v="67.251866957614908"/>
  </r>
  <r>
    <x v="0"/>
    <s v="ДТ"/>
    <s v="ДтЗ"/>
    <s v="ФЛ+КК_Омская область45_73,3203154,98908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9.0880000000000002E-2"/>
    <n v="15.77"/>
    <n v="3.3849851499377772"/>
    <n v="17.177499465884445"/>
    <n v="1.4571846173155556"/>
    <n v="0"/>
    <n v="22.818197901394122"/>
    <n v="44.837867134531898"/>
  </r>
  <r>
    <x v="0"/>
    <s v="АБ"/>
    <s v="Аи92"/>
    <s v="ФЛ+КК_Омская область46_73,31688254,956223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52031000000000005"/>
    <n v="24.22"/>
    <n v="19.379859412017222"/>
    <n v="98.345342727710573"/>
    <n v="8.3427346856894449"/>
    <n v="0"/>
    <n v="130.63970675698039"/>
    <n v="256.70764358239762"/>
  </r>
  <r>
    <x v="0"/>
    <s v="АБ"/>
    <s v="Аи95"/>
    <s v="ФЛ+КК_Омская область46_73,31688254,956223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20838999999999999"/>
    <n v="24.22"/>
    <n v="7.7618514017994427"/>
    <n v="39.388414543306112"/>
    <n v="3.341358961293889"/>
    <n v="0"/>
    <n v="52.322670121825716"/>
    <n v="102.81429502822516"/>
  </r>
  <r>
    <x v="0"/>
    <s v="АБ"/>
    <s v="G-95"/>
    <s v="ФЛ+КК_Омская область46_73,31688254,956223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11845"/>
    <n v="24.22"/>
    <n v="4.4118782021361103"/>
    <n v="22.388587277002781"/>
    <n v="1.8992464559972222"/>
    <n v="0"/>
    <n v="29.740487911753231"/>
    <n v="58.440199846889342"/>
  </r>
  <r>
    <x v="0"/>
    <s v="АБ"/>
    <s v="Аи98"/>
    <s v="ФЛ+КК_Омская область46_73,31688254,956223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2.827E-2"/>
    <n v="24.22"/>
    <n v="1.0529657811261108"/>
    <n v="5.343396895912778"/>
    <n v="0.45328575188722225"/>
    <n v="0"/>
    <n v="7.0980463762369261"/>
    <n v="13.947694805163037"/>
  </r>
  <r>
    <x v="0"/>
    <s v="АБ"/>
    <s v="Аи92"/>
    <s v="ФЛ+КК_Омская область47_73,4348454,911605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99470999999999998"/>
    <n v="28.57"/>
    <n v="37.04972027392833"/>
    <n v="188.01309962268834"/>
    <n v="15.949341006711666"/>
    <n v="0"/>
    <n v="249.75230671760283"/>
    <n v="490.76446762093121"/>
  </r>
  <r>
    <x v="0"/>
    <s v="АБ"/>
    <s v="Аи95"/>
    <s v="ФЛ+КК_Омская область47_73,4348454,911605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42221999999999998"/>
    <n v="28.57"/>
    <n v="15.72632515412333"/>
    <n v="79.805059688443336"/>
    <n v="6.7699437623566663"/>
    <n v="0"/>
    <n v="106.01121828704474"/>
    <n v="208.31254689196805"/>
  </r>
  <r>
    <x v="0"/>
    <s v="АБ"/>
    <s v="G-95"/>
    <s v="ФЛ+КК_Омская область47_73,4348454,911605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24482000000000001"/>
    <n v="28.57"/>
    <n v="9.1187507087122217"/>
    <n v="46.274157341965562"/>
    <n v="3.9254834728344448"/>
    <n v="0"/>
    <n v="61.469533563152609"/>
    <n v="120.78792508666484"/>
  </r>
  <r>
    <x v="0"/>
    <s v="АБ"/>
    <s v="Аи98"/>
    <s v="ФЛ+КК_Омская область47_73,4348454,911605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5.9560000000000002E-2"/>
    <n v="28.57"/>
    <n v="2.2184167641977774"/>
    <n v="11.257612986224446"/>
    <n v="0.95499467217555556"/>
    <n v="0"/>
    <n v="14.954355930975286"/>
    <n v="29.385380353573066"/>
  </r>
  <r>
    <x v="0"/>
    <s v="ДТ"/>
    <s v="ДтЛ"/>
    <s v="ФЛ+КК_Омская область47_73,4348454,911605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34914000000000001"/>
    <n v="28.57"/>
    <n v="13.004332254063332"/>
    <n v="65.991991235903342"/>
    <n v="5.5981672236966666"/>
    <n v="0"/>
    <n v="87.662253689400785"/>
    <n v="172.25674440306412"/>
  </r>
  <r>
    <x v="0"/>
    <s v="ДТ"/>
    <s v="ДтЗ"/>
    <s v="ФЛ+КК_Омская область47_73,4348454,911605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22614999999999999"/>
    <n v="28.57"/>
    <n v="8.4233537814527768"/>
    <n v="42.745285037519444"/>
    <n v="3.6261256734805554"/>
    <n v="0"/>
    <n v="56.781860204668575"/>
    <n v="111.57662469712136"/>
  </r>
  <r>
    <x v="0"/>
    <s v="АБ"/>
    <s v="Аи92"/>
    <s v="ФЛ+КК_Омская область49_73,33552255,014355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3.9630100000000001"/>
    <n v="13.5"/>
    <n v="147.60926495438943"/>
    <n v="749.06032304461621"/>
    <n v="63.543543246783891"/>
    <n v="0"/>
    <n v="995.03462219634594"/>
    <n v="1955.2477534421355"/>
  </r>
  <r>
    <x v="0"/>
    <s v="АБ"/>
    <s v="Аи95"/>
    <s v="ФЛ+КК_Омская область49_73,33552255,014355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1.7176100000000001"/>
    <n v="13.5"/>
    <n v="63.975399905200547"/>
    <n v="324.65058161969392"/>
    <n v="27.540436515706112"/>
    <n v="0"/>
    <n v="431.25841656484988"/>
    <n v="847.42483460545054"/>
  </r>
  <r>
    <x v="0"/>
    <s v="АБ"/>
    <s v="G-95"/>
    <s v="ФЛ+КК_Омская область49_73,33552255,014355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1.0027200000000001"/>
    <n v="13.5"/>
    <n v="37.34806678637333"/>
    <n v="189.52709357869335"/>
    <n v="16.077774642106668"/>
    <n v="0"/>
    <n v="251.76346170429045"/>
    <n v="494.7163967114638"/>
  </r>
  <r>
    <x v="0"/>
    <s v="АБ"/>
    <s v="Аи98"/>
    <s v="ФЛ+КК_Омская область49_73,33552255,014355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24553"/>
    <n v="13.5"/>
    <n v="9.1451959051961094"/>
    <n v="46.408356556542778"/>
    <n v="3.9368677276572224"/>
    <n v="0"/>
    <n v="61.647800734257245"/>
    <n v="121.13822092365336"/>
  </r>
  <r>
    <x v="0"/>
    <s v="ДТ"/>
    <s v="ДтЛ"/>
    <s v="ФЛ+КК_Омская область49_73,33552255,014355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55611999999999995"/>
    <n v="13.5"/>
    <n v="20.713665730451105"/>
    <n v="105.11389747983777"/>
    <n v="8.9169180169622209"/>
    <n v="0"/>
    <n v="139.63090027424403"/>
    <n v="274.3753815014951"/>
  </r>
  <r>
    <x v="0"/>
    <s v="ДТ"/>
    <s v="ДтЗ"/>
    <s v="ФЛ+КК_Омская область49_73,33552255,014355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36758000000000002"/>
    <n v="13.5"/>
    <n v="13.691162427532221"/>
    <n v="69.477390555345565"/>
    <n v="5.8938371658544453"/>
    <n v="0"/>
    <n v="92.292178527667815"/>
    <n v="181.35456867640005"/>
  </r>
  <r>
    <x v="0"/>
    <s v="АБ"/>
    <s v="Аи92"/>
    <s v="ФЛ+КК_Омская область5_73,34704854,964391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5.0202400000000003"/>
    <n v="20.93"/>
    <n v="186.98765238912443"/>
    <n v="948.89051406923124"/>
    <n v="80.495340044368888"/>
    <n v="0"/>
    <n v="1260.4844831920645"/>
    <n v="2476.8579896947895"/>
  </r>
  <r>
    <x v="0"/>
    <s v="АБ"/>
    <s v="Аи95"/>
    <s v="ФЛ+КК_Омская область5_73,34704854,964391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2.20825"/>
    <n v="20.93"/>
    <n v="82.250148078236094"/>
    <n v="417.38790928190281"/>
    <n v="35.407437623097223"/>
    <n v="0"/>
    <n v="554.4485642138377"/>
    <n v="1089.4940591970737"/>
  </r>
  <r>
    <x v="0"/>
    <s v="АБ"/>
    <s v="G-95"/>
    <s v="ФЛ+КК_Омская область5_73,34704854,964391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1.2952300000000001"/>
    <n v="20.93"/>
    <n v="48.243115270179437"/>
    <n v="244.81527985472616"/>
    <n v="20.767927287473892"/>
    <n v="0"/>
    <n v="325.20702539417596"/>
    <n v="639.03334780655541"/>
  </r>
  <r>
    <x v="0"/>
    <s v="АБ"/>
    <s v="Аи98"/>
    <s v="ФЛ+КК_Омская область5_73,34704854,964391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31855"/>
    <n v="20.93"/>
    <n v="11.864953999919443"/>
    <n v="60.210084230386116"/>
    <n v="5.1076822166138891"/>
    <n v="0"/>
    <n v="79.981700500540242"/>
    <n v="157.16442094745969"/>
  </r>
  <r>
    <x v="0"/>
    <s v="ДТ"/>
    <s v="ДтЛ"/>
    <s v="ФЛ+КК_Омская область5_73,34704854,964391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1.13073"/>
    <n v="20.93"/>
    <n v="42.116023972151659"/>
    <n v="213.72264492803168"/>
    <n v="18.130307684168333"/>
    <n v="0"/>
    <n v="283.90427941288925"/>
    <n v="557.8732559972409"/>
  </r>
  <r>
    <x v="0"/>
    <s v="ДТ"/>
    <s v="ДтЗ"/>
    <s v="ФЛ+КК_Омская область5_73,34704854,964391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73768999999999996"/>
    <n v="20.93"/>
    <n v="27.47655914676055"/>
    <n v="139.43298394573389"/>
    <n v="11.828240760866111"/>
    <n v="0"/>
    <n v="185.21959077772257"/>
    <n v="363.95737463108316"/>
  </r>
  <r>
    <x v="0"/>
    <s v="АБ"/>
    <s v="Аи92"/>
    <s v="ФЛ+КК_Омская область50_73,82370357,122483"/>
    <s v="Омская"/>
    <x v="0"/>
    <m/>
    <m/>
    <m/>
    <m/>
    <m/>
    <m/>
    <m/>
    <m/>
    <m/>
    <m/>
    <m/>
    <n v="37.246755611111105"/>
    <n v="189.01297827777779"/>
    <n v="16.034161722222223"/>
    <n v="0"/>
    <n v="2189.3419947002158"/>
    <n v="1.06717"/>
    <n v="355.28"/>
    <n v="39.748620185509438"/>
    <n v="201.70898002869612"/>
    <n v="17.111176365103887"/>
    <n v="0"/>
    <n v="2336.4000964842289"/>
    <n v="2594.9688730635385"/>
  </r>
  <r>
    <x v="0"/>
    <s v="АБ"/>
    <s v="Аи95"/>
    <s v="ФЛ+КК_Омская область50_73,82370357,122483"/>
    <s v="Омская"/>
    <x v="0"/>
    <m/>
    <m/>
    <m/>
    <m/>
    <m/>
    <m/>
    <m/>
    <m/>
    <m/>
    <m/>
    <m/>
    <n v="37.246755611111105"/>
    <n v="189.01297827777779"/>
    <n v="16.034161722222223"/>
    <n v="0"/>
    <n v="2189.3419947002158"/>
    <n v="0.45794000000000001"/>
    <n v="355.28"/>
    <n v="17.056779264552219"/>
    <n v="86.556603272525564"/>
    <n v="7.3426840190744445"/>
    <n v="0"/>
    <n v="1002.5872730530168"/>
    <n v="1113.5433396091689"/>
  </r>
  <r>
    <x v="0"/>
    <s v="АБ"/>
    <s v="G-95"/>
    <s v="ФЛ+КК_Омская область50_73,82370357,122483"/>
    <s v="Омская"/>
    <x v="0"/>
    <m/>
    <m/>
    <m/>
    <m/>
    <m/>
    <m/>
    <m/>
    <m/>
    <m/>
    <m/>
    <m/>
    <n v="37.246755611111105"/>
    <n v="189.01297827777779"/>
    <n v="16.034161722222223"/>
    <n v="0"/>
    <n v="2189.3419947002158"/>
    <n v="0.26647999999999999"/>
    <n v="355.28"/>
    <n v="9.9255154352488866"/>
    <n v="50.368178451462228"/>
    <n v="4.272783415737778"/>
    <n v="0"/>
    <n v="583.41585474771352"/>
    <n v="647.98233205016243"/>
  </r>
  <r>
    <x v="0"/>
    <s v="АБ"/>
    <s v="Аи98"/>
    <s v="ФЛ+КК_Омская область50_73,82370357,122483"/>
    <s v="Омская"/>
    <x v="0"/>
    <m/>
    <m/>
    <m/>
    <m/>
    <m/>
    <m/>
    <m/>
    <m/>
    <m/>
    <m/>
    <m/>
    <n v="37.246755611111105"/>
    <n v="189.01297827777779"/>
    <n v="16.034161722222223"/>
    <n v="0"/>
    <n v="2189.3419947002158"/>
    <n v="6.5049999999999997E-2"/>
    <n v="355.28"/>
    <n v="2.4229014525027774"/>
    <n v="12.295294236969445"/>
    <n v="1.0430222200305554"/>
    <n v="0"/>
    <n v="142.41669675524903"/>
    <n v="158.17791466475182"/>
  </r>
  <r>
    <x v="0"/>
    <s v="ДТ"/>
    <s v="ДтЛ"/>
    <s v="ФЛ+КК_Омская область50_73,82370357,122483"/>
    <s v="Омская"/>
    <x v="0"/>
    <m/>
    <m/>
    <m/>
    <m/>
    <m/>
    <m/>
    <m/>
    <m/>
    <m/>
    <m/>
    <m/>
    <n v="37.246755611111105"/>
    <n v="189.01297827777779"/>
    <n v="16.034161722222223"/>
    <n v="0"/>
    <n v="2189.3419947002158"/>
    <n v="0.53857999999999995"/>
    <n v="355.28"/>
    <n v="20.060357637032219"/>
    <n v="101.79860984084556"/>
    <n v="8.6356788203544443"/>
    <n v="0"/>
    <n v="1179.1358115056421"/>
    <n v="1309.6304578038744"/>
  </r>
  <r>
    <x v="0"/>
    <s v="ДТ"/>
    <s v="ДтЗ"/>
    <s v="ФЛ+КК_Омская область50_73,82370357,122483"/>
    <s v="Омская"/>
    <x v="0"/>
    <m/>
    <m/>
    <m/>
    <m/>
    <m/>
    <m/>
    <m/>
    <m/>
    <m/>
    <m/>
    <m/>
    <n v="37.246755611111105"/>
    <n v="189.01297827777779"/>
    <n v="16.034161722222223"/>
    <n v="0"/>
    <n v="2189.3419947002158"/>
    <n v="0.34932000000000002"/>
    <n v="355.28"/>
    <n v="13.011036670073333"/>
    <n v="66.026013571993346"/>
    <n v="5.6010533728066667"/>
    <n v="0"/>
    <n v="764.7809455886794"/>
    <n v="849.41904920355273"/>
  </r>
  <r>
    <x v="0"/>
    <s v="АБ"/>
    <s v="Аи92"/>
    <s v="ФЛ+КК_Омская область51_75,31483456,943595"/>
    <s v="Омская"/>
    <x v="0"/>
    <m/>
    <m/>
    <m/>
    <m/>
    <m/>
    <m/>
    <m/>
    <m/>
    <m/>
    <m/>
    <m/>
    <n v="37.246755611111105"/>
    <n v="189.01297827777779"/>
    <n v="16.034161722222223"/>
    <n v="0"/>
    <n v="1416.0310746118896"/>
    <n v="0.79810000000000003"/>
    <n v="299.27999999999997"/>
    <n v="29.726635653227774"/>
    <n v="150.85125796349445"/>
    <n v="12.796864470505556"/>
    <n v="0"/>
    <n v="1130.1344006477491"/>
    <n v="1323.5091587349768"/>
  </r>
  <r>
    <x v="0"/>
    <s v="АБ"/>
    <s v="Аи95"/>
    <s v="ФЛ+КК_Омская область51_75,31483456,943595"/>
    <s v="Омская"/>
    <x v="0"/>
    <m/>
    <m/>
    <m/>
    <m/>
    <m/>
    <m/>
    <m/>
    <m/>
    <m/>
    <m/>
    <m/>
    <n v="37.246755611111105"/>
    <n v="189.01297827777779"/>
    <n v="16.034161722222223"/>
    <n v="0"/>
    <n v="1416.0310746118896"/>
    <n v="0.34466000000000002"/>
    <n v="299.27999999999997"/>
    <n v="12.837466788925555"/>
    <n v="65.145213093218899"/>
    <n v="5.526334179181112"/>
    <n v="0"/>
    <n v="488.04927017573391"/>
    <n v="571.55828423705952"/>
  </r>
  <r>
    <x v="0"/>
    <s v="АБ"/>
    <s v="G-95"/>
    <s v="ФЛ+КК_Омская область51_75,31483456,943595"/>
    <s v="Омская"/>
    <x v="0"/>
    <m/>
    <m/>
    <m/>
    <m/>
    <m/>
    <m/>
    <m/>
    <m/>
    <m/>
    <m/>
    <m/>
    <n v="37.246755611111105"/>
    <n v="189.01297827777779"/>
    <n v="16.034161722222223"/>
    <n v="0"/>
    <n v="1416.0310746118896"/>
    <n v="0.20097000000000001"/>
    <n v="299.27999999999997"/>
    <n v="7.4854804751649988"/>
    <n v="37.985938244485006"/>
    <n v="3.2223854813150004"/>
    <n v="0"/>
    <n v="284.57976506475148"/>
    <n v="333.2735692657165"/>
  </r>
  <r>
    <x v="0"/>
    <s v="АБ"/>
    <s v="Аи98"/>
    <s v="ФЛ+КК_Омская область51_75,31483456,943595"/>
    <s v="Омская"/>
    <x v="0"/>
    <m/>
    <m/>
    <m/>
    <m/>
    <m/>
    <m/>
    <m/>
    <m/>
    <m/>
    <m/>
    <m/>
    <n v="37.246755611111105"/>
    <n v="189.01297827777779"/>
    <n v="16.034161722222223"/>
    <n v="0"/>
    <n v="1416.0310746118896"/>
    <n v="4.9160000000000002E-2"/>
    <n v="299.27999999999997"/>
    <n v="1.831050505842222"/>
    <n v="9.2918780121355571"/>
    <n v="0.78823939026444445"/>
    <n v="0"/>
    <n v="69.612087627920502"/>
    <n v="81.523255536162722"/>
  </r>
  <r>
    <x v="0"/>
    <s v="ДТ"/>
    <s v="ДтЛ"/>
    <s v="ФЛ+КК_Омская область51_75,31483456,943595"/>
    <s v="Омская"/>
    <x v="0"/>
    <m/>
    <m/>
    <m/>
    <m/>
    <m/>
    <m/>
    <m/>
    <m/>
    <m/>
    <m/>
    <m/>
    <n v="37.246755611111105"/>
    <n v="189.01297827777779"/>
    <n v="16.034161722222223"/>
    <n v="0"/>
    <n v="1416.0310746118896"/>
    <n v="0.52322000000000002"/>
    <n v="299.27999999999997"/>
    <n v="19.488247470845554"/>
    <n v="98.895370494498906"/>
    <n v="8.3893940963011122"/>
    <n v="0"/>
    <n v="740.89577885843289"/>
    <n v="867.66879092007844"/>
  </r>
  <r>
    <x v="0"/>
    <s v="ДТ"/>
    <s v="ДтЗ"/>
    <s v="ФЛ+КК_Омская область51_75,31483456,943595"/>
    <s v="Омская"/>
    <x v="0"/>
    <m/>
    <m/>
    <m/>
    <m/>
    <m/>
    <m/>
    <m/>
    <m/>
    <m/>
    <m/>
    <m/>
    <n v="37.246755611111105"/>
    <n v="189.01297827777779"/>
    <n v="16.034161722222223"/>
    <n v="0"/>
    <n v="1416.0310746118896"/>
    <n v="0.34367999999999999"/>
    <n v="299.27999999999997"/>
    <n v="12.800964968426664"/>
    <n v="64.959980374506671"/>
    <n v="5.510620700693333"/>
    <n v="0"/>
    <n v="486.66155972261419"/>
    <n v="569.93312576624089"/>
  </r>
  <r>
    <x v="0"/>
    <s v="АБ"/>
    <s v="Аи92"/>
    <s v="ФЛ+КК_Омская область52_72,40707857,499549"/>
    <s v="Омская"/>
    <x v="0"/>
    <m/>
    <m/>
    <m/>
    <m/>
    <m/>
    <m/>
    <m/>
    <m/>
    <m/>
    <m/>
    <m/>
    <n v="37.246755611111105"/>
    <n v="189.01297827777779"/>
    <n v="16.034161722222223"/>
    <n v="0"/>
    <n v="2267.1718455025798"/>
    <n v="1.6152299999999999"/>
    <n v="367.91"/>
    <n v="60.162077065734991"/>
    <n v="305.29943290361501"/>
    <n v="25.898859038584998"/>
    <n v="0"/>
    <n v="3662.0039800111317"/>
    <n v="4053.3643490190666"/>
  </r>
  <r>
    <x v="0"/>
    <s v="АБ"/>
    <s v="Аи95"/>
    <s v="ФЛ+КК_Омская область52_72,40707857,499549"/>
    <s v="Омская"/>
    <x v="0"/>
    <m/>
    <m/>
    <m/>
    <m/>
    <m/>
    <m/>
    <m/>
    <m/>
    <m/>
    <m/>
    <m/>
    <n v="37.246755611111105"/>
    <n v="189.01297827777779"/>
    <n v="16.034161722222223"/>
    <n v="0"/>
    <n v="2267.1718455025798"/>
    <n v="0.69084999999999996"/>
    <n v="367.91"/>
    <n v="25.731921113936107"/>
    <n v="130.57961604320278"/>
    <n v="11.077200625797222"/>
    <n v="0"/>
    <n v="1566.2756694654572"/>
    <n v="1733.6644072483932"/>
  </r>
  <r>
    <x v="0"/>
    <s v="АБ"/>
    <s v="G-95"/>
    <s v="ФЛ+КК_Омская область52_72,40707857,499549"/>
    <s v="Омская"/>
    <x v="0"/>
    <m/>
    <m/>
    <m/>
    <m/>
    <m/>
    <m/>
    <m/>
    <m/>
    <m/>
    <m/>
    <m/>
    <n v="37.246755611111105"/>
    <n v="189.01297827777779"/>
    <n v="16.034161722222223"/>
    <n v="0"/>
    <n v="2267.1718455025798"/>
    <n v="0.40157999999999999"/>
    <n v="367.91"/>
    <n v="14.957552118309998"/>
    <n v="75.903831816790003"/>
    <n v="6.4389986644099997"/>
    <n v="0"/>
    <n v="910.45086971692592"/>
    <n v="1007.751252316436"/>
  </r>
  <r>
    <x v="0"/>
    <s v="АБ"/>
    <s v="Аи98"/>
    <s v="ФЛ+КК_Омская область52_72,40707857,499549"/>
    <s v="Омская"/>
    <x v="0"/>
    <m/>
    <m/>
    <m/>
    <m/>
    <m/>
    <m/>
    <m/>
    <m/>
    <m/>
    <m/>
    <m/>
    <n v="37.246755611111105"/>
    <n v="189.01297827777779"/>
    <n v="16.034161722222223"/>
    <n v="0"/>
    <n v="2267.1718455025798"/>
    <n v="9.7930000000000003E-2"/>
    <n v="367.91"/>
    <n v="3.6475747769961107"/>
    <n v="18.510040962742778"/>
    <n v="1.5702254574572223"/>
    <n v="0"/>
    <n v="222.02413883006764"/>
    <n v="245.75198002726376"/>
  </r>
  <r>
    <x v="0"/>
    <s v="ДТ"/>
    <s v="ДтЛ"/>
    <s v="ФЛ+КК_Омская область52_72,40707857,499549"/>
    <s v="Омская"/>
    <x v="0"/>
    <m/>
    <m/>
    <m/>
    <m/>
    <m/>
    <m/>
    <m/>
    <m/>
    <m/>
    <m/>
    <m/>
    <n v="37.246755611111105"/>
    <n v="189.01297827777779"/>
    <n v="16.034161722222223"/>
    <n v="0"/>
    <n v="2267.1718455025798"/>
    <n v="0.72755999999999998"/>
    <n v="367.91"/>
    <n v="27.099249512419995"/>
    <n v="137.51828247578001"/>
    <n v="11.665814702620001"/>
    <n v="0"/>
    <n v="1649.5035479138569"/>
    <n v="1825.7868946046769"/>
  </r>
  <r>
    <x v="0"/>
    <s v="ДТ"/>
    <s v="ДтЗ"/>
    <s v="ФЛ+КК_Омская область52_72,40707857,499549"/>
    <s v="Омская"/>
    <x v="0"/>
    <m/>
    <m/>
    <m/>
    <m/>
    <m/>
    <m/>
    <m/>
    <m/>
    <m/>
    <m/>
    <m/>
    <n v="37.246755611111105"/>
    <n v="189.01297827777779"/>
    <n v="16.034161722222223"/>
    <n v="0"/>
    <n v="2267.1718455025798"/>
    <n v="0.47609000000000001"/>
    <n v="367.91"/>
    <n v="17.732807878893887"/>
    <n v="89.987188828267236"/>
    <n v="7.6337040543327781"/>
    <n v="0"/>
    <n v="1079.3778439253233"/>
    <n v="1194.7315446868172"/>
  </r>
  <r>
    <x v="0"/>
    <s v="АБ"/>
    <s v="Аи92"/>
    <s v="ФЛ+КК_Омская область53_74,78174754,17193"/>
    <s v="Омская"/>
    <x v="0"/>
    <m/>
    <m/>
    <m/>
    <m/>
    <m/>
    <m/>
    <m/>
    <m/>
    <m/>
    <m/>
    <m/>
    <n v="37.246755611111105"/>
    <n v="189.01297827777779"/>
    <n v="16.034161722222223"/>
    <n v="0"/>
    <n v="762.52194595179151"/>
    <n v="1.3622399999999999"/>
    <n v="161.16"/>
    <n v="50.739020363679991"/>
    <n v="257.48103952911998"/>
    <n v="21.842376464479997"/>
    <n v="0"/>
    <n v="1038.7378956533685"/>
    <n v="1368.8003320106484"/>
  </r>
  <r>
    <x v="0"/>
    <s v="АБ"/>
    <s v="Аи95"/>
    <s v="ФЛ+КК_Омская область53_74,78174754,17193"/>
    <s v="Омская"/>
    <x v="0"/>
    <m/>
    <m/>
    <m/>
    <m/>
    <m/>
    <m/>
    <m/>
    <m/>
    <m/>
    <m/>
    <m/>
    <n v="37.246755611111105"/>
    <n v="189.01297827777779"/>
    <n v="16.034161722222223"/>
    <n v="0"/>
    <n v="762.52194595179151"/>
    <n v="0.58431999999999995"/>
    <n v="161.16"/>
    <n v="21.764024238684438"/>
    <n v="110.44406346727111"/>
    <n v="9.3690813775288877"/>
    <n v="0"/>
    <n v="445.55682345855075"/>
    <n v="587.13399254203523"/>
  </r>
  <r>
    <x v="0"/>
    <s v="АБ"/>
    <s v="G-95"/>
    <s v="ФЛ+КК_Омская область53_74,78174754,17193"/>
    <s v="Омская"/>
    <x v="0"/>
    <m/>
    <m/>
    <m/>
    <m/>
    <m/>
    <m/>
    <m/>
    <m/>
    <m/>
    <m/>
    <m/>
    <n v="37.246755611111105"/>
    <n v="189.01297827777779"/>
    <n v="16.034161722222223"/>
    <n v="0"/>
    <n v="762.52194595179151"/>
    <n v="0.33998"/>
    <n v="161.16"/>
    <n v="12.663151972665554"/>
    <n v="64.260632354878894"/>
    <n v="5.4512943023211111"/>
    <n v="0"/>
    <n v="259.24221118469006"/>
    <n v="341.61728981455565"/>
  </r>
  <r>
    <x v="0"/>
    <s v="АБ"/>
    <s v="Аи98"/>
    <s v="ФЛ+КК_Омская область53_74,78174754,17193"/>
    <s v="Омская"/>
    <x v="0"/>
    <m/>
    <m/>
    <m/>
    <m/>
    <m/>
    <m/>
    <m/>
    <m/>
    <m/>
    <m/>
    <m/>
    <n v="37.246755611111105"/>
    <n v="189.01297827777779"/>
    <n v="16.034161722222223"/>
    <n v="0"/>
    <n v="762.52194595179151"/>
    <n v="8.2979999999999998E-2"/>
    <n v="161.16"/>
    <n v="3.0907357806099993"/>
    <n v="15.68429693749"/>
    <n v="1.3305147397099999"/>
    <n v="0"/>
    <n v="63.274071075079661"/>
    <n v="83.379618532889666"/>
  </r>
  <r>
    <x v="0"/>
    <s v="ДТ"/>
    <s v="ДтЛ"/>
    <s v="ФЛ+КК_Омская область53_74,78174754,17193"/>
    <s v="Омская"/>
    <x v="0"/>
    <m/>
    <m/>
    <m/>
    <m/>
    <m/>
    <m/>
    <m/>
    <m/>
    <m/>
    <m/>
    <m/>
    <n v="37.246755611111105"/>
    <n v="189.01297827777779"/>
    <n v="16.034161722222223"/>
    <n v="0"/>
    <n v="762.52194595179151"/>
    <n v="0.45341999999999999"/>
    <n v="161.16"/>
    <n v="16.888423929189997"/>
    <n v="85.702264610710003"/>
    <n v="7.2702096080900001"/>
    <n v="0"/>
    <n v="345.74270073346128"/>
    <n v="455.60359888145126"/>
  </r>
  <r>
    <x v="0"/>
    <s v="ДТ"/>
    <s v="ДтЗ"/>
    <s v="ФЛ+КК_Омская область53_74,78174754,17193"/>
    <s v="Омская"/>
    <x v="0"/>
    <m/>
    <m/>
    <m/>
    <m/>
    <m/>
    <m/>
    <m/>
    <m/>
    <m/>
    <m/>
    <m/>
    <n v="37.246755611111105"/>
    <n v="189.01297827777779"/>
    <n v="16.034161722222223"/>
    <n v="0"/>
    <n v="762.52194595179151"/>
    <n v="0.29272999999999999"/>
    <n v="161.16"/>
    <n v="10.903242770040553"/>
    <n v="55.32976913125389"/>
    <n v="4.6936801609461112"/>
    <n v="0"/>
    <n v="223.21304923846793"/>
    <n v="294.13974130070847"/>
  </r>
  <r>
    <x v="0"/>
    <s v="АБ"/>
    <s v="Аи92"/>
    <s v="ФЛ+КК_Омская область54_73,40633655,021947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1.63584"/>
    <n v="15.72"/>
    <n v="60.929732698879988"/>
    <n v="309.19499038591999"/>
    <n v="26.229323111679999"/>
    <n v="0"/>
    <n v="410.72756222509418"/>
    <n v="807.08160842157417"/>
  </r>
  <r>
    <x v="0"/>
    <s v="АБ"/>
    <s v="Аи95"/>
    <s v="ФЛ+КК_Омская область54_73,40633655,021947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73541999999999996"/>
    <n v="15.72"/>
    <n v="27.392009011523328"/>
    <n v="139.00392448504334"/>
    <n v="11.791843213756666"/>
    <n v="0"/>
    <n v="184.64963799123311"/>
    <n v="362.83741470155644"/>
  </r>
  <r>
    <x v="0"/>
    <s v="АБ"/>
    <s v="G-95"/>
    <s v="ФЛ+КК_Омская область54_73,40633655,021947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43428"/>
    <n v="15.72"/>
    <n v="16.17552102679333"/>
    <n v="82.084556206473337"/>
    <n v="6.9633157527266665"/>
    <n v="0"/>
    <n v="109.03924939059682"/>
    <n v="214.26264237659018"/>
  </r>
  <r>
    <x v="0"/>
    <s v="АБ"/>
    <s v="Аи98"/>
    <s v="ФЛ+КК_Омская область54_73,40633655,021947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10748000000000001"/>
    <n v="15.72"/>
    <n v="4.0032812930822219"/>
    <n v="20.315114905295559"/>
    <n v="1.7233517019044446"/>
    <n v="0"/>
    <n v="26.986134577925181"/>
    <n v="53.027882478207403"/>
  </r>
  <r>
    <x v="0"/>
    <s v="ДТ"/>
    <s v="ДтЛ"/>
    <s v="ФЛ+КК_Омская область54_73,40633655,021947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18801999999999999"/>
    <n v="15.72"/>
    <n v="7.0031349900011097"/>
    <n v="35.538220175787778"/>
    <n v="3.014743087012222"/>
    <n v="0"/>
    <n v="47.208159874781281"/>
    <n v="92.764258127582394"/>
  </r>
  <r>
    <x v="0"/>
    <s v="ДТ"/>
    <s v="ДтЗ"/>
    <s v="ФЛ+КК_Омская область54_73,40633655,021947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12332"/>
    <n v="15.72"/>
    <n v="4.5932699019622216"/>
    <n v="23.309080481215556"/>
    <n v="1.9773328235844445"/>
    <n v="0"/>
    <n v="30.963250057217461"/>
    <n v="60.842933263979681"/>
  </r>
  <r>
    <x v="0"/>
    <s v="АБ"/>
    <s v="Аи92"/>
    <s v="ФЛ+КК_Омская область55_73,42319854,892856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69260999999999995"/>
    <n v="31.66"/>
    <n v="25.79747540381166"/>
    <n v="130.91227888497167"/>
    <n v="11.105420750428333"/>
    <n v="0"/>
    <n v="173.90088081519124"/>
    <n v="341.7160558544029"/>
  </r>
  <r>
    <x v="0"/>
    <s v="АБ"/>
    <s v="Аи95"/>
    <s v="ФЛ+КК_Омская область55_73,42319854,892856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30370000000000003"/>
    <n v="31.66"/>
    <n v="11.311839679094444"/>
    <n v="57.403241502961123"/>
    <n v="4.8695749150388892"/>
    <n v="0"/>
    <n v="76.253154738703728"/>
    <n v="149.83781083579819"/>
  </r>
  <r>
    <x v="0"/>
    <s v="АБ"/>
    <s v="G-95"/>
    <s v="ФЛ+КК_Омская область55_73,42319854,892856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17795"/>
    <n v="31.66"/>
    <n v="6.6280601609972214"/>
    <n v="33.634859484530558"/>
    <n v="2.8532790784694444"/>
    <n v="0"/>
    <n v="44.679779011367557"/>
    <n v="87.795977735364772"/>
  </r>
  <r>
    <x v="0"/>
    <s v="АБ"/>
    <s v="Аи98"/>
    <s v="ФЛ+КК_Омская область55_73,42319854,892856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4.3729999999999998E-2"/>
    <n v="31.66"/>
    <n v="1.6288006228738885"/>
    <n v="8.2655375400872231"/>
    <n v="0.70117389211277781"/>
    <n v="0"/>
    <n v="10.979751256909825"/>
    <n v="21.575263311983715"/>
  </r>
  <r>
    <x v="0"/>
    <s v="ДТ"/>
    <s v="ДтЛ"/>
    <s v="ФЛ+КК_Омская область55_73,42319854,892856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1.1250599999999999"/>
    <n v="31.66"/>
    <n v="41.904834867836655"/>
    <n v="212.65094134119667"/>
    <n v="18.039393987203333"/>
    <n v="0"/>
    <n v="282.48065284927895"/>
    <n v="555.07582304551556"/>
  </r>
  <r>
    <x v="0"/>
    <s v="ДТ"/>
    <s v="ДтЗ"/>
    <s v="ФЛ+КК_Омская область55_73,42319854,892856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72023000000000004"/>
    <n v="31.66"/>
    <n v="26.826230793790554"/>
    <n v="136.1328173450039"/>
    <n v="11.548284297196112"/>
    <n v="0"/>
    <n v="180.83572485168452"/>
    <n v="355.34305728767509"/>
  </r>
  <r>
    <x v="0"/>
    <s v="АБ"/>
    <s v="Аи92"/>
    <s v="ФЛ+КК_Омская область56_72,53199755,642951"/>
    <s v="Омская"/>
    <x v="0"/>
    <m/>
    <m/>
    <m/>
    <m/>
    <m/>
    <m/>
    <m/>
    <m/>
    <m/>
    <m/>
    <m/>
    <n v="37.246755611111105"/>
    <n v="189.01297827777779"/>
    <n v="16.034161722222223"/>
    <n v="0"/>
    <n v="739.44225107864906"/>
    <n v="0.41064000000000001"/>
    <n v="108.98"/>
    <n v="15.295007724146664"/>
    <n v="77.61628939998667"/>
    <n v="6.5842681696133338"/>
    <n v="0"/>
    <n v="303.64456598293646"/>
    <n v="403.14013127668312"/>
  </r>
  <r>
    <x v="0"/>
    <s v="АБ"/>
    <s v="Аи95"/>
    <s v="ФЛ+КК_Омская область56_72,53199755,642951"/>
    <s v="Омская"/>
    <x v="0"/>
    <m/>
    <m/>
    <m/>
    <m/>
    <m/>
    <m/>
    <m/>
    <m/>
    <m/>
    <m/>
    <m/>
    <n v="37.246755611111105"/>
    <n v="189.01297827777779"/>
    <n v="16.034161722222223"/>
    <n v="0"/>
    <n v="739.44225107864906"/>
    <n v="0.17838999999999999"/>
    <n v="108.98"/>
    <n v="6.6444487334661098"/>
    <n v="33.718025194972782"/>
    <n v="2.8603341096272223"/>
    <n v="0"/>
    <n v="131.9091031699202"/>
    <n v="175.13191120798632"/>
  </r>
  <r>
    <x v="0"/>
    <s v="АБ"/>
    <s v="G-95"/>
    <s v="ФЛ+КК_Омская область56_72,53199755,642951"/>
    <s v="Омская"/>
    <x v="0"/>
    <m/>
    <m/>
    <m/>
    <m/>
    <m/>
    <m/>
    <m/>
    <m/>
    <m/>
    <m/>
    <m/>
    <n v="37.246755611111105"/>
    <n v="189.01297827777779"/>
    <n v="16.034161722222223"/>
    <n v="0"/>
    <n v="739.44225107864906"/>
    <n v="0.10421999999999999"/>
    <n v="108.98"/>
    <n v="3.8818568697899991"/>
    <n v="19.698932596110001"/>
    <n v="1.6710803346899998"/>
    <n v="0"/>
    <n v="77.064671407416796"/>
    <n v="102.3165412080068"/>
  </r>
  <r>
    <x v="0"/>
    <s v="АБ"/>
    <s v="Аи98"/>
    <s v="ФЛ+КК_Омская область56_72,53199755,642951"/>
    <s v="Омская"/>
    <x v="0"/>
    <m/>
    <m/>
    <m/>
    <m/>
    <m/>
    <m/>
    <m/>
    <m/>
    <m/>
    <m/>
    <m/>
    <n v="37.246755611111105"/>
    <n v="189.01297827777779"/>
    <n v="16.034161722222223"/>
    <n v="0"/>
    <n v="739.44225107864906"/>
    <n v="2.554E-2"/>
    <n v="108.98"/>
    <n v="0.95128213830777764"/>
    <n v="4.8273914652144452"/>
    <n v="0.40951249038555559"/>
    <n v="0"/>
    <n v="18.885355092548696"/>
    <n v="25.073541186456474"/>
  </r>
  <r>
    <x v="0"/>
    <s v="ДТ"/>
    <s v="ДтЛ"/>
    <s v="ФЛ+КК_Омская область56_72,53199755,642951"/>
    <s v="Омская"/>
    <x v="0"/>
    <m/>
    <m/>
    <m/>
    <m/>
    <m/>
    <m/>
    <m/>
    <m/>
    <m/>
    <m/>
    <m/>
    <n v="37.246755611111105"/>
    <n v="189.01297827777779"/>
    <n v="16.034161722222223"/>
    <n v="0"/>
    <n v="739.44225107864906"/>
    <n v="3.0118100000000001"/>
    <n v="108.98"/>
    <n v="112.18015101710054"/>
    <n v="569.27117810679397"/>
    <n v="48.291848616606117"/>
    <n v="0"/>
    <n v="2227.0595662211863"/>
    <n v="2956.8027439616872"/>
  </r>
  <r>
    <x v="0"/>
    <s v="ДТ"/>
    <s v="ДтЗ"/>
    <s v="ФЛ+КК_Омская область56_72,53199755,642951"/>
    <s v="Омская"/>
    <x v="0"/>
    <m/>
    <m/>
    <m/>
    <m/>
    <m/>
    <m/>
    <m/>
    <m/>
    <m/>
    <m/>
    <m/>
    <n v="37.246755611111105"/>
    <n v="189.01297827777779"/>
    <n v="16.034161722222223"/>
    <n v="0"/>
    <n v="739.44225107864906"/>
    <n v="1.91581"/>
    <n v="108.98"/>
    <n v="71.357706867322761"/>
    <n v="362.11295391434948"/>
    <n v="30.718407369050556"/>
    <n v="0"/>
    <n v="1416.6308590389867"/>
    <n v="1880.8199271897095"/>
  </r>
  <r>
    <x v="0"/>
    <s v="АБ"/>
    <s v="Аи92"/>
    <s v="ФЛ+КК_Омская область57_71,2676954,9294"/>
    <s v="Омская"/>
    <x v="0"/>
    <m/>
    <m/>
    <m/>
    <m/>
    <m/>
    <m/>
    <m/>
    <m/>
    <m/>
    <m/>
    <m/>
    <n v="37.246755611111105"/>
    <n v="189.01297827777779"/>
    <n v="16.034161722222223"/>
    <n v="0"/>
    <n v="1021.1603852756165"/>
    <n v="1.9944"/>
    <n v="150.5"/>
    <n v="74.284929390799988"/>
    <n v="376.96748387720004"/>
    <n v="31.978532138799999"/>
    <n v="0"/>
    <n v="2036.6022723936894"/>
    <n v="2519.8332178004894"/>
  </r>
  <r>
    <x v="0"/>
    <s v="АБ"/>
    <s v="Аи95"/>
    <s v="ФЛ+КК_Омская область57_71,2676954,9294"/>
    <s v="Омская"/>
    <x v="0"/>
    <m/>
    <m/>
    <m/>
    <m/>
    <m/>
    <m/>
    <m/>
    <m/>
    <m/>
    <m/>
    <m/>
    <n v="37.246755611111105"/>
    <n v="189.01297827777779"/>
    <n v="16.034161722222223"/>
    <n v="0"/>
    <n v="1021.1603852756165"/>
    <n v="0.87078"/>
    <n v="150.5"/>
    <n v="32.433729851043331"/>
    <n v="164.58872122472334"/>
    <n v="13.962227344476666"/>
    <n v="0"/>
    <n v="889.2060402903013"/>
    <n v="1100.1907187105446"/>
  </r>
  <r>
    <x v="0"/>
    <s v="АБ"/>
    <s v="G-95"/>
    <s v="ФЛ+КК_Омская область57_71,2676954,9294"/>
    <s v="Омская"/>
    <x v="0"/>
    <m/>
    <m/>
    <m/>
    <m/>
    <m/>
    <m/>
    <m/>
    <m/>
    <m/>
    <m/>
    <m/>
    <n v="37.246755611111105"/>
    <n v="189.01297827777779"/>
    <n v="16.034161722222223"/>
    <n v="0"/>
    <n v="1021.1603852756165"/>
    <n v="0.50953999999999999"/>
    <n v="150.5"/>
    <n v="18.978711854085553"/>
    <n v="96.309672951658897"/>
    <n v="8.1700467639411105"/>
    <n v="0"/>
    <n v="520.32206271333757"/>
    <n v="643.78049428302313"/>
  </r>
  <r>
    <x v="0"/>
    <s v="АБ"/>
    <s v="Аи98"/>
    <s v="ФЛ+КК_Омская область57_71,2676954,9294"/>
    <s v="Омская"/>
    <x v="0"/>
    <m/>
    <m/>
    <m/>
    <m/>
    <m/>
    <m/>
    <m/>
    <m/>
    <m/>
    <m/>
    <m/>
    <n v="37.246755611111105"/>
    <n v="189.01297827777779"/>
    <n v="16.034161722222223"/>
    <n v="0"/>
    <n v="1021.1603852756165"/>
    <n v="0.12504000000000001"/>
    <n v="150.5"/>
    <n v="4.6573343216133329"/>
    <n v="23.634182803853339"/>
    <n v="2.0049115817466667"/>
    <n v="0"/>
    <n v="127.6858945748631"/>
    <n v="157.98232328207644"/>
  </r>
  <r>
    <x v="0"/>
    <s v="ДТ"/>
    <s v="ДтЛ"/>
    <s v="ФЛ+КК_Омская область57_71,2676954,9294"/>
    <s v="Омская"/>
    <x v="0"/>
    <m/>
    <m/>
    <m/>
    <m/>
    <m/>
    <m/>
    <m/>
    <m/>
    <m/>
    <m/>
    <m/>
    <n v="37.246755611111105"/>
    <n v="189.01297827777779"/>
    <n v="16.034161722222223"/>
    <n v="0"/>
    <n v="1021.1603852756165"/>
    <n v="0.30397999999999997"/>
    <n v="150.5"/>
    <n v="11.322268770665552"/>
    <n v="57.456165136878887"/>
    <n v="4.8740644803211106"/>
    <n v="0"/>
    <n v="310.41233391608188"/>
    <n v="384.06483230394741"/>
  </r>
  <r>
    <x v="0"/>
    <s v="ДТ"/>
    <s v="ДтЗ"/>
    <s v="ФЛ+КК_Омская область57_71,2676954,9294"/>
    <s v="Омская"/>
    <x v="0"/>
    <m/>
    <m/>
    <m/>
    <m/>
    <m/>
    <m/>
    <m/>
    <m/>
    <m/>
    <m/>
    <m/>
    <n v="37.246755611111105"/>
    <n v="189.01297827777779"/>
    <n v="16.034161722222223"/>
    <n v="0"/>
    <n v="1021.1603852756165"/>
    <n v="0.19711000000000001"/>
    <n v="150.5"/>
    <n v="7.3417079985061102"/>
    <n v="37.256348148332783"/>
    <n v="3.1604936170672224"/>
    <n v="0"/>
    <n v="201.28092354167677"/>
    <n v="249.03947330558287"/>
  </r>
  <r>
    <x v="0"/>
    <s v="АБ"/>
    <s v="Аи92"/>
    <s v="ФЛ+КК_Омская область59_74,56874755,043809"/>
    <s v="Омская"/>
    <x v="0"/>
    <m/>
    <m/>
    <m/>
    <m/>
    <m/>
    <m/>
    <m/>
    <m/>
    <m/>
    <m/>
    <m/>
    <n v="37.246755611111105"/>
    <n v="189.01297827777779"/>
    <n v="16.034161722222223"/>
    <n v="0"/>
    <n v="690.25013949560446"/>
    <n v="1.5883499999999999"/>
    <n v="101.73"/>
    <n v="59.160884274908319"/>
    <n v="300.21876404750833"/>
    <n v="25.467860771491665"/>
    <n v="0"/>
    <n v="1096.3588090678434"/>
    <n v="1481.2063181617516"/>
  </r>
  <r>
    <x v="0"/>
    <s v="АБ"/>
    <s v="Аи95"/>
    <s v="ФЛ+КК_Омская область59_74,56874755,043809"/>
    <s v="Омская"/>
    <x v="0"/>
    <m/>
    <m/>
    <m/>
    <m/>
    <m/>
    <m/>
    <m/>
    <m/>
    <m/>
    <m/>
    <m/>
    <n v="37.246755611111105"/>
    <n v="189.01297827777779"/>
    <n v="16.034161722222223"/>
    <n v="0"/>
    <n v="690.25013949560446"/>
    <n v="0.66673000000000004"/>
    <n v="101.73"/>
    <n v="24.83352936859611"/>
    <n v="126.02062300714279"/>
    <n v="10.690456645057223"/>
    <n v="0"/>
    <n v="460.21047550590441"/>
    <n v="621.75508452670056"/>
  </r>
  <r>
    <x v="0"/>
    <s v="АБ"/>
    <s v="G-95"/>
    <s v="ФЛ+КК_Омская область59_74,56874755,043809"/>
    <s v="Омская"/>
    <x v="0"/>
    <m/>
    <m/>
    <m/>
    <m/>
    <m/>
    <m/>
    <m/>
    <m/>
    <m/>
    <m/>
    <m/>
    <n v="37.246755611111105"/>
    <n v="189.01297827777779"/>
    <n v="16.034161722222223"/>
    <n v="0"/>
    <n v="690.25013949560446"/>
    <n v="0.38516"/>
    <n v="101.73"/>
    <n v="14.345960391175554"/>
    <n v="72.8002387134689"/>
    <n v="6.1757177289311116"/>
    <n v="0"/>
    <n v="265.85674372812701"/>
    <n v="359.1786605617026"/>
  </r>
  <r>
    <x v="0"/>
    <s v="АБ"/>
    <s v="Аи98"/>
    <s v="ФЛ+КК_Омская область59_74,56874755,043809"/>
    <s v="Омская"/>
    <x v="0"/>
    <m/>
    <m/>
    <m/>
    <m/>
    <m/>
    <m/>
    <m/>
    <m/>
    <m/>
    <m/>
    <m/>
    <n v="37.246755611111105"/>
    <n v="189.01297827777779"/>
    <n v="16.034161722222223"/>
    <n v="0"/>
    <n v="690.25013949560446"/>
    <n v="9.3380000000000005E-2"/>
    <n v="101.73"/>
    <n v="3.478102038965555"/>
    <n v="17.650031911578893"/>
    <n v="1.4972700216211112"/>
    <n v="0"/>
    <n v="64.455558026099553"/>
    <n v="87.08096199826511"/>
  </r>
  <r>
    <x v="0"/>
    <s v="ДТ"/>
    <s v="ДтЛ"/>
    <s v="ФЛ+КК_Омская область59_74,56874755,043809"/>
    <s v="Омская"/>
    <x v="0"/>
    <m/>
    <m/>
    <m/>
    <m/>
    <m/>
    <m/>
    <m/>
    <m/>
    <m/>
    <m/>
    <m/>
    <n v="37.246755611111105"/>
    <n v="189.01297827777779"/>
    <n v="16.034161722222223"/>
    <n v="0"/>
    <n v="690.25013949560446"/>
    <n v="0.64320999999999995"/>
    <n v="101.73"/>
    <n v="23.95748567662277"/>
    <n v="121.57503775804945"/>
    <n v="10.313333161350554"/>
    <n v="0"/>
    <n v="443.97579222496773"/>
    <n v="599.8216488209905"/>
  </r>
  <r>
    <x v="0"/>
    <s v="ДТ"/>
    <s v="ДтЗ"/>
    <s v="ФЛ+КК_Омская область59_74,56874755,043809"/>
    <s v="Омская"/>
    <x v="0"/>
    <m/>
    <m/>
    <m/>
    <m/>
    <m/>
    <m/>
    <m/>
    <m/>
    <m/>
    <m/>
    <m/>
    <n v="37.246755611111105"/>
    <n v="189.01297827777779"/>
    <n v="16.034161722222223"/>
    <n v="0"/>
    <n v="690.25013949560446"/>
    <n v="0.41672999999999999"/>
    <n v="101.73"/>
    <n v="15.521840465818331"/>
    <n v="78.767378437698341"/>
    <n v="6.6819162145016664"/>
    <n v="0"/>
    <n v="287.64794063200321"/>
    <n v="388.61907575002158"/>
  </r>
  <r>
    <x v="0"/>
    <s v="АБ"/>
    <s v="Аи92"/>
    <s v="ФЛ+КК_Омская область6_73,48732954,956503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1.14591"/>
    <n v="28.15"/>
    <n v="42.681429722328325"/>
    <n v="216.59186193828833"/>
    <n v="18.373706259111668"/>
    <n v="0"/>
    <n v="287.71568174721102"/>
    <n v="565.36267966693936"/>
  </r>
  <r>
    <x v="0"/>
    <s v="АБ"/>
    <s v="Аи95"/>
    <s v="ФЛ+КК_Омская область6_73,48732954,956503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50105"/>
    <n v="28.15"/>
    <n v="18.662486898947218"/>
    <n v="94.704952766080567"/>
    <n v="8.0339167309194437"/>
    <n v="0"/>
    <n v="125.80389589011361"/>
    <n v="247.20525228606084"/>
  </r>
  <r>
    <x v="0"/>
    <s v="АБ"/>
    <s v="G-95"/>
    <s v="ФЛ+КК_Омская область6_73,48732954,956503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29332999999999998"/>
    <n v="28.15"/>
    <n v="10.925590823407219"/>
    <n v="55.443176918220558"/>
    <n v="4.7033006579794439"/>
    <n v="0"/>
    <n v="73.649449718485229"/>
    <n v="144.72151811809243"/>
  </r>
  <r>
    <x v="0"/>
    <s v="АБ"/>
    <s v="Аи98"/>
    <s v="ФЛ+КК_Омская область6_73,48732954,956503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7.2010000000000005E-2"/>
    <n v="28.15"/>
    <n v="2.682138871556111"/>
    <n v="13.61082456578278"/>
    <n v="1.1546199856172223"/>
    <n v="0"/>
    <n v="18.080308438373578"/>
    <n v="35.527891861329692"/>
  </r>
  <r>
    <x v="0"/>
    <s v="ДТ"/>
    <s v="ДтЛ"/>
    <s v="ФЛ+КК_Омская область6_73,48732954,956503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88532999999999995"/>
    <n v="28.15"/>
    <n v="32.975670145184992"/>
    <n v="167.33886005866501"/>
    <n v="14.195524397534999"/>
    <n v="0"/>
    <n v="222.28911914658073"/>
    <n v="436.79917374796571"/>
  </r>
  <r>
    <x v="0"/>
    <s v="ДТ"/>
    <s v="ДтЗ"/>
    <s v="ФЛ+КК_Омская область6_73,48732954,956503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56835999999999998"/>
    <n v="28.15"/>
    <n v="21.169566019131107"/>
    <n v="107.42741633395778"/>
    <n v="9.113176156442222"/>
    <n v="0"/>
    <n v="142.704125871879"/>
    <n v="280.41428438141008"/>
  </r>
  <r>
    <x v="0"/>
    <s v="АБ"/>
    <s v="Аи92"/>
    <s v="ФЛ+КК_Омская область60_71,4859855,98558"/>
    <s v="Омская"/>
    <x v="0"/>
    <m/>
    <m/>
    <m/>
    <m/>
    <m/>
    <m/>
    <m/>
    <m/>
    <m/>
    <m/>
    <m/>
    <n v="37.246755611111105"/>
    <n v="189.01297827777779"/>
    <n v="16.034161722222223"/>
    <n v="0"/>
    <n v="921.35702739632882"/>
    <n v="0.54925999999999997"/>
    <n v="194.73"/>
    <n v="20.458152986958883"/>
    <n v="103.81726844885222"/>
    <n v="8.8069236675477782"/>
    <n v="0"/>
    <n v="506.06456086770754"/>
    <n v="639.14690597106642"/>
  </r>
  <r>
    <x v="0"/>
    <s v="АБ"/>
    <s v="Аи95"/>
    <s v="ФЛ+КК_Омская область60_71,4859855,98558"/>
    <s v="Омская"/>
    <x v="0"/>
    <m/>
    <m/>
    <m/>
    <m/>
    <m/>
    <m/>
    <m/>
    <m/>
    <m/>
    <m/>
    <m/>
    <n v="37.246755611111105"/>
    <n v="189.01297827777779"/>
    <n v="16.034161722222223"/>
    <n v="0"/>
    <n v="921.35702739632882"/>
    <n v="0.23835999999999999"/>
    <n v="194.73"/>
    <n v="8.8781366674644424"/>
    <n v="45.053133502291111"/>
    <n v="3.8219027881088889"/>
    <n v="0"/>
    <n v="219.61466105018891"/>
    <n v="277.36783400805336"/>
  </r>
  <r>
    <x v="0"/>
    <s v="АБ"/>
    <s v="G-95"/>
    <s v="ФЛ+КК_Омская область60_71,4859855,98558"/>
    <s v="Омская"/>
    <x v="0"/>
    <m/>
    <m/>
    <m/>
    <m/>
    <m/>
    <m/>
    <m/>
    <m/>
    <m/>
    <m/>
    <m/>
    <n v="37.246755611111105"/>
    <n v="189.01297827777779"/>
    <n v="16.034161722222223"/>
    <n v="0"/>
    <n v="921.35702739632882"/>
    <n v="0.13921"/>
    <n v="194.73"/>
    <n v="5.1851208486227769"/>
    <n v="26.312496706049448"/>
    <n v="2.2321156533505557"/>
    <n v="0"/>
    <n v="128.26211178384293"/>
    <n v="161.99184499186572"/>
  </r>
  <r>
    <x v="0"/>
    <s v="АБ"/>
    <s v="Аи98"/>
    <s v="ФЛ+КК_Омская область60_71,4859855,98558"/>
    <s v="Омская"/>
    <x v="0"/>
    <m/>
    <m/>
    <m/>
    <m/>
    <m/>
    <m/>
    <m/>
    <m/>
    <m/>
    <m/>
    <m/>
    <n v="37.246755611111105"/>
    <n v="189.01297827777779"/>
    <n v="16.034161722222223"/>
    <n v="0"/>
    <n v="921.35702739632882"/>
    <n v="3.4099999999999998E-2"/>
    <n v="194.73"/>
    <n v="1.2701143663388885"/>
    <n v="6.4453425592722224"/>
    <n v="0.54676491472777777"/>
    <n v="0"/>
    <n v="31.418274634214811"/>
    <n v="39.680496474553699"/>
  </r>
  <r>
    <x v="0"/>
    <s v="ДТ"/>
    <s v="ДтЛ"/>
    <s v="ФЛ+КК_Омская область60_71,4859855,98558"/>
    <s v="Омская"/>
    <x v="0"/>
    <m/>
    <m/>
    <m/>
    <m/>
    <m/>
    <m/>
    <m/>
    <m/>
    <m/>
    <m/>
    <m/>
    <n v="37.246755611111105"/>
    <n v="189.01297827777779"/>
    <n v="16.034161722222223"/>
    <n v="0"/>
    <n v="921.35702739632882"/>
    <n v="3.2187299999999999"/>
    <n v="194.73"/>
    <n v="119.88724968815164"/>
    <n v="608.38174357203172"/>
    <n v="51.609637360168335"/>
    <n v="0"/>
    <n v="2965.5995047913852"/>
    <n v="3745.4781354117367"/>
  </r>
  <r>
    <x v="0"/>
    <s v="ДТ"/>
    <s v="ДтЗ"/>
    <s v="ФЛ+КК_Омская область60_71,4859855,98558"/>
    <s v="Омская"/>
    <x v="0"/>
    <m/>
    <m/>
    <m/>
    <m/>
    <m/>
    <m/>
    <m/>
    <m/>
    <m/>
    <m/>
    <m/>
    <n v="37.246755611111105"/>
    <n v="189.01297827777779"/>
    <n v="16.034161722222223"/>
    <n v="0"/>
    <n v="921.35702739632882"/>
    <n v="2.0437799999999999"/>
    <n v="194.73"/>
    <n v="76.124174182876658"/>
    <n v="386.30094474455666"/>
    <n v="32.77029904464333"/>
    <n v="0"/>
    <n v="1883.0510654520688"/>
    <n v="2378.2464834241455"/>
  </r>
  <r>
    <x v="0"/>
    <s v="АБ"/>
    <s v="Аи92"/>
    <s v="ФЛ+КК_Омская область61_73,20966854,996583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1.1087"/>
    <n v="18.149999999999999"/>
    <n v="41.295477946038886"/>
    <n v="209.55868901657223"/>
    <n v="17.77707510142778"/>
    <n v="0"/>
    <n v="278.37297549819169"/>
    <n v="547.00421756223056"/>
  </r>
  <r>
    <x v="0"/>
    <s v="АБ"/>
    <s v="Аи95"/>
    <s v="ФЛ+КК_Омская область61_73,20966854,996583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47171000000000002"/>
    <n v="18.149999999999999"/>
    <n v="17.569667089317221"/>
    <n v="89.159311983410561"/>
    <n v="7.5634744259894449"/>
    <n v="0"/>
    <n v="118.43719335460631"/>
    <n v="232.72964685332352"/>
  </r>
  <r>
    <x v="0"/>
    <s v="АБ"/>
    <s v="G-95"/>
    <s v="ФЛ+КК_Омская область61_73,20966854,996583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27372999999999997"/>
    <n v="18.149999999999999"/>
    <n v="10.195554413429441"/>
    <n v="51.73852254397611"/>
    <n v="4.3890310882238888"/>
    <n v="0"/>
    <n v="68.728271473906389"/>
    <n v="135.05137951953583"/>
  </r>
  <r>
    <x v="0"/>
    <s v="АБ"/>
    <s v="Аи98"/>
    <s v="ФЛ+КК_Омская область61_73,20966854,996583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6.6640000000000005E-2"/>
    <n v="18.149999999999999"/>
    <n v="2.482123793924444"/>
    <n v="12.595824872431113"/>
    <n v="1.0685165371688889"/>
    <n v="0"/>
    <n v="16.732006031568051"/>
    <n v="32.878471235092498"/>
  </r>
  <r>
    <x v="0"/>
    <s v="ДТ"/>
    <s v="ДтЛ"/>
    <s v="ФЛ+КК_Омская область61_73,20966854,996583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2.55898"/>
    <n v="18.149999999999999"/>
    <n v="95.313702673721096"/>
    <n v="483.68043115326782"/>
    <n v="41.031099163932225"/>
    <n v="0"/>
    <n v="642.5100359343038"/>
    <n v="1262.535268925225"/>
  </r>
  <r>
    <x v="0"/>
    <s v="ДТ"/>
    <s v="ДтЗ"/>
    <s v="ФЛ+КК_Омская область61_73,20966854,996583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1.63957"/>
    <n v="18.149999999999999"/>
    <n v="61.068663097309432"/>
    <n v="309.90000879489611"/>
    <n v="26.28913053490389"/>
    <n v="0"/>
    <n v="411.66409257470025"/>
    <n v="808.92189500180962"/>
  </r>
  <r>
    <x v="0"/>
    <s v="АБ"/>
    <s v="Аи92"/>
    <s v="ФЛ+КК_Омская область62_74,1227154,97613"/>
    <s v="Омская"/>
    <x v="0"/>
    <m/>
    <m/>
    <m/>
    <m/>
    <m/>
    <m/>
    <m/>
    <m/>
    <m/>
    <m/>
    <m/>
    <n v="37.246755611111105"/>
    <n v="189.01297827777779"/>
    <n v="16.034161722222223"/>
    <n v="0"/>
    <n v="474.68691397928319"/>
    <n v="0.92783000000000004"/>
    <n v="69.959999999999994"/>
    <n v="34.55865725865722"/>
    <n v="175.37191163547058"/>
    <n v="14.876976270729445"/>
    <n v="0"/>
    <n v="440.42875939739832"/>
    <n v="665.23630456225555"/>
  </r>
  <r>
    <x v="0"/>
    <s v="АБ"/>
    <s v="Аи95"/>
    <s v="ФЛ+КК_Омская область62_74,1227154,97613"/>
    <s v="Омская"/>
    <x v="0"/>
    <m/>
    <m/>
    <m/>
    <m/>
    <m/>
    <m/>
    <m/>
    <m/>
    <m/>
    <m/>
    <m/>
    <n v="37.246755611111105"/>
    <n v="189.01297827777779"/>
    <n v="16.034161722222223"/>
    <n v="0"/>
    <n v="474.68691397928319"/>
    <n v="0.40977000000000002"/>
    <n v="69.959999999999994"/>
    <n v="15.262603046764998"/>
    <n v="77.451848108885017"/>
    <n v="6.5703184489150006"/>
    <n v="0"/>
    <n v="194.51245674129089"/>
    <n v="293.7972263458559"/>
  </r>
  <r>
    <x v="0"/>
    <s v="АБ"/>
    <s v="G-95"/>
    <s v="ФЛ+КК_Омская область62_74,1227154,97613"/>
    <s v="Омская"/>
    <x v="0"/>
    <m/>
    <m/>
    <m/>
    <m/>
    <m/>
    <m/>
    <m/>
    <m/>
    <m/>
    <m/>
    <m/>
    <n v="37.246755611111105"/>
    <n v="189.01297827777779"/>
    <n v="16.034161722222223"/>
    <n v="0"/>
    <n v="474.68691397928319"/>
    <n v="0.24065"/>
    <n v="69.959999999999994"/>
    <n v="8.9634317378138881"/>
    <n v="45.485973222547223"/>
    <n v="3.8586210184527778"/>
    <n v="0"/>
    <n v="114.2334058491145"/>
    <n v="172.54143182792839"/>
  </r>
  <r>
    <x v="0"/>
    <s v="АБ"/>
    <s v="Аи98"/>
    <s v="ФЛ+КК_Омская область62_74,1227154,97613"/>
    <s v="Омская"/>
    <x v="0"/>
    <m/>
    <m/>
    <m/>
    <m/>
    <m/>
    <m/>
    <m/>
    <m/>
    <m/>
    <m/>
    <m/>
    <n v="37.246755611111105"/>
    <n v="189.01297827777779"/>
    <n v="16.034161722222223"/>
    <n v="0"/>
    <n v="474.68691397928319"/>
    <n v="5.9249999999999997E-2"/>
    <n v="69.959999999999994"/>
    <n v="2.2068702699583329"/>
    <n v="11.199018962958334"/>
    <n v="0.95002408204166666"/>
    <n v="0"/>
    <n v="28.125199653272528"/>
    <n v="42.48111296823086"/>
  </r>
  <r>
    <x v="0"/>
    <s v="ДТ"/>
    <s v="ДтЛ"/>
    <s v="ФЛ+КК_Омская область62_74,1227154,97613"/>
    <s v="Омская"/>
    <x v="0"/>
    <m/>
    <m/>
    <m/>
    <m/>
    <m/>
    <m/>
    <m/>
    <m/>
    <m/>
    <m/>
    <m/>
    <n v="37.246755611111105"/>
    <n v="189.01297827777779"/>
    <n v="16.034161722222223"/>
    <n v="0"/>
    <n v="474.68691397928319"/>
    <n v="6.8585000000000003"/>
    <n v="69.959999999999994"/>
    <n v="255.45687335880552"/>
    <n v="1296.3455115181391"/>
    <n v="109.97029817186112"/>
    <n v="0"/>
    <n v="3255.6401995269139"/>
    <n v="4917.4128825757198"/>
  </r>
  <r>
    <x v="0"/>
    <s v="ДТ"/>
    <s v="ДтЗ"/>
    <s v="ФЛ+КК_Омская область62_74,1227154,97613"/>
    <s v="Омская"/>
    <x v="0"/>
    <m/>
    <m/>
    <m/>
    <m/>
    <m/>
    <m/>
    <m/>
    <m/>
    <m/>
    <m/>
    <m/>
    <n v="37.246755611111105"/>
    <n v="189.01297827777779"/>
    <n v="16.034161722222223"/>
    <n v="0"/>
    <n v="474.68691397928319"/>
    <n v="4.36165"/>
    <n v="69.959999999999994"/>
    <n v="162.45731161120275"/>
    <n v="824.40845670526949"/>
    <n v="69.935401475730558"/>
    <n v="0"/>
    <n v="2070.4181783577405"/>
    <n v="3127.2193481499435"/>
  </r>
  <r>
    <x v="0"/>
    <s v="АБ"/>
    <s v="Аи92"/>
    <s v="ФЛ+КК_Омская область64_73,87756654,658292"/>
    <s v="Омская"/>
    <x v="0"/>
    <m/>
    <m/>
    <m/>
    <m/>
    <m/>
    <m/>
    <m/>
    <m/>
    <m/>
    <m/>
    <m/>
    <n v="37.246755611111105"/>
    <n v="189.01297827777779"/>
    <n v="16.034161722222223"/>
    <n v="0"/>
    <n v="501.28457982832253"/>
    <n v="0.86162000000000005"/>
    <n v="73.88"/>
    <n v="32.092549569645556"/>
    <n v="162.85736234369892"/>
    <n v="13.815354423101113"/>
    <n v="0"/>
    <n v="431.91681967167926"/>
    <n v="640.68208600812477"/>
  </r>
  <r>
    <x v="0"/>
    <s v="АБ"/>
    <s v="Аи95"/>
    <s v="ФЛ+КК_Омская область64_73,87756654,658292"/>
    <s v="Омская"/>
    <x v="0"/>
    <m/>
    <m/>
    <m/>
    <m/>
    <m/>
    <m/>
    <m/>
    <m/>
    <m/>
    <m/>
    <m/>
    <n v="37.246755611111105"/>
    <n v="189.01297827777779"/>
    <n v="16.034161722222223"/>
    <n v="0"/>
    <n v="501.28457982832253"/>
    <n v="0.38135999999999998"/>
    <n v="73.88"/>
    <n v="14.20442271985333"/>
    <n v="72.081989396013327"/>
    <n v="6.1147879143866666"/>
    <n v="0"/>
    <n v="191.16988736332908"/>
    <n v="283.57108739358239"/>
  </r>
  <r>
    <x v="0"/>
    <s v="АБ"/>
    <s v="G-95"/>
    <s v="ФЛ+КК_Омская область64_73,87756654,658292"/>
    <s v="Омская"/>
    <x v="0"/>
    <m/>
    <m/>
    <m/>
    <m/>
    <m/>
    <m/>
    <m/>
    <m/>
    <m/>
    <m/>
    <m/>
    <n v="37.246755611111105"/>
    <n v="189.01297827777779"/>
    <n v="16.034161722222223"/>
    <n v="0"/>
    <n v="501.28457982832253"/>
    <n v="0.22412000000000001"/>
    <n v="73.88"/>
    <n v="8.3477428675622214"/>
    <n v="42.361588691615559"/>
    <n v="3.5935763251844448"/>
    <n v="0"/>
    <n v="112.34790003112366"/>
    <n v="166.65080791548587"/>
  </r>
  <r>
    <x v="0"/>
    <s v="АБ"/>
    <s v="Аи98"/>
    <s v="ФЛ+КК_Омская область64_73,87756654,658292"/>
    <s v="Омская"/>
    <x v="0"/>
    <m/>
    <m/>
    <m/>
    <m/>
    <m/>
    <m/>
    <m/>
    <m/>
    <m/>
    <m/>
    <m/>
    <n v="37.246755611111105"/>
    <n v="189.01297827777779"/>
    <n v="16.034161722222223"/>
    <n v="0"/>
    <n v="501.28457982832253"/>
    <n v="5.5219999999999998E-2"/>
    <n v="73.88"/>
    <n v="2.0567658448455552"/>
    <n v="10.437296660498889"/>
    <n v="0.88540641030111111"/>
    <n v="0"/>
    <n v="27.680934498119971"/>
    <n v="41.060403413765528"/>
  </r>
  <r>
    <x v="0"/>
    <s v="ДТ"/>
    <s v="ДтЛ"/>
    <s v="ФЛ+КК_Омская область64_73,87756654,658292"/>
    <s v="Омская"/>
    <x v="0"/>
    <m/>
    <m/>
    <m/>
    <m/>
    <m/>
    <m/>
    <m/>
    <m/>
    <m/>
    <m/>
    <m/>
    <n v="37.246755611111105"/>
    <n v="189.01297827777779"/>
    <n v="16.034161722222223"/>
    <n v="0"/>
    <n v="501.28457982832253"/>
    <n v="0.38041999999999998"/>
    <n v="73.88"/>
    <n v="14.169410769578885"/>
    <n v="71.904317196432217"/>
    <n v="6.0997158023677773"/>
    <n v="0"/>
    <n v="190.69867985829046"/>
    <n v="282.87212362666935"/>
  </r>
  <r>
    <x v="0"/>
    <s v="ДТ"/>
    <s v="ДтЗ"/>
    <s v="ФЛ+КК_Омская область64_73,87756654,658292"/>
    <s v="Омская"/>
    <x v="0"/>
    <m/>
    <m/>
    <m/>
    <m/>
    <m/>
    <m/>
    <m/>
    <m/>
    <m/>
    <m/>
    <m/>
    <n v="37.246755611111105"/>
    <n v="189.01297827777779"/>
    <n v="16.034161722222223"/>
    <n v="0"/>
    <n v="501.28457982832253"/>
    <n v="0.248"/>
    <n v="73.88"/>
    <n v="9.237195391555554"/>
    <n v="46.875218612888894"/>
    <n v="3.9764721071111113"/>
    <n v="0"/>
    <n v="124.31857579742399"/>
    <n v="184.40746190897954"/>
  </r>
  <r>
    <x v="0"/>
    <s v="АБ"/>
    <s v="Аи92"/>
    <s v="ФЛ+КК_Омская область65_73,48182254,986702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2.0634700000000001"/>
    <n v="24.78"/>
    <n v="76.857562800859441"/>
    <n v="390.02261028684615"/>
    <n v="33.086011688953889"/>
    <n v="0"/>
    <n v="518.09712613985175"/>
    <n v="1018.0633109165112"/>
  </r>
  <r>
    <x v="0"/>
    <s v="АБ"/>
    <s v="Аи95"/>
    <s v="ФЛ+КК_Омская область65_73,48182254,986702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90239000000000003"/>
    <n v="24.78"/>
    <n v="33.611099795910555"/>
    <n v="170.5634214680839"/>
    <n v="14.469067196516113"/>
    <n v="0"/>
    <n v="226.57255286354581"/>
    <n v="445.21614132405637"/>
  </r>
  <r>
    <x v="0"/>
    <s v="АБ"/>
    <s v="G-95"/>
    <s v="ФЛ+КК_Омская область65_73,48182254,986702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52832000000000001"/>
    <n v="24.78"/>
    <n v="19.678205924462219"/>
    <n v="99.859336683715568"/>
    <n v="8.4711683210844448"/>
    <n v="0"/>
    <n v="132.65086174366795"/>
    <n v="260.65957267293015"/>
  </r>
  <r>
    <x v="0"/>
    <s v="АБ"/>
    <s v="Аи98"/>
    <s v="ФЛ+КК_Омская область65_73,48182254,986702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12970999999999999"/>
    <n v="24.78"/>
    <n v="4.8312766703172212"/>
    <n v="24.516873412410554"/>
    <n v="2.0797911169894445"/>
    <n v="0"/>
    <n v="32.567654597159233"/>
    <n v="63.995595796876458"/>
  </r>
  <r>
    <x v="0"/>
    <s v="ДТ"/>
    <s v="ДтЛ"/>
    <s v="ФЛ+КК_Омская область65_73,48182254,986702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98978999999999995"/>
    <n v="24.78"/>
    <n v="36.866466236321656"/>
    <n v="187.08315576956167"/>
    <n v="15.870452931038333"/>
    <n v="0"/>
    <n v="248.51699054600448"/>
    <n v="488.33706548292616"/>
  </r>
  <r>
    <x v="0"/>
    <s v="ДТ"/>
    <s v="ДтЗ"/>
    <s v="ФЛ+КК_Омская область65_73,48182254,986702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64083999999999997"/>
    <n v="24.78"/>
    <n v="23.869210865824439"/>
    <n v="121.12707699953111"/>
    <n v="10.275332198068888"/>
    <n v="0"/>
    <n v="160.90244215591338"/>
    <n v="316.17406221933783"/>
  </r>
  <r>
    <x v="0"/>
    <s v="АБ"/>
    <s v="Аи92"/>
    <s v="ФЛ+КК_Омская область66_73,31536454,913619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1.23394"/>
    <n v="26.2"/>
    <n v="45.960261618774439"/>
    <n v="233.23067441608114"/>
    <n v="19.785193515518891"/>
    <n v="0"/>
    <n v="309.81830015895974"/>
    <n v="608.79442970933417"/>
  </r>
  <r>
    <x v="0"/>
    <s v="АБ"/>
    <s v="Аи95"/>
    <s v="ФЛ+КК_Омская область66_73,31536454,913619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54200000000000004"/>
    <n v="26.2"/>
    <n v="20.18774154122222"/>
    <n v="102.44503422655556"/>
    <n v="8.6905156534444448"/>
    <n v="0"/>
    <n v="136.08564329396583"/>
    <n v="267.40893471518802"/>
  </r>
  <r>
    <x v="0"/>
    <s v="АБ"/>
    <s v="G-95"/>
    <s v="ФЛ+КК_Омская область66_73,31536454,913619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31775999999999999"/>
    <n v="26.2"/>
    <n v="11.835529062986664"/>
    <n v="60.060763977546671"/>
    <n v="5.0950152288533328"/>
    <n v="0"/>
    <n v="79.783346887620993"/>
    <n v="156.77465515700766"/>
  </r>
  <r>
    <x v="0"/>
    <s v="АБ"/>
    <s v="Аи98"/>
    <s v="ФЛ+КК_Омская область66_73,31536454,913619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7.8119999999999995E-2"/>
    <n v="26.2"/>
    <n v="2.9097165483399992"/>
    <n v="14.765693863059999"/>
    <n v="1.25258871374"/>
    <n v="0"/>
    <n v="19.614410431964224"/>
    <n v="38.542409557104222"/>
  </r>
  <r>
    <x v="0"/>
    <s v="ДТ"/>
    <s v="ДтЛ"/>
    <s v="ФЛ+КК_Омская область66_73,31536454,913619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89376999999999995"/>
    <n v="26.2"/>
    <n v="33.290032762542772"/>
    <n v="168.93412959532944"/>
    <n v="14.330852722470555"/>
    <n v="0"/>
    <n v="224.40823875802181"/>
    <n v="440.96325383836461"/>
  </r>
  <r>
    <x v="0"/>
    <s v="ДТ"/>
    <s v="ДтЗ"/>
    <s v="ФЛ+КК_Омская область66_73,31536454,913619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57232000000000005"/>
    <n v="26.2"/>
    <n v="21.317063171351109"/>
    <n v="108.1759077279378"/>
    <n v="9.1766714368622235"/>
    <n v="0"/>
    <n v="143.69840474170206"/>
    <n v="282.36804707785319"/>
  </r>
  <r>
    <x v="0"/>
    <s v="АБ"/>
    <s v="Аи92"/>
    <s v="ФЛ+КК_Омская область67_73,05238254,705398"/>
    <s v="Омская"/>
    <x v="0"/>
    <m/>
    <m/>
    <m/>
    <m/>
    <m/>
    <m/>
    <m/>
    <m/>
    <m/>
    <m/>
    <m/>
    <n v="37.246755611111105"/>
    <n v="189.01297827777779"/>
    <n v="16.034161722222223"/>
    <n v="0"/>
    <n v="401.88258883637718"/>
    <n v="1.7716499999999999"/>
    <n v="59.23"/>
    <n v="65.988214578424987"/>
    <n v="334.86484296582501"/>
    <n v="28.406922615174999"/>
    <n v="0"/>
    <n v="711.9952885119676"/>
    <n v="1141.2552686713925"/>
  </r>
  <r>
    <x v="0"/>
    <s v="АБ"/>
    <s v="Аи95"/>
    <s v="ФЛ+КК_Омская область67_73,05238254,705398"/>
    <s v="Омская"/>
    <x v="0"/>
    <m/>
    <m/>
    <m/>
    <m/>
    <m/>
    <m/>
    <m/>
    <m/>
    <m/>
    <m/>
    <m/>
    <n v="37.246755611111105"/>
    <n v="189.01297827777779"/>
    <n v="16.034161722222223"/>
    <n v="0"/>
    <n v="401.88258883637718"/>
    <n v="0.76597000000000004"/>
    <n v="59.23"/>
    <n v="28.529897395442774"/>
    <n v="144.77827097142946"/>
    <n v="12.281686854370557"/>
    <n v="0"/>
    <n v="307.83000657099984"/>
    <n v="493.41986179224261"/>
  </r>
  <r>
    <x v="0"/>
    <s v="АБ"/>
    <s v="G-95"/>
    <s v="ФЛ+КК_Омская область67_73,05238254,705398"/>
    <s v="Омская"/>
    <x v="0"/>
    <m/>
    <m/>
    <m/>
    <m/>
    <m/>
    <m/>
    <m/>
    <m/>
    <m/>
    <m/>
    <m/>
    <n v="37.246755611111105"/>
    <n v="189.01297827777779"/>
    <n v="16.034161722222223"/>
    <n v="0"/>
    <n v="401.88258883637718"/>
    <n v="0.44680999999999998"/>
    <n v="59.23"/>
    <n v="16.642222874600552"/>
    <n v="84.452888824293893"/>
    <n v="7.1642237991061108"/>
    <n v="0"/>
    <n v="179.56515951798167"/>
    <n v="287.82449501598222"/>
  </r>
  <r>
    <x v="0"/>
    <s v="АБ"/>
    <s v="Аи98"/>
    <s v="ФЛ+КК_Омская область67_73,05238254,705398"/>
    <s v="Омская"/>
    <x v="0"/>
    <m/>
    <m/>
    <m/>
    <m/>
    <m/>
    <m/>
    <m/>
    <m/>
    <m/>
    <m/>
    <m/>
    <n v="37.246755611111105"/>
    <n v="189.01297827777779"/>
    <n v="16.034161722222223"/>
    <n v="0"/>
    <n v="401.88258883637718"/>
    <n v="0.10933"/>
    <n v="59.23"/>
    <n v="4.0721877909627766"/>
    <n v="20.664788915109444"/>
    <n v="1.7530149010905556"/>
    <n v="0"/>
    <n v="43.937823437481114"/>
    <n v="70.427815044643893"/>
  </r>
  <r>
    <x v="0"/>
    <s v="ДТ"/>
    <s v="ДтЛ"/>
    <s v="ФЛ+КК_Омская область67_73,05238254,705398"/>
    <s v="Омская"/>
    <x v="0"/>
    <m/>
    <m/>
    <m/>
    <m/>
    <m/>
    <m/>
    <m/>
    <m/>
    <m/>
    <m/>
    <m/>
    <n v="37.246755611111105"/>
    <n v="189.01297827777779"/>
    <n v="16.034161722222223"/>
    <n v="0"/>
    <n v="401.88258883637718"/>
    <n v="0.44546000000000002"/>
    <n v="59.23"/>
    <n v="16.591939754525555"/>
    <n v="84.197721303618906"/>
    <n v="7.1425776807811117"/>
    <n v="0"/>
    <n v="179.02261802305259"/>
    <n v="286.95485676197814"/>
  </r>
  <r>
    <x v="0"/>
    <s v="ДТ"/>
    <s v="ДтЗ"/>
    <s v="ФЛ+КК_Омская область67_73,05238254,705398"/>
    <s v="Омская"/>
    <x v="0"/>
    <m/>
    <m/>
    <m/>
    <m/>
    <m/>
    <m/>
    <m/>
    <m/>
    <m/>
    <m/>
    <m/>
    <n v="37.246755611111105"/>
    <n v="189.01297827777779"/>
    <n v="16.034161722222223"/>
    <n v="0"/>
    <n v="401.88258883637718"/>
    <n v="0.28989999999999999"/>
    <n v="59.23"/>
    <n v="10.797834451661108"/>
    <n v="54.79486240272778"/>
    <n v="4.6483034832722225"/>
    <n v="0"/>
    <n v="116.50576250366574"/>
    <n v="186.74676284132687"/>
  </r>
  <r>
    <x v="0"/>
    <s v="АБ"/>
    <s v="Аи92"/>
    <s v="ФЛ+КК_Омская область68_73,3548254,88118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2.52955"/>
    <n v="30.96"/>
    <n v="94.217530656086097"/>
    <n v="478.11777920255281"/>
    <n v="40.559213784447223"/>
    <n v="0"/>
    <n v="635.12073615175507"/>
    <n v="1248.0152597948413"/>
  </r>
  <r>
    <x v="0"/>
    <s v="АБ"/>
    <s v="Аи95"/>
    <s v="ФЛ+КК_Омская область68_73,3548254,88118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1.14771"/>
    <n v="30.96"/>
    <n v="42.748473882428328"/>
    <n v="216.93208529918834"/>
    <n v="18.402567750211666"/>
    <n v="0"/>
    <n v="288.16762668803972"/>
    <n v="566.25075361986808"/>
  </r>
  <r>
    <x v="0"/>
    <s v="АБ"/>
    <s v="G-95"/>
    <s v="ФЛ+КК_Омская область68_73,3548254,88118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67964999999999998"/>
    <n v="30.96"/>
    <n v="25.314757451091662"/>
    <n v="128.46267068649166"/>
    <n v="10.897618014508334"/>
    <n v="0"/>
    <n v="170.64687724122484"/>
    <n v="335.32192339331652"/>
  </r>
  <r>
    <x v="0"/>
    <s v="АБ"/>
    <s v="Аи98"/>
    <s v="ФЛ+КК_Омская область68_73,3548254,88118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16863"/>
    <n v="30.96"/>
    <n v="6.2809203987016655"/>
    <n v="31.873258526981669"/>
    <n v="2.7038406912183333"/>
    <n v="0"/>
    <n v="42.339708539965784"/>
    <n v="83.197728156867441"/>
  </r>
  <r>
    <x v="0"/>
    <s v="ДТ"/>
    <s v="ДтЛ"/>
    <s v="ФЛ+КК_Омская область68_73,3548254,88118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10.34371"/>
    <n v="30.96"/>
    <n v="385.26963848220606"/>
    <n v="1955.0954335416329"/>
    <n v="165.85271894776722"/>
    <n v="0"/>
    <n v="2597.104113277172"/>
    <n v="5103.3219042487781"/>
  </r>
  <r>
    <x v="0"/>
    <s v="ДТ"/>
    <s v="ДтЗ"/>
    <s v="ФЛ+КК_Омская область68_73,3548254,88118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6.6097400000000004"/>
    <n v="30.96"/>
    <n v="246.19137043298554"/>
    <n v="1249.3266430417591"/>
    <n v="105.98164010184112"/>
    <n v="0"/>
    <n v="1659.5769739960474"/>
    <n v="3261.0766275726332"/>
  </r>
  <r>
    <x v="0"/>
    <s v="АБ"/>
    <s v="Аи92"/>
    <s v="ФЛ+КК_Омская область69_74,40465256,878812"/>
    <s v="Омская"/>
    <x v="0"/>
    <m/>
    <m/>
    <m/>
    <m/>
    <m/>
    <m/>
    <m/>
    <m/>
    <m/>
    <m/>
    <m/>
    <n v="37.246755611111105"/>
    <n v="189.01297827777779"/>
    <n v="16.034161722222223"/>
    <n v="0"/>
    <n v="1865.2050071939354"/>
    <n v="1.89825"/>
    <n v="302.68"/>
    <n v="70.703653838791652"/>
    <n v="358.79388601579171"/>
    <n v="30.436847489208333"/>
    <n v="0"/>
    <n v="3540.625404905888"/>
    <n v="4000.5597922496795"/>
  </r>
  <r>
    <x v="0"/>
    <s v="АБ"/>
    <s v="Аи95"/>
    <s v="ФЛ+КК_Омская область69_74,40465256,878812"/>
    <s v="Омская"/>
    <x v="0"/>
    <m/>
    <m/>
    <m/>
    <m/>
    <m/>
    <m/>
    <m/>
    <m/>
    <m/>
    <m/>
    <m/>
    <n v="37.246755611111105"/>
    <n v="189.01297827777779"/>
    <n v="16.034161722222223"/>
    <n v="0"/>
    <n v="1865.2050071939354"/>
    <n v="0.80052999999999996"/>
    <n v="302.68"/>
    <n v="29.817145269362772"/>
    <n v="151.31055950070945"/>
    <n v="12.835827483490556"/>
    <n v="0"/>
    <n v="1493.1525644089611"/>
    <n v="1687.1160966625239"/>
  </r>
  <r>
    <x v="0"/>
    <s v="АБ"/>
    <s v="G-95"/>
    <s v="ФЛ+КК_Омская область69_74,40465256,878812"/>
    <s v="Омская"/>
    <x v="0"/>
    <m/>
    <m/>
    <m/>
    <m/>
    <m/>
    <m/>
    <m/>
    <m/>
    <m/>
    <m/>
    <m/>
    <n v="37.246755611111105"/>
    <n v="189.01297827777779"/>
    <n v="16.034161722222223"/>
    <n v="0"/>
    <n v="1865.2050071939354"/>
    <n v="0.46317999999999998"/>
    <n v="302.68"/>
    <n v="17.25195226395444"/>
    <n v="87.547031278701112"/>
    <n v="7.4267030264988891"/>
    <n v="0"/>
    <n v="863.92565523208702"/>
    <n v="976.15134180124141"/>
  </r>
  <r>
    <x v="0"/>
    <s v="АБ"/>
    <s v="Аи98"/>
    <s v="ФЛ+КК_Омская область69_74,40465256,878812"/>
    <s v="Омская"/>
    <x v="0"/>
    <m/>
    <m/>
    <m/>
    <m/>
    <m/>
    <m/>
    <m/>
    <m/>
    <m/>
    <m/>
    <m/>
    <n v="37.246755611111105"/>
    <n v="189.01297827777779"/>
    <n v="16.034161722222223"/>
    <n v="0"/>
    <n v="1865.2050071939354"/>
    <n v="0.11246"/>
    <n v="302.68"/>
    <n v="4.1887701360255551"/>
    <n v="21.256399537118892"/>
    <n v="1.8032018272811112"/>
    <n v="0"/>
    <n v="209.76095510902999"/>
    <n v="237.00932660945554"/>
  </r>
  <r>
    <x v="0"/>
    <s v="ДТ"/>
    <s v="ДтЛ"/>
    <s v="ФЛ+КК_Омская область69_74,40465256,878812"/>
    <s v="Омская"/>
    <x v="0"/>
    <m/>
    <m/>
    <m/>
    <m/>
    <m/>
    <m/>
    <m/>
    <m/>
    <m/>
    <m/>
    <m/>
    <n v="37.246755611111105"/>
    <n v="189.01297827777779"/>
    <n v="16.034161722222223"/>
    <n v="0"/>
    <n v="1865.2050071939354"/>
    <n v="0.93640999999999996"/>
    <n v="302.68"/>
    <n v="34.878234421800549"/>
    <n v="176.9936429890939"/>
    <n v="15.014549378306111"/>
    <n v="0"/>
    <n v="1746.5966207864731"/>
    <n v="1973.4830475756737"/>
  </r>
  <r>
    <x v="0"/>
    <s v="ДТ"/>
    <s v="ДтЗ"/>
    <s v="ФЛ+КК_Омская область69_74,40465256,878812"/>
    <s v="Омская"/>
    <x v="0"/>
    <m/>
    <m/>
    <m/>
    <m/>
    <m/>
    <m/>
    <m/>
    <m/>
    <m/>
    <m/>
    <m/>
    <n v="37.246755611111105"/>
    <n v="189.01297827777779"/>
    <n v="16.034161722222223"/>
    <n v="0"/>
    <n v="1865.2050071939354"/>
    <n v="0.60562000000000005"/>
    <n v="302.68"/>
    <n v="22.557380133201111"/>
    <n v="114.47003990458779"/>
    <n v="9.710609022212223"/>
    <n v="0"/>
    <n v="1129.6054564567912"/>
    <n v="1276.3434855167923"/>
  </r>
  <r>
    <x v="0"/>
    <s v="АБ"/>
    <s v="Аи92"/>
    <s v="ФЛ+КК_Омская область7_73,3288355,049792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1.94519"/>
    <n v="9.02"/>
    <n v="72.452016547177209"/>
    <n v="367.66615521615057"/>
    <n v="31.189491040449443"/>
    <n v="0"/>
    <n v="488.39932191695453"/>
    <n v="959.70698472073173"/>
  </r>
  <r>
    <x v="0"/>
    <s v="АБ"/>
    <s v="Аи95"/>
    <s v="ФЛ+КК_Омская область7_73,3288355,049792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85636000000000001"/>
    <n v="9.02"/>
    <n v="31.896631635131108"/>
    <n v="161.8631540779578"/>
    <n v="13.731014732442222"/>
    <n v="0"/>
    <n v="215.01531640446601"/>
    <n v="422.50611684999717"/>
  </r>
  <r>
    <x v="0"/>
    <s v="АБ"/>
    <s v="G-95"/>
    <s v="ФЛ+КК_Омская область7_73,3288355,049792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50241999999999998"/>
    <n v="9.02"/>
    <n v="18.713514954134439"/>
    <n v="94.963900546321113"/>
    <n v="8.0558835324788891"/>
    <n v="0"/>
    <n v="126.14787620618876"/>
    <n v="247.88117523912319"/>
  </r>
  <r>
    <x v="0"/>
    <s v="АБ"/>
    <s v="Аи98"/>
    <s v="ФЛ+КК_Омская область7_73,3288355,049792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1236"/>
    <n v="9.02"/>
    <n v="4.6036989935333326"/>
    <n v="23.362004115133335"/>
    <n v="1.9818223888666668"/>
    <n v="0"/>
    <n v="31.033552603568591"/>
    <n v="60.981078101101929"/>
  </r>
  <r>
    <x v="0"/>
    <s v="ДТ"/>
    <s v="ДтЛ"/>
    <s v="ФЛ+КК_Омская область7_73,3288355,049792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67627999999999999"/>
    <n v="9.02"/>
    <n v="25.189235884682219"/>
    <n v="127.82569694969557"/>
    <n v="10.843582889504445"/>
    <n v="0"/>
    <n v="169.8007358797845"/>
    <n v="333.65925160366669"/>
  </r>
  <r>
    <x v="0"/>
    <s v="ДТ"/>
    <s v="ДтЗ"/>
    <s v="ФЛ+КК_Омская область7_73,3288355,049792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43994"/>
    <n v="9.02"/>
    <n v="16.386337663552219"/>
    <n v="83.154369663525557"/>
    <n v="7.0540691080744446"/>
    <n v="0"/>
    <n v="110.4603651489803"/>
    <n v="217.05514158413251"/>
  </r>
  <r>
    <x v="0"/>
    <s v="АБ"/>
    <s v="Аи92"/>
    <s v="ФЛ+КК_Омская область70_73,20060455,004561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1.26976"/>
    <n v="18.88"/>
    <n v="47.294440404764437"/>
    <n v="240.00111929799112"/>
    <n v="20.35953718840889"/>
    <n v="0"/>
    <n v="318.81200448145029"/>
    <n v="626.46710137261471"/>
  </r>
  <r>
    <x v="0"/>
    <s v="АБ"/>
    <s v="Аи95"/>
    <s v="ФЛ+КК_Омская область70_73,20060455,004561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56362999999999996"/>
    <n v="18.88"/>
    <n v="20.993388865090552"/>
    <n v="106.53338494670389"/>
    <n v="9.0373345714961104"/>
    <n v="0"/>
    <n v="141.51651499959033"/>
    <n v="278.08062338288084"/>
  </r>
  <r>
    <x v="0"/>
    <s v="АБ"/>
    <s v="G-95"/>
    <s v="ФЛ+КК_Омская область70_73,20060455,004561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33154"/>
    <n v="18.88"/>
    <n v="12.348789355307776"/>
    <n v="62.665362818214447"/>
    <n v="5.3159659773855559"/>
    <n v="0"/>
    <n v="83.243236490187144"/>
    <n v="163.57335464109491"/>
  </r>
  <r>
    <x v="0"/>
    <s v="АБ"/>
    <s v="Аи98"/>
    <s v="ФЛ+КК_Омская область70_73,20060455,004561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8.1750000000000003E-2"/>
    <n v="18.88"/>
    <n v="3.0449222712083328"/>
    <n v="15.451810974208335"/>
    <n v="1.3107927207916668"/>
    <n v="0"/>
    <n v="20.525832729302042"/>
    <n v="40.333358695510377"/>
  </r>
  <r>
    <x v="0"/>
    <s v="ДТ"/>
    <s v="ДтЛ"/>
    <s v="ФЛ+КК_Омская область70_73,20060455,004561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34653"/>
    <n v="18.88"/>
    <n v="12.907118221918331"/>
    <n v="65.49866736259834"/>
    <n v="5.556318061601667"/>
    <n v="0"/>
    <n v="87.006933525199216"/>
    <n v="170.96903717131755"/>
  </r>
  <r>
    <x v="0"/>
    <s v="ДТ"/>
    <s v="ДтЗ"/>
    <s v="ФЛ+КК_Омская область70_73,20060455,004561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22592999999999999"/>
    <n v="18.88"/>
    <n v="8.4151594952183313"/>
    <n v="42.703702182298336"/>
    <n v="3.6225981579016668"/>
    <n v="0"/>
    <n v="56.726622489678405"/>
    <n v="111.46808232509674"/>
  </r>
  <r>
    <x v="0"/>
    <s v="АБ"/>
    <s v="Аи92"/>
    <s v="ФЛ+КК_Омская область72_73,43932355,033594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1.9744200000000001"/>
    <n v="18.89"/>
    <n v="73.540739213689989"/>
    <n v="373.19100457121004"/>
    <n v="31.658169587590002"/>
    <n v="0"/>
    <n v="495.73840559496682"/>
    <n v="974.12831896745683"/>
  </r>
  <r>
    <x v="0"/>
    <s v="АБ"/>
    <s v="Аи95"/>
    <s v="ФЛ+КК_Омская область72_73,43932355,033594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88705999999999996"/>
    <n v="18.89"/>
    <n v="33.040107032392214"/>
    <n v="167.66585251108555"/>
    <n v="14.223263497314445"/>
    <n v="0"/>
    <n v="222.72348845082161"/>
    <n v="437.65271149161379"/>
  </r>
  <r>
    <x v="0"/>
    <s v="АБ"/>
    <s v="G-95"/>
    <s v="ФЛ+КК_Омская область72_73,43932355,033594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52373000000000003"/>
    <n v="18.89"/>
    <n v="19.507243316207219"/>
    <n v="98.991767113420565"/>
    <n v="8.3975715187794453"/>
    <n v="0"/>
    <n v="131.49840214455483"/>
    <n v="258.39498409296209"/>
  </r>
  <r>
    <x v="0"/>
    <s v="АБ"/>
    <s v="Аи98"/>
    <s v="ФЛ+КК_Омская область72_73,43932355,033594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12959000000000001"/>
    <n v="18.89"/>
    <n v="4.8268070596438886"/>
    <n v="24.494191855017228"/>
    <n v="2.0778670175827778"/>
    <n v="0"/>
    <n v="32.537524934437329"/>
    <n v="63.936390866681222"/>
  </r>
  <r>
    <x v="0"/>
    <s v="ДТ"/>
    <s v="ДтЛ"/>
    <s v="ФЛ+КК_Омская область72_73,43932355,033594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46460000000000001"/>
    <n v="18.89"/>
    <n v="17.304842656922219"/>
    <n v="87.815429707855557"/>
    <n v="7.4494715361444452"/>
    <n v="0"/>
    <n v="116.65201083833307"/>
    <n v="229.22175473925529"/>
  </r>
  <r>
    <x v="0"/>
    <s v="ДТ"/>
    <s v="ДтЗ"/>
    <s v="ФЛ+КК_Омская область72_73,43932355,033594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29853000000000002"/>
    <n v="18.89"/>
    <n v="11.119273952584999"/>
    <n v="56.42604440526501"/>
    <n v="4.7866782989350005"/>
    <n v="0"/>
    <n v="74.955068436434715"/>
    <n v="147.28706509321972"/>
  </r>
  <r>
    <x v="0"/>
    <s v="АБ"/>
    <s v="Аи92"/>
    <s v="ФЛ+КК_Омская область74_75,22605456,367951"/>
    <s v="Омская"/>
    <x v="0"/>
    <m/>
    <m/>
    <m/>
    <m/>
    <m/>
    <m/>
    <m/>
    <m/>
    <m/>
    <m/>
    <m/>
    <n v="37.246755611111105"/>
    <n v="189.01297827777779"/>
    <n v="16.034161722222223"/>
    <n v="0"/>
    <n v="1040.7317400816337"/>
    <n v="1.4131499999999999"/>
    <n v="219.96"/>
    <n v="52.635252691841657"/>
    <n v="267.10369025324167"/>
    <n v="22.658675637758332"/>
    <n v="0"/>
    <n v="1470.7100584963605"/>
    <n v="1813.1076770792022"/>
  </r>
  <r>
    <x v="0"/>
    <s v="АБ"/>
    <s v="Аи95"/>
    <s v="ФЛ+КК_Омская область74_75,22605456,367951"/>
    <s v="Омская"/>
    <x v="0"/>
    <m/>
    <m/>
    <m/>
    <m/>
    <m/>
    <m/>
    <m/>
    <m/>
    <m/>
    <m/>
    <m/>
    <n v="37.246755611111105"/>
    <n v="189.01297827777779"/>
    <n v="16.034161722222223"/>
    <n v="0"/>
    <n v="1040.7317400816337"/>
    <n v="0.59965999999999997"/>
    <n v="219.96"/>
    <n v="22.335389469758884"/>
    <n v="113.34352255405223"/>
    <n v="9.615045418347778"/>
    <n v="0"/>
    <n v="624.08519525735244"/>
    <n v="769.37915269951134"/>
  </r>
  <r>
    <x v="0"/>
    <s v="АБ"/>
    <s v="G-95"/>
    <s v="ФЛ+КК_Омская область74_75,22605456,367951"/>
    <s v="Омская"/>
    <x v="0"/>
    <m/>
    <m/>
    <m/>
    <m/>
    <m/>
    <m/>
    <m/>
    <m/>
    <m/>
    <m/>
    <m/>
    <n v="37.246755611111105"/>
    <n v="189.01297827777779"/>
    <n v="16.034161722222223"/>
    <n v="0"/>
    <n v="1040.7317400816337"/>
    <n v="0.34766999999999998"/>
    <n v="219.96"/>
    <n v="12.949579523314997"/>
    <n v="65.714142157834999"/>
    <n v="5.5745970059649999"/>
    <n v="0"/>
    <n v="361.83120407418158"/>
    <n v="446.06952276129658"/>
  </r>
  <r>
    <x v="0"/>
    <s v="АБ"/>
    <s v="Аи98"/>
    <s v="ФЛ+КК_Омская область74_75,22605456,367951"/>
    <s v="Омская"/>
    <x v="0"/>
    <m/>
    <m/>
    <m/>
    <m/>
    <m/>
    <m/>
    <m/>
    <m/>
    <m/>
    <m/>
    <m/>
    <n v="37.246755611111105"/>
    <n v="189.01297827777779"/>
    <n v="16.034161722222223"/>
    <n v="0"/>
    <n v="1040.7317400816337"/>
    <n v="8.4580000000000002E-2"/>
    <n v="219.96"/>
    <n v="3.1503305895877776"/>
    <n v="15.986717702734445"/>
    <n v="1.3561693984655556"/>
    <n v="0"/>
    <n v="88.025090576104574"/>
    <n v="108.51830826689235"/>
  </r>
  <r>
    <x v="0"/>
    <s v="ДТ"/>
    <s v="ДтЛ"/>
    <s v="ФЛ+КК_Омская область74_75,22605456,367951"/>
    <s v="Омская"/>
    <x v="0"/>
    <m/>
    <m/>
    <m/>
    <m/>
    <m/>
    <m/>
    <m/>
    <m/>
    <m/>
    <m/>
    <m/>
    <n v="37.246755611111105"/>
    <n v="189.01297827777779"/>
    <n v="16.034161722222223"/>
    <n v="0"/>
    <n v="1040.7317400816337"/>
    <n v="0.61556"/>
    <n v="219.96"/>
    <n v="22.927612883975552"/>
    <n v="116.34882890866889"/>
    <n v="9.8699885897311113"/>
    <n v="0"/>
    <n v="640.63282992465042"/>
    <n v="789.77926030702599"/>
  </r>
  <r>
    <x v="0"/>
    <s v="ДТ"/>
    <s v="ДтЗ"/>
    <s v="ФЛ+КК_Омская область74_75,22605456,367951"/>
    <s v="Омская"/>
    <x v="0"/>
    <m/>
    <m/>
    <m/>
    <m/>
    <m/>
    <m/>
    <m/>
    <m/>
    <m/>
    <m/>
    <m/>
    <n v="37.246755611111105"/>
    <n v="189.01297827777779"/>
    <n v="16.034161722222223"/>
    <n v="0"/>
    <n v="1040.7317400816337"/>
    <n v="0.39972999999999997"/>
    <n v="219.96"/>
    <n v="14.888645620429442"/>
    <n v="75.554157806976107"/>
    <n v="6.4093354652238883"/>
    <n v="0"/>
    <n v="416.01169846283142"/>
    <n v="512.86383735546087"/>
  </r>
  <r>
    <x v="0"/>
    <s v="АБ"/>
    <s v="Аи92"/>
    <s v="ФЛ+КК_Омская область76_75,2375755,11052"/>
    <s v="Омская"/>
    <x v="0"/>
    <m/>
    <m/>
    <m/>
    <m/>
    <m/>
    <m/>
    <m/>
    <m/>
    <m/>
    <m/>
    <m/>
    <n v="37.246755611111105"/>
    <n v="189.01297827777779"/>
    <n v="16.034161722222223"/>
    <n v="0"/>
    <n v="962.19770256435334"/>
    <n v="0.60794999999999999"/>
    <n v="141.81"/>
    <n v="22.644165073774996"/>
    <n v="114.91044014397501"/>
    <n v="9.7479686190250003"/>
    <n v="0"/>
    <n v="584.96809327399865"/>
    <n v="732.27066711077362"/>
  </r>
  <r>
    <x v="0"/>
    <s v="АБ"/>
    <s v="Аи95"/>
    <s v="ФЛ+КК_Омская область76_75,2375755,11052"/>
    <s v="Омская"/>
    <x v="0"/>
    <m/>
    <m/>
    <m/>
    <m/>
    <m/>
    <m/>
    <m/>
    <m/>
    <m/>
    <m/>
    <m/>
    <n v="37.246755611111105"/>
    <n v="189.01297827777779"/>
    <n v="16.034161722222223"/>
    <n v="0"/>
    <n v="962.19770256435334"/>
    <n v="0.26573000000000002"/>
    <n v="141.81"/>
    <n v="9.8975803685405541"/>
    <n v="50.226418717753894"/>
    <n v="4.2607577944461115"/>
    <n v="0"/>
    <n v="255.68479550242563"/>
    <n v="320.06955238316618"/>
  </r>
  <r>
    <x v="0"/>
    <s v="АБ"/>
    <s v="G-95"/>
    <s v="ФЛ+КК_Омская область76_75,2375755,11052"/>
    <s v="Омская"/>
    <x v="0"/>
    <m/>
    <m/>
    <m/>
    <m/>
    <m/>
    <m/>
    <m/>
    <m/>
    <m/>
    <m/>
    <m/>
    <n v="37.246755611111105"/>
    <n v="189.01297827777779"/>
    <n v="16.034161722222223"/>
    <n v="0"/>
    <n v="962.19770256435334"/>
    <n v="0.15554999999999999"/>
    <n v="141.81"/>
    <n v="5.7937328353083322"/>
    <n v="29.400968771108335"/>
    <n v="2.4941138558916665"/>
    <n v="0"/>
    <n v="149.66985263388514"/>
    <n v="187.35866809619347"/>
  </r>
  <r>
    <x v="0"/>
    <s v="АБ"/>
    <s v="Аи98"/>
    <s v="ФЛ+КК_Омская область76_75,2375755,11052"/>
    <s v="Омская"/>
    <x v="0"/>
    <m/>
    <m/>
    <m/>
    <m/>
    <m/>
    <m/>
    <m/>
    <m/>
    <m/>
    <m/>
    <m/>
    <n v="37.246755611111105"/>
    <n v="189.01297827777779"/>
    <n v="16.034161722222223"/>
    <n v="0"/>
    <n v="962.19770256435334"/>
    <n v="3.8179999999999999E-2"/>
    <n v="141.81"/>
    <n v="1.422081129232222"/>
    <n v="7.2165155106455554"/>
    <n v="0.61218429455444445"/>
    <n v="0"/>
    <n v="36.736708283907006"/>
    <n v="45.987489218339228"/>
  </r>
  <r>
    <x v="0"/>
    <s v="ДТ"/>
    <s v="ДтЛ"/>
    <s v="ФЛ+КК_Омская область76_75,2375755,11052"/>
    <s v="Омская"/>
    <x v="0"/>
    <m/>
    <m/>
    <m/>
    <m/>
    <m/>
    <m/>
    <m/>
    <m/>
    <m/>
    <m/>
    <m/>
    <n v="37.246755611111105"/>
    <n v="189.01297827777779"/>
    <n v="16.034161722222223"/>
    <n v="0"/>
    <n v="962.19770256435334"/>
    <n v="5.9029800000000003"/>
    <n v="141.81"/>
    <n v="219.86685343727663"/>
    <n v="1115.7398305141569"/>
    <n v="94.649335963043342"/>
    <n v="0"/>
    <n v="5679.8337942833268"/>
    <n v="7110.0898141978032"/>
  </r>
  <r>
    <x v="0"/>
    <s v="ДТ"/>
    <s v="ДтЗ"/>
    <s v="ФЛ+КК_Омская область76_75,2375755,11052"/>
    <s v="Омская"/>
    <x v="0"/>
    <m/>
    <m/>
    <m/>
    <m/>
    <m/>
    <m/>
    <m/>
    <m/>
    <m/>
    <m/>
    <m/>
    <n v="37.246755611111105"/>
    <n v="189.01297827777779"/>
    <n v="16.034161722222223"/>
    <n v="0"/>
    <n v="962.19770256435334"/>
    <n v="3.7464599999999999"/>
    <n v="141.81"/>
    <n v="139.54348002680331"/>
    <n v="708.12956259856333"/>
    <n v="60.071345525836669"/>
    <n v="0"/>
    <n v="3604.8352047492472"/>
    <n v="4512.5795929004507"/>
  </r>
  <r>
    <x v="0"/>
    <s v="АБ"/>
    <s v="Аи92"/>
    <s v="ФЛ+КК_Омская область77_73,56352454,203367"/>
    <s v="Омская"/>
    <x v="0"/>
    <m/>
    <m/>
    <m/>
    <m/>
    <m/>
    <m/>
    <m/>
    <m/>
    <m/>
    <m/>
    <m/>
    <n v="37.246755611111105"/>
    <n v="189.01297827777779"/>
    <n v="16.034161722222223"/>
    <n v="0"/>
    <n v="779.88155935933128"/>
    <n v="1.2119"/>
    <n v="114.94"/>
    <n v="45.139343125105547"/>
    <n v="229.0648283748389"/>
    <n v="19.43180059116111"/>
    <n v="0"/>
    <n v="945.13846178757353"/>
    <n v="1238.774433878679"/>
  </r>
  <r>
    <x v="0"/>
    <s v="АБ"/>
    <s v="Аи95"/>
    <s v="ФЛ+КК_Омская область77_73,56352454,203367"/>
    <s v="Омская"/>
    <x v="0"/>
    <m/>
    <m/>
    <m/>
    <m/>
    <m/>
    <m/>
    <m/>
    <m/>
    <m/>
    <m/>
    <m/>
    <n v="37.246755611111105"/>
    <n v="189.01297827777779"/>
    <n v="16.034161722222223"/>
    <n v="0"/>
    <n v="779.88155935933128"/>
    <n v="0.52237999999999996"/>
    <n v="114.94"/>
    <n v="19.456960196132218"/>
    <n v="98.736599592745549"/>
    <n v="8.3759254004544434"/>
    <n v="0"/>
    <n v="407.39452897812743"/>
    <n v="533.9640141674596"/>
  </r>
  <r>
    <x v="0"/>
    <s v="АБ"/>
    <s v="G-95"/>
    <s v="ФЛ+КК_Омская область77_73,56352454,203367"/>
    <s v="Омская"/>
    <x v="0"/>
    <m/>
    <m/>
    <m/>
    <m/>
    <m/>
    <m/>
    <m/>
    <m/>
    <m/>
    <m/>
    <m/>
    <n v="37.246755611111105"/>
    <n v="189.01297827777779"/>
    <n v="16.034161722222223"/>
    <n v="0"/>
    <n v="779.88155935933128"/>
    <n v="0.30442000000000002"/>
    <n v="114.94"/>
    <n v="11.338657343134443"/>
    <n v="57.539330847321118"/>
    <n v="4.8811195114788895"/>
    <n v="0"/>
    <n v="237.41154430016763"/>
    <n v="311.17065200210209"/>
  </r>
  <r>
    <x v="0"/>
    <s v="АБ"/>
    <s v="Аи98"/>
    <s v="ФЛ+КК_Омская область77_73,56352454,203367"/>
    <s v="Омская"/>
    <x v="0"/>
    <m/>
    <m/>
    <m/>
    <m/>
    <m/>
    <m/>
    <m/>
    <m/>
    <m/>
    <m/>
    <m/>
    <n v="37.246755611111105"/>
    <n v="189.01297827777779"/>
    <n v="16.034161722222223"/>
    <n v="0"/>
    <n v="779.88155935933128"/>
    <n v="7.442E-2"/>
    <n v="114.94"/>
    <n v="2.7719035525788884"/>
    <n v="14.066345843432224"/>
    <n v="1.1932623153677777"/>
    <n v="0"/>
    <n v="58.038785647521436"/>
    <n v="76.070297358900319"/>
  </r>
  <r>
    <x v="0"/>
    <s v="ДТ"/>
    <s v="ДтЛ"/>
    <s v="ФЛ+КК_Омская область77_73,56352454,203367"/>
    <s v="Омская"/>
    <x v="0"/>
    <m/>
    <m/>
    <m/>
    <m/>
    <m/>
    <m/>
    <m/>
    <m/>
    <m/>
    <m/>
    <m/>
    <n v="37.246755611111105"/>
    <n v="189.01297827777779"/>
    <n v="16.034161722222223"/>
    <n v="0"/>
    <n v="779.88155935933128"/>
    <n v="0.32395000000000002"/>
    <n v="114.94"/>
    <n v="12.066086480219443"/>
    <n v="61.230754313086116"/>
    <n v="5.1942666899138894"/>
    <n v="0"/>
    <n v="252.64263115445539"/>
    <n v="331.13373863767481"/>
  </r>
  <r>
    <x v="0"/>
    <s v="ДТ"/>
    <s v="ДтЗ"/>
    <s v="ФЛ+КК_Омская область77_73,56352454,203367"/>
    <s v="Омская"/>
    <x v="0"/>
    <m/>
    <m/>
    <m/>
    <m/>
    <m/>
    <m/>
    <m/>
    <m/>
    <m/>
    <m/>
    <m/>
    <n v="37.246755611111105"/>
    <n v="189.01297827777779"/>
    <n v="16.034161722222223"/>
    <n v="0"/>
    <n v="779.88155935933128"/>
    <n v="0.20721000000000001"/>
    <n v="114.94"/>
    <n v="7.7179002301783326"/>
    <n v="39.165379228938335"/>
    <n v="3.3224386504616668"/>
    <n v="0"/>
    <n v="161.59925791484704"/>
    <n v="211.80497602442537"/>
  </r>
  <r>
    <x v="0"/>
    <s v="АБ"/>
    <s v="Аи92"/>
    <s v="ФЛ+КК_Омская область78_73,4393354,88012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1.3834500000000001"/>
    <n v="34.15"/>
    <n v="51.529024050191659"/>
    <n v="261.49000479839168"/>
    <n v="22.182461034608334"/>
    <n v="0"/>
    <n v="347.35734910523439"/>
    <n v="682.55883898842603"/>
  </r>
  <r>
    <x v="0"/>
    <s v="АБ"/>
    <s v="Аи95"/>
    <s v="ФЛ+КК_Омская область78_73,4393354,88012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61302000000000001"/>
    <n v="34.15"/>
    <n v="22.83300612472333"/>
    <n v="115.86873594384335"/>
    <n v="9.8292618189566667"/>
    <n v="0"/>
    <n v="153.91738201488363"/>
    <n v="302.44838590240698"/>
  </r>
  <r>
    <x v="0"/>
    <s v="АБ"/>
    <s v="G-95"/>
    <s v="ФЛ+КК_Омская область78_73,4393354,88012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36038999999999999"/>
    <n v="34.15"/>
    <n v="13.423358254688331"/>
    <n v="68.118387241528339"/>
    <n v="5.778551543071667"/>
    <n v="0"/>
    <n v="90.486909569579964"/>
    <n v="177.80720660886828"/>
  </r>
  <r>
    <x v="0"/>
    <s v="АБ"/>
    <s v="Аи98"/>
    <s v="ФЛ+КК_Омская область78_73,4393354,88012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8.8819999999999996E-2"/>
    <n v="34.15"/>
    <n v="3.3082568333788882"/>
    <n v="16.788132730632224"/>
    <n v="1.4241542441677777"/>
    <n v="0"/>
    <n v="22.300972024667978"/>
    <n v="43.82151583284687"/>
  </r>
  <r>
    <x v="0"/>
    <s v="ДТ"/>
    <s v="ДтЛ"/>
    <s v="ФЛ+КК_Омская область78_73,4393354,88012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61209999999999998"/>
    <n v="34.15"/>
    <n v="22.798739109561108"/>
    <n v="115.69484400382778"/>
    <n v="9.8145103901722219"/>
    <n v="0"/>
    <n v="153.68638793401564"/>
    <n v="301.99448143757672"/>
  </r>
  <r>
    <x v="0"/>
    <s v="ДТ"/>
    <s v="ДтЗ"/>
    <s v="ФЛ+КК_Омская область78_73,4393354,88012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39921000000000001"/>
    <n v="34.15"/>
    <n v="14.869277307511664"/>
    <n v="75.455871058271669"/>
    <n v="6.4009977011283334"/>
    <n v="0"/>
    <n v="100.23385546011826"/>
    <n v="196.96000152702993"/>
  </r>
  <r>
    <x v="0"/>
    <s v="АБ"/>
    <s v="Аи92"/>
    <s v="ФЛ+КК_Омская область8_73,26574155,049787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1.9868399999999999"/>
    <n v="7.37"/>
    <n v="74.003343918379983"/>
    <n v="375.53854576142004"/>
    <n v="31.857313876180001"/>
    <n v="0"/>
    <n v="498.8568256866846"/>
    <n v="980.25602924266468"/>
  </r>
  <r>
    <x v="0"/>
    <s v="АБ"/>
    <s v="Аи95"/>
    <s v="ФЛ+КК_Омская область8_73,26574155,049787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81452999999999998"/>
    <n v="7.37"/>
    <n v="30.338599847918328"/>
    <n v="153.95674119659833"/>
    <n v="13.060305747601667"/>
    <n v="0"/>
    <n v="204.5126181406531"/>
    <n v="401.86826493277141"/>
  </r>
  <r>
    <x v="0"/>
    <s v="АБ"/>
    <s v="G-95"/>
    <s v="ФЛ+КК_Омская область8_73,26574155,049787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46677999999999997"/>
    <n v="7.37"/>
    <n v="17.38604058415444"/>
    <n v="88.227478000501108"/>
    <n v="7.4844260086988887"/>
    <n v="0"/>
    <n v="117.19936637778112"/>
    <n v="230.29731097113557"/>
  </r>
  <r>
    <x v="0"/>
    <s v="АБ"/>
    <s v="Аи98"/>
    <s v="ФЛ+КК_Омская область8_73,26574155,049787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11229"/>
    <n v="7.37"/>
    <n v="4.1824381875716661"/>
    <n v="21.224267330811667"/>
    <n v="1.8004760197883334"/>
    <n v="0"/>
    <n v="28.193831892028456"/>
    <n v="55.401013430200123"/>
  </r>
  <r>
    <x v="0"/>
    <s v="ДТ"/>
    <s v="ДтЛ"/>
    <s v="ФЛ+КК_Омская область8_73,26574155,049787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1.15439"/>
    <n v="7.37"/>
    <n v="42.997282209910551"/>
    <n v="218.19469199408391"/>
    <n v="18.509675950516112"/>
    <n v="0"/>
    <n v="289.84484457955944"/>
    <n v="569.54649473406994"/>
  </r>
  <r>
    <x v="0"/>
    <s v="ДТ"/>
    <s v="ДтЗ"/>
    <s v="ФЛ+КК_Омская область8_73,26574155,049787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74134999999999995"/>
    <n v="7.37"/>
    <n v="27.612882272297217"/>
    <n v="140.12477144623057"/>
    <n v="11.886925792769444"/>
    <n v="0"/>
    <n v="186.13854549074088"/>
    <n v="365.76312500203812"/>
  </r>
  <r>
    <x v="0"/>
    <s v="АБ"/>
    <s v="Аи92"/>
    <s v="ФЛ+КК_Омская область80_73,0315554,948091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1.2772699999999999"/>
    <n v="34.26"/>
    <n v="47.574163539403877"/>
    <n v="241.42060676485721"/>
    <n v="20.479953742942776"/>
    <n v="0"/>
    <n v="320.6976192067965"/>
    <n v="630.17234325400034"/>
  </r>
  <r>
    <x v="0"/>
    <s v="АБ"/>
    <s v="Аи95"/>
    <s v="ФЛ+КК_Омская область80_73,0315554,948091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56430000000000002"/>
    <n v="34.26"/>
    <n v="21.018344191349996"/>
    <n v="106.66002364215001"/>
    <n v="9.0480774598500009"/>
    <n v="0"/>
    <n v="141.68473894978766"/>
    <n v="278.41118424313765"/>
  </r>
  <r>
    <x v="0"/>
    <s v="АБ"/>
    <s v="G-95"/>
    <s v="ФЛ+КК_Омская область80_73,0315554,948091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33144000000000001"/>
    <n v="34.26"/>
    <n v="12.345064679746665"/>
    <n v="62.646461520386673"/>
    <n v="5.3143625612133336"/>
    <n v="0"/>
    <n v="83.218128437918878"/>
    <n v="163.52401719926553"/>
  </r>
  <r>
    <x v="0"/>
    <s v="АБ"/>
    <s v="Аи98"/>
    <s v="ФЛ+КК_Омская область80_73,0315554,948091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8.1619999999999998E-2"/>
    <n v="34.26"/>
    <n v="3.0400801929788885"/>
    <n v="15.427239287032222"/>
    <n v="1.3087082797677778"/>
    <n v="0"/>
    <n v="20.493192261353304"/>
    <n v="40.269220021132192"/>
  </r>
  <r>
    <x v="0"/>
    <s v="ДТ"/>
    <s v="ДтЛ"/>
    <s v="ФЛ+КК_Омская область80_73,0315554,948091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68106999999999995"/>
    <n v="34.26"/>
    <n v="25.367647844059437"/>
    <n v="128.73106911564611"/>
    <n v="10.920386524153889"/>
    <n v="0"/>
    <n v="171.00341158343412"/>
    <n v="336.02251506729351"/>
  </r>
  <r>
    <x v="0"/>
    <s v="ДТ"/>
    <s v="ДтЗ"/>
    <s v="ФЛ+КК_Омская область80_73,0315554,948091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44019999999999998"/>
    <n v="34.26"/>
    <n v="16.396021820011107"/>
    <n v="83.203513037877784"/>
    <n v="7.0582379901222216"/>
    <n v="0"/>
    <n v="110.52564608487778"/>
    <n v="217.18341893288891"/>
  </r>
  <r>
    <x v="0"/>
    <s v="АБ"/>
    <s v="Аи92"/>
    <s v="ФЛ+КК_Омская область86_72,21150555,866571"/>
    <s v="Омская"/>
    <x v="0"/>
    <m/>
    <m/>
    <m/>
    <m/>
    <m/>
    <m/>
    <m/>
    <m/>
    <m/>
    <m/>
    <m/>
    <n v="37.246755611111105"/>
    <n v="189.01297827777779"/>
    <n v="16.034161722222223"/>
    <n v="0"/>
    <n v="983.97793403767389"/>
    <n v="1.4963"/>
    <n v="145.02000000000001"/>
    <n v="55.732320420905545"/>
    <n v="282.82011939703892"/>
    <n v="23.991916184961109"/>
    <n v="0"/>
    <n v="1472.3261827005715"/>
    <n v="1834.870538703477"/>
  </r>
  <r>
    <x v="0"/>
    <s v="АБ"/>
    <s v="Аи95"/>
    <s v="ФЛ+КК_Омская область86_72,21150555,866571"/>
    <s v="Омская"/>
    <x v="0"/>
    <m/>
    <m/>
    <m/>
    <m/>
    <m/>
    <m/>
    <m/>
    <m/>
    <m/>
    <m/>
    <m/>
    <n v="37.246755611111105"/>
    <n v="189.01297827777779"/>
    <n v="16.034161722222223"/>
    <n v="0"/>
    <n v="983.97793403767389"/>
    <n v="0.63014999999999999"/>
    <n v="145.02000000000001"/>
    <n v="23.471043048341663"/>
    <n v="119.10652826174167"/>
    <n v="10.103927009258333"/>
    <n v="0"/>
    <n v="620.05369513384016"/>
    <n v="772.73519345318186"/>
  </r>
  <r>
    <x v="0"/>
    <s v="АБ"/>
    <s v="G-95"/>
    <s v="ФЛ+КК_Омская область86_72,21150555,866571"/>
    <s v="Омская"/>
    <x v="0"/>
    <m/>
    <m/>
    <m/>
    <m/>
    <m/>
    <m/>
    <m/>
    <m/>
    <m/>
    <m/>
    <m/>
    <n v="37.246755611111105"/>
    <n v="189.01297827777779"/>
    <n v="16.034161722222223"/>
    <n v="0"/>
    <n v="983.97793403767389"/>
    <n v="0.36442999999999998"/>
    <n v="145.02000000000001"/>
    <n v="13.573835147357219"/>
    <n v="68.881999673770551"/>
    <n v="5.8433295564294445"/>
    <n v="0"/>
    <n v="358.5910785013495"/>
    <n v="446.89024287890669"/>
  </r>
  <r>
    <x v="0"/>
    <s v="АБ"/>
    <s v="Аи98"/>
    <s v="ФЛ+КК_Омская область86_72,21150555,866571"/>
    <s v="Омская"/>
    <x v="0"/>
    <m/>
    <m/>
    <m/>
    <m/>
    <m/>
    <m/>
    <m/>
    <m/>
    <m/>
    <m/>
    <m/>
    <n v="37.246755611111105"/>
    <n v="189.01297827777779"/>
    <n v="16.034161722222223"/>
    <n v="0"/>
    <n v="983.97793403767389"/>
    <n v="8.8440000000000005E-2"/>
    <n v="145.02000000000001"/>
    <n v="3.2941030662466662"/>
    <n v="16.716307798886668"/>
    <n v="1.4180612627133335"/>
    <n v="0"/>
    <n v="87.023008486291886"/>
    <n v="108.45148061413855"/>
  </r>
  <r>
    <x v="0"/>
    <s v="ДТ"/>
    <s v="ДтЛ"/>
    <s v="ФЛ+КК_Омская область86_72,21150555,866571"/>
    <s v="Омская"/>
    <x v="0"/>
    <m/>
    <m/>
    <m/>
    <m/>
    <m/>
    <m/>
    <m/>
    <m/>
    <m/>
    <m/>
    <m/>
    <n v="37.246755611111105"/>
    <n v="189.01297827777779"/>
    <n v="16.034161722222223"/>
    <n v="0"/>
    <n v="983.97793403767389"/>
    <n v="5.3514099999999996"/>
    <n v="145.02000000000001"/>
    <n v="199.32266044485607"/>
    <n v="1011.4859420854827"/>
    <n v="85.805373381917221"/>
    <n v="0"/>
    <n v="5265.669355988548"/>
    <n v="6562.2833319008041"/>
  </r>
  <r>
    <x v="0"/>
    <s v="ДТ"/>
    <s v="ДтЗ"/>
    <s v="ФЛ+КК_Омская область86_72,21150555,866571"/>
    <s v="Омская"/>
    <x v="0"/>
    <m/>
    <m/>
    <m/>
    <m/>
    <m/>
    <m/>
    <m/>
    <m/>
    <m/>
    <m/>
    <m/>
    <n v="37.246755611111105"/>
    <n v="189.01297827777779"/>
    <n v="16.034161722222223"/>
    <n v="0"/>
    <n v="983.97793403767389"/>
    <n v="3.3928400000000001"/>
    <n v="145.02000000000001"/>
    <n v="126.37228230760221"/>
    <n v="641.29079321997563"/>
    <n v="54.401345257624449"/>
    <n v="0"/>
    <n v="3338.4796937203814"/>
    <n v="4160.5441145055838"/>
  </r>
  <r>
    <x v="0"/>
    <s v="АБ"/>
    <s v="Аи92"/>
    <s v="ФЛ+КК_Омская область9_73,28712154,9829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3.5369000000000002"/>
    <n v="15.42"/>
    <n v="131.73804992093886"/>
    <n v="668.52000287067233"/>
    <n v="56.71122659532778"/>
    <n v="0"/>
    <n v="888.04670067606594"/>
    <n v="1745.0159800630049"/>
  </r>
  <r>
    <x v="0"/>
    <s v="АБ"/>
    <s v="Аи95"/>
    <s v="ФЛ+КК_Омская область9_73,28712154,9829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1.58074"/>
    <n v="15.42"/>
    <n v="58.87743646470777"/>
    <n v="298.78037528281448"/>
    <n v="25.345840800785556"/>
    <n v="0"/>
    <n v="396.89302542528327"/>
    <n v="779.89667797359107"/>
  </r>
  <r>
    <x v="0"/>
    <s v="АБ"/>
    <s v="G-95"/>
    <s v="ФЛ+КК_Омская область9_73,28712154,9829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93178000000000005"/>
    <n v="15.42"/>
    <n v="34.705781943321107"/>
    <n v="176.11851289966779"/>
    <n v="14.940311209532224"/>
    <n v="0"/>
    <n v="233.95180942518724"/>
    <n v="459.71641547770832"/>
  </r>
  <r>
    <x v="0"/>
    <s v="АБ"/>
    <s v="Аи98"/>
    <s v="ФЛ+КК_Омская область9_73,28712154,9829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23022000000000001"/>
    <n v="15.42"/>
    <n v="8.5749480767899993"/>
    <n v="43.514567859110002"/>
    <n v="3.69138471169"/>
    <n v="0"/>
    <n v="57.803757931986738"/>
    <n v="113.58465857957674"/>
  </r>
  <r>
    <x v="0"/>
    <s v="ДТ"/>
    <s v="ДтЛ"/>
    <s v="ФЛ+КК_Омская область9_73,28712154,9829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48631999999999997"/>
    <n v="15.42"/>
    <n v="18.113842188795552"/>
    <n v="91.920791596048886"/>
    <n v="7.7977335287511105"/>
    <n v="0"/>
    <n v="122.105479790999"/>
    <n v="239.93784710459454"/>
  </r>
  <r>
    <x v="0"/>
    <s v="ДТ"/>
    <s v="ДтЗ"/>
    <s v="ФЛ+КК_Омская область9_73,28712154,9829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32066"/>
    <n v="15.42"/>
    <n v="11.943544654258886"/>
    <n v="60.608901614552224"/>
    <n v="5.1415142978477775"/>
    <n v="0"/>
    <n v="80.511480403400512"/>
    <n v="158.20544097005939"/>
  </r>
  <r>
    <x v="0"/>
    <s v="АБ"/>
    <s v="Аи92"/>
    <s v="ФЛ+КК_Омская область90_73,30489954,900187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1.34212"/>
    <n v="27.75"/>
    <n v="49.989615640784436"/>
    <n v="253.67809840617113"/>
    <n v="21.519769130628887"/>
    <n v="0"/>
    <n v="336.98019110276272"/>
    <n v="662.16767428034723"/>
  </r>
  <r>
    <x v="0"/>
    <s v="АБ"/>
    <s v="Аи95"/>
    <s v="ФЛ+КК_Омская область90_73,30489954,900187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57898000000000005"/>
    <n v="27.75"/>
    <n v="21.565126563721108"/>
    <n v="109.43473416326779"/>
    <n v="9.2834589539322234"/>
    <n v="0"/>
    <n v="145.37060102276814"/>
    <n v="285.65392070368927"/>
  </r>
  <r>
    <x v="0"/>
    <s v="АБ"/>
    <s v="G-95"/>
    <s v="ФЛ+КК_Омская область90_73,30489954,900187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33749000000000001"/>
    <n v="27.75"/>
    <n v="12.570407551193888"/>
    <n v="63.789990038967225"/>
    <n v="5.4113692396327782"/>
    <n v="0"/>
    <n v="84.737165600148572"/>
    <n v="166.50893242994246"/>
  </r>
  <r>
    <x v="0"/>
    <s v="АБ"/>
    <s v="Аи98"/>
    <s v="ФЛ+КК_Омская область90_73,30489954,900187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8.2519999999999996E-2"/>
    <n v="27.75"/>
    <n v="3.0736022730288881"/>
    <n v="15.597350967482223"/>
    <n v="1.3231390253177777"/>
    <n v="0"/>
    <n v="20.719164731767638"/>
    <n v="40.713256997596531"/>
  </r>
  <r>
    <x v="0"/>
    <s v="ДТ"/>
    <s v="ДтЛ"/>
    <s v="ФЛ+КК_Омская область90_73,30489954,900187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1.1341600000000001"/>
    <n v="27.75"/>
    <n v="42.243780343897775"/>
    <n v="214.37095944352447"/>
    <n v="18.185304858875558"/>
    <n v="0"/>
    <n v="284.76548560569057"/>
    <n v="559.56553025198832"/>
  </r>
  <r>
    <x v="0"/>
    <s v="ДТ"/>
    <s v="ДтЗ"/>
    <s v="ФЛ+КК_Омская область90_73,30489954,900187"/>
    <s v="Омская"/>
    <x v="0"/>
    <m/>
    <m/>
    <m/>
    <m/>
    <m/>
    <m/>
    <m/>
    <m/>
    <m/>
    <m/>
    <m/>
    <n v="37.246755611111105"/>
    <n v="189.01297827777779"/>
    <n v="16.034161722222223"/>
    <n v="0"/>
    <n v="251.08052268259377"/>
    <n v="0.72885999999999995"/>
    <n v="27.75"/>
    <n v="27.147670294714437"/>
    <n v="137.7639993475411"/>
    <n v="11.686659112858889"/>
    <n v="0"/>
    <n v="183.00254976243528"/>
    <n v="359.60087851754969"/>
  </r>
  <r>
    <x v="0"/>
    <s v="АБ"/>
    <s v="Аи92"/>
    <s v="ФЛ+КК_Омская область92_75,08483954,839531"/>
    <s v="Омская"/>
    <x v="0"/>
    <m/>
    <m/>
    <m/>
    <m/>
    <m/>
    <m/>
    <m/>
    <m/>
    <m/>
    <m/>
    <m/>
    <n v="37.246755611111105"/>
    <n v="189.01297827777779"/>
    <n v="16.034161722222223"/>
    <n v="0"/>
    <n v="939.5354056419576"/>
    <n v="0.83362999999999998"/>
    <n v="138.47"/>
    <n v="31.050012880090549"/>
    <n v="157.56688908170389"/>
    <n v="13.366558236496111"/>
    <n v="0"/>
    <n v="783.22490020530506"/>
    <n v="985.20836040359563"/>
  </r>
  <r>
    <x v="0"/>
    <s v="АБ"/>
    <s v="Аи95"/>
    <s v="ФЛ+КК_Омская область92_75,08483954,839531"/>
    <s v="Омская"/>
    <x v="0"/>
    <m/>
    <m/>
    <m/>
    <m/>
    <m/>
    <m/>
    <m/>
    <m/>
    <m/>
    <m/>
    <m/>
    <n v="37.246755611111105"/>
    <n v="189.01297827777779"/>
    <n v="16.034161722222223"/>
    <n v="0"/>
    <n v="939.5354056419576"/>
    <n v="0.35547000000000001"/>
    <n v="138.47"/>
    <n v="13.240104217081665"/>
    <n v="67.188443388401666"/>
    <n v="5.6996634673983335"/>
    <n v="0"/>
    <n v="333.97665064354669"/>
    <n v="420.10486171642833"/>
  </r>
  <r>
    <x v="0"/>
    <s v="АБ"/>
    <s v="G-95"/>
    <s v="ФЛ+КК_Омская область92_75,08483954,839531"/>
    <s v="Омская"/>
    <x v="0"/>
    <m/>
    <m/>
    <m/>
    <m/>
    <m/>
    <m/>
    <m/>
    <m/>
    <m/>
    <m/>
    <m/>
    <n v="37.246755611111105"/>
    <n v="189.01297827777779"/>
    <n v="16.034161722222223"/>
    <n v="0"/>
    <n v="939.5354056419576"/>
    <n v="0.20641999999999999"/>
    <n v="138.47"/>
    <n v="7.6884752932455545"/>
    <n v="39.01605897609889"/>
    <n v="3.3097716627011109"/>
    <n v="0"/>
    <n v="193.93889843261289"/>
    <n v="243.95320436465843"/>
  </r>
  <r>
    <x v="0"/>
    <s v="АБ"/>
    <s v="Аи98"/>
    <s v="ФЛ+КК_Омская область92_75,08483954,839531"/>
    <s v="Омская"/>
    <x v="0"/>
    <m/>
    <m/>
    <m/>
    <m/>
    <m/>
    <m/>
    <m/>
    <m/>
    <m/>
    <m/>
    <m/>
    <n v="37.246755611111105"/>
    <n v="189.01297827777779"/>
    <n v="16.034161722222223"/>
    <n v="0"/>
    <n v="939.5354056419576"/>
    <n v="5.0290000000000001E-2"/>
    <n v="138.47"/>
    <n v="1.8731393396827776"/>
    <n v="9.5054626775894455"/>
    <n v="0.80635799301055555"/>
    <n v="0"/>
    <n v="47.249235549734045"/>
    <n v="59.434195560016825"/>
  </r>
  <r>
    <x v="0"/>
    <s v="ДТ"/>
    <s v="ДтЛ"/>
    <s v="ФЛ+КК_Омская область92_75,08483954,839531"/>
    <s v="Омская"/>
    <x v="0"/>
    <m/>
    <m/>
    <m/>
    <m/>
    <m/>
    <m/>
    <m/>
    <m/>
    <m/>
    <m/>
    <m/>
    <n v="37.246755611111105"/>
    <n v="189.01297827777779"/>
    <n v="16.034161722222223"/>
    <n v="0"/>
    <n v="939.5354056419576"/>
    <n v="0.24995000000000001"/>
    <n v="138.47"/>
    <n v="9.3098265649972216"/>
    <n v="47.243793920530557"/>
    <n v="4.007738722469445"/>
    <n v="0"/>
    <n v="234.8368746402073"/>
    <n v="295.39823384820454"/>
  </r>
  <r>
    <x v="0"/>
    <s v="ДТ"/>
    <s v="ДтЗ"/>
    <s v="ФЛ+КК_Омская область92_75,08483954,839531"/>
    <s v="Омская"/>
    <x v="0"/>
    <m/>
    <m/>
    <m/>
    <m/>
    <m/>
    <m/>
    <m/>
    <m/>
    <m/>
    <m/>
    <m/>
    <n v="37.246755611111105"/>
    <n v="189.01297827777779"/>
    <n v="16.034161722222223"/>
    <n v="0"/>
    <n v="939.5354056419576"/>
    <n v="0.16295999999999999"/>
    <n v="138.47"/>
    <n v="6.0697312943866653"/>
    <n v="30.801554940146669"/>
    <n v="2.6129269942533333"/>
    <n v="0"/>
    <n v="153.10668970341339"/>
    <n v="192.59090293220007"/>
  </r>
  <r>
    <x v="0"/>
    <s v="АБ"/>
    <s v="Аи92"/>
    <s v="ФЛ+КК_Омская область98_72,4209754,62693"/>
    <s v="Омская"/>
    <x v="0"/>
    <m/>
    <m/>
    <m/>
    <m/>
    <m/>
    <m/>
    <m/>
    <m/>
    <m/>
    <m/>
    <m/>
    <n v="37.246755611111105"/>
    <n v="189.01297827777779"/>
    <n v="16.034161722222223"/>
    <n v="0"/>
    <n v="718.67978743118476"/>
    <n v="1.7078100000000001"/>
    <n v="105.92"/>
    <n v="63.610381700211661"/>
    <n v="322.7982544325717"/>
    <n v="27.383301730828336"/>
    <n v="0"/>
    <n v="1227.3685277728516"/>
    <n v="1641.1604656364634"/>
  </r>
  <r>
    <x v="0"/>
    <s v="АБ"/>
    <s v="Аи95"/>
    <s v="ФЛ+КК_Омская область98_72,4209754,62693"/>
    <s v="Омская"/>
    <x v="0"/>
    <m/>
    <m/>
    <m/>
    <m/>
    <m/>
    <m/>
    <m/>
    <m/>
    <m/>
    <m/>
    <m/>
    <n v="37.246755611111105"/>
    <n v="189.01297827777779"/>
    <n v="16.034161722222223"/>
    <n v="0"/>
    <n v="718.67978743118476"/>
    <n v="0.69784999999999997"/>
    <n v="105.92"/>
    <n v="25.992648403213884"/>
    <n v="131.90270689114723"/>
    <n v="11.189439757852778"/>
    <n v="0"/>
    <n v="501.53068965885228"/>
    <n v="670.61548471106619"/>
  </r>
  <r>
    <x v="0"/>
    <s v="АБ"/>
    <s v="G-95"/>
    <s v="ФЛ+КК_Омская область98_72,4209754,62693"/>
    <s v="Омская"/>
    <x v="0"/>
    <m/>
    <m/>
    <m/>
    <m/>
    <m/>
    <m/>
    <m/>
    <m/>
    <m/>
    <m/>
    <m/>
    <n v="37.246755611111105"/>
    <n v="189.01297827777779"/>
    <n v="16.034161722222223"/>
    <n v="0"/>
    <n v="718.67978743118476"/>
    <n v="0.39945999999999998"/>
    <n v="105.92"/>
    <n v="14.878588996414441"/>
    <n v="75.503124302841115"/>
    <n v="6.4050062415588886"/>
    <n v="0"/>
    <n v="287.08382788726107"/>
    <n v="383.8705474280755"/>
  </r>
  <r>
    <x v="0"/>
    <s v="АБ"/>
    <s v="Аи98"/>
    <s v="ФЛ+КК_Омская область98_72,4209754,62693"/>
    <s v="Омская"/>
    <x v="0"/>
    <m/>
    <m/>
    <m/>
    <m/>
    <m/>
    <m/>
    <m/>
    <m/>
    <m/>
    <m/>
    <m/>
    <n v="37.246755611111105"/>
    <n v="189.01297827777779"/>
    <n v="16.034161722222223"/>
    <n v="0"/>
    <n v="718.67978743118476"/>
    <n v="9.5990000000000006E-2"/>
    <n v="105.92"/>
    <n v="3.5753160711105552"/>
    <n v="18.143355784883891"/>
    <n v="1.5391191837161113"/>
    <n v="0"/>
    <n v="68.986072795519433"/>
    <n v="92.243863835229988"/>
  </r>
  <r>
    <x v="0"/>
    <s v="ДТ"/>
    <s v="ДтЛ"/>
    <s v="ФЛ+КК_Омская область98_72,4209754,62693"/>
    <s v="Омская"/>
    <x v="0"/>
    <m/>
    <m/>
    <m/>
    <m/>
    <m/>
    <m/>
    <m/>
    <m/>
    <m/>
    <m/>
    <m/>
    <n v="37.246755611111105"/>
    <n v="189.01297827777779"/>
    <n v="16.034161722222223"/>
    <n v="0"/>
    <n v="718.67978743118476"/>
    <n v="0.36779000000000001"/>
    <n v="105.92"/>
    <n v="13.698984246210554"/>
    <n v="69.517083280783893"/>
    <n v="5.8972043398161116"/>
    <n v="0"/>
    <n v="264.32323901931545"/>
    <n v="353.43651088612603"/>
  </r>
  <r>
    <x v="0"/>
    <s v="ДТ"/>
    <s v="ДтЗ"/>
    <s v="ФЛ+КК_Омская область98_72,4209754,62693"/>
    <s v="Омская"/>
    <x v="0"/>
    <m/>
    <m/>
    <m/>
    <m/>
    <m/>
    <m/>
    <m/>
    <m/>
    <m/>
    <m/>
    <m/>
    <n v="37.246755611111105"/>
    <n v="189.01297827777779"/>
    <n v="16.034161722222223"/>
    <n v="0"/>
    <n v="718.67978743118476"/>
    <n v="0.23763000000000001"/>
    <n v="105.92"/>
    <n v="8.8509465358683315"/>
    <n v="44.915154028148336"/>
    <n v="3.8101978500516669"/>
    <n v="0"/>
    <n v="170.77987788727245"/>
    <n v="228.35617630134078"/>
  </r>
  <r>
    <x v="0"/>
    <s v="АБ"/>
    <s v="Аи92"/>
    <s v="ФЛ+КК_Омская область99_73,48642155,591671"/>
    <s v="Омская"/>
    <x v="0"/>
    <m/>
    <m/>
    <m/>
    <m/>
    <m/>
    <m/>
    <m/>
    <m/>
    <m/>
    <m/>
    <m/>
    <n v="37.246755611111105"/>
    <n v="189.01297827777779"/>
    <n v="16.034161722222223"/>
    <n v="0"/>
    <n v="747.99150081584025"/>
    <n v="1.5441499999999999"/>
    <n v="110.24"/>
    <n v="57.514577676897211"/>
    <n v="291.86439040763054"/>
    <n v="24.759150823369442"/>
    <n v="0"/>
    <n v="1155.0110759847796"/>
    <n v="1529.1491948926769"/>
  </r>
  <r>
    <x v="0"/>
    <s v="АБ"/>
    <s v="Аи95"/>
    <s v="ФЛ+КК_Омская область99_73,48642155,591671"/>
    <s v="Омская"/>
    <x v="0"/>
    <m/>
    <m/>
    <m/>
    <m/>
    <m/>
    <m/>
    <m/>
    <m/>
    <m/>
    <m/>
    <m/>
    <n v="37.246755611111105"/>
    <n v="189.01297827777779"/>
    <n v="16.034161722222223"/>
    <n v="0"/>
    <n v="747.99150081584025"/>
    <n v="0.66844999999999999"/>
    <n v="110.24"/>
    <n v="24.897593788247217"/>
    <n v="126.34572532978056"/>
    <n v="10.718035403219444"/>
    <n v="0"/>
    <n v="499.99491872034844"/>
    <n v="661.95627324159568"/>
  </r>
  <r>
    <x v="0"/>
    <s v="АБ"/>
    <s v="G-95"/>
    <s v="ФЛ+КК_Омская область99_73,48642155,591671"/>
    <s v="Омская"/>
    <x v="0"/>
    <m/>
    <m/>
    <m/>
    <m/>
    <m/>
    <m/>
    <m/>
    <m/>
    <m/>
    <m/>
    <m/>
    <n v="37.246755611111105"/>
    <n v="189.01297827777779"/>
    <n v="16.034161722222223"/>
    <n v="0"/>
    <n v="747.99150081584025"/>
    <n v="0.39007999999999998"/>
    <n v="110.24"/>
    <n v="14.52921442878222"/>
    <n v="73.730182566595559"/>
    <n v="6.2546058046044442"/>
    <n v="0"/>
    <n v="291.77652463824296"/>
    <n v="386.29052743822518"/>
  </r>
  <r>
    <x v="0"/>
    <s v="АБ"/>
    <s v="Аи98"/>
    <s v="ФЛ+КК_Омская область99_73,48642155,591671"/>
    <s v="Омская"/>
    <x v="0"/>
    <m/>
    <m/>
    <m/>
    <m/>
    <m/>
    <m/>
    <m/>
    <m/>
    <m/>
    <m/>
    <m/>
    <n v="37.246755611111105"/>
    <n v="189.01297827777779"/>
    <n v="16.034161722222223"/>
    <n v="0"/>
    <n v="747.99150081584025"/>
    <n v="9.5479999999999995E-2"/>
    <n v="110.24"/>
    <n v="3.556320225748888"/>
    <n v="18.046959165962221"/>
    <n v="1.5309417612377778"/>
    <n v="0"/>
    <n v="71.418228497896422"/>
    <n v="94.552449650845304"/>
  </r>
  <r>
    <x v="0"/>
    <s v="ДТ"/>
    <s v="ДтЛ"/>
    <s v="ФЛ+КК_Омская область99_73,48642155,591671"/>
    <s v="Омская"/>
    <x v="0"/>
    <m/>
    <m/>
    <m/>
    <m/>
    <m/>
    <m/>
    <m/>
    <m/>
    <m/>
    <m/>
    <m/>
    <n v="37.246755611111105"/>
    <n v="189.01297827777779"/>
    <n v="16.034161722222223"/>
    <n v="0"/>
    <n v="747.99150081584025"/>
    <n v="0.69911999999999996"/>
    <n v="110.24"/>
    <n v="26.039951782839996"/>
    <n v="132.14275337356"/>
    <n v="11.20980314324"/>
    <n v="0"/>
    <n v="522.93581805037024"/>
    <n v="692.32832635001023"/>
  </r>
  <r>
    <x v="0"/>
    <s v="ДТ"/>
    <s v="ДтЗ"/>
    <s v="ФЛ+КК_Омская область99_73,48642155,591671"/>
    <s v="Омская"/>
    <x v="0"/>
    <m/>
    <m/>
    <m/>
    <m/>
    <m/>
    <m/>
    <m/>
    <m/>
    <m/>
    <m/>
    <m/>
    <n v="37.246755611111105"/>
    <n v="189.01297827777779"/>
    <n v="16.034161722222223"/>
    <n v="0"/>
    <n v="747.99150081584025"/>
    <n v="0.45572000000000001"/>
    <n v="110.24"/>
    <n v="16.974091467095555"/>
    <n v="86.136994460748895"/>
    <n v="7.3070881800511112"/>
    <n v="0"/>
    <n v="340.87468675179474"/>
    <n v="451.29286085969028"/>
  </r>
  <r>
    <x v="0"/>
    <s v="АБ"/>
    <s v="Аи95"/>
    <s v="ФЛ+КК_Республика Алтай32878_85,96062551,957804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2344.9304917302907"/>
    <n v="0.82740999999999998"/>
    <n v="381.88"/>
    <n v="292.02706741256077"/>
    <n v="381.58575439851279"/>
    <n v="81.710682463234193"/>
    <n v="1678.5564834923077"/>
    <n v="1940.2189381625597"/>
    <n v="4374.0989259291755"/>
  </r>
  <r>
    <x v="0"/>
    <s v="АБ"/>
    <s v="G-95"/>
    <s v="ФЛ+КК_Республика Алтай32878_85,96062551,957804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2344.9304917302907"/>
    <n v="0.22363"/>
    <n v="381.88"/>
    <n v="78.928237615536389"/>
    <n v="103.13390248623949"/>
    <n v="22.084528733340257"/>
    <n v="453.67542863076926"/>
    <n v="524.39680586564486"/>
    <n v="1182.2189033315303"/>
  </r>
  <r>
    <x v="0"/>
    <s v="АБ"/>
    <s v="Аи98"/>
    <s v="ФЛ+КК_Республика Алтай32878_85,96062551,957804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2344.9304917302907"/>
    <n v="8.6840000000000001E-2"/>
    <n v="381.88"/>
    <n v="30.649412666159193"/>
    <n v="40.048956275566951"/>
    <n v="8.5758640397230597"/>
    <n v="176.17123920000003"/>
    <n v="203.63376390185843"/>
    <n v="459.07923608330771"/>
  </r>
  <r>
    <x v="0"/>
    <s v="АБ"/>
    <s v="Аи92"/>
    <s v="ФЛ+КК_Республика Алтай32878_85,96062551,957804"/>
    <s v="Сокурская"/>
    <x v="0"/>
    <m/>
    <m/>
    <m/>
    <m/>
    <m/>
    <m/>
    <m/>
    <m/>
    <m/>
    <m/>
    <m/>
    <n v="356.34522196"/>
    <n v="218.96523092000001"/>
    <n v="11.786150933333333"/>
    <n v="796.42"/>
    <n v="2989.1907493828048"/>
    <n v="0.75126000000000004"/>
    <n v="486.8"/>
    <n v="267.70791144966961"/>
    <n v="164.49981938095922"/>
    <n v="8.8544637501760004"/>
    <n v="598.31848920000004"/>
    <n v="2245.6594423813262"/>
    <n v="3285.0401261621309"/>
  </r>
  <r>
    <x v="0"/>
    <s v="ДТ"/>
    <s v="ДтЛ"/>
    <s v="ФЛ+КК_Республика Алтай32878_85,96062551,957804"/>
    <s v="Сокурская"/>
    <x v="0"/>
    <m/>
    <m/>
    <m/>
    <m/>
    <m/>
    <m/>
    <m/>
    <m/>
    <m/>
    <m/>
    <m/>
    <n v="356.34522196"/>
    <n v="218.96523092000001"/>
    <n v="11.786150933333333"/>
    <n v="796.42"/>
    <n v="2989.1907493828048"/>
    <n v="0.73180999999999996"/>
    <n v="486.8"/>
    <n v="260.77699688254756"/>
    <n v="160.24094563956521"/>
    <n v="8.625223114522667"/>
    <n v="582.82812019999994"/>
    <n v="2187.5196823058304"/>
    <n v="3199.990968142466"/>
  </r>
  <r>
    <x v="0"/>
    <s v="ДТ"/>
    <s v="ДтЗ"/>
    <s v="ФЛ+КК_Республика Алтай32878_85,96062551,957804"/>
    <s v="Сокурская"/>
    <x v="0"/>
    <m/>
    <m/>
    <m/>
    <m/>
    <m/>
    <m/>
    <m/>
    <m/>
    <m/>
    <m/>
    <m/>
    <n v="356.34522196"/>
    <n v="218.96523092000001"/>
    <n v="11.786150933333333"/>
    <n v="796.42"/>
    <n v="2989.1907493828048"/>
    <n v="0.50117"/>
    <n v="486.8"/>
    <n v="178.5895348896932"/>
    <n v="109.73880478017641"/>
    <n v="5.9068652632586671"/>
    <n v="399.14181139999999"/>
    <n v="1498.0927278681804"/>
    <n v="2191.4697442013085"/>
  </r>
  <r>
    <x v="0"/>
    <s v="АБ"/>
    <s v="Аи92"/>
    <s v="ФЛ+КК_Республика Хакасия34710_91,36380253,712828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3744.5342448416304"/>
    <n v="2.1199499999999998"/>
    <n v="649.04"/>
    <n v="1017.5343482438126"/>
    <n v="625.64463734665821"/>
    <n v="99.801165122378777"/>
    <n v="5058.4061720769223"/>
    <n v="7938.2253723520134"/>
    <n v="14739.611695141786"/>
  </r>
  <r>
    <x v="0"/>
    <s v="АБ"/>
    <s v="Аи95"/>
    <s v="ФЛ+КК_Республика Хакасия34710_91,36380253,712828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3744.5342448416304"/>
    <n v="2.44184"/>
    <n v="649.04"/>
    <n v="1172.0352239041824"/>
    <n v="720.64157232885873"/>
    <n v="114.95482301112264"/>
    <n v="5826.4669106461533"/>
    <n v="9143.5535004240865"/>
    <n v="16977.652030314403"/>
  </r>
  <r>
    <x v="0"/>
    <s v="АБ"/>
    <s v="G-95"/>
    <s v="ФЛ+КК_Республика Хакасия34710_91,36380253,712828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3744.5342448416304"/>
    <n v="0.62443000000000004"/>
    <n v="649.04"/>
    <n v="299.71413150021652"/>
    <n v="184.28325238726094"/>
    <n v="29.396373281146722"/>
    <n v="1489.9505016769231"/>
    <n v="2338.1995185064593"/>
    <n v="4341.5437773520061"/>
  </r>
  <r>
    <x v="0"/>
    <s v="ДТ"/>
    <s v="ДтЛ"/>
    <s v="ФЛ+КК_Республика Хакасия34710_91,36380253,712828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3744.5342448416304"/>
    <n v="1.5893699999999999"/>
    <n v="649.04"/>
    <n v="762.86637282401398"/>
    <n v="469.05861801441455"/>
    <n v="74.822980641314743"/>
    <n v="3740.0072320363643"/>
    <n v="5951.4503927239421"/>
    <n v="10998.20559624005"/>
  </r>
  <r>
    <x v="0"/>
    <s v="ДТ"/>
    <s v="ДтЗ"/>
    <s v="ФЛ+КК_Республика Хакасия34710_91,36380253,712828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3744.5342448416304"/>
    <n v="1.08249"/>
    <n v="649.04"/>
    <n v="519.57393175803429"/>
    <n v="319.46699850533457"/>
    <n v="50.960524179024887"/>
    <n v="2547.248550436364"/>
    <n v="4053.4208746986164"/>
    <n v="7490.6708795773739"/>
  </r>
  <r>
    <x v="0"/>
    <s v="АБ"/>
    <s v="Аи92"/>
    <s v="ФЛ+КК_Республика Хакасия34711_91,53405153,673507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3790.1697463156497"/>
    <n v="2.1199499999999998"/>
    <n v="656.95"/>
    <n v="1017.5343482438126"/>
    <n v="625.64463734665821"/>
    <n v="99.801165122378777"/>
    <n v="5058.4061720769223"/>
    <n v="8034.9703537018604"/>
    <n v="14836.356676491632"/>
  </r>
  <r>
    <x v="0"/>
    <s v="АБ"/>
    <s v="Аи95"/>
    <s v="ФЛ+КК_Республика Хакасия34711_91,53405153,673507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3790.1697463156497"/>
    <n v="2.44184"/>
    <n v="656.95"/>
    <n v="1172.0352239041824"/>
    <n v="720.64157232885873"/>
    <n v="114.95482301112264"/>
    <n v="5826.4669106461533"/>
    <n v="9254.9880933434069"/>
    <n v="17089.086623233725"/>
  </r>
  <r>
    <x v="0"/>
    <s v="АБ"/>
    <s v="G-95"/>
    <s v="ФЛ+КК_Республика Хакасия34711_91,53405153,673507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3790.1697463156497"/>
    <n v="0.62443000000000004"/>
    <n v="656.95"/>
    <n v="299.71413150021652"/>
    <n v="184.28325238726094"/>
    <n v="29.396373281146722"/>
    <n v="1489.9505016769231"/>
    <n v="2366.6956946918813"/>
    <n v="4370.039953537429"/>
  </r>
  <r>
    <x v="0"/>
    <s v="ДТ"/>
    <s v="ДтЛ"/>
    <s v="ФЛ+КК_Республика Хакасия34711_91,53405153,673507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3790.1697463156497"/>
    <n v="1.5893699999999999"/>
    <n v="656.95"/>
    <n v="762.86637282401398"/>
    <n v="469.05861801441455"/>
    <n v="74.822980641314743"/>
    <n v="3740.0072320363643"/>
    <n v="6023.9820897017044"/>
    <n v="11070.737293217811"/>
  </r>
  <r>
    <x v="0"/>
    <s v="ДТ"/>
    <s v="ДтЗ"/>
    <s v="ФЛ+КК_Республика Хакасия34711_91,53405153,673507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3790.1697463156497"/>
    <n v="1.08249"/>
    <n v="656.95"/>
    <n v="519.57393175803429"/>
    <n v="319.46699850533457"/>
    <n v="50.960524179024887"/>
    <n v="2547.248550436364"/>
    <n v="4102.8208486892272"/>
    <n v="7540.0708535679851"/>
  </r>
  <r>
    <x v="0"/>
    <s v="АБ"/>
    <s v="Аи98"/>
    <s v="ФЛ+КК_Томская область100_84,96054956,502872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000.5213416951508"/>
    <n v="0.21012"/>
    <n v="208.17"/>
    <n v="100.85347166347788"/>
    <n v="62.011109318276297"/>
    <n v="9.8918468904994139"/>
    <n v="501.36668547692301"/>
    <n v="210.22954431698508"/>
    <n v="884.35265766616169"/>
  </r>
  <r>
    <x v="0"/>
    <s v="АБ"/>
    <s v="Аи95"/>
    <s v="ФЛ+КК_Томская область100_84,96054956,502872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278.0683740130296"/>
    <n v="3.44225"/>
    <n v="19.57"/>
    <n v="614.10714406766226"/>
    <n v="1988.4204683269982"/>
    <n v="338.91916519560539"/>
    <n v="8407.1819353846149"/>
    <n v="957.18086044635118"/>
    <n v="12305.809573421233"/>
  </r>
  <r>
    <x v="0"/>
    <s v="АБ"/>
    <s v="G-95"/>
    <s v="ФЛ+КК_Томская область100_84,96054956,502872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278.0683740130296"/>
    <n v="0.73019999999999996"/>
    <n v="19.57"/>
    <n v="130.26974699635616"/>
    <n v="421.80103884737429"/>
    <n v="71.894480187618868"/>
    <n v="1783.4045316923075"/>
    <n v="203.0455267043142"/>
    <n v="2610.4153244279714"/>
  </r>
  <r>
    <x v="0"/>
    <s v="АБ"/>
    <s v="Аи92"/>
    <s v="ФЛ+КК_Томская область100_84,96054956,502872"/>
    <s v="Сокурская"/>
    <x v="0"/>
    <m/>
    <m/>
    <m/>
    <m/>
    <m/>
    <m/>
    <m/>
    <m/>
    <m/>
    <m/>
    <m/>
    <n v="356.34522196"/>
    <n v="218.96523092000001"/>
    <n v="11.786150933333333"/>
    <n v="796.42"/>
    <n v="1100.9723963208348"/>
    <n v="2.8444199999999999"/>
    <n v="229.07"/>
    <n v="1013.5954762474632"/>
    <n v="622.82908213346639"/>
    <n v="33.524763437791997"/>
    <n v="2265.3529764"/>
    <n v="3131.6279035429088"/>
    <n v="7066.9302017616301"/>
  </r>
  <r>
    <x v="0"/>
    <s v="АБ"/>
    <s v="Аи98"/>
    <s v="ФЛ+КК_Томская область101_84,9411956,512668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003.35704132334"/>
    <n v="9.2130000000000004E-2"/>
    <n v="208.76"/>
    <n v="44.220589874149141"/>
    <n v="27.18962260371595"/>
    <n v="4.337216133741248"/>
    <n v="219.83110952307692"/>
    <n v="92.439284217119322"/>
    <n v="388.01782235180258"/>
  </r>
  <r>
    <x v="0"/>
    <s v="АБ"/>
    <s v="Аи92"/>
    <s v="ФЛ+КК_Томская область101_84,9411956,512668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278.0683740130296"/>
    <n v="2.52E-2"/>
    <n v="19.350000000000001"/>
    <n v="4.4957513343031703"/>
    <n v="14.556814816425407"/>
    <n v="2.4811570812489667"/>
    <n v="61.547239384615381"/>
    <n v="7.007323025128346"/>
    <n v="90.088285641721271"/>
  </r>
  <r>
    <x v="0"/>
    <s v="АБ"/>
    <s v="Аи95"/>
    <s v="ФЛ+КК_Томская область101_84,9411956,512668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278.0683740130296"/>
    <n v="1.54501"/>
    <n v="19.350000000000001"/>
    <n v="275.63415750046596"/>
    <n v="892.47716109227849"/>
    <n v="152.11954373414548"/>
    <n v="3773.4563619692303"/>
    <n v="429.61841853387085"/>
    <n v="5523.3056428299906"/>
  </r>
  <r>
    <x v="0"/>
    <s v="АБ"/>
    <s v="G-95"/>
    <s v="ФЛ+КК_Томская область101_84,9411956,512668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278.0683740130296"/>
    <n v="0.32272000000000001"/>
    <n v="19.350000000000001"/>
    <n v="57.574161531996793"/>
    <n v="186.41965387130188"/>
    <n v="31.774564018280422"/>
    <n v="788.19544024615379"/>
    <n v="89.738225661484918"/>
    <n v="1153.7020453292178"/>
  </r>
  <r>
    <x v="0"/>
    <s v="ДТ"/>
    <s v="ДтЛ"/>
    <s v="ФЛ+КК_Томская область101_84,9411956,512668"/>
    <s v="Томская"/>
    <x v="0"/>
    <m/>
    <m/>
    <m/>
    <m/>
    <m/>
    <m/>
    <m/>
    <m/>
    <m/>
    <m/>
    <m/>
    <n v="178.4028307263163"/>
    <n v="577.6513816041828"/>
    <n v="98.458614335276465"/>
    <n v="2408.9881818181821"/>
    <n v="278.0683740130296"/>
    <n v="0.41743000000000002"/>
    <n v="19.350000000000001"/>
    <n v="74.470693630086217"/>
    <n v="241.12901622303403"/>
    <n v="41.099579381974458"/>
    <n v="1005.5839367363637"/>
    <n v="116.07408136425894"/>
    <n v="1478.3573073357175"/>
  </r>
  <r>
    <x v="0"/>
    <s v="ДТ"/>
    <s v="ДтЗ"/>
    <s v="ФЛ+КК_Томская область101_84,9411956,512668"/>
    <s v="Томская"/>
    <x v="0"/>
    <m/>
    <m/>
    <m/>
    <m/>
    <m/>
    <m/>
    <m/>
    <m/>
    <m/>
    <m/>
    <m/>
    <n v="178.4028307263163"/>
    <n v="577.6513816041828"/>
    <n v="98.458614335276465"/>
    <n v="2408.9881818181821"/>
    <n v="278.0683740130296"/>
    <n v="0.30320000000000003"/>
    <n v="19.350000000000001"/>
    <n v="54.091738276219104"/>
    <n v="175.14389890238823"/>
    <n v="29.852651866455826"/>
    <n v="730.40521672727289"/>
    <n v="84.31033100075058"/>
    <n v="1073.8038367730865"/>
  </r>
  <r>
    <x v="0"/>
    <s v="АБ"/>
    <s v="Аи92"/>
    <s v="ФЛ+КК_Томская область101_84,9411956,512668"/>
    <s v="Сокурская"/>
    <x v="0"/>
    <m/>
    <m/>
    <m/>
    <m/>
    <m/>
    <m/>
    <m/>
    <m/>
    <m/>
    <m/>
    <m/>
    <n v="356.34522196"/>
    <n v="218.96523092000001"/>
    <n v="11.786150933333333"/>
    <n v="796.42"/>
    <n v="1103.8080959490242"/>
    <n v="1.2797400000000001"/>
    <n v="229.66"/>
    <n v="456.02923435109045"/>
    <n v="280.21856461756084"/>
    <n v="15.083208795424001"/>
    <n v="1019.2105308"/>
    <n v="1412.5873727098042"/>
    <n v="3183.1289112738796"/>
  </r>
  <r>
    <x v="0"/>
    <s v="АБ"/>
    <s v="Аи98"/>
    <s v="ФЛ+КК_Томская область102_84,9825356,506101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008.0671864684679"/>
    <n v="5.5919999999999997E-2"/>
    <n v="209.74"/>
    <n v="26.840501310782802"/>
    <n v="16.503242114401342"/>
    <n v="2.6325531987279991"/>
    <n v="133.43053993846152"/>
    <n v="56.371117067316717"/>
    <n v="235.77795362969039"/>
  </r>
  <r>
    <x v="0"/>
    <s v="АБ"/>
    <s v="Аи92"/>
    <s v="ФЛ+КК_Томская область102_84,9825356,506101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278.0683740130296"/>
    <n v="0.77795000000000003"/>
    <n v="19.100000000000001"/>
    <n v="138.78848216353776"/>
    <n v="449.38389231897401"/>
    <n v="76.595879022128329"/>
    <n v="1900.0267809230768"/>
    <n v="216.32329156343638"/>
    <n v="2781.1183259911531"/>
  </r>
  <r>
    <x v="0"/>
    <s v="АБ"/>
    <s v="Аи95"/>
    <s v="ФЛ+КК_Томская область102_84,9825356,506101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278.0683740130296"/>
    <n v="0.92903000000000002"/>
    <n v="19.100000000000001"/>
    <n v="165.74158182966963"/>
    <n v="536.65546305173393"/>
    <n v="91.471006475901902"/>
    <n v="2269.0171351384615"/>
    <n v="258.33386150932489"/>
    <n v="3321.2190480050917"/>
  </r>
  <r>
    <x v="0"/>
    <s v="АБ"/>
    <s v="G-95"/>
    <s v="ФЛ+КК_Томская область102_84,9825356,506101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278.0683740130296"/>
    <n v="0.19525000000000001"/>
    <n v="19.100000000000001"/>
    <n v="34.83315269931326"/>
    <n v="112.78643225821669"/>
    <n v="19.224044448962729"/>
    <n v="476.86898769230766"/>
    <n v="54.292850026044029"/>
    <n v="698.00546712484436"/>
  </r>
  <r>
    <x v="0"/>
    <s v="ДТ"/>
    <s v="ДтЛ"/>
    <s v="ФЛ+КК_Томская область102_84,9825356,506101"/>
    <s v="Томская"/>
    <x v="0"/>
    <m/>
    <m/>
    <m/>
    <m/>
    <m/>
    <m/>
    <m/>
    <m/>
    <m/>
    <m/>
    <m/>
    <n v="178.4028307263163"/>
    <n v="577.6513816041828"/>
    <n v="98.458614335276465"/>
    <n v="2408.9881818181821"/>
    <n v="278.0683740130296"/>
    <n v="0.18206"/>
    <n v="19.100000000000001"/>
    <n v="32.480019362033147"/>
    <n v="105.16721053485752"/>
    <n v="17.925375325880434"/>
    <n v="438.58038838181824"/>
    <n v="50.625128172812168"/>
    <n v="644.77812177740157"/>
  </r>
  <r>
    <x v="0"/>
    <s v="ДТ"/>
    <s v="ДтЗ"/>
    <s v="ФЛ+КК_Томская область102_84,9825356,506101"/>
    <s v="Томская"/>
    <x v="0"/>
    <m/>
    <m/>
    <m/>
    <m/>
    <m/>
    <m/>
    <m/>
    <m/>
    <m/>
    <m/>
    <m/>
    <n v="178.4028307263163"/>
    <n v="577.6513816041828"/>
    <n v="98.458614335276465"/>
    <n v="2408.9881818181821"/>
    <n v="278.0683740130296"/>
    <n v="0.13239000000000001"/>
    <n v="19.100000000000001"/>
    <n v="23.618750759857015"/>
    <n v="76.47526641057776"/>
    <n v="13.034935951847253"/>
    <n v="318.92594539090913"/>
    <n v="36.813472035584994"/>
    <n v="468.86837054877611"/>
  </r>
  <r>
    <x v="0"/>
    <s v="АБ"/>
    <s v="Аи98"/>
    <s v="ФЛ+КК_Томская область104_84,8670256,48411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990.95686328820784"/>
    <n v="0.10499"/>
    <n v="206.18"/>
    <n v="50.393137207065209"/>
    <n v="30.984896094259604"/>
    <n v="4.9426280460381378"/>
    <n v="250.51631595384612"/>
    <n v="104.04056107662895"/>
    <n v="440.87753837783799"/>
  </r>
  <r>
    <x v="0"/>
    <s v="АБ"/>
    <s v="Аи95"/>
    <s v="ФЛ+КК_Томская область104_84,8670256,48411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278.0683740130296"/>
    <n v="1.7849299999999999"/>
    <n v="33.32"/>
    <n v="318.43656464832372"/>
    <n v="1031.0672805667539"/>
    <n v="175.741734485465"/>
    <n v="4359.4251585230759"/>
    <n v="496.33258282707692"/>
    <n v="6381.0033210506954"/>
  </r>
  <r>
    <x v="0"/>
    <s v="АБ"/>
    <s v="G-95"/>
    <s v="ФЛ+КК_Томская область104_84,8670256,48411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278.0683740130296"/>
    <n v="0.3695"/>
    <n v="33.32"/>
    <n v="65.919845953373866"/>
    <n v="213.44218550274553"/>
    <n v="36.380457996884651"/>
    <n v="902.44860923076908"/>
    <n v="102.74626419781444"/>
    <n v="1320.9373628815877"/>
  </r>
  <r>
    <x v="0"/>
    <s v="ДТ"/>
    <s v="ДтЛ"/>
    <s v="ФЛ+КК_Томская область104_84,8670256,48411"/>
    <s v="Томская"/>
    <x v="0"/>
    <m/>
    <m/>
    <m/>
    <m/>
    <m/>
    <m/>
    <m/>
    <m/>
    <m/>
    <m/>
    <m/>
    <n v="178.4028307263163"/>
    <n v="577.6513816041828"/>
    <n v="98.458614335276465"/>
    <n v="2408.9881818181821"/>
    <n v="278.0683740130296"/>
    <n v="1.2853300000000001"/>
    <n v="33.32"/>
    <n v="229.30651041745614"/>
    <n v="742.47265031730433"/>
    <n v="126.55181076356091"/>
    <n v="3096.3447797363642"/>
    <n v="357.40962317016738"/>
    <n v="4552.0853744048527"/>
  </r>
  <r>
    <x v="0"/>
    <s v="ДТ"/>
    <s v="ДтЗ"/>
    <s v="ФЛ+КК_Томская область104_84,8670256,48411"/>
    <s v="Томская"/>
    <x v="0"/>
    <m/>
    <m/>
    <m/>
    <m/>
    <m/>
    <m/>
    <m/>
    <m/>
    <m/>
    <m/>
    <m/>
    <n v="178.4028307263163"/>
    <n v="577.6513816041828"/>
    <n v="98.458614335276465"/>
    <n v="2408.9881818181821"/>
    <n v="278.0683740130296"/>
    <n v="0.93918999999999997"/>
    <n v="33.32"/>
    <n v="167.55415458984899"/>
    <n v="542.52440108883241"/>
    <n v="92.471345997548298"/>
    <n v="2262.4976104818184"/>
    <n v="261.15903618929724"/>
    <n v="3326.2065483473452"/>
  </r>
  <r>
    <x v="0"/>
    <s v="АБ"/>
    <s v="Аи92"/>
    <s v="ФЛ+КК_Томская область104_84,8670256,48411"/>
    <s v="Сокурская"/>
    <x v="0"/>
    <m/>
    <m/>
    <m/>
    <m/>
    <m/>
    <m/>
    <m/>
    <m/>
    <m/>
    <m/>
    <m/>
    <n v="356.34522196"/>
    <n v="218.96523092000001"/>
    <n v="11.786150933333333"/>
    <n v="796.42"/>
    <n v="1091.4079179138919"/>
    <n v="1.52637"/>
    <n v="227.08"/>
    <n v="543.91465644308516"/>
    <n v="334.22195951936044"/>
    <n v="17.990027200111999"/>
    <n v="1215.6315953999999"/>
    <n v="1665.8923036662272"/>
    <n v="3777.6505422287846"/>
  </r>
  <r>
    <x v="0"/>
    <s v="АБ"/>
    <s v="Аи98"/>
    <s v="ФЛ+КК_Томская область105_84,96901156,489894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995.715071138898"/>
    <n v="0.1613"/>
    <n v="207.17"/>
    <n v="77.420830855315927"/>
    <n v="47.603235927269971"/>
    <n v="7.5935413260877374"/>
    <n v="384.87743369230765"/>
    <n v="160.60884097470424"/>
    <n v="678.10388277568552"/>
  </r>
  <r>
    <x v="0"/>
    <s v="АБ"/>
    <s v="Аи95"/>
    <s v="ФЛ+КК_Томская область105_84,96901156,489894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278.0683740130296"/>
    <n v="2.6438600000000001"/>
    <n v="19.809999999999999"/>
    <n v="471.67210804407864"/>
    <n v="1527.2293817680347"/>
    <n v="260.31079209646407"/>
    <n v="6457.2335047384613"/>
    <n v="735.17385131808851"/>
    <n v="9451.6196379651265"/>
  </r>
  <r>
    <x v="0"/>
    <s v="АБ"/>
    <s v="G-95"/>
    <s v="ФЛ+КК_Томская область105_84,96901156,489894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278.0683740130296"/>
    <n v="0.56062999999999996"/>
    <n v="19.809999999999999"/>
    <n v="100.0179789900947"/>
    <n v="323.84869406875299"/>
    <n v="55.198852954786041"/>
    <n v="1369.255111753846"/>
    <n v="155.89347252292478"/>
    <n v="2004.2141102904045"/>
  </r>
  <r>
    <x v="0"/>
    <s v="АБ"/>
    <s v="Аи92"/>
    <s v="ФЛ+КК_Томская область105_84,96901156,489894"/>
    <s v="Сокурская"/>
    <x v="0"/>
    <m/>
    <m/>
    <m/>
    <m/>
    <m/>
    <m/>
    <m/>
    <m/>
    <m/>
    <m/>
    <m/>
    <n v="356.34522196"/>
    <n v="218.96523092000001"/>
    <n v="11.786150933333333"/>
    <n v="796.42"/>
    <n v="1096.1661257645821"/>
    <n v="2.1858599999999999"/>
    <n v="228.07"/>
    <n v="778.9207668734856"/>
    <n v="478.62733965879119"/>
    <n v="25.762875879136001"/>
    <n v="1740.8626211999999"/>
    <n v="2396.0656876637695"/>
    <n v="5420.239291275182"/>
  </r>
  <r>
    <x v="0"/>
    <s v="АБ"/>
    <s v="Аи98"/>
    <s v="ФЛ+КК_Томская область106_85,00376656,429753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996.05151007783581"/>
    <n v="0.12970000000000001"/>
    <n v="207.24"/>
    <n v="62.253451716890737"/>
    <n v="38.277369496385091"/>
    <n v="6.1059039677221305"/>
    <n v="309.47677092307691"/>
    <n v="129.18788085709531"/>
    <n v="545.30137696117026"/>
  </r>
  <r>
    <x v="0"/>
    <s v="АБ"/>
    <s v="Аи95"/>
    <s v="ФЛ+КК_Томская область106_85,00376656,429753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278.0683740130296"/>
    <n v="2.1351900000000001"/>
    <n v="26.8"/>
    <n v="380.92394013852334"/>
    <n v="1233.3954534874351"/>
    <n v="210.22784874253898"/>
    <n v="5214.882938953846"/>
    <n v="593.72881150888065"/>
    <n v="7633.1589928312242"/>
  </r>
  <r>
    <x v="0"/>
    <s v="АБ"/>
    <s v="G-95"/>
    <s v="ФЛ+КК_Томская область106_85,00376656,429753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278.0683740130296"/>
    <n v="0.45147999999999999"/>
    <n v="26.8"/>
    <n v="80.545310016317273"/>
    <n v="260.79804576665646"/>
    <n v="44.452095200090618"/>
    <n v="1102.6725252923075"/>
    <n v="125.54230949940261"/>
    <n v="1614.0102857747743"/>
  </r>
  <r>
    <x v="0"/>
    <s v="ДТ"/>
    <s v="ДтЛ"/>
    <s v="ФЛ+КК_Томская область106_85,00376656,429753"/>
    <s v="Томская"/>
    <x v="0"/>
    <m/>
    <m/>
    <m/>
    <m/>
    <m/>
    <m/>
    <m/>
    <m/>
    <m/>
    <m/>
    <m/>
    <n v="178.4028307263163"/>
    <n v="577.6513816041828"/>
    <n v="98.458614335276465"/>
    <n v="2408.9881818181821"/>
    <n v="278.0683740130296"/>
    <n v="0.41954000000000002"/>
    <n v="26.8"/>
    <n v="74.847123602918742"/>
    <n v="242.34786063821886"/>
    <n v="41.307327058221894"/>
    <n v="1010.6669018000001"/>
    <n v="116.66080563342645"/>
    <n v="1485.8300187327861"/>
  </r>
  <r>
    <x v="0"/>
    <s v="ДТ"/>
    <s v="ДтЗ"/>
    <s v="ФЛ+КК_Томская область106_85,00376656,429753"/>
    <s v="Томская"/>
    <x v="0"/>
    <m/>
    <m/>
    <m/>
    <m/>
    <m/>
    <m/>
    <m/>
    <m/>
    <m/>
    <m/>
    <m/>
    <n v="178.4028307263163"/>
    <n v="577.6513816041828"/>
    <n v="98.458614335276465"/>
    <n v="2408.9881818181821"/>
    <n v="278.0683740130296"/>
    <n v="0.30501"/>
    <n v="26.8"/>
    <n v="54.414647399833733"/>
    <n v="176.1894479030918"/>
    <n v="30.030861958402674"/>
    <n v="734.76548533636367"/>
    <n v="84.813634757714155"/>
    <n v="1080.2140773554061"/>
  </r>
  <r>
    <x v="0"/>
    <s v="АБ"/>
    <s v="Аи92"/>
    <s v="ФЛ+КК_Томская область106_85,00376656,429753"/>
    <s v="Сокурская"/>
    <x v="0"/>
    <m/>
    <m/>
    <m/>
    <m/>
    <m/>
    <m/>
    <m/>
    <m/>
    <m/>
    <m/>
    <m/>
    <n v="356.34522196"/>
    <n v="218.96523092000001"/>
    <n v="11.786150933333333"/>
    <n v="796.42"/>
    <n v="1096.5025647035197"/>
    <n v="1.7725500000000001"/>
    <n v="228.14"/>
    <n v="631.63972318519802"/>
    <n v="388.12682006724606"/>
    <n v="20.891541836880002"/>
    <n v="1411.6942710000001"/>
    <n v="1943.6056210652239"/>
    <n v="4395.9579771545477"/>
  </r>
  <r>
    <x v="0"/>
    <s v="АБ"/>
    <s v="Аи98"/>
    <s v="ФЛ+КК_Томская область107_85,7390956,65689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952.65088695487282"/>
    <n v="6.2560000000000004E-2"/>
    <n v="198.21"/>
    <n v="30.027570851262023"/>
    <n v="18.462854554308802"/>
    <n v="2.9451453525111524"/>
    <n v="149.27422350769231"/>
    <n v="59.597839487896849"/>
    <n v="260.30763375367115"/>
  </r>
  <r>
    <x v="0"/>
    <s v="АБ"/>
    <s v="Аи92"/>
    <s v="ФЛ+КК_Томская область107_85,7390956,65689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278.0683740130296"/>
    <n v="0.86778999999999995"/>
    <n v="48.51"/>
    <n v="154.81619247599002"/>
    <n v="501.28009244229378"/>
    <n v="85.441400934009565"/>
    <n v="2119.4475740307689"/>
    <n v="241.30495428476695"/>
    <n v="3102.2902141678292"/>
  </r>
  <r>
    <x v="0"/>
    <s v="АБ"/>
    <s v="Аи95"/>
    <s v="ФЛ+КК_Томская область107_85,7390956,65689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278.0683740130296"/>
    <n v="1.03779"/>
    <n v="48.51"/>
    <n v="185.14467369946379"/>
    <n v="599.48082731500483"/>
    <n v="102.17936537100657"/>
    <n v="2534.6472047999996"/>
    <n v="288.57657786698201"/>
    <n v="3710.0286490524568"/>
  </r>
  <r>
    <x v="0"/>
    <s v="АБ"/>
    <s v="G-95"/>
    <s v="ФЛ+КК_Томская область107_85,7390956,65689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278.0683740130296"/>
    <n v="0.21833"/>
    <n v="48.51"/>
    <n v="38.950690032476636"/>
    <n v="126.11862614564123"/>
    <n v="21.49646926782091"/>
    <n v="533.23844344615372"/>
    <n v="60.710668098264748"/>
    <n v="780.51489699035722"/>
  </r>
  <r>
    <x v="0"/>
    <s v="ДТ"/>
    <s v="ДтЛ"/>
    <s v="ФЛ+КК_Томская область107_85,7390956,65689"/>
    <s v="Томская"/>
    <x v="0"/>
    <m/>
    <m/>
    <m/>
    <m/>
    <m/>
    <m/>
    <m/>
    <m/>
    <m/>
    <m/>
    <m/>
    <n v="178.4028307263163"/>
    <n v="577.6513816041828"/>
    <n v="98.458614335276465"/>
    <n v="2408.9881818181821"/>
    <n v="278.0683740130296"/>
    <n v="1.8789199999999999"/>
    <n v="48.51"/>
    <n v="335.20464670829023"/>
    <n v="1085.360733923731"/>
    <n v="184.99585964683766"/>
    <n v="4526.2960745818182"/>
    <n v="522.46822930056157"/>
    <n v="6654.3255441612391"/>
  </r>
  <r>
    <x v="0"/>
    <s v="ДТ"/>
    <s v="ДтЗ"/>
    <s v="ФЛ+КК_Томская область107_85,7390956,65689"/>
    <s v="Томская"/>
    <x v="0"/>
    <m/>
    <m/>
    <m/>
    <m/>
    <m/>
    <m/>
    <m/>
    <m/>
    <m/>
    <m/>
    <m/>
    <n v="178.4028307263163"/>
    <n v="577.6513816041828"/>
    <n v="98.458614335276465"/>
    <n v="2408.9881818181821"/>
    <n v="278.0683740130296"/>
    <n v="1.3757600000000001"/>
    <n v="48.51"/>
    <n v="245.43947840003693"/>
    <n v="794.70966475577063"/>
    <n v="135.45542325789995"/>
    <n v="3314.1895810181823"/>
    <n v="382.55534623216562"/>
    <n v="4872.3494936640554"/>
  </r>
  <r>
    <x v="0"/>
    <s v="АБ"/>
    <s v="Аи98"/>
    <s v="ФЛ+КК_Томская область109_84,97699756,516288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011.5277012689698"/>
    <n v="8.9039999999999994E-2"/>
    <n v="210.46"/>
    <n v="42.737450584980344"/>
    <n v="26.277694525506"/>
    <n v="4.191747797116256"/>
    <n v="212.45807003076919"/>
    <n v="90.066426520989069"/>
    <n v="375.73138945936086"/>
  </r>
  <r>
    <x v="0"/>
    <s v="АБ"/>
    <s v="Аи92"/>
    <s v="ФЛ+КК_Томская область109_84,97699756,516288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278.0683740130296"/>
    <n v="1.2702500000000001"/>
    <n v="18.170000000000002"/>
    <n v="226.6161957301033"/>
    <n v="733.76166748271328"/>
    <n v="125.06705485938494"/>
    <n v="3102.3960646153846"/>
    <n v="353.21635209005086"/>
    <n v="4541.0573347776372"/>
  </r>
  <r>
    <x v="0"/>
    <s v="АБ"/>
    <s v="Аи95"/>
    <s v="ФЛ+КК_Томская область109_84,97699756,516288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278.0683740130296"/>
    <n v="1.49878"/>
    <n v="18.170000000000002"/>
    <n v="267.38659463598833"/>
    <n v="865.77233772071713"/>
    <n v="147.56780199342566"/>
    <n v="3660.5464859076919"/>
    <n v="416.76331760324848"/>
    <n v="5358.0365378610713"/>
  </r>
  <r>
    <x v="0"/>
    <s v="АБ"/>
    <s v="G-95"/>
    <s v="ФЛ+КК_Томская область109_84,97699756,516288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278.0683740130296"/>
    <n v="0.31229000000000001"/>
    <n v="18.170000000000002"/>
    <n v="55.713420007521322"/>
    <n v="180.39474996117025"/>
    <n v="30.747640670763488"/>
    <n v="762.72172172307683"/>
    <n v="86.837972520529021"/>
    <n v="1116.415504883061"/>
  </r>
  <r>
    <x v="0"/>
    <s v="ДТ"/>
    <s v="ДтЛ"/>
    <s v="ФЛ+КК_Томская область109_84,97699756,516288"/>
    <s v="Томская"/>
    <x v="0"/>
    <m/>
    <m/>
    <m/>
    <m/>
    <m/>
    <m/>
    <m/>
    <m/>
    <m/>
    <m/>
    <m/>
    <n v="178.4028307263163"/>
    <n v="577.6513816041828"/>
    <n v="98.458614335276465"/>
    <n v="2408.9881818181821"/>
    <n v="278.0683740130296"/>
    <n v="0.44899"/>
    <n v="18.170000000000002"/>
    <n v="80.101086967808754"/>
    <n v="259.35969382646203"/>
    <n v="44.206933250395778"/>
    <n v="1081.6116037545455"/>
    <n v="124.84991924811015"/>
    <n v="1590.1292370473222"/>
  </r>
  <r>
    <x v="0"/>
    <s v="ДТ"/>
    <s v="ДтЗ"/>
    <s v="ФЛ+КК_Томская область109_84,97699756,516288"/>
    <s v="Томская"/>
    <x v="0"/>
    <m/>
    <m/>
    <m/>
    <m/>
    <m/>
    <m/>
    <m/>
    <m/>
    <m/>
    <m/>
    <m/>
    <n v="178.4028307263163"/>
    <n v="577.6513816041828"/>
    <n v="98.458614335276465"/>
    <n v="2408.9881818181821"/>
    <n v="278.0683740130296"/>
    <n v="0.32745000000000002"/>
    <n v="18.170000000000002"/>
    <n v="58.418006921332271"/>
    <n v="189.15194490628966"/>
    <n v="32.240273264086284"/>
    <n v="788.8231801363637"/>
    <n v="91.053489070566542"/>
    <n v="1159.6868942986384"/>
  </r>
  <r>
    <x v="0"/>
    <s v="АБ"/>
    <s v="Аи98"/>
    <s v="ФЛ+КК_Томская область110_84,98251256,483423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995.85925925558558"/>
    <n v="0.10005"/>
    <n v="207.2"/>
    <n v="48.022034265805068"/>
    <n v="29.526991658545324"/>
    <n v="4.710067015964527"/>
    <n v="238.72899715384614"/>
    <n v="99.635718888521339"/>
    <n v="420.62380898268242"/>
  </r>
  <r>
    <x v="0"/>
    <s v="АБ"/>
    <s v="Аи95"/>
    <s v="ФЛ+КК_Томская область110_84,98251256,483423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278.0683740130296"/>
    <n v="1.70306"/>
    <n v="20.34"/>
    <n v="303.83072489676022"/>
    <n v="983.77496195481956"/>
    <n v="167.68092772983593"/>
    <n v="4159.4699010461536"/>
    <n v="473.56712504663017"/>
    <n v="6088.3236406741999"/>
  </r>
  <r>
    <x v="0"/>
    <s v="АБ"/>
    <s v="G-95"/>
    <s v="ФЛ+КК_Томская область110_84,98251256,483423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278.0683740130296"/>
    <n v="0.35226000000000002"/>
    <n v="20.34"/>
    <n v="62.84418115165218"/>
    <n v="203.48347568388945"/>
    <n v="34.683031485744486"/>
    <n v="860.34248196923068"/>
    <n v="97.952365429829811"/>
    <n v="1259.3055357203466"/>
  </r>
  <r>
    <x v="0"/>
    <s v="АБ"/>
    <s v="Аи92"/>
    <s v="ФЛ+КК_Томская область110_84,98251256,483423"/>
    <s v="Сокурская"/>
    <x v="0"/>
    <m/>
    <m/>
    <m/>
    <m/>
    <m/>
    <m/>
    <m/>
    <m/>
    <m/>
    <m/>
    <m/>
    <n v="356.34522196"/>
    <n v="218.96523092000001"/>
    <n v="11.786150933333333"/>
    <n v="796.42"/>
    <n v="1096.3103138812696"/>
    <n v="1.4580299999999999"/>
    <n v="228.1"/>
    <n v="519.56202397433879"/>
    <n v="319.2578756382876"/>
    <n v="17.184561645327999"/>
    <n v="1161.2042525999998"/>
    <n v="1598.4533269483074"/>
    <n v="3615.6620408062618"/>
  </r>
  <r>
    <x v="0"/>
    <s v="АБ"/>
    <s v="Аи98"/>
    <s v="ФЛ+КК_Томская область112_84,98368956,50774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008.451688112968"/>
    <n v="0.10122"/>
    <n v="209.82"/>
    <n v="48.583611278208792"/>
    <n v="29.872284814372392"/>
    <n v="4.7651472599293294"/>
    <n v="241.52073055384614"/>
    <n v="102.07547987079462"/>
    <n v="426.81725377715134"/>
  </r>
  <r>
    <x v="0"/>
    <s v="АБ"/>
    <s v="Аи92"/>
    <s v="ФЛ+КК_Томская область112_84,98368956,507745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278.0683740130296"/>
    <n v="1.79175"/>
    <n v="19.18"/>
    <n v="319.65327195387721"/>
    <n v="1035.0068629892944"/>
    <n v="176.41322223523161"/>
    <n v="4376.0819907692303"/>
    <n v="498.22900913784576"/>
    <n v="6405.3843570854788"/>
  </r>
  <r>
    <x v="0"/>
    <s v="АБ"/>
    <s v="Аи95"/>
    <s v="ФЛ+КК_Томская область112_84,98368956,507745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278.0683740130296"/>
    <n v="1.9187000000000001"/>
    <n v="19.18"/>
    <n v="342.30151131458308"/>
    <n v="1108.3397058839455"/>
    <n v="188.91254332509496"/>
    <n v="4686.1384209230764"/>
    <n v="533.52978921879992"/>
    <n v="6859.2219706654996"/>
  </r>
  <r>
    <x v="0"/>
    <s v="АБ"/>
    <s v="G-95"/>
    <s v="ФЛ+КК_Томская область112_84,98368956,507745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278.0683740130296"/>
    <n v="0.37039"/>
    <n v="19.18"/>
    <n v="66.078624472720293"/>
    <n v="213.95629523237326"/>
    <n v="36.468086163643051"/>
    <n v="904.62230141538453"/>
    <n v="102.99374505068603"/>
    <n v="1324.1190523348073"/>
  </r>
  <r>
    <x v="0"/>
    <s v="ДТ"/>
    <s v="ДтЛ"/>
    <s v="ФЛ+КК_Томская область112_84,98368956,507745"/>
    <s v="Томская"/>
    <x v="0"/>
    <m/>
    <m/>
    <m/>
    <m/>
    <m/>
    <m/>
    <m/>
    <m/>
    <m/>
    <m/>
    <m/>
    <n v="178.4028307263163"/>
    <n v="577.6513816041828"/>
    <n v="98.458614335276465"/>
    <n v="2408.9881818181821"/>
    <n v="278.0683740130296"/>
    <n v="2.1878700000000002"/>
    <n v="19.18"/>
    <n v="390.32220126118568"/>
    <n v="1263.8261282703436"/>
    <n v="215.41464854572135"/>
    <n v="5270.5529733545463"/>
    <n v="608.37745345188716"/>
    <n v="7748.493404883684"/>
  </r>
  <r>
    <x v="0"/>
    <s v="ДТ"/>
    <s v="ДтЗ"/>
    <s v="ФЛ+КК_Томская область112_84,98368956,507745"/>
    <s v="Томская"/>
    <x v="0"/>
    <m/>
    <m/>
    <m/>
    <m/>
    <m/>
    <m/>
    <m/>
    <m/>
    <m/>
    <m/>
    <m/>
    <n v="178.4028307263163"/>
    <n v="577.6513816041828"/>
    <n v="98.458614335276465"/>
    <n v="2408.9881818181821"/>
    <n v="278.0683740130296"/>
    <n v="1.59324"/>
    <n v="19.18"/>
    <n v="284.23852602639619"/>
    <n v="920.33728722704825"/>
    <n v="156.86820270353587"/>
    <n v="3838.0963308000005"/>
    <n v="443.02965621251928"/>
    <n v="5642.5700029695008"/>
  </r>
  <r>
    <x v="0"/>
    <s v="АБ"/>
    <s v="Аи98"/>
    <s v="ФЛ+КК_Томская область33704_84,94764956,48464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987.15990954876793"/>
    <n v="0.10161000000000001"/>
    <n v="205.39"/>
    <n v="48.770803615676698"/>
    <n v="29.987382532981414"/>
    <n v="4.7835073412509308"/>
    <n v="242.45130835384614"/>
    <n v="100.30531840925032"/>
    <n v="426.2983202530055"/>
  </r>
  <r>
    <x v="0"/>
    <s v="АБ"/>
    <s v="Аи95"/>
    <s v="ФЛ+КК_Томская область33704_84,94764956,48464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278.0683740130296"/>
    <n v="1.9250499999999999"/>
    <n v="21.16"/>
    <n v="343.43436928969516"/>
    <n v="1112.0077921571321"/>
    <n v="189.53775552612396"/>
    <n v="4701.6473483076916"/>
    <n v="535.29552339378256"/>
    <n v="6881.9227886744256"/>
  </r>
  <r>
    <x v="0"/>
    <s v="АБ"/>
    <s v="G-95"/>
    <s v="ФЛ+КК_Томская область33704_84,94764956,48464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278.0683740130296"/>
    <n v="0.37174000000000001"/>
    <n v="21.16"/>
    <n v="66.319468294200817"/>
    <n v="214.73612459753892"/>
    <n v="36.601005292995673"/>
    <n v="907.91947495384613"/>
    <n v="103.36913735560363"/>
    <n v="1328.9452104941852"/>
  </r>
  <r>
    <x v="0"/>
    <s v="ДТ"/>
    <s v="ДтЛ"/>
    <s v="ФЛ+КК_Томская область33704_84,94764956,48464"/>
    <s v="Томская"/>
    <x v="0"/>
    <m/>
    <m/>
    <m/>
    <m/>
    <m/>
    <m/>
    <m/>
    <m/>
    <m/>
    <m/>
    <m/>
    <n v="178.4028307263163"/>
    <n v="577.6513816041828"/>
    <n v="98.458614335276465"/>
    <n v="2408.9881818181821"/>
    <n v="278.0683740130296"/>
    <n v="2.19286"/>
    <n v="21.16"/>
    <n v="391.21243138650993"/>
    <n v="1266.7086086645484"/>
    <n v="215.90595703125436"/>
    <n v="5282.5738243818187"/>
    <n v="609.76501463821205"/>
    <n v="7766.1658361023428"/>
  </r>
  <r>
    <x v="0"/>
    <s v="ДТ"/>
    <s v="ДтЗ"/>
    <s v="ФЛ+КК_Томская область33704_84,94764956,48464"/>
    <s v="Томская"/>
    <x v="0"/>
    <m/>
    <m/>
    <m/>
    <m/>
    <m/>
    <m/>
    <m/>
    <m/>
    <m/>
    <m/>
    <m/>
    <n v="178.4028307263163"/>
    <n v="577.6513816041828"/>
    <n v="98.458614335276465"/>
    <n v="2408.9881818181821"/>
    <n v="278.0683740130296"/>
    <n v="1.59684"/>
    <n v="21.16"/>
    <n v="284.88077621701092"/>
    <n v="922.41683220082325"/>
    <n v="157.22265371514288"/>
    <n v="3846.7686882545459"/>
    <n v="444.03070235896621"/>
    <n v="5655.3196527464897"/>
  </r>
  <r>
    <x v="0"/>
    <s v="АБ"/>
    <s v="Аи92"/>
    <s v="ФЛ+КК_Томская область33704_84,94764956,48464"/>
    <s v="Сокурская"/>
    <x v="0"/>
    <m/>
    <m/>
    <m/>
    <m/>
    <m/>
    <m/>
    <m/>
    <m/>
    <m/>
    <m/>
    <m/>
    <n v="356.34522196"/>
    <n v="218.96523092000001"/>
    <n v="11.786150933333333"/>
    <n v="796.42"/>
    <n v="1087.6590268800146"/>
    <n v="1.7969999999999999"/>
    <n v="226.3"/>
    <n v="640.35236386212"/>
    <n v="393.48051996324"/>
    <n v="21.179713227200001"/>
    <n v="1431.1667399999999"/>
    <n v="1954.5232713033861"/>
    <n v="4440.7026083559467"/>
  </r>
  <r>
    <x v="0"/>
    <s v="АБ"/>
    <s v="Аи98"/>
    <s v="ФЛ+КК_Томская область33705_84,94764956,48464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987.15990954876793"/>
    <n v="0.10161000000000001"/>
    <n v="205.39"/>
    <n v="48.770803615676698"/>
    <n v="29.987382532981414"/>
    <n v="4.7835073412509308"/>
    <n v="242.45130835384614"/>
    <n v="100.30531840925032"/>
    <n v="426.2983202530055"/>
  </r>
  <r>
    <x v="0"/>
    <s v="АБ"/>
    <s v="Аи95"/>
    <s v="ФЛ+КК_Томская область33705_84,94764956,48464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278.0683740130296"/>
    <n v="1.9250499999999999"/>
    <n v="21.16"/>
    <n v="343.43436928969516"/>
    <n v="1112.0077921571321"/>
    <n v="189.53775552612396"/>
    <n v="4701.6473483076916"/>
    <n v="535.29552339378256"/>
    <n v="6881.9227886744256"/>
  </r>
  <r>
    <x v="0"/>
    <s v="АБ"/>
    <s v="G-95"/>
    <s v="ФЛ+КК_Томская область33705_84,94764956,48464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278.0683740130296"/>
    <n v="0.37174000000000001"/>
    <n v="21.16"/>
    <n v="66.319468294200817"/>
    <n v="214.73612459753892"/>
    <n v="36.601005292995673"/>
    <n v="907.91947495384613"/>
    <n v="103.36913735560363"/>
    <n v="1328.9452104941852"/>
  </r>
  <r>
    <x v="0"/>
    <s v="ДТ"/>
    <s v="ДтЛ"/>
    <s v="ФЛ+КК_Томская область33705_84,94764956,48464"/>
    <s v="Томская"/>
    <x v="0"/>
    <m/>
    <m/>
    <m/>
    <m/>
    <m/>
    <m/>
    <m/>
    <m/>
    <m/>
    <m/>
    <m/>
    <n v="178.4028307263163"/>
    <n v="577.6513816041828"/>
    <n v="98.458614335276465"/>
    <n v="2408.9881818181821"/>
    <n v="278.0683740130296"/>
    <n v="2.19286"/>
    <n v="21.16"/>
    <n v="391.21243138650993"/>
    <n v="1266.7086086645484"/>
    <n v="215.90595703125436"/>
    <n v="5282.5738243818187"/>
    <n v="609.76501463821205"/>
    <n v="7766.1658361023428"/>
  </r>
  <r>
    <x v="0"/>
    <s v="ДТ"/>
    <s v="ДтЗ"/>
    <s v="ФЛ+КК_Томская область33705_84,94764956,48464"/>
    <s v="Томская"/>
    <x v="0"/>
    <m/>
    <m/>
    <m/>
    <m/>
    <m/>
    <m/>
    <m/>
    <m/>
    <m/>
    <m/>
    <m/>
    <n v="178.4028307263163"/>
    <n v="577.6513816041828"/>
    <n v="98.458614335276465"/>
    <n v="2408.9881818181821"/>
    <n v="278.0683740130296"/>
    <n v="1.59684"/>
    <n v="21.16"/>
    <n v="284.88077621701092"/>
    <n v="922.41683220082325"/>
    <n v="157.22265371514288"/>
    <n v="3846.7686882545459"/>
    <n v="444.03070235896621"/>
    <n v="5655.3196527464897"/>
  </r>
  <r>
    <x v="0"/>
    <s v="АБ"/>
    <s v="Аи92"/>
    <s v="ФЛ+КК_Томская область33705_84,94764956,48464"/>
    <s v="Сокурская"/>
    <x v="0"/>
    <m/>
    <m/>
    <m/>
    <m/>
    <m/>
    <m/>
    <m/>
    <m/>
    <m/>
    <m/>
    <m/>
    <n v="356.34522196"/>
    <n v="218.96523092000001"/>
    <n v="11.786150933333333"/>
    <n v="796.42"/>
    <n v="1087.6590268800146"/>
    <n v="1.7969999999999999"/>
    <n v="226.3"/>
    <n v="640.35236386212"/>
    <n v="393.48051996324"/>
    <n v="21.179713227200001"/>
    <n v="1431.1667399999999"/>
    <n v="1954.5232713033861"/>
    <n v="4440.7026083559467"/>
  </r>
  <r>
    <x v="0"/>
    <s v="АБ"/>
    <s v="Аи98"/>
    <s v="ФЛ+КК_Томская область33706_84,94764956,48464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987.15990954876793"/>
    <n v="7.9159999999999994E-2"/>
    <n v="205.39"/>
    <n v="37.995244702460063"/>
    <n v="23.361885654077437"/>
    <n v="3.7266257369690345"/>
    <n v="188.8834324307692"/>
    <n v="78.143578439880457"/>
    <n v="332.1107669641562"/>
  </r>
  <r>
    <x v="0"/>
    <s v="АБ"/>
    <s v="Аи95"/>
    <s v="ФЛ+КК_Томская область33706_84,94764956,48464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278.0683740130296"/>
    <n v="1.3873"/>
    <n v="21.16"/>
    <n v="247.4982470666186"/>
    <n v="801.37576169948284"/>
    <n v="136.59163566732903"/>
    <n v="3388.2732221538458"/>
    <n v="385.76425526827597"/>
    <n v="4959.5031218555523"/>
  </r>
  <r>
    <x v="0"/>
    <s v="АБ"/>
    <s v="G-95"/>
    <s v="ФЛ+КК_Томская область33706_84,94764956,48464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278.0683740130296"/>
    <n v="0.28155999999999998"/>
    <n v="21.16"/>
    <n v="50.231101019301612"/>
    <n v="162.64352300447371"/>
    <n v="27.72200745224044"/>
    <n v="687.66828258461521"/>
    <n v="78.292931387108609"/>
    <n v="1006.5578454477396"/>
  </r>
  <r>
    <x v="0"/>
    <s v="ДТ"/>
    <s v="ДтЛ"/>
    <s v="ФЛ+КК_Томская область33706_84,94764956,48464"/>
    <s v="Томская"/>
    <x v="0"/>
    <m/>
    <m/>
    <m/>
    <m/>
    <m/>
    <m/>
    <m/>
    <m/>
    <m/>
    <m/>
    <m/>
    <n v="178.4028307263163"/>
    <n v="577.6513816041828"/>
    <n v="98.458614335276465"/>
    <n v="2408.9881818181821"/>
    <n v="278.0683740130296"/>
    <n v="1.3232999999999999"/>
    <n v="21.16"/>
    <n v="236.08046590013433"/>
    <n v="764.40607327681505"/>
    <n v="130.29028434987134"/>
    <n v="3187.814061"/>
    <n v="367.96787933144202"/>
    <n v="4686.5587638582629"/>
  </r>
  <r>
    <x v="0"/>
    <s v="ДТ"/>
    <s v="ДтЗ"/>
    <s v="ФЛ+КК_Томская область33706_84,94764956,48464"/>
    <s v="Томская"/>
    <x v="0"/>
    <m/>
    <m/>
    <m/>
    <m/>
    <m/>
    <m/>
    <m/>
    <m/>
    <m/>
    <m/>
    <m/>
    <n v="178.4028307263163"/>
    <n v="577.6513816041828"/>
    <n v="98.458614335276465"/>
    <n v="2408.9881818181821"/>
    <n v="278.0683740130296"/>
    <n v="0.96011000000000002"/>
    <n v="21.16"/>
    <n v="171.28634180864356"/>
    <n v="554.60886799199193"/>
    <n v="94.531100209442286"/>
    <n v="2312.8936432454548"/>
    <n v="266.97622657364985"/>
    <n v="3400.2961798291826"/>
  </r>
  <r>
    <x v="0"/>
    <s v="АБ"/>
    <s v="Аи92"/>
    <s v="ФЛ+КК_Томская область33706_84,94764956,48464"/>
    <s v="Сокурская"/>
    <x v="0"/>
    <m/>
    <m/>
    <m/>
    <m/>
    <m/>
    <m/>
    <m/>
    <m/>
    <m/>
    <m/>
    <m/>
    <n v="356.34522196"/>
    <n v="218.96523092000001"/>
    <n v="11.786150933333333"/>
    <n v="796.42"/>
    <n v="1087.6590268800146"/>
    <n v="1.21804"/>
    <n v="226.3"/>
    <n v="434.04273415615842"/>
    <n v="266.70840986979681"/>
    <n v="14.356003282837333"/>
    <n v="970.07141679999995"/>
    <n v="1324.812201100933"/>
    <n v="3009.9907652097254"/>
  </r>
  <r>
    <x v="0"/>
    <s v="АБ"/>
    <s v="Аи98"/>
    <s v="ФЛ+КК_Томская область33707_84,94764956,48464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987.15990954876793"/>
    <n v="7.9159999999999994E-2"/>
    <n v="205.39"/>
    <n v="37.995244702460063"/>
    <n v="23.361885654077437"/>
    <n v="3.7266257369690345"/>
    <n v="188.8834324307692"/>
    <n v="78.143578439880457"/>
    <n v="332.1107669641562"/>
  </r>
  <r>
    <x v="0"/>
    <s v="АБ"/>
    <s v="Аи95"/>
    <s v="ФЛ+КК_Томская область33707_84,94764956,48464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278.0683740130296"/>
    <n v="1.3873"/>
    <n v="21.16"/>
    <n v="247.4982470666186"/>
    <n v="801.37576169948284"/>
    <n v="136.59163566732903"/>
    <n v="3388.2732221538458"/>
    <n v="385.76425526827597"/>
    <n v="4959.5031218555523"/>
  </r>
  <r>
    <x v="0"/>
    <s v="АБ"/>
    <s v="G-95"/>
    <s v="ФЛ+КК_Томская область33707_84,94764956,48464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278.0683740130296"/>
    <n v="0.28155999999999998"/>
    <n v="21.16"/>
    <n v="50.231101019301612"/>
    <n v="162.64352300447371"/>
    <n v="27.72200745224044"/>
    <n v="687.66828258461521"/>
    <n v="78.292931387108609"/>
    <n v="1006.5578454477396"/>
  </r>
  <r>
    <x v="0"/>
    <s v="ДТ"/>
    <s v="ДтЛ"/>
    <s v="ФЛ+КК_Томская область33707_84,94764956,48464"/>
    <s v="Томская"/>
    <x v="0"/>
    <m/>
    <m/>
    <m/>
    <m/>
    <m/>
    <m/>
    <m/>
    <m/>
    <m/>
    <m/>
    <m/>
    <n v="178.4028307263163"/>
    <n v="577.6513816041828"/>
    <n v="98.458614335276465"/>
    <n v="2408.9881818181821"/>
    <n v="278.0683740130296"/>
    <n v="1.3232999999999999"/>
    <n v="21.16"/>
    <n v="236.08046590013433"/>
    <n v="764.40607327681505"/>
    <n v="130.29028434987134"/>
    <n v="3187.814061"/>
    <n v="367.96787933144202"/>
    <n v="4686.5587638582629"/>
  </r>
  <r>
    <x v="0"/>
    <s v="ДТ"/>
    <s v="ДтЗ"/>
    <s v="ФЛ+КК_Томская область33707_84,94764956,48464"/>
    <s v="Томская"/>
    <x v="0"/>
    <m/>
    <m/>
    <m/>
    <m/>
    <m/>
    <m/>
    <m/>
    <m/>
    <m/>
    <m/>
    <m/>
    <n v="178.4028307263163"/>
    <n v="577.6513816041828"/>
    <n v="98.458614335276465"/>
    <n v="2408.9881818181821"/>
    <n v="278.0683740130296"/>
    <n v="0.96011000000000002"/>
    <n v="21.16"/>
    <n v="171.28634180864356"/>
    <n v="554.60886799199193"/>
    <n v="94.531100209442286"/>
    <n v="2312.8936432454548"/>
    <n v="266.97622657364985"/>
    <n v="3400.2961798291826"/>
  </r>
  <r>
    <x v="0"/>
    <s v="АБ"/>
    <s v="Аи92"/>
    <s v="ФЛ+КК_Томская область33707_84,94764956,48464"/>
    <s v="Сокурская"/>
    <x v="0"/>
    <m/>
    <m/>
    <m/>
    <m/>
    <m/>
    <m/>
    <m/>
    <m/>
    <m/>
    <m/>
    <m/>
    <n v="356.34522196"/>
    <n v="218.96523092000001"/>
    <n v="11.786150933333333"/>
    <n v="796.42"/>
    <n v="1087.6590268800146"/>
    <n v="1.21804"/>
    <n v="226.3"/>
    <n v="434.04273415615842"/>
    <n v="266.70840986979681"/>
    <n v="14.356003282837333"/>
    <n v="970.07141679999995"/>
    <n v="1324.812201100933"/>
    <n v="3009.9907652097254"/>
  </r>
  <r>
    <x v="0"/>
    <s v="АБ"/>
    <s v="Аи98"/>
    <s v="ФЛ+КК_Томская область33708_85,01710456,474936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996.1956981945234"/>
    <n v="9.1450000000000004E-2"/>
    <n v="207.27"/>
    <n v="43.894203234461507"/>
    <n v="26.988939402038678"/>
    <n v="4.3052036842574308"/>
    <n v="218.20856361538461"/>
    <n v="91.102096599889165"/>
    <n v="384.4990065360314"/>
  </r>
  <r>
    <x v="0"/>
    <s v="АБ"/>
    <s v="Аи95"/>
    <s v="ФЛ+КК_Томская область33708_85,01710456,474936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278.0683740130296"/>
    <n v="1.73254"/>
    <n v="20.03"/>
    <n v="309.09004034657204"/>
    <n v="1000.8041246845108"/>
    <n v="170.58348768043987"/>
    <n v="4231.4704017230761"/>
    <n v="481.76458071253427"/>
    <n v="6193.7126351471334"/>
  </r>
  <r>
    <x v="0"/>
    <s v="АБ"/>
    <s v="G-95"/>
    <s v="ФЛ+КК_Томская область33708_85,01710456,474936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278.0683740130296"/>
    <n v="0.33456000000000002"/>
    <n v="20.03"/>
    <n v="59.686451047796382"/>
    <n v="193.25904622949542"/>
    <n v="32.940314012010099"/>
    <n v="817.11287335384611"/>
    <n v="93.030555209799189"/>
    <n v="1196.0292398529471"/>
  </r>
  <r>
    <x v="0"/>
    <s v="ДТ"/>
    <s v="ДтЛ"/>
    <s v="ФЛ+КК_Томская область33708_85,01710456,474936"/>
    <s v="Томская"/>
    <x v="0"/>
    <m/>
    <m/>
    <m/>
    <m/>
    <m/>
    <m/>
    <m/>
    <m/>
    <m/>
    <m/>
    <m/>
    <n v="178.4028307263163"/>
    <n v="577.6513816041828"/>
    <n v="98.458614335276465"/>
    <n v="2408.9881818181821"/>
    <n v="278.0683740130296"/>
    <n v="1.97357"/>
    <n v="20.03"/>
    <n v="352.09047463653604"/>
    <n v="1140.0354371925671"/>
    <n v="194.31496749367159"/>
    <n v="4754.3068059909101"/>
    <n v="548.7874009008948"/>
    <n v="6989.5350862145797"/>
  </r>
  <r>
    <x v="0"/>
    <s v="ДТ"/>
    <s v="ДтЗ"/>
    <s v="ФЛ+КК_Томская область33708_85,01710456,474936"/>
    <s v="Томская"/>
    <x v="0"/>
    <m/>
    <m/>
    <m/>
    <m/>
    <m/>
    <m/>
    <m/>
    <m/>
    <m/>
    <m/>
    <m/>
    <n v="178.4028307263163"/>
    <n v="577.6513816041828"/>
    <n v="98.458614335276465"/>
    <n v="2408.9881818181821"/>
    <n v="278.0683740130296"/>
    <n v="1.43716"/>
    <n v="20.03"/>
    <n v="256.39341220663272"/>
    <n v="830.17745958626733"/>
    <n v="141.50078217808593"/>
    <n v="3462.1014553818186"/>
    <n v="399.62874439656559"/>
    <n v="5089.8018537493708"/>
  </r>
  <r>
    <x v="0"/>
    <s v="АБ"/>
    <s v="Аи92"/>
    <s v="ФЛ+КК_Томская область33708_85,01710456,474936"/>
    <s v="Сокурская"/>
    <x v="0"/>
    <m/>
    <m/>
    <m/>
    <m/>
    <m/>
    <m/>
    <m/>
    <m/>
    <m/>
    <m/>
    <m/>
    <n v="356.34522196"/>
    <n v="218.96523092000001"/>
    <n v="11.786150933333333"/>
    <n v="796.42"/>
    <n v="1096.6467528202074"/>
    <n v="1.6173"/>
    <n v="228.17"/>
    <n v="576.31712747590802"/>
    <n v="354.13246796691601"/>
    <n v="19.061741904479998"/>
    <n v="1288.050066"/>
    <n v="1773.6067933361214"/>
    <n v="4011.1681966834253"/>
  </r>
  <r>
    <x v="0"/>
    <s v="АБ"/>
    <s v="Аи98"/>
    <s v="ФЛ+КК_Томская область33709_84,8893356,57043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060.9361625872489"/>
    <n v="7.1609999999999993E-2"/>
    <n v="220.74"/>
    <n v="34.371393041222397"/>
    <n v="21.133711870748929"/>
    <n v="3.3711933934354796"/>
    <n v="170.86840066153843"/>
    <n v="75.973638602872882"/>
    <n v="305.71833756981812"/>
  </r>
  <r>
    <x v="0"/>
    <s v="АБ"/>
    <s v="Аи92"/>
    <s v="ФЛ+КК_Томская область33709_84,8893356,57043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278.0683740130296"/>
    <n v="1.2653399999999999"/>
    <n v="18.36"/>
    <n v="225.74023783123704"/>
    <n v="730.92539919903663"/>
    <n v="124.58362306299871"/>
    <n v="3090.4041223384611"/>
    <n v="351.85103637364682"/>
    <n v="4523.5044188053807"/>
  </r>
  <r>
    <x v="0"/>
    <s v="АБ"/>
    <s v="Аи95"/>
    <s v="ФЛ+КК_Томская область33709_84,8893356,57043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278.0683740130296"/>
    <n v="1.35602"/>
    <n v="18.36"/>
    <n v="241.91780652149941"/>
    <n v="783.30682648290394"/>
    <n v="133.51185021092158"/>
    <n v="3311.8764900923074"/>
    <n v="377.06627652914841"/>
    <n v="4847.6792498367804"/>
  </r>
  <r>
    <x v="0"/>
    <s v="АБ"/>
    <s v="G-95"/>
    <s v="ФЛ+КК_Томская область33709_84,8893356,57043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278.0683740130296"/>
    <n v="0.26194000000000001"/>
    <n v="18.36"/>
    <n v="46.730837480451292"/>
    <n v="151.31000289739964"/>
    <n v="25.790249438982318"/>
    <n v="639.74936049230769"/>
    <n v="72.837229888972971"/>
    <n v="936.41768019811389"/>
  </r>
  <r>
    <x v="0"/>
    <s v="ДТ"/>
    <s v="ДтЛ"/>
    <s v="ФЛ+КК_Томская область33709_84,8893356,57043"/>
    <s v="Томская"/>
    <x v="0"/>
    <m/>
    <m/>
    <m/>
    <m/>
    <m/>
    <m/>
    <m/>
    <m/>
    <m/>
    <m/>
    <m/>
    <n v="178.4028307263163"/>
    <n v="577.6513816041828"/>
    <n v="98.458614335276465"/>
    <n v="2408.9881818181821"/>
    <n v="278.0683740130296"/>
    <n v="1.54304"/>
    <n v="18.36"/>
    <n v="275.28270392393512"/>
    <n v="891.33918787051823"/>
    <n v="151.925580263905"/>
    <n v="3717.1651240727274"/>
    <n v="429.07062383706517"/>
    <n v="5464.7832199681507"/>
  </r>
  <r>
    <x v="0"/>
    <s v="ДТ"/>
    <s v="ДтЗ"/>
    <s v="ФЛ+КК_Томская область33709_84,8893356,57043"/>
    <s v="Томская"/>
    <x v="0"/>
    <m/>
    <m/>
    <m/>
    <m/>
    <m/>
    <m/>
    <m/>
    <m/>
    <m/>
    <m/>
    <m/>
    <n v="178.4028307263163"/>
    <n v="577.6513816041828"/>
    <n v="98.458614335276465"/>
    <n v="2408.9881818181821"/>
    <n v="278.0683740130296"/>
    <n v="1.1236200000000001"/>
    <n v="18.36"/>
    <n v="200.45698866070353"/>
    <n v="649.06064539809188"/>
    <n v="110.63006823940334"/>
    <n v="2706.7873008545457"/>
    <n v="312.44318640852032"/>
    <n v="3979.3781895612651"/>
  </r>
  <r>
    <x v="0"/>
    <s v="АБ"/>
    <s v="Аи98"/>
    <s v="ФЛ+КК_Томская область33710_84,94262256,472048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978.4605598419505"/>
    <n v="5.772E-2"/>
    <n v="203.58"/>
    <n v="27.70446594525006"/>
    <n v="17.034462354135293"/>
    <n v="2.7172920355969263"/>
    <n v="137.72551439999998"/>
    <n v="56.476743514077384"/>
    <n v="241.65847824905964"/>
  </r>
  <r>
    <x v="0"/>
    <s v="АБ"/>
    <s v="Аи95"/>
    <s v="ФЛ+КК_Томская область33710_84,94262256,472048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278.0683740130296"/>
    <n v="1.01125"/>
    <n v="22.72"/>
    <n v="180.40986257198736"/>
    <n v="584.14995964722982"/>
    <n v="99.566273746548319"/>
    <n v="2469.8272153846151"/>
    <n v="281.19664322067615"/>
    <n v="3615.1499545710567"/>
  </r>
  <r>
    <x v="0"/>
    <s v="АБ"/>
    <s v="G-95"/>
    <s v="ФЛ+КК_Томская область33710_84,94262256,472048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278.0683740130296"/>
    <n v="0.20527999999999999"/>
    <n v="22.72"/>
    <n v="36.622533091498205"/>
    <n v="118.58027561570664"/>
    <n v="20.21158435074555"/>
    <n v="501.36576590769221"/>
    <n v="57.08187581739471"/>
    <n v="733.8620347830373"/>
  </r>
  <r>
    <x v="0"/>
    <s v="ДТ"/>
    <s v="ДтЛ"/>
    <s v="ФЛ+КК_Томская область33710_84,94262256,472048"/>
    <s v="Томская"/>
    <x v="0"/>
    <m/>
    <m/>
    <m/>
    <m/>
    <m/>
    <m/>
    <m/>
    <m/>
    <m/>
    <m/>
    <m/>
    <n v="178.4028307263163"/>
    <n v="577.6513816041828"/>
    <n v="98.458614335276465"/>
    <n v="2408.9881818181821"/>
    <n v="278.0683740130296"/>
    <n v="0.96377999999999997"/>
    <n v="22.72"/>
    <n v="171.94108019740912"/>
    <n v="556.72884856247924"/>
    <n v="94.892443324052749"/>
    <n v="2321.7346298727275"/>
    <n v="267.99673750627767"/>
    <n v="3413.2937394629462"/>
  </r>
  <r>
    <x v="0"/>
    <s v="ДТ"/>
    <s v="ДтЗ"/>
    <s v="ФЛ+КК_Томская область33710_84,94262256,472048"/>
    <s v="Томская"/>
    <x v="0"/>
    <m/>
    <m/>
    <m/>
    <m/>
    <m/>
    <m/>
    <m/>
    <m/>
    <m/>
    <m/>
    <m/>
    <n v="178.4028307263163"/>
    <n v="577.6513816041828"/>
    <n v="98.458614335276465"/>
    <n v="2408.9881818181821"/>
    <n v="278.0683740130296"/>
    <n v="0.69923999999999997"/>
    <n v="22.72"/>
    <n v="124.7463953570694"/>
    <n v="403.91695207290877"/>
    <n v="68.846201487798709"/>
    <n v="1684.4608962545456"/>
    <n v="194.43652984487082"/>
    <n v="2476.406975017193"/>
  </r>
  <r>
    <x v="0"/>
    <s v="АБ"/>
    <s v="Аи92"/>
    <s v="ФЛ+КК_Томская область33710_84,94262256,472048"/>
    <s v="Сокурская"/>
    <x v="0"/>
    <m/>
    <m/>
    <m/>
    <m/>
    <m/>
    <m/>
    <m/>
    <m/>
    <m/>
    <m/>
    <m/>
    <n v="356.34522196"/>
    <n v="218.96523092000001"/>
    <n v="11.786150933333333"/>
    <n v="796.42"/>
    <n v="1078.9116144676345"/>
    <n v="0.88763000000000003"/>
    <n v="224.48"/>
    <n v="316.30270936835484"/>
    <n v="194.36010792151961"/>
    <n v="10.461741152954668"/>
    <n v="706.92628460000003"/>
    <n v="957.67431634990646"/>
    <n v="2185.7251593927353"/>
  </r>
  <r>
    <x v="0"/>
    <s v="АБ"/>
    <s v="Аи98"/>
    <s v="ФЛ+КК_Томская область33711_84,94764956,48464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987.15990954876793"/>
    <n v="0.10161000000000001"/>
    <n v="205.39"/>
    <n v="48.770803615676698"/>
    <n v="29.987382532981414"/>
    <n v="4.7835073412509308"/>
    <n v="242.45130835384614"/>
    <n v="100.30531840925032"/>
    <n v="426.2983202530055"/>
  </r>
  <r>
    <x v="0"/>
    <s v="АБ"/>
    <s v="Аи95"/>
    <s v="ФЛ+КК_Томская область33711_84,94764956,48464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278.0683740130296"/>
    <n v="1.9250499999999999"/>
    <n v="21.16"/>
    <n v="343.43436928969516"/>
    <n v="1112.0077921571321"/>
    <n v="189.53775552612396"/>
    <n v="4701.6473483076916"/>
    <n v="535.29552339378256"/>
    <n v="6881.9227886744256"/>
  </r>
  <r>
    <x v="0"/>
    <s v="АБ"/>
    <s v="G-95"/>
    <s v="ФЛ+КК_Томская область33711_84,94764956,48464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278.0683740130296"/>
    <n v="0.37174000000000001"/>
    <n v="21.16"/>
    <n v="66.319468294200817"/>
    <n v="214.73612459753892"/>
    <n v="36.601005292995673"/>
    <n v="907.91947495384613"/>
    <n v="103.36913735560363"/>
    <n v="1328.9452104941852"/>
  </r>
  <r>
    <x v="0"/>
    <s v="ДТ"/>
    <s v="ДтЛ"/>
    <s v="ФЛ+КК_Томская область33711_84,94764956,48464"/>
    <s v="Томская"/>
    <x v="0"/>
    <m/>
    <m/>
    <m/>
    <m/>
    <m/>
    <m/>
    <m/>
    <m/>
    <m/>
    <m/>
    <m/>
    <n v="178.4028307263163"/>
    <n v="577.6513816041828"/>
    <n v="98.458614335276465"/>
    <n v="2408.9881818181821"/>
    <n v="278.0683740130296"/>
    <n v="2.19286"/>
    <n v="21.16"/>
    <n v="391.21243138650993"/>
    <n v="1266.7086086645484"/>
    <n v="215.90595703125436"/>
    <n v="5282.5738243818187"/>
    <n v="609.76501463821205"/>
    <n v="7766.1658361023428"/>
  </r>
  <r>
    <x v="0"/>
    <s v="ДТ"/>
    <s v="ДтЗ"/>
    <s v="ФЛ+КК_Томская область33711_84,94764956,48464"/>
    <s v="Томская"/>
    <x v="0"/>
    <m/>
    <m/>
    <m/>
    <m/>
    <m/>
    <m/>
    <m/>
    <m/>
    <m/>
    <m/>
    <m/>
    <n v="178.4028307263163"/>
    <n v="577.6513816041828"/>
    <n v="98.458614335276465"/>
    <n v="2408.9881818181821"/>
    <n v="278.0683740130296"/>
    <n v="1.59684"/>
    <n v="21.16"/>
    <n v="284.88077621701092"/>
    <n v="922.41683220082325"/>
    <n v="157.22265371514288"/>
    <n v="3846.7686882545459"/>
    <n v="444.03070235896621"/>
    <n v="5655.3196527464897"/>
  </r>
  <r>
    <x v="0"/>
    <s v="АБ"/>
    <s v="Аи92"/>
    <s v="ФЛ+КК_Томская область33711_84,94764956,48464"/>
    <s v="Сокурская"/>
    <x v="0"/>
    <m/>
    <m/>
    <m/>
    <m/>
    <m/>
    <m/>
    <m/>
    <m/>
    <m/>
    <m/>
    <m/>
    <n v="356.34522196"/>
    <n v="218.96523092000001"/>
    <n v="11.786150933333333"/>
    <n v="796.42"/>
    <n v="1087.6590268800146"/>
    <n v="1.7969999999999999"/>
    <n v="226.3"/>
    <n v="640.35236386212"/>
    <n v="393.48051996324"/>
    <n v="21.179713227200001"/>
    <n v="1431.1667399999999"/>
    <n v="1954.5232713033861"/>
    <n v="4440.7026083559467"/>
  </r>
  <r>
    <x v="0"/>
    <s v="АБ"/>
    <s v="Аи98"/>
    <s v="ФЛ+КК_Томская область33712_84,94764956,48464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987.15990954876793"/>
    <n v="0.14893999999999999"/>
    <n v="205.39"/>
    <n v="71.488273698640754"/>
    <n v="43.955523614430184"/>
    <n v="7.0116679795877719"/>
    <n v="355.38527572307686"/>
    <n v="147.02759692819347"/>
    <n v="624.86833794392908"/>
  </r>
  <r>
    <x v="0"/>
    <s v="АБ"/>
    <s v="Аи95"/>
    <s v="ФЛ+КК_Томская область33712_84,94764956,48464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278.0683740130296"/>
    <n v="2.6220300000000001"/>
    <n v="21.16"/>
    <n v="467.77757424932315"/>
    <n v="1514.6192521076155"/>
    <n v="258.16144054552495"/>
    <n v="6403.9169874461531"/>
    <n v="729.10361871338398"/>
    <n v="9373.5788730620006"/>
  </r>
  <r>
    <x v="0"/>
    <s v="АБ"/>
    <s v="G-95"/>
    <s v="ФЛ+КК_Томская область33712_84,94764956,48464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278.0683740130296"/>
    <n v="0.53061000000000003"/>
    <n v="21.16"/>
    <n v="94.662326011690695"/>
    <n v="306.50759959299546"/>
    <n v="52.243125352441048"/>
    <n v="1295.9357416615385"/>
    <n v="147.54585993505364"/>
    <n v="1896.8946525537194"/>
  </r>
  <r>
    <x v="0"/>
    <s v="ДТ"/>
    <s v="ДтЛ"/>
    <s v="ФЛ+КК_Томская область33712_84,94764956,48464"/>
    <s v="Томская"/>
    <x v="0"/>
    <m/>
    <m/>
    <m/>
    <m/>
    <m/>
    <m/>
    <m/>
    <m/>
    <m/>
    <m/>
    <m/>
    <n v="178.4028307263163"/>
    <n v="577.6513816041828"/>
    <n v="98.458614335276465"/>
    <n v="2408.9881818181821"/>
    <n v="278.0683740130296"/>
    <n v="2.5301200000000001"/>
    <n v="21.16"/>
    <n v="451.38057007726741"/>
    <n v="1461.527313624375"/>
    <n v="249.1121093019697"/>
    <n v="6095.029178581819"/>
    <n v="703.54635445784652"/>
    <n v="8960.5955260432784"/>
  </r>
  <r>
    <x v="0"/>
    <s v="ДТ"/>
    <s v="ДтЗ"/>
    <s v="ФЛ+КК_Томская область33712_84,94764956,48464"/>
    <s v="Томская"/>
    <x v="0"/>
    <m/>
    <m/>
    <m/>
    <m/>
    <m/>
    <m/>
    <m/>
    <m/>
    <m/>
    <m/>
    <m/>
    <n v="178.4028307263163"/>
    <n v="577.6513816041828"/>
    <n v="98.458614335276465"/>
    <n v="2408.9881818181821"/>
    <n v="278.0683740130296"/>
    <n v="1.8361700000000001"/>
    <n v="21.16"/>
    <n v="327.5779256947402"/>
    <n v="1060.6661373601523"/>
    <n v="180.78675388400458"/>
    <n v="4423.3118298090913"/>
    <n v="510.5808063115046"/>
    <n v="6502.9234530594931"/>
  </r>
  <r>
    <x v="0"/>
    <s v="АБ"/>
    <s v="Аи92"/>
    <s v="ФЛ+КК_Томская область33712_84,94764956,48464"/>
    <s v="Сокурская"/>
    <x v="0"/>
    <m/>
    <m/>
    <m/>
    <m/>
    <m/>
    <m/>
    <m/>
    <m/>
    <m/>
    <m/>
    <m/>
    <n v="356.34522196"/>
    <n v="218.96523092000001"/>
    <n v="11.786150933333333"/>
    <n v="796.42"/>
    <n v="1087.6590268800146"/>
    <n v="2.3108300000000002"/>
    <n v="226.3"/>
    <n v="823.45322926182689"/>
    <n v="505.99142456686366"/>
    <n v="27.235791161274669"/>
    <n v="1840.3912286"/>
    <n v="2513.3951090851442"/>
    <n v="5710.4667826751092"/>
  </r>
  <r>
    <x v="0"/>
    <s v="АБ"/>
    <s v="Аи92"/>
    <s v="ФЛ+КК_Томская область434_77,57762860,729172"/>
    <s v="Омская"/>
    <x v="0"/>
    <m/>
    <m/>
    <m/>
    <m/>
    <m/>
    <m/>
    <m/>
    <m/>
    <m/>
    <m/>
    <m/>
    <n v="37.246755611111105"/>
    <n v="189.01297827777779"/>
    <n v="16.034161722222223"/>
    <n v="0"/>
    <n v="5274.2754857817245"/>
    <n v="2.5024899999999999"/>
    <n v="914.19"/>
    <n v="93.209633449249424"/>
    <n v="473.00308801035612"/>
    <n v="40.125329368243889"/>
    <n v="0"/>
    <n v="13198.821660413907"/>
    <n v="13805.159711241757"/>
  </r>
  <r>
    <x v="0"/>
    <s v="АБ"/>
    <s v="Аи95"/>
    <s v="ФЛ+КК_Томская область434_77,57762860,729172"/>
    <s v="Омская"/>
    <x v="0"/>
    <m/>
    <m/>
    <m/>
    <m/>
    <m/>
    <m/>
    <m/>
    <m/>
    <m/>
    <m/>
    <m/>
    <n v="37.246755611111105"/>
    <n v="189.01297827777779"/>
    <n v="16.034161722222223"/>
    <n v="0"/>
    <n v="5274.2754857817245"/>
    <n v="3.0818099999999999"/>
    <n v="914.19"/>
    <n v="114.78742390987831"/>
    <n v="582.50208658623831"/>
    <n v="49.414239937161668"/>
    <n v="0"/>
    <n v="16254.314934836975"/>
    <n v="17001.018685270254"/>
  </r>
  <r>
    <x v="0"/>
    <s v="АБ"/>
    <s v="G-95"/>
    <s v="ФЛ+КК_Томская область434_77,57762860,729172"/>
    <s v="Омская"/>
    <x v="0"/>
    <m/>
    <m/>
    <m/>
    <m/>
    <m/>
    <m/>
    <m/>
    <m/>
    <m/>
    <m/>
    <m/>
    <n v="37.246755611111105"/>
    <n v="189.01297827777779"/>
    <n v="16.034161722222223"/>
    <n v="0"/>
    <n v="5274.2754857817245"/>
    <n v="0.66156000000000004"/>
    <n v="914.19"/>
    <n v="24.640963642086664"/>
    <n v="125.04342590944668"/>
    <n v="10.607560028953333"/>
    <n v="0"/>
    <n v="3489.2496903737579"/>
    <n v="3649.5416399542446"/>
  </r>
  <r>
    <x v="0"/>
    <s v="АБ"/>
    <s v="Аи98"/>
    <s v="ФЛ+КК_Томская область434_77,57762860,729172"/>
    <s v="Омская"/>
    <x v="0"/>
    <m/>
    <m/>
    <m/>
    <m/>
    <m/>
    <m/>
    <m/>
    <m/>
    <m/>
    <m/>
    <m/>
    <n v="37.246755611111105"/>
    <n v="189.01297827777779"/>
    <n v="16.034161722222223"/>
    <n v="0"/>
    <n v="5274.2754857817245"/>
    <n v="0.19152"/>
    <n v="914.19"/>
    <n v="7.1334986346399987"/>
    <n v="36.199765599759999"/>
    <n v="3.0708626530399998"/>
    <n v="0"/>
    <n v="1010.1292410369158"/>
    <n v="1056.5333679243558"/>
  </r>
  <r>
    <x v="0"/>
    <s v="ДТ"/>
    <s v="ДтЛ"/>
    <s v="ФЛ+КК_Томская область434_77,57762860,729172"/>
    <s v="Омская"/>
    <x v="0"/>
    <m/>
    <m/>
    <m/>
    <m/>
    <m/>
    <m/>
    <m/>
    <m/>
    <m/>
    <m/>
    <m/>
    <n v="37.246755611111105"/>
    <n v="189.01297827777779"/>
    <n v="16.034161722222223"/>
    <n v="0"/>
    <n v="5274.2754857817245"/>
    <n v="0.32295000000000001"/>
    <n v="914.19"/>
    <n v="12.028839724608332"/>
    <n v="61.041741334808343"/>
    <n v="5.1782325281916668"/>
    <n v="0"/>
    <n v="1703.327268133208"/>
    <n v="1781.5760817208163"/>
  </r>
  <r>
    <x v="0"/>
    <s v="ДТ"/>
    <s v="ДтЗ"/>
    <s v="ФЛ+КК_Томская область434_77,57762860,729172"/>
    <s v="Омская"/>
    <x v="0"/>
    <m/>
    <m/>
    <m/>
    <m/>
    <m/>
    <m/>
    <m/>
    <m/>
    <m/>
    <m/>
    <m/>
    <n v="37.246755611111105"/>
    <n v="189.01297827777779"/>
    <n v="16.034161722222223"/>
    <n v="0"/>
    <n v="5274.2754857817245"/>
    <n v="0.23543"/>
    <n v="914.19"/>
    <n v="8.769003673523887"/>
    <n v="44.499325475937226"/>
    <n v="3.774922694262778"/>
    <n v="0"/>
    <n v="1241.7226776175914"/>
    <n v="1298.7659294613154"/>
  </r>
  <r>
    <x v="0"/>
    <s v="АБ"/>
    <s v="Аи98"/>
    <s v="ФЛ+КК_Томская область95_85,0632556,51752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028.9264006826052"/>
    <n v="0.14480000000000001"/>
    <n v="214.08"/>
    <n v="69.501155039366068"/>
    <n v="42.733717063042107"/>
    <n v="6.8167686547892403"/>
    <n v="345.50683446153846"/>
    <n v="148.98854281884124"/>
    <n v="613.54701803757712"/>
  </r>
  <r>
    <x v="0"/>
    <s v="АБ"/>
    <s v="Аи92"/>
    <s v="ФЛ+КК_Томская область95_85,0632556,51752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278.0683740130296"/>
    <n v="2.14744"/>
    <n v="12.53"/>
    <n v="383.10937481492067"/>
    <n v="1240.4716829120864"/>
    <n v="211.43396676814609"/>
    <n v="5244.8017358769221"/>
    <n v="597.13514909054027"/>
    <n v="7676.9519094626157"/>
  </r>
  <r>
    <x v="0"/>
    <s v="АБ"/>
    <s v="Аи95"/>
    <s v="ФЛ+КК_Томская область95_85,0632556,51752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278.0683740130296"/>
    <n v="2.4878499999999999"/>
    <n v="12.53"/>
    <n v="443.83948242246601"/>
    <n v="1437.1099897239662"/>
    <n v="244.95026367401755"/>
    <n v="6076.2023612307685"/>
    <n v="691.79240428831565"/>
    <n v="8893.8945013395332"/>
  </r>
  <r>
    <x v="0"/>
    <s v="АБ"/>
    <s v="G-95"/>
    <s v="ФЛ+КК_Томская область95_85,0632556,51752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278.0683740130296"/>
    <n v="0.51146999999999998"/>
    <n v="12.53"/>
    <n v="91.247695831588999"/>
    <n v="295.45135214909135"/>
    <n v="50.358627474063852"/>
    <n v="1249.1891479384612"/>
    <n v="142.22363125644424"/>
    <n v="1828.4704546496496"/>
  </r>
  <r>
    <x v="0"/>
    <s v="ДТ"/>
    <s v="ДтЛ"/>
    <s v="ФЛ+КК_Томская область95_85,0632556,51752"/>
    <s v="Томская"/>
    <x v="0"/>
    <m/>
    <m/>
    <m/>
    <m/>
    <m/>
    <m/>
    <m/>
    <m/>
    <m/>
    <m/>
    <m/>
    <n v="178.4028307263163"/>
    <n v="577.6513816041828"/>
    <n v="98.458614335276465"/>
    <n v="2408.9881818181821"/>
    <n v="278.0683740130296"/>
    <n v="1.4165300000000001"/>
    <n v="12.53"/>
    <n v="252.71296180874884"/>
    <n v="818.26051158377311"/>
    <n v="139.46958096434918"/>
    <n v="3412.4040291909096"/>
    <n v="393.89219384067684"/>
    <n v="5016.7392773884576"/>
  </r>
  <r>
    <x v="0"/>
    <s v="ДТ"/>
    <s v="ДтЗ"/>
    <s v="ФЛ+КК_Томская область95_85,0632556,51752"/>
    <s v="Томская"/>
    <x v="0"/>
    <m/>
    <m/>
    <m/>
    <m/>
    <m/>
    <m/>
    <m/>
    <m/>
    <m/>
    <m/>
    <m/>
    <n v="178.4028307263163"/>
    <n v="577.6513816041828"/>
    <n v="98.458614335276465"/>
    <n v="2408.9881818181821"/>
    <n v="278.0683740130296"/>
    <n v="1.0357499999999999"/>
    <n v="12.53"/>
    <n v="184.78073192478209"/>
    <n v="598.30241849653225"/>
    <n v="101.9785097977626"/>
    <n v="2495.1095093181821"/>
    <n v="288.00931838399538"/>
    <n v="3668.1804879212546"/>
  </r>
  <r>
    <x v="0"/>
    <s v="АБ"/>
    <s v="Аи98"/>
    <s v="ФЛ+КК_Томская область96_85,0107856,50959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014.6037144249716"/>
    <n v="0.1656"/>
    <n v="211.1"/>
    <n v="79.484746370987708"/>
    <n v="48.872262055523294"/>
    <n v="7.7959729919412855"/>
    <n v="395.13765046153844"/>
    <n v="168.0183751087753"/>
    <n v="699.3090069887661"/>
  </r>
  <r>
    <x v="0"/>
    <s v="АБ"/>
    <s v="Аи92"/>
    <s v="ФЛ+КК_Томская область96_85,0107856,50959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278.0683740130296"/>
    <n v="2.2675800000000002"/>
    <n v="16.73"/>
    <n v="404.54269089838033"/>
    <n v="1309.870719898013"/>
    <n v="223.26278469438623"/>
    <n v="5538.2257572923072"/>
    <n v="630.5422835444657"/>
    <n v="8106.444236327553"/>
  </r>
  <r>
    <x v="0"/>
    <s v="АБ"/>
    <s v="Аи95"/>
    <s v="ФЛ+КК_Томская область96_85,0107856,50959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278.0683740130296"/>
    <n v="2.7288999999999999"/>
    <n v="16.73"/>
    <n v="486.84348476904449"/>
    <n v="1576.3528552596545"/>
    <n v="268.68371265953596"/>
    <n v="6664.9310141538454"/>
    <n v="758.82078584415649"/>
    <n v="9755.6318526862378"/>
  </r>
  <r>
    <x v="0"/>
    <s v="АБ"/>
    <s v="G-95"/>
    <s v="ФЛ+КК_Томская область96_85,0107856,50959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278.0683740130296"/>
    <n v="0.57662999999999998"/>
    <n v="16.73"/>
    <n v="102.87242428171577"/>
    <n v="333.09111617441994"/>
    <n v="56.774190784150463"/>
    <n v="1408.3327240615383"/>
    <n v="160.34256650713326"/>
    <n v="2061.4130218089576"/>
  </r>
  <r>
    <x v="0"/>
    <s v="ДТ"/>
    <s v="ДтЛ"/>
    <s v="ФЛ+КК_Томская область96_85,0107856,50959"/>
    <s v="Томская"/>
    <x v="0"/>
    <m/>
    <m/>
    <m/>
    <m/>
    <m/>
    <m/>
    <m/>
    <m/>
    <m/>
    <m/>
    <m/>
    <n v="178.4028307263163"/>
    <n v="577.6513816041828"/>
    <n v="98.458614335276465"/>
    <n v="2408.9881818181821"/>
    <n v="278.0683740130296"/>
    <n v="0.87005999999999994"/>
    <n v="16.73"/>
    <n v="155.22116690173874"/>
    <n v="502.59136107853527"/>
    <n v="85.664901988550639"/>
    <n v="2095.9642574727272"/>
    <n v="241.9361694937765"/>
    <n v="3081.3778569353285"/>
  </r>
  <r>
    <x v="0"/>
    <s v="ДТ"/>
    <s v="ДтЗ"/>
    <s v="ФЛ+КК_Томская область96_85,0107856,50959"/>
    <s v="Томская"/>
    <x v="0"/>
    <m/>
    <m/>
    <m/>
    <m/>
    <m/>
    <m/>
    <m/>
    <m/>
    <m/>
    <m/>
    <m/>
    <n v="178.4028307263163"/>
    <n v="577.6513816041828"/>
    <n v="98.458614335276465"/>
    <n v="2408.9881818181821"/>
    <n v="278.0683740130296"/>
    <n v="0.63463999999999998"/>
    <n v="16.73"/>
    <n v="113.22157249214938"/>
    <n v="366.60067282127858"/>
    <n v="62.485775001739853"/>
    <n v="1528.840259709091"/>
    <n v="176.47331288362909"/>
    <n v="2247.621592907888"/>
  </r>
  <r>
    <x v="0"/>
    <s v="ДТ"/>
    <s v="ДтЛ"/>
    <s v="Опти24_Омская область_Опти 24_1_74,58178255,052608"/>
    <s v="Омская"/>
    <x v="0"/>
    <m/>
    <m/>
    <m/>
    <m/>
    <m/>
    <m/>
    <m/>
    <m/>
    <m/>
    <m/>
    <m/>
    <n v="37.246755611111105"/>
    <n v="189.01297827777779"/>
    <n v="16.034161722222223"/>
    <n v="0"/>
    <n v="700.90277607289818"/>
    <n v="15.393179999999999"/>
    <n v="103.3"/>
    <n v="573.34601353784319"/>
    <n v="2909.5107969659234"/>
    <n v="246.81673753927666"/>
    <n v="0"/>
    <n v="10789.122594589815"/>
    <n v="14518.796142632858"/>
  </r>
  <r>
    <x v="0"/>
    <s v="ДТ"/>
    <s v="ДтЗ"/>
    <s v="Опти24_Омская область_Опти 24_1_74,58178255,052608"/>
    <s v="Омская"/>
    <x v="0"/>
    <m/>
    <m/>
    <m/>
    <m/>
    <m/>
    <m/>
    <m/>
    <m/>
    <m/>
    <m/>
    <m/>
    <n v="37.246755611111105"/>
    <n v="189.01297827777779"/>
    <n v="16.034161722222223"/>
    <n v="0"/>
    <n v="700.90277607289818"/>
    <n v="9.6738900000000001"/>
    <n v="103.3"/>
    <n v="360.3210166387716"/>
    <n v="1828.4907604316118"/>
    <n v="155.11271674298834"/>
    <n v="0"/>
    <n v="6780.4563564238488"/>
    <n v="9124.3808502372194"/>
  </r>
  <r>
    <x v="0"/>
    <s v="АБ"/>
    <s v="Аи95"/>
    <s v="ФРА ГПН_Алтайский край180_85,3448251,943438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2027.2434600000001"/>
    <n v="1.19289"/>
    <n v="370.07"/>
    <n v="421.0200123829415"/>
    <n v="550.13817885261471"/>
    <n v="117.80357501549103"/>
    <n v="2420.0012612769233"/>
    <n v="2418.2784509994003"/>
    <n v="5927.2414785273704"/>
  </r>
  <r>
    <x v="0"/>
    <s v="АБ"/>
    <s v="G-95"/>
    <s v="ФРА ГПН_Алтайский край180_85,3448251,943438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2027.2434600000001"/>
    <n v="0.22736000000000001"/>
    <n v="370.07"/>
    <n v="80.244708242491413"/>
    <n v="104.85410754045257"/>
    <n v="22.452884017404823"/>
    <n v="461.242433723077"/>
    <n v="460.91407306560006"/>
    <n v="1129.7082065890258"/>
  </r>
  <r>
    <x v="0"/>
    <s v="АБ"/>
    <s v="Аи98"/>
    <s v="ФРА ГПН_Алтайский край180_85,3448251,943438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2027.2434600000001"/>
    <n v="3.9190000000000003E-2"/>
    <n v="370.07"/>
    <n v="13.831765112698973"/>
    <n v="18.07368259372949"/>
    <n v="3.8701993518740987"/>
    <n v="79.50427066153847"/>
    <n v="79.447671197400012"/>
    <n v="194.72758891724104"/>
  </r>
  <r>
    <x v="0"/>
    <s v="АБ"/>
    <s v="Аи92"/>
    <s v="ФРА ГПН_Алтайский край180_85,3448251,943438"/>
    <s v="Сокурская"/>
    <x v="0"/>
    <m/>
    <m/>
    <m/>
    <m/>
    <m/>
    <m/>
    <m/>
    <m/>
    <m/>
    <m/>
    <m/>
    <n v="356.34522196"/>
    <n v="218.96523092000001"/>
    <n v="11.786150933333333"/>
    <n v="796.42"/>
    <n v="2601.9952200000002"/>
    <n v="1.40804"/>
    <n v="474.99"/>
    <n v="501.74832632855839"/>
    <n v="308.31180374459683"/>
    <n v="16.595371960170667"/>
    <n v="1121.3912167999999"/>
    <n v="3663.7133495688004"/>
    <n v="5611.7600684021263"/>
  </r>
  <r>
    <x v="0"/>
    <s v="ДТ"/>
    <s v="ДтЛ"/>
    <s v="ФРА ГПН_Алтайский край180_85,3448251,943438"/>
    <s v="Сокурская"/>
    <x v="0"/>
    <m/>
    <m/>
    <m/>
    <m/>
    <m/>
    <m/>
    <m/>
    <m/>
    <m/>
    <m/>
    <m/>
    <n v="356.34522196"/>
    <n v="218.96523092000001"/>
    <n v="11.786150933333333"/>
    <n v="796.42"/>
    <n v="2601.9952200000002"/>
    <n v="0.24393999999999999"/>
    <n v="474.99"/>
    <n v="86.926853444922401"/>
    <n v="53.414378430624801"/>
    <n v="2.8751136586773334"/>
    <n v="194.27869479999998"/>
    <n v="634.73071396680007"/>
    <n v="972.22575430102461"/>
  </r>
  <r>
    <x v="0"/>
    <s v="ДТ"/>
    <s v="ДтЗ"/>
    <s v="ФРА ГПН_Алтайский край180_85,3448251,943438"/>
    <s v="Сокурская"/>
    <x v="0"/>
    <m/>
    <m/>
    <m/>
    <m/>
    <m/>
    <m/>
    <m/>
    <m/>
    <m/>
    <m/>
    <m/>
    <n v="356.34522196"/>
    <n v="218.96523092000001"/>
    <n v="11.786150933333333"/>
    <n v="796.42"/>
    <n v="2601.9952200000002"/>
    <n v="0.1193"/>
    <n v="474.99"/>
    <n v="42.511984979828"/>
    <n v="26.122552048756003"/>
    <n v="1.4060878063466666"/>
    <n v="95.012906000000001"/>
    <n v="310.41802974600006"/>
    <n v="475.47156058093071"/>
  </r>
  <r>
    <x v="0"/>
    <s v="АБ"/>
    <s v="Аи95"/>
    <s v="ФРА ГПН_Алтайский край181_81,8461351,990692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2081.8591200000005"/>
    <n v="1.4414"/>
    <n v="380.04"/>
    <n v="508.72942672733603"/>
    <n v="664.74626411333725"/>
    <n v="142.345122372833"/>
    <n v="2924.1504396923078"/>
    <n v="3000.7917355680006"/>
    <n v="7240.7629884738144"/>
  </r>
  <r>
    <x v="0"/>
    <s v="АБ"/>
    <s v="G-95"/>
    <s v="ФРА ГПН_Алтайский край181_81,8461351,990692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2081.8591200000005"/>
    <n v="0.27472000000000002"/>
    <n v="380.04"/>
    <n v="96.960002851764784"/>
    <n v="126.69563873818232"/>
    <n v="27.129909822578526"/>
    <n v="557.32108283076934"/>
    <n v="571.92833744640018"/>
    <n v="1380.0349716896951"/>
  </r>
  <r>
    <x v="0"/>
    <s v="АБ"/>
    <s v="Аи98"/>
    <s v="ФРА ГПН_Алтайский край181_81,8461351,990692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2081.8591200000005"/>
    <n v="4.7359999999999999E-2"/>
    <n v="380.04"/>
    <n v="16.715294609273368"/>
    <n v="21.84153119772974"/>
    <n v="4.6770258051736997"/>
    <n v="96.078649107692314"/>
    <n v="98.596847923200031"/>
    <n v="237.90934864306917"/>
  </r>
  <r>
    <x v="0"/>
    <s v="АБ"/>
    <s v="Аи92"/>
    <s v="ФРА ГПН_Алтайский край181_81,8461351,990692"/>
    <s v="Сокурская"/>
    <x v="0"/>
    <m/>
    <m/>
    <m/>
    <m/>
    <m/>
    <m/>
    <m/>
    <m/>
    <m/>
    <m/>
    <m/>
    <n v="356.34522196"/>
    <n v="218.96523092000001"/>
    <n v="11.786150933333333"/>
    <n v="796.42"/>
    <n v="2656.6108800000002"/>
    <n v="1.70136"/>
    <n v="484.96"/>
    <n v="606.2715068338656"/>
    <n v="372.53868527805122"/>
    <n v="20.052485751936"/>
    <n v="1354.9971312"/>
    <n v="4519.8514867968006"/>
    <n v="6873.711295860654"/>
  </r>
  <r>
    <x v="0"/>
    <s v="ДТ"/>
    <s v="ДтЛ"/>
    <s v="ФРА ГПН_Алтайский край181_81,8461351,990692"/>
    <s v="Сокурская"/>
    <x v="0"/>
    <m/>
    <m/>
    <m/>
    <m/>
    <m/>
    <m/>
    <m/>
    <m/>
    <m/>
    <m/>
    <m/>
    <n v="356.34522196"/>
    <n v="218.96523092000001"/>
    <n v="11.786150933333333"/>
    <n v="796.42"/>
    <n v="2656.6108800000002"/>
    <n v="0.29476000000000002"/>
    <n v="484.96"/>
    <n v="105.03631762492961"/>
    <n v="64.542191465979201"/>
    <n v="3.4740858491093336"/>
    <n v="234.75275920000001"/>
    <n v="783.06262298880006"/>
    <n v="1190.8679771288182"/>
  </r>
  <r>
    <x v="0"/>
    <s v="ДТ"/>
    <s v="ДтЗ"/>
    <s v="ФРА ГПН_Алтайский край181_81,8461351,990692"/>
    <s v="Сокурская"/>
    <x v="0"/>
    <m/>
    <m/>
    <m/>
    <m/>
    <m/>
    <m/>
    <m/>
    <m/>
    <m/>
    <m/>
    <m/>
    <n v="356.34522196"/>
    <n v="218.96523092000001"/>
    <n v="11.786150933333333"/>
    <n v="796.42"/>
    <n v="2656.6108800000002"/>
    <n v="0.14415"/>
    <n v="484.96"/>
    <n v="51.367163745534"/>
    <n v="31.563838037118"/>
    <n v="1.69897365704"/>
    <n v="114.80394299999999"/>
    <n v="382.95045835200006"/>
    <n v="582.38437679169203"/>
  </r>
  <r>
    <x v="0"/>
    <s v="АБ"/>
    <s v="Аи95"/>
    <s v="ФРА ГПН_Алтайский край190_83,75950153,318021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271.9291248539687"/>
    <n v="1.32813"/>
    <n v="165.32"/>
    <n v="468.75177849269932"/>
    <n v="612.50829454478048"/>
    <n v="131.15916981894736"/>
    <n v="2694.3609847846155"/>
    <n v="1689.2872285923015"/>
    <n v="5596.0674562333443"/>
  </r>
  <r>
    <x v="0"/>
    <s v="АБ"/>
    <s v="G-95"/>
    <s v="ФРА ГПН_Алтайский край190_83,75950153,318021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271.9291248539687"/>
    <n v="0.25313999999999998"/>
    <n v="165.32"/>
    <n v="89.343532039515637"/>
    <n v="116.74335319664921"/>
    <n v="24.998781932467701"/>
    <n v="513.54200243076923"/>
    <n v="321.9761386655336"/>
    <n v="1066.6038082649354"/>
  </r>
  <r>
    <x v="0"/>
    <s v="АБ"/>
    <s v="Аи98"/>
    <s v="ФРА ГПН_Алтайский край190_83,75950153,318021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271.9291248539687"/>
    <n v="4.3639999999999998E-2"/>
    <n v="165.32"/>
    <n v="15.402353394186862"/>
    <n v="20.125937953313468"/>
    <n v="4.3096580687875905"/>
    <n v="88.531930892307699"/>
    <n v="55.506987008627192"/>
    <n v="183.8768673172228"/>
  </r>
  <r>
    <x v="0"/>
    <s v="ДТ"/>
    <s v="ДтЛ"/>
    <s v="ФРА ГПН_Алтайский край190_83,75950153,318021"/>
    <s v="Евсинская"/>
    <x v="0"/>
    <m/>
    <m/>
    <m/>
    <m/>
    <m/>
    <m/>
    <m/>
    <m/>
    <m/>
    <m/>
    <m/>
    <n v="352.94118685121134"/>
    <n v="461.18097968179353"/>
    <n v="98.754767845728466"/>
    <n v="1999.1163636363633"/>
    <n v="1271.9291248539687"/>
    <n v="0.27160000000000001"/>
    <n v="165.32"/>
    <n v="95.858826348789009"/>
    <n v="125.25675408157512"/>
    <n v="26.821794946899853"/>
    <n v="542.96000436363624"/>
    <n v="345.45595031033793"/>
    <n v="1136.3533300512381"/>
  </r>
  <r>
    <x v="0"/>
    <s v="ДТ"/>
    <s v="ДтЗ"/>
    <s v="ФРА ГПН_Алтайский край190_83,75950153,318021"/>
    <s v="Евсинская"/>
    <x v="0"/>
    <m/>
    <m/>
    <m/>
    <m/>
    <m/>
    <m/>
    <m/>
    <m/>
    <m/>
    <m/>
    <m/>
    <n v="352.94118685121134"/>
    <n v="461.18097968179353"/>
    <n v="98.754767845728466"/>
    <n v="1999.1163636363633"/>
    <n v="1271.9291248539687"/>
    <n v="0.13281999999999999"/>
    <n v="165.32"/>
    <n v="46.877648437577889"/>
    <n v="61.254057721335812"/>
    <n v="13.116608265269655"/>
    <n v="265.52263541818178"/>
    <n v="168.9376263631041"/>
    <n v="555.70857620546917"/>
  </r>
  <r>
    <x v="0"/>
    <s v="АБ"/>
    <s v="Аи92"/>
    <s v="ФРА ГПН_Алтайский край190_83,75950153,318021"/>
    <s v="Сокурская"/>
    <x v="0"/>
    <m/>
    <m/>
    <m/>
    <m/>
    <m/>
    <m/>
    <m/>
    <m/>
    <m/>
    <m/>
    <m/>
    <n v="356.34522196"/>
    <n v="218.96523092000001"/>
    <n v="11.786150933333333"/>
    <n v="796.42"/>
    <n v="2079.1563434583627"/>
    <n v="1.5676699999999999"/>
    <n v="270.24"/>
    <n v="558.63171411003316"/>
    <n v="343.26522355635637"/>
    <n v="18.476795233658667"/>
    <n v="1248.5237413999998"/>
    <n v="3259.431024949371"/>
    <n v="5428.3284992494191"/>
  </r>
  <r>
    <x v="0"/>
    <s v="АБ"/>
    <s v="Аи95"/>
    <s v="ФРА ГПН_Алтайский край191_85,3004952,50147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2236.5702673303208"/>
    <n v="1.8959299999999999"/>
    <n v="290.7"/>
    <n v="669.1517843868171"/>
    <n v="874.36685480810274"/>
    <n v="187.23212700175196"/>
    <n v="3846.249856476923"/>
    <n v="4240.3806669395744"/>
    <n v="9817.3812896131694"/>
  </r>
  <r>
    <x v="0"/>
    <s v="АБ"/>
    <s v="G-95"/>
    <s v="ФРА ГПН_Алтайский край191_85,3004952,50147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2236.5702673303208"/>
    <n v="0.36136000000000001"/>
    <n v="290.7"/>
    <n v="127.53882728055373"/>
    <n v="166.65235881781291"/>
    <n v="35.68602290873244"/>
    <n v="733.08658449230779"/>
    <n v="808.20703180248472"/>
    <n v="1871.1708253018915"/>
  </r>
  <r>
    <x v="0"/>
    <s v="АБ"/>
    <s v="Аи98"/>
    <s v="ФРА ГПН_Алтайский край191_85,3004952,50147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2236.5702673303208"/>
    <n v="6.2289999999999998E-2"/>
    <n v="290.7"/>
    <n v="21.984706528961954"/>
    <n v="28.726963224378917"/>
    <n v="6.151434489110426"/>
    <n v="126.36695635384616"/>
    <n v="139.31596195200567"/>
    <n v="322.54602254830309"/>
  </r>
  <r>
    <x v="0"/>
    <s v="АБ"/>
    <s v="Аи92"/>
    <s v="ФРА ГПН_Алтайский край191_85,3004952,50147"/>
    <s v="Сокурская"/>
    <x v="0"/>
    <m/>
    <m/>
    <m/>
    <m/>
    <m/>
    <m/>
    <m/>
    <m/>
    <m/>
    <m/>
    <m/>
    <n v="356.34522196"/>
    <n v="218.96523092000001"/>
    <n v="11.786150933333333"/>
    <n v="796.42"/>
    <n v="2167.1515800000002"/>
    <n v="2.23787"/>
    <n v="395.61"/>
    <n v="797.45428186762524"/>
    <n v="490.01572131894045"/>
    <n v="26.375873589178667"/>
    <n v="1782.2844253999999"/>
    <n v="4849.8035063346006"/>
    <n v="7945.9338085103445"/>
  </r>
  <r>
    <x v="0"/>
    <s v="ДТ"/>
    <s v="ДтЛ"/>
    <s v="ФРА ГПН_Алтайский край191_85,3004952,50147"/>
    <s v="Сокурская"/>
    <x v="0"/>
    <m/>
    <m/>
    <m/>
    <m/>
    <m/>
    <m/>
    <m/>
    <m/>
    <m/>
    <m/>
    <m/>
    <n v="356.34522196"/>
    <n v="218.96523092000001"/>
    <n v="11.786150933333333"/>
    <n v="796.42"/>
    <n v="2167.1515800000002"/>
    <n v="0.38771"/>
    <n v="395.61"/>
    <n v="138.1586060061116"/>
    <n v="84.895009679993208"/>
    <n v="4.5696085783626668"/>
    <n v="308.77999819999997"/>
    <n v="840.22633908180012"/>
    <n v="1376.6295615462677"/>
  </r>
  <r>
    <x v="0"/>
    <s v="ДТ"/>
    <s v="ДтЗ"/>
    <s v="ФРА ГПН_Алтайский край191_85,3004952,50147"/>
    <s v="Сокурская"/>
    <x v="0"/>
    <m/>
    <m/>
    <m/>
    <m/>
    <m/>
    <m/>
    <m/>
    <m/>
    <m/>
    <m/>
    <m/>
    <n v="356.34522196"/>
    <n v="218.96523092000001"/>
    <n v="11.786150933333333"/>
    <n v="796.42"/>
    <n v="2167.1515800000002"/>
    <n v="0.18961"/>
    <n v="395.61"/>
    <n v="67.566617535835604"/>
    <n v="41.517997434741204"/>
    <n v="2.2347720784693332"/>
    <n v="151.00919619999999"/>
    <n v="410.91361108380005"/>
    <n v="673.24219433284611"/>
  </r>
  <r>
    <x v="0"/>
    <s v="АБ"/>
    <s v="Аи95"/>
    <s v="ФРА ГПН_Алтайский край193_84,4029553,26581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356.1755797121284"/>
    <n v="1.17086"/>
    <n v="176.27"/>
    <n v="413.2447180366093"/>
    <n v="539.97836187022483"/>
    <n v="115.62800747984963"/>
    <n v="2375.309271415385"/>
    <n v="1587.8917392617427"/>
    <n v="5032.0520980638121"/>
  </r>
  <r>
    <x v="0"/>
    <s v="АБ"/>
    <s v="G-95"/>
    <s v="ФРА ГПН_Алтайский край193_84,4029553,26581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356.1755797121284"/>
    <n v="0.22316"/>
    <n v="176.27"/>
    <n v="78.762355257716322"/>
    <n v="102.91714742578904"/>
    <n v="22.038113992452764"/>
    <n v="452.72194541538465"/>
    <n v="302.64414236855856"/>
    <n v="959.08370445990136"/>
  </r>
  <r>
    <x v="0"/>
    <s v="АБ"/>
    <s v="Аи98"/>
    <s v="ФРА ГПН_Алтайский край193_84,4029553,26581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356.1755797121284"/>
    <n v="3.8469999999999997E-2"/>
    <n v="176.27"/>
    <n v="13.5776474581661"/>
    <n v="17.741632288358595"/>
    <n v="3.7990959190251736"/>
    <n v="78.043615523076923"/>
    <n v="52.172074551525576"/>
    <n v="165.33406574015237"/>
  </r>
  <r>
    <x v="0"/>
    <s v="ДТ"/>
    <s v="ДтЛ"/>
    <s v="ФРА ГПН_Алтайский край193_84,4029553,26581"/>
    <s v="Евсинская"/>
    <x v="0"/>
    <m/>
    <m/>
    <m/>
    <m/>
    <m/>
    <m/>
    <m/>
    <m/>
    <m/>
    <m/>
    <m/>
    <n v="352.94118685121134"/>
    <n v="461.18097968179353"/>
    <n v="98.754767845728466"/>
    <n v="1999.1163636363633"/>
    <n v="1356.1755797121284"/>
    <n v="0.23943999999999999"/>
    <n v="176.27"/>
    <n v="84.508237779654038"/>
    <n v="110.42517377500863"/>
    <n v="23.645841612981222"/>
    <n v="478.66842210909078"/>
    <n v="324.72268080627202"/>
    <n v="1021.9703560830067"/>
  </r>
  <r>
    <x v="0"/>
    <s v="ДТ"/>
    <s v="ДтЗ"/>
    <s v="ФРА ГПН_Алтайский край193_84,4029553,26581"/>
    <s v="Евсинская"/>
    <x v="0"/>
    <m/>
    <m/>
    <m/>
    <m/>
    <m/>
    <m/>
    <m/>
    <m/>
    <m/>
    <m/>
    <m/>
    <n v="352.94118685121134"/>
    <n v="461.18097968179353"/>
    <n v="98.754767845728466"/>
    <n v="1999.1163636363633"/>
    <n v="1356.1755797121284"/>
    <n v="0.11709"/>
    <n v="176.27"/>
    <n v="41.325883568408337"/>
    <n v="53.999680910941201"/>
    <n v="11.563195767056346"/>
    <n v="234.07653501818177"/>
    <n v="158.79459862849311"/>
    <n v="499.75989389308074"/>
  </r>
  <r>
    <x v="0"/>
    <s v="АБ"/>
    <s v="Аи92"/>
    <s v="ФРА ГПН_Алтайский край193_84,4029553,26581"/>
    <s v="Сокурская"/>
    <x v="0"/>
    <m/>
    <m/>
    <m/>
    <m/>
    <m/>
    <m/>
    <m/>
    <m/>
    <m/>
    <m/>
    <m/>
    <n v="356.34522196"/>
    <n v="218.96523092000001"/>
    <n v="11.786150933333333"/>
    <n v="796.42"/>
    <n v="2163.402798316522"/>
    <n v="1.38202"/>
    <n v="281.19"/>
    <n v="492.4762236531592"/>
    <n v="302.61432843605843"/>
    <n v="16.288696312885335"/>
    <n v="1100.6683684"/>
    <n v="2989.8659353293997"/>
    <n v="4901.9135521315029"/>
  </r>
  <r>
    <x v="0"/>
    <s v="АБ"/>
    <s v="Аи95"/>
    <s v="ФРА ГПН_Алтайский край194_85,93233751,957199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2079.0653400000001"/>
    <n v="1.26966"/>
    <n v="379.53"/>
    <n v="448.11530729750899"/>
    <n v="585.54304266278598"/>
    <n v="125.38497854300761"/>
    <n v="2575.7436154153847"/>
    <n v="2639.7060995844004"/>
    <n v="6374.4930435030874"/>
  </r>
  <r>
    <x v="0"/>
    <s v="АБ"/>
    <s v="G-95"/>
    <s v="ФРА ГПН_Алтайский край194_85,93233751,957199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2079.0653400000001"/>
    <n v="0.24199000000000001"/>
    <n v="379.53"/>
    <n v="85.408237806124632"/>
    <n v="111.60118527319722"/>
    <n v="23.897666270987834"/>
    <n v="490.92213466153851"/>
    <n v="503.11302162660007"/>
    <n v="1214.9422456384482"/>
  </r>
  <r>
    <x v="0"/>
    <s v="АБ"/>
    <s v="Аи98"/>
    <s v="ФРА ГПН_Алтайский край194_85,93233751,957199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2079.0653400000001"/>
    <n v="4.172E-2"/>
    <n v="379.53"/>
    <n v="14.724706315432536"/>
    <n v="19.240470472324425"/>
    <n v="4.1200489145237915"/>
    <n v="84.63685052307693"/>
    <n v="86.738605984800003"/>
    <n v="209.4606822101577"/>
  </r>
  <r>
    <x v="0"/>
    <s v="АБ"/>
    <s v="Аи92"/>
    <s v="ФРА ГПН_Алтайский край194_85,93233751,957199"/>
    <s v="Сокурская"/>
    <x v="0"/>
    <m/>
    <m/>
    <m/>
    <m/>
    <m/>
    <m/>
    <m/>
    <m/>
    <m/>
    <m/>
    <m/>
    <n v="356.34522196"/>
    <n v="218.96523092000001"/>
    <n v="11.786150933333333"/>
    <n v="796.42"/>
    <n v="2653.7623200000003"/>
    <n v="1.49865"/>
    <n v="484.44"/>
    <n v="534.03676689035399"/>
    <n v="328.152243318258"/>
    <n v="17.663315096240002"/>
    <n v="1193.5548329999999"/>
    <n v="3977.0609008680003"/>
    <n v="6050.468059172852"/>
  </r>
  <r>
    <x v="0"/>
    <s v="ДТ"/>
    <s v="ДтЛ"/>
    <s v="ФРА ГПН_Алтайский край194_85,93233751,957199"/>
    <s v="Сокурская"/>
    <x v="0"/>
    <m/>
    <m/>
    <m/>
    <m/>
    <m/>
    <m/>
    <m/>
    <m/>
    <m/>
    <m/>
    <m/>
    <n v="356.34522196"/>
    <n v="218.96523092000001"/>
    <n v="11.786150933333333"/>
    <n v="796.42"/>
    <n v="2653.7623200000003"/>
    <n v="0.25963999999999998"/>
    <n v="484.44"/>
    <n v="92.521473429694396"/>
    <n v="56.852132556068796"/>
    <n v="3.0601562283306665"/>
    <n v="206.78248879999998"/>
    <n v="689.02284876480007"/>
    <n v="1048.2390997788939"/>
  </r>
  <r>
    <x v="0"/>
    <s v="ДТ"/>
    <s v="ДтЗ"/>
    <s v="ФРА ГПН_Алтайский край194_85,93233751,957199"/>
    <s v="Сокурская"/>
    <x v="0"/>
    <m/>
    <m/>
    <m/>
    <m/>
    <m/>
    <m/>
    <m/>
    <m/>
    <m/>
    <m/>
    <m/>
    <n v="356.34522196"/>
    <n v="218.96523092000001"/>
    <n v="11.786150933333333"/>
    <n v="796.42"/>
    <n v="2653.7623200000003"/>
    <n v="0.12697"/>
    <n v="484.44"/>
    <n v="45.245152832261198"/>
    <n v="27.8020153699124"/>
    <n v="1.4964875840053333"/>
    <n v="101.12144739999999"/>
    <n v="336.94820177040003"/>
    <n v="512.61330495657899"/>
  </r>
  <r>
    <x v="0"/>
    <s v="АБ"/>
    <s v="Аи95"/>
    <s v="ФРА ГПН_Алтайский край218_85,2131152,54777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2182.6371487407596"/>
    <n v="1.55661"/>
    <n v="283.69"/>
    <n v="549.39178086446407"/>
    <n v="717.8789247824767"/>
    <n v="153.72265917633939"/>
    <n v="3157.8755487230774"/>
    <n v="3397.514812101354"/>
    <n v="7976.3837256477109"/>
  </r>
  <r>
    <x v="0"/>
    <s v="АБ"/>
    <s v="G-95"/>
    <s v="ФРА ГПН_Алтайский край218_85,2131152,54777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2182.6371487407596"/>
    <n v="0.29668"/>
    <n v="283.69"/>
    <n v="104.71059131501738"/>
    <n v="136.8231730519945"/>
    <n v="29.29856452447072"/>
    <n v="601.87106455384617"/>
    <n v="647.54478928840854"/>
    <n v="1520.2481827337374"/>
  </r>
  <r>
    <x v="0"/>
    <s v="АБ"/>
    <s v="Аи98"/>
    <s v="ФРА ГПН_Алтайский край218_85,2131152,54777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2182.6371487407596"/>
    <n v="5.1139999999999998E-2"/>
    <n v="283.69"/>
    <n v="18.049412295570946"/>
    <n v="23.58479530092692"/>
    <n v="5.0503188276305533"/>
    <n v="103.74708858461538"/>
    <n v="111.62006378660244"/>
    <n v="262.05167879534622"/>
  </r>
  <r>
    <x v="0"/>
    <s v="АБ"/>
    <s v="Аи92"/>
    <s v="ФРА ГПН_Алтайский край218_85,2131152,54777"/>
    <s v="Сокурская"/>
    <x v="0"/>
    <m/>
    <m/>
    <m/>
    <m/>
    <m/>
    <m/>
    <m/>
    <m/>
    <m/>
    <m/>
    <m/>
    <n v="356.34522196"/>
    <n v="218.96523092000001"/>
    <n v="11.786150933333333"/>
    <n v="796.42"/>
    <n v="2128.7508000000003"/>
    <n v="1.83735"/>
    <n v="388.6"/>
    <n v="654.73089356820606"/>
    <n v="402.31576703086205"/>
    <n v="21.655284417360001"/>
    <n v="1463.302287"/>
    <n v="3911.2602823800007"/>
    <n v="6453.2645143964291"/>
  </r>
  <r>
    <x v="0"/>
    <s v="ДТ"/>
    <s v="ДтЛ"/>
    <s v="ФРА ГПН_Алтайский край218_85,2131152,54777"/>
    <s v="Сокурская"/>
    <x v="0"/>
    <m/>
    <m/>
    <m/>
    <m/>
    <m/>
    <m/>
    <m/>
    <m/>
    <m/>
    <m/>
    <m/>
    <n v="356.34522196"/>
    <n v="218.96523092000001"/>
    <n v="11.786150933333333"/>
    <n v="796.42"/>
    <n v="2128.7508000000003"/>
    <n v="0.31831999999999999"/>
    <n v="388.6"/>
    <n v="113.4318110543072"/>
    <n v="69.701012306454402"/>
    <n v="3.7517675650986666"/>
    <n v="253.51641439999997"/>
    <n v="677.62395465600002"/>
    <n v="1118.0249599818603"/>
  </r>
  <r>
    <x v="0"/>
    <s v="ДТ"/>
    <s v="ДтЗ"/>
    <s v="ФРА ГПН_Алтайский край218_85,2131152,54777"/>
    <s v="Сокурская"/>
    <x v="0"/>
    <m/>
    <m/>
    <m/>
    <m/>
    <m/>
    <m/>
    <m/>
    <m/>
    <m/>
    <m/>
    <m/>
    <n v="356.34522196"/>
    <n v="218.96523092000001"/>
    <n v="11.786150933333333"/>
    <n v="796.42"/>
    <n v="2128.7508000000003"/>
    <n v="0.15567"/>
    <n v="388.6"/>
    <n v="55.472260702513204"/>
    <n v="34.086317497316401"/>
    <n v="1.8347501157920001"/>
    <n v="123.97870139999999"/>
    <n v="331.38263703600006"/>
    <n v="546.7546667516217"/>
  </r>
  <r>
    <x v="0"/>
    <s v="АБ"/>
    <s v="Аи95"/>
    <s v="ФРА ГПН_Алтайский край40225_83,69123853,341645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293.2407851240237"/>
    <n v="1.17086"/>
    <n v="168.09"/>
    <n v="413.2447180366093"/>
    <n v="539.97836187022483"/>
    <n v="115.62800747984963"/>
    <n v="2375.309271415385"/>
    <n v="1514.2039056703143"/>
    <n v="4958.3642644723832"/>
  </r>
  <r>
    <x v="0"/>
    <s v="АБ"/>
    <s v="G-95"/>
    <s v="ФРА ГПН_Алтайский край40225_83,69123853,341645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293.2407851240237"/>
    <n v="0.22316"/>
    <n v="168.09"/>
    <n v="78.762355257716322"/>
    <n v="102.91714742578904"/>
    <n v="22.038113992452764"/>
    <n v="452.72194541538465"/>
    <n v="288.59961360827714"/>
    <n v="945.03917569961982"/>
  </r>
  <r>
    <x v="0"/>
    <s v="АБ"/>
    <s v="Аи98"/>
    <s v="ФРА ГПН_Алтайский край40225_83,69123853,341645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293.2407851240237"/>
    <n v="3.8469999999999997E-2"/>
    <n v="168.09"/>
    <n v="13.5776474581661"/>
    <n v="17.741632288358595"/>
    <n v="3.7990959190251736"/>
    <n v="78.043615523076923"/>
    <n v="49.750973003721185"/>
    <n v="162.91296419234797"/>
  </r>
  <r>
    <x v="0"/>
    <s v="АБ"/>
    <s v="Аи92"/>
    <s v="ФРА ГПН_Алтайский край40225_83,69123853,341645"/>
    <s v="Сокурская"/>
    <x v="0"/>
    <m/>
    <m/>
    <m/>
    <m/>
    <m/>
    <m/>
    <m/>
    <m/>
    <m/>
    <m/>
    <m/>
    <n v="356.34522196"/>
    <n v="218.96523092000001"/>
    <n v="11.786150933333333"/>
    <n v="796.42"/>
    <n v="2100.3910663267206"/>
    <n v="1.38202"/>
    <n v="273"/>
    <n v="492.4762236531592"/>
    <n v="302.61432843605843"/>
    <n v="16.288696312885335"/>
    <n v="1100.6683684"/>
    <n v="2902.7824614848546"/>
    <n v="4814.8300782869574"/>
  </r>
  <r>
    <x v="0"/>
    <s v="ДТ"/>
    <s v="ДтЛ"/>
    <s v="ФРА ГПН_Алтайский край40225_83,69123853,341645"/>
    <s v="Сокурская"/>
    <x v="0"/>
    <m/>
    <m/>
    <m/>
    <m/>
    <m/>
    <m/>
    <m/>
    <m/>
    <m/>
    <m/>
    <m/>
    <n v="356.34522196"/>
    <n v="218.96523092000001"/>
    <n v="11.786150933333333"/>
    <n v="796.42"/>
    <n v="2100.3910663267206"/>
    <n v="0.23943999999999999"/>
    <n v="273"/>
    <n v="85.323299946102395"/>
    <n v="52.429034891484797"/>
    <n v="2.8220759794773334"/>
    <n v="190.69480479999999"/>
    <n v="502.91763692126995"/>
    <n v="834.18685253833451"/>
  </r>
  <r>
    <x v="0"/>
    <s v="ДТ"/>
    <s v="ДтЗ"/>
    <s v="ФРА ГПН_Алтайский край40225_83,69123853,341645"/>
    <s v="Сокурская"/>
    <x v="0"/>
    <m/>
    <m/>
    <m/>
    <m/>
    <m/>
    <m/>
    <m/>
    <m/>
    <m/>
    <m/>
    <m/>
    <n v="356.34522196"/>
    <n v="218.96523092000001"/>
    <n v="11.786150933333333"/>
    <n v="796.42"/>
    <n v="2100.3910663267206"/>
    <n v="0.11709"/>
    <n v="273"/>
    <n v="41.724462039296398"/>
    <n v="25.6386388884228"/>
    <n v="1.380040412784"/>
    <n v="93.252817799999988"/>
    <n v="245.93478995619571"/>
    <n v="407.93074909669895"/>
  </r>
  <r>
    <x v="0"/>
    <s v="АБ"/>
    <s v="Аи92"/>
    <s v="ФРА ГПН_Красноярский край1_93,40570956,18699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07.6885000000007"/>
    <n v="1.50396"/>
    <n v="572.45000000000005"/>
    <n v="721.87125091854261"/>
    <n v="443.85221763903871"/>
    <n v="70.802122831884148"/>
    <n v="3588.5943284307687"/>
    <n v="4072.2551964600011"/>
    <n v="8897.3751162802346"/>
  </r>
  <r>
    <x v="0"/>
    <s v="АБ"/>
    <s v="Аи95"/>
    <s v="ФРА ГПН_Красноярский край1_93,40570956,18699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07.6885000000007"/>
    <n v="1.25562"/>
    <n v="572.45000000000005"/>
    <n v="602.67293018321004"/>
    <n v="370.56153189707823"/>
    <n v="59.110987971867857"/>
    <n v="2996.0310185538456"/>
    <n v="3399.8278343700008"/>
    <n v="7428.2043029760025"/>
  </r>
  <r>
    <x v="0"/>
    <s v="АБ"/>
    <s v="G-95"/>
    <s v="ФРА ГПН_Красноярский край1_93,40570956,18699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07.6885000000007"/>
    <n v="0.37767000000000001"/>
    <n v="572.45000000000005"/>
    <n v="181.2741797218051"/>
    <n v="111.4588599668447"/>
    <n v="17.779620289048705"/>
    <n v="901.15722493846147"/>
    <n v="1022.6127157950002"/>
    <n v="2234.2826007111598"/>
  </r>
  <r>
    <x v="0"/>
    <s v="АБ"/>
    <s v="Аи98"/>
    <s v="ФРА ГПН_Красноярский край1_93,40570956,18699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707.6885000000007"/>
    <n v="8.8359999999999994E-2"/>
    <n v="572.45000000000005"/>
    <n v="42.41106394529271"/>
    <n v="26.077011323828732"/>
    <n v="4.1597353476324397"/>
    <n v="210.83552412307688"/>
    <n v="239.25135586000005"/>
    <n v="522.73469059983086"/>
  </r>
  <r>
    <x v="0"/>
    <s v="ДТ"/>
    <s v="ДтЛ"/>
    <s v="ФРА ГПН_Красноярский край1_93,40570956,18699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2707.6885000000007"/>
    <n v="0.28971999999999998"/>
    <n v="572.45000000000005"/>
    <n v="139.05990772102993"/>
    <n v="85.502848808733134"/>
    <n v="13.639186565369741"/>
    <n v="681.7511940363637"/>
    <n v="784.47151222000014"/>
    <n v="1704.4246493514966"/>
  </r>
  <r>
    <x v="0"/>
    <s v="ДТ"/>
    <s v="ДтЗ"/>
    <s v="ФРА ГПН_Красноярский край1_93,40570956,18699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2707.6885000000007"/>
    <n v="0.20713999999999999"/>
    <n v="572.45000000000005"/>
    <n v="99.423130213082075"/>
    <n v="61.1316446991612"/>
    <n v="9.7515570383497447"/>
    <n v="487.42904298181821"/>
    <n v="560.87059589000012"/>
    <n v="1218.6059708224113"/>
  </r>
  <r>
    <x v="0"/>
    <s v="АБ"/>
    <s v="Аи92"/>
    <s v="ФРА ГПН_Красноярский край2_93,42798856,202461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1038.6166018354129"/>
    <n v="1.50396"/>
    <n v="151.57"/>
    <n v="1208.717055253717"/>
    <n v="746.27542480675413"/>
    <n v="117.56393196788521"/>
    <n v="4417.166383661538"/>
    <n v="1562.0378244963874"/>
    <n v="8051.7606201862827"/>
  </r>
  <r>
    <x v="0"/>
    <s v="АБ"/>
    <s v="Аи95"/>
    <s v="ФРА ГПН_Красноярский край2_93,42798856,202461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1038.6166018354129"/>
    <n v="1.25562"/>
    <n v="151.57"/>
    <n v="1009.1287726519803"/>
    <n v="623.04738749425292"/>
    <n v="98.151296748261942"/>
    <n v="3687.7858817076922"/>
    <n v="1304.1077775965812"/>
    <n v="6722.2211161987689"/>
  </r>
  <r>
    <x v="0"/>
    <s v="АБ"/>
    <s v="G-95"/>
    <s v="ФРА ГПН_Красноярский край2_93,42798856,202461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1038.6166018354129"/>
    <n v="0.37767000000000001"/>
    <n v="151.57"/>
    <n v="303.52946239106848"/>
    <n v="187.40248390034762"/>
    <n v="29.522307898023357"/>
    <n v="1109.2257959769231"/>
    <n v="392.25433201518041"/>
    <n v="2021.9343821815428"/>
  </r>
  <r>
    <x v="0"/>
    <s v="АБ"/>
    <s v="Аи98"/>
    <s v="ФРА ГПН_Красноярский край2_93,42798856,202461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1038.6166018354129"/>
    <n v="8.8359999999999994E-2"/>
    <n v="151.57"/>
    <n v="71.014015666785312"/>
    <n v="43.844847293760999"/>
    <n v="6.9070647016425548"/>
    <n v="259.51542704615383"/>
    <n v="91.772162938177075"/>
    <n v="473.05351764651977"/>
  </r>
  <r>
    <x v="0"/>
    <s v="ДТ"/>
    <s v="ДтЛ"/>
    <s v="ФРА ГПН_Красноярский край2_93,42798856,202461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1038.6166018354129"/>
    <n v="0.28971999999999998"/>
    <n v="151.57"/>
    <n v="232.84495947239745"/>
    <n v="143.76108146161653"/>
    <n v="22.647292727024457"/>
    <n v="840.13321658181815"/>
    <n v="300.90800188375579"/>
    <n v="1540.2945521266124"/>
  </r>
  <r>
    <x v="0"/>
    <s v="ДТ"/>
    <s v="ДтЗ"/>
    <s v="ФРА ГПН_Красноярский край2_93,42798856,202461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1038.6166018354129"/>
    <n v="0.20713999999999999"/>
    <n v="151.57"/>
    <n v="166.47626986439462"/>
    <n v="102.78431041681364"/>
    <n v="16.192048237870516"/>
    <n v="600.66683170909096"/>
    <n v="215.13904290418742"/>
    <n v="1101.2585031323572"/>
  </r>
  <r>
    <x v="0"/>
    <s v="АБ"/>
    <s v="Аи92"/>
    <s v="ФРА ГПН_Красноярский край481_92,89035556,035421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925.22347211320937"/>
    <n v="1.50396"/>
    <n v="112.61"/>
    <n v="1208.717055253717"/>
    <n v="746.27542480675413"/>
    <n v="117.56393196788521"/>
    <n v="4417.166383661538"/>
    <n v="1391.4990931193822"/>
    <n v="7881.2218888092775"/>
  </r>
  <r>
    <x v="0"/>
    <s v="АБ"/>
    <s v="Аи95"/>
    <s v="ФРА ГПН_Красноярский край481_92,89035556,035421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925.22347211320937"/>
    <n v="1.25562"/>
    <n v="112.61"/>
    <n v="1009.1287726519803"/>
    <n v="623.04738749425292"/>
    <n v="98.151296748261942"/>
    <n v="3687.7858817076922"/>
    <n v="1161.729096054788"/>
    <n v="6579.8424346569755"/>
  </r>
  <r>
    <x v="0"/>
    <s v="АБ"/>
    <s v="G-95"/>
    <s v="ФРА ГПН_Красноярский край481_92,89035556,035421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925.22347211320937"/>
    <n v="0.37767000000000001"/>
    <n v="112.61"/>
    <n v="303.52946239106848"/>
    <n v="187.40248390034762"/>
    <n v="29.522307898023357"/>
    <n v="1109.2257959769231"/>
    <n v="349.42914871299581"/>
    <n v="1979.1091988793582"/>
  </r>
  <r>
    <x v="0"/>
    <s v="АБ"/>
    <s v="Аи98"/>
    <s v="ФРА ГПН_Красноярский край481_92,89035556,035421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925.22347211320937"/>
    <n v="8.8359999999999994E-2"/>
    <n v="112.61"/>
    <n v="71.014015666785312"/>
    <n v="43.844847293760999"/>
    <n v="6.9070647016425548"/>
    <n v="259.51542704615383"/>
    <n v="81.752745995923178"/>
    <n v="463.03410070426588"/>
  </r>
  <r>
    <x v="0"/>
    <s v="ДТ"/>
    <s v="ДтЛ"/>
    <s v="ФРА ГПН_Красноярский край481_92,89035556,035421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925.22347211320937"/>
    <n v="0.28971999999999998"/>
    <n v="112.61"/>
    <n v="232.84495947239745"/>
    <n v="143.76108146161653"/>
    <n v="22.647292727024457"/>
    <n v="840.13321658181815"/>
    <n v="268.05574434063902"/>
    <n v="1507.4422945834956"/>
  </r>
  <r>
    <x v="0"/>
    <s v="ДТ"/>
    <s v="ДтЗ"/>
    <s v="ФРА ГПН_Красноярский край481_92,89035556,035421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925.22347211320937"/>
    <n v="0.20713999999999999"/>
    <n v="112.61"/>
    <n v="166.47626986439462"/>
    <n v="102.78431041681364"/>
    <n v="16.192048237870516"/>
    <n v="600.66683170909096"/>
    <n v="191.65079001353018"/>
    <n v="1077.7702502416998"/>
  </r>
  <r>
    <x v="0"/>
    <s v="АБ"/>
    <s v="Аи98"/>
    <s v="ФРА ГПН_Томская область40604_84,95577856,573698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483.47369618888"/>
    <n v="6.2969999999999998E-2"/>
    <n v="216.49"/>
    <n v="30.224362795779562"/>
    <n v="18.583854720025975"/>
    <n v="2.9644469764646302"/>
    <n v="150.25252324615383"/>
    <n v="93.414338649013771"/>
    <n v="295.43952638743775"/>
  </r>
  <r>
    <x v="0"/>
    <s v="АБ"/>
    <s v="Аи92"/>
    <s v="ФРА ГПН_Томская область40604_84,95577856,573698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429.49950558686646"/>
    <n v="1.3822700000000001"/>
    <n v="15.43"/>
    <n v="246.60088082806524"/>
    <n v="798.47017525001388"/>
    <n v="136.09638883722261"/>
    <n v="3375.9881977846153"/>
    <n v="593.68428158755796"/>
    <n v="5150.8399242874748"/>
  </r>
  <r>
    <x v="0"/>
    <s v="АБ"/>
    <s v="Аи95"/>
    <s v="ФРА ГПН_Томская область40604_84,95577856,573698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429.49950558686646"/>
    <n v="1.89392"/>
    <n v="15.43"/>
    <n v="337.88068916918496"/>
    <n v="1094.0255046477939"/>
    <n v="186.47273886186682"/>
    <n v="4625.6169688615382"/>
    <n v="813.43770362107819"/>
    <n v="7057.4336051614619"/>
  </r>
  <r>
    <x v="0"/>
    <s v="АБ"/>
    <s v="G-95"/>
    <s v="ФРА ГПН_Томская область40604_84,95577856,573698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429.49950558686646"/>
    <n v="0.36192000000000002"/>
    <n v="15.43"/>
    <n v="64.567552496468394"/>
    <n v="209.06358803018585"/>
    <n v="35.63414170022326"/>
    <n v="883.93559039999991"/>
    <n v="155.44446106199871"/>
    <n v="1348.645333688876"/>
  </r>
  <r>
    <x v="0"/>
    <s v="ДТ"/>
    <s v="ДтЛ"/>
    <s v="ФРА ГПН_Томская область40604_84,95577856,573698"/>
    <s v="Томская"/>
    <x v="0"/>
    <m/>
    <m/>
    <m/>
    <m/>
    <m/>
    <m/>
    <m/>
    <m/>
    <m/>
    <m/>
    <m/>
    <n v="178.4028307263163"/>
    <n v="577.6513816041828"/>
    <n v="98.458614335276465"/>
    <n v="2408.9881818181821"/>
    <n v="429.49950558686646"/>
    <n v="0.42709999999999998"/>
    <n v="15.43"/>
    <n v="76.195849003209688"/>
    <n v="246.71490508314648"/>
    <n v="42.051674182596578"/>
    <n v="1028.8788524545455"/>
    <n v="183.43923883615065"/>
    <n v="1577.2805195596488"/>
  </r>
  <r>
    <x v="0"/>
    <s v="ДТ"/>
    <s v="ДтЗ"/>
    <s v="ФРА ГПН_Томская область40604_84,95577856,573698"/>
    <s v="Томская"/>
    <x v="0"/>
    <m/>
    <m/>
    <m/>
    <m/>
    <m/>
    <m/>
    <m/>
    <m/>
    <m/>
    <m/>
    <m/>
    <n v="178.4028307263163"/>
    <n v="577.6513816041828"/>
    <n v="98.458614335276465"/>
    <n v="2408.9881818181821"/>
    <n v="429.49950558686646"/>
    <n v="0.27690999999999999"/>
    <n v="15.43"/>
    <n v="49.401527856424245"/>
    <n v="159.95744408001426"/>
    <n v="27.264174895581405"/>
    <n v="667.07291742727273"/>
    <n v="118.93270809205919"/>
    <n v="1022.6287723513518"/>
  </r>
  <r>
    <x v="0"/>
    <s v="АБ"/>
    <s v="Аи98"/>
    <s v="ФРА ГПН_Томская область483_84,99254756,472307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415.3609494563868"/>
    <n v="5.9970000000000002E-2"/>
    <n v="206.55"/>
    <n v="28.784421738334135"/>
    <n v="17.698487653802729"/>
    <n v="2.8232155816830851"/>
    <n v="143.09423247692308"/>
    <n v="84.879196138899516"/>
    <n v="277.27955358964255"/>
  </r>
  <r>
    <x v="0"/>
    <s v="АБ"/>
    <s v="Аи92"/>
    <s v="ФРА ГПН_Томская область483_84,99254756,472307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429.49950558686646"/>
    <n v="1.3164499999999999"/>
    <n v="21.65"/>
    <n v="234.85840650965906"/>
    <n v="760.44916131282639"/>
    <n v="129.61584284167469"/>
    <n v="3215.2326701538454"/>
    <n v="565.41462412983026"/>
    <n v="4905.570704947836"/>
  </r>
  <r>
    <x v="0"/>
    <s v="АБ"/>
    <s v="Аи95"/>
    <s v="ФРА ГПН_Томская область483_84,99254756,472307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429.49950558686646"/>
    <n v="1.8037399999999999"/>
    <n v="21.65"/>
    <n v="321.79232189428575"/>
    <n v="1041.9329030547287"/>
    <n v="177.59374102111155"/>
    <n v="4405.3657764923073"/>
    <n v="774.70543820725447"/>
    <n v="6721.3901806696886"/>
  </r>
  <r>
    <x v="0"/>
    <s v="АБ"/>
    <s v="G-95"/>
    <s v="ФРА ГПН_Томская область483_84,99254756,472307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429.49950558686646"/>
    <n v="0.34469"/>
    <n v="21.65"/>
    <n v="61.493671723053964"/>
    <n v="199.11065472514576"/>
    <n v="33.937699775226442"/>
    <n v="841.85388664615368"/>
    <n v="148.04418458073701"/>
    <n v="1284.4400974503169"/>
  </r>
  <r>
    <x v="0"/>
    <s v="ДТ"/>
    <s v="ДтЛ"/>
    <s v="ФРА ГПН_Томская область483_84,99254756,472307"/>
    <s v="Томская"/>
    <x v="0"/>
    <m/>
    <m/>
    <m/>
    <m/>
    <m/>
    <m/>
    <m/>
    <m/>
    <m/>
    <m/>
    <m/>
    <n v="178.4028307263163"/>
    <n v="577.6513816041828"/>
    <n v="98.458614335276465"/>
    <n v="2408.9881818181821"/>
    <n v="429.49950558686646"/>
    <n v="0.40676000000000001"/>
    <n v="21.65"/>
    <n v="72.567135426236419"/>
    <n v="234.96547598131741"/>
    <n v="40.049025967017059"/>
    <n v="979.88003283636374"/>
    <n v="174.7032188925138"/>
    <n v="1502.1648891034486"/>
  </r>
  <r>
    <x v="0"/>
    <s v="ДТ"/>
    <s v="ДтЗ"/>
    <s v="ФРА ГПН_Томская область483_84,99254756,472307"/>
    <s v="Томская"/>
    <x v="0"/>
    <m/>
    <m/>
    <m/>
    <m/>
    <m/>
    <m/>
    <m/>
    <m/>
    <m/>
    <m/>
    <m/>
    <n v="178.4028307263163"/>
    <n v="577.6513816041828"/>
    <n v="98.458614335276465"/>
    <n v="2408.9881818181821"/>
    <n v="429.49950558686646"/>
    <n v="0.26372000000000001"/>
    <n v="21.65"/>
    <n v="47.048394519144132"/>
    <n v="152.33822235665508"/>
    <n v="25.96550577249911"/>
    <n v="635.29836330909097"/>
    <n v="113.26760961336842"/>
    <n v="973.91809557075771"/>
  </r>
  <r>
    <x v="0"/>
    <s v="АБ"/>
    <s v="Аи95"/>
    <s v="ФРА ГПН_Алтайский край40227_81,35455853,791486"/>
    <s v="Омская"/>
    <x v="0"/>
    <m/>
    <m/>
    <m/>
    <m/>
    <m/>
    <m/>
    <m/>
    <m/>
    <m/>
    <m/>
    <m/>
    <n v="37.246755611111105"/>
    <n v="189.01297827777779"/>
    <n v="16.034161722222223"/>
    <n v="0"/>
    <n v="4118.6343000000006"/>
    <n v="0.81194"/>
    <n v="751.85"/>
    <n v="30.242130750885551"/>
    <n v="153.46719758285889"/>
    <n v="13.018777268741111"/>
    <n v="0"/>
    <n v="3344.0839335420005"/>
    <n v="3540.8120391444859"/>
  </r>
  <r>
    <x v="0"/>
    <s v="АБ"/>
    <s v="G-95"/>
    <s v="ФРА ГПН_Алтайский край40227_81,35455853,791486"/>
    <s v="Омская"/>
    <x v="0"/>
    <m/>
    <m/>
    <m/>
    <m/>
    <m/>
    <m/>
    <m/>
    <m/>
    <m/>
    <m/>
    <m/>
    <n v="37.246755611111105"/>
    <n v="189.01297827777779"/>
    <n v="16.034161722222223"/>
    <n v="0"/>
    <n v="4118.6343000000006"/>
    <n v="0.15475"/>
    <n v="751.85"/>
    <n v="5.7639354308194433"/>
    <n v="29.249758388486114"/>
    <n v="2.4812865265138888"/>
    <n v="0"/>
    <n v="637.3586579250001"/>
    <n v="674.8536382708196"/>
  </r>
  <r>
    <x v="0"/>
    <s v="АБ"/>
    <s v="Аи98"/>
    <s v="ФРА ГПН_Алтайский край40227_81,35455853,791486"/>
    <s v="Омская"/>
    <x v="0"/>
    <m/>
    <m/>
    <m/>
    <m/>
    <m/>
    <m/>
    <m/>
    <m/>
    <m/>
    <m/>
    <m/>
    <n v="37.246755611111105"/>
    <n v="189.01297827777779"/>
    <n v="16.034161722222223"/>
    <n v="0"/>
    <n v="4118.6343000000006"/>
    <n v="2.6679999999999999E-2"/>
    <n v="751.85"/>
    <n v="0.99374343970444423"/>
    <n v="5.0428662604511114"/>
    <n v="0.42779143474888887"/>
    <n v="0"/>
    <n v="109.88516312400002"/>
    <n v="116.34956425890446"/>
  </r>
  <r>
    <x v="0"/>
    <s v="АБ"/>
    <s v="Аи92"/>
    <s v="ФРА ГПН_Алтайский край40227_81,35455853,791486"/>
    <s v="Сокурская"/>
    <x v="0"/>
    <m/>
    <m/>
    <m/>
    <m/>
    <m/>
    <m/>
    <m/>
    <m/>
    <m/>
    <m/>
    <m/>
    <n v="356.34522196"/>
    <n v="218.96523092000001"/>
    <n v="11.786150933333333"/>
    <n v="796.42"/>
    <n v="1847.9594513590293"/>
    <n v="0.95838000000000001"/>
    <n v="240.19"/>
    <n v="341.5141338220248"/>
    <n v="209.85189800910962"/>
    <n v="11.295611331488001"/>
    <n v="763.27299959999993"/>
    <n v="1771.0473789934665"/>
    <n v="3096.9820217560891"/>
  </r>
  <r>
    <x v="0"/>
    <s v="ДТ"/>
    <s v="ДтЛ"/>
    <s v="ФРА ГПН_Алтайский край40227_81,35455853,791486"/>
    <s v="Сокурская"/>
    <x v="0"/>
    <m/>
    <m/>
    <m/>
    <m/>
    <m/>
    <m/>
    <m/>
    <m/>
    <m/>
    <m/>
    <m/>
    <n v="356.34522196"/>
    <n v="218.96523092000001"/>
    <n v="11.786150933333333"/>
    <n v="796.42"/>
    <n v="1847.9594513590293"/>
    <n v="0.16603999999999999"/>
    <n v="240.19"/>
    <n v="59.1675606542384"/>
    <n v="36.356986941956798"/>
    <n v="1.9569725009706667"/>
    <n v="132.2375768"/>
    <n v="306.83518730365324"/>
    <n v="536.5542842008191"/>
  </r>
  <r>
    <x v="0"/>
    <s v="ДТ"/>
    <s v="ДтЗ"/>
    <s v="ФРА ГПН_Алтайский край40227_81,35455853,791486"/>
    <s v="Сокурская"/>
    <x v="0"/>
    <m/>
    <m/>
    <m/>
    <m/>
    <m/>
    <m/>
    <m/>
    <m/>
    <m/>
    <m/>
    <m/>
    <n v="356.34522196"/>
    <n v="218.96523092000001"/>
    <n v="11.786150933333333"/>
    <n v="796.42"/>
    <n v="1847.9594513590293"/>
    <n v="8.1199999999999994E-2"/>
    <n v="240.19"/>
    <n v="28.935232023151997"/>
    <n v="17.779976750703998"/>
    <n v="0.9570354557866666"/>
    <n v="64.669303999999997"/>
    <n v="150.05430745035318"/>
    <n v="262.39585567999586"/>
  </r>
  <r>
    <x v="0"/>
    <s v="АБ"/>
    <s v="Аи95"/>
    <s v="ФРА ГПН_Алтайский край40241_83,69656553,35625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296.3182811919016"/>
    <n v="1.60223"/>
    <n v="168.49"/>
    <n v="565.49295780861632"/>
    <n v="738.91800107556003"/>
    <n v="158.22785168546153"/>
    <n v="3250.4242812461544"/>
    <n v="2077.0000396741007"/>
    <n v="6790.0631314898928"/>
  </r>
  <r>
    <x v="0"/>
    <s v="АБ"/>
    <s v="G-95"/>
    <s v="ФРА ГПН_Алтайский край40241_83,69656553,35625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296.3182811919016"/>
    <n v="0.30537999999999998"/>
    <n v="168.49"/>
    <n v="107.78117964062291"/>
    <n v="140.83544757522611"/>
    <n v="30.157731004728557"/>
    <n v="619.52064747692305"/>
    <n v="395.86967671038292"/>
    <n v="1294.1646824078834"/>
  </r>
  <r>
    <x v="0"/>
    <s v="АБ"/>
    <s v="Аи98"/>
    <s v="ФРА ГПН_Алтайский край40241_83,69656553,35625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296.3182811919016"/>
    <n v="5.2639999999999999E-2"/>
    <n v="168.49"/>
    <n v="18.578824075847766"/>
    <n v="24.276566770449612"/>
    <n v="5.198450979399146"/>
    <n v="106.79012012307693"/>
    <n v="68.238194321941705"/>
    <n v="223.08215627071516"/>
  </r>
  <r>
    <x v="0"/>
    <s v="ДТ"/>
    <s v="ДтЛ"/>
    <s v="ФРА ГПН_Алтайский край40241_83,69656553,35625"/>
    <s v="Евсинская"/>
    <x v="0"/>
    <m/>
    <m/>
    <m/>
    <m/>
    <m/>
    <m/>
    <m/>
    <m/>
    <m/>
    <m/>
    <m/>
    <n v="352.94118685121134"/>
    <n v="461.18097968179353"/>
    <n v="98.754767845728466"/>
    <n v="1999.1163636363633"/>
    <n v="1296.3182811919016"/>
    <n v="0.32765"/>
    <n v="168.49"/>
    <n v="115.64117987179939"/>
    <n v="151.10594799273966"/>
    <n v="32.356999684652934"/>
    <n v="655.01047654545448"/>
    <n v="424.73868483252659"/>
    <n v="1378.853288927173"/>
  </r>
  <r>
    <x v="0"/>
    <s v="ДТ"/>
    <s v="ДтЗ"/>
    <s v="ФРА ГПН_Алтайский край40241_83,69656553,35625"/>
    <s v="Евсинская"/>
    <x v="0"/>
    <m/>
    <m/>
    <m/>
    <m/>
    <m/>
    <m/>
    <m/>
    <m/>
    <m/>
    <m/>
    <m/>
    <n v="352.94118685121134"/>
    <n v="461.18097968179353"/>
    <n v="98.754767845728466"/>
    <n v="1999.1163636363633"/>
    <n v="1296.3182811919016"/>
    <n v="0.16023000000000001"/>
    <n v="168.49"/>
    <n v="56.551766369169599"/>
    <n v="73.895028374413783"/>
    <n v="15.823476451921072"/>
    <n v="320.31841494545449"/>
    <n v="207.70907819537842"/>
    <n v="674.29776433633742"/>
  </r>
  <r>
    <x v="0"/>
    <s v="АБ"/>
    <s v="Аи92"/>
    <s v="ФРА ГПН_Алтайский край40241_83,69656553,35625"/>
    <s v="Сокурская"/>
    <x v="0"/>
    <m/>
    <m/>
    <m/>
    <m/>
    <m/>
    <m/>
    <m/>
    <m/>
    <m/>
    <m/>
    <m/>
    <n v="356.34522196"/>
    <n v="218.96523092000001"/>
    <n v="11.786150933333333"/>
    <n v="796.42"/>
    <n v="2103.5454997962956"/>
    <n v="1.8912"/>
    <n v="273.41000000000003"/>
    <n v="673.92008377075206"/>
    <n v="414.10704471590401"/>
    <n v="22.289968645119998"/>
    <n v="1506.1895039999999"/>
    <n v="3978.2252492147545"/>
    <n v="6594.7318503465303"/>
  </r>
  <r>
    <x v="0"/>
    <s v="АБ"/>
    <s v="Аи95"/>
    <s v="ФРА ГПН_Алтайский край40521_83,76001353,364472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248.5401547380959"/>
    <n v="0.81194"/>
    <n v="162.28"/>
    <n v="286.56706725197256"/>
    <n v="374.45128464283545"/>
    <n v="80.182946204660766"/>
    <n v="1647.1726848923079"/>
    <n v="1013.7396932380495"/>
    <n v="3402.1136762298265"/>
  </r>
  <r>
    <x v="0"/>
    <s v="АБ"/>
    <s v="G-95"/>
    <s v="ФРА ГПН_Алтайский край40521_83,76001353,364472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248.5401547380959"/>
    <n v="0.15475"/>
    <n v="162.28"/>
    <n v="54.617648665224955"/>
    <n v="71.367756605757549"/>
    <n v="15.28230032412648"/>
    <n v="313.9394203846154"/>
    <n v="193.21158894572034"/>
    <n v="648.41871492544476"/>
  </r>
  <r>
    <x v="0"/>
    <s v="АБ"/>
    <s v="Аи98"/>
    <s v="ФРА ГПН_Алтайский край40521_83,76001353,364472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248.5401547380959"/>
    <n v="2.6679999999999999E-2"/>
    <n v="162.28"/>
    <n v="9.416470865190318"/>
    <n v="12.30430853791025"/>
    <n v="2.6347772061240353"/>
    <n v="54.125387630769232"/>
    <n v="33.311051328412397"/>
    <n v="111.79199556840624"/>
  </r>
  <r>
    <x v="0"/>
    <s v="ДТ"/>
    <s v="ДтЗ"/>
    <s v="ФРА ГПН_Алтайский край40521_83,76001353,364472"/>
    <s v="Евсинская"/>
    <x v="0"/>
    <m/>
    <m/>
    <m/>
    <m/>
    <m/>
    <m/>
    <m/>
    <m/>
    <m/>
    <m/>
    <m/>
    <n v="352.94118685121134"/>
    <n v="461.18097968179353"/>
    <n v="98.754767845728466"/>
    <n v="1999.1163636363633"/>
    <n v="1248.5401547380959"/>
    <n v="8.1199999999999994E-2"/>
    <n v="162.28"/>
    <n v="28.65882437231836"/>
    <n v="37.447895550161633"/>
    <n v="8.0188871490731515"/>
    <n v="162.32824872727269"/>
    <n v="101.38146056473339"/>
    <n v="337.83531636355923"/>
  </r>
  <r>
    <x v="0"/>
    <s v="АБ"/>
    <s v="Аи92"/>
    <s v="ФРА ГПН_Алтайский край40521_83,76001353,364472"/>
    <s v="Сокурская"/>
    <x v="0"/>
    <m/>
    <m/>
    <m/>
    <m/>
    <m/>
    <m/>
    <m/>
    <m/>
    <m/>
    <m/>
    <m/>
    <n v="356.34522196"/>
    <n v="218.96523092000001"/>
    <n v="11.786150933333333"/>
    <n v="796.42"/>
    <n v="2055.7673733424899"/>
    <n v="0.95838000000000001"/>
    <n v="267.2"/>
    <n v="341.5141338220248"/>
    <n v="209.85189800910962"/>
    <n v="11.295611331488001"/>
    <n v="763.27299959999993"/>
    <n v="1970.2063352639755"/>
    <n v="3296.1409780265976"/>
  </r>
  <r>
    <x v="0"/>
    <s v="ДТ"/>
    <s v="ДтЛ"/>
    <s v="ФРА ГПН_Алтайский край40521_83,76001353,364472"/>
    <s v="Сокурская"/>
    <x v="0"/>
    <m/>
    <m/>
    <m/>
    <m/>
    <m/>
    <m/>
    <m/>
    <m/>
    <m/>
    <m/>
    <m/>
    <n v="356.34522196"/>
    <n v="218.96523092000001"/>
    <n v="11.786150933333333"/>
    <n v="796.42"/>
    <n v="2055.7673733424899"/>
    <n v="0.16603999999999999"/>
    <n v="267.2"/>
    <n v="59.1675606542384"/>
    <n v="36.356986941956798"/>
    <n v="1.9569725009706667"/>
    <n v="132.2375768"/>
    <n v="341.33961466978701"/>
    <n v="571.05871156695287"/>
  </r>
  <r>
    <x v="0"/>
    <s v="АБ"/>
    <s v="Аи95"/>
    <s v="ФРА ГПН_Алтайский край40609_85,17916352,502688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2234.1082704760188"/>
    <n v="1.60223"/>
    <n v="290.38"/>
    <n v="565.49295780861632"/>
    <n v="738.91800107556003"/>
    <n v="158.22785168546153"/>
    <n v="3250.4242812461544"/>
    <n v="3579.5552942047916"/>
    <n v="8292.6183860205838"/>
  </r>
  <r>
    <x v="0"/>
    <s v="АБ"/>
    <s v="G-95"/>
    <s v="ФРА ГПН_Алтайский край40609_85,17916352,502688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2234.1082704760188"/>
    <n v="0.30537999999999998"/>
    <n v="290.38"/>
    <n v="107.78117964062291"/>
    <n v="140.83544757522611"/>
    <n v="30.157731004728557"/>
    <n v="619.52064747692305"/>
    <n v="682.25198363796653"/>
    <n v="1580.5469893354671"/>
  </r>
  <r>
    <x v="0"/>
    <s v="АБ"/>
    <s v="Аи98"/>
    <s v="ФРА ГПН_Алтайский край40609_85,17916352,502688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2234.1082704760188"/>
    <n v="5.2639999999999999E-2"/>
    <n v="290.38"/>
    <n v="18.578824075847766"/>
    <n v="24.276566770449612"/>
    <n v="5.198450979399146"/>
    <n v="106.79012012307693"/>
    <n v="117.60345935785763"/>
    <n v="272.4474213066311"/>
  </r>
  <r>
    <x v="0"/>
    <s v="АБ"/>
    <s v="Аи92"/>
    <s v="ФРА ГПН_Алтайский край40609_85,17916352,502688"/>
    <s v="Сокурская"/>
    <x v="0"/>
    <m/>
    <m/>
    <m/>
    <m/>
    <m/>
    <m/>
    <m/>
    <m/>
    <m/>
    <m/>
    <m/>
    <n v="356.34522196"/>
    <n v="218.96523092000001"/>
    <n v="11.786150933333333"/>
    <n v="796.42"/>
    <n v="2165.4534000000003"/>
    <n v="1.8912"/>
    <n v="395.3"/>
    <n v="673.92008377075206"/>
    <n v="414.10704471590401"/>
    <n v="22.289968645119998"/>
    <n v="1506.1895039999999"/>
    <n v="4095.3054700800008"/>
    <n v="6711.8120712117761"/>
  </r>
  <r>
    <x v="0"/>
    <s v="ДТ"/>
    <s v="ДтЛ"/>
    <s v="ФРА ГПН_Алтайский край40609_85,17916352,502688"/>
    <s v="Сокурская"/>
    <x v="0"/>
    <m/>
    <m/>
    <m/>
    <m/>
    <m/>
    <m/>
    <m/>
    <m/>
    <m/>
    <m/>
    <m/>
    <n v="356.34522196"/>
    <n v="218.96523092000001"/>
    <n v="11.786150933333333"/>
    <n v="796.42"/>
    <n v="2165.4534000000003"/>
    <n v="0.32765"/>
    <n v="395.3"/>
    <n v="116.756511975194"/>
    <n v="71.743957910938008"/>
    <n v="3.8617323533066665"/>
    <n v="260.94701299999997"/>
    <n v="709.51080651000007"/>
    <n v="1162.8200217494386"/>
  </r>
  <r>
    <x v="0"/>
    <s v="ДТ"/>
    <s v="ДтЗ"/>
    <s v="ФРА ГПН_Алтайский край40609_85,17916352,502688"/>
    <s v="Сокурская"/>
    <x v="0"/>
    <m/>
    <m/>
    <m/>
    <m/>
    <m/>
    <m/>
    <m/>
    <m/>
    <m/>
    <m/>
    <m/>
    <n v="356.34522196"/>
    <n v="218.96523092000001"/>
    <n v="11.786150933333333"/>
    <n v="796.42"/>
    <n v="2165.4534000000003"/>
    <n v="0.16023000000000001"/>
    <n v="395.3"/>
    <n v="57.097194914650807"/>
    <n v="35.084798950311601"/>
    <n v="1.8884949640480002"/>
    <n v="127.61037660000001"/>
    <n v="346.97059828200008"/>
    <n v="568.65146371101048"/>
  </r>
  <r>
    <x v="0"/>
    <s v="АБ"/>
    <s v="Аи95"/>
    <s v="ФРА ГПН_Алтайский край40614_82,77944852,492167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2249.1110638069235"/>
    <n v="0.81194"/>
    <n v="292.33"/>
    <n v="286.56706725197256"/>
    <n v="374.45128464283545"/>
    <n v="80.182946204660766"/>
    <n v="1647.1726848923079"/>
    <n v="1826.1432371473934"/>
    <n v="4214.5172201391706"/>
  </r>
  <r>
    <x v="0"/>
    <s v="АБ"/>
    <s v="G-95"/>
    <s v="ФРА ГПН_Алтайский край40614_82,77944852,492167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2249.1110638069235"/>
    <n v="0.15475"/>
    <n v="292.33"/>
    <n v="54.617648665224955"/>
    <n v="71.367756605757549"/>
    <n v="15.28230032412648"/>
    <n v="313.9394203846154"/>
    <n v="348.04993712412141"/>
    <n v="803.25706310384589"/>
  </r>
  <r>
    <x v="0"/>
    <s v="АБ"/>
    <s v="Аи98"/>
    <s v="ФРА ГПН_Алтайский край40614_82,77944852,492167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2249.1110638069235"/>
    <n v="2.6679999999999999E-2"/>
    <n v="292.33"/>
    <n v="9.416470865190318"/>
    <n v="12.30430853791025"/>
    <n v="2.6347772061240353"/>
    <n v="54.125387630769232"/>
    <n v="60.006283182368719"/>
    <n v="138.48722742236254"/>
  </r>
  <r>
    <x v="0"/>
    <s v="АБ"/>
    <s v="Аи92"/>
    <s v="ФРА ГПН_Алтайский край40614_82,77944852,492167"/>
    <s v="Сокурская"/>
    <x v="0"/>
    <m/>
    <m/>
    <m/>
    <m/>
    <m/>
    <m/>
    <m/>
    <m/>
    <m/>
    <m/>
    <m/>
    <n v="356.34522196"/>
    <n v="218.96523092000001"/>
    <n v="11.786150933333333"/>
    <n v="796.42"/>
    <n v="2176.1355000000003"/>
    <n v="0.95838000000000001"/>
    <n v="397.25"/>
    <n v="341.5141338220248"/>
    <n v="209.85189800910962"/>
    <n v="11.295611331488001"/>
    <n v="763.27299959999993"/>
    <n v="2085.5647404900005"/>
    <n v="3411.4993832526229"/>
  </r>
  <r>
    <x v="0"/>
    <s v="ДТ"/>
    <s v="ДтЛ"/>
    <s v="ФРА ГПН_Алтайский край40614_82,77944852,492167"/>
    <s v="Сокурская"/>
    <x v="0"/>
    <m/>
    <m/>
    <m/>
    <m/>
    <m/>
    <m/>
    <m/>
    <m/>
    <m/>
    <m/>
    <m/>
    <n v="356.34522196"/>
    <n v="218.96523092000001"/>
    <n v="11.786150933333333"/>
    <n v="796.42"/>
    <n v="2176.1355000000003"/>
    <n v="0.16603999999999999"/>
    <n v="397.25"/>
    <n v="59.1675606542384"/>
    <n v="36.356986941956798"/>
    <n v="1.9569725009706667"/>
    <n v="132.2375768"/>
    <n v="361.32553842000004"/>
    <n v="591.0446353171659"/>
  </r>
  <r>
    <x v="0"/>
    <s v="ДТ"/>
    <s v="ДтЗ"/>
    <s v="ФРА ГПН_Алтайский край40614_82,77944852,492167"/>
    <s v="Сокурская"/>
    <x v="0"/>
    <m/>
    <m/>
    <m/>
    <m/>
    <m/>
    <m/>
    <m/>
    <m/>
    <m/>
    <m/>
    <m/>
    <n v="356.34522196"/>
    <n v="218.96523092000001"/>
    <n v="11.786150933333333"/>
    <n v="796.42"/>
    <n v="2176.1355000000003"/>
    <n v="8.1199999999999994E-2"/>
    <n v="397.25"/>
    <n v="28.935232023151997"/>
    <n v="17.779976750703998"/>
    <n v="0.9570354557866666"/>
    <n v="64.669303999999997"/>
    <n v="176.70220260000002"/>
    <n v="289.0437508296427"/>
  </r>
  <r>
    <x v="0"/>
    <s v="АБ"/>
    <s v="Аи92"/>
    <s v="ФРА ГПН_Алтайский край40616_78,62578252,984734"/>
    <s v="Омская"/>
    <x v="0"/>
    <m/>
    <m/>
    <m/>
    <m/>
    <m/>
    <m/>
    <m/>
    <m/>
    <m/>
    <m/>
    <m/>
    <n v="37.246755611111105"/>
    <n v="189.01297827777779"/>
    <n v="16.034161722222223"/>
    <n v="0"/>
    <n v="2958.8869200000004"/>
    <n v="1.8912"/>
    <n v="540.14"/>
    <n v="70.44106421173332"/>
    <n v="357.46134451893334"/>
    <n v="30.323806649066668"/>
    <n v="0"/>
    <n v="5595.8469431040003"/>
    <n v="6054.073158483734"/>
  </r>
  <r>
    <x v="0"/>
    <s v="АБ"/>
    <s v="Аи95"/>
    <s v="ФРА ГПН_Алтайский край40616_78,62578252,984734"/>
    <s v="Омская"/>
    <x v="0"/>
    <m/>
    <m/>
    <m/>
    <m/>
    <m/>
    <m/>
    <m/>
    <m/>
    <m/>
    <m/>
    <m/>
    <n v="37.246755611111105"/>
    <n v="189.01297827777779"/>
    <n v="16.034161722222223"/>
    <n v="0"/>
    <n v="2958.8869200000004"/>
    <n v="1.60223"/>
    <n v="540.14"/>
    <n v="59.67786924279055"/>
    <n v="302.84226418600394"/>
    <n v="25.690414936196113"/>
    <n v="0"/>
    <n v="4740.8173898316008"/>
    <n v="5129.0279381965911"/>
  </r>
  <r>
    <x v="0"/>
    <s v="АБ"/>
    <s v="G-95"/>
    <s v="ФРА ГПН_Алтайский край40616_78,62578252,984734"/>
    <s v="Омская"/>
    <x v="0"/>
    <m/>
    <m/>
    <m/>
    <m/>
    <m/>
    <m/>
    <m/>
    <m/>
    <m/>
    <m/>
    <m/>
    <n v="37.246755611111105"/>
    <n v="189.01297827777779"/>
    <n v="16.034161722222223"/>
    <n v="0"/>
    <n v="2958.8869200000004"/>
    <n v="0.30537999999999998"/>
    <n v="540.14"/>
    <n v="11.374414228521109"/>
    <n v="57.72078330646778"/>
    <n v="4.8965123067322223"/>
    <n v="0"/>
    <n v="903.58488762960008"/>
    <n v="977.57659747132118"/>
  </r>
  <r>
    <x v="0"/>
    <s v="АБ"/>
    <s v="Аи98"/>
    <s v="ФРА ГПН_Алтайский край40616_78,62578252,984734"/>
    <s v="Омская"/>
    <x v="0"/>
    <m/>
    <m/>
    <m/>
    <m/>
    <m/>
    <m/>
    <m/>
    <m/>
    <m/>
    <m/>
    <m/>
    <n v="37.246755611111105"/>
    <n v="189.01297827777779"/>
    <n v="16.034161722222223"/>
    <n v="0"/>
    <n v="2958.8869200000004"/>
    <n v="5.2639999999999999E-2"/>
    <n v="540.14"/>
    <n v="1.9606692153688885"/>
    <n v="9.9496431765422226"/>
    <n v="0.84403827305777779"/>
    <n v="0"/>
    <n v="155.75580746880001"/>
    <n v="168.5101581337689"/>
  </r>
  <r>
    <x v="0"/>
    <s v="ДТ"/>
    <s v="ДтЛ"/>
    <s v="ФРА ГПН_Алтайский край40616_78,62578252,984734"/>
    <s v="Омская"/>
    <x v="0"/>
    <m/>
    <m/>
    <m/>
    <m/>
    <m/>
    <m/>
    <m/>
    <m/>
    <m/>
    <m/>
    <m/>
    <n v="37.246755611111105"/>
    <n v="189.01297827777779"/>
    <n v="16.034161722222223"/>
    <n v="0"/>
    <n v="2958.8869200000004"/>
    <n v="0.32765"/>
    <n v="540.14"/>
    <n v="12.203899475980554"/>
    <n v="61.930102332713894"/>
    <n v="5.2535930882861113"/>
    <n v="0"/>
    <n v="969.47929933800015"/>
    <n v="1048.8668942349807"/>
  </r>
  <r>
    <x v="0"/>
    <s v="ДТ"/>
    <s v="ДтЗ"/>
    <s v="ФРА ГПН_Алтайский край40616_78,62578252,984734"/>
    <s v="Омская"/>
    <x v="0"/>
    <m/>
    <m/>
    <m/>
    <m/>
    <m/>
    <m/>
    <m/>
    <m/>
    <m/>
    <m/>
    <m/>
    <n v="37.246755611111105"/>
    <n v="189.01297827777779"/>
    <n v="16.034161722222223"/>
    <n v="0"/>
    <n v="2958.8869200000004"/>
    <n v="0.16023000000000001"/>
    <n v="540.14"/>
    <n v="5.9680476515683329"/>
    <n v="30.285549509448337"/>
    <n v="2.5691537327516669"/>
    <n v="0"/>
    <n v="474.1024511916001"/>
    <n v="512.92520208536848"/>
  </r>
  <r>
    <x v="0"/>
    <s v="АБ"/>
    <s v="Аи95"/>
    <s v="ФРА ГПН_Алтайский край40618_85,98903951,812258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2185.9959000000003"/>
    <n v="0.81194"/>
    <n v="399.05"/>
    <n v="286.56706725197256"/>
    <n v="374.45128464283545"/>
    <n v="80.182946204660766"/>
    <n v="1647.1726848923079"/>
    <n v="1774.8975110460003"/>
    <n v="4163.2714940377773"/>
  </r>
  <r>
    <x v="0"/>
    <s v="АБ"/>
    <s v="G-95"/>
    <s v="ФРА ГПН_Алтайский край40618_85,98903951,812258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2185.9959000000003"/>
    <n v="0.15475"/>
    <n v="399.05"/>
    <n v="54.617648665224955"/>
    <n v="71.367756605757549"/>
    <n v="15.28230032412648"/>
    <n v="313.9394203846154"/>
    <n v="338.28286552500003"/>
    <n v="793.48999150472446"/>
  </r>
  <r>
    <x v="0"/>
    <s v="АБ"/>
    <s v="Аи98"/>
    <s v="ФРА ГПН_Алтайский край40618_85,98903951,812258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2185.9959000000003"/>
    <n v="2.6679999999999999E-2"/>
    <n v="399.05"/>
    <n v="9.416470865190318"/>
    <n v="12.30430853791025"/>
    <n v="2.6347772061240353"/>
    <n v="54.125387630769232"/>
    <n v="58.322370612000007"/>
    <n v="136.80331485199383"/>
  </r>
  <r>
    <x v="0"/>
    <s v="АБ"/>
    <s v="Аи92"/>
    <s v="ФРА ГПН_Алтайский край40618_85,98903951,812258"/>
    <s v="Сокурская"/>
    <x v="0"/>
    <m/>
    <m/>
    <m/>
    <m/>
    <m/>
    <m/>
    <m/>
    <m/>
    <m/>
    <m/>
    <m/>
    <n v="356.34522196"/>
    <n v="218.96523092000001"/>
    <n v="11.786150933333333"/>
    <n v="796.42"/>
    <n v="2760.6928800000001"/>
    <n v="0.95838000000000001"/>
    <n v="503.96"/>
    <n v="341.5141338220248"/>
    <n v="209.85189800910962"/>
    <n v="11.295611331488001"/>
    <n v="763.27299959999993"/>
    <n v="2645.7928423344001"/>
    <n v="3971.7274850970225"/>
  </r>
  <r>
    <x v="0"/>
    <s v="ДТ"/>
    <s v="ДтЛ"/>
    <s v="ФРА ГПН_Алтайский край40618_85,98903951,812258"/>
    <s v="Сокурская"/>
    <x v="0"/>
    <m/>
    <m/>
    <m/>
    <m/>
    <m/>
    <m/>
    <m/>
    <m/>
    <m/>
    <m/>
    <m/>
    <n v="356.34522196"/>
    <n v="218.96523092000001"/>
    <n v="11.786150933333333"/>
    <n v="796.42"/>
    <n v="2760.6928800000001"/>
    <n v="0.16603999999999999"/>
    <n v="503.96"/>
    <n v="59.1675606542384"/>
    <n v="36.356986941956798"/>
    <n v="1.9569725009706667"/>
    <n v="132.2375768"/>
    <n v="458.38544579519998"/>
    <n v="688.10454269236584"/>
  </r>
  <r>
    <x v="0"/>
    <s v="ДТ"/>
    <s v="ДтЗ"/>
    <s v="ФРА ГПН_Алтайский край40618_85,98903951,812258"/>
    <s v="Сокурская"/>
    <x v="0"/>
    <m/>
    <m/>
    <m/>
    <m/>
    <m/>
    <m/>
    <m/>
    <m/>
    <m/>
    <m/>
    <m/>
    <n v="356.34522196"/>
    <n v="218.96523092000001"/>
    <n v="11.786150933333333"/>
    <n v="796.42"/>
    <n v="2760.6928800000001"/>
    <n v="8.1199999999999994E-2"/>
    <n v="503.96"/>
    <n v="28.935232023151997"/>
    <n v="17.779976750703998"/>
    <n v="0.9570354557866666"/>
    <n v="64.669303999999997"/>
    <n v="224.16826185599999"/>
    <n v="336.50981008564264"/>
  </r>
  <r>
    <x v="0"/>
    <s v="АБ"/>
    <s v="Аи92"/>
    <s v="ФРА ГПН_Алтайский край40633_81,21586751,476542"/>
    <s v="Омская"/>
    <x v="0"/>
    <m/>
    <m/>
    <m/>
    <m/>
    <m/>
    <m/>
    <m/>
    <m/>
    <m/>
    <m/>
    <m/>
    <n v="37.246755611111105"/>
    <n v="189.01297827777779"/>
    <n v="16.034161722222223"/>
    <n v="0"/>
    <n v="4669.9402200000004"/>
    <n v="0.95838000000000001"/>
    <n v="852.49"/>
    <n v="35.696545642576659"/>
    <n v="181.14625812185668"/>
    <n v="15.366819911343335"/>
    <n v="0"/>
    <n v="4475.5773080436002"/>
    <n v="4707.7869317193772"/>
  </r>
  <r>
    <x v="0"/>
    <s v="АБ"/>
    <s v="Аи95"/>
    <s v="ФРА ГПН_Алтайский край40633_81,21586751,476542"/>
    <s v="Омская"/>
    <x v="0"/>
    <m/>
    <m/>
    <m/>
    <m/>
    <m/>
    <m/>
    <m/>
    <m/>
    <m/>
    <m/>
    <m/>
    <n v="37.246755611111105"/>
    <n v="189.01297827777779"/>
    <n v="16.034161722222223"/>
    <n v="0"/>
    <n v="4669.9402200000004"/>
    <n v="0.81194"/>
    <n v="852.49"/>
    <n v="30.242130750885551"/>
    <n v="153.46719758285889"/>
    <n v="13.018777268741111"/>
    <n v="0"/>
    <n v="3791.7112622268005"/>
    <n v="3988.4393678292859"/>
  </r>
  <r>
    <x v="0"/>
    <s v="АБ"/>
    <s v="G-95"/>
    <s v="ФРА ГПН_Алтайский край40633_81,21586751,476542"/>
    <s v="Омская"/>
    <x v="0"/>
    <m/>
    <m/>
    <m/>
    <m/>
    <m/>
    <m/>
    <m/>
    <m/>
    <m/>
    <m/>
    <m/>
    <n v="37.246755611111105"/>
    <n v="189.01297827777779"/>
    <n v="16.034161722222223"/>
    <n v="0"/>
    <n v="4669.9402200000004"/>
    <n v="0.15475"/>
    <n v="852.49"/>
    <n v="5.7639354308194433"/>
    <n v="29.249758388486114"/>
    <n v="2.4812865265138888"/>
    <n v="0"/>
    <n v="722.67324904500003"/>
    <n v="760.16822939081953"/>
  </r>
  <r>
    <x v="0"/>
    <s v="АБ"/>
    <s v="Аи98"/>
    <s v="ФРА ГПН_Алтайский край40633_81,21586751,476542"/>
    <s v="Омская"/>
    <x v="0"/>
    <m/>
    <m/>
    <m/>
    <m/>
    <m/>
    <m/>
    <m/>
    <m/>
    <m/>
    <m/>
    <m/>
    <n v="37.246755611111105"/>
    <n v="189.01297827777779"/>
    <n v="16.034161722222223"/>
    <n v="0"/>
    <n v="4669.9402200000004"/>
    <n v="2.6679999999999999E-2"/>
    <n v="852.49"/>
    <n v="0.99374343970444423"/>
    <n v="5.0428662604511114"/>
    <n v="0.42779143474888887"/>
    <n v="0"/>
    <n v="124.5940050696"/>
    <n v="131.05840620450445"/>
  </r>
  <r>
    <x v="0"/>
    <s v="ДТ"/>
    <s v="ДтЛ"/>
    <s v="ФРА ГПН_Алтайский край40633_81,21586751,476542"/>
    <s v="Омская"/>
    <x v="0"/>
    <m/>
    <m/>
    <m/>
    <m/>
    <m/>
    <m/>
    <m/>
    <m/>
    <m/>
    <m/>
    <m/>
    <n v="37.246755611111105"/>
    <n v="189.01297827777779"/>
    <n v="16.034161722222223"/>
    <n v="0"/>
    <n v="4669.9402200000004"/>
    <n v="0.16603999999999999"/>
    <n v="852.49"/>
    <n v="6.1844513016688873"/>
    <n v="31.383714913242223"/>
    <n v="2.6623122123577776"/>
    <n v="0"/>
    <n v="775.39687412880005"/>
    <n v="815.6273525560689"/>
  </r>
  <r>
    <x v="0"/>
    <s v="ДТ"/>
    <s v="ДтЗ"/>
    <s v="ФРА ГПН_Алтайский край40633_81,21586751,476542"/>
    <s v="Омская"/>
    <x v="0"/>
    <m/>
    <m/>
    <m/>
    <m/>
    <m/>
    <m/>
    <m/>
    <m/>
    <m/>
    <m/>
    <m/>
    <n v="37.246755611111105"/>
    <n v="189.01297827777779"/>
    <n v="16.034161722222223"/>
    <n v="0"/>
    <n v="4669.9402200000004"/>
    <n v="8.1199999999999994E-2"/>
    <n v="852.49"/>
    <n v="3.0244365556222217"/>
    <n v="15.347853836155556"/>
    <n v="1.3019739318444443"/>
    <n v="0"/>
    <n v="379.199145864"/>
    <n v="398.8734101876222"/>
  </r>
  <r>
    <x v="0"/>
    <s v="АБ"/>
    <s v="Аи95"/>
    <s v="ФРА ГПН_Алтайский край40645_81,24372451,553251"/>
    <s v="Омская"/>
    <x v="0"/>
    <m/>
    <m/>
    <m/>
    <m/>
    <m/>
    <m/>
    <m/>
    <m/>
    <m/>
    <m/>
    <m/>
    <n v="37.246755611111105"/>
    <n v="189.01297827777779"/>
    <n v="16.034161722222223"/>
    <n v="0"/>
    <n v="4665.064800000001"/>
    <n v="0.81194"/>
    <n v="851.6"/>
    <n v="30.242130750885551"/>
    <n v="153.46719758285889"/>
    <n v="13.018777268741111"/>
    <n v="0"/>
    <n v="3787.752713712001"/>
    <n v="3984.4808193144863"/>
  </r>
  <r>
    <x v="0"/>
    <s v="АБ"/>
    <s v="G-95"/>
    <s v="ФРА ГПН_Алтайский край40645_81,24372451,553251"/>
    <s v="Омская"/>
    <x v="0"/>
    <m/>
    <m/>
    <m/>
    <m/>
    <m/>
    <m/>
    <m/>
    <m/>
    <m/>
    <m/>
    <m/>
    <n v="37.246755611111105"/>
    <n v="189.01297827777779"/>
    <n v="16.034161722222223"/>
    <n v="0"/>
    <n v="4665.064800000001"/>
    <n v="0.15475"/>
    <n v="851.6"/>
    <n v="5.7639354308194433"/>
    <n v="29.249758388486114"/>
    <n v="2.4812865265138888"/>
    <n v="0"/>
    <n v="721.91877780000016"/>
    <n v="759.41375814581966"/>
  </r>
  <r>
    <x v="0"/>
    <s v="АБ"/>
    <s v="Аи98"/>
    <s v="ФРА ГПН_Алтайский край40645_81,24372451,553251"/>
    <s v="Омская"/>
    <x v="0"/>
    <m/>
    <m/>
    <m/>
    <m/>
    <m/>
    <m/>
    <m/>
    <m/>
    <m/>
    <m/>
    <m/>
    <n v="37.246755611111105"/>
    <n v="189.01297827777779"/>
    <n v="16.034161722222223"/>
    <n v="0"/>
    <n v="4665.064800000001"/>
    <n v="2.6679999999999999E-2"/>
    <n v="851.6"/>
    <n v="0.99374343970444423"/>
    <n v="5.0428662604511114"/>
    <n v="0.42779143474888887"/>
    <n v="0"/>
    <n v="124.46392886400002"/>
    <n v="130.92832999890447"/>
  </r>
  <r>
    <x v="0"/>
    <s v="ДТ"/>
    <s v="ДтЛ"/>
    <s v="ФРА ГПН_Алтайский край40645_81,24372451,553251"/>
    <s v="Омская"/>
    <x v="0"/>
    <m/>
    <m/>
    <m/>
    <m/>
    <m/>
    <m/>
    <m/>
    <m/>
    <m/>
    <m/>
    <m/>
    <n v="37.246755611111105"/>
    <n v="189.01297827777779"/>
    <n v="16.034161722222223"/>
    <n v="0"/>
    <n v="4665.064800000001"/>
    <n v="0.16603999999999999"/>
    <n v="851.6"/>
    <n v="6.1844513016688873"/>
    <n v="31.383714913242223"/>
    <n v="2.6623122123577776"/>
    <n v="0"/>
    <n v="774.58735939200017"/>
    <n v="814.81783781926902"/>
  </r>
  <r>
    <x v="0"/>
    <s v="ДТ"/>
    <s v="ДтЗ"/>
    <s v="ФРА ГПН_Алтайский край40645_81,24372451,553251"/>
    <s v="Омская"/>
    <x v="0"/>
    <m/>
    <m/>
    <m/>
    <m/>
    <m/>
    <m/>
    <m/>
    <m/>
    <m/>
    <m/>
    <m/>
    <n v="37.246755611111105"/>
    <n v="189.01297827777779"/>
    <n v="16.034161722222223"/>
    <n v="0"/>
    <n v="4665.064800000001"/>
    <n v="4.9529999999999998E-2"/>
    <n v="851.6"/>
    <n v="1.844831805418333"/>
    <n v="9.3618128140983341"/>
    <n v="0.79417203010166659"/>
    <n v="0"/>
    <n v="231.06065954400003"/>
    <n v="243.06147619361838"/>
  </r>
  <r>
    <x v="0"/>
    <s v="АБ"/>
    <s v="Аи92"/>
    <s v="ФРА ГПН_Алтайский край40645_81,24372451,553251"/>
    <s v="Сокурская"/>
    <x v="0"/>
    <m/>
    <m/>
    <m/>
    <m/>
    <m/>
    <m/>
    <m/>
    <m/>
    <m/>
    <m/>
    <m/>
    <n v="356.34522196"/>
    <n v="218.96523092000001"/>
    <n v="11.786150933333333"/>
    <n v="796.42"/>
    <n v="3027.5262600000001"/>
    <n v="0.95838000000000001"/>
    <n v="552.66999999999996"/>
    <n v="341.5141338220248"/>
    <n v="209.85189800910962"/>
    <n v="11.295611331488001"/>
    <n v="763.27299959999993"/>
    <n v="2901.5206170588003"/>
    <n v="4227.4552598214232"/>
  </r>
  <r>
    <x v="0"/>
    <s v="ДТ"/>
    <s v="ДтЗ"/>
    <s v="ФРА ГПН_Алтайский край40645_81,24372451,553251"/>
    <s v="Сокурская"/>
    <x v="0"/>
    <m/>
    <m/>
    <m/>
    <m/>
    <m/>
    <m/>
    <m/>
    <m/>
    <m/>
    <m/>
    <m/>
    <n v="356.34522196"/>
    <n v="218.96523092000001"/>
    <n v="11.786150933333333"/>
    <n v="796.42"/>
    <n v="3027.5262600000001"/>
    <n v="3.1669999999999997E-2"/>
    <n v="552.66999999999996"/>
    <n v="11.285453179473199"/>
    <n v="6.9346288632363997"/>
    <n v="0.37326740005866665"/>
    <n v="25.222621399999998"/>
    <n v="95.881756654199989"/>
    <n v="139.69772749696824"/>
  </r>
  <r>
    <x v="0"/>
    <s v="АБ"/>
    <s v="Аи95"/>
    <s v="ФРА ГПН_Алтайский край40647_83,54154753,796185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854.53817064477175"/>
    <n v="1.60223"/>
    <n v="96.65"/>
    <n v="565.49295780861632"/>
    <n v="738.91800107556003"/>
    <n v="158.22785168546153"/>
    <n v="3250.4242812461544"/>
    <n v="1369.1666931521727"/>
    <n v="6082.2297849679653"/>
  </r>
  <r>
    <x v="0"/>
    <s v="АБ"/>
    <s v="G-95"/>
    <s v="ФРА ГПН_Алтайский край40647_83,54154753,796185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854.53817064477175"/>
    <n v="0.30537999999999998"/>
    <n v="96.65"/>
    <n v="107.78117964062291"/>
    <n v="140.83544757522611"/>
    <n v="30.157731004728557"/>
    <n v="619.52064747692305"/>
    <n v="260.95886655150036"/>
    <n v="1159.2538722490008"/>
  </r>
  <r>
    <x v="0"/>
    <s v="АБ"/>
    <s v="Аи98"/>
    <s v="ФРА ГПН_Алтайский край40647_83,54154753,796185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854.53817064477175"/>
    <n v="5.2639999999999999E-2"/>
    <n v="96.65"/>
    <n v="18.578824075847766"/>
    <n v="24.276566770449612"/>
    <n v="5.198450979399146"/>
    <n v="106.79012012307693"/>
    <n v="44.982889302740787"/>
    <n v="199.82685125151426"/>
  </r>
  <r>
    <x v="0"/>
    <s v="АБ"/>
    <s v="Аи92"/>
    <s v="ФРА ГПН_Алтайский край40647_83,54154753,796185"/>
    <s v="Сокурская"/>
    <x v="0"/>
    <m/>
    <m/>
    <m/>
    <m/>
    <m/>
    <m/>
    <m/>
    <m/>
    <m/>
    <m/>
    <m/>
    <n v="356.34522196"/>
    <n v="218.96523092000001"/>
    <n v="11.786150933333333"/>
    <n v="796.42"/>
    <n v="1550.7502686037135"/>
    <n v="1.8912"/>
    <n v="201.56"/>
    <n v="673.92008377075206"/>
    <n v="414.10704471590401"/>
    <n v="22.289968645119998"/>
    <n v="1506.1895039999999"/>
    <n v="2932.7789079833428"/>
    <n v="5549.2855091151187"/>
  </r>
  <r>
    <x v="0"/>
    <s v="ДТ"/>
    <s v="ДтЛ"/>
    <s v="ФРА ГПН_Алтайский край40647_83,54154753,796185"/>
    <s v="Сокурская"/>
    <x v="0"/>
    <m/>
    <m/>
    <m/>
    <m/>
    <m/>
    <m/>
    <m/>
    <m/>
    <m/>
    <m/>
    <m/>
    <n v="356.34522196"/>
    <n v="218.96523092000001"/>
    <n v="11.786150933333333"/>
    <n v="796.42"/>
    <n v="1550.7502686037135"/>
    <n v="0.32765"/>
    <n v="201.56"/>
    <n v="116.756511975194"/>
    <n v="71.743957910938008"/>
    <n v="3.8617323533066665"/>
    <n v="260.94701299999997"/>
    <n v="508.10332550800672"/>
    <n v="961.41254074744541"/>
  </r>
  <r>
    <x v="0"/>
    <s v="ДТ"/>
    <s v="ДтЗ"/>
    <s v="ФРА ГПН_Алтайский край40647_83,54154753,796185"/>
    <s v="Сокурская"/>
    <x v="0"/>
    <m/>
    <m/>
    <m/>
    <m/>
    <m/>
    <m/>
    <m/>
    <m/>
    <m/>
    <m/>
    <m/>
    <n v="356.34522196"/>
    <n v="218.96523092000001"/>
    <n v="11.786150933333333"/>
    <n v="796.42"/>
    <n v="1550.7502686037135"/>
    <n v="0.16023000000000001"/>
    <n v="201.56"/>
    <n v="57.097194914650807"/>
    <n v="35.084798950311601"/>
    <n v="1.8884949640480002"/>
    <n v="127.61037660000001"/>
    <n v="248.47671553837304"/>
    <n v="470.15758096738341"/>
  </r>
  <r>
    <x v="0"/>
    <s v="АБ"/>
    <s v="Аи95"/>
    <s v="ФРА ГПН_Алтайский край40699_85,85221551,975759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2071.8343800000002"/>
    <n v="1.60223"/>
    <n v="378.21"/>
    <n v="565.49295780861632"/>
    <n v="738.91800107556003"/>
    <n v="158.22785168546153"/>
    <n v="3250.4242812461544"/>
    <n v="3319.5551986674004"/>
    <n v="8032.6182904831931"/>
  </r>
  <r>
    <x v="0"/>
    <s v="АБ"/>
    <s v="G-95"/>
    <s v="ФРА ГПН_Алтайский край40699_85,85221551,975759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2071.8343800000002"/>
    <n v="0.30537999999999998"/>
    <n v="378.21"/>
    <n v="107.78117964062291"/>
    <n v="140.83544757522611"/>
    <n v="30.157731004728557"/>
    <n v="619.52064747692305"/>
    <n v="632.69678296440009"/>
    <n v="1530.9917886619005"/>
  </r>
  <r>
    <x v="0"/>
    <s v="АБ"/>
    <s v="Аи98"/>
    <s v="ФРА ГПН_Алтайский край40699_85,85221551,975759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2071.8343800000002"/>
    <n v="5.2639999999999999E-2"/>
    <n v="378.21"/>
    <n v="18.578824075847766"/>
    <n v="24.276566770449612"/>
    <n v="5.198450979399146"/>
    <n v="106.79012012307693"/>
    <n v="109.06136176320001"/>
    <n v="263.90532371197344"/>
  </r>
  <r>
    <x v="0"/>
    <s v="АБ"/>
    <s v="Аи92"/>
    <s v="ФРА ГПН_Алтайский край40699_85,85221551,975759"/>
    <s v="Сокурская"/>
    <x v="0"/>
    <m/>
    <m/>
    <m/>
    <m/>
    <m/>
    <m/>
    <m/>
    <m/>
    <m/>
    <m/>
    <m/>
    <n v="356.34522196"/>
    <n v="218.96523092000001"/>
    <n v="11.786150933333333"/>
    <n v="796.42"/>
    <n v="2646.5313600000004"/>
    <n v="1.8912"/>
    <n v="483.12"/>
    <n v="673.92008377075206"/>
    <n v="414.10704471590401"/>
    <n v="22.289968645119998"/>
    <n v="1506.1895039999999"/>
    <n v="5005.1201080320006"/>
    <n v="7621.6267091637765"/>
  </r>
  <r>
    <x v="0"/>
    <s v="ДТ"/>
    <s v="ДтЛ"/>
    <s v="ФРА ГПН_Алтайский край40699_85,85221551,975759"/>
    <s v="Сокурская"/>
    <x v="0"/>
    <m/>
    <m/>
    <m/>
    <m/>
    <m/>
    <m/>
    <m/>
    <m/>
    <m/>
    <m/>
    <m/>
    <n v="356.34522196"/>
    <n v="218.96523092000001"/>
    <n v="11.786150933333333"/>
    <n v="796.42"/>
    <n v="2646.5313600000004"/>
    <n v="0.32765"/>
    <n v="483.12"/>
    <n v="116.756511975194"/>
    <n v="71.743957910938008"/>
    <n v="3.8617323533066665"/>
    <n v="260.94701299999997"/>
    <n v="867.13600010400012"/>
    <n v="1320.4452153434388"/>
  </r>
  <r>
    <x v="0"/>
    <s v="ДТ"/>
    <s v="ДтЗ"/>
    <s v="ФРА ГПН_Алтайский край40699_85,85221551,975759"/>
    <s v="Сокурская"/>
    <x v="0"/>
    <m/>
    <m/>
    <m/>
    <m/>
    <m/>
    <m/>
    <m/>
    <m/>
    <m/>
    <m/>
    <m/>
    <n v="356.34522196"/>
    <n v="218.96523092000001"/>
    <n v="11.786150933333333"/>
    <n v="796.42"/>
    <n v="2646.5313600000004"/>
    <n v="0.16023000000000001"/>
    <n v="483.12"/>
    <n v="57.097194914650807"/>
    <n v="35.084798950311601"/>
    <n v="1.8884949640480002"/>
    <n v="127.61037660000001"/>
    <n v="424.05371981280007"/>
    <n v="645.73458524181046"/>
  </r>
  <r>
    <x v="0"/>
    <s v="АБ"/>
    <s v="Аи95"/>
    <s v="ФРА ГПН_Алтайский край40826_83,63675553,34664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321.784561153592"/>
    <n v="1.60223"/>
    <n v="171.8"/>
    <n v="565.49295780861632"/>
    <n v="738.91800107556003"/>
    <n v="158.22785168546153"/>
    <n v="3250.4242812461544"/>
    <n v="2117.8028774171198"/>
    <n v="6830.865969232912"/>
  </r>
  <r>
    <x v="0"/>
    <s v="АБ"/>
    <s v="G-95"/>
    <s v="ФРА ГПН_Алтайский край40826_83,63675553,34664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321.784561153592"/>
    <n v="0.30537999999999998"/>
    <n v="171.8"/>
    <n v="107.78117964062291"/>
    <n v="140.83544757522611"/>
    <n v="30.157731004728557"/>
    <n v="619.52064747692305"/>
    <n v="403.6465692850839"/>
    <n v="1301.9415749825844"/>
  </r>
  <r>
    <x v="0"/>
    <s v="АБ"/>
    <s v="Аи98"/>
    <s v="ФРА ГПН_Алтайский край40826_83,63675553,34664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321.784561153592"/>
    <n v="5.2639999999999999E-2"/>
    <n v="171.8"/>
    <n v="18.578824075847766"/>
    <n v="24.276566770449612"/>
    <n v="5.198450979399146"/>
    <n v="106.79012012307693"/>
    <n v="69.578739299125075"/>
    <n v="224.42270124789854"/>
  </r>
  <r>
    <x v="0"/>
    <s v="ДТ"/>
    <s v="ДтЛ"/>
    <s v="ФРА ГПН_Алтайский край40826_83,63675553,34664"/>
    <s v="Евсинская"/>
    <x v="0"/>
    <m/>
    <m/>
    <m/>
    <m/>
    <m/>
    <m/>
    <m/>
    <m/>
    <m/>
    <m/>
    <m/>
    <n v="352.94118685121134"/>
    <n v="461.18097968179353"/>
    <n v="98.754767845728466"/>
    <n v="1999.1163636363633"/>
    <n v="1321.784561153592"/>
    <n v="0.32765"/>
    <n v="171.8"/>
    <n v="115.64117987179939"/>
    <n v="151.10594799273966"/>
    <n v="32.356999684652934"/>
    <n v="655.01047654545448"/>
    <n v="433.08271146197444"/>
    <n v="1387.1973155566209"/>
  </r>
  <r>
    <x v="0"/>
    <s v="ДТ"/>
    <s v="ДтЗ"/>
    <s v="ФРА ГПН_Алтайский край40826_83,63675553,34664"/>
    <s v="Евсинская"/>
    <x v="0"/>
    <m/>
    <m/>
    <m/>
    <m/>
    <m/>
    <m/>
    <m/>
    <m/>
    <m/>
    <m/>
    <m/>
    <n v="352.94118685121134"/>
    <n v="461.18097968179353"/>
    <n v="98.754767845728466"/>
    <n v="1999.1163636363633"/>
    <n v="1321.784561153592"/>
    <n v="0.16023000000000001"/>
    <n v="171.8"/>
    <n v="56.551766369169599"/>
    <n v="73.895028374413783"/>
    <n v="15.823476451921072"/>
    <n v="320.31841494545449"/>
    <n v="211.78954023364005"/>
    <n v="678.37822637459897"/>
  </r>
  <r>
    <x v="0"/>
    <s v="АБ"/>
    <s v="Аи92"/>
    <s v="ФРА ГПН_Алтайский край40826_83,63675553,34664"/>
    <s v="Сокурская"/>
    <x v="0"/>
    <m/>
    <m/>
    <m/>
    <m/>
    <m/>
    <m/>
    <m/>
    <m/>
    <m/>
    <m/>
    <m/>
    <n v="356.34522196"/>
    <n v="218.96523092000001"/>
    <n v="11.786150933333333"/>
    <n v="796.42"/>
    <n v="2129.011779757986"/>
    <n v="1.8912"/>
    <n v="276.72000000000003"/>
    <n v="673.92008377075206"/>
    <n v="414.10704471590401"/>
    <n v="22.289968645119998"/>
    <n v="1506.1895039999999"/>
    <n v="4026.387077878303"/>
    <n v="6642.8936790100788"/>
  </r>
  <r>
    <x v="0"/>
    <s v="АБ"/>
    <s v="Аи92"/>
    <s v="ФРА ГПН_Красноярский край258_92,92450956,034627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536.4152000000004"/>
    <n v="1.9303600000000001"/>
    <n v="536.24"/>
    <n v="926.53487321678642"/>
    <n v="569.69238998490312"/>
    <n v="90.875811743501089"/>
    <n v="4606.0260564307691"/>
    <n v="4896.1944454720006"/>
    <n v="11089.323576847961"/>
  </r>
  <r>
    <x v="0"/>
    <s v="АБ"/>
    <s v="Аи95"/>
    <s v="ФРА ГПН_Красноярский край258_92,92450956,034627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536.4152000000004"/>
    <n v="1.30003"/>
    <n v="536.24"/>
    <n v="623.98885763692715"/>
    <n v="383.66791570073639"/>
    <n v="61.201683385950659"/>
    <n v="3101.997582907692"/>
    <n v="3297.4158524560007"/>
    <n v="7468.2718920873067"/>
  </r>
  <r>
    <x v="0"/>
    <s v="АБ"/>
    <s v="G-95"/>
    <s v="ФРА ГПН_Красноярский край258_92,92450956,034627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536.4152000000004"/>
    <n v="0.48475000000000001"/>
    <n v="536.24"/>
    <n v="232.67047586555731"/>
    <n v="143.06056178390651"/>
    <n v="22.820639540117984"/>
    <n v="1156.6604834615384"/>
    <n v="1229.5272682000002"/>
    <n v="2784.7394288511205"/>
  </r>
  <r>
    <x v="0"/>
    <s v="АБ"/>
    <s v="Аи98"/>
    <s v="ФРА ГПН_Красноярский край258_92,92450956,034627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536.4152000000004"/>
    <n v="0.11342000000000001"/>
    <n v="536.24"/>
    <n v="54.43937157848687"/>
    <n v="33.472777550346933"/>
    <n v="5.3394882653742792"/>
    <n v="270.63111301538459"/>
    <n v="287.68021198400004"/>
    <n v="651.56296239359267"/>
  </r>
  <r>
    <x v="0"/>
    <s v="АБ"/>
    <s v="Аи95"/>
    <s v="ФРА ГПН_Красноярский край258_92,92450956,034627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927.60616287702101"/>
    <n v="0.31157000000000001"/>
    <n v="112.9"/>
    <n v="250.4055778780025"/>
    <n v="154.60320361381977"/>
    <n v="24.35529820157052"/>
    <n v="915.08851974615391"/>
    <n v="289.01425216759344"/>
    <n v="1633.4668516071401"/>
  </r>
  <r>
    <x v="0"/>
    <s v="ДТ"/>
    <s v="ДтЛ"/>
    <s v="ФРА ГПН_Красноярский край258_92,92450956,034627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927.60616287702101"/>
    <n v="0.37186000000000002"/>
    <n v="112.9"/>
    <n v="298.86002564339958"/>
    <n v="184.51952144248492"/>
    <n v="29.068142597926673"/>
    <n v="1078.3236846545456"/>
    <n v="344.93962772744908"/>
    <n v="1935.7110020658058"/>
  </r>
  <r>
    <x v="0"/>
    <s v="ДТ"/>
    <s v="ДтЗ"/>
    <s v="ФРА ГПН_Красноярский край258_92,92450956,034627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927.60616287702101"/>
    <n v="0.26587"/>
    <n v="112.9"/>
    <n v="213.67696180769818"/>
    <n v="131.92654538243818"/>
    <n v="20.782948078606903"/>
    <n v="770.97272640000006"/>
    <n v="246.62265052411357"/>
    <n v="1383.9818321928569"/>
  </r>
  <r>
    <x v="0"/>
    <s v="АБ"/>
    <s v="Аи92"/>
    <s v="ФРА ГПН_Красноярский край259_92,92197656,075117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915.77487080843889"/>
    <n v="2.0406599999999999"/>
    <n v="111.46"/>
    <n v="1640.0572794316672"/>
    <n v="1012.5897021105287"/>
    <n v="159.51754927630031"/>
    <n v="5993.4670818923069"/>
    <n v="1868.7851478639489"/>
    <n v="10674.416760574753"/>
  </r>
  <r>
    <x v="0"/>
    <s v="АБ"/>
    <s v="Аи95"/>
    <s v="ФРА ГПН_Красноярский край259_92,92197656,075117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915.77487080843889"/>
    <n v="1.7036899999999999"/>
    <n v="111.46"/>
    <n v="1369.2379849631673"/>
    <n v="845.38284162412492"/>
    <n v="133.17674356656184"/>
    <n v="5003.7781564538454"/>
    <n v="1560.1964896476293"/>
    <n v="8911.7722162553291"/>
  </r>
  <r>
    <x v="0"/>
    <s v="АБ"/>
    <s v="G-95"/>
    <s v="ФРА ГПН_Красноярский край259_92,92197656,075117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915.77487080843889"/>
    <n v="0.51244999999999996"/>
    <n v="111.46"/>
    <n v="411.85075066143202"/>
    <n v="254.28125843920125"/>
    <n v="40.058004825223257"/>
    <n v="1505.0778699615382"/>
    <n v="469.28883254578449"/>
    <n v="2680.5567164331792"/>
  </r>
  <r>
    <x v="0"/>
    <s v="АБ"/>
    <s v="Аи98"/>
    <s v="ФРА ГПН_Красноярский край259_92,92197656,075117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915.77487080843889"/>
    <n v="0.11990000000000001"/>
    <n v="111.46"/>
    <n v="96.362386582702129"/>
    <n v="59.495214922158716"/>
    <n v="9.3725334735959986"/>
    <n v="352.14915915384614"/>
    <n v="109.80140700993184"/>
    <n v="627.18070114223485"/>
  </r>
  <r>
    <x v="0"/>
    <s v="ДТ"/>
    <s v="ДтЛ"/>
    <s v="ФРА ГПН_Красноярский край259_92,92197656,075117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915.77487080843889"/>
    <n v="0.39311000000000001"/>
    <n v="111.46"/>
    <n v="315.93843027127633"/>
    <n v="195.06391941659561"/>
    <n v="30.729246320311283"/>
    <n v="1139.9446664727275"/>
    <n v="360.00025946350542"/>
    <n v="2041.6765219444162"/>
  </r>
  <r>
    <x v="0"/>
    <s v="ДТ"/>
    <s v="ДтЗ"/>
    <s v="ФРА ГПН_Красноярский край259_92,92197656,075117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915.77487080843889"/>
    <n v="0.28105999999999998"/>
    <n v="111.46"/>
    <n v="225.88500728051923"/>
    <n v="139.46392915781422"/>
    <n v="21.97034410416089"/>
    <n v="815.02085410909092"/>
    <n v="257.38768518941981"/>
    <n v="1459.7278198410049"/>
  </r>
  <r>
    <x v="0"/>
    <s v="АБ"/>
    <s v="Аи92"/>
    <s v="ФРА ГПН_Красноярский край260_92,95293156,049023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545.8279000000002"/>
    <n v="2.0406599999999999"/>
    <n v="538.23"/>
    <n v="979.47670609552995"/>
    <n v="602.24438578637773"/>
    <n v="96.068419358302549"/>
    <n v="4869.2125470461533"/>
    <n v="5195.1691624140003"/>
    <n v="11742.171220700364"/>
  </r>
  <r>
    <x v="0"/>
    <s v="АБ"/>
    <s v="Аи95"/>
    <s v="ФРА ГПН_Красноярский край260_92,95293156,049023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545.8279000000002"/>
    <n v="1.7036899999999999"/>
    <n v="538.23"/>
    <n v="817.7377267197345"/>
    <n v="502.79700568462846"/>
    <n v="80.204838325123475"/>
    <n v="4065.1694668769223"/>
    <n v="4337.3015349510006"/>
    <n v="9803.2105725574093"/>
  </r>
  <r>
    <x v="0"/>
    <s v="АБ"/>
    <s v="G-95"/>
    <s v="ФРА ГПН_Красноярский край260_92,95293156,049023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545.8279000000002"/>
    <n v="0.51244999999999996"/>
    <n v="538.23"/>
    <n v="245.96593162930341"/>
    <n v="151.23545102870114"/>
    <n v="24.124676085267581"/>
    <n v="1222.7553682307689"/>
    <n v="1304.609507355"/>
    <n v="2948.6909343290408"/>
  </r>
  <r>
    <x v="0"/>
    <s v="АБ"/>
    <s v="Аи98"/>
    <s v="ФРА ГПН_Красноярский край260_92,95293156,049023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545.8279000000002"/>
    <n v="0.11990000000000001"/>
    <n v="538.23"/>
    <n v="57.549644262568997"/>
    <n v="35.385170413389147"/>
    <n v="5.6445480781024164"/>
    <n v="286.09302107692304"/>
    <n v="305.24476521000003"/>
    <n v="689.91714904098353"/>
  </r>
  <r>
    <x v="0"/>
    <s v="ДТ"/>
    <s v="ДтЛ"/>
    <s v="ФРА ГПН_Красноярский край260_92,95293156,049023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2545.8279000000002"/>
    <n v="0.39311000000000001"/>
    <n v="538.23"/>
    <n v="188.68507636412426"/>
    <n v="116.01554913434035"/>
    <n v="18.506491200857724"/>
    <n v="925.04215065454559"/>
    <n v="1000.7904057690001"/>
    <n v="2249.039673122868"/>
  </r>
  <r>
    <x v="0"/>
    <s v="ДТ"/>
    <s v="ДтЗ"/>
    <s v="ФРА ГПН_Красноярский край260_92,95293156,049023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2545.8279000000002"/>
    <n v="0.28105999999999998"/>
    <n v="538.23"/>
    <n v="134.90327786853746"/>
    <n v="82.947089210902021"/>
    <n v="13.231498605767014"/>
    <n v="661.37301738181827"/>
    <n v="715.53038957399997"/>
    <n v="1607.9852726410247"/>
  </r>
  <r>
    <x v="0"/>
    <s v="АБ"/>
    <s v="Аи92"/>
    <s v="ФРА ГПН_Красноярский край269_92,7007356,15939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23.92718344636239"/>
    <n v="2.1981700000000002"/>
    <n v="88.11"/>
    <n v="1766.6464329816374"/>
    <n v="1090.7472609294548"/>
    <n v="171.83004091454976"/>
    <n v="6456.0777079"/>
    <n v="1591.3150168362906"/>
    <n v="11076.616459561932"/>
  </r>
  <r>
    <x v="0"/>
    <s v="АБ"/>
    <s v="Аи95"/>
    <s v="ФРА ГПН_Красноярский край269_92,7007356,15939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23.92718344636239"/>
    <n v="1.8351900000000001"/>
    <n v="88.11"/>
    <n v="1474.9231712486164"/>
    <n v="910.63405732273941"/>
    <n v="143.4560442486125"/>
    <n v="5389.9967922230771"/>
    <n v="1328.54392778893"/>
    <n v="9247.5539928319758"/>
  </r>
  <r>
    <x v="0"/>
    <s v="АБ"/>
    <s v="G-95"/>
    <s v="ФРА ГПН_Красноярский край269_92,7007356,15939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23.92718344636239"/>
    <n v="0.55200000000000005"/>
    <n v="88.11"/>
    <n v="443.63667551002146"/>
    <n v="273.90624384513438"/>
    <n v="43.149611988532037"/>
    <n v="1621.2371630769233"/>
    <n v="399.60780526239205"/>
    <n v="2781.5374996830033"/>
  </r>
  <r>
    <x v="0"/>
    <s v="АБ"/>
    <s v="Аи98"/>
    <s v="ФРА ГПН_Красноярский край269_92,7007356,15939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723.92718344636239"/>
    <n v="0.12914999999999999"/>
    <n v="88.11"/>
    <n v="103.79651565601316"/>
    <n v="64.085129334418653"/>
    <n v="10.095602152751651"/>
    <n v="379.31662973076919"/>
    <n v="93.495195742097692"/>
    <n v="650.78907261605036"/>
  </r>
  <r>
    <x v="0"/>
    <s v="ДТ"/>
    <s v="ДтЛ"/>
    <s v="ФРА ГПН_Красноярский край269_92,7007356,15939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723.92718344636239"/>
    <n v="0.42344999999999999"/>
    <n v="88.11"/>
    <n v="340.32237363173653"/>
    <n v="210.11883868880821"/>
    <n v="33.10091158794183"/>
    <n v="1227.9249294545455"/>
    <n v="306.54696583036213"/>
    <n v="2118.0140191933942"/>
  </r>
  <r>
    <x v="0"/>
    <s v="ДТ"/>
    <s v="ДтЗ"/>
    <s v="ФРА ГПН_Красноярский край269_92,7007356,15939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723.92718344636239"/>
    <n v="0.30275000000000002"/>
    <n v="88.11"/>
    <n v="243.31703534539673"/>
    <n v="150.22665819585947"/>
    <n v="23.665842444797235"/>
    <n v="877.91775272727284"/>
    <n v="219.16895478838623"/>
    <n v="1514.2962435017125"/>
  </r>
  <r>
    <x v="0"/>
    <s v="АБ"/>
    <s v="Аи92"/>
    <s v="ФРА ГПН_Красноярский край271_91,64903653,668467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3159.5454000000004"/>
    <n v="1.4853799999999999"/>
    <n v="667.98"/>
    <n v="712.95321596943063"/>
    <n v="438.36884427556271"/>
    <n v="69.927429726870443"/>
    <n v="3544.2606475999996"/>
    <n v="4693.1255462520003"/>
    <n v="9458.6356838238644"/>
  </r>
  <r>
    <x v="0"/>
    <s v="АБ"/>
    <s v="Аи95"/>
    <s v="ФРА ГПН_Красноярский край271_91,64903653,668467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3159.5454000000004"/>
    <n v="1.2401"/>
    <n v="667.98"/>
    <n v="595.22363511269236"/>
    <n v="365.98123294114998"/>
    <n v="58.380350889531329"/>
    <n v="2958.9987943076922"/>
    <n v="3918.1522505400003"/>
    <n v="7896.7362637910664"/>
  </r>
  <r>
    <x v="0"/>
    <s v="АБ"/>
    <s v="G-95"/>
    <s v="ФРА ГПН_Красноярский край271_91,64903653,668467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3159.5454000000004"/>
    <n v="0.37301000000000001"/>
    <n v="667.98"/>
    <n v="179.03747127923987"/>
    <n v="110.0835897906446"/>
    <n v="17.56024085582137"/>
    <n v="890.03801327692304"/>
    <n v="1178.5420296540001"/>
    <n v="2375.261344856629"/>
  </r>
  <r>
    <x v="0"/>
    <s v="АБ"/>
    <s v="Аи98"/>
    <s v="ФРА ГПН_Красноярский край271_91,64903653,668467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3159.5454000000004"/>
    <n v="8.727E-2"/>
    <n v="667.98"/>
    <n v="41.887885361087541"/>
    <n v="25.755327956434286"/>
    <n v="4.1084212741951447"/>
    <n v="208.23467847692305"/>
    <n v="275.73352705800005"/>
    <n v="555.71984012664007"/>
  </r>
  <r>
    <x v="0"/>
    <s v="ДТ"/>
    <s v="ДтЛ"/>
    <s v="ФРА ГПН_Красноярский край271_91,64903653,668467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3159.5454000000004"/>
    <n v="0.28614000000000001"/>
    <n v="667.98"/>
    <n v="137.34157805914506"/>
    <n v="84.446310776373394"/>
    <n v="13.470650434263765"/>
    <n v="673.32695934545461"/>
    <n v="904.07232075600018"/>
    <n v="1812.6578193712371"/>
  </r>
  <r>
    <x v="0"/>
    <s v="ДТ"/>
    <s v="ДтЗ"/>
    <s v="ФРА ГПН_Красноярский край271_91,64903653,668467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3159.5454000000004"/>
    <n v="0.20458000000000001"/>
    <n v="667.98"/>
    <n v="98.194380510728649"/>
    <n v="60.376131469317365"/>
    <n v="9.6310395814694942"/>
    <n v="481.40500923636375"/>
    <n v="646.37979793200009"/>
    <n v="1295.9863587298792"/>
  </r>
  <r>
    <x v="0"/>
    <s v="АБ"/>
    <s v="Аи92"/>
    <s v="ФРА ГПН_Красноярский край274_91,74042153,674698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3195.7299000000003"/>
    <n v="1.4198200000000001"/>
    <n v="675.63"/>
    <n v="681.48570406072326"/>
    <n v="419.02062265503071"/>
    <n v="66.841052979577753"/>
    <n v="3387.8281333230766"/>
    <n v="4537.3612266180007"/>
    <n v="9092.536739636409"/>
  </r>
  <r>
    <x v="0"/>
    <s v="АБ"/>
    <s v="Аи95"/>
    <s v="ФРА ГПН_Красноярский край274_91,74042153,674698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3195.7299000000003"/>
    <n v="1.18537"/>
    <n v="675.63"/>
    <n v="568.95431042136295"/>
    <n v="349.82918642968389"/>
    <n v="55.803819477400012"/>
    <n v="2828.407709707692"/>
    <n v="3788.1223515630004"/>
    <n v="7591.1173775991392"/>
  </r>
  <r>
    <x v="0"/>
    <s v="АБ"/>
    <s v="G-95"/>
    <s v="ФРА ГПН_Красноярский край274_91,74042153,674698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3195.7299000000003"/>
    <n v="0.35654000000000002"/>
    <n v="675.63"/>
    <n v="171.13219487386448"/>
    <n v="105.22292459707896"/>
    <n v="16.784880498470688"/>
    <n v="850.73899695384614"/>
    <n v="1139.4055385460001"/>
    <n v="2283.2845354692604"/>
  </r>
  <r>
    <x v="0"/>
    <s v="АБ"/>
    <s v="Аи98"/>
    <s v="ФРА ГПН_Красноярский край274_91,74042153,674698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3195.7299000000003"/>
    <n v="8.3419999999999994E-2"/>
    <n v="675.63"/>
    <n v="40.03996100403257"/>
    <n v="24.619106888114448"/>
    <n v="3.9271743175588285"/>
    <n v="199.0482053230769"/>
    <n v="266.58778825799999"/>
    <n v="534.22223579078275"/>
  </r>
  <r>
    <x v="0"/>
    <s v="ДТ"/>
    <s v="ДтЛ"/>
    <s v="ФРА ГПН_Красноярский край274_91,74042153,674698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3195.7299000000003"/>
    <n v="0.27350999999999998"/>
    <n v="675.63"/>
    <n v="131.27942620729979"/>
    <n v="80.718915427573521"/>
    <n v="12.87606626223346"/>
    <n v="643.60682410909089"/>
    <n v="874.06408494899995"/>
    <n v="1742.5453169551974"/>
  </r>
  <r>
    <x v="0"/>
    <s v="ДТ"/>
    <s v="ДтЗ"/>
    <s v="ФРА ГПН_Красноярский край274_91,74042153,674698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3195.7299000000003"/>
    <n v="0.19555"/>
    <n v="675.63"/>
    <n v="93.860157927817909"/>
    <n v="57.711176599985386"/>
    <n v="9.2059330831770438"/>
    <n v="460.15617145454553"/>
    <n v="624.92498194500001"/>
    <n v="1245.8584210105259"/>
  </r>
  <r>
    <x v="0"/>
    <s v="АБ"/>
    <s v="Аи92"/>
    <s v="ФРА ГПН_Красноярский край40212_89,17570455,529288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485.2673"/>
    <n v="2.0406599999999999"/>
    <n v="314.01"/>
    <n v="979.47670609552995"/>
    <n v="602.24438578637773"/>
    <n v="96.068419358302549"/>
    <n v="4869.2125470461533"/>
    <n v="3030.9255684179998"/>
    <n v="9577.9276267043642"/>
  </r>
  <r>
    <x v="0"/>
    <s v="АБ"/>
    <s v="Аи95"/>
    <s v="ФРА ГПН_Красноярский край40212_89,17570455,529288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485.2673"/>
    <n v="1.7036899999999999"/>
    <n v="314.01"/>
    <n v="817.7377267197345"/>
    <n v="502.79700568462846"/>
    <n v="80.204838325123475"/>
    <n v="4065.1694668769223"/>
    <n v="2530.4350463369997"/>
    <n v="7996.3440839434079"/>
  </r>
  <r>
    <x v="0"/>
    <s v="АБ"/>
    <s v="G-95"/>
    <s v="ФРА ГПН_Красноярский край40212_89,17570455,529288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485.2673"/>
    <n v="0.51244999999999996"/>
    <n v="314.01"/>
    <n v="245.96593162930341"/>
    <n v="151.23545102870114"/>
    <n v="24.124676085267581"/>
    <n v="1222.7553682307689"/>
    <n v="761.12522788499996"/>
    <n v="2405.206654859041"/>
  </r>
  <r>
    <x v="0"/>
    <s v="АБ"/>
    <s v="Аи98"/>
    <s v="ФРА ГПН_Красноярский край40212_89,17570455,529288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485.2673"/>
    <n v="0.11990000000000001"/>
    <n v="314.01"/>
    <n v="57.549644262568997"/>
    <n v="35.385170413389147"/>
    <n v="5.6445480781024164"/>
    <n v="286.09302107692304"/>
    <n v="178.08354927000002"/>
    <n v="562.75593310098361"/>
  </r>
  <r>
    <x v="0"/>
    <s v="ДТ"/>
    <s v="ДтЛ"/>
    <s v="ФРА ГПН_Красноярский край40212_89,17570455,529288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1485.2673"/>
    <n v="0.39311000000000001"/>
    <n v="314.01"/>
    <n v="188.68507636412426"/>
    <n v="116.01554913434035"/>
    <n v="18.506491200857724"/>
    <n v="925.04215065454559"/>
    <n v="583.87342830299997"/>
    <n v="1832.122695656868"/>
  </r>
  <r>
    <x v="0"/>
    <s v="ДТ"/>
    <s v="ДтЗ"/>
    <s v="ФРА ГПН_Красноярский край40212_89,17570455,529288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1485.2673"/>
    <n v="0.28105999999999998"/>
    <n v="314.01"/>
    <n v="134.90327786853746"/>
    <n v="82.947089210902021"/>
    <n v="13.231498605767014"/>
    <n v="661.37301738181827"/>
    <n v="417.44922733799996"/>
    <n v="1309.9041104050248"/>
  </r>
  <r>
    <x v="0"/>
    <s v="АБ"/>
    <s v="Аи92"/>
    <s v="ФРА ГПН_Красноярский край40551_92,83725556,060997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867.7924085303008"/>
    <n v="2.0406599999999999"/>
    <n v="105.62"/>
    <n v="1640.0572794316672"/>
    <n v="1012.5897021105287"/>
    <n v="159.51754927630031"/>
    <n v="5993.4670818923069"/>
    <n v="1770.8692563914435"/>
    <n v="10576.500869102247"/>
  </r>
  <r>
    <x v="0"/>
    <s v="АБ"/>
    <s v="Аи95"/>
    <s v="ФРА ГПН_Красноярский край40551_92,83725556,060997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867.7924085303008"/>
    <n v="1.7036899999999999"/>
    <n v="105.62"/>
    <n v="1369.2379849631673"/>
    <n v="845.38284162412492"/>
    <n v="133.17674356656184"/>
    <n v="5003.7781564538454"/>
    <n v="1478.4492484889881"/>
    <n v="8830.0249750966886"/>
  </r>
  <r>
    <x v="0"/>
    <s v="АБ"/>
    <s v="G-95"/>
    <s v="ФРА ГПН_Красноярский край40551_92,83725556,060997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867.7924085303008"/>
    <n v="0.51244999999999996"/>
    <n v="105.62"/>
    <n v="411.85075066143202"/>
    <n v="254.28125843920125"/>
    <n v="40.058004825223257"/>
    <n v="1505.0778699615382"/>
    <n v="444.70021975135262"/>
    <n v="2655.9681036387474"/>
  </r>
  <r>
    <x v="0"/>
    <s v="АБ"/>
    <s v="Аи98"/>
    <s v="ФРА ГПН_Красноярский край40551_92,83725556,060997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867.7924085303008"/>
    <n v="0.11990000000000001"/>
    <n v="105.62"/>
    <n v="96.362386582702129"/>
    <n v="59.495214922158716"/>
    <n v="9.3725334735959986"/>
    <n v="352.14915915384614"/>
    <n v="104.04830978278308"/>
    <n v="621.42760391508614"/>
  </r>
  <r>
    <x v="0"/>
    <s v="ДТ"/>
    <s v="ДтЛ"/>
    <s v="ФРА ГПН_Красноярский край40551_92,83725556,060997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867.7924085303008"/>
    <n v="0.39311000000000001"/>
    <n v="105.62"/>
    <n v="315.93843027127633"/>
    <n v="195.06391941659561"/>
    <n v="30.729246320311283"/>
    <n v="1139.9446664727275"/>
    <n v="341.13787371734657"/>
    <n v="2022.8141361982573"/>
  </r>
  <r>
    <x v="0"/>
    <s v="ДТ"/>
    <s v="ДтЗ"/>
    <s v="ФРА ГПН_Красноярский край40551_92,83725556,060997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867.7924085303008"/>
    <n v="0.28105999999999998"/>
    <n v="105.62"/>
    <n v="225.88500728051923"/>
    <n v="139.46392915781422"/>
    <n v="21.97034410416089"/>
    <n v="815.02085410909092"/>
    <n v="243.90173434152632"/>
    <n v="1446.2418689931114"/>
  </r>
  <r>
    <x v="0"/>
    <s v="АБ"/>
    <s v="Аи92"/>
    <s v="ФРА ГПН_Красноярский край40815_91,69709653,684042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3177.8978000000002"/>
    <n v="2.0406599999999999"/>
    <n v="671.86"/>
    <n v="979.47670609552995"/>
    <n v="602.24438578637773"/>
    <n v="96.068419358302549"/>
    <n v="4869.2125470461533"/>
    <n v="6485.0089245480003"/>
    <n v="13032.010982834363"/>
  </r>
  <r>
    <x v="0"/>
    <s v="АБ"/>
    <s v="Аи95"/>
    <s v="ФРА ГПН_Красноярский край40815_91,69709653,684042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3177.8978000000002"/>
    <n v="1.7036899999999999"/>
    <n v="671.86"/>
    <n v="817.7377267197345"/>
    <n v="502.79700568462846"/>
    <n v="80.204838325123475"/>
    <n v="4065.1694668769223"/>
    <n v="5414.1527028820001"/>
    <n v="10880.061740488409"/>
  </r>
  <r>
    <x v="0"/>
    <s v="АБ"/>
    <s v="G-95"/>
    <s v="ФРА ГПН_Красноярский край40815_91,69709653,684042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3177.8978000000002"/>
    <n v="0.51244999999999996"/>
    <n v="671.86"/>
    <n v="245.96593162930341"/>
    <n v="151.23545102870114"/>
    <n v="24.124676085267581"/>
    <n v="1222.7553682307689"/>
    <n v="1628.5137276099999"/>
    <n v="3272.5951545840408"/>
  </r>
  <r>
    <x v="0"/>
    <s v="АБ"/>
    <s v="Аи98"/>
    <s v="ФРА ГПН_Красноярский край40815_91,69709653,684042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3177.8978000000002"/>
    <n v="0.11990000000000001"/>
    <n v="671.86"/>
    <n v="57.549644262568997"/>
    <n v="35.385170413389147"/>
    <n v="5.6445480781024164"/>
    <n v="286.09302107692304"/>
    <n v="381.02994622000006"/>
    <n v="765.70233005098362"/>
  </r>
  <r>
    <x v="0"/>
    <s v="ДТ"/>
    <s v="ДтЛ"/>
    <s v="ФРА ГПН_Красноярский край40815_91,69709653,684042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3177.8978000000002"/>
    <n v="0.39311000000000001"/>
    <n v="671.86"/>
    <n v="188.68507636412426"/>
    <n v="116.01554913434035"/>
    <n v="18.506491200857724"/>
    <n v="925.04215065454559"/>
    <n v="1249.2634041580002"/>
    <n v="2497.5126715118681"/>
  </r>
  <r>
    <x v="0"/>
    <s v="ДТ"/>
    <s v="ДтЗ"/>
    <s v="ФРА ГПН_Красноярский край40815_91,69709653,684042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3177.8978000000002"/>
    <n v="0.28105999999999998"/>
    <n v="671.86"/>
    <n v="134.90327786853746"/>
    <n v="82.947089210902021"/>
    <n v="13.231498605767014"/>
    <n v="661.37301738181827"/>
    <n v="893.17995566799993"/>
    <n v="1785.6348387350247"/>
  </r>
  <r>
    <x v="0"/>
    <s v="АБ"/>
    <s v="Аи98"/>
    <s v="ФРА ГПН_Томская область40003_84,9248156,44573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377.467238246056"/>
    <n v="6.8680000000000005E-2"/>
    <n v="201.02"/>
    <n v="32.965050608450703"/>
    <n v="20.269003369404228"/>
    <n v="3.2332573978655046"/>
    <n v="163.87713667692307"/>
    <n v="94.604449922739136"/>
    <n v="314.94889797538264"/>
  </r>
  <r>
    <x v="0"/>
    <s v="АБ"/>
    <s v="Аи92"/>
    <s v="ФРА ГПН_Томская область40003_84,9248156,44573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429.49950558686646"/>
    <n v="1.50756"/>
    <n v="26.2"/>
    <n v="268.95297148976539"/>
    <n v="870.84411685120187"/>
    <n v="148.43226862728937"/>
    <n v="3681.990325661538"/>
    <n v="647.49627464253638"/>
    <n v="5617.7159572723313"/>
  </r>
  <r>
    <x v="0"/>
    <s v="АБ"/>
    <s v="Аи95"/>
    <s v="ФРА ГПН_Томская область40003_84,9248156,44573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429.49950558686646"/>
    <n v="2.0655899999999998"/>
    <n v="26.2"/>
    <n v="368.50710311997165"/>
    <n v="1193.1909173277838"/>
    <n v="203.37512918480368"/>
    <n v="5044.8953254153839"/>
    <n v="887.16988374517541"/>
    <n v="7697.1383587931177"/>
  </r>
  <r>
    <x v="0"/>
    <s v="АБ"/>
    <s v="G-95"/>
    <s v="ФРА ГПН_Томская область40003_84,9248156,44573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429.49950558686646"/>
    <n v="0.39473000000000003"/>
    <n v="26.2"/>
    <n v="70.420949372598841"/>
    <n v="228.01632986061909"/>
    <n v="38.864568836563684"/>
    <n v="964.06911913846147"/>
    <n v="169.53633984030381"/>
    <n v="1470.907307048547"/>
  </r>
  <r>
    <x v="0"/>
    <s v="ДТ"/>
    <s v="ДтЛ"/>
    <s v="ФРА ГПН_Томская область40003_84,9248156,44573"/>
    <s v="Томская"/>
    <x v="0"/>
    <m/>
    <m/>
    <m/>
    <m/>
    <m/>
    <m/>
    <m/>
    <m/>
    <m/>
    <m/>
    <m/>
    <n v="178.4028307263163"/>
    <n v="577.6513816041828"/>
    <n v="98.458614335276465"/>
    <n v="2408.9881818181821"/>
    <n v="429.49950558686646"/>
    <n v="0.46581"/>
    <n v="26.2"/>
    <n v="83.101822580625395"/>
    <n v="269.07579006504437"/>
    <n v="45.863007143515134"/>
    <n v="1122.1307849727275"/>
    <n v="200.06516469741825"/>
    <n v="1720.2365694593309"/>
  </r>
  <r>
    <x v="0"/>
    <s v="ДТ"/>
    <s v="ДтЗ"/>
    <s v="ФРА ГПН_Томская область40003_84,9248156,44573"/>
    <s v="Томская"/>
    <x v="0"/>
    <m/>
    <m/>
    <m/>
    <m/>
    <m/>
    <m/>
    <m/>
    <m/>
    <m/>
    <m/>
    <m/>
    <n v="178.4028307263163"/>
    <n v="577.6513816041828"/>
    <n v="98.458614335276465"/>
    <n v="2408.9881818181821"/>
    <n v="429.49950558686646"/>
    <n v="0.30201"/>
    <n v="26.2"/>
    <n v="53.879438907654787"/>
    <n v="174.45649375827924"/>
    <n v="29.735486115396846"/>
    <n v="727.53852079090916"/>
    <n v="129.71314568228954"/>
    <n v="1115.3230852545296"/>
  </r>
  <r>
    <x v="0"/>
    <s v="АБ"/>
    <s v="Аи98"/>
    <s v="ФРА ГПН_Томская область40708_85,01262456,50465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443.592792166434"/>
    <n v="5.8009999999999999E-2"/>
    <n v="210.67"/>
    <n v="27.843660247469785"/>
    <n v="17.12004783720354"/>
    <n v="2.7309444037591422"/>
    <n v="138.41748250769228"/>
    <n v="83.742817873574836"/>
    <n v="269.85495286969956"/>
  </r>
  <r>
    <x v="0"/>
    <s v="АБ"/>
    <s v="Аи92"/>
    <s v="ФРА ГПН_Томская область40708_85,01262456,504655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429.49950558686646"/>
    <n v="1.27328"/>
    <n v="15.86"/>
    <n v="227.15675630720401"/>
    <n v="735.51195116897384"/>
    <n v="125.36538446082082"/>
    <n v="3109.7963874461534"/>
    <n v="546.87313047364535"/>
    <n v="4744.7036098567978"/>
  </r>
  <r>
    <x v="0"/>
    <s v="АБ"/>
    <s v="Аи95"/>
    <s v="ФРА ГПН_Томская область40708_85,01262456,504655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429.49950558686646"/>
    <n v="1.7445900000000001"/>
    <n v="15.86"/>
    <n v="311.23979445682414"/>
    <n v="1007.7648238328413"/>
    <n v="171.76991398317998"/>
    <n v="4260.9007284923073"/>
    <n v="749.30054245179144"/>
    <n v="6500.9758032169439"/>
  </r>
  <r>
    <x v="0"/>
    <s v="АБ"/>
    <s v="G-95"/>
    <s v="ФРА ГПН_Томская область40708_85,01262456,504655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429.49950558686646"/>
    <n v="0.33339000000000002"/>
    <n v="15.86"/>
    <n v="59.477719735846591"/>
    <n v="192.58319411301852"/>
    <n v="32.825117433237821"/>
    <n v="814.25532295384608"/>
    <n v="143.19084016760542"/>
    <n v="1242.3321944035542"/>
  </r>
  <r>
    <x v="0"/>
    <s v="ДТ"/>
    <s v="ДтЛ"/>
    <s v="ФРА ГПН_Томская область40708_85,01262456,504655"/>
    <s v="Томская"/>
    <x v="0"/>
    <m/>
    <m/>
    <m/>
    <m/>
    <m/>
    <m/>
    <m/>
    <m/>
    <m/>
    <m/>
    <m/>
    <n v="178.4028307263163"/>
    <n v="577.6513816041828"/>
    <n v="98.458614335276465"/>
    <n v="2408.9881818181821"/>
    <n v="429.49950558686646"/>
    <n v="0.39341999999999999"/>
    <n v="15.86"/>
    <n v="70.187241664347354"/>
    <n v="227.25960655071759"/>
    <n v="38.735588051784468"/>
    <n v="947.74413049090913"/>
    <n v="168.973695487985"/>
    <n v="1452.9002622457435"/>
  </r>
  <r>
    <x v="0"/>
    <s v="ДТ"/>
    <s v="ДтЗ"/>
    <s v="ФРА ГПН_Томская область40708_85,01262456,504655"/>
    <s v="Томская"/>
    <x v="0"/>
    <m/>
    <m/>
    <m/>
    <m/>
    <m/>
    <m/>
    <m/>
    <m/>
    <m/>
    <m/>
    <m/>
    <n v="178.4028307263163"/>
    <n v="577.6513816041828"/>
    <n v="98.458614335276465"/>
    <n v="2408.9881818181821"/>
    <n v="429.49950558686646"/>
    <n v="0.25507000000000002"/>
    <n v="15.86"/>
    <n v="45.5052100333615"/>
    <n v="147.34153790577892"/>
    <n v="25.113838758498972"/>
    <n v="614.46061553636378"/>
    <n v="109.55243889004204"/>
    <n v="941.97364112404523"/>
  </r>
  <r>
    <x v="0"/>
    <s v="АБ"/>
    <s v="Аи98"/>
    <s v="ФРА ГПН_Томская область40709_84,99592456,50625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440.5777410032251"/>
    <n v="5.8009999999999999E-2"/>
    <n v="210.23"/>
    <n v="27.843660247469785"/>
    <n v="17.12004783720354"/>
    <n v="2.7309444037591422"/>
    <n v="138.41748250769228"/>
    <n v="83.567914755597087"/>
    <n v="269.68004975172187"/>
  </r>
  <r>
    <x v="0"/>
    <s v="АБ"/>
    <s v="Аи92"/>
    <s v="ФРА ГПН_Томская область40709_84,99592456,506255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429.49950558686646"/>
    <n v="1.27328"/>
    <n v="17.77"/>
    <n v="227.15675630720401"/>
    <n v="735.51195116897384"/>
    <n v="125.36538446082082"/>
    <n v="3109.7963874461534"/>
    <n v="546.87313047364535"/>
    <n v="4744.7036098567978"/>
  </r>
  <r>
    <x v="0"/>
    <s v="АБ"/>
    <s v="Аи95"/>
    <s v="ФРА ГПН_Томская область40709_84,99592456,506255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429.49950558686646"/>
    <n v="1.7445900000000001"/>
    <n v="17.77"/>
    <n v="311.23979445682414"/>
    <n v="1007.7648238328413"/>
    <n v="171.76991398317998"/>
    <n v="4260.9007284923073"/>
    <n v="749.30054245179144"/>
    <n v="6500.9758032169439"/>
  </r>
  <r>
    <x v="0"/>
    <s v="АБ"/>
    <s v="G-95"/>
    <s v="ФРА ГПН_Томская область40709_84,99592456,506255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429.49950558686646"/>
    <n v="0.33339000000000002"/>
    <n v="17.77"/>
    <n v="59.477719735846591"/>
    <n v="192.58319411301852"/>
    <n v="32.825117433237821"/>
    <n v="814.25532295384608"/>
    <n v="143.19084016760542"/>
    <n v="1242.3321944035542"/>
  </r>
  <r>
    <x v="0"/>
    <s v="ДТ"/>
    <s v="ДтЛ"/>
    <s v="ФРА ГПН_Томская область40709_84,99592456,506255"/>
    <s v="Томская"/>
    <x v="0"/>
    <m/>
    <m/>
    <m/>
    <m/>
    <m/>
    <m/>
    <m/>
    <m/>
    <m/>
    <m/>
    <m/>
    <n v="178.4028307263163"/>
    <n v="577.6513816041828"/>
    <n v="98.458614335276465"/>
    <n v="2408.9881818181821"/>
    <n v="429.49950558686646"/>
    <n v="0.39341999999999999"/>
    <n v="17.77"/>
    <n v="70.187241664347354"/>
    <n v="227.25960655071759"/>
    <n v="38.735588051784468"/>
    <n v="947.74413049090913"/>
    <n v="168.973695487985"/>
    <n v="1452.9002622457435"/>
  </r>
  <r>
    <x v="0"/>
    <s v="ДТ"/>
    <s v="ДтЗ"/>
    <s v="ФРА ГПН_Томская область40709_84,99592456,506255"/>
    <s v="Томская"/>
    <x v="0"/>
    <m/>
    <m/>
    <m/>
    <m/>
    <m/>
    <m/>
    <m/>
    <m/>
    <m/>
    <m/>
    <m/>
    <n v="178.4028307263163"/>
    <n v="577.6513816041828"/>
    <n v="98.458614335276465"/>
    <n v="2408.9881818181821"/>
    <n v="429.49950558686646"/>
    <n v="0.25507000000000002"/>
    <n v="17.77"/>
    <n v="45.5052100333615"/>
    <n v="147.34153790577892"/>
    <n v="25.113838758498972"/>
    <n v="614.46061553636378"/>
    <n v="109.55243889004204"/>
    <n v="941.97364112404523"/>
  </r>
  <r>
    <x v="0"/>
    <s v="АБ"/>
    <s v="Аи98"/>
    <s v="ФРА ГПН_Томская область40827_85,01956856,453901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425.9136285276181"/>
    <n v="5.8009999999999999E-2"/>
    <n v="208.09"/>
    <n v="27.843660247469785"/>
    <n v="17.12004783720354"/>
    <n v="2.7309444037591422"/>
    <n v="138.41748250769228"/>
    <n v="82.717249590887121"/>
    <n v="268.82938458701187"/>
  </r>
  <r>
    <x v="0"/>
    <s v="АБ"/>
    <s v="Аи92"/>
    <s v="ФРА ГПН_Томская область40827_85,01956856,453901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429.49950558686646"/>
    <n v="1.27328"/>
    <n v="23.98"/>
    <n v="227.15675630720401"/>
    <n v="735.51195116897384"/>
    <n v="125.36538446082082"/>
    <n v="3109.7963874461534"/>
    <n v="546.87313047364535"/>
    <n v="4744.7036098567978"/>
  </r>
  <r>
    <x v="0"/>
    <s v="АБ"/>
    <s v="Аи95"/>
    <s v="ФРА ГПН_Томская область40827_85,01956856,453901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429.49950558686646"/>
    <n v="1.7445900000000001"/>
    <n v="23.98"/>
    <n v="311.23979445682414"/>
    <n v="1007.7648238328413"/>
    <n v="171.76991398317998"/>
    <n v="4260.9007284923073"/>
    <n v="749.30054245179144"/>
    <n v="6500.9758032169439"/>
  </r>
  <r>
    <x v="0"/>
    <s v="АБ"/>
    <s v="G-95"/>
    <s v="ФРА ГПН_Томская область40827_85,01956856,453901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429.49950558686646"/>
    <n v="0.33339000000000002"/>
    <n v="23.98"/>
    <n v="59.477719735846591"/>
    <n v="192.58319411301852"/>
    <n v="32.825117433237821"/>
    <n v="814.25532295384608"/>
    <n v="143.19084016760542"/>
    <n v="1242.3321944035542"/>
  </r>
  <r>
    <x v="0"/>
    <s v="ДТ"/>
    <s v="ДтЛ"/>
    <s v="ФРА ГПН_Томская область40827_85,01956856,453901"/>
    <s v="Томская"/>
    <x v="0"/>
    <m/>
    <m/>
    <m/>
    <m/>
    <m/>
    <m/>
    <m/>
    <m/>
    <m/>
    <m/>
    <m/>
    <n v="178.4028307263163"/>
    <n v="577.6513816041828"/>
    <n v="98.458614335276465"/>
    <n v="2408.9881818181821"/>
    <n v="429.49950558686646"/>
    <n v="0.39341999999999999"/>
    <n v="23.98"/>
    <n v="70.187241664347354"/>
    <n v="227.25960655071759"/>
    <n v="38.735588051784468"/>
    <n v="947.74413049090913"/>
    <n v="168.973695487985"/>
    <n v="1452.9002622457435"/>
  </r>
  <r>
    <x v="0"/>
    <s v="ДТ"/>
    <s v="ДтЗ"/>
    <s v="ФРА ГПН_Томская область40827_85,01956856,453901"/>
    <s v="Томская"/>
    <x v="0"/>
    <m/>
    <m/>
    <m/>
    <m/>
    <m/>
    <m/>
    <m/>
    <m/>
    <m/>
    <m/>
    <m/>
    <n v="178.4028307263163"/>
    <n v="577.6513816041828"/>
    <n v="98.458614335276465"/>
    <n v="2408.9881818181821"/>
    <n v="429.49950558686646"/>
    <n v="0.25507000000000002"/>
    <n v="23.98"/>
    <n v="45.5052100333615"/>
    <n v="147.34153790577892"/>
    <n v="25.113838758498972"/>
    <n v="614.46061553636378"/>
    <n v="109.55243889004204"/>
    <n v="941.97364112404523"/>
  </r>
  <r>
    <x v="0"/>
    <s v="АБ"/>
    <s v="Аи98"/>
    <s v="ФРА ГПН_Томская область40998_84,74230356,522212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477.4435938624622"/>
    <n v="6.8680000000000005E-2"/>
    <n v="215.61"/>
    <n v="32.965050608450703"/>
    <n v="20.269003369404228"/>
    <n v="3.2332573978655046"/>
    <n v="163.87713667692307"/>
    <n v="101.47082602647392"/>
    <n v="321.81527407911744"/>
  </r>
  <r>
    <x v="0"/>
    <s v="АБ"/>
    <s v="Аи92"/>
    <s v="ФРА ГПН_Томская область40998_84,74230356,522212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429.49950558686646"/>
    <n v="1.50756"/>
    <n v="30.69"/>
    <n v="268.95297148976539"/>
    <n v="870.84411685120187"/>
    <n v="148.43226862728937"/>
    <n v="3681.990325661538"/>
    <n v="647.49627464253638"/>
    <n v="5617.7159572723313"/>
  </r>
  <r>
    <x v="0"/>
    <s v="АБ"/>
    <s v="Аи95"/>
    <s v="ФРА ГПН_Томская область40998_84,74230356,522212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429.49950558686646"/>
    <n v="2.0655899999999998"/>
    <n v="30.69"/>
    <n v="368.50710311997165"/>
    <n v="1193.1909173277838"/>
    <n v="203.37512918480368"/>
    <n v="5044.8953254153839"/>
    <n v="887.16988374517541"/>
    <n v="7697.1383587931177"/>
  </r>
  <r>
    <x v="0"/>
    <s v="АБ"/>
    <s v="G-95"/>
    <s v="ФРА ГПН_Томская область40998_84,74230356,522212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429.49950558686646"/>
    <n v="0.39473000000000003"/>
    <n v="30.69"/>
    <n v="70.420949372598841"/>
    <n v="228.01632986061909"/>
    <n v="38.864568836563684"/>
    <n v="964.06911913846147"/>
    <n v="169.53633984030381"/>
    <n v="1470.907307048547"/>
  </r>
  <r>
    <x v="0"/>
    <s v="ДТ"/>
    <s v="ДтЛ"/>
    <s v="ФРА ГПН_Томская область40998_84,74230356,522212"/>
    <s v="Томская"/>
    <x v="0"/>
    <m/>
    <m/>
    <m/>
    <m/>
    <m/>
    <m/>
    <m/>
    <m/>
    <m/>
    <m/>
    <m/>
    <n v="178.4028307263163"/>
    <n v="577.6513816041828"/>
    <n v="98.458614335276465"/>
    <n v="2408.9881818181821"/>
    <n v="429.49950558686646"/>
    <n v="0.46581"/>
    <n v="30.69"/>
    <n v="83.101822580625395"/>
    <n v="269.07579006504437"/>
    <n v="45.863007143515134"/>
    <n v="1122.1307849727275"/>
    <n v="200.06516469741825"/>
    <n v="1720.2365694593309"/>
  </r>
  <r>
    <x v="0"/>
    <s v="ДТ"/>
    <s v="ДтЗ"/>
    <s v="ФРА ГПН_Томская область40998_84,74230356,522212"/>
    <s v="Томская"/>
    <x v="0"/>
    <m/>
    <m/>
    <m/>
    <m/>
    <m/>
    <m/>
    <m/>
    <m/>
    <m/>
    <m/>
    <m/>
    <n v="178.4028307263163"/>
    <n v="577.6513816041828"/>
    <n v="98.458614335276465"/>
    <n v="2408.9881818181821"/>
    <n v="429.49950558686646"/>
    <n v="0.30201"/>
    <n v="30.69"/>
    <n v="53.879438907654787"/>
    <n v="174.45649375827924"/>
    <n v="29.735486115396846"/>
    <n v="727.53852079090916"/>
    <n v="129.71314568228954"/>
    <n v="1115.3230852545296"/>
  </r>
  <r>
    <x v="0"/>
    <s v="АБ"/>
    <s v="Аи95"/>
    <s v="ФРА ГПН_Алтайский край40615_85,92824152,059419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2008.3443600000003"/>
    <n v="1.60223"/>
    <n v="366.62"/>
    <n v="565.49295780861632"/>
    <n v="738.91800107556003"/>
    <n v="158.22785168546153"/>
    <n v="3250.4242812461544"/>
    <n v="3217.8295839228003"/>
    <n v="7930.8926757385925"/>
  </r>
  <r>
    <x v="0"/>
    <s v="АБ"/>
    <s v="G-95"/>
    <s v="ФРА ГПН_Алтайский край40615_85,92824152,059419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2008.3443600000003"/>
    <n v="0.30537999999999998"/>
    <n v="366.62"/>
    <n v="107.78117964062291"/>
    <n v="140.83544757522611"/>
    <n v="30.157731004728557"/>
    <n v="619.52064747692305"/>
    <n v="613.30820065680007"/>
    <n v="1511.6032063543007"/>
  </r>
  <r>
    <x v="0"/>
    <s v="АБ"/>
    <s v="Аи98"/>
    <s v="ФРА ГПН_Алтайский край40615_85,92824152,059419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2008.3443600000003"/>
    <n v="5.2639999999999999E-2"/>
    <n v="366.62"/>
    <n v="18.578824075847766"/>
    <n v="24.276566770449612"/>
    <n v="5.198450979399146"/>
    <n v="106.79012012307693"/>
    <n v="105.71924711040002"/>
    <n v="260.56320905917346"/>
  </r>
  <r>
    <x v="0"/>
    <s v="АБ"/>
    <s v="Аи92"/>
    <s v="ФРА ГПН_Алтайский край40615_85,92824152,059419"/>
    <s v="Сокурская"/>
    <x v="0"/>
    <m/>
    <m/>
    <m/>
    <m/>
    <m/>
    <m/>
    <m/>
    <m/>
    <m/>
    <m/>
    <m/>
    <n v="356.34522196"/>
    <n v="218.96523092000001"/>
    <n v="11.786150933333333"/>
    <n v="796.42"/>
    <n v="2583.0413400000002"/>
    <n v="1.8912"/>
    <n v="471.53"/>
    <n v="673.92008377075206"/>
    <n v="414.10704471590401"/>
    <n v="22.289968645119998"/>
    <n v="1506.1895039999999"/>
    <n v="4885.0477822080002"/>
    <n v="7501.554383339776"/>
  </r>
  <r>
    <x v="0"/>
    <s v="ДТ"/>
    <s v="ДтЛ"/>
    <s v="ФРА ГПН_Алтайский край40615_85,92824152,059419"/>
    <s v="Сокурская"/>
    <x v="0"/>
    <m/>
    <m/>
    <m/>
    <m/>
    <m/>
    <m/>
    <m/>
    <m/>
    <m/>
    <m/>
    <m/>
    <n v="356.34522196"/>
    <n v="218.96523092000001"/>
    <n v="11.786150933333333"/>
    <n v="796.42"/>
    <n v="2583.0413400000002"/>
    <n v="0.32765"/>
    <n v="471.53"/>
    <n v="116.756511975194"/>
    <n v="71.743957910938008"/>
    <n v="3.8617323533066665"/>
    <n v="260.94701299999997"/>
    <n v="846.33349505100011"/>
    <n v="1299.6427102904388"/>
  </r>
  <r>
    <x v="0"/>
    <s v="ДТ"/>
    <s v="ДтЗ"/>
    <s v="ФРА ГПН_Алтайский край40615_85,92824152,059419"/>
    <s v="Сокурская"/>
    <x v="0"/>
    <m/>
    <m/>
    <m/>
    <m/>
    <m/>
    <m/>
    <m/>
    <m/>
    <m/>
    <m/>
    <m/>
    <n v="356.34522196"/>
    <n v="218.96523092000001"/>
    <n v="11.786150933333333"/>
    <n v="796.42"/>
    <n v="2583.0413400000002"/>
    <n v="0.16023000000000001"/>
    <n v="471.53"/>
    <n v="57.097194914650807"/>
    <n v="35.084798950311601"/>
    <n v="1.8884949640480002"/>
    <n v="127.61037660000001"/>
    <n v="413.88071390820005"/>
    <n v="635.56157933721045"/>
  </r>
  <r>
    <x v="0"/>
    <s v="АБ"/>
    <s v="Аи95"/>
    <s v="ФРА ГПН_Алтайский край40617_85,98572451,926458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2114.4532200000003"/>
    <n v="0.81194"/>
    <n v="385.99"/>
    <n v="286.56706725197256"/>
    <n v="374.45128464283545"/>
    <n v="80.182946204660766"/>
    <n v="1647.1726848923079"/>
    <n v="1716.8091474468004"/>
    <n v="4105.1831304385769"/>
  </r>
  <r>
    <x v="0"/>
    <s v="АБ"/>
    <s v="G-95"/>
    <s v="ФРА ГПН_Алтайский край40617_85,98572451,926458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2114.4532200000003"/>
    <n v="0.15475"/>
    <n v="385.99"/>
    <n v="54.617648665224955"/>
    <n v="71.367756605757549"/>
    <n v="15.28230032412648"/>
    <n v="313.9394203846154"/>
    <n v="327.21163579500006"/>
    <n v="782.41876177472454"/>
  </r>
  <r>
    <x v="0"/>
    <s v="АБ"/>
    <s v="Аи98"/>
    <s v="ФРА ГПН_Алтайский край40617_85,98572451,926458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2114.4532200000003"/>
    <n v="2.6679999999999999E-2"/>
    <n v="385.99"/>
    <n v="9.416470865190318"/>
    <n v="12.30430853791025"/>
    <n v="2.6347772061240353"/>
    <n v="54.125387630769232"/>
    <n v="56.413611909600007"/>
    <n v="134.89455614959383"/>
  </r>
  <r>
    <x v="0"/>
    <s v="АБ"/>
    <s v="Аи92"/>
    <s v="ФРА ГПН_Алтайский край40617_85,98572451,926458"/>
    <s v="Сокурская"/>
    <x v="0"/>
    <m/>
    <m/>
    <m/>
    <m/>
    <m/>
    <m/>
    <m/>
    <m/>
    <m/>
    <m/>
    <m/>
    <n v="356.34522196"/>
    <n v="218.96523092000001"/>
    <n v="11.786150933333333"/>
    <n v="796.42"/>
    <n v="2689.1502"/>
    <n v="0.95838000000000001"/>
    <n v="490.9"/>
    <n v="341.5141338220248"/>
    <n v="209.85189800910962"/>
    <n v="11.295611331488001"/>
    <n v="763.27299959999993"/>
    <n v="2577.2277686759999"/>
    <n v="3903.1624114386223"/>
  </r>
  <r>
    <x v="0"/>
    <s v="ДТ"/>
    <s v="ДтЛ"/>
    <s v="ФРА ГПН_Алтайский край40617_85,98572451,926458"/>
    <s v="Сокурская"/>
    <x v="0"/>
    <m/>
    <m/>
    <m/>
    <m/>
    <m/>
    <m/>
    <m/>
    <m/>
    <m/>
    <m/>
    <m/>
    <n v="356.34522196"/>
    <n v="218.96523092000001"/>
    <n v="11.786150933333333"/>
    <n v="796.42"/>
    <n v="2689.1502"/>
    <n v="0.16603999999999999"/>
    <n v="490.9"/>
    <n v="59.1675606542384"/>
    <n v="36.356986941956798"/>
    <n v="1.9569725009706667"/>
    <n v="132.2375768"/>
    <n v="446.50649920799998"/>
    <n v="676.22559610516578"/>
  </r>
  <r>
    <x v="0"/>
    <s v="ДТ"/>
    <s v="ДтЗ"/>
    <s v="ФРА ГПН_Алтайский край40617_85,98572451,926458"/>
    <s v="Сокурская"/>
    <x v="0"/>
    <m/>
    <m/>
    <m/>
    <m/>
    <m/>
    <m/>
    <m/>
    <m/>
    <m/>
    <m/>
    <m/>
    <n v="356.34522196"/>
    <n v="218.96523092000001"/>
    <n v="11.786150933333333"/>
    <n v="796.42"/>
    <n v="2689.1502"/>
    <n v="8.1199999999999994E-2"/>
    <n v="490.9"/>
    <n v="28.935232023151997"/>
    <n v="17.779976750703998"/>
    <n v="0.9570354557866666"/>
    <n v="64.669303999999997"/>
    <n v="218.35899623999998"/>
    <n v="330.70054446964264"/>
  </r>
  <r>
    <x v="0"/>
    <s v="АБ"/>
    <s v="Аи95"/>
    <s v="ФРА ГПН_Алтайский край40619_85,60431751,93993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2161.2353400000002"/>
    <n v="0.81194"/>
    <n v="394.53"/>
    <n v="286.56706725197256"/>
    <n v="374.45128464283545"/>
    <n v="80.182946204660766"/>
    <n v="1647.1726848923079"/>
    <n v="1754.7934219596002"/>
    <n v="4143.1674049513767"/>
  </r>
  <r>
    <x v="0"/>
    <s v="АБ"/>
    <s v="G-95"/>
    <s v="ФРА ГПН_Алтайский край40619_85,60431751,93993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2161.2353400000002"/>
    <n v="0.15475"/>
    <n v="394.53"/>
    <n v="54.617648665224955"/>
    <n v="71.367756605757549"/>
    <n v="15.28230032412648"/>
    <n v="313.9394203846154"/>
    <n v="334.451168865"/>
    <n v="789.65829484472442"/>
  </r>
  <r>
    <x v="0"/>
    <s v="АБ"/>
    <s v="Аи98"/>
    <s v="ФРА ГПН_Алтайский край40619_85,60431751,93993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2161.2353400000002"/>
    <n v="2.6679999999999999E-2"/>
    <n v="394.53"/>
    <n v="9.416470865190318"/>
    <n v="12.30430853791025"/>
    <n v="2.6347772061240353"/>
    <n v="54.125387630769232"/>
    <n v="57.6617588712"/>
    <n v="136.14270311119384"/>
  </r>
  <r>
    <x v="0"/>
    <s v="АБ"/>
    <s v="Аи92"/>
    <s v="ФРА ГПН_Алтайский край40619_85,60431751,93993"/>
    <s v="Сокурская"/>
    <x v="0"/>
    <m/>
    <m/>
    <m/>
    <m/>
    <m/>
    <m/>
    <m/>
    <m/>
    <m/>
    <m/>
    <m/>
    <n v="356.34522196"/>
    <n v="218.96523092000001"/>
    <n v="11.786150933333333"/>
    <n v="796.42"/>
    <n v="2735.9871000000003"/>
    <n v="0.95838000000000001"/>
    <n v="499.45"/>
    <n v="341.5141338220248"/>
    <n v="209.85189800910962"/>
    <n v="11.295611331488001"/>
    <n v="763.27299959999993"/>
    <n v="2622.1153168980004"/>
    <n v="3948.0499596606228"/>
  </r>
  <r>
    <x v="0"/>
    <s v="ДТ"/>
    <s v="ДтЛ"/>
    <s v="ФРА ГПН_Алтайский край40619_85,60431751,93993"/>
    <s v="Сокурская"/>
    <x v="0"/>
    <m/>
    <m/>
    <m/>
    <m/>
    <m/>
    <m/>
    <m/>
    <m/>
    <m/>
    <m/>
    <m/>
    <n v="356.34522196"/>
    <n v="218.96523092000001"/>
    <n v="11.786150933333333"/>
    <n v="796.42"/>
    <n v="2735.9871000000003"/>
    <n v="0.16603999999999999"/>
    <n v="499.45"/>
    <n v="59.1675606542384"/>
    <n v="36.356986941956798"/>
    <n v="1.9569725009706667"/>
    <n v="132.2375768"/>
    <n v="454.28329808400002"/>
    <n v="684.00239498116593"/>
  </r>
  <r>
    <x v="0"/>
    <s v="ДТ"/>
    <s v="ДтЗ"/>
    <s v="ФРА ГПН_Алтайский край40619_85,60431751,93993"/>
    <s v="Сокурская"/>
    <x v="0"/>
    <m/>
    <m/>
    <m/>
    <m/>
    <m/>
    <m/>
    <m/>
    <m/>
    <m/>
    <m/>
    <m/>
    <n v="356.34522196"/>
    <n v="218.96523092000001"/>
    <n v="11.786150933333333"/>
    <n v="796.42"/>
    <n v="2735.9871000000003"/>
    <n v="8.1199999999999994E-2"/>
    <n v="499.45"/>
    <n v="28.935232023151997"/>
    <n v="17.779976750703998"/>
    <n v="0.9570354557866666"/>
    <n v="64.669303999999997"/>
    <n v="222.16215252000001"/>
    <n v="334.50370074964269"/>
  </r>
  <r>
    <x v="0"/>
    <s v="АБ"/>
    <s v="Аи95"/>
    <s v="ФРА ГПН_Алтайский край40631_82,7451752,495562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2226.5684051097173"/>
    <n v="1.60223"/>
    <n v="289.39999999999998"/>
    <n v="565.49295780861632"/>
    <n v="738.91800107556003"/>
    <n v="158.22785168546153"/>
    <n v="3250.4242812461544"/>
    <n v="3567.4746957189427"/>
    <n v="8280.5377875347349"/>
  </r>
  <r>
    <x v="0"/>
    <s v="АБ"/>
    <s v="G-95"/>
    <s v="ФРА ГПН_Алтайский край40631_82,7451752,495562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2226.5684051097173"/>
    <n v="0.30537999999999998"/>
    <n v="289.39999999999998"/>
    <n v="107.78117964062291"/>
    <n v="140.83544757522611"/>
    <n v="30.157731004728557"/>
    <n v="619.52064747692305"/>
    <n v="679.94945955240541"/>
    <n v="1578.2444652499059"/>
  </r>
  <r>
    <x v="0"/>
    <s v="АБ"/>
    <s v="Аи98"/>
    <s v="ФРА ГПН_Алтайский край40631_82,7451752,495562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2226.5684051097173"/>
    <n v="5.2639999999999999E-2"/>
    <n v="289.39999999999998"/>
    <n v="18.578824075847766"/>
    <n v="24.276566770449612"/>
    <n v="5.198450979399146"/>
    <n v="106.79012012307693"/>
    <n v="117.20656084497551"/>
    <n v="272.050522793749"/>
  </r>
  <r>
    <x v="0"/>
    <s v="АБ"/>
    <s v="Аи92"/>
    <s v="ФРА ГПН_Алтайский край40631_82,7451752,495562"/>
    <s v="Сокурская"/>
    <x v="0"/>
    <m/>
    <m/>
    <m/>
    <m/>
    <m/>
    <m/>
    <m/>
    <m/>
    <m/>
    <m/>
    <m/>
    <n v="356.34522196"/>
    <n v="218.96523092000001"/>
    <n v="11.786150933333333"/>
    <n v="796.42"/>
    <n v="2160.0849600000001"/>
    <n v="1.8912"/>
    <n v="394.32"/>
    <n v="673.92008377075206"/>
    <n v="414.10704471590401"/>
    <n v="22.289968645119998"/>
    <n v="1506.1895039999999"/>
    <n v="4085.1526763520001"/>
    <n v="6701.6592774837754"/>
  </r>
  <r>
    <x v="0"/>
    <s v="ДТ"/>
    <s v="ДтЛ"/>
    <s v="ФРА ГПН_Алтайский край40631_82,7451752,495562"/>
    <s v="Сокурская"/>
    <x v="0"/>
    <m/>
    <m/>
    <m/>
    <m/>
    <m/>
    <m/>
    <m/>
    <m/>
    <m/>
    <m/>
    <m/>
    <n v="356.34522196"/>
    <n v="218.96523092000001"/>
    <n v="11.786150933333333"/>
    <n v="796.42"/>
    <n v="2160.0849600000001"/>
    <n v="0.32765"/>
    <n v="394.32"/>
    <n v="116.756511975194"/>
    <n v="71.743957910938008"/>
    <n v="3.8617323533066665"/>
    <n v="260.94701299999997"/>
    <n v="707.75183714400009"/>
    <n v="1161.0610523834389"/>
  </r>
  <r>
    <x v="0"/>
    <s v="ДТ"/>
    <s v="ДтЗ"/>
    <s v="ФРА ГПН_Алтайский край40631_82,7451752,495562"/>
    <s v="Сокурская"/>
    <x v="0"/>
    <m/>
    <m/>
    <m/>
    <m/>
    <m/>
    <m/>
    <m/>
    <m/>
    <m/>
    <m/>
    <m/>
    <n v="356.34522196"/>
    <n v="218.96523092000001"/>
    <n v="11.786150933333333"/>
    <n v="796.42"/>
    <n v="2160.0849600000001"/>
    <n v="0.16023000000000001"/>
    <n v="394.32"/>
    <n v="57.097194914650807"/>
    <n v="35.084798950311601"/>
    <n v="1.8884949640480002"/>
    <n v="127.61037660000001"/>
    <n v="346.11041314080006"/>
    <n v="567.7912785698104"/>
  </r>
  <r>
    <x v="0"/>
    <s v="АБ"/>
    <s v="Аи92"/>
    <s v="ФРА ГПН_Алтайский край40651_81,19220651,532526"/>
    <s v="Омская"/>
    <x v="0"/>
    <m/>
    <m/>
    <m/>
    <m/>
    <m/>
    <m/>
    <m/>
    <m/>
    <m/>
    <m/>
    <m/>
    <n v="37.246755611111105"/>
    <n v="189.01297827777779"/>
    <n v="16.034161722222223"/>
    <n v="0"/>
    <n v="4627.2118200000004"/>
    <n v="1.8912"/>
    <n v="844.69"/>
    <n v="70.44106421173332"/>
    <n v="357.46134451893334"/>
    <n v="30.323806649066668"/>
    <n v="0"/>
    <n v="8750.9829939840001"/>
    <n v="9209.209209363733"/>
  </r>
  <r>
    <x v="0"/>
    <s v="АБ"/>
    <s v="Аи95"/>
    <s v="ФРА ГПН_Алтайский край40651_81,19220651,532526"/>
    <s v="Омская"/>
    <x v="0"/>
    <m/>
    <m/>
    <m/>
    <m/>
    <m/>
    <m/>
    <m/>
    <m/>
    <m/>
    <m/>
    <m/>
    <n v="37.246755611111105"/>
    <n v="189.01297827777779"/>
    <n v="16.034161722222223"/>
    <n v="0"/>
    <n v="4627.2118200000004"/>
    <n v="1.60223"/>
    <n v="844.69"/>
    <n v="59.67786924279055"/>
    <n v="302.84226418600394"/>
    <n v="25.690414936196113"/>
    <n v="0"/>
    <n v="7413.8575943586011"/>
    <n v="7802.0681427235913"/>
  </r>
  <r>
    <x v="0"/>
    <s v="АБ"/>
    <s v="G-95"/>
    <s v="ФРА ГПН_Алтайский край40651_81,19220651,532526"/>
    <s v="Омская"/>
    <x v="0"/>
    <m/>
    <m/>
    <m/>
    <m/>
    <m/>
    <m/>
    <m/>
    <m/>
    <m/>
    <m/>
    <m/>
    <n v="37.246755611111105"/>
    <n v="189.01297827777779"/>
    <n v="16.034161722222223"/>
    <n v="0"/>
    <n v="4627.2118200000004"/>
    <n v="0.30537999999999998"/>
    <n v="844.69"/>
    <n v="11.374414228521109"/>
    <n v="57.72078330646778"/>
    <n v="4.8965123067322223"/>
    <n v="0"/>
    <n v="1413.0579455916002"/>
    <n v="1487.0496554333213"/>
  </r>
  <r>
    <x v="0"/>
    <s v="АБ"/>
    <s v="Аи98"/>
    <s v="ФРА ГПН_Алтайский край40651_81,19220651,532526"/>
    <s v="Омская"/>
    <x v="0"/>
    <m/>
    <m/>
    <m/>
    <m/>
    <m/>
    <m/>
    <m/>
    <m/>
    <m/>
    <m/>
    <m/>
    <n v="37.246755611111105"/>
    <n v="189.01297827777779"/>
    <n v="16.034161722222223"/>
    <n v="0"/>
    <n v="4627.2118200000004"/>
    <n v="5.2639999999999999E-2"/>
    <n v="844.69"/>
    <n v="1.9606692153688885"/>
    <n v="9.9496431765422226"/>
    <n v="0.84403827305777779"/>
    <n v="0"/>
    <n v="243.57643020480003"/>
    <n v="256.33078086976894"/>
  </r>
  <r>
    <x v="0"/>
    <s v="ДТ"/>
    <s v="ДтЛ"/>
    <s v="ФРА ГПН_Алтайский край40651_81,19220651,532526"/>
    <s v="Омская"/>
    <x v="0"/>
    <m/>
    <m/>
    <m/>
    <m/>
    <m/>
    <m/>
    <m/>
    <m/>
    <m/>
    <m/>
    <m/>
    <n v="37.246755611111105"/>
    <n v="189.01297827777779"/>
    <n v="16.034161722222223"/>
    <n v="0"/>
    <n v="4627.2118200000004"/>
    <n v="0.32765"/>
    <n v="844.69"/>
    <n v="12.203899475980554"/>
    <n v="61.930102332713894"/>
    <n v="5.2535930882861113"/>
    <n v="0"/>
    <n v="1516.1059528230001"/>
    <n v="1595.4935477199806"/>
  </r>
  <r>
    <x v="0"/>
    <s v="ДТ"/>
    <s v="ДтЗ"/>
    <s v="ФРА ГПН_Алтайский край40651_81,19220651,532526"/>
    <s v="Омская"/>
    <x v="0"/>
    <m/>
    <m/>
    <m/>
    <m/>
    <m/>
    <m/>
    <m/>
    <m/>
    <m/>
    <m/>
    <m/>
    <n v="37.246755611111105"/>
    <n v="189.01297827777779"/>
    <n v="16.034161722222223"/>
    <n v="0"/>
    <n v="4627.2118200000004"/>
    <n v="0.16023000000000001"/>
    <n v="844.69"/>
    <n v="5.9680476515683329"/>
    <n v="30.285549509448337"/>
    <n v="2.5691537327516669"/>
    <n v="0"/>
    <n v="741.41814991860008"/>
    <n v="780.24090081236841"/>
  </r>
  <r>
    <x v="0"/>
    <s v="АБ"/>
    <s v="Аи98"/>
    <s v="ФРА ГПН_Томская область40702_84,94262256,472048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395.0093541047263"/>
    <n v="5.8009999999999999E-2"/>
    <n v="203.58"/>
    <n v="27.843660247469785"/>
    <n v="17.12004783720354"/>
    <n v="2.7309444037591422"/>
    <n v="138.41748250769228"/>
    <n v="80.924492631615166"/>
    <n v="267.0366276277399"/>
  </r>
  <r>
    <x v="0"/>
    <s v="АБ"/>
    <s v="Аи92"/>
    <s v="ФРА ГПН_Томская область40702_84,94262256,472048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429.49950558686646"/>
    <n v="1.27328"/>
    <n v="22.72"/>
    <n v="227.15675630720401"/>
    <n v="735.51195116897384"/>
    <n v="125.36538446082082"/>
    <n v="3109.7963874461534"/>
    <n v="546.87313047364535"/>
    <n v="4744.7036098567978"/>
  </r>
  <r>
    <x v="0"/>
    <s v="АБ"/>
    <s v="Аи95"/>
    <s v="ФРА ГПН_Томская область40702_84,94262256,472048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429.49950558686646"/>
    <n v="1.7445900000000001"/>
    <n v="22.72"/>
    <n v="311.23979445682414"/>
    <n v="1007.7648238328413"/>
    <n v="171.76991398317998"/>
    <n v="4260.9007284923073"/>
    <n v="749.30054245179144"/>
    <n v="6500.9758032169439"/>
  </r>
  <r>
    <x v="0"/>
    <s v="АБ"/>
    <s v="G-95"/>
    <s v="ФРА ГПН_Томская область40702_84,94262256,472048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429.49950558686646"/>
    <n v="0.33339000000000002"/>
    <n v="22.72"/>
    <n v="59.477719735846591"/>
    <n v="192.58319411301852"/>
    <n v="32.825117433237821"/>
    <n v="814.25532295384608"/>
    <n v="143.19084016760542"/>
    <n v="1242.3321944035542"/>
  </r>
  <r>
    <x v="0"/>
    <s v="ДТ"/>
    <s v="ДтЛ"/>
    <s v="ФРА ГПН_Томская область40702_84,94262256,472048"/>
    <s v="Томская"/>
    <x v="0"/>
    <m/>
    <m/>
    <m/>
    <m/>
    <m/>
    <m/>
    <m/>
    <m/>
    <m/>
    <m/>
    <m/>
    <n v="178.4028307263163"/>
    <n v="577.6513816041828"/>
    <n v="98.458614335276465"/>
    <n v="2408.9881818181821"/>
    <n v="429.49950558686646"/>
    <n v="0.39341999999999999"/>
    <n v="22.72"/>
    <n v="70.187241664347354"/>
    <n v="227.25960655071759"/>
    <n v="38.735588051784468"/>
    <n v="947.74413049090913"/>
    <n v="168.973695487985"/>
    <n v="1452.9002622457435"/>
  </r>
  <r>
    <x v="0"/>
    <s v="ДТ"/>
    <s v="ДтЗ"/>
    <s v="ФРА ГПН_Томская область40702_84,94262256,472048"/>
    <s v="Томская"/>
    <x v="0"/>
    <m/>
    <m/>
    <m/>
    <m/>
    <m/>
    <m/>
    <m/>
    <m/>
    <m/>
    <m/>
    <m/>
    <n v="178.4028307263163"/>
    <n v="577.6513816041828"/>
    <n v="98.458614335276465"/>
    <n v="2408.9881818181821"/>
    <n v="429.49950558686646"/>
    <n v="0.25507000000000002"/>
    <n v="22.72"/>
    <n v="45.5052100333615"/>
    <n v="147.34153790577892"/>
    <n v="25.113838758498972"/>
    <n v="614.46061553636378"/>
    <n v="109.55243889004204"/>
    <n v="941.97364112404523"/>
  </r>
  <r>
    <x v="0"/>
    <s v="АБ"/>
    <s v="Аи98"/>
    <s v="ФРА ГПН_Томская область40711_84,97052956,490376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419.6779545309814"/>
    <n v="6.8680000000000005E-2"/>
    <n v="207.18"/>
    <n v="32.965050608450703"/>
    <n v="20.269003369404228"/>
    <n v="3.2332573978655046"/>
    <n v="163.87713667692307"/>
    <n v="97.503481917187813"/>
    <n v="317.84792996983134"/>
  </r>
  <r>
    <x v="0"/>
    <s v="АБ"/>
    <s v="Аи92"/>
    <s v="ФРА ГПН_Томская область40711_84,97052956,490376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429.49950558686646"/>
    <n v="1.50756"/>
    <n v="19.760000000000002"/>
    <n v="268.95297148976539"/>
    <n v="870.84411685120187"/>
    <n v="148.43226862728937"/>
    <n v="3681.990325661538"/>
    <n v="647.49627464253638"/>
    <n v="5617.7159572723313"/>
  </r>
  <r>
    <x v="0"/>
    <s v="АБ"/>
    <s v="Аи95"/>
    <s v="ФРА ГПН_Томская область40711_84,97052956,490376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429.49950558686646"/>
    <n v="2.0655899999999998"/>
    <n v="19.760000000000002"/>
    <n v="368.50710311997165"/>
    <n v="1193.1909173277838"/>
    <n v="203.37512918480368"/>
    <n v="5044.8953254153839"/>
    <n v="887.16988374517541"/>
    <n v="7697.1383587931177"/>
  </r>
  <r>
    <x v="0"/>
    <s v="АБ"/>
    <s v="G-95"/>
    <s v="ФРА ГПН_Томская область40711_84,97052956,490376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429.49950558686646"/>
    <n v="0.39473000000000003"/>
    <n v="19.760000000000002"/>
    <n v="70.420949372598841"/>
    <n v="228.01632986061909"/>
    <n v="38.864568836563684"/>
    <n v="964.06911913846147"/>
    <n v="169.53633984030381"/>
    <n v="1470.907307048547"/>
  </r>
  <r>
    <x v="0"/>
    <s v="ДТ"/>
    <s v="ДтЛ"/>
    <s v="ФРА ГПН_Томская область40711_84,97052956,490376"/>
    <s v="Томская"/>
    <x v="0"/>
    <m/>
    <m/>
    <m/>
    <m/>
    <m/>
    <m/>
    <m/>
    <m/>
    <m/>
    <m/>
    <m/>
    <n v="178.4028307263163"/>
    <n v="577.6513816041828"/>
    <n v="98.458614335276465"/>
    <n v="2408.9881818181821"/>
    <n v="429.49950558686646"/>
    <n v="0.46581"/>
    <n v="19.760000000000002"/>
    <n v="83.101822580625395"/>
    <n v="269.07579006504437"/>
    <n v="45.863007143515134"/>
    <n v="1122.1307849727275"/>
    <n v="200.06516469741825"/>
    <n v="1720.2365694593309"/>
  </r>
  <r>
    <x v="0"/>
    <s v="ДТ"/>
    <s v="ДтЗ"/>
    <s v="ФРА ГПН_Томская область40711_84,97052956,490376"/>
    <s v="Томская"/>
    <x v="0"/>
    <m/>
    <m/>
    <m/>
    <m/>
    <m/>
    <m/>
    <m/>
    <m/>
    <m/>
    <m/>
    <m/>
    <n v="178.4028307263163"/>
    <n v="577.6513816041828"/>
    <n v="98.458614335276465"/>
    <n v="2408.9881818181821"/>
    <n v="429.49950558686646"/>
    <n v="0.30201"/>
    <n v="19.760000000000002"/>
    <n v="53.879438907654787"/>
    <n v="174.45649375827924"/>
    <n v="29.735486115396846"/>
    <n v="727.53852079090916"/>
    <n v="129.71314568228954"/>
    <n v="1115.3230852545296"/>
  </r>
  <r>
    <x v="0"/>
    <s v="АБ"/>
    <s v="Аи98"/>
    <s v="ФРА ГПН_Томская область40800_84,8893356,57043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512.5963494698756"/>
    <n v="6.8680000000000005E-2"/>
    <n v="220.74"/>
    <n v="32.965050608450703"/>
    <n v="20.269003369404228"/>
    <n v="3.2332573978655046"/>
    <n v="163.87713667692307"/>
    <n v="103.88511728159106"/>
    <n v="324.22956533423456"/>
  </r>
  <r>
    <x v="0"/>
    <s v="АБ"/>
    <s v="Аи92"/>
    <s v="ФРА ГПН_Томская область40800_84,8893356,57043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429.49950558686646"/>
    <n v="1.50756"/>
    <n v="18.36"/>
    <n v="268.95297148976539"/>
    <n v="870.84411685120187"/>
    <n v="148.43226862728937"/>
    <n v="3681.990325661538"/>
    <n v="647.49627464253638"/>
    <n v="5617.7159572723313"/>
  </r>
  <r>
    <x v="0"/>
    <s v="АБ"/>
    <s v="Аи95"/>
    <s v="ФРА ГПН_Томская область40800_84,8893356,57043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429.49950558686646"/>
    <n v="2.0655899999999998"/>
    <n v="18.36"/>
    <n v="368.50710311997165"/>
    <n v="1193.1909173277838"/>
    <n v="203.37512918480368"/>
    <n v="5044.8953254153839"/>
    <n v="887.16988374517541"/>
    <n v="7697.1383587931177"/>
  </r>
  <r>
    <x v="0"/>
    <s v="АБ"/>
    <s v="G-95"/>
    <s v="ФРА ГПН_Томская область40800_84,8893356,57043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429.49950558686646"/>
    <n v="0.39473000000000003"/>
    <n v="18.36"/>
    <n v="70.420949372598841"/>
    <n v="228.01632986061909"/>
    <n v="38.864568836563684"/>
    <n v="964.06911913846147"/>
    <n v="169.53633984030381"/>
    <n v="1470.907307048547"/>
  </r>
  <r>
    <x v="0"/>
    <s v="ДТ"/>
    <s v="ДтЛ"/>
    <s v="ФРА ГПН_Томская область40800_84,8893356,57043"/>
    <s v="Томская"/>
    <x v="0"/>
    <m/>
    <m/>
    <m/>
    <m/>
    <m/>
    <m/>
    <m/>
    <m/>
    <m/>
    <m/>
    <m/>
    <n v="178.4028307263163"/>
    <n v="577.6513816041828"/>
    <n v="98.458614335276465"/>
    <n v="2408.9881818181821"/>
    <n v="429.49950558686646"/>
    <n v="0.46581"/>
    <n v="18.36"/>
    <n v="83.101822580625395"/>
    <n v="269.07579006504437"/>
    <n v="45.863007143515134"/>
    <n v="1122.1307849727275"/>
    <n v="200.06516469741825"/>
    <n v="1720.2365694593309"/>
  </r>
  <r>
    <x v="0"/>
    <s v="ДТ"/>
    <s v="ДтЗ"/>
    <s v="ФРА ГПН_Томская область40800_84,8893356,57043"/>
    <s v="Томская"/>
    <x v="0"/>
    <m/>
    <m/>
    <m/>
    <m/>
    <m/>
    <m/>
    <m/>
    <m/>
    <m/>
    <m/>
    <m/>
    <n v="178.4028307263163"/>
    <n v="577.6513816041828"/>
    <n v="98.458614335276465"/>
    <n v="2408.9881818181821"/>
    <n v="429.49950558686646"/>
    <n v="0.30201"/>
    <n v="18.36"/>
    <n v="53.879438907654787"/>
    <n v="174.45649375827924"/>
    <n v="29.735486115396846"/>
    <n v="727.53852079090916"/>
    <n v="129.71314568228954"/>
    <n v="1115.3230852545296"/>
  </r>
  <r>
    <x v="0"/>
    <s v="АБ"/>
    <s v="Аи98"/>
    <s v="ФРА ГПН_Томская область40801_85,01710456,474936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420.2946695416379"/>
    <n v="6.8680000000000005E-2"/>
    <n v="207.27"/>
    <n v="32.965050608450703"/>
    <n v="20.269003369404228"/>
    <n v="3.2332573978655046"/>
    <n v="163.87713667692307"/>
    <n v="97.545837904119693"/>
    <n v="317.89028595676319"/>
  </r>
  <r>
    <x v="0"/>
    <s v="АБ"/>
    <s v="Аи92"/>
    <s v="ФРА ГПН_Томская область40801_85,01710456,474936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429.49950558686646"/>
    <n v="1.50756"/>
    <n v="20.03"/>
    <n v="268.95297148976539"/>
    <n v="870.84411685120187"/>
    <n v="148.43226862728937"/>
    <n v="3681.990325661538"/>
    <n v="647.49627464253638"/>
    <n v="5617.7159572723313"/>
  </r>
  <r>
    <x v="0"/>
    <s v="АБ"/>
    <s v="Аи95"/>
    <s v="ФРА ГПН_Томская область40801_85,01710456,474936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429.49950558686646"/>
    <n v="2.0655899999999998"/>
    <n v="20.03"/>
    <n v="368.50710311997165"/>
    <n v="1193.1909173277838"/>
    <n v="203.37512918480368"/>
    <n v="5044.8953254153839"/>
    <n v="887.16988374517541"/>
    <n v="7697.1383587931177"/>
  </r>
  <r>
    <x v="0"/>
    <s v="АБ"/>
    <s v="G-95"/>
    <s v="ФРА ГПН_Томская область40801_85,01710456,474936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429.49950558686646"/>
    <n v="0.39473000000000003"/>
    <n v="20.03"/>
    <n v="70.420949372598841"/>
    <n v="228.01632986061909"/>
    <n v="38.864568836563684"/>
    <n v="964.06911913846147"/>
    <n v="169.53633984030381"/>
    <n v="1470.907307048547"/>
  </r>
  <r>
    <x v="0"/>
    <s v="ДТ"/>
    <s v="ДтЛ"/>
    <s v="ФРА ГПН_Томская область40801_85,01710456,474936"/>
    <s v="Томская"/>
    <x v="0"/>
    <m/>
    <m/>
    <m/>
    <m/>
    <m/>
    <m/>
    <m/>
    <m/>
    <m/>
    <m/>
    <m/>
    <n v="178.4028307263163"/>
    <n v="577.6513816041828"/>
    <n v="98.458614335276465"/>
    <n v="2408.9881818181821"/>
    <n v="429.49950558686646"/>
    <n v="0.46581"/>
    <n v="20.03"/>
    <n v="83.101822580625395"/>
    <n v="269.07579006504437"/>
    <n v="45.863007143515134"/>
    <n v="1122.1307849727275"/>
    <n v="200.06516469741825"/>
    <n v="1720.2365694593309"/>
  </r>
  <r>
    <x v="0"/>
    <s v="ДТ"/>
    <s v="ДтЗ"/>
    <s v="ФРА ГПН_Томская область40801_85,01710456,474936"/>
    <s v="Томская"/>
    <x v="0"/>
    <m/>
    <m/>
    <m/>
    <m/>
    <m/>
    <m/>
    <m/>
    <m/>
    <m/>
    <m/>
    <m/>
    <n v="178.4028307263163"/>
    <n v="577.6513816041828"/>
    <n v="98.458614335276465"/>
    <n v="2408.9881818181821"/>
    <n v="429.49950558686646"/>
    <n v="0.30201"/>
    <n v="20.03"/>
    <n v="53.879438907654787"/>
    <n v="174.45649375827924"/>
    <n v="29.735486115396846"/>
    <n v="727.53852079090916"/>
    <n v="129.71314568228954"/>
    <n v="1115.3230852545296"/>
  </r>
  <r>
    <x v="0"/>
    <s v="АБ"/>
    <s v="Аи92"/>
    <s v="ФРА ГПН_Красноярский край40865_94,30089855,865642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3007.1921000000002"/>
    <n v="2.0406599999999999"/>
    <n v="635.77"/>
    <n v="979.47670609552995"/>
    <n v="602.24438578637773"/>
    <n v="96.068419358302549"/>
    <n v="4869.2125470461533"/>
    <n v="6136.6566307860003"/>
    <n v="12683.658689072363"/>
  </r>
  <r>
    <x v="0"/>
    <s v="АБ"/>
    <s v="Аи95"/>
    <s v="ФРА ГПН_Красноярский край40865_94,30089855,865642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3007.1921000000002"/>
    <n v="1.7036899999999999"/>
    <n v="635.77"/>
    <n v="817.7377267197345"/>
    <n v="502.79700568462846"/>
    <n v="80.204838325123475"/>
    <n v="4065.1694668769223"/>
    <n v="5123.3231088490002"/>
    <n v="10589.232146455408"/>
  </r>
  <r>
    <x v="0"/>
    <s v="АБ"/>
    <s v="G-95"/>
    <s v="ФРА ГПН_Красноярский край40865_94,30089855,865642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3007.1921000000002"/>
    <n v="0.51244999999999996"/>
    <n v="635.77"/>
    <n v="245.96593162930341"/>
    <n v="151.23545102870114"/>
    <n v="24.124676085267581"/>
    <n v="1222.7553682307689"/>
    <n v="1541.0355916450001"/>
    <n v="3185.1170186190411"/>
  </r>
  <r>
    <x v="0"/>
    <s v="АБ"/>
    <s v="Аи98"/>
    <s v="ФРА ГПН_Красноярский край40865_94,30089855,865642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3007.1921000000002"/>
    <n v="0.11990000000000001"/>
    <n v="635.77"/>
    <n v="57.549644262568997"/>
    <n v="35.385170413389147"/>
    <n v="5.6445480781024164"/>
    <n v="286.09302107692304"/>
    <n v="360.56233279000003"/>
    <n v="745.23471662098359"/>
  </r>
  <r>
    <x v="0"/>
    <s v="ДТ"/>
    <s v="ДтЛ"/>
    <s v="ФРА ГПН_Красноярский край40865_94,30089855,865642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3007.1921000000002"/>
    <n v="0.39311000000000001"/>
    <n v="635.77"/>
    <n v="188.68507636412426"/>
    <n v="116.01554913434035"/>
    <n v="18.506491200857724"/>
    <n v="925.04215065454559"/>
    <n v="1182.1572864310001"/>
    <n v="2430.4065537848683"/>
  </r>
  <r>
    <x v="0"/>
    <s v="ДТ"/>
    <s v="ДтЗ"/>
    <s v="ФРА ГПН_Красноярский край40865_94,30089855,865642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3007.1921000000002"/>
    <n v="0.28105999999999998"/>
    <n v="635.77"/>
    <n v="134.90327786853746"/>
    <n v="82.947089210902021"/>
    <n v="13.231498605767014"/>
    <n v="661.37301738181827"/>
    <n v="845.20141162599998"/>
    <n v="1737.6562946930248"/>
  </r>
  <r>
    <x v="0"/>
    <s v="АБ"/>
    <s v="Аи92"/>
    <s v="ФРА ГПН_Красноярский край40866_93,13733856,026141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607.8855000000003"/>
    <n v="2.0406599999999999"/>
    <n v="551.35"/>
    <n v="979.47670609552995"/>
    <n v="602.24438578637773"/>
    <n v="96.068419358302549"/>
    <n v="4869.2125470461533"/>
    <n v="5321.80762443"/>
    <n v="11868.809682716364"/>
  </r>
  <r>
    <x v="0"/>
    <s v="АБ"/>
    <s v="Аи95"/>
    <s v="ФРА ГПН_Красноярский край40866_93,13733856,026141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607.8855000000003"/>
    <n v="1.7036899999999999"/>
    <n v="551.35"/>
    <n v="817.7377267197345"/>
    <n v="502.79700568462846"/>
    <n v="80.204838325123475"/>
    <n v="4065.1694668769223"/>
    <n v="4443.0284474950004"/>
    <n v="9908.937485101409"/>
  </r>
  <r>
    <x v="0"/>
    <s v="АБ"/>
    <s v="G-95"/>
    <s v="ФРА ГПН_Красноярский край40866_93,13733856,026141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607.8855000000003"/>
    <n v="0.51244999999999996"/>
    <n v="551.35"/>
    <n v="245.96593162930341"/>
    <n v="151.23545102870114"/>
    <n v="24.124676085267581"/>
    <n v="1222.7553682307689"/>
    <n v="1336.410924475"/>
    <n v="2980.4923514490411"/>
  </r>
  <r>
    <x v="0"/>
    <s v="АБ"/>
    <s v="Аи98"/>
    <s v="ФРА ГПН_Красноярский край40866_93,13733856,026141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2607.8855000000003"/>
    <n v="0.11990000000000001"/>
    <n v="551.35"/>
    <n v="57.549644262568997"/>
    <n v="35.385170413389147"/>
    <n v="5.6445480781024164"/>
    <n v="286.09302107692304"/>
    <n v="312.68547145000008"/>
    <n v="697.35785528098359"/>
  </r>
  <r>
    <x v="0"/>
    <s v="ДТ"/>
    <s v="ДтЛ"/>
    <s v="ФРА ГПН_Красноярский край40866_93,13733856,026141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2607.8855000000003"/>
    <n v="0.39311000000000001"/>
    <n v="551.35"/>
    <n v="188.68507636412426"/>
    <n v="116.01554913434035"/>
    <n v="18.506491200857724"/>
    <n v="925.04215065454559"/>
    <n v="1025.1858689050002"/>
    <n v="2273.4351362588682"/>
  </r>
  <r>
    <x v="0"/>
    <s v="ДТ"/>
    <s v="ДтЗ"/>
    <s v="ФРА ГПН_Красноярский край40866_93,13733856,026141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2607.8855000000003"/>
    <n v="0.28105999999999998"/>
    <n v="551.35"/>
    <n v="134.90327786853746"/>
    <n v="82.947089210902021"/>
    <n v="13.231498605767014"/>
    <n v="661.37301738181827"/>
    <n v="732.97229863000007"/>
    <n v="1625.4271816970249"/>
  </r>
  <r>
    <x v="0"/>
    <s v="АБ"/>
    <s v="Аи92"/>
    <s v="ФРА ГПН_Красноярский край40811_92,85257256,010563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911.17381278176822"/>
    <n v="2.0406599999999999"/>
    <n v="110.9"/>
    <n v="1640.0572794316672"/>
    <n v="1012.5897021105287"/>
    <n v="159.51754927630031"/>
    <n v="5993.4670818923069"/>
    <n v="1859.395952791243"/>
    <n v="10665.027565502047"/>
  </r>
  <r>
    <x v="0"/>
    <s v="АБ"/>
    <s v="Аи95"/>
    <s v="ФРА ГПН_Красноярский край40811_92,85257256,010563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911.17381278176822"/>
    <n v="1.7036899999999999"/>
    <n v="110.9"/>
    <n v="1369.2379849631673"/>
    <n v="845.38284162412492"/>
    <n v="133.17674356656184"/>
    <n v="5003.7781564538454"/>
    <n v="1552.3577130981707"/>
    <n v="8903.9334397058701"/>
  </r>
  <r>
    <x v="0"/>
    <s v="АБ"/>
    <s v="G-95"/>
    <s v="ФРА ГПН_Красноярский край40811_92,85257256,010563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911.17381278176822"/>
    <n v="0.51244999999999996"/>
    <n v="110.9"/>
    <n v="411.85075066143202"/>
    <n v="254.28125843920125"/>
    <n v="40.058004825223257"/>
    <n v="1505.0778699615382"/>
    <n v="466.9310203600171"/>
    <n v="2678.198904247412"/>
  </r>
  <r>
    <x v="0"/>
    <s v="АБ"/>
    <s v="Аи98"/>
    <s v="ФРА ГПН_Красноярский край40811_92,85257256,010563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911.17381278176822"/>
    <n v="0.11990000000000001"/>
    <n v="110.9"/>
    <n v="96.362386582702129"/>
    <n v="59.495214922158716"/>
    <n v="9.3725334735959986"/>
    <n v="352.14915915384614"/>
    <n v="109.24974015253402"/>
    <n v="626.62903428483708"/>
  </r>
  <r>
    <x v="0"/>
    <s v="ДТ"/>
    <s v="ДтЛ"/>
    <s v="ФРА ГПН_Красноярский край40811_92,85257256,010563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911.17381278176822"/>
    <n v="0.39311000000000001"/>
    <n v="110.9"/>
    <n v="315.93843027127633"/>
    <n v="195.06391941659561"/>
    <n v="30.729246320311283"/>
    <n v="1139.9446664727275"/>
    <n v="358.1915375426409"/>
    <n v="2039.8678000235516"/>
  </r>
  <r>
    <x v="0"/>
    <s v="ДТ"/>
    <s v="ДтЗ"/>
    <s v="ФРА ГПН_Красноярский край40811_92,85257256,010563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911.17381278176822"/>
    <n v="0.28105999999999998"/>
    <n v="110.9"/>
    <n v="225.88500728051923"/>
    <n v="139.46392915781422"/>
    <n v="21.97034410416089"/>
    <n v="815.02085410909092"/>
    <n v="256.09451182044376"/>
    <n v="1458.434646472029"/>
  </r>
  <r>
    <x v="0"/>
    <s v="АБ"/>
    <s v="Аи92"/>
    <s v="ФРА ГПН_Красноярский край40710_92,62162956,176024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680.05280869203739"/>
    <n v="2.0406599999999999"/>
    <n v="82.77"/>
    <n v="1640.0572794316672"/>
    <n v="1012.5897021105287"/>
    <n v="159.51754927630031"/>
    <n v="5993.4670818923069"/>
    <n v="1387.7565645854929"/>
    <n v="10193.388177296296"/>
  </r>
  <r>
    <x v="0"/>
    <s v="АБ"/>
    <s v="Аи95"/>
    <s v="ФРА ГПН_Красноярский край40710_92,62162956,176024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680.05280869203739"/>
    <n v="1.7036899999999999"/>
    <n v="82.77"/>
    <n v="1369.2379849631673"/>
    <n v="845.38284162412492"/>
    <n v="133.17674356656184"/>
    <n v="5003.7781564538454"/>
    <n v="1158.5991696405372"/>
    <n v="8510.1748962482379"/>
  </r>
  <r>
    <x v="0"/>
    <s v="АБ"/>
    <s v="G-95"/>
    <s v="ФРА ГПН_Красноярский край40710_92,62162956,176024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680.05280869203739"/>
    <n v="0.51244999999999996"/>
    <n v="82.77"/>
    <n v="411.85075066143202"/>
    <n v="254.28125843920125"/>
    <n v="40.058004825223257"/>
    <n v="1505.0778699615382"/>
    <n v="348.49306181423452"/>
    <n v="2559.7609457016292"/>
  </r>
  <r>
    <x v="0"/>
    <s v="АБ"/>
    <s v="Аи98"/>
    <s v="ФРА ГПН_Красноярский край40710_92,62162956,176024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680.05280869203739"/>
    <n v="0.11990000000000001"/>
    <n v="82.77"/>
    <n v="96.362386582702129"/>
    <n v="59.495214922158716"/>
    <n v="9.3725334735959986"/>
    <n v="352.14915915384614"/>
    <n v="81.538331762175289"/>
    <n v="598.91762589447831"/>
  </r>
  <r>
    <x v="0"/>
    <s v="ДТ"/>
    <s v="ДтЛ"/>
    <s v="ФРА ГПН_Красноярский край40710_92,62162956,176024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680.05280869203739"/>
    <n v="0.39311000000000001"/>
    <n v="82.77"/>
    <n v="315.93843027127633"/>
    <n v="195.06391941659561"/>
    <n v="30.729246320311283"/>
    <n v="1139.9446664727275"/>
    <n v="267.33555962492682"/>
    <n v="1949.0118221058376"/>
  </r>
  <r>
    <x v="0"/>
    <s v="ДТ"/>
    <s v="ДтЗ"/>
    <s v="ФРА ГПН_Красноярский край40710_92,62162956,176024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680.05280869203739"/>
    <n v="0.28105999999999998"/>
    <n v="82.77"/>
    <n v="225.88500728051923"/>
    <n v="139.46392915781422"/>
    <n v="21.97034410416089"/>
    <n v="815.02085410909092"/>
    <n v="191.13564241098402"/>
    <n v="1393.4757770625693"/>
  </r>
  <r>
    <x v="0"/>
    <s v="АБ"/>
    <s v="Аи92"/>
    <s v="ФРА ГПН_Красноярский край40814_92,85257256,010563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911.17381278176822"/>
    <n v="2.0406599999999999"/>
    <n v="110.9"/>
    <n v="1640.0572794316672"/>
    <n v="1012.5897021105287"/>
    <n v="159.51754927630031"/>
    <n v="5993.4670818923069"/>
    <n v="1859.395952791243"/>
    <n v="10665.027565502047"/>
  </r>
  <r>
    <x v="0"/>
    <s v="АБ"/>
    <s v="Аи95"/>
    <s v="ФРА ГПН_Красноярский край40814_92,85257256,010563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911.17381278176822"/>
    <n v="1.7036899999999999"/>
    <n v="110.9"/>
    <n v="1369.2379849631673"/>
    <n v="845.38284162412492"/>
    <n v="133.17674356656184"/>
    <n v="5003.7781564538454"/>
    <n v="1552.3577130981707"/>
    <n v="8903.9334397058701"/>
  </r>
  <r>
    <x v="0"/>
    <s v="АБ"/>
    <s v="G-95"/>
    <s v="ФРА ГПН_Красноярский край40814_92,85257256,010563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911.17381278176822"/>
    <n v="0.51244999999999996"/>
    <n v="110.9"/>
    <n v="411.85075066143202"/>
    <n v="254.28125843920125"/>
    <n v="40.058004825223257"/>
    <n v="1505.0778699615382"/>
    <n v="466.9310203600171"/>
    <n v="2678.198904247412"/>
  </r>
  <r>
    <x v="0"/>
    <s v="АБ"/>
    <s v="Аи98"/>
    <s v="ФРА ГПН_Красноярский край40814_92,85257256,010563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911.17381278176822"/>
    <n v="0.11990000000000001"/>
    <n v="110.9"/>
    <n v="96.362386582702129"/>
    <n v="59.495214922158716"/>
    <n v="9.3725334735959986"/>
    <n v="352.14915915384614"/>
    <n v="109.24974015253402"/>
    <n v="626.62903428483708"/>
  </r>
  <r>
    <x v="0"/>
    <s v="ДТ"/>
    <s v="ДтЛ"/>
    <s v="ФРА ГПН_Красноярский край40814_92,85257256,010563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911.17381278176822"/>
    <n v="0.39311000000000001"/>
    <n v="110.9"/>
    <n v="315.93843027127633"/>
    <n v="195.06391941659561"/>
    <n v="30.729246320311283"/>
    <n v="1139.9446664727275"/>
    <n v="358.1915375426409"/>
    <n v="2039.8678000235516"/>
  </r>
  <r>
    <x v="0"/>
    <s v="ДТ"/>
    <s v="ДтЗ"/>
    <s v="ФРА ГПН_Красноярский край40814_92,85257256,010563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911.17381278176822"/>
    <n v="0.28105999999999998"/>
    <n v="110.9"/>
    <n v="225.88500728051923"/>
    <n v="139.46392915781422"/>
    <n v="21.97034410416089"/>
    <n v="815.02085410909092"/>
    <n v="256.09451182044376"/>
    <n v="1458.434646472029"/>
  </r>
  <r>
    <x v="0"/>
    <s v="АБ"/>
    <s v="Аи92"/>
    <s v="ФРА ГПН_Кемеровская область40283_86,06652755,3603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429.49950558686646"/>
    <n v="1.46207"/>
    <n v="10.17"/>
    <n v="701.7648739530797"/>
    <n v="431.48954217100811"/>
    <n v="68.83006178941784"/>
    <n v="3488.6407283230765"/>
    <n v="627.95834213338981"/>
    <n v="5318.6835483699724"/>
  </r>
  <r>
    <x v="0"/>
    <s v="АБ"/>
    <s v="Аи95"/>
    <s v="ФРА ГПН_Кемеровская область40283_86,06652755,3603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429.49950558686646"/>
    <n v="1.2343599999999999"/>
    <n v="10.17"/>
    <n v="592.46854788944665"/>
    <n v="364.28723062110947"/>
    <n v="58.110128154182632"/>
    <n v="2945.3025979692302"/>
    <n v="530.15700971620447"/>
    <n v="4490.3255143501738"/>
  </r>
  <r>
    <x v="0"/>
    <s v="АБ"/>
    <s v="G-95"/>
    <s v="ФРА ГПН_Кемеровская область40283_86,06652755,3603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429.49950558686646"/>
    <n v="0.18368000000000001"/>
    <n v="10.17"/>
    <n v="88.162791143858826"/>
    <n v="54.208074241295407"/>
    <n v="8.6471275311580644"/>
    <n v="438.27828283076923"/>
    <n v="78.890469186195631"/>
    <n v="668.18674493327717"/>
  </r>
  <r>
    <x v="0"/>
    <s v="АБ"/>
    <s v="Аи98"/>
    <s v="ФРА ГПН_Кемеровская область40283_86,06652755,3603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429.49950558686646"/>
    <n v="2.7289999999999998E-2"/>
    <n v="10.17"/>
    <n v="13.098663819228589"/>
    <n v="8.0538890790774786"/>
    <n v="1.2847349211961212"/>
    <n v="65.116585030769215"/>
    <n v="11.721041507465586"/>
    <n v="99.274914357736989"/>
  </r>
  <r>
    <x v="0"/>
    <s v="ДТ"/>
    <s v="ДтЛ"/>
    <s v="ФРА ГПН_Кемеровская область40283_86,06652755,3603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429.49950558686646"/>
    <n v="0.34736"/>
    <n v="10.17"/>
    <n v="166.72597523808145"/>
    <n v="102.51370137443581"/>
    <n v="16.352712430439162"/>
    <n v="817.38607883636371"/>
    <n v="149.19094826065393"/>
    <n v="1252.1694161399739"/>
  </r>
  <r>
    <x v="0"/>
    <s v="ДТ"/>
    <s v="ДтЗ"/>
    <s v="ФРА ГПН_Кемеровская область40283_86,06652755,3603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429.49950558686646"/>
    <n v="0.23904"/>
    <n v="10.17"/>
    <n v="114.73450345725182"/>
    <n v="70.546047836668407"/>
    <n v="11.253317536193508"/>
    <n v="562.49415098181828"/>
    <n v="102.66756181548456"/>
    <n v="861.69558162741657"/>
  </r>
  <r>
    <x v="0"/>
    <s v="АБ"/>
    <s v="Аи95"/>
    <s v="ФРА ГПН_Кемеровская область40906_87,10171953,766053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543.2950522225485"/>
    <n v="1.2343599999999999"/>
    <n v="225.22"/>
    <n v="592.46854788944665"/>
    <n v="364.28723062110947"/>
    <n v="58.110128154182632"/>
    <n v="2945.3025979692302"/>
    <n v="1904.9816806614249"/>
    <n v="5865.1501852953934"/>
  </r>
  <r>
    <x v="0"/>
    <s v="АБ"/>
    <s v="G-95"/>
    <s v="ФРА ГПН_Кемеровская область40906_87,10171953,766053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543.2950522225485"/>
    <n v="0.18368000000000001"/>
    <n v="225.22"/>
    <n v="88.162791143858826"/>
    <n v="54.208074241295407"/>
    <n v="8.6471275311580644"/>
    <n v="438.27828283076923"/>
    <n v="283.47243519223775"/>
    <n v="872.76871093931925"/>
  </r>
  <r>
    <x v="0"/>
    <s v="АБ"/>
    <s v="Аи98"/>
    <s v="ФРА ГПН_Кемеровская область40906_87,10171953,766053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543.2950522225485"/>
    <n v="2.7289999999999998E-2"/>
    <n v="225.22"/>
    <n v="13.098663819228589"/>
    <n v="8.0538890790774786"/>
    <n v="1.2847349211961212"/>
    <n v="65.116585030769215"/>
    <n v="42.116521975153347"/>
    <n v="129.67039482542475"/>
  </r>
  <r>
    <x v="0"/>
    <s v="АБ"/>
    <s v="Аи92"/>
    <s v="ФРА ГПН_Кемеровская область40906_87,10171953,766053"/>
    <s v="Сокурская"/>
    <x v="0"/>
    <m/>
    <m/>
    <m/>
    <m/>
    <m/>
    <m/>
    <m/>
    <m/>
    <m/>
    <m/>
    <m/>
    <n v="356.34522196"/>
    <n v="218.96523092000001"/>
    <n v="11.786150933333333"/>
    <n v="796.42"/>
    <n v="1732.2206000000003"/>
    <n v="1.46207"/>
    <n v="366.22"/>
    <n v="521.00165867105716"/>
    <n v="320.14249517120442"/>
    <n v="17.232177695098667"/>
    <n v="1164.4217893999999"/>
    <n v="2532.6277726420003"/>
    <n v="4555.4258935793605"/>
  </r>
  <r>
    <x v="0"/>
    <s v="ДТ"/>
    <s v="ДтЛ"/>
    <s v="ФРА ГПН_Кемеровская область40906_87,10171953,766053"/>
    <s v="Сокурская"/>
    <x v="0"/>
    <m/>
    <m/>
    <m/>
    <m/>
    <m/>
    <m/>
    <m/>
    <m/>
    <m/>
    <m/>
    <m/>
    <n v="356.34522196"/>
    <n v="218.96523092000001"/>
    <n v="11.786150933333333"/>
    <n v="796.42"/>
    <n v="1732.2206000000003"/>
    <n v="0.34736"/>
    <n v="366.22"/>
    <n v="123.7800763000256"/>
    <n v="76.059762612371202"/>
    <n v="4.0940373882026666"/>
    <n v="276.64445119999999"/>
    <n v="601.70414761600011"/>
    <n v="1082.2824751165995"/>
  </r>
  <r>
    <x v="0"/>
    <s v="ДТ"/>
    <s v="ДтЗ"/>
    <s v="ФРА ГПН_Кемеровская область40906_87,10171953,766053"/>
    <s v="Сокурская"/>
    <x v="0"/>
    <m/>
    <m/>
    <m/>
    <m/>
    <m/>
    <m/>
    <m/>
    <m/>
    <m/>
    <m/>
    <m/>
    <n v="356.34522196"/>
    <n v="218.96523092000001"/>
    <n v="11.786150933333333"/>
    <n v="796.42"/>
    <n v="1732.2206000000003"/>
    <n v="0.23904"/>
    <n v="366.22"/>
    <n v="85.180761857318402"/>
    <n v="52.341448799116804"/>
    <n v="2.8173615191040002"/>
    <n v="190.37623679999999"/>
    <n v="414.0700122240001"/>
    <n v="744.78582119953921"/>
  </r>
  <r>
    <x v="0"/>
    <s v="АБ"/>
    <s v="Аи98"/>
    <s v="ПСХ, НАЗС_Томская НБ_85,13984156,589988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554.8755896448738"/>
    <n v="7.0400000000000003E-3"/>
    <n v="226.91"/>
    <n v="3.3790616814719412"/>
    <n v="2.0776613820705556"/>
    <n v="0.33142300642069233"/>
    <n v="16.798122338461539"/>
    <n v="10.946324151099912"/>
    <n v="33.532592559524645"/>
  </r>
  <r>
    <x v="0"/>
    <s v="АБ"/>
    <s v="Аи92"/>
    <s v="ПСХ, НАЗС_Томская НБ_85,13984156,589988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0"/>
    <n v="1.92045"/>
    <n v="0"/>
    <n v="342.61371626835415"/>
    <n v="1109.3505958017529"/>
    <n v="189.08484590018168"/>
    <n v="4690.4125347692298"/>
    <n v="0"/>
    <n v="6331.4616927395182"/>
  </r>
  <r>
    <x v="0"/>
    <s v="АБ"/>
    <s v="Аи95"/>
    <s v="ПСХ, НАЗС_Томская НБ_85,13984156,589988"/>
    <s v="Томская"/>
    <x v="0"/>
    <m/>
    <m/>
    <m/>
    <m/>
    <m/>
    <m/>
    <m/>
    <m/>
    <m/>
    <m/>
    <m/>
    <n v="178.4028307263163"/>
    <n v="577.6513816041828"/>
    <n v="98.458614335276465"/>
    <n v="2442.3507692307689"/>
    <n v="0"/>
    <n v="2.9997400000000001"/>
    <n v="0"/>
    <n v="535.16210744296006"/>
    <n v="1732.8039554533314"/>
    <n v="295.35024376610221"/>
    <n v="7326.4172964923073"/>
    <n v="0"/>
    <n v="9889.733603154702"/>
  </r>
  <r>
    <x v="0"/>
    <s v="ДТ"/>
    <s v="ДтЛ"/>
    <s v="ПСХ, НАЗС_Томская НБ_85,13984156,589988"/>
    <s v="Томская"/>
    <x v="0"/>
    <m/>
    <m/>
    <m/>
    <m/>
    <m/>
    <m/>
    <m/>
    <m/>
    <m/>
    <m/>
    <m/>
    <n v="178.4028307263163"/>
    <n v="577.6513816041828"/>
    <n v="98.458614335276465"/>
    <n v="2408.9881818181821"/>
    <n v="0"/>
    <n v="10.21674"/>
    <n v="0"/>
    <n v="1822.6953367947847"/>
    <n v="5901.7139764907188"/>
    <n v="1005.9260634237925"/>
    <n v="24612.005916709091"/>
    <n v="0"/>
    <n v="33342.341293418387"/>
  </r>
  <r>
    <x v="0"/>
    <s v="ДТ"/>
    <s v="ДтЗ"/>
    <s v="ПСХ, НАЗС_Томская НБ_85,13984156,589988"/>
    <s v="Томская"/>
    <x v="0"/>
    <m/>
    <m/>
    <m/>
    <m/>
    <m/>
    <m/>
    <m/>
    <m/>
    <m/>
    <m/>
    <m/>
    <n v="178.4028307263163"/>
    <n v="577.6513816041828"/>
    <n v="98.458614335276465"/>
    <n v="2408.9881818181821"/>
    <n v="0"/>
    <n v="4.4562600000000003"/>
    <n v="0"/>
    <n v="795.00939845245432"/>
    <n v="2574.164745787456"/>
    <n v="438.75718471771916"/>
    <n v="10735.077675109093"/>
    <n v="0"/>
    <n v="14543.009004066722"/>
  </r>
  <r>
    <x v="0"/>
    <s v="АБ"/>
    <s v="Аи92"/>
    <s v="ПСХ, НАЗС_Терминал-Ойл Кедровская НБ_85,91980955,558084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429.49950558686646"/>
    <n v="5.6776099999999996"/>
    <n v="43.05"/>
    <n v="2725.141249054248"/>
    <n v="1675.5896362865917"/>
    <n v="267.28559310854928"/>
    <n v="13547.327751430767"/>
    <n v="2438.5306879150489"/>
    <n v="20653.874917795205"/>
  </r>
  <r>
    <x v="0"/>
    <s v="АБ"/>
    <s v="Аи95"/>
    <s v="ПСХ, НАЗС_Терминал-Ойл Кедровская НБ_85,91980955,558084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429.49950558686646"/>
    <n v="8.9867100000000004"/>
    <n v="43.05"/>
    <n v="4313.4442334518053"/>
    <n v="2652.1790225663754"/>
    <n v="423.06852926575289"/>
    <n v="21443.161079584614"/>
    <n v="3859.7875018525488"/>
    <n v="32691.640366721094"/>
  </r>
  <r>
    <x v="0"/>
    <s v="ДТ"/>
    <s v="ДтЛ"/>
    <s v="ПСХ, НАЗС_Терминал-Ойл Кедровская НБ_85,91980955,558084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429.49950558686646"/>
    <n v="1.1517599999999999"/>
    <n v="43.05"/>
    <n v="552.82217077444921"/>
    <n v="339.91012406442934"/>
    <n v="54.221557084530765"/>
    <n v="2710.2504322909094"/>
    <n v="494.68035055472927"/>
    <n v="4151.8846347690478"/>
  </r>
  <r>
    <x v="0"/>
    <s v="ДТ"/>
    <s v="ДтЗ"/>
    <s v="ПСХ, НАЗС_Терминал-Ойл Кедровская НБ_85,91980955,558084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429.49950558686646"/>
    <n v="0.46383000000000002"/>
    <n v="43.05"/>
    <n v="222.62928689163786"/>
    <n v="136.8866021087764"/>
    <n v="21.835785947174678"/>
    <n v="1091.4560828727274"/>
    <n v="199.21475567635628"/>
    <n v="1672.0225134966727"/>
  </r>
  <r>
    <x v="0"/>
    <s v="АБ"/>
    <s v="Аи95"/>
    <s v="ПСХ, НАЗС_Новокузнецкая НБ_87,16101453,734619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1577.6255211490868"/>
    <n v="16.530270000000002"/>
    <n v="230.23"/>
    <n v="7934.2048212194868"/>
    <n v="4878.4522179260575"/>
    <n v="778.19769607184355"/>
    <n v="39442.826384630767"/>
    <n v="26078.575823485116"/>
    <n v="79112.256943333283"/>
  </r>
  <r>
    <x v="0"/>
    <s v="АБ"/>
    <s v="Аи92"/>
    <s v="ПСХ, НАЗС_Новокузнецкая НБ_87,16101453,734619"/>
    <s v="Сокурская"/>
    <x v="0"/>
    <m/>
    <m/>
    <m/>
    <m/>
    <m/>
    <m/>
    <m/>
    <m/>
    <m/>
    <m/>
    <m/>
    <n v="356.34522196"/>
    <n v="218.96523092000001"/>
    <n v="11.786150933333333"/>
    <n v="796.42"/>
    <n v="1755.9179000000001"/>
    <n v="7.8848399999999996"/>
    <n v="371.23"/>
    <n v="2809.7250599190861"/>
    <n v="1726.5058113672528"/>
    <n v="92.931914325183996"/>
    <n v="6279.6442727999993"/>
    <n v="13845.131694636"/>
    <n v="24753.938753047521"/>
  </r>
  <r>
    <x v="0"/>
    <s v="ДТ"/>
    <s v="ДтЛ"/>
    <s v="ПСХ, НАЗС_Новокузнецкая НБ_87,16101453,734619"/>
    <s v="Сокурская"/>
    <x v="0"/>
    <m/>
    <m/>
    <m/>
    <m/>
    <m/>
    <m/>
    <m/>
    <m/>
    <m/>
    <m/>
    <m/>
    <n v="356.34522196"/>
    <n v="218.96523092000001"/>
    <n v="11.786150933333333"/>
    <n v="796.42"/>
    <n v="1755.9179000000001"/>
    <n v="9.9885599999999997"/>
    <n v="371.23"/>
    <n v="3559.3756302607776"/>
    <n v="2187.1473469582752"/>
    <n v="117.726675766656"/>
    <n v="7955.088955199999"/>
    <n v="17539.091299224001"/>
    <n v="31358.429907409707"/>
  </r>
  <r>
    <x v="0"/>
    <s v="ДТ"/>
    <s v="ДтЗ"/>
    <s v="ПСХ, НАЗС_Новокузнецкая НБ_87,16101453,734619"/>
    <s v="Сокурская"/>
    <x v="0"/>
    <m/>
    <m/>
    <m/>
    <m/>
    <m/>
    <m/>
    <m/>
    <m/>
    <m/>
    <m/>
    <m/>
    <n v="356.34522196"/>
    <n v="218.96523092000001"/>
    <n v="11.786150933333333"/>
    <n v="796.42"/>
    <n v="1755.9179000000001"/>
    <n v="5.9390200000000002"/>
    <n v="371.23"/>
    <n v="2116.3414001248793"/>
    <n v="1300.4388857384986"/>
    <n v="69.998186116085336"/>
    <n v="4729.9543083999997"/>
    <n v="10428.431526458002"/>
    <n v="18645.164306837465"/>
  </r>
  <r>
    <x v="0"/>
    <s v="АБ"/>
    <s v="Аи92"/>
    <s v="ПСХ, НАЗС_Сокурская НБ_83,26826555,189067"/>
    <s v="Сокурская"/>
    <x v="0"/>
    <m/>
    <m/>
    <m/>
    <m/>
    <m/>
    <m/>
    <m/>
    <m/>
    <m/>
    <m/>
    <m/>
    <n v="356.34522196"/>
    <n v="218.96523092000001"/>
    <n v="11.786150933333333"/>
    <n v="796.42"/>
    <n v="0"/>
    <n v="74.382040000000003"/>
    <n v="0"/>
    <n v="26505.684553637599"/>
    <n v="16287.080564900678"/>
    <n v="876.67795016923742"/>
    <n v="59239.344296800002"/>
    <n v="0"/>
    <n v="102908.78736550751"/>
  </r>
  <r>
    <x v="0"/>
    <s v="ДТ"/>
    <s v="ДтЛ"/>
    <s v="ПСХ, НАЗС_Сокурская НБ_83,26826555,189067"/>
    <s v="Сокурская"/>
    <x v="0"/>
    <m/>
    <m/>
    <m/>
    <m/>
    <m/>
    <m/>
    <m/>
    <m/>
    <m/>
    <m/>
    <m/>
    <n v="356.34522196"/>
    <n v="218.96523092000001"/>
    <n v="11.786150933333333"/>
    <n v="796.42"/>
    <n v="0"/>
    <n v="47.333739999999999"/>
    <n v="0"/>
    <n v="16867.152086496932"/>
    <n v="10364.443309407241"/>
    <n v="557.88260387915727"/>
    <n v="37697.537210799994"/>
    <n v="0"/>
    <n v="65487.015210583326"/>
  </r>
  <r>
    <x v="0"/>
    <s v="ДТ"/>
    <s v="ДтЗ"/>
    <s v="ПСХ, НАЗС_Сокурская НБ_83,26826555,189067"/>
    <s v="Сокурская"/>
    <x v="0"/>
    <m/>
    <m/>
    <m/>
    <m/>
    <m/>
    <m/>
    <m/>
    <m/>
    <m/>
    <m/>
    <m/>
    <n v="356.34522196"/>
    <n v="218.96523092000001"/>
    <n v="11.786150933333333"/>
    <n v="796.42"/>
    <n v="0"/>
    <n v="13.376139999999999"/>
    <n v="0"/>
    <n v="4766.5235772680344"/>
    <n v="2928.9095839182487"/>
    <n v="157.65320494539733"/>
    <n v="10653.0254188"/>
    <n v="0"/>
    <n v="18506.11178493168"/>
  </r>
  <r>
    <x v="0"/>
    <s v="АБ"/>
    <s v="Аи92"/>
    <s v="ПСХ, НАЗС_Кемеровская НБ_85,96456855,32318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0"/>
    <n v="4.1967699999999999"/>
    <n v="0"/>
    <n v="2014.3671438850849"/>
    <n v="1238.5606475045802"/>
    <n v="197.5718935591149"/>
    <n v="10013.899983861536"/>
    <n v="0"/>
    <n v="13464.399668810316"/>
  </r>
  <r>
    <x v="0"/>
    <s v="АБ"/>
    <s v="Аи95"/>
    <s v="ПСХ, НАЗС_Кемеровская НБ_85,96456855,323185"/>
    <s v="Кемеровская"/>
    <x v="0"/>
    <m/>
    <m/>
    <m/>
    <m/>
    <m/>
    <m/>
    <m/>
    <m/>
    <m/>
    <m/>
    <m/>
    <n v="479.9803524818098"/>
    <n v="295.12235540774935"/>
    <n v="47.077131593848343"/>
    <n v="2386.0969230769228"/>
    <n v="0"/>
    <n v="3.66439"/>
    <n v="0"/>
    <n v="1758.835203830819"/>
    <n v="1081.4434079326027"/>
    <n v="172.50897024118194"/>
    <n v="8743.5897039538449"/>
    <n v="0"/>
    <n v="11756.377285958448"/>
  </r>
  <r>
    <x v="0"/>
    <s v="ДТ"/>
    <s v="ДтЛ"/>
    <s v="ПСХ, НАЗС_Кемеровская НБ_85,96456855,323185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0"/>
    <n v="8.3186"/>
    <n v="0"/>
    <n v="3992.7645601551831"/>
    <n v="2455.004825694904"/>
    <n v="391.61582687658682"/>
    <n v="19574.815279272731"/>
    <n v="0"/>
    <n v="26414.200491999403"/>
  </r>
  <r>
    <x v="0"/>
    <s v="ДТ"/>
    <s v="ДтЗ"/>
    <s v="ПСХ, НАЗС_Кемеровская НБ_85,96456855,323185"/>
    <s v="Кемеровская"/>
    <x v="0"/>
    <m/>
    <m/>
    <m/>
    <m/>
    <m/>
    <m/>
    <m/>
    <m/>
    <m/>
    <m/>
    <m/>
    <n v="479.9803524818098"/>
    <n v="295.12235540774935"/>
    <n v="47.077131593848343"/>
    <n v="2353.1381818181821"/>
    <n v="0"/>
    <n v="6.1307900000000002"/>
    <n v="0"/>
    <n v="2942.6587451919549"/>
    <n v="1809.3331853102757"/>
    <n v="288.62000760424951"/>
    <n v="14426.596033709093"/>
    <n v="0"/>
    <n v="19467.207971815573"/>
  </r>
  <r>
    <x v="0"/>
    <s v="АБ"/>
    <s v="Аи92"/>
    <s v="ПСХ, НАЗС_Козульская НБ_91,4088956,172978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0"/>
    <n v="13.67022"/>
    <n v="0"/>
    <n v="10986.614047627909"/>
    <n v="6783.2583564069437"/>
    <n v="1068.5954507207798"/>
    <n v="40149.762122169232"/>
    <n v="0"/>
    <n v="58988.229976924864"/>
  </r>
  <r>
    <x v="0"/>
    <s v="АБ"/>
    <s v="Аи95"/>
    <s v="ПСХ, НАЗС_Козульская НБ_91,4088956,172978"/>
    <s v="Козульская"/>
    <x v="0"/>
    <m/>
    <m/>
    <m/>
    <m/>
    <m/>
    <m/>
    <m/>
    <m/>
    <m/>
    <m/>
    <m/>
    <n v="803.68962954714027"/>
    <n v="496.20696348756223"/>
    <n v="78.169586935746437"/>
    <n v="2937.0238461538461"/>
    <n v="0"/>
    <n v="4.9328000000000003"/>
    <n v="0"/>
    <n v="3964.4402046301338"/>
    <n v="2447.689709491447"/>
    <n v="385.59493843665007"/>
    <n v="14487.751228307692"/>
    <n v="0"/>
    <n v="21285.476080865923"/>
  </r>
  <r>
    <x v="0"/>
    <s v="ДТ"/>
    <s v="ДтЛ"/>
    <s v="ПСХ, НАЗС_Козульская НБ_91,4088956,172978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0"/>
    <n v="5.6233000000000004"/>
    <n v="0"/>
    <n v="4519.3878938324342"/>
    <n v="2790.3206177796087"/>
    <n v="439.57103821578295"/>
    <n v="16306.506685090912"/>
    <n v="0"/>
    <n v="24055.786234918738"/>
  </r>
  <r>
    <x v="0"/>
    <s v="ДТ"/>
    <s v="ДтЗ"/>
    <s v="ПСХ, НАЗС_Козульская НБ_91,4088956,172978"/>
    <s v="Козульская"/>
    <x v="0"/>
    <m/>
    <m/>
    <m/>
    <m/>
    <m/>
    <m/>
    <m/>
    <m/>
    <m/>
    <m/>
    <m/>
    <n v="803.68962954714027"/>
    <n v="496.20696348756223"/>
    <n v="78.169586935746437"/>
    <n v="2899.8109090909093"/>
    <n v="0"/>
    <n v="4.2581300000000004"/>
    <n v="0"/>
    <n v="3422.2149222635649"/>
    <n v="2112.9137574352935"/>
    <n v="332.85626321871001"/>
    <n v="12347.771826327275"/>
    <n v="0"/>
    <n v="18215.756769244843"/>
  </r>
  <r>
    <x v="0"/>
    <s v="АБ"/>
    <s v="Аи95"/>
    <s v="ПСХ, НАЗС_НБК Кировское_82,86014754,954075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628.28228045543176"/>
    <n v="29.390339999999998"/>
    <n v="71.06"/>
    <n v="10373.06148156063"/>
    <n v="13554.265794381003"/>
    <n v="2902.436203607027"/>
    <n v="59623.821030738465"/>
    <n v="18465.429838560492"/>
    <n v="104919.01434884762"/>
  </r>
  <r>
    <x v="0"/>
    <s v="АБ"/>
    <s v="Аи98"/>
    <s v="ПСХ, НАЗС_НБК Кировское_82,86014754,954075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628.28228045543176"/>
    <n v="1.4196800000000001"/>
    <n v="71.06"/>
    <n v="501.06354414892775"/>
    <n v="654.72941323464863"/>
    <n v="140.2001688152238"/>
    <n v="2880.0873430153852"/>
    <n v="891.95978791696734"/>
    <n v="5068.0402571311533"/>
  </r>
  <r>
    <x v="0"/>
    <s v="АБ"/>
    <s v="Аи92"/>
    <s v="ПСХ, НАЗС_НБК Кировское_82,86014754,954075"/>
    <s v="Сокурская"/>
    <x v="0"/>
    <m/>
    <m/>
    <m/>
    <m/>
    <m/>
    <m/>
    <m/>
    <m/>
    <m/>
    <m/>
    <m/>
    <n v="356.34522196"/>
    <n v="218.96523092000001"/>
    <n v="11.786150933333333"/>
    <n v="796.42"/>
    <n v="453.04227484571237"/>
    <n v="37.787430000000001"/>
    <n v="51.24"/>
    <n v="13465.370130647963"/>
    <n v="8274.1333358233369"/>
    <n v="445.368353362768"/>
    <n v="30094.665000599998"/>
    <n v="17119.303247773118"/>
    <n v="69398.840068207181"/>
  </r>
  <r>
    <x v="0"/>
    <s v="ДТ"/>
    <s v="ДтЛ"/>
    <s v="ПСХ, НАЗС_НБК Кировское_82,86014754,954075"/>
    <s v="Сокурская"/>
    <x v="0"/>
    <m/>
    <m/>
    <m/>
    <m/>
    <m/>
    <m/>
    <m/>
    <m/>
    <m/>
    <m/>
    <m/>
    <n v="356.34522196"/>
    <n v="218.96523092000001"/>
    <n v="11.786150933333333"/>
    <n v="796.42"/>
    <n v="453.04227484571237"/>
    <n v="5.13659"/>
    <n v="51.24"/>
    <n v="1830.3993036675165"/>
    <n v="1124.7346154913628"/>
    <n v="60.540625022650666"/>
    <n v="4090.8830077999996"/>
    <n v="2327.0924185497379"/>
    <n v="9433.6499705312672"/>
  </r>
  <r>
    <x v="0"/>
    <s v="ДТ"/>
    <s v="ДтЗ"/>
    <s v="ПСХ, НАЗС_НБК Кировское_82,86014754,954075"/>
    <s v="Сокурская"/>
    <x v="0"/>
    <m/>
    <m/>
    <m/>
    <m/>
    <m/>
    <m/>
    <m/>
    <m/>
    <m/>
    <m/>
    <m/>
    <n v="356.34522196"/>
    <n v="218.96523092000001"/>
    <n v="11.786150933333333"/>
    <n v="796.42"/>
    <n v="453.04227484571237"/>
    <n v="3.0877699999999999"/>
    <n v="51.24"/>
    <n v="1100.3120860114291"/>
    <n v="676.11427107784846"/>
    <n v="36.392923267418666"/>
    <n v="2459.1617833999999"/>
    <n v="1398.8903450003452"/>
    <n v="5670.8714087570415"/>
  </r>
  <r>
    <x v="0"/>
    <s v="АБ"/>
    <s v="Аи95"/>
    <s v="ПСХ, НАЗС_Новосибирская НБ_82,92664654,955632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97.15993838952807"/>
    <n v="35.414070000000002"/>
    <n v="67.540000000000006"/>
    <n v="12499.083897031878"/>
    <n v="16332.295497119614"/>
    <n v="3497.3082613223773"/>
    <n v="71844.087943523089"/>
    <n v="21147.863859322435"/>
    <n v="125320.63945831939"/>
  </r>
  <r>
    <x v="0"/>
    <s v="АБ"/>
    <s v="Аи98"/>
    <s v="ПСХ, НАЗС_Новосибирская НБ_82,92664654,955632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597.15993838952807"/>
    <n v="2.9064100000000002"/>
    <n v="67.540000000000006"/>
    <n v="1025.7917948762292"/>
    <n v="1340.3810111569617"/>
    <n v="287.02184481450371"/>
    <n v="5896.1981958000006"/>
    <n v="1735.5916165347085"/>
    <n v="10284.984463182403"/>
  </r>
  <r>
    <x v="0"/>
    <s v="АБ"/>
    <s v="Аи92"/>
    <s v="ПСХ, НАЗС_Новосибирская НБ_82,92664654,955632"/>
    <s v="Сокурская"/>
    <x v="0"/>
    <m/>
    <m/>
    <m/>
    <m/>
    <m/>
    <m/>
    <m/>
    <m/>
    <m/>
    <m/>
    <m/>
    <n v="356.34522196"/>
    <n v="218.96523092000001"/>
    <n v="11.786150933333333"/>
    <n v="796.42"/>
    <n v="419.1767217309266"/>
    <n v="19.909050000000001"/>
    <n v="47.97"/>
    <n v="7094.4948412627382"/>
    <n v="4359.3897306478266"/>
    <n v="234.65106823928002"/>
    <n v="15855.965601"/>
    <n v="8345.4103117771047"/>
    <n v="35889.911552926947"/>
  </r>
  <r>
    <x v="0"/>
    <s v="ДТ"/>
    <s v="ДтЛ"/>
    <s v="ПСХ, НАЗС_Новосибирская НБ_82,92664654,955632"/>
    <s v="Сокурская"/>
    <x v="0"/>
    <m/>
    <m/>
    <m/>
    <m/>
    <m/>
    <m/>
    <m/>
    <m/>
    <m/>
    <m/>
    <m/>
    <n v="356.34522196"/>
    <n v="218.96523092000001"/>
    <n v="11.786150933333333"/>
    <n v="796.42"/>
    <n v="419.1767217309266"/>
    <n v="7.3020899999999997"/>
    <n v="47.97"/>
    <n v="2602.0648818218965"/>
    <n v="1598.9038230486228"/>
    <n v="86.063534868784004"/>
    <n v="5815.5305177999999"/>
    <n v="3060.8661479841817"/>
    <n v="13163.428905523484"/>
  </r>
  <r>
    <x v="0"/>
    <s v="ДТ"/>
    <s v="ДтЗ"/>
    <s v="ПСХ, НАЗС_Новосибирская НБ_82,92664654,955632"/>
    <s v="Сокурская"/>
    <x v="0"/>
    <m/>
    <m/>
    <m/>
    <m/>
    <m/>
    <m/>
    <m/>
    <m/>
    <m/>
    <m/>
    <m/>
    <n v="356.34522196"/>
    <n v="218.96523092000001"/>
    <n v="11.786150933333333"/>
    <n v="796.42"/>
    <n v="419.1767217309266"/>
    <n v="1.55538"/>
    <n v="47.97"/>
    <n v="554.25223133214479"/>
    <n v="340.57414086834962"/>
    <n v="18.331943438688"/>
    <n v="1238.7357396"/>
    <n v="651.97908944584856"/>
    <n v="2803.8731446850306"/>
  </r>
  <r>
    <x v="0"/>
    <s v="АБ"/>
    <s v="Аи92"/>
    <s v="ПСХ, НАЗС_Барабинская НБ_78,38552855,347185"/>
    <s v="Омская"/>
    <x v="0"/>
    <m/>
    <m/>
    <m/>
    <m/>
    <m/>
    <m/>
    <m/>
    <m/>
    <m/>
    <m/>
    <m/>
    <n v="37.246755611111105"/>
    <n v="189.01297827777779"/>
    <n v="16.034161722222223"/>
    <n v="0"/>
    <n v="1940.2528200000002"/>
    <n v="6.68065"/>
    <n v="354.19"/>
    <n v="248.8325378733694"/>
    <n v="1262.7295533314361"/>
    <n v="107.11862250956389"/>
    <n v="0"/>
    <n v="12962.150001933001"/>
    <n v="14580.830715647371"/>
  </r>
  <r>
    <x v="0"/>
    <s v="АБ"/>
    <s v="Аи95"/>
    <s v="ПСХ, НАЗС_Барабинская НБ_78,38552855,347185"/>
    <s v="Омская"/>
    <x v="0"/>
    <m/>
    <m/>
    <m/>
    <m/>
    <m/>
    <m/>
    <m/>
    <m/>
    <m/>
    <m/>
    <m/>
    <n v="37.246755611111105"/>
    <n v="189.01297827777779"/>
    <n v="16.034161722222223"/>
    <n v="0"/>
    <n v="1940.2528200000002"/>
    <n v="1.2947900000000001"/>
    <n v="354.19"/>
    <n v="48.226726697710554"/>
    <n v="244.73211414428391"/>
    <n v="20.760872256316112"/>
    <n v="0"/>
    <n v="2512.2199488078004"/>
    <n v="2825.9396619061108"/>
  </r>
  <r>
    <x v="0"/>
    <s v="ДТ"/>
    <s v="ДтЛ"/>
    <s v="ПСХ, НАЗС_Барабинская НБ_78,38552855,347185"/>
    <s v="Омская"/>
    <x v="0"/>
    <m/>
    <m/>
    <m/>
    <m/>
    <m/>
    <m/>
    <m/>
    <m/>
    <m/>
    <m/>
    <m/>
    <n v="37.246755611111105"/>
    <n v="189.01297827777779"/>
    <n v="16.034161722222223"/>
    <n v="0"/>
    <n v="1940.2528200000002"/>
    <n v="15.78504"/>
    <n v="354.19"/>
    <n v="587.9415271916132"/>
    <n v="2983.5774226338535"/>
    <n v="253.09988415174669"/>
    <n v="0"/>
    <n v="30626.968373812804"/>
    <n v="34451.58720779002"/>
  </r>
  <r>
    <x v="0"/>
    <s v="ДТ"/>
    <s v="ДтЗ"/>
    <s v="ПСХ, НАЗС_Барабинская НБ_78,38552855,347185"/>
    <s v="Омская"/>
    <x v="0"/>
    <m/>
    <m/>
    <m/>
    <m/>
    <m/>
    <m/>
    <m/>
    <m/>
    <m/>
    <m/>
    <m/>
    <n v="37.246755611111105"/>
    <n v="189.01297827777779"/>
    <n v="16.034161722222223"/>
    <n v="0"/>
    <n v="1940.2528200000002"/>
    <n v="2.91235"/>
    <n v="354.19"/>
    <n v="108.47558870401943"/>
    <n v="550.47194728728618"/>
    <n v="46.697090891713891"/>
    <n v="0"/>
    <n v="5650.695300327"/>
    <n v="6356.3399272100196"/>
  </r>
  <r>
    <x v="0"/>
    <s v="АБ"/>
    <s v="Аи95"/>
    <s v="ПСХ, НАЗС_Барнаульская НБ_83,80069953,364277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1229.7674287240404"/>
    <n v="1.66438"/>
    <n v="159.84"/>
    <n v="587.42825257141908"/>
    <n v="767.58039896278353"/>
    <n v="164.36546050707355"/>
    <n v="3376.5072213230774"/>
    <n v="2046.8003130197183"/>
    <n v="6942.6816463840723"/>
  </r>
  <r>
    <x v="0"/>
    <s v="ДТ"/>
    <s v="ДтЛ"/>
    <s v="ПСХ, НАЗС_Барнаульская НБ_83,80069953,364277"/>
    <s v="Евсинская"/>
    <x v="0"/>
    <m/>
    <m/>
    <m/>
    <m/>
    <m/>
    <m/>
    <m/>
    <m/>
    <m/>
    <m/>
    <m/>
    <n v="352.94118685121134"/>
    <n v="461.18097968179353"/>
    <n v="98.754767845728466"/>
    <n v="1999.1163636363633"/>
    <n v="1229.7674287240404"/>
    <n v="6.4841899999999999"/>
    <n v="159.84"/>
    <n v="2288.537714368756"/>
    <n v="2990.3850966428886"/>
    <n v="640.34467811759407"/>
    <n v="12962.650333927269"/>
    <n v="7974.0456636581357"/>
    <n v="26855.963486714645"/>
  </r>
  <r>
    <x v="0"/>
    <s v="ДТ"/>
    <s v="ДтЗ"/>
    <s v="ПСХ, НАЗС_Барнаульская НБ_83,80069953,364277"/>
    <s v="Евсинская"/>
    <x v="0"/>
    <m/>
    <m/>
    <m/>
    <m/>
    <m/>
    <m/>
    <m/>
    <m/>
    <m/>
    <m/>
    <m/>
    <n v="352.94118685121134"/>
    <n v="461.18097968179353"/>
    <n v="98.754767845728466"/>
    <n v="1999.1163636363633"/>
    <n v="1229.7674287240404"/>
    <n v="3.6220400000000001"/>
    <n v="159.84"/>
    <n v="1278.3670964225616"/>
    <n v="1670.4159556466434"/>
    <n v="357.69371932794235"/>
    <n v="7240.8794337454538"/>
    <n v="4454.2668175356239"/>
    <n v="15001.623022678225"/>
  </r>
  <r>
    <x v="0"/>
    <s v="АБ"/>
    <s v="Аи92"/>
    <s v="ПСХ, НАЗС_Барнаульская НБ_83,80069953,364277"/>
    <s v="Сокурская"/>
    <x v="0"/>
    <m/>
    <m/>
    <m/>
    <m/>
    <m/>
    <m/>
    <m/>
    <m/>
    <m/>
    <m/>
    <m/>
    <n v="356.34522196"/>
    <n v="218.96523092000001"/>
    <n v="11.786150933333333"/>
    <n v="796.42"/>
    <n v="2036.9946473284342"/>
    <n v="3.8231999999999999"/>
    <n v="264.76"/>
    <n v="1362.3790525974721"/>
    <n v="837.14787085334399"/>
    <n v="45.060812248319998"/>
    <n v="3044.8729439999997"/>
    <n v="7787.8379356660698"/>
    <n v="13077.298615365205"/>
  </r>
  <r>
    <x v="0"/>
    <s v="ДТ"/>
    <s v="ДтЛ"/>
    <s v="ПСХ, НАЗС_Барнаульская НБ_83,80069953,364277"/>
    <s v="Сокурская"/>
    <x v="0"/>
    <m/>
    <m/>
    <m/>
    <m/>
    <m/>
    <m/>
    <m/>
    <m/>
    <m/>
    <m/>
    <m/>
    <n v="356.34522196"/>
    <n v="218.96523092000001"/>
    <n v="11.786150933333333"/>
    <n v="796.42"/>
    <n v="2036.9946473284342"/>
    <n v="21.770890000000001"/>
    <n v="264.76"/>
    <n v="7757.9526293167446"/>
    <n v="4767.0679561839197"/>
    <n v="256.59499549299733"/>
    <n v="17338.772213799999"/>
    <n v="44347.186397576137"/>
    <n v="74467.574192369793"/>
  </r>
  <r>
    <x v="0"/>
    <s v="АБ"/>
    <s v="Аи92"/>
    <s v="ПСХ, НАЗС_Евсинская НБ_83,35381654,515391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0"/>
    <n v="6.8847899999999997"/>
    <n v="0"/>
    <n v="2429.9259538213514"/>
    <n v="3175.1341971034153"/>
    <n v="679.90583811659292"/>
    <n v="13967.088737123078"/>
    <n v="0"/>
    <n v="20252.054726164439"/>
  </r>
  <r>
    <x v="0"/>
    <s v="АБ"/>
    <s v="Аи95"/>
    <s v="ПСХ, НАЗС_Евсинская НБ_83,35381654,515391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0"/>
    <n v="1.6576900000000001"/>
    <n v="0"/>
    <n v="585.06707603138454"/>
    <n v="764.49509820871242"/>
    <n v="163.70479111018562"/>
    <n v="3362.9353006615388"/>
    <n v="0"/>
    <n v="4876.2022660118218"/>
  </r>
  <r>
    <x v="0"/>
    <s v="ДТ"/>
    <s v="ДтЛ"/>
    <s v="ПСХ, НАЗС_Евсинская НБ_83,35381654,515391"/>
    <s v="Евсинская"/>
    <x v="0"/>
    <m/>
    <m/>
    <m/>
    <m/>
    <m/>
    <m/>
    <m/>
    <m/>
    <m/>
    <m/>
    <m/>
    <n v="352.94118685121134"/>
    <n v="461.18097968179353"/>
    <n v="98.754767845728466"/>
    <n v="1999.1163636363633"/>
    <n v="0"/>
    <n v="9.5749999999999993"/>
    <n v="0"/>
    <n v="3379.4118641003483"/>
    <n v="4415.8078804531724"/>
    <n v="945.57690212285002"/>
    <n v="19141.539181818178"/>
    <n v="0"/>
    <n v="27882.33582849455"/>
  </r>
  <r>
    <x v="0"/>
    <s v="ДТ"/>
    <s v="ДтЗ"/>
    <s v="ПСХ, НАЗС_Евсинская НБ_83,35381654,515391"/>
    <s v="Евсинская"/>
    <x v="0"/>
    <m/>
    <m/>
    <m/>
    <m/>
    <m/>
    <m/>
    <m/>
    <m/>
    <m/>
    <m/>
    <m/>
    <n v="352.94118685121134"/>
    <n v="461.18097968179353"/>
    <n v="98.754767845728466"/>
    <n v="1999.1163636363633"/>
    <n v="0"/>
    <n v="3.23211"/>
    <n v="0"/>
    <n v="1140.7447394336687"/>
    <n v="1490.5876562393216"/>
    <n v="319.18627270185743"/>
    <n v="6461.3639900727267"/>
    <n v="0"/>
    <n v="9411.8826584475737"/>
  </r>
  <r>
    <x v="0"/>
    <s v="АБ"/>
    <s v="Аи95"/>
    <s v="ПСХ, НАЗС_НБ База ООО_85,11599352,551346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2226.9530921182022"/>
    <n v="0.11119"/>
    <n v="289.45"/>
    <n v="39.243530565986191"/>
    <n v="51.278713130818623"/>
    <n v="10.980542636766549"/>
    <n v="225.56978450769233"/>
    <n v="247.61491431262289"/>
    <n v="574.68748515388666"/>
  </r>
  <r>
    <x v="0"/>
    <s v="АБ"/>
    <s v="Аи92"/>
    <s v="ПСХ, НАЗС_НБ База ООО_85,11599352,551346"/>
    <s v="Сокурская"/>
    <x v="0"/>
    <m/>
    <m/>
    <m/>
    <m/>
    <m/>
    <m/>
    <m/>
    <m/>
    <m/>
    <m/>
    <m/>
    <n v="356.34522196"/>
    <n v="218.96523092000001"/>
    <n v="11.786150933333333"/>
    <n v="796.42"/>
    <n v="2160.3588600000003"/>
    <n v="0.60665000000000002"/>
    <n v="394.37"/>
    <n v="216.176828902034"/>
    <n v="132.835257337618"/>
    <n v="7.1500684637066669"/>
    <n v="483.14819299999999"/>
    <n v="1310.5817024190003"/>
    <n v="2149.8920501223593"/>
  </r>
  <r>
    <x v="0"/>
    <s v="АБ"/>
    <s v="Аи95"/>
    <s v="ПСХ, НАЗС_Терминал ООО (Новосибирск)_85,12876752,545316"/>
    <s v="Евсинская"/>
    <x v="0"/>
    <m/>
    <m/>
    <m/>
    <m/>
    <m/>
    <m/>
    <m/>
    <m/>
    <m/>
    <m/>
    <m/>
    <n v="352.94118685121134"/>
    <n v="461.18097968179353"/>
    <n v="98.754767845728466"/>
    <n v="2028.6876923076925"/>
    <n v="2215.1816696585693"/>
    <n v="0.22936999999999999"/>
    <n v="287.92"/>
    <n v="80.954120028062349"/>
    <n v="105.78108130961297"/>
    <n v="22.651381100774739"/>
    <n v="465.32009598461542"/>
    <n v="508.09621956958603"/>
    <n v="1182.8028979926514"/>
  </r>
  <r>
    <x v="0"/>
    <s v="АБ"/>
    <s v="Аи92"/>
    <s v="ПСХ, НАЗС_Терминал ООО (Новосибирск)_85,12876752,545316"/>
    <s v="Сокурская"/>
    <x v="0"/>
    <m/>
    <m/>
    <m/>
    <m/>
    <m/>
    <m/>
    <m/>
    <m/>
    <m/>
    <m/>
    <m/>
    <n v="356.34522196"/>
    <n v="218.96523092000001"/>
    <n v="11.786150933333333"/>
    <n v="796.42"/>
    <n v="2151.92274"/>
    <n v="0.99363999999999997"/>
    <n v="392.83"/>
    <n v="354.07886634833437"/>
    <n v="217.57261205134881"/>
    <n v="11.711191013397332"/>
    <n v="791.35476879999999"/>
    <n v="2138.2365113736"/>
    <n v="3512.9539495866802"/>
  </r>
  <r>
    <x v="0"/>
    <s v="ДТ"/>
    <s v="ДтЛ"/>
    <s v="ПСХ, НАЗС_Терминал ООО (Новосибирск)_85,12876752,545316"/>
    <s v="Сокурская"/>
    <x v="0"/>
    <m/>
    <m/>
    <m/>
    <m/>
    <m/>
    <m/>
    <m/>
    <m/>
    <m/>
    <m/>
    <m/>
    <n v="356.34522196"/>
    <n v="218.96523092000001"/>
    <n v="11.786150933333333"/>
    <n v="796.42"/>
    <n v="2151.92274"/>
    <n v="4.2322300000000004"/>
    <n v="392.83"/>
    <n v="1508.1349387357709"/>
    <n v="926.71121925655177"/>
    <n v="49.881701564581341"/>
    <n v="3370.6326166000003"/>
    <n v="9107.4319779102007"/>
    <n v="14962.792454067105"/>
  </r>
  <r>
    <x v="0"/>
    <s v="АБ"/>
    <s v="Аи92"/>
    <s v="ПСХ, НАЗС_Омская НБ_73,23393155,086982"/>
    <s v="Омская"/>
    <x v="0"/>
    <m/>
    <m/>
    <m/>
    <m/>
    <m/>
    <m/>
    <m/>
    <m/>
    <m/>
    <m/>
    <m/>
    <n v="37.246755611111105"/>
    <n v="189.01297827777779"/>
    <n v="16.034161722222223"/>
    <n v="0"/>
    <n v="0"/>
    <n v="91.808000000000007"/>
    <n v="0"/>
    <n v="3419.5501391448888"/>
    <n v="17352.903509726224"/>
    <n v="1472.0643193937779"/>
    <n v="0"/>
    <n v="0"/>
    <n v="22244.517968264892"/>
  </r>
  <r>
    <x v="0"/>
    <s v="АБ"/>
    <s v="Аи95"/>
    <s v="ПСХ, НАЗС_Омская НБ_73,23393155,086982"/>
    <s v="Омская"/>
    <x v="0"/>
    <m/>
    <m/>
    <m/>
    <m/>
    <m/>
    <m/>
    <m/>
    <m/>
    <m/>
    <m/>
    <m/>
    <n v="37.246755611111105"/>
    <n v="189.01297827777779"/>
    <n v="16.034161722222223"/>
    <n v="0"/>
    <n v="0"/>
    <n v="37.747869999999999"/>
    <n v="0"/>
    <n v="1405.9856887299925"/>
    <n v="7134.8373323423793"/>
    <n v="605.2554522494205"/>
    <n v="0"/>
    <n v="0"/>
    <n v="9146.0784733217934"/>
  </r>
  <r>
    <x v="0"/>
    <s v="ДТ"/>
    <s v="ДтЛ"/>
    <s v="ПСХ, НАЗС_Омская НБ_73,23393155,086982"/>
    <s v="Омская"/>
    <x v="0"/>
    <m/>
    <m/>
    <m/>
    <m/>
    <m/>
    <m/>
    <m/>
    <m/>
    <m/>
    <m/>
    <m/>
    <n v="37.246755611111105"/>
    <n v="189.01297827777779"/>
    <n v="16.034161722222223"/>
    <n v="0"/>
    <n v="0"/>
    <n v="148.85149999999999"/>
    <n v="0"/>
    <n v="5544.2354428473045"/>
    <n v="28134.865336114639"/>
    <n v="2386.709023595361"/>
    <n v="0"/>
    <n v="0"/>
    <n v="36065.809802557305"/>
  </r>
  <r>
    <x v="0"/>
    <s v="ДТ"/>
    <s v="ДтЗ"/>
    <s v="ПСХ, НАЗС_Омская НБ_73,23393155,086982"/>
    <s v="Омская"/>
    <x v="0"/>
    <m/>
    <m/>
    <m/>
    <m/>
    <m/>
    <m/>
    <m/>
    <m/>
    <m/>
    <m/>
    <m/>
    <n v="37.246755611111105"/>
    <n v="189.01297827777779"/>
    <n v="16.034161722222223"/>
    <n v="0"/>
    <n v="0"/>
    <n v="55.197139999999997"/>
    <n v="0"/>
    <n v="2055.9143840122852"/>
    <n v="10432.975823815459"/>
    <n v="885.03986936414105"/>
    <n v="0"/>
    <n v="0"/>
    <n v="13373.930077191886"/>
  </r>
  <r>
    <x v="1"/>
    <s v="АБ"/>
    <s v="Аи92"/>
    <s v="ФЛ+КК_1"/>
    <s v="НБ_11"/>
    <x v="1"/>
    <s v="Собственная"/>
    <s v="ФЛ+КК"/>
    <s v="Алтайский край200"/>
    <n v="53.333337999999998"/>
    <n v="83.791391000000004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4.1204499999999999"/>
    <m/>
    <n v="1468.3026698250819"/>
    <n v="902.23528574431407"/>
    <n v="48.564245613253334"/>
    <m/>
    <m/>
    <n v="2419.1022011826494"/>
  </r>
  <r>
    <x v="1"/>
    <s v="ДТ"/>
    <s v="ДтЛ"/>
    <s v="ФЛ+КК_1"/>
    <s v="НБ_11"/>
    <x v="1"/>
    <s v="Собственная"/>
    <s v="ФЛ+КК"/>
    <s v="Алтайский край200"/>
    <n v="53.333337999999998"/>
    <n v="83.791391000000004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0.88851000000000002"/>
    <m/>
    <n v="316.61629316367959"/>
    <n v="194.55279732472923"/>
    <n v="10.472112965776001"/>
    <m/>
    <m/>
    <n v="521.64120345418485"/>
  </r>
  <r>
    <x v="1"/>
    <s v="ДТ"/>
    <s v="ДтЗ"/>
    <s v="ФЛ+КК_1"/>
    <s v="НБ_11"/>
    <x v="1"/>
    <s v="Собственная"/>
    <s v="ФЛ+КК"/>
    <s v="Алтайский край200"/>
    <n v="53.333337999999998"/>
    <n v="83.791391000000004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0.60885"/>
    <m/>
    <n v="216.96078839034601"/>
    <n v="133.31698084564201"/>
    <n v="7.1759979957600004"/>
    <m/>
    <m/>
    <n v="357.45376723174797"/>
  </r>
  <r>
    <x v="1"/>
    <s v="АБ"/>
    <s v="Аи92"/>
    <s v="ФЛ+КК_2"/>
    <s v="НБ_11"/>
    <x v="1"/>
    <s v="Собственная"/>
    <s v="ФЛ+КК"/>
    <s v="Алтайский край201"/>
    <n v="53.382897999999997"/>
    <n v="83.732056999999998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1.5625199999999999"/>
    <m/>
    <n v="556.79653621693922"/>
    <n v="342.13755261711839"/>
    <n v="18.416096556351999"/>
    <m/>
    <m/>
    <n v="917.35018539040959"/>
  </r>
  <r>
    <x v="1"/>
    <s v="ДТ"/>
    <s v="ДтЛ"/>
    <s v="ФЛ+КК_2"/>
    <s v="НБ_11"/>
    <x v="1"/>
    <s v="Собственная"/>
    <s v="ФЛ+КК"/>
    <s v="Алтайский край201"/>
    <n v="53.382897999999997"/>
    <n v="83.732056999999998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0.64939000000000002"/>
    <m/>
    <n v="231.4070236886044"/>
    <n v="142.19383130713882"/>
    <n v="7.653808554597334"/>
    <m/>
    <m/>
    <n v="381.25466355034058"/>
  </r>
  <r>
    <x v="1"/>
    <s v="ДТ"/>
    <s v="ДтЗ"/>
    <s v="ФЛ+КК_2"/>
    <s v="НБ_11"/>
    <x v="1"/>
    <s v="Собственная"/>
    <s v="ФЛ+КК"/>
    <s v="Алтайский край201"/>
    <n v="53.382897999999997"/>
    <n v="83.732056999999998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0.44146000000000002"/>
    <m/>
    <n v="157.31216168646162"/>
    <n v="96.664390841943202"/>
    <n v="5.2031141910293339"/>
    <m/>
    <m/>
    <n v="259.17966671943418"/>
  </r>
  <r>
    <x v="1"/>
    <s v="АБ"/>
    <s v="Аи92"/>
    <s v="ФЛ+КК_3"/>
    <s v="НБ_11"/>
    <x v="1"/>
    <s v="Собственная"/>
    <s v="ФЛ+КК"/>
    <s v="Алтайский край202"/>
    <n v="53.342644999999997"/>
    <n v="83.713840000000005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0.75814999999999999"/>
    <m/>
    <n v="270.16313002897402"/>
    <n v="166.00848982199801"/>
    <n v="8.9356703301066673"/>
    <m/>
    <m/>
    <n v="445.10729018107872"/>
  </r>
  <r>
    <x v="1"/>
    <s v="ДТ"/>
    <s v="ДтЛ"/>
    <s v="ФЛ+КК_3"/>
    <s v="НБ_11"/>
    <x v="1"/>
    <s v="Собственная"/>
    <s v="ФЛ+КК"/>
    <s v="Алтайский край202"/>
    <n v="53.342644999999997"/>
    <n v="83.713840000000005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0.66008"/>
    <m/>
    <n v="235.21635411135679"/>
    <n v="144.53456962567361"/>
    <n v="7.7798025080746669"/>
    <m/>
    <m/>
    <n v="387.53072624510509"/>
  </r>
  <r>
    <x v="1"/>
    <s v="ДТ"/>
    <s v="ДтЗ"/>
    <s v="ФЛ+КК_3"/>
    <s v="НБ_11"/>
    <x v="1"/>
    <s v="Собственная"/>
    <s v="ФЛ+КК"/>
    <s v="Алтайский край202"/>
    <n v="53.342644999999997"/>
    <n v="83.713840000000005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0.44944000000000001"/>
    <m/>
    <n v="160.15579655770242"/>
    <n v="98.411733384684808"/>
    <n v="5.2971676754773336"/>
    <m/>
    <m/>
    <n v="263.86469761786458"/>
  </r>
  <r>
    <x v="1"/>
    <s v="АБ"/>
    <s v="Аи92"/>
    <s v="ФЛ+КК_4"/>
    <s v="НБ_11"/>
    <x v="1"/>
    <s v="Собственная"/>
    <s v="ФЛ+КК"/>
    <s v="Алтайский край203"/>
    <n v="53.267760000000003"/>
    <n v="83.726703999999998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1.87283"/>
    <m/>
    <n v="667.37402204334683"/>
    <n v="410.0846534239036"/>
    <n v="22.073457052474666"/>
    <m/>
    <m/>
    <n v="1099.5321325197251"/>
  </r>
  <r>
    <x v="1"/>
    <s v="ДТ"/>
    <s v="ДтЛ"/>
    <s v="ФЛ+КК_4"/>
    <s v="НБ_11"/>
    <x v="1"/>
    <s v="Собственная"/>
    <s v="ФЛ+КК"/>
    <s v="Алтайский край203"/>
    <n v="53.267760000000003"/>
    <n v="83.726703999999998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0.95333999999999997"/>
    <m/>
    <n v="339.71815390334638"/>
    <n v="208.74831324527281"/>
    <n v="11.236209130783999"/>
    <m/>
    <m/>
    <n v="559.70267627940314"/>
  </r>
  <r>
    <x v="1"/>
    <s v="ДТ"/>
    <s v="ДтЗ"/>
    <s v="ФЛ+КК_4"/>
    <s v="НБ_11"/>
    <x v="1"/>
    <s v="Собственная"/>
    <s v="ФЛ+КК"/>
    <s v="Алтайский край203"/>
    <n v="53.267760000000003"/>
    <n v="83.726703999999998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0.64937"/>
    <m/>
    <n v="231.39989678416521"/>
    <n v="142.1894520025204"/>
    <n v="7.6535728315786669"/>
    <m/>
    <m/>
    <n v="381.24292161826429"/>
  </r>
  <r>
    <x v="1"/>
    <s v="АБ"/>
    <s v="Аи92"/>
    <s v="ПСХ, НАЗС_23"/>
    <s v="НБ_11"/>
    <x v="1"/>
    <s v="Собственная"/>
    <s v="ПСХ, НАЗС"/>
    <s v="Барнаульская НБ"/>
    <n v="53.364277000000001"/>
    <n v="83.800698999999994"/>
    <s v="Сибирь"/>
    <s v="Алтайский край"/>
    <m/>
    <s v="Алтайский край"/>
    <s v="Мелкий опт"/>
    <s v="Мелкий опт"/>
    <n v="356.34522196"/>
    <n v="218.96523092000001"/>
    <n v="11.786150933333333"/>
    <m/>
    <m/>
    <n v="3.8231999999999999"/>
    <m/>
    <n v="1362.3790525974721"/>
    <n v="837.14787085334399"/>
    <n v="45.060812248319998"/>
    <m/>
    <m/>
    <n v="2244.5877356991359"/>
  </r>
  <r>
    <x v="1"/>
    <s v="ДТ"/>
    <s v="ДтЛ"/>
    <s v="ПСХ, НАЗС_23"/>
    <s v="НБ_11"/>
    <x v="1"/>
    <s v="Собственная"/>
    <s v="ПСХ, НАЗС"/>
    <s v="Барнаульская НБ"/>
    <n v="53.364277000000001"/>
    <n v="83.800698999999994"/>
    <s v="Сибирь"/>
    <s v="Алтайский край"/>
    <m/>
    <s v="Алтайский край"/>
    <s v="Мелкий опт"/>
    <s v="Мелкий опт"/>
    <n v="356.34522196"/>
    <n v="218.96523092000001"/>
    <n v="11.786150933333333"/>
    <m/>
    <m/>
    <n v="21.770890000000001"/>
    <m/>
    <n v="7757.9526293167446"/>
    <n v="4767.0679561839197"/>
    <n v="256.59499549299733"/>
    <m/>
    <m/>
    <n v="12781.615580993661"/>
  </r>
  <r>
    <x v="1"/>
    <s v="АБ"/>
    <s v="Аи92"/>
    <s v="ФЛ+КК_5"/>
    <s v="НБ_11"/>
    <x v="1"/>
    <s v="Собственная"/>
    <s v="ФЛ+КК"/>
    <s v="Алтайский край204"/>
    <n v="53.701087000000001"/>
    <n v="84.918391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0.95113000000000003"/>
    <m/>
    <n v="338.9306309628148"/>
    <n v="208.26440008493961"/>
    <n v="11.210161737221334"/>
    <m/>
    <m/>
    <n v="558.40519278497572"/>
  </r>
  <r>
    <x v="1"/>
    <s v="ДТ"/>
    <s v="ДтЛ"/>
    <s v="ФЛ+КК_5"/>
    <s v="НБ_11"/>
    <x v="1"/>
    <s v="Собственная"/>
    <s v="ФЛ+КК"/>
    <s v="Алтайский край204"/>
    <n v="53.701087000000001"/>
    <n v="84.918391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0.22067000000000001"/>
    <m/>
    <n v="78.634700129913199"/>
    <n v="48.319057507116405"/>
    <n v="2.6008499264586669"/>
    <m/>
    <m/>
    <n v="129.55460756348828"/>
  </r>
  <r>
    <x v="1"/>
    <s v="ДТ"/>
    <s v="ДтЗ"/>
    <s v="ФЛ+КК_5"/>
    <s v="НБ_11"/>
    <x v="1"/>
    <s v="Собственная"/>
    <s v="ФЛ+КК"/>
    <s v="Алтайский край204"/>
    <n v="53.701087000000001"/>
    <n v="84.918391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0.15032000000000001"/>
    <m/>
    <n v="53.565813765027201"/>
    <n v="32.914853511894407"/>
    <n v="1.7716942082986669"/>
    <m/>
    <m/>
    <n v="88.252361485220277"/>
  </r>
  <r>
    <x v="1"/>
    <s v="АБ"/>
    <s v="Аи92"/>
    <s v="ФЛ+КК_6"/>
    <s v="НБ_11"/>
    <x v="1"/>
    <s v="Собственная"/>
    <s v="ФЛ+КК"/>
    <s v="Алтайский край205"/>
    <n v="53.336060000000003"/>
    <n v="83.751090000000005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0.97629999999999995"/>
    <m/>
    <n v="347.89984019954801"/>
    <n v="213.77575494719599"/>
    <n v="11.506819156213332"/>
    <m/>
    <m/>
    <n v="573.18241430295723"/>
  </r>
  <r>
    <x v="1"/>
    <s v="ДТ"/>
    <s v="ДтЛ"/>
    <s v="ФЛ+КК_6"/>
    <s v="НБ_11"/>
    <x v="1"/>
    <s v="Собственная"/>
    <s v="ФЛ+КК"/>
    <s v="Алтайский край205"/>
    <n v="53.336060000000003"/>
    <n v="83.751090000000005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0.58823999999999999"/>
    <m/>
    <n v="209.61651336575039"/>
    <n v="128.8041074363808"/>
    <n v="6.9330854250240002"/>
    <m/>
    <m/>
    <n v="345.35370622715521"/>
  </r>
  <r>
    <x v="1"/>
    <s v="ДТ"/>
    <s v="ДтЗ"/>
    <s v="ФЛ+КК_6"/>
    <s v="НБ_11"/>
    <x v="1"/>
    <s v="Собственная"/>
    <s v="ФЛ+КК"/>
    <s v="Алтайский край205"/>
    <n v="53.336060000000003"/>
    <n v="83.751090000000005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0.40050000000000002"/>
    <m/>
    <n v="142.71626139498002"/>
    <n v="87.695574983460006"/>
    <n v="4.7203534488000001"/>
    <m/>
    <m/>
    <n v="235.13218982724004"/>
  </r>
  <r>
    <x v="1"/>
    <s v="АБ"/>
    <s v="Аи92"/>
    <s v="ФЛ+КК_7"/>
    <s v="НБ_11"/>
    <x v="1"/>
    <s v="Собственная"/>
    <s v="ФЛ+КК"/>
    <s v="Алтайский край206"/>
    <n v="53.699497999999998"/>
    <n v="84.932790999999995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0.48419000000000001"/>
    <m/>
    <n v="172.53879302081239"/>
    <n v="106.02077515915481"/>
    <n v="5.7067364204106665"/>
    <m/>
    <m/>
    <n v="284.26630460037785"/>
  </r>
  <r>
    <x v="1"/>
    <s v="ДТ"/>
    <s v="ДтЛ"/>
    <s v="ФЛ+КК_7"/>
    <s v="НБ_11"/>
    <x v="1"/>
    <s v="Собственная"/>
    <s v="ФЛ+КК"/>
    <s v="Алтайский край206"/>
    <n v="53.699497999999998"/>
    <n v="84.932790999999995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0.22475000000000001"/>
    <m/>
    <n v="80.088588635510007"/>
    <n v="49.212435649270006"/>
    <n v="2.6489374222666666"/>
    <m/>
    <m/>
    <n v="131.94996170704667"/>
  </r>
  <r>
    <x v="1"/>
    <s v="ДТ"/>
    <s v="ДтЗ"/>
    <s v="ФЛ+КК_7"/>
    <s v="НБ_11"/>
    <x v="1"/>
    <s v="Собственная"/>
    <s v="ФЛ+КК"/>
    <s v="Алтайский край206"/>
    <n v="53.699497999999998"/>
    <n v="84.932790999999995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0.15343999999999999"/>
    <m/>
    <n v="54.677610857542398"/>
    <n v="33.598025032364802"/>
    <n v="1.8084669992106666"/>
    <m/>
    <m/>
    <n v="90.084102889117858"/>
  </r>
  <r>
    <x v="1"/>
    <s v="АБ"/>
    <s v="Аи92"/>
    <s v="ФЛ+КК_8"/>
    <s v="НБ_11"/>
    <x v="1"/>
    <s v="Собственная"/>
    <s v="ФЛ+КК"/>
    <s v="Алтайский край207"/>
    <n v="53.378618000000003"/>
    <n v="83.940188000000006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1.4173800000000001"/>
    <m/>
    <n v="505.07659070166483"/>
    <n v="310.35693900138961"/>
    <n v="16.705454609888001"/>
    <m/>
    <m/>
    <n v="832.1389843129424"/>
  </r>
  <r>
    <x v="1"/>
    <s v="ДТ"/>
    <s v="ДтЛ"/>
    <s v="ФЛ+КК_8"/>
    <s v="НБ_11"/>
    <x v="1"/>
    <s v="Собственная"/>
    <s v="ФЛ+КК"/>
    <s v="Алтайский край207"/>
    <n v="53.378618000000003"/>
    <n v="83.940188000000006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0.52754000000000001"/>
    <m/>
    <n v="187.98635839277841"/>
    <n v="115.5129179195368"/>
    <n v="6.2176660633706664"/>
    <m/>
    <m/>
    <n v="309.71694237568585"/>
  </r>
  <r>
    <x v="1"/>
    <s v="ДТ"/>
    <s v="ДтЗ"/>
    <s v="ФЛ+КК_8"/>
    <s v="НБ_11"/>
    <x v="1"/>
    <s v="Собственная"/>
    <s v="ФЛ+КК"/>
    <s v="Алтайский край207"/>
    <n v="53.378618000000003"/>
    <n v="83.940188000000006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0.36020999999999997"/>
    <m/>
    <n v="128.35911240221159"/>
    <n v="78.873465829693203"/>
    <n v="4.2454894276959996"/>
    <m/>
    <m/>
    <n v="211.47806765960078"/>
  </r>
  <r>
    <x v="1"/>
    <s v="АБ"/>
    <s v="Аи92"/>
    <s v="ФЛ+КК_9"/>
    <s v="НБ_11"/>
    <x v="1"/>
    <s v="Собственная"/>
    <s v="ФЛ+КК"/>
    <s v="Алтайский край208"/>
    <n v="53.334968000000003"/>
    <n v="83.667828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1.6580900000000001"/>
    <m/>
    <n v="590.85244907965648"/>
    <n v="363.06405973614284"/>
    <n v="19.542499001050668"/>
    <m/>
    <m/>
    <n v="973.45900781684998"/>
  </r>
  <r>
    <x v="1"/>
    <s v="ДТ"/>
    <s v="ДтЛ"/>
    <s v="ФЛ+КК_9"/>
    <s v="НБ_11"/>
    <x v="1"/>
    <s v="Собственная"/>
    <s v="ФЛ+КК"/>
    <s v="Алтайский край208"/>
    <n v="53.334968000000003"/>
    <n v="83.667828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0.76948000000000005"/>
    <m/>
    <n v="274.20052139378083"/>
    <n v="168.48936588832163"/>
    <n v="9.0692074201813337"/>
    <m/>
    <m/>
    <n v="451.75909470228379"/>
  </r>
  <r>
    <x v="1"/>
    <s v="ДТ"/>
    <s v="ДтЗ"/>
    <s v="ФЛ+КК_9"/>
    <s v="НБ_11"/>
    <x v="1"/>
    <s v="Собственная"/>
    <s v="ФЛ+КК"/>
    <s v="Алтайский край208"/>
    <n v="53.334968000000003"/>
    <n v="83.667828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0.52571999999999997"/>
    <m/>
    <n v="187.33781008881118"/>
    <n v="115.1144011992624"/>
    <n v="6.1962152686719998"/>
    <m/>
    <m/>
    <n v="308.64842655674562"/>
  </r>
  <r>
    <x v="1"/>
    <s v="АБ"/>
    <s v="Аи92"/>
    <s v="ФЛ+КК_10"/>
    <s v="НБ_11"/>
    <x v="1"/>
    <s v="Собственная"/>
    <s v="ФЛ+КК"/>
    <s v="Алтайский край209"/>
    <n v="53.311894000000002"/>
    <n v="83.007270000000005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1.54867"/>
    <m/>
    <n v="551.86115489279325"/>
    <n v="339.10488416887642"/>
    <n v="18.252858365925334"/>
    <m/>
    <m/>
    <n v="909.21889742759504"/>
  </r>
  <r>
    <x v="1"/>
    <s v="ДТ"/>
    <s v="ДтЛ"/>
    <s v="ФЛ+КК_10"/>
    <s v="НБ_11"/>
    <x v="1"/>
    <s v="Собственная"/>
    <s v="ФЛ+КК"/>
    <s v="Алтайский край209"/>
    <n v="53.311894000000002"/>
    <n v="83.007270000000005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1.40951"/>
    <m/>
    <n v="502.2721538048396"/>
    <n v="308.63368263404925"/>
    <n v="16.612697602042669"/>
    <m/>
    <m/>
    <n v="827.51853404093151"/>
  </r>
  <r>
    <x v="1"/>
    <s v="ДТ"/>
    <s v="ДтЗ"/>
    <s v="ФЛ+КК_10"/>
    <s v="НБ_11"/>
    <x v="1"/>
    <s v="Собственная"/>
    <s v="ФЛ+КК"/>
    <s v="Алтайский край209"/>
    <n v="53.311894000000002"/>
    <n v="83.007270000000005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0.95587"/>
    <m/>
    <n v="340.61970731490521"/>
    <n v="209.30229527950041"/>
    <n v="11.266028092645334"/>
    <m/>
    <m/>
    <n v="561.18803068705097"/>
  </r>
  <r>
    <x v="1"/>
    <s v="АБ"/>
    <s v="Аи92"/>
    <s v="ФЛ+КК_11"/>
    <s v="НБ_11"/>
    <x v="1"/>
    <s v="Собственная"/>
    <s v="ФЛ+КК"/>
    <s v="Алтайский край210"/>
    <n v="53.387661999999999"/>
    <n v="83.682559999999995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1.2565200000000001"/>
    <m/>
    <n v="447.75489829717924"/>
    <n v="275.13419195559845"/>
    <n v="14.809534370752001"/>
    <m/>
    <m/>
    <n v="737.69862462352967"/>
  </r>
  <r>
    <x v="1"/>
    <s v="ДТ"/>
    <s v="ДтЛ"/>
    <s v="ФЛ+КК_11"/>
    <s v="НБ_11"/>
    <x v="1"/>
    <s v="Собственная"/>
    <s v="ФЛ+КК"/>
    <s v="Алтайский край210"/>
    <n v="53.387661999999999"/>
    <n v="83.682559999999995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1.31209"/>
    <m/>
    <n v="467.55700228149641"/>
    <n v="287.30208983782279"/>
    <n v="15.464490778117334"/>
    <m/>
    <m/>
    <n v="770.32358289743661"/>
  </r>
  <r>
    <x v="1"/>
    <s v="ДТ"/>
    <s v="ДтЗ"/>
    <s v="ФЛ+КК_11"/>
    <s v="НБ_11"/>
    <x v="1"/>
    <s v="Собственная"/>
    <s v="ФЛ+КК"/>
    <s v="Алтайский край210"/>
    <n v="53.387661999999999"/>
    <n v="83.682559999999995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0.89195999999999998"/>
    <m/>
    <n v="317.84568417944161"/>
    <n v="195.30822737140321"/>
    <n v="10.512775186496"/>
    <m/>
    <m/>
    <n v="523.6666867373408"/>
  </r>
  <r>
    <x v="1"/>
    <s v="АБ"/>
    <s v="Аи92"/>
    <s v="ФЛ+КК_12"/>
    <s v="НБ_11"/>
    <x v="1"/>
    <s v="Собственная"/>
    <s v="ФЛ+КК"/>
    <s v="Алтайский край211"/>
    <n v="53.310737000000003"/>
    <n v="83.624942000000004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1.3037000000000001"/>
    <m/>
    <n v="464.56726586925203"/>
    <n v="285.46497155040402"/>
    <n v="15.365604971786668"/>
    <m/>
    <m/>
    <n v="765.39784239144262"/>
  </r>
  <r>
    <x v="1"/>
    <s v="ДТ"/>
    <s v="ДтЛ"/>
    <s v="ФЛ+КК_12"/>
    <s v="НБ_11"/>
    <x v="1"/>
    <s v="Собственная"/>
    <s v="ФЛ+КК"/>
    <s v="Алтайский край211"/>
    <n v="53.310737000000003"/>
    <n v="83.624942000000004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1.47844"/>
    <m/>
    <n v="526.83502995454239"/>
    <n v="323.72695600136478"/>
    <n v="17.425116985877334"/>
    <m/>
    <m/>
    <n v="867.98710294178454"/>
  </r>
  <r>
    <x v="1"/>
    <s v="ДТ"/>
    <s v="ДтЗ"/>
    <s v="ФЛ+КК_12"/>
    <s v="НБ_11"/>
    <x v="1"/>
    <s v="Собственная"/>
    <s v="ФЛ+КК"/>
    <s v="Алтайский край211"/>
    <n v="53.310737000000003"/>
    <n v="83.624942000000004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1.0046299999999999"/>
    <m/>
    <n v="357.99510033767478"/>
    <n v="219.97903993915961"/>
    <n v="11.840720812154666"/>
    <m/>
    <m/>
    <n v="589.81486108898912"/>
  </r>
  <r>
    <x v="1"/>
    <s v="АБ"/>
    <s v="Аи92"/>
    <s v="ФЛ+КК_13"/>
    <s v="НБ_11"/>
    <x v="1"/>
    <s v="Собственная"/>
    <s v="ФЛ+КК"/>
    <s v="Алтайский край213"/>
    <n v="53.369436999999998"/>
    <n v="83.794912999999994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0.39395999999999998"/>
    <m/>
    <n v="140.3857636433616"/>
    <n v="86.263542373243197"/>
    <n v="4.6432720216960002"/>
    <m/>
    <m/>
    <n v="231.29257803830077"/>
  </r>
  <r>
    <x v="1"/>
    <s v="ДТ"/>
    <s v="ДтЛ"/>
    <s v="ФЛ+КК_13"/>
    <s v="НБ_11"/>
    <x v="1"/>
    <s v="Собственная"/>
    <s v="ФЛ+КК"/>
    <s v="Алтайский край213"/>
    <n v="53.369436999999998"/>
    <n v="83.794912999999994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0.19001000000000001"/>
    <m/>
    <n v="67.709155624619612"/>
    <n v="41.605583527109204"/>
    <n v="2.2394865388426668"/>
    <m/>
    <m/>
    <n v="111.55422569057149"/>
  </r>
  <r>
    <x v="1"/>
    <s v="ДТ"/>
    <s v="ДтЗ"/>
    <s v="ФЛ+КК_13"/>
    <s v="НБ_11"/>
    <x v="1"/>
    <s v="Собственная"/>
    <s v="ФЛ+КК"/>
    <s v="Алтайский край213"/>
    <n v="53.369436999999998"/>
    <n v="83.794912999999994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0.12959999999999999"/>
    <m/>
    <n v="46.182340766015997"/>
    <n v="28.377893927231998"/>
    <n v="1.52748516096"/>
    <m/>
    <m/>
    <n v="76.08771985420799"/>
  </r>
  <r>
    <x v="1"/>
    <s v="АБ"/>
    <s v="Аи92"/>
    <s v="ФЛ+КК_14"/>
    <s v="НБ_11"/>
    <x v="1"/>
    <s v="Собственная"/>
    <s v="ФЛ+КК"/>
    <s v="Алтайский край214"/>
    <n v="53.349268000000002"/>
    <n v="83.609914000000003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1.47871"/>
    <m/>
    <n v="526.93124316447154"/>
    <n v="323.78607661371319"/>
    <n v="17.428299246629333"/>
    <m/>
    <m/>
    <n v="868.14561902481398"/>
  </r>
  <r>
    <x v="1"/>
    <s v="ДТ"/>
    <s v="ДтЛ"/>
    <s v="ФЛ+КК_14"/>
    <s v="НБ_11"/>
    <x v="1"/>
    <s v="Собственная"/>
    <s v="ФЛ+КК"/>
    <s v="Алтайский край214"/>
    <n v="53.349268000000002"/>
    <n v="83.609914000000003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1.02719"/>
    <m/>
    <n v="366.0342485450924"/>
    <n v="224.91889554871483"/>
    <n v="12.106616377210667"/>
    <m/>
    <m/>
    <n v="603.05976047101785"/>
  </r>
  <r>
    <x v="1"/>
    <s v="ДТ"/>
    <s v="ДтЗ"/>
    <s v="ФЛ+КК_14"/>
    <s v="НБ_11"/>
    <x v="1"/>
    <s v="Собственная"/>
    <s v="ФЛ+КК"/>
    <s v="Алтайский край214"/>
    <n v="53.349268000000002"/>
    <n v="83.609914000000003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0.69777999999999996"/>
    <m/>
    <n v="248.65056897924879"/>
    <n v="152.7895588313576"/>
    <n v="8.2241403982613335"/>
    <m/>
    <m/>
    <n v="409.66426820886772"/>
  </r>
  <r>
    <x v="1"/>
    <s v="АБ"/>
    <s v="Аи92"/>
    <s v="ФЛ+КК_15"/>
    <s v="НБ_11"/>
    <x v="1"/>
    <s v="Собственная"/>
    <s v="ФЛ+КК"/>
    <s v="Алтайский край217"/>
    <n v="53.344859999999997"/>
    <n v="84.140010000000004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1.2615799999999999"/>
    <m/>
    <n v="449.5580051202968"/>
    <n v="276.2421560240536"/>
    <n v="14.869172294474666"/>
    <m/>
    <m/>
    <n v="740.66933343882499"/>
  </r>
  <r>
    <x v="1"/>
    <s v="ДТ"/>
    <s v="ДтЛ"/>
    <s v="ФЛ+КК_15"/>
    <s v="НБ_11"/>
    <x v="1"/>
    <s v="Собственная"/>
    <s v="ФЛ+КК"/>
    <s v="Алтайский край217"/>
    <n v="53.344859999999997"/>
    <n v="84.140010000000004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1.59938"/>
    <m/>
    <n v="569.93142109838482"/>
    <n v="350.20861102882964"/>
    <n v="18.850534079754667"/>
    <m/>
    <m/>
    <n v="938.99056620696911"/>
  </r>
  <r>
    <x v="1"/>
    <s v="ДТ"/>
    <s v="ДтЗ"/>
    <s v="ФЛ+КК_15"/>
    <s v="НБ_11"/>
    <x v="1"/>
    <s v="Собственная"/>
    <s v="ФЛ+КК"/>
    <s v="Алтайский край217"/>
    <n v="53.344859999999997"/>
    <n v="84.140010000000004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1.0856600000000001"/>
    <m/>
    <n v="386.86975367309361"/>
    <n v="237.72179260060722"/>
    <n v="12.795752622282668"/>
    <m/>
    <m/>
    <n v="637.38729889598346"/>
  </r>
  <r>
    <x v="1"/>
    <s v="АБ"/>
    <s v="Аи92"/>
    <s v="ФЛ+КК_16"/>
    <s v="НБ_11"/>
    <x v="1"/>
    <s v="Собственная"/>
    <s v="ФЛ+КК"/>
    <s v="Алтайский край218"/>
    <n v="53.371844000000003"/>
    <n v="83.758754999999994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2.4908100000000002"/>
    <m/>
    <n v="887.58824231018764"/>
    <n v="545.40078682784531"/>
    <n v="29.357062606256001"/>
    <m/>
    <m/>
    <n v="1462.346091744289"/>
  </r>
  <r>
    <x v="1"/>
    <s v="ДТ"/>
    <s v="ДтЛ"/>
    <s v="ФЛ+КК_16"/>
    <s v="НБ_11"/>
    <x v="1"/>
    <s v="Собственная"/>
    <s v="ФЛ+КК"/>
    <s v="Алтайский край218"/>
    <n v="53.371844000000003"/>
    <n v="83.758754999999994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1.1187"/>
    <m/>
    <n v="398.64339980665204"/>
    <n v="244.95640383020401"/>
    <n v="13.18516704912"/>
    <m/>
    <m/>
    <n v="656.78497068597596"/>
  </r>
  <r>
    <x v="1"/>
    <s v="ДТ"/>
    <s v="ДтЗ"/>
    <s v="ФЛ+КК_16"/>
    <s v="НБ_11"/>
    <x v="1"/>
    <s v="Собственная"/>
    <s v="ФЛ+КК"/>
    <s v="Алтайский край218"/>
    <n v="53.371844000000003"/>
    <n v="83.758754999999994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0.76339999999999997"/>
    <m/>
    <n v="272.03394244426397"/>
    <n v="167.15805728432801"/>
    <n v="8.9975476225066657"/>
    <m/>
    <m/>
    <n v="448.18954735109867"/>
  </r>
  <r>
    <x v="1"/>
    <s v="АБ"/>
    <s v="Аи92"/>
    <s v="ФЛ+КК_17"/>
    <s v="НБ_11"/>
    <x v="1"/>
    <s v="Собственная"/>
    <s v="ФЛ+КК"/>
    <s v="Алтайский край219"/>
    <n v="53.329073999999999"/>
    <n v="83.668492999999998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2.1881699999999999"/>
    <m/>
    <n v="779.74392433621324"/>
    <n v="479.13314934221643"/>
    <n v="25.790101887791998"/>
    <m/>
    <m/>
    <n v="1284.6671755662217"/>
  </r>
  <r>
    <x v="1"/>
    <s v="ДТ"/>
    <s v="ДтЛ"/>
    <s v="ФЛ+КК_17"/>
    <s v="НБ_11"/>
    <x v="1"/>
    <s v="Собственная"/>
    <s v="ФЛ+КК"/>
    <s v="Алтайский край219"/>
    <n v="53.329073999999999"/>
    <n v="83.668492999999998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1.2827500000000001"/>
    <m/>
    <n v="457.10183346919001"/>
    <n v="280.87764996263002"/>
    <n v="15.118685109733335"/>
    <m/>
    <m/>
    <n v="753.09816854155326"/>
  </r>
  <r>
    <x v="1"/>
    <s v="ДТ"/>
    <s v="ДтЗ"/>
    <s v="ФЛ+КК_17"/>
    <s v="НБ_11"/>
    <x v="1"/>
    <s v="Собственная"/>
    <s v="ФЛ+КК"/>
    <s v="Алтайский край219"/>
    <n v="53.329073999999999"/>
    <n v="83.668492999999998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0.87482000000000004"/>
    <m/>
    <n v="311.7379270750472"/>
    <n v="191.55516331343441"/>
    <n v="10.310760559498668"/>
    <m/>
    <m/>
    <n v="513.60385094798028"/>
  </r>
  <r>
    <x v="1"/>
    <s v="АБ"/>
    <s v="Аи92"/>
    <s v="ФЛ+КК_18"/>
    <s v="НБ_11"/>
    <x v="1"/>
    <s v="Собственная"/>
    <s v="ФЛ+КК"/>
    <s v="Алтайский край220"/>
    <n v="53.345170000000003"/>
    <n v="83.969120000000004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2.0651600000000001"/>
    <m/>
    <n v="735.90989858291368"/>
    <n v="452.19823628674726"/>
    <n v="24.340287461482667"/>
    <m/>
    <m/>
    <n v="1212.4484223311435"/>
  </r>
  <r>
    <x v="1"/>
    <s v="ДТ"/>
    <s v="ДтЛ"/>
    <s v="ФЛ+КК_18"/>
    <s v="НБ_11"/>
    <x v="1"/>
    <s v="Собственная"/>
    <s v="ФЛ+КК"/>
    <s v="Алтайский край220"/>
    <n v="53.345170000000003"/>
    <n v="83.969120000000004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0.63183999999999996"/>
    <m/>
    <n v="225.1531650432064"/>
    <n v="138.35099150449281"/>
    <n v="7.4469616057173331"/>
    <m/>
    <m/>
    <n v="370.95111815341653"/>
  </r>
  <r>
    <x v="1"/>
    <s v="ДТ"/>
    <s v="ДтЗ"/>
    <s v="ФЛ+КК_18"/>
    <s v="НБ_11"/>
    <x v="1"/>
    <s v="Собственная"/>
    <s v="ФЛ+КК"/>
    <s v="Алтайский край220"/>
    <n v="53.345170000000003"/>
    <n v="83.969120000000004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0.43287999999999999"/>
    <m/>
    <n v="154.25471968204479"/>
    <n v="94.785669160649604"/>
    <n v="5.1019890160213333"/>
    <m/>
    <m/>
    <n v="254.14237785871572"/>
  </r>
  <r>
    <x v="1"/>
    <s v="АБ"/>
    <s v="Аи92"/>
    <s v="ФЛ+КК_19"/>
    <s v="НБ_11"/>
    <x v="1"/>
    <s v="Собственная"/>
    <s v="ФЛ+КК"/>
    <s v="Алтайский край221"/>
    <n v="53.371079999999999"/>
    <n v="83.969210000000004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2.8478300000000001"/>
    <m/>
    <n v="1014.8106134543468"/>
    <n v="623.57575357090366"/>
    <n v="33.564954212474667"/>
    <m/>
    <m/>
    <n v="1671.9513212377251"/>
  </r>
  <r>
    <x v="1"/>
    <s v="ДТ"/>
    <s v="ДтЛ"/>
    <s v="ФЛ+КК_19"/>
    <s v="НБ_11"/>
    <x v="1"/>
    <s v="Собственная"/>
    <s v="ФЛ+КК"/>
    <s v="Алтайский край221"/>
    <n v="53.371079999999999"/>
    <n v="83.969210000000004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8.2799600000000009"/>
    <m/>
    <n v="2950.5241840199219"/>
    <n v="1813.0233534083634"/>
    <n v="97.588858281962672"/>
    <m/>
    <m/>
    <n v="4861.1363957102476"/>
  </r>
  <r>
    <x v="1"/>
    <s v="ДТ"/>
    <s v="ДтЗ"/>
    <s v="ФЛ+КК_19"/>
    <s v="НБ_11"/>
    <x v="1"/>
    <s v="Собственная"/>
    <s v="ФЛ+КК"/>
    <s v="Алтайский край221"/>
    <n v="53.371079999999999"/>
    <n v="83.969210000000004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5.62216"/>
    <m/>
    <n v="2003.4298530946337"/>
    <n v="1231.0575626691873"/>
    <n v="66.263626331349329"/>
    <m/>
    <m/>
    <n v="3300.7510420951703"/>
  </r>
  <r>
    <x v="1"/>
    <s v="АБ"/>
    <s v="Аи92"/>
    <s v="ПСХ, НАЗС_25"/>
    <s v="НБ_11"/>
    <x v="1"/>
    <s v="Собственная"/>
    <s v="ПСХ, НАЗС"/>
    <s v="НБ База ООО"/>
    <n v="52.551346000000002"/>
    <n v="85.115993000000003"/>
    <s v="Сибирь"/>
    <s v="Алтайский край"/>
    <m/>
    <s v="Алтайский край"/>
    <s v="Мелкий опт"/>
    <s v="Мелкий опт"/>
    <n v="356.34522196"/>
    <n v="218.96523092000001"/>
    <n v="11.786150933333333"/>
    <m/>
    <m/>
    <n v="0.60665000000000002"/>
    <m/>
    <n v="216.176828902034"/>
    <n v="132.835257337618"/>
    <n v="7.1500684637066669"/>
    <m/>
    <m/>
    <n v="356.16215470335868"/>
  </r>
  <r>
    <x v="1"/>
    <s v="АБ"/>
    <s v="Аи92"/>
    <s v="ФЛ+КК_20"/>
    <s v="НБ_11"/>
    <x v="1"/>
    <s v="Собственная"/>
    <s v="ФЛ+КК"/>
    <s v="Алтайский край222"/>
    <n v="53.371972"/>
    <n v="83.969159000000005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1.9911300000000001"/>
    <m/>
    <n v="709.52966180121484"/>
    <n v="435.98824024173962"/>
    <n v="23.467758707888002"/>
    <m/>
    <m/>
    <n v="1168.9856607508425"/>
  </r>
  <r>
    <x v="1"/>
    <s v="ДТ"/>
    <s v="ДтЛ"/>
    <s v="ФЛ+КК_20"/>
    <s v="НБ_11"/>
    <x v="1"/>
    <s v="Собственная"/>
    <s v="ФЛ+КК"/>
    <s v="Алтайский край222"/>
    <n v="53.371972"/>
    <n v="83.969159000000005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5.4289199999999997"/>
    <m/>
    <n v="1934.5697024030831"/>
    <n v="1188.7447214462063"/>
    <n v="63.986070524991995"/>
    <m/>
    <m/>
    <n v="3187.3004943742817"/>
  </r>
  <r>
    <x v="1"/>
    <s v="ДТ"/>
    <s v="ДтЗ"/>
    <s v="ФЛ+КК_20"/>
    <s v="НБ_11"/>
    <x v="1"/>
    <s v="Собственная"/>
    <s v="ФЛ+КК"/>
    <s v="Алтайский край222"/>
    <n v="53.371972"/>
    <n v="83.969159000000005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3.68065"/>
    <m/>
    <n v="1311.5820412070741"/>
    <n v="805.93437718569805"/>
    <n v="43.380696432773334"/>
    <m/>
    <m/>
    <n v="2160.8971148255455"/>
  </r>
  <r>
    <x v="1"/>
    <s v="АБ"/>
    <s v="Аи92"/>
    <s v="ФЛ+КК_21"/>
    <s v="НБ_11"/>
    <x v="1"/>
    <s v="Собственная"/>
    <s v="ФЛ+КК"/>
    <s v="Алтайский край224"/>
    <n v="53.385798999999999"/>
    <n v="83.684797000000003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2.1611699999999998"/>
    <m/>
    <n v="770.12260334329312"/>
    <n v="473.22108810737637"/>
    <n v="25.471875812592"/>
    <m/>
    <m/>
    <n v="1268.8155672632615"/>
  </r>
  <r>
    <x v="1"/>
    <s v="ДТ"/>
    <s v="ДтЛ"/>
    <s v="ФЛ+КК_21"/>
    <s v="НБ_11"/>
    <x v="1"/>
    <s v="Собственная"/>
    <s v="ФЛ+КК"/>
    <s v="Алтайский край224"/>
    <n v="53.385798999999999"/>
    <n v="83.684797000000003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0.77432000000000001"/>
    <m/>
    <n v="275.92523226806719"/>
    <n v="169.54915760597441"/>
    <n v="9.1262523906986672"/>
    <m/>
    <m/>
    <n v="454.60064226474026"/>
  </r>
  <r>
    <x v="1"/>
    <s v="ДТ"/>
    <s v="ДтЗ"/>
    <s v="ФЛ+КК_21"/>
    <s v="НБ_11"/>
    <x v="1"/>
    <s v="Собственная"/>
    <s v="ФЛ+КК"/>
    <s v="Алтайский край224"/>
    <n v="53.385798999999999"/>
    <n v="83.684797000000003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0.52951000000000004"/>
    <m/>
    <n v="188.68835848003962"/>
    <n v="115.94427942444922"/>
    <n v="6.2408847807093339"/>
    <m/>
    <m/>
    <n v="310.87352268519817"/>
  </r>
  <r>
    <x v="1"/>
    <s v="АБ"/>
    <s v="Аи92"/>
    <s v="ФЛ+КК_22"/>
    <s v="НБ_11"/>
    <x v="1"/>
    <s v="Собственная"/>
    <s v="ФЛ+КК"/>
    <s v="Алтайский край225"/>
    <n v="53.34836"/>
    <n v="83.640878000000001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2.7221899999999999"/>
    <m/>
    <n v="970.03939976729237"/>
    <n v="596.06496195811485"/>
    <n v="32.084142209210668"/>
    <m/>
    <m/>
    <n v="1598.188503934618"/>
  </r>
  <r>
    <x v="1"/>
    <s v="ДТ"/>
    <s v="ДтЛ"/>
    <s v="ФЛ+КК_22"/>
    <s v="НБ_11"/>
    <x v="1"/>
    <s v="Собственная"/>
    <s v="ФЛ+КК"/>
    <s v="Алтайский край225"/>
    <n v="53.34836"/>
    <n v="83.640878000000001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0.88260000000000005"/>
    <m/>
    <n v="314.51029290189604"/>
    <n v="193.25871280999203"/>
    <n v="10.402456813760001"/>
    <m/>
    <m/>
    <n v="518.17146252564805"/>
  </r>
  <r>
    <x v="1"/>
    <s v="ДТ"/>
    <s v="ДтЗ"/>
    <s v="ФЛ+КК_22"/>
    <s v="НБ_11"/>
    <x v="1"/>
    <s v="Собственная"/>
    <s v="ФЛ+КК"/>
    <s v="Алтайский край225"/>
    <n v="53.34836"/>
    <n v="83.640878000000001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0.60197999999999996"/>
    <m/>
    <n v="214.51269671548079"/>
    <n v="131.81268970922159"/>
    <n v="7.0950271388479997"/>
    <m/>
    <m/>
    <n v="353.42041356355043"/>
  </r>
  <r>
    <x v="1"/>
    <s v="АБ"/>
    <s v="Аи92"/>
    <s v="ФЛ+КК_23"/>
    <s v="НБ_11"/>
    <x v="1"/>
    <s v="Собственная"/>
    <s v="ФЛ+КК"/>
    <s v="Алтайский край233"/>
    <n v="53.301934000000003"/>
    <n v="83.766885000000002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3.5155799999999999"/>
    <m/>
    <n v="1252.7601354181368"/>
    <n v="769.78978651773366"/>
    <n v="41.435156498208002"/>
    <m/>
    <m/>
    <n v="2063.9850784340783"/>
  </r>
  <r>
    <x v="1"/>
    <s v="ДТ"/>
    <s v="ДтЛ"/>
    <s v="ФЛ+КК_23"/>
    <s v="НБ_11"/>
    <x v="1"/>
    <s v="Собственная"/>
    <s v="ФЛ+КК"/>
    <s v="Алтайский край233"/>
    <n v="53.301934000000003"/>
    <n v="83.766885000000002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1.11842"/>
    <m/>
    <n v="398.54362314450321"/>
    <n v="244.8950935655464"/>
    <n v="13.181866926858666"/>
    <m/>
    <m/>
    <n v="656.62058363690835"/>
  </r>
  <r>
    <x v="1"/>
    <s v="ДТ"/>
    <s v="ДтЗ"/>
    <s v="ФЛ+КК_23"/>
    <s v="НБ_11"/>
    <x v="1"/>
    <s v="Собственная"/>
    <s v="ФЛ+КК"/>
    <s v="Алтайский край233"/>
    <n v="53.301934000000003"/>
    <n v="83.766885000000002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0.76007000000000002"/>
    <m/>
    <n v="270.8473128551372"/>
    <n v="166.42890306536441"/>
    <n v="8.958299739898667"/>
    <m/>
    <m/>
    <n v="446.23451566040029"/>
  </r>
  <r>
    <x v="1"/>
    <s v="АБ"/>
    <s v="Аи92"/>
    <s v="ФЛ+КК_29"/>
    <s v="НБ_11"/>
    <x v="1"/>
    <s v="Собственная"/>
    <s v="ФЛ+КК"/>
    <s v="Алтайский край241"/>
    <n v="51.985151999999999"/>
    <n v="85.894428000000005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2.3980000000000001"/>
    <m/>
    <n v="854.51584226008003"/>
    <n v="525.07862374616002"/>
    <n v="28.263189938133333"/>
    <m/>
    <m/>
    <n v="1407.8576559443734"/>
  </r>
  <r>
    <x v="1"/>
    <s v="ДТ"/>
    <s v="ДтЛ"/>
    <s v="ФЛ+КК_29"/>
    <s v="НБ_11"/>
    <x v="1"/>
    <s v="Собственная"/>
    <s v="ФЛ+КК"/>
    <s v="Алтайский край241"/>
    <n v="51.985151999999999"/>
    <n v="85.894428000000005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0.86568999999999996"/>
    <m/>
    <n v="308.48449519855239"/>
    <n v="189.55601075513479"/>
    <n v="10.203153001477332"/>
    <m/>
    <m/>
    <n v="508.24365895516456"/>
  </r>
  <r>
    <x v="1"/>
    <s v="ДТ"/>
    <s v="ДтЗ"/>
    <s v="ФЛ+КК_29"/>
    <s v="НБ_11"/>
    <x v="1"/>
    <s v="Собственная"/>
    <s v="ФЛ+КК"/>
    <s v="Алтайский край241"/>
    <n v="51.985151999999999"/>
    <n v="85.894428000000005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0.59062000000000003"/>
    <m/>
    <n v="210.46461499401522"/>
    <n v="129.3252446859704"/>
    <n v="6.9611364642453335"/>
    <m/>
    <m/>
    <n v="346.75099614423095"/>
  </r>
  <r>
    <x v="1"/>
    <s v="АБ"/>
    <s v="Аи92"/>
    <s v="ФЛ+КК_37"/>
    <s v="НБ_11"/>
    <x v="1"/>
    <s v="Собственная"/>
    <s v="ФЛ+КК"/>
    <s v="Кемеровская область125"/>
    <n v="54.648119999999999"/>
    <n v="86.203404000000006"/>
    <s v="Сибирь"/>
    <s v="Кемеровская область"/>
    <m/>
    <s v="Кемеровская область"/>
    <s v="Розница"/>
    <s v="Розница"/>
    <n v="356.34522196"/>
    <n v="218.96523092000001"/>
    <n v="11.786150933333333"/>
    <m/>
    <m/>
    <n v="1.5795399999999999"/>
    <m/>
    <n v="562.86153189469837"/>
    <n v="345.86434084737681"/>
    <n v="18.616696845237332"/>
    <m/>
    <m/>
    <n v="927.34256958731248"/>
  </r>
  <r>
    <x v="1"/>
    <s v="ДТ"/>
    <s v="ДтЛ"/>
    <s v="ФЛ+КК_37"/>
    <s v="НБ_11"/>
    <x v="1"/>
    <s v="Собственная"/>
    <s v="ФЛ+КК"/>
    <s v="Кемеровская область125"/>
    <n v="54.648119999999999"/>
    <n v="86.203404000000006"/>
    <s v="Сибирь"/>
    <s v="Кемеровская область"/>
    <m/>
    <s v="Кемеровская область"/>
    <s v="Розница"/>
    <s v="Розница"/>
    <n v="356.34522196"/>
    <n v="218.96523092000001"/>
    <n v="11.786150933333333"/>
    <m/>
    <m/>
    <n v="0.66535"/>
    <m/>
    <n v="237.09429343108602"/>
    <n v="145.68851639262201"/>
    <n v="7.8419155234933333"/>
    <m/>
    <m/>
    <n v="390.62472534720138"/>
  </r>
  <r>
    <x v="1"/>
    <s v="ДТ"/>
    <s v="ДтЗ"/>
    <s v="ФЛ+КК_37"/>
    <s v="НБ_11"/>
    <x v="1"/>
    <s v="Собственная"/>
    <s v="ФЛ+КК"/>
    <s v="Кемеровская область125"/>
    <n v="54.648119999999999"/>
    <n v="86.203404000000006"/>
    <s v="Сибирь"/>
    <s v="Кемеровская область"/>
    <m/>
    <s v="Кемеровская область"/>
    <s v="Розница"/>
    <s v="Розница"/>
    <n v="356.34522196"/>
    <n v="218.96523092000001"/>
    <n v="11.786150933333333"/>
    <m/>
    <m/>
    <n v="0.46385999999999999"/>
    <m/>
    <n v="165.2942946583656"/>
    <n v="101.5692120145512"/>
    <n v="5.4671239719360001"/>
    <m/>
    <m/>
    <n v="272.33063064485282"/>
  </r>
  <r>
    <x v="1"/>
    <s v="АБ"/>
    <s v="Аи92"/>
    <s v="ПСХ, НАЗС_20"/>
    <s v="НБ_11"/>
    <x v="1"/>
    <s v="Собственная"/>
    <s v="ПСХ, НАЗС"/>
    <s v="НБК Кировское"/>
    <n v="54.954075000000003"/>
    <n v="82.860146999999998"/>
    <s v="Сибирь"/>
    <s v="Новосибирская область"/>
    <m/>
    <s v="Новосибирская область"/>
    <s v="Мелкий опт"/>
    <s v="Мелкий опт"/>
    <n v="356.34522196"/>
    <n v="218.96523092000001"/>
    <n v="11.786150933333333"/>
    <m/>
    <m/>
    <n v="37.787430000000001"/>
    <m/>
    <n v="13465.370130647963"/>
    <n v="8274.1333358233369"/>
    <n v="445.368353362768"/>
    <m/>
    <m/>
    <n v="22184.871819834068"/>
  </r>
  <r>
    <x v="1"/>
    <s v="ДТ"/>
    <s v="ДтЛ"/>
    <s v="ПСХ, НАЗС_20"/>
    <s v="НБ_11"/>
    <x v="1"/>
    <s v="Собственная"/>
    <s v="ПСХ, НАЗС"/>
    <s v="НБК Кировское"/>
    <n v="54.954075000000003"/>
    <n v="82.860146999999998"/>
    <s v="Сибирь"/>
    <s v="Новосибирская область"/>
    <m/>
    <s v="Новосибирская область"/>
    <s v="Мелкий опт"/>
    <s v="Мелкий опт"/>
    <n v="356.34522196"/>
    <n v="218.96523092000001"/>
    <n v="11.786150933333333"/>
    <m/>
    <m/>
    <n v="5.13659"/>
    <m/>
    <n v="1830.3993036675165"/>
    <n v="1124.7346154913628"/>
    <n v="60.540625022650666"/>
    <m/>
    <m/>
    <n v="3015.6745441815301"/>
  </r>
  <r>
    <x v="1"/>
    <s v="ДТ"/>
    <s v="ДтЗ"/>
    <s v="ПСХ, НАЗС_20"/>
    <s v="НБ_11"/>
    <x v="1"/>
    <s v="Собственная"/>
    <s v="ПСХ, НАЗС"/>
    <s v="НБК Кировское"/>
    <n v="54.954075000000003"/>
    <n v="82.860146999999998"/>
    <s v="Сибирь"/>
    <s v="Новосибирская область"/>
    <m/>
    <s v="Новосибирская область"/>
    <s v="Мелкий опт"/>
    <s v="Мелкий опт"/>
    <n v="356.34522196"/>
    <n v="218.96523092000001"/>
    <n v="11.786150933333333"/>
    <m/>
    <m/>
    <n v="3.0877699999999999"/>
    <m/>
    <n v="1100.3120860114291"/>
    <n v="676.11427107784846"/>
    <n v="36.392923267418666"/>
    <m/>
    <m/>
    <n v="1812.8192803566963"/>
  </r>
  <r>
    <x v="1"/>
    <s v="АБ"/>
    <s v="Аи92"/>
    <s v="ФЛ+КК_43"/>
    <s v="НБ_11"/>
    <x v="1"/>
    <s v="Собственная"/>
    <s v="ФЛ+КК"/>
    <s v="Кемеровская область134"/>
    <n v="54.316608000000002"/>
    <n v="86.298400999999998"/>
    <s v="Сибирь"/>
    <s v="Кемеровская область"/>
    <m/>
    <s v="Кемеровская область"/>
    <s v="Розница"/>
    <s v="Розница"/>
    <n v="356.34522196"/>
    <n v="218.96523092000001"/>
    <n v="11.786150933333333"/>
    <m/>
    <m/>
    <n v="1.2225699999999999"/>
    <m/>
    <n v="435.65697801163719"/>
    <n v="267.70032236586439"/>
    <n v="14.409394546565332"/>
    <m/>
    <m/>
    <n v="717.76669492406688"/>
  </r>
  <r>
    <x v="1"/>
    <s v="ДТ"/>
    <s v="ДтЛ"/>
    <s v="ФЛ+КК_43"/>
    <s v="НБ_11"/>
    <x v="1"/>
    <s v="Собственная"/>
    <s v="ФЛ+КК"/>
    <s v="Кемеровская область134"/>
    <n v="54.316608000000002"/>
    <n v="86.298400999999998"/>
    <s v="Сибирь"/>
    <s v="Кемеровская область"/>
    <m/>
    <s v="Кемеровская область"/>
    <s v="Розница"/>
    <s v="Розница"/>
    <n v="356.34522196"/>
    <n v="218.96523092000001"/>
    <n v="11.786150933333333"/>
    <m/>
    <m/>
    <n v="0.55427999999999999"/>
    <m/>
    <n v="197.51502962798881"/>
    <n v="121.3680481943376"/>
    <n v="6.5328277393279999"/>
    <m/>
    <m/>
    <n v="325.41590556165443"/>
  </r>
  <r>
    <x v="1"/>
    <s v="ДТ"/>
    <s v="ДтЗ"/>
    <s v="ФЛ+КК_43"/>
    <s v="НБ_11"/>
    <x v="1"/>
    <s v="Собственная"/>
    <s v="ФЛ+КК"/>
    <s v="Кемеровская область134"/>
    <n v="54.316608000000002"/>
    <n v="86.298400999999998"/>
    <s v="Сибирь"/>
    <s v="Кемеровская область"/>
    <m/>
    <s v="Кемеровская область"/>
    <s v="Розница"/>
    <s v="Розница"/>
    <n v="356.34522196"/>
    <n v="218.96523092000001"/>
    <n v="11.786150933333333"/>
    <m/>
    <m/>
    <n v="0.38679999999999998"/>
    <m/>
    <n v="137.83433185412798"/>
    <n v="84.695751319856001"/>
    <n v="4.558883181013333"/>
    <m/>
    <m/>
    <n v="227.08896635499732"/>
  </r>
  <r>
    <x v="1"/>
    <s v="АБ"/>
    <s v="Аи92"/>
    <s v="ПСХ, НАЗС_5"/>
    <s v="НБ_11"/>
    <x v="1"/>
    <s v="Собственная"/>
    <s v="ПСХ, НАЗС"/>
    <s v="Новокузнецкая НБ"/>
    <n v="53.734619000000002"/>
    <n v="87.161013999999994"/>
    <s v="Сибирь"/>
    <s v="Кемеровская область"/>
    <m/>
    <s v="Кемеровская область"/>
    <s v="Мелкий опт"/>
    <s v="Мелкий опт"/>
    <n v="356.34522196"/>
    <n v="218.96523092000001"/>
    <n v="11.786150933333333"/>
    <m/>
    <m/>
    <n v="7.8848399999999996"/>
    <m/>
    <n v="2809.7250599190861"/>
    <n v="1726.5058113672528"/>
    <n v="92.931914325183996"/>
    <m/>
    <m/>
    <n v="4629.1627856115228"/>
  </r>
  <r>
    <x v="1"/>
    <s v="ДТ"/>
    <s v="ДтЛ"/>
    <s v="ПСХ, НАЗС_5"/>
    <s v="НБ_11"/>
    <x v="1"/>
    <s v="Собственная"/>
    <s v="ПСХ, НАЗС"/>
    <s v="Новокузнецкая НБ"/>
    <n v="53.734619000000002"/>
    <n v="87.161013999999994"/>
    <s v="Сибирь"/>
    <s v="Кемеровская область"/>
    <m/>
    <s v="Кемеровская область"/>
    <s v="Мелкий опт"/>
    <s v="Мелкий опт"/>
    <n v="356.34522196"/>
    <n v="218.96523092000001"/>
    <n v="11.786150933333333"/>
    <m/>
    <m/>
    <n v="9.9885599999999997"/>
    <m/>
    <n v="3559.3756302607776"/>
    <n v="2187.1473469582752"/>
    <n v="117.726675766656"/>
    <m/>
    <m/>
    <n v="5864.2496529857081"/>
  </r>
  <r>
    <x v="1"/>
    <s v="ДТ"/>
    <s v="ДтЗ"/>
    <s v="ПСХ, НАЗС_5"/>
    <s v="НБ_11"/>
    <x v="1"/>
    <s v="Собственная"/>
    <s v="ПСХ, НАЗС"/>
    <s v="Новокузнецкая НБ"/>
    <n v="53.734619000000002"/>
    <n v="87.161013999999994"/>
    <s v="Сибирь"/>
    <s v="Кемеровская область"/>
    <m/>
    <s v="Кемеровская область"/>
    <s v="Мелкий опт"/>
    <s v="Мелкий опт"/>
    <n v="356.34522196"/>
    <n v="218.96523092000001"/>
    <n v="11.786150933333333"/>
    <m/>
    <m/>
    <n v="5.9390200000000002"/>
    <m/>
    <n v="2116.3414001248793"/>
    <n v="1300.4388857384986"/>
    <n v="69.998186116085336"/>
    <m/>
    <m/>
    <n v="3486.7784719794631"/>
  </r>
  <r>
    <x v="1"/>
    <s v="АБ"/>
    <s v="Аи92"/>
    <s v="ПСХ, НАЗС_21"/>
    <s v="НБ_11"/>
    <x v="1"/>
    <s v="Собственная"/>
    <s v="ПСХ, НАЗС"/>
    <s v="Новосибирская НБ"/>
    <n v="54.955632000000001"/>
    <n v="82.926646000000005"/>
    <s v="Сибирь"/>
    <s v="Новосибирская область"/>
    <m/>
    <s v="Новосибирская область"/>
    <s v="Мелкий опт"/>
    <s v="Мелкий опт"/>
    <n v="356.34522196"/>
    <n v="218.96523092000001"/>
    <n v="11.786150933333333"/>
    <m/>
    <m/>
    <n v="19.909050000000001"/>
    <m/>
    <n v="7094.4948412627382"/>
    <n v="4359.3897306478266"/>
    <n v="234.65106823928002"/>
    <m/>
    <m/>
    <n v="11688.535640149845"/>
  </r>
  <r>
    <x v="1"/>
    <s v="ДТ"/>
    <s v="ДтЛ"/>
    <s v="ПСХ, НАЗС_21"/>
    <s v="НБ_11"/>
    <x v="1"/>
    <s v="Собственная"/>
    <s v="ПСХ, НАЗС"/>
    <s v="Новосибирская НБ"/>
    <n v="54.955632000000001"/>
    <n v="82.926646000000005"/>
    <s v="Сибирь"/>
    <s v="Новосибирская область"/>
    <m/>
    <s v="Новосибирская область"/>
    <s v="Мелкий опт"/>
    <s v="Мелкий опт"/>
    <n v="356.34522196"/>
    <n v="218.96523092000001"/>
    <n v="11.786150933333333"/>
    <m/>
    <m/>
    <n v="7.3020899999999997"/>
    <m/>
    <n v="2602.0648818218965"/>
    <n v="1598.9038230486228"/>
    <n v="86.063534868784004"/>
    <m/>
    <m/>
    <n v="4287.0322397393029"/>
  </r>
  <r>
    <x v="1"/>
    <s v="ДТ"/>
    <s v="ДтЗ"/>
    <s v="ПСХ, НАЗС_21"/>
    <s v="НБ_11"/>
    <x v="1"/>
    <s v="Собственная"/>
    <s v="ПСХ, НАЗС"/>
    <s v="Новосибирская НБ"/>
    <n v="54.955632000000001"/>
    <n v="82.926646000000005"/>
    <s v="Сибирь"/>
    <s v="Новосибирская область"/>
    <m/>
    <s v="Новосибирская область"/>
    <s v="Мелкий опт"/>
    <s v="Мелкий опт"/>
    <n v="356.34522196"/>
    <n v="218.96523092000001"/>
    <n v="11.786150933333333"/>
    <m/>
    <m/>
    <n v="1.55538"/>
    <m/>
    <n v="554.25223133214479"/>
    <n v="340.57414086834962"/>
    <n v="18.331943438688"/>
    <m/>
    <m/>
    <n v="913.15831563918243"/>
  </r>
  <r>
    <x v="1"/>
    <s v="АБ"/>
    <s v="Аи92"/>
    <s v="ФЛ+КК_47"/>
    <s v="НБ_11"/>
    <x v="1"/>
    <s v="Собственная"/>
    <s v="ФЛ+КК"/>
    <s v="Кемеровская область141"/>
    <n v="54.592185000000001"/>
    <n v="86.290091000000004"/>
    <s v="Сибирь"/>
    <s v="Кемеровская область"/>
    <m/>
    <s v="Кемеровская область"/>
    <s v="Розница"/>
    <s v="Розница"/>
    <n v="356.34522196"/>
    <n v="218.96523092000001"/>
    <n v="11.786150933333333"/>
    <m/>
    <m/>
    <n v="1.2359899999999999"/>
    <m/>
    <n v="440.43913089034038"/>
    <n v="270.63883576481078"/>
    <n v="14.567564692090667"/>
    <m/>
    <m/>
    <n v="725.64553134724179"/>
  </r>
  <r>
    <x v="1"/>
    <s v="ДТ"/>
    <s v="ДтЛ"/>
    <s v="ФЛ+КК_47"/>
    <s v="НБ_11"/>
    <x v="1"/>
    <s v="Собственная"/>
    <s v="ФЛ+КК"/>
    <s v="Кемеровская область141"/>
    <n v="54.592185000000001"/>
    <n v="86.290091000000004"/>
    <s v="Сибирь"/>
    <s v="Кемеровская область"/>
    <m/>
    <s v="Кемеровская область"/>
    <s v="Розница"/>
    <s v="Розница"/>
    <n v="356.34522196"/>
    <n v="218.96523092000001"/>
    <n v="11.786150933333333"/>
    <m/>
    <m/>
    <n v="0.85665000000000002"/>
    <m/>
    <n v="305.26313439203403"/>
    <n v="187.57656506761802"/>
    <n v="10.09660619704"/>
    <m/>
    <m/>
    <n v="502.93630565669201"/>
  </r>
  <r>
    <x v="1"/>
    <s v="ДТ"/>
    <s v="ДтЗ"/>
    <s v="ФЛ+КК_47"/>
    <s v="НБ_11"/>
    <x v="1"/>
    <s v="Собственная"/>
    <s v="ФЛ+КК"/>
    <s v="Кемеровская область141"/>
    <n v="54.592185000000001"/>
    <n v="86.290091000000004"/>
    <s v="Сибирь"/>
    <s v="Кемеровская область"/>
    <m/>
    <s v="Кемеровская область"/>
    <s v="Розница"/>
    <s v="Розница"/>
    <n v="356.34522196"/>
    <n v="218.96523092000001"/>
    <n v="11.786150933333333"/>
    <m/>
    <m/>
    <n v="0.59787999999999997"/>
    <m/>
    <n v="213.05168130544479"/>
    <n v="130.91493226244961"/>
    <n v="7.0467039200213328"/>
    <m/>
    <m/>
    <n v="351.01331748791574"/>
  </r>
  <r>
    <x v="1"/>
    <s v="АБ"/>
    <s v="Аи92"/>
    <s v="ПСХ, НАЗС_7"/>
    <s v="НБ_11"/>
    <x v="1"/>
    <s v="Собственная"/>
    <s v="ПСХ, НАЗС"/>
    <s v="Сокурская НБ"/>
    <n v="55.189067000000001"/>
    <n v="83.268265"/>
    <s v="Сибирь"/>
    <s v="Новосибирская область"/>
    <m/>
    <s v="Новосибирская область"/>
    <s v="Мелкий опт"/>
    <s v="Мелкий опт"/>
    <n v="356.34522196"/>
    <n v="218.96523092000001"/>
    <n v="11.786150933333333"/>
    <m/>
    <m/>
    <n v="74.382040000000003"/>
    <m/>
    <n v="26505.684553637599"/>
    <n v="16287.080564900678"/>
    <n v="876.67795016923742"/>
    <m/>
    <m/>
    <n v="43669.443068707515"/>
  </r>
  <r>
    <x v="1"/>
    <s v="ДТ"/>
    <s v="ДтЛ"/>
    <s v="ПСХ, НАЗС_7"/>
    <s v="НБ_11"/>
    <x v="1"/>
    <s v="Собственная"/>
    <s v="ПСХ, НАЗС"/>
    <s v="Сокурская НБ"/>
    <n v="55.189067000000001"/>
    <n v="83.268265"/>
    <s v="Сибирь"/>
    <s v="Новосибирская область"/>
    <m/>
    <s v="Новосибирская область"/>
    <s v="Мелкий опт"/>
    <s v="Мелкий опт"/>
    <n v="356.34522196"/>
    <n v="218.96523092000001"/>
    <n v="11.786150933333333"/>
    <m/>
    <m/>
    <n v="47.333739999999999"/>
    <m/>
    <n v="16867.152086496932"/>
    <n v="10364.443309407241"/>
    <n v="557.88260387915727"/>
    <m/>
    <m/>
    <n v="27789.477999783328"/>
  </r>
  <r>
    <x v="1"/>
    <s v="ДТ"/>
    <s v="ДтЗ"/>
    <s v="ПСХ, НАЗС_7"/>
    <s v="НБ_11"/>
    <x v="1"/>
    <s v="Собственная"/>
    <s v="ПСХ, НАЗС"/>
    <s v="Сокурская НБ"/>
    <n v="55.189067000000001"/>
    <n v="83.268265"/>
    <s v="Сибирь"/>
    <s v="Новосибирская область"/>
    <m/>
    <s v="Новосибирская область"/>
    <s v="Мелкий опт"/>
    <s v="Мелкий опт"/>
    <n v="356.34522196"/>
    <n v="218.96523092000001"/>
    <n v="11.786150933333333"/>
    <m/>
    <m/>
    <n v="13.376139999999999"/>
    <m/>
    <n v="4766.5235772680344"/>
    <n v="2928.9095839182487"/>
    <n v="157.65320494539733"/>
    <m/>
    <m/>
    <n v="7853.0863661316807"/>
  </r>
  <r>
    <x v="1"/>
    <s v="АБ"/>
    <s v="Аи92"/>
    <s v="ФЛ+КК_50"/>
    <s v="НБ_11"/>
    <x v="1"/>
    <s v="Собственная"/>
    <s v="ФЛ+КК"/>
    <s v="Кемеровская область144"/>
    <n v="54.777526000000002"/>
    <n v="85.074580999999995"/>
    <s v="Сибирь"/>
    <s v="Кемеровская область"/>
    <m/>
    <s v="Кемеровская область"/>
    <s v="Розница"/>
    <s v="Розница"/>
    <n v="356.34522196"/>
    <n v="218.96523092000001"/>
    <n v="11.786150933333333"/>
    <m/>
    <m/>
    <n v="1.16597"/>
    <m/>
    <n v="415.48783844870121"/>
    <n v="255.30689029579241"/>
    <n v="13.742298403738666"/>
    <m/>
    <m/>
    <n v="684.53702714823226"/>
  </r>
  <r>
    <x v="1"/>
    <s v="ДТ"/>
    <s v="ДтЛ"/>
    <s v="ФЛ+КК_50"/>
    <s v="НБ_11"/>
    <x v="1"/>
    <s v="Собственная"/>
    <s v="ФЛ+КК"/>
    <s v="Кемеровская область144"/>
    <n v="54.777526000000002"/>
    <n v="85.074580999999995"/>
    <s v="Сибирь"/>
    <s v="Кемеровская область"/>
    <m/>
    <s v="Кемеровская область"/>
    <s v="Розница"/>
    <s v="Розница"/>
    <n v="356.34522196"/>
    <n v="218.96523092000001"/>
    <n v="11.786150933333333"/>
    <m/>
    <m/>
    <n v="3.4421200000000001"/>
    <m/>
    <n v="1226.5830154129553"/>
    <n v="753.70460065435043"/>
    <n v="40.569345850645334"/>
    <m/>
    <m/>
    <n v="2020.8569619179511"/>
  </r>
  <r>
    <x v="1"/>
    <s v="ДТ"/>
    <s v="ДтЗ"/>
    <s v="ФЛ+КК_50"/>
    <s v="НБ_11"/>
    <x v="1"/>
    <s v="Собственная"/>
    <s v="ФЛ+КК"/>
    <s v="Кемеровская область144"/>
    <n v="54.777526000000002"/>
    <n v="85.074580999999995"/>
    <s v="Сибирь"/>
    <s v="Кемеровская область"/>
    <m/>
    <s v="Кемеровская область"/>
    <s v="Розница"/>
    <s v="Розница"/>
    <n v="356.34522196"/>
    <n v="218.96523092000001"/>
    <n v="11.786150933333333"/>
    <m/>
    <m/>
    <n v="2.3961999999999999"/>
    <m/>
    <n v="853.87442086055194"/>
    <n v="524.684486330504"/>
    <n v="28.241974866453333"/>
    <m/>
    <m/>
    <n v="1406.8008820575092"/>
  </r>
  <r>
    <x v="1"/>
    <s v="АБ"/>
    <s v="Аи92"/>
    <s v="ПСХ, НАЗС_26"/>
    <s v="НБ_11"/>
    <x v="1"/>
    <s v="Собственная"/>
    <s v="ПСХ, НАЗС"/>
    <s v="Терминал ООО (Новосибирск)"/>
    <n v="52.545316"/>
    <n v="85.128766999999996"/>
    <s v="Сибирь"/>
    <s v="Алтайский край"/>
    <m/>
    <s v="Алтайский край"/>
    <s v="Мелкий опт"/>
    <s v="Мелкий опт"/>
    <n v="356.34522196"/>
    <n v="218.96523092000001"/>
    <n v="11.786150933333333"/>
    <m/>
    <m/>
    <n v="0.99363999999999997"/>
    <m/>
    <n v="354.07886634833437"/>
    <n v="217.57261205134881"/>
    <n v="11.711191013397332"/>
    <m/>
    <m/>
    <n v="583.36266941308043"/>
  </r>
  <r>
    <x v="1"/>
    <s v="ДТ"/>
    <s v="ДтЛ"/>
    <s v="ПСХ, НАЗС_26"/>
    <s v="НБ_11"/>
    <x v="1"/>
    <s v="Собственная"/>
    <s v="ПСХ, НАЗС"/>
    <s v="Терминал ООО (Новосибирск)"/>
    <n v="52.545316"/>
    <n v="85.128766999999996"/>
    <s v="Сибирь"/>
    <s v="Алтайский край"/>
    <m/>
    <s v="Алтайский край"/>
    <s v="Мелкий опт"/>
    <s v="Мелкий опт"/>
    <n v="356.34522196"/>
    <n v="218.96523092000001"/>
    <n v="11.786150933333333"/>
    <m/>
    <m/>
    <n v="4.2322300000000004"/>
    <m/>
    <n v="1508.1349387357709"/>
    <n v="926.71121925655177"/>
    <n v="49.881701564581341"/>
    <m/>
    <m/>
    <n v="2484.7278595569041"/>
  </r>
  <r>
    <x v="1"/>
    <s v="АБ"/>
    <s v="Аи92"/>
    <s v="ФЛ+КК_53"/>
    <s v="НБ_11"/>
    <x v="1"/>
    <s v="Собственная"/>
    <s v="ФЛ+КК"/>
    <s v="Кемеровская область15"/>
    <n v="54.899700000000003"/>
    <n v="85.650400000000005"/>
    <s v="Сибирь"/>
    <s v="Кемеровская область"/>
    <m/>
    <s v="Кемеровская область"/>
    <s v="Розница"/>
    <s v="Розница"/>
    <n v="356.34522196"/>
    <n v="218.96523092000001"/>
    <n v="11.786150933333333"/>
    <m/>
    <m/>
    <n v="1.6713800000000001"/>
    <m/>
    <n v="595.58827707950479"/>
    <n v="365.97410765506964"/>
    <n v="19.699136946954667"/>
    <m/>
    <m/>
    <n v="981.26152168152908"/>
  </r>
  <r>
    <x v="1"/>
    <s v="АБ"/>
    <s v="Аи92"/>
    <s v="ФЛ+КК_54"/>
    <s v="НБ_11"/>
    <x v="1"/>
    <s v="Собственная"/>
    <s v="ФЛ+КК"/>
    <s v="Кемеровская область19"/>
    <n v="54.372210000000003"/>
    <n v="86.352239999999995"/>
    <s v="Сибирь"/>
    <s v="Кемеровская область"/>
    <m/>
    <s v="Кемеровская область"/>
    <s v="Розница"/>
    <s v="Розница"/>
    <n v="356.34522196"/>
    <n v="218.96523092000001"/>
    <n v="11.786150933333333"/>
    <m/>
    <m/>
    <n v="1.4062600000000001"/>
    <m/>
    <n v="501.11403183346965"/>
    <n v="307.92204563355921"/>
    <n v="16.574392611509335"/>
    <m/>
    <m/>
    <n v="825.61047007853824"/>
  </r>
  <r>
    <x v="1"/>
    <s v="ДТ"/>
    <s v="ДтЛ"/>
    <s v="ФЛ+КК_54"/>
    <s v="НБ_11"/>
    <x v="1"/>
    <s v="Собственная"/>
    <s v="ФЛ+КК"/>
    <s v="Кемеровская область19"/>
    <n v="54.372210000000003"/>
    <n v="86.352239999999995"/>
    <s v="Сибирь"/>
    <s v="Кемеровская область"/>
    <m/>
    <s v="Кемеровская область"/>
    <s v="Розница"/>
    <s v="Розница"/>
    <n v="356.34522196"/>
    <n v="218.96523092000001"/>
    <n v="11.786150933333333"/>
    <m/>
    <m/>
    <n v="0.84536"/>
    <m/>
    <n v="301.2399968361056"/>
    <n v="185.1044476105312"/>
    <n v="9.9635405530026659"/>
    <m/>
    <m/>
    <n v="496.30798499963942"/>
  </r>
  <r>
    <x v="1"/>
    <s v="ДТ"/>
    <s v="ДтЗ"/>
    <s v="ФЛ+КК_54"/>
    <s v="НБ_11"/>
    <x v="1"/>
    <s v="Собственная"/>
    <s v="ФЛ+КК"/>
    <s v="Кемеровская область19"/>
    <n v="54.372210000000003"/>
    <n v="86.352239999999995"/>
    <s v="Сибирь"/>
    <s v="Кемеровская область"/>
    <m/>
    <s v="Кемеровская область"/>
    <s v="Розница"/>
    <s v="Розница"/>
    <n v="356.34522196"/>
    <n v="218.96523092000001"/>
    <n v="11.786150933333333"/>
    <m/>
    <m/>
    <n v="0.58777999999999997"/>
    <m/>
    <n v="209.4525945636488"/>
    <n v="128.7033834301576"/>
    <n v="6.9276637955946665"/>
    <m/>
    <m/>
    <n v="345.08364178940104"/>
  </r>
  <r>
    <x v="1"/>
    <s v="АБ"/>
    <s v="Аи92"/>
    <s v="ФЛ+КК_56"/>
    <s v="НБ_11"/>
    <x v="1"/>
    <s v="Собственная"/>
    <s v="ФЛ+КК"/>
    <s v="Кемеровская область21"/>
    <n v="54.430190000000003"/>
    <n v="86.27552"/>
    <s v="Сибирь"/>
    <s v="Кемеровская область"/>
    <m/>
    <s v="Кемеровская область"/>
    <s v="Розница"/>
    <s v="Розница"/>
    <n v="356.34522196"/>
    <n v="218.96523092000001"/>
    <n v="11.786150933333333"/>
    <m/>
    <m/>
    <n v="0.82730000000000004"/>
    <m/>
    <n v="294.80440212750801"/>
    <n v="181.14993554011602"/>
    <n v="9.750682667146668"/>
    <m/>
    <m/>
    <n v="485.70502033477072"/>
  </r>
  <r>
    <x v="1"/>
    <s v="ДТ"/>
    <s v="ДтЛ"/>
    <s v="ФЛ+КК_56"/>
    <s v="НБ_11"/>
    <x v="1"/>
    <s v="Собственная"/>
    <s v="ФЛ+КК"/>
    <s v="Кемеровская область21"/>
    <n v="54.430190000000003"/>
    <n v="86.27552"/>
    <s v="Сибирь"/>
    <s v="Кемеровская область"/>
    <m/>
    <s v="Кемеровская область"/>
    <s v="Розница"/>
    <s v="Розница"/>
    <n v="356.34522196"/>
    <n v="218.96523092000001"/>
    <n v="11.786150933333333"/>
    <m/>
    <m/>
    <n v="1.02007"/>
    <m/>
    <n v="363.49707056473721"/>
    <n v="223.35986310456443"/>
    <n v="12.022698982565334"/>
    <m/>
    <m/>
    <n v="598.87963265186693"/>
  </r>
  <r>
    <x v="1"/>
    <s v="ДТ"/>
    <s v="ДтЗ"/>
    <s v="ФЛ+КК_56"/>
    <s v="НБ_11"/>
    <x v="1"/>
    <s v="Собственная"/>
    <s v="ФЛ+КК"/>
    <s v="Кемеровская область21"/>
    <n v="54.430190000000003"/>
    <n v="86.27552"/>
    <s v="Сибирь"/>
    <s v="Кемеровская область"/>
    <m/>
    <s v="Кемеровская область"/>
    <s v="Розница"/>
    <s v="Розница"/>
    <n v="356.34522196"/>
    <n v="218.96523092000001"/>
    <n v="11.786150933333333"/>
    <m/>
    <m/>
    <n v="0.71136999999999995"/>
    <m/>
    <n v="253.49330054568517"/>
    <n v="155.76529631956041"/>
    <n v="8.3843141894453321"/>
    <m/>
    <m/>
    <n v="417.6429110546909"/>
  </r>
  <r>
    <x v="1"/>
    <s v="АБ"/>
    <s v="Аи92"/>
    <s v="ФЛ+КК_57"/>
    <s v="НБ_11"/>
    <x v="1"/>
    <s v="Собственная"/>
    <s v="ФЛ+КК"/>
    <s v="Кемеровская область22"/>
    <n v="54.294890000000002"/>
    <n v="85.953230000000005"/>
    <s v="Сибирь"/>
    <s v="Кемеровская область"/>
    <m/>
    <s v="Кемеровская область"/>
    <s v="Розница"/>
    <s v="Розница"/>
    <n v="356.34522196"/>
    <n v="218.96523092000001"/>
    <n v="11.786150933333333"/>
    <m/>
    <m/>
    <n v="1.8972800000000001"/>
    <m/>
    <n v="676.08666272026881"/>
    <n v="415.43835331989766"/>
    <n v="22.361628442794668"/>
    <m/>
    <m/>
    <n v="1113.8866444829612"/>
  </r>
  <r>
    <x v="1"/>
    <s v="АБ"/>
    <s v="Аи92"/>
    <s v="ФЛ+КК_66"/>
    <s v="НБ_11"/>
    <x v="1"/>
    <s v="Собственная"/>
    <s v="ФЛ+КК"/>
    <s v="Кемеровская область34"/>
    <n v="54.681694"/>
    <n v="86.183501000000007"/>
    <s v="Сибирь"/>
    <s v="Кемеровская область"/>
    <m/>
    <s v="Кемеровская область"/>
    <s v="Розница"/>
    <s v="Розница"/>
    <n v="356.34522196"/>
    <n v="218.96523092000001"/>
    <n v="11.786150933333333"/>
    <m/>
    <m/>
    <n v="2.4161800000000002"/>
    <m/>
    <n v="860.99419839531288"/>
    <n v="529.05941164428566"/>
    <n v="28.477462162101336"/>
    <m/>
    <m/>
    <n v="1418.5310722016998"/>
  </r>
  <r>
    <x v="1"/>
    <s v="ДТ"/>
    <s v="ДтЛ"/>
    <s v="ФЛ+КК_66"/>
    <s v="НБ_11"/>
    <x v="1"/>
    <s v="Собственная"/>
    <s v="ФЛ+КК"/>
    <s v="Кемеровская область34"/>
    <n v="54.681694"/>
    <n v="86.183501000000007"/>
    <s v="Сибирь"/>
    <s v="Кемеровская область"/>
    <m/>
    <s v="Кемеровская область"/>
    <s v="Розница"/>
    <s v="Розница"/>
    <n v="356.34522196"/>
    <n v="218.96523092000001"/>
    <n v="11.786150933333333"/>
    <m/>
    <m/>
    <n v="0.92479999999999996"/>
    <m/>
    <n v="329.54806126860797"/>
    <n v="202.49904555481601"/>
    <n v="10.899832383146666"/>
    <m/>
    <m/>
    <n v="542.94693920657062"/>
  </r>
  <r>
    <x v="1"/>
    <s v="ДТ"/>
    <s v="ДтЗ"/>
    <s v="ФЛ+КК_66"/>
    <s v="НБ_11"/>
    <x v="1"/>
    <s v="Собственная"/>
    <s v="ФЛ+КК"/>
    <s v="Кемеровская область34"/>
    <n v="54.681694"/>
    <n v="86.183501000000007"/>
    <s v="Сибирь"/>
    <s v="Кемеровская область"/>
    <m/>
    <s v="Кемеровская область"/>
    <s v="Розница"/>
    <s v="Розница"/>
    <n v="356.34522196"/>
    <n v="218.96523092000001"/>
    <n v="11.786150933333333"/>
    <m/>
    <m/>
    <n v="0.64390999999999998"/>
    <m/>
    <n v="229.4542518722636"/>
    <n v="140.99390184169721"/>
    <n v="7.5892204474826661"/>
    <m/>
    <m/>
    <n v="378.03737416144344"/>
  </r>
  <r>
    <x v="1"/>
    <s v="АБ"/>
    <s v="Аи92"/>
    <s v="ФЛ+КК_67"/>
    <s v="НБ_11"/>
    <x v="1"/>
    <s v="Собственная"/>
    <s v="ФЛ+КК"/>
    <s v="Кемеровская область36"/>
    <n v="54.607216000000001"/>
    <n v="85.384967000000003"/>
    <s v="Сибирь"/>
    <s v="Кемеровская область"/>
    <m/>
    <s v="Кемеровская область"/>
    <s v="Розница"/>
    <s v="Розница"/>
    <n v="356.34522196"/>
    <n v="218.96523092000001"/>
    <n v="11.786150933333333"/>
    <m/>
    <m/>
    <n v="1.00434"/>
    <m/>
    <n v="357.89176022330639"/>
    <n v="219.9155400221928"/>
    <n v="11.837302828384001"/>
    <m/>
    <m/>
    <n v="589.64460307388322"/>
  </r>
  <r>
    <x v="1"/>
    <s v="ДТ"/>
    <s v="ДтЛ"/>
    <s v="ФЛ+КК_67"/>
    <s v="НБ_11"/>
    <x v="1"/>
    <s v="Собственная"/>
    <s v="ФЛ+КК"/>
    <s v="Кемеровская область36"/>
    <n v="54.607216000000001"/>
    <n v="85.384967000000003"/>
    <s v="Сибирь"/>
    <s v="Кемеровская область"/>
    <m/>
    <s v="Кемеровская область"/>
    <s v="Розница"/>
    <s v="Розница"/>
    <n v="356.34522196"/>
    <n v="218.96523092000001"/>
    <n v="11.786150933333333"/>
    <m/>
    <m/>
    <n v="1.20903"/>
    <m/>
    <n v="430.83206370629881"/>
    <n v="264.73553313920763"/>
    <n v="14.249810062928001"/>
    <m/>
    <m/>
    <n v="709.81740690843435"/>
  </r>
  <r>
    <x v="1"/>
    <s v="ДТ"/>
    <s v="ДтЗ"/>
    <s v="ФЛ+КК_67"/>
    <s v="НБ_11"/>
    <x v="1"/>
    <s v="Собственная"/>
    <s v="ФЛ+КК"/>
    <s v="Кемеровская область36"/>
    <n v="54.607216000000001"/>
    <n v="85.384967000000003"/>
    <s v="Сибирь"/>
    <s v="Кемеровская область"/>
    <m/>
    <s v="Кемеровская область"/>
    <s v="Розница"/>
    <s v="Розница"/>
    <n v="356.34522196"/>
    <n v="218.96523092000001"/>
    <n v="11.786150933333333"/>
    <m/>
    <m/>
    <n v="0.83880999999999994"/>
    <m/>
    <n v="298.90593563226759"/>
    <n v="183.6702253480052"/>
    <n v="9.8863412643893334"/>
    <m/>
    <m/>
    <n v="492.46250224466212"/>
  </r>
  <r>
    <x v="1"/>
    <s v="АБ"/>
    <s v="Аи92"/>
    <s v="ФЛ+КК_68"/>
    <s v="НБ_11"/>
    <x v="1"/>
    <s v="Собственная"/>
    <s v="ФЛ+КК"/>
    <s v="Кемеровская область37"/>
    <n v="54.605443000000001"/>
    <n v="86.280901"/>
    <s v="Сибирь"/>
    <s v="Кемеровская область"/>
    <m/>
    <s v="Кемеровская область"/>
    <s v="Розница"/>
    <s v="Розница"/>
    <n v="356.34522196"/>
    <n v="218.96523092000001"/>
    <n v="11.786150933333333"/>
    <m/>
    <m/>
    <n v="0.83130000000000004"/>
    <m/>
    <n v="296.229783015348"/>
    <n v="182.02579646379601"/>
    <n v="9.7978272708800009"/>
    <m/>
    <m/>
    <n v="488.05340675002401"/>
  </r>
  <r>
    <x v="1"/>
    <s v="ДТ"/>
    <s v="ДтЛ"/>
    <s v="ФЛ+КК_68"/>
    <s v="НБ_11"/>
    <x v="1"/>
    <s v="Собственная"/>
    <s v="ФЛ+КК"/>
    <s v="Кемеровская область37"/>
    <n v="54.605443000000001"/>
    <n v="86.280901"/>
    <s v="Сибирь"/>
    <s v="Кемеровская область"/>
    <m/>
    <s v="Кемеровская область"/>
    <s v="Розница"/>
    <s v="Розница"/>
    <n v="356.34522196"/>
    <n v="218.96523092000001"/>
    <n v="11.786150933333333"/>
    <m/>
    <m/>
    <n v="0.78496999999999995"/>
    <m/>
    <n v="279.72030888194121"/>
    <n v="171.88113731527238"/>
    <n v="9.2517748981386667"/>
    <m/>
    <m/>
    <n v="460.85322109535224"/>
  </r>
  <r>
    <x v="1"/>
    <s v="ДТ"/>
    <s v="ДтЗ"/>
    <s v="ФЛ+КК_68"/>
    <s v="НБ_11"/>
    <x v="1"/>
    <s v="Собственная"/>
    <s v="ФЛ+КК"/>
    <s v="Кемеровская область37"/>
    <n v="54.605443000000001"/>
    <n v="86.280901"/>
    <s v="Сибирь"/>
    <s v="Кемеровская область"/>
    <m/>
    <s v="Кемеровская область"/>
    <s v="Розница"/>
    <s v="Розница"/>
    <n v="356.34522196"/>
    <n v="218.96523092000001"/>
    <n v="11.786150933333333"/>
    <m/>
    <m/>
    <n v="0.54659000000000002"/>
    <m/>
    <n v="194.77473487111641"/>
    <n v="119.68420556856282"/>
    <n v="6.4421922386506667"/>
    <m/>
    <m/>
    <n v="320.90113267832987"/>
  </r>
  <r>
    <x v="1"/>
    <s v="АБ"/>
    <s v="Аи92"/>
    <s v="ФЛ+КК_69"/>
    <s v="НБ_11"/>
    <x v="1"/>
    <s v="Собственная"/>
    <s v="ФЛ+КК"/>
    <s v="Кемеровская область38"/>
    <n v="54.605443000000001"/>
    <n v="86.280901"/>
    <s v="Сибирь"/>
    <s v="Кемеровская область"/>
    <m/>
    <s v="Кемеровская область"/>
    <s v="Розница"/>
    <s v="Розница"/>
    <n v="356.34522196"/>
    <n v="218.96523092000001"/>
    <n v="11.786150933333333"/>
    <m/>
    <m/>
    <n v="1.47194"/>
    <m/>
    <n v="524.51878601180238"/>
    <n v="322.30368200038481"/>
    <n v="17.348507004810667"/>
    <m/>
    <m/>
    <n v="864.17097501699789"/>
  </r>
  <r>
    <x v="1"/>
    <s v="ДТ"/>
    <s v="ДтЛ"/>
    <s v="ФЛ+КК_69"/>
    <s v="НБ_11"/>
    <x v="1"/>
    <s v="Собственная"/>
    <s v="ФЛ+КК"/>
    <s v="Кемеровская область38"/>
    <n v="54.605443000000001"/>
    <n v="86.280901"/>
    <s v="Сибирь"/>
    <s v="Кемеровская область"/>
    <m/>
    <s v="Кемеровская область"/>
    <s v="Розница"/>
    <s v="Розница"/>
    <n v="356.34522196"/>
    <n v="218.96523092000001"/>
    <n v="11.786150933333333"/>
    <m/>
    <m/>
    <n v="2.1119500000000002"/>
    <m/>
    <n v="752.58329151842213"/>
    <n v="462.44361944149409"/>
    <n v="24.891761463653335"/>
    <m/>
    <m/>
    <n v="1239.9186724235697"/>
  </r>
  <r>
    <x v="1"/>
    <s v="ДТ"/>
    <s v="ДтЗ"/>
    <s v="ФЛ+КК_69"/>
    <s v="НБ_11"/>
    <x v="1"/>
    <s v="Собственная"/>
    <s v="ФЛ+КК"/>
    <s v="Кемеровская область38"/>
    <n v="54.605443000000001"/>
    <n v="86.280901"/>
    <s v="Сибирь"/>
    <s v="Кемеровская область"/>
    <m/>
    <s v="Кемеровская область"/>
    <s v="Розница"/>
    <s v="Розница"/>
    <n v="356.34522196"/>
    <n v="218.96523092000001"/>
    <n v="11.786150933333333"/>
    <m/>
    <m/>
    <n v="1.4738199999999999"/>
    <m/>
    <n v="525.18871502908712"/>
    <n v="322.71533663451441"/>
    <n v="17.370664968565332"/>
    <m/>
    <m/>
    <n v="865.27471663216681"/>
  </r>
  <r>
    <x v="1"/>
    <s v="АБ"/>
    <s v="Аи95"/>
    <s v="ФЛ+КК_1"/>
    <s v="НБ_10"/>
    <x v="2"/>
    <s v="Собственная"/>
    <s v="ФЛ+КК"/>
    <s v="Алтайский край200"/>
    <n v="53.333337999999998"/>
    <n v="83.791391000000004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4.4206200000000004"/>
    <m/>
    <n v="1560.2188694182021"/>
    <n v="2038.7058624009303"/>
    <n v="436.55730183418422"/>
    <m/>
    <m/>
    <n v="4035.4820336533166"/>
  </r>
  <r>
    <x v="1"/>
    <s v="АБ"/>
    <s v="G-95"/>
    <s v="ФЛ+КК_1"/>
    <s v="НБ_10"/>
    <x v="2"/>
    <s v="Собственная"/>
    <s v="ФЛ+КК"/>
    <s v="Алтайский край200"/>
    <n v="53.333337999999998"/>
    <n v="83.791391000000004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1.16513"/>
    <m/>
    <n v="411.2223650359519"/>
    <n v="537.33579485664814"/>
    <n v="115.06214266009361"/>
    <m/>
    <m/>
    <n v="1063.6203025526936"/>
  </r>
  <r>
    <x v="1"/>
    <s v="АБ"/>
    <s v="Аи98"/>
    <s v="ФЛ+КК_1"/>
    <s v="НБ_10"/>
    <x v="2"/>
    <s v="Собственная"/>
    <s v="ФЛ+КК"/>
    <s v="Алтайский край200"/>
    <n v="53.333337999999998"/>
    <n v="83.791391000000004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0.44635000000000002"/>
    <m/>
    <n v="157.5352987510382"/>
    <n v="205.84813028096855"/>
    <n v="44.079190627940903"/>
    <m/>
    <m/>
    <n v="407.46261965994768"/>
  </r>
  <r>
    <x v="1"/>
    <s v="АБ"/>
    <s v="Аи95"/>
    <s v="ФЛ+КК_2"/>
    <s v="НБ_10"/>
    <x v="2"/>
    <s v="Собственная"/>
    <s v="ФЛ+КК"/>
    <s v="Алтайский край201"/>
    <n v="53.382897999999997"/>
    <n v="83.732056999999998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1.65089"/>
    <m/>
    <n v="582.6670759607963"/>
    <n v="761.35906754687608"/>
    <n v="163.03325868883468"/>
    <m/>
    <m/>
    <n v="1507.0594021965069"/>
  </r>
  <r>
    <x v="1"/>
    <s v="АБ"/>
    <s v="G-95"/>
    <s v="ФЛ+КК_2"/>
    <s v="НБ_10"/>
    <x v="2"/>
    <s v="Собственная"/>
    <s v="ФЛ+КК"/>
    <s v="Алтайский край201"/>
    <n v="53.382897999999997"/>
    <n v="83.732056999999998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0.42852000000000001"/>
    <m/>
    <n v="151.2423573894811"/>
    <n v="197.62527341324216"/>
    <n v="42.31839311725156"/>
    <m/>
    <m/>
    <n v="391.18602391997484"/>
  </r>
  <r>
    <x v="1"/>
    <s v="АБ"/>
    <s v="Аи98"/>
    <s v="ФЛ+КК_2"/>
    <s v="НБ_10"/>
    <x v="2"/>
    <s v="Собственная"/>
    <s v="ФЛ+КК"/>
    <s v="Алтайский край201"/>
    <n v="53.382897999999997"/>
    <n v="83.732056999999998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0.16277"/>
    <m/>
    <n v="57.448236983771672"/>
    <n v="75.066428062805528"/>
    <n v="16.074313562249223"/>
    <m/>
    <m/>
    <n v="148.58897860882641"/>
  </r>
  <r>
    <x v="1"/>
    <s v="АБ"/>
    <s v="Аи95"/>
    <s v="ФЛ+КК_3"/>
    <s v="НБ_10"/>
    <x v="2"/>
    <s v="Собственная"/>
    <s v="ФЛ+КК"/>
    <s v="Алтайский край202"/>
    <n v="53.342644999999997"/>
    <n v="83.713840000000005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0.81455"/>
    <m/>
    <n v="287.4882437496542"/>
    <n v="375.65496699980491"/>
    <n v="80.440696148738127"/>
    <m/>
    <m/>
    <n v="743.58390689819714"/>
  </r>
  <r>
    <x v="1"/>
    <s v="АБ"/>
    <s v="G-95"/>
    <s v="ФЛ+КК_3"/>
    <s v="НБ_10"/>
    <x v="2"/>
    <s v="Собственная"/>
    <s v="ФЛ+КК"/>
    <s v="Алтайский край202"/>
    <n v="53.342644999999997"/>
    <n v="83.713840000000005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0.21498999999999999"/>
    <m/>
    <n v="75.878825761141925"/>
    <n v="99.14929882178879"/>
    <n v="21.231287539153161"/>
    <m/>
    <m/>
    <n v="196.25941212208389"/>
  </r>
  <r>
    <x v="1"/>
    <s v="АБ"/>
    <s v="Аи98"/>
    <s v="ФЛ+КК_3"/>
    <s v="НБ_10"/>
    <x v="2"/>
    <s v="Собственная"/>
    <s v="ФЛ+КК"/>
    <s v="Алтайский край202"/>
    <n v="53.342644999999997"/>
    <n v="83.713840000000005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8.2430000000000003E-2"/>
    <m/>
    <n v="29.092942032145352"/>
    <n v="38.015148155170245"/>
    <n v="8.1403555135233976"/>
    <m/>
    <m/>
    <n v="75.248445700839"/>
  </r>
  <r>
    <x v="1"/>
    <s v="АБ"/>
    <s v="Аи95"/>
    <s v="ФЛ+КК_4"/>
    <s v="НБ_10"/>
    <x v="2"/>
    <s v="Собственная"/>
    <s v="ФЛ+КК"/>
    <s v="Алтайский край203"/>
    <n v="53.267760000000003"/>
    <n v="83.726703999999998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1.99146"/>
    <m/>
    <n v="702.86825596671338"/>
    <n v="918.42347379710452"/>
    <n v="196.66616997405441"/>
    <m/>
    <m/>
    <n v="1817.9578997378721"/>
  </r>
  <r>
    <x v="1"/>
    <s v="АБ"/>
    <s v="G-95"/>
    <s v="ФЛ+КК_4"/>
    <s v="НБ_10"/>
    <x v="2"/>
    <s v="Собственная"/>
    <s v="ФЛ+КК"/>
    <s v="Алтайский край203"/>
    <n v="53.267760000000003"/>
    <n v="83.726703999999998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0.52025999999999994"/>
    <m/>
    <n v="183.62118187121121"/>
    <n v="239.93401648924987"/>
    <n v="51.378155519418684"/>
    <m/>
    <m/>
    <n v="474.93335387987975"/>
  </r>
  <r>
    <x v="1"/>
    <s v="АБ"/>
    <s v="Аи98"/>
    <s v="ФЛ+КК_4"/>
    <s v="НБ_10"/>
    <x v="2"/>
    <s v="Собственная"/>
    <s v="ФЛ+КК"/>
    <s v="Алтайский край203"/>
    <n v="53.267760000000003"/>
    <n v="83.726703999999998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0.19833999999999999"/>
    <m/>
    <n v="70.002355000069258"/>
    <n v="91.470635510086922"/>
    <n v="19.587020654521783"/>
    <m/>
    <m/>
    <n v="181.06001116467797"/>
  </r>
  <r>
    <x v="1"/>
    <s v="АБ"/>
    <s v="Аи95"/>
    <s v="ФЛ+КК_5"/>
    <s v="НБ_10"/>
    <x v="2"/>
    <s v="Собственная"/>
    <s v="ФЛ+КК"/>
    <s v="Алтайский край204"/>
    <n v="53.701087000000001"/>
    <n v="84.918391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1.01461"/>
    <m/>
    <n v="358.09765759110752"/>
    <n v="467.91883379494453"/>
    <n v="100.19757500395455"/>
    <m/>
    <m/>
    <n v="926.21406639000656"/>
  </r>
  <r>
    <x v="1"/>
    <s v="АБ"/>
    <s v="G-95"/>
    <s v="ФЛ+КК_5"/>
    <s v="НБ_10"/>
    <x v="2"/>
    <s v="Собственная"/>
    <s v="ФЛ+КК"/>
    <s v="Алтайский край204"/>
    <n v="53.701087000000001"/>
    <n v="84.918391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0.26590999999999998"/>
    <m/>
    <n v="93.8505909956056"/>
    <n v="122.63263430718571"/>
    <n v="26.259880317857654"/>
    <m/>
    <m/>
    <n v="242.74310562064898"/>
  </r>
  <r>
    <x v="1"/>
    <s v="АБ"/>
    <s v="Аи98"/>
    <s v="ФЛ+КК_5"/>
    <s v="НБ_10"/>
    <x v="2"/>
    <s v="Собственная"/>
    <s v="ФЛ+КК"/>
    <s v="Алтайский край204"/>
    <n v="53.701087000000001"/>
    <n v="84.918391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0.10155"/>
    <m/>
    <n v="35.841177524740509"/>
    <n v="46.832928486686136"/>
    <n v="10.028546674733725"/>
    <m/>
    <m/>
    <n v="92.702652686160377"/>
  </r>
  <r>
    <x v="1"/>
    <s v="АБ"/>
    <s v="Аи95"/>
    <s v="ФЛ+КК_6"/>
    <s v="НБ_10"/>
    <x v="2"/>
    <s v="Собственная"/>
    <s v="ФЛ+КК"/>
    <s v="Алтайский край205"/>
    <n v="53.336060000000003"/>
    <n v="83.751090000000005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1.0265299999999999"/>
    <m/>
    <n v="362.30471653837395"/>
    <n v="473.41611107275151"/>
    <n v="101.37473183667564"/>
    <m/>
    <m/>
    <n v="937.09555944780118"/>
  </r>
  <r>
    <x v="1"/>
    <s v="АБ"/>
    <s v="G-95"/>
    <s v="ФЛ+КК_6"/>
    <s v="НБ_10"/>
    <x v="2"/>
    <s v="Собственная"/>
    <s v="ФЛ+КК"/>
    <s v="Алтайский край205"/>
    <n v="53.336060000000003"/>
    <n v="83.751090000000005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0.26513999999999999"/>
    <m/>
    <n v="93.578826281730173"/>
    <n v="122.27752495283073"/>
    <n v="26.183839146616446"/>
    <m/>
    <m/>
    <n v="242.04019038117735"/>
  </r>
  <r>
    <x v="1"/>
    <s v="АБ"/>
    <s v="Аи98"/>
    <s v="ФЛ+КК_6"/>
    <s v="НБ_10"/>
    <x v="2"/>
    <s v="Собственная"/>
    <s v="ФЛ+КК"/>
    <s v="Алтайский край205"/>
    <n v="53.336060000000003"/>
    <n v="83.751090000000005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0.10043000000000001"/>
    <m/>
    <n v="35.445883395467156"/>
    <n v="46.316405789442527"/>
    <n v="9.9179413347465104"/>
    <m/>
    <m/>
    <n v="91.680230519656206"/>
  </r>
  <r>
    <x v="1"/>
    <s v="АБ"/>
    <s v="Аи95"/>
    <s v="ФЛ+КК_7"/>
    <s v="НБ_10"/>
    <x v="2"/>
    <s v="Собственная"/>
    <s v="ФЛ+КК"/>
    <s v="Алтайский край206"/>
    <n v="53.699497999999998"/>
    <n v="84.932790999999995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0.51500999999999997"/>
    <m/>
    <n v="181.76824064024234"/>
    <n v="237.51281634592047"/>
    <n v="50.859692988228616"/>
    <m/>
    <m/>
    <n v="470.14074997439144"/>
  </r>
  <r>
    <x v="1"/>
    <s v="АБ"/>
    <s v="G-95"/>
    <s v="ФЛ+КК_7"/>
    <s v="НБ_10"/>
    <x v="2"/>
    <s v="Собственная"/>
    <s v="ФЛ+КК"/>
    <s v="Алтайский край206"/>
    <n v="53.699497999999998"/>
    <n v="84.932790999999995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0.13458999999999999"/>
    <m/>
    <n v="47.502354338304528"/>
    <n v="62.070348055372584"/>
    <n v="13.291404204356594"/>
    <m/>
    <m/>
    <n v="122.8641065980337"/>
  </r>
  <r>
    <x v="1"/>
    <s v="АБ"/>
    <s v="Аи98"/>
    <s v="ФЛ+КК_7"/>
    <s v="НБ_10"/>
    <x v="2"/>
    <s v="Собственная"/>
    <s v="ФЛ+КК"/>
    <s v="Алтайский край206"/>
    <n v="53.699497999999998"/>
    <n v="84.932790999999995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5.1319999999999998E-2"/>
    <m/>
    <n v="18.112941709204165"/>
    <n v="23.667807877269642"/>
    <n v="5.0680946858427847"/>
    <m/>
    <m/>
    <n v="46.84884427231659"/>
  </r>
  <r>
    <x v="1"/>
    <s v="АБ"/>
    <s v="Аи95"/>
    <s v="ФЛ+КК_8"/>
    <s v="НБ_10"/>
    <x v="2"/>
    <s v="Собственная"/>
    <s v="ФЛ+КК"/>
    <s v="Алтайский край207"/>
    <n v="53.378618000000003"/>
    <n v="83.940188000000006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1.51369"/>
    <m/>
    <n v="534.24354512481011"/>
    <n v="698.08503713453399"/>
    <n v="149.48410454040072"/>
    <m/>
    <m/>
    <n v="1381.8126867997448"/>
  </r>
  <r>
    <x v="1"/>
    <s v="АБ"/>
    <s v="G-95"/>
    <s v="ФЛ+КК_8"/>
    <s v="НБ_10"/>
    <x v="2"/>
    <s v="Собственная"/>
    <s v="ФЛ+КК"/>
    <s v="Алтайский край207"/>
    <n v="53.378618000000003"/>
    <n v="83.940188000000006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0.39716000000000001"/>
    <m/>
    <n v="140.17412176982711"/>
    <n v="183.16263789042114"/>
    <n v="39.221443597609522"/>
    <m/>
    <m/>
    <n v="362.55820325785783"/>
  </r>
  <r>
    <x v="1"/>
    <s v="АБ"/>
    <s v="Аи98"/>
    <s v="ФЛ+КК_8"/>
    <s v="НБ_10"/>
    <x v="2"/>
    <s v="Собственная"/>
    <s v="ФЛ+КК"/>
    <s v="Алтайский край207"/>
    <n v="53.378618000000003"/>
    <n v="83.940188000000006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0.15176999999999999"/>
    <m/>
    <n v="53.56588392840834"/>
    <n v="69.993437286305792"/>
    <n v="14.988011115946207"/>
    <m/>
    <m/>
    <n v="138.54733233066034"/>
  </r>
  <r>
    <x v="1"/>
    <s v="АБ"/>
    <s v="Аи95"/>
    <s v="ФЛ+КК_9"/>
    <s v="НБ_10"/>
    <x v="2"/>
    <s v="Собственная"/>
    <s v="ФЛ+КК"/>
    <s v="Алтайский край208"/>
    <n v="53.334968000000003"/>
    <n v="83.667828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1.7563800000000001"/>
    <m/>
    <n v="619.89884176173064"/>
    <n v="810.00904909350857"/>
    <n v="173.45089914888058"/>
    <m/>
    <m/>
    <n v="1603.3587900041198"/>
  </r>
  <r>
    <x v="1"/>
    <s v="АБ"/>
    <s v="G-95"/>
    <s v="ФЛ+КК_9"/>
    <s v="НБ_10"/>
    <x v="2"/>
    <s v="Собственная"/>
    <s v="ФЛ+КК"/>
    <s v="Алтайский край208"/>
    <n v="53.334968000000003"/>
    <n v="83.667828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0.45709"/>
    <m/>
    <n v="161.32588709782019"/>
    <n v="210.80121400275101"/>
    <n v="45.139816834604026"/>
    <m/>
    <m/>
    <n v="417.26691793517517"/>
  </r>
  <r>
    <x v="1"/>
    <s v="АБ"/>
    <s v="Аи98"/>
    <s v="ФЛ+КК_9"/>
    <s v="НБ_10"/>
    <x v="2"/>
    <s v="Собственная"/>
    <s v="ФЛ+КК"/>
    <s v="Алтайский край208"/>
    <n v="53.334968000000003"/>
    <n v="83.667828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0.17388000000000001"/>
    <m/>
    <n v="61.369413569688632"/>
    <n v="80.190148747070268"/>
    <n v="17.171479033015267"/>
    <m/>
    <m/>
    <n v="158.73104134977416"/>
  </r>
  <r>
    <x v="1"/>
    <s v="АБ"/>
    <s v="Аи95"/>
    <s v="ФЛ+КК_10"/>
    <s v="НБ_10"/>
    <x v="2"/>
    <s v="Собственная"/>
    <s v="ФЛ+КК"/>
    <s v="Алтайский край209"/>
    <n v="53.311894000000002"/>
    <n v="83.007270000000005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1.6254999999999999"/>
    <m/>
    <n v="573.70589922664396"/>
    <n v="749.64968247275533"/>
    <n v="160.52587513323161"/>
    <m/>
    <m/>
    <n v="1483.8814568326311"/>
  </r>
  <r>
    <x v="1"/>
    <s v="АБ"/>
    <s v="G-95"/>
    <s v="ФЛ+КК_10"/>
    <s v="НБ_10"/>
    <x v="2"/>
    <s v="Собственная"/>
    <s v="ФЛ+КК"/>
    <s v="Алтайский край209"/>
    <n v="53.311894000000002"/>
    <n v="83.007270000000005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0.41909999999999997"/>
    <m/>
    <n v="147.91765140934265"/>
    <n v="193.28094858463965"/>
    <n v="41.388123204144797"/>
    <m/>
    <m/>
    <n v="382.58672319812706"/>
  </r>
  <r>
    <x v="1"/>
    <s v="АБ"/>
    <s v="Аи98"/>
    <s v="ФЛ+КК_10"/>
    <s v="НБ_10"/>
    <x v="2"/>
    <s v="Собственная"/>
    <s v="ФЛ+КК"/>
    <s v="Алтайский край209"/>
    <n v="53.311894000000002"/>
    <n v="83.007270000000005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0.15859000000000001"/>
    <m/>
    <n v="55.972942822733607"/>
    <n v="73.138691567735634"/>
    <n v="15.661518632654078"/>
    <m/>
    <m/>
    <n v="144.77315302312331"/>
  </r>
  <r>
    <x v="1"/>
    <s v="АБ"/>
    <s v="Аи95"/>
    <s v="ФЛ+КК_11"/>
    <s v="НБ_10"/>
    <x v="2"/>
    <s v="Собственная"/>
    <s v="ФЛ+КК"/>
    <s v="Алтайский край210"/>
    <n v="53.387661999999999"/>
    <n v="83.682559999999995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1.3258799999999999"/>
    <m/>
    <n v="467.95766082228408"/>
    <n v="611.47063734049641"/>
    <n v="130.93697159129445"/>
    <m/>
    <m/>
    <n v="1210.3652697540749"/>
  </r>
  <r>
    <x v="1"/>
    <s v="АБ"/>
    <s v="G-95"/>
    <s v="ФЛ+КК_11"/>
    <s v="НБ_10"/>
    <x v="2"/>
    <s v="Собственная"/>
    <s v="ФЛ+КК"/>
    <s v="Алтайский край210"/>
    <n v="53.387661999999999"/>
    <n v="83.682559999999995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0.34371000000000002"/>
    <m/>
    <n v="121.30941533262985"/>
    <n v="158.51251452642927"/>
    <n v="33.943001256255336"/>
    <m/>
    <m/>
    <n v="313.76493111531448"/>
  </r>
  <r>
    <x v="1"/>
    <s v="АБ"/>
    <s v="Аи98"/>
    <s v="ФЛ+КК_11"/>
    <s v="НБ_10"/>
    <x v="2"/>
    <s v="Собственная"/>
    <s v="ФЛ+КК"/>
    <s v="Алтайский край210"/>
    <n v="53.387661999999999"/>
    <n v="83.682559999999995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0.13045999999999999"/>
    <m/>
    <n v="46.044707236609028"/>
    <n v="60.165670609286778"/>
    <n v="12.883547013153734"/>
    <m/>
    <m/>
    <n v="119.09392485904954"/>
  </r>
  <r>
    <x v="1"/>
    <s v="АБ"/>
    <s v="Аи95"/>
    <s v="ФЛ+КК_12"/>
    <s v="НБ_10"/>
    <x v="2"/>
    <s v="Собственная"/>
    <s v="ФЛ+КК"/>
    <s v="Алтайский край211"/>
    <n v="53.310737000000003"/>
    <n v="83.624942000000004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1.3510200000000001"/>
    <m/>
    <n v="476.83060225972361"/>
    <n v="623.06472716969677"/>
    <n v="133.41966645493608"/>
    <m/>
    <m/>
    <n v="1233.3149958843564"/>
  </r>
  <r>
    <x v="1"/>
    <s v="АБ"/>
    <s v="G-95"/>
    <s v="ФЛ+КК_12"/>
    <s v="НБ_10"/>
    <x v="2"/>
    <s v="Собственная"/>
    <s v="ФЛ+КК"/>
    <s v="Алтайский край211"/>
    <n v="53.310737000000003"/>
    <n v="83.624942000000004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0.34372999999999998"/>
    <m/>
    <n v="121.31647415636687"/>
    <n v="158.52173814602287"/>
    <n v="33.94497635161224"/>
    <m/>
    <m/>
    <n v="313.78318865400195"/>
  </r>
  <r>
    <x v="1"/>
    <s v="АБ"/>
    <s v="Аи98"/>
    <s v="ФЛ+КК_12"/>
    <s v="НБ_10"/>
    <x v="2"/>
    <s v="Собственная"/>
    <s v="ФЛ+КК"/>
    <s v="Алтайский край211"/>
    <n v="53.310737000000003"/>
    <n v="83.624942000000004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0.12908"/>
    <m/>
    <n v="45.55764839875436"/>
    <n v="59.52924085732591"/>
    <n v="12.74726543352663"/>
    <m/>
    <m/>
    <n v="117.8341546896069"/>
  </r>
  <r>
    <x v="1"/>
    <s v="АБ"/>
    <s v="Аи95"/>
    <s v="ФЛ+КК_13"/>
    <s v="НБ_10"/>
    <x v="2"/>
    <s v="Собственная"/>
    <s v="ФЛ+КК"/>
    <s v="Алтайский край213"/>
    <n v="53.369436999999998"/>
    <n v="83.794912999999994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0.41552"/>
    <m/>
    <n v="146.65412196041532"/>
    <n v="191.62992067737883"/>
    <n v="41.034581135257092"/>
    <m/>
    <m/>
    <n v="379.31862377305129"/>
  </r>
  <r>
    <x v="1"/>
    <s v="АБ"/>
    <s v="G-95"/>
    <s v="ФЛ+КК_13"/>
    <s v="НБ_10"/>
    <x v="2"/>
    <s v="Собственная"/>
    <s v="ФЛ+КК"/>
    <s v="Алтайский край213"/>
    <n v="53.369436999999998"/>
    <n v="83.794912999999994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0.10767"/>
    <m/>
    <n v="38.001177588269925"/>
    <n v="49.655356082338713"/>
    <n v="10.632925853949585"/>
    <m/>
    <m/>
    <n v="98.289459524558225"/>
  </r>
  <r>
    <x v="1"/>
    <s v="АБ"/>
    <s v="Аи98"/>
    <s v="ФЛ+КК_13"/>
    <s v="НБ_10"/>
    <x v="2"/>
    <s v="Собственная"/>
    <s v="ФЛ+КК"/>
    <s v="Алтайский край213"/>
    <n v="53.369436999999998"/>
    <n v="83.794912999999994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4.086E-2"/>
    <m/>
    <n v="14.421176894740496"/>
    <n v="18.843854829798083"/>
    <n v="4.0351198141764648"/>
    <m/>
    <m/>
    <n v="37.300151538715042"/>
  </r>
  <r>
    <x v="1"/>
    <s v="АБ"/>
    <s v="Аи95"/>
    <s v="ФЛ+КК_14"/>
    <s v="НБ_10"/>
    <x v="2"/>
    <s v="Собственная"/>
    <s v="ФЛ+КК"/>
    <s v="Алтайский край214"/>
    <n v="53.349268000000002"/>
    <n v="83.609914000000003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1.55694"/>
    <m/>
    <n v="549.50825145612498"/>
    <n v="718.0311145057716"/>
    <n v="153.75524824972848"/>
    <m/>
    <m/>
    <n v="1421.2946142116252"/>
  </r>
  <r>
    <x v="1"/>
    <s v="АБ"/>
    <s v="G-95"/>
    <s v="ФЛ+КК_14"/>
    <s v="НБ_10"/>
    <x v="2"/>
    <s v="Собственная"/>
    <s v="ФЛ+КК"/>
    <s v="Алтайский край214"/>
    <n v="53.349268000000002"/>
    <n v="83.609914000000003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0.40271000000000001"/>
    <m/>
    <n v="142.13294535685134"/>
    <n v="185.72219232765508"/>
    <n v="39.769532559153312"/>
    <m/>
    <m/>
    <n v="367.62467024365975"/>
  </r>
  <r>
    <x v="1"/>
    <s v="АБ"/>
    <s v="Аи98"/>
    <s v="ФЛ+КК_14"/>
    <s v="НБ_10"/>
    <x v="2"/>
    <s v="Собственная"/>
    <s v="ФЛ+КК"/>
    <s v="Алтайский край214"/>
    <n v="53.349268000000002"/>
    <n v="83.609914000000003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0.15267"/>
    <m/>
    <n v="53.883530996574436"/>
    <n v="70.408500168019415"/>
    <n v="15.076890407007365"/>
    <m/>
    <m/>
    <n v="139.36892157160122"/>
  </r>
  <r>
    <x v="1"/>
    <s v="АБ"/>
    <s v="Аи95"/>
    <s v="ФЛ+КК_15"/>
    <s v="НБ_10"/>
    <x v="2"/>
    <s v="Собственная"/>
    <s v="ФЛ+КК"/>
    <s v="Алтайский край217"/>
    <n v="53.344859999999997"/>
    <n v="84.140010000000004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1.3351999999999999"/>
    <m/>
    <n v="471.24707268373737"/>
    <n v="615.76884407113073"/>
    <n v="131.85736602761665"/>
    <m/>
    <m/>
    <n v="1218.8732827824847"/>
  </r>
  <r>
    <x v="1"/>
    <s v="АБ"/>
    <s v="G-95"/>
    <s v="ФЛ+КК_15"/>
    <s v="НБ_10"/>
    <x v="2"/>
    <s v="Собственная"/>
    <s v="ФЛ+КК"/>
    <s v="Алтайский край217"/>
    <n v="53.344859999999997"/>
    <n v="84.140010000000004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0.34716999999999998"/>
    <m/>
    <n v="122.53059183913503"/>
    <n v="160.10820071612824"/>
    <n v="34.284692753001551"/>
    <m/>
    <m/>
    <n v="316.92348530826479"/>
  </r>
  <r>
    <x v="1"/>
    <s v="АБ"/>
    <s v="Аи98"/>
    <s v="ФЛ+КК_15"/>
    <s v="НБ_10"/>
    <x v="2"/>
    <s v="Собственная"/>
    <s v="ФЛ+КК"/>
    <s v="Алтайский край217"/>
    <n v="53.344859999999997"/>
    <n v="84.140010000000004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0.13200000000000001"/>
    <m/>
    <n v="46.588236664359897"/>
    <n v="60.875889317996752"/>
    <n v="13.035629355636159"/>
    <m/>
    <m/>
    <n v="120.49975533799281"/>
  </r>
  <r>
    <x v="1"/>
    <s v="АБ"/>
    <s v="Аи95"/>
    <s v="ФЛ+КК_16"/>
    <s v="НБ_10"/>
    <x v="2"/>
    <s v="Собственная"/>
    <s v="ФЛ+КК"/>
    <s v="Алтайский край218"/>
    <n v="53.371844000000003"/>
    <n v="83.758754999999994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2.6490399999999998"/>
    <m/>
    <n v="934.95532161633287"/>
    <n v="1221.6868624162582"/>
    <n v="261.60533021404854"/>
    <m/>
    <m/>
    <n v="2418.2475142466396"/>
  </r>
  <r>
    <x v="1"/>
    <s v="АБ"/>
    <s v="G-95"/>
    <s v="ФЛ+КК_16"/>
    <s v="НБ_10"/>
    <x v="2"/>
    <s v="Собственная"/>
    <s v="ФЛ+КК"/>
    <s v="Алтайский край218"/>
    <n v="53.371844000000003"/>
    <n v="83.758754999999994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0.69218000000000002"/>
    <m/>
    <n v="244.29883071467148"/>
    <n v="319.22025051614384"/>
    <n v="68.356075207456328"/>
    <m/>
    <m/>
    <n v="631.87515643827169"/>
  </r>
  <r>
    <x v="1"/>
    <s v="АБ"/>
    <s v="Аи98"/>
    <s v="ФЛ+КК_16"/>
    <s v="НБ_10"/>
    <x v="2"/>
    <s v="Собственная"/>
    <s v="ФЛ+КК"/>
    <s v="Алтайский край218"/>
    <n v="53.371844000000003"/>
    <n v="83.758754999999994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0.26390000000000002"/>
    <m/>
    <n v="93.141179210034679"/>
    <n v="121.70566053802533"/>
    <n v="26.061383234487746"/>
    <m/>
    <m/>
    <n v="240.90822298254776"/>
  </r>
  <r>
    <x v="1"/>
    <s v="АБ"/>
    <s v="Аи95"/>
    <s v="ФЛ+КК_17"/>
    <s v="НБ_10"/>
    <x v="2"/>
    <s v="Собственная"/>
    <s v="ФЛ+КК"/>
    <s v="Алтайский край219"/>
    <n v="53.329073999999999"/>
    <n v="83.668492999999998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2.3263400000000001"/>
    <m/>
    <n v="821.06120061944705"/>
    <n v="1072.8637602729436"/>
    <n v="229.73716663023197"/>
    <m/>
    <m/>
    <n v="2123.6621275226225"/>
  </r>
  <r>
    <x v="1"/>
    <s v="АБ"/>
    <s v="G-95"/>
    <s v="ФЛ+КК_17"/>
    <s v="НБ_10"/>
    <x v="2"/>
    <s v="Собственная"/>
    <s v="ФЛ+КК"/>
    <s v="Алтайский край219"/>
    <n v="53.329073999999999"/>
    <n v="83.668492999999998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0.60763999999999996"/>
    <m/>
    <n v="214.46118277827006"/>
    <n v="280.232010493845"/>
    <n v="60.007347133778438"/>
    <m/>
    <m/>
    <n v="554.70054040589355"/>
  </r>
  <r>
    <x v="1"/>
    <s v="АБ"/>
    <s v="Аи98"/>
    <s v="ФЛ+КК_17"/>
    <s v="НБ_10"/>
    <x v="2"/>
    <s v="Собственная"/>
    <s v="ФЛ+КК"/>
    <s v="Алтайский край219"/>
    <n v="53.329073999999999"/>
    <n v="83.668492999999998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0.23161999999999999"/>
    <m/>
    <n v="81.748237698477567"/>
    <n v="106.81873851389702"/>
    <n v="22.873579328427628"/>
    <m/>
    <m/>
    <n v="211.44055554080222"/>
  </r>
  <r>
    <x v="1"/>
    <s v="АБ"/>
    <s v="Аи95"/>
    <s v="ФЛ+КК_18"/>
    <s v="НБ_10"/>
    <x v="2"/>
    <s v="Собственная"/>
    <s v="ФЛ+КК"/>
    <s v="Алтайский край220"/>
    <n v="53.345170000000003"/>
    <n v="83.969120000000004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2.2040999999999999"/>
    <m/>
    <n v="777.9176699387549"/>
    <n v="1016.4889973166411"/>
    <n v="217.66538380877012"/>
    <m/>
    <m/>
    <n v="2012.0720510641659"/>
  </r>
  <r>
    <x v="1"/>
    <s v="АБ"/>
    <s v="G-95"/>
    <s v="ФЛ+КК_18"/>
    <s v="НБ_10"/>
    <x v="2"/>
    <s v="Собственная"/>
    <s v="ФЛ+КК"/>
    <s v="Алтайский край220"/>
    <n v="53.345170000000003"/>
    <n v="83.969120000000004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0.57794000000000001"/>
    <m/>
    <n v="203.97882952878908"/>
    <n v="266.53493539729578"/>
    <n v="57.074330528760314"/>
    <m/>
    <m/>
    <n v="527.58809545484519"/>
  </r>
  <r>
    <x v="1"/>
    <s v="АБ"/>
    <s v="Аи98"/>
    <s v="ФЛ+КК_18"/>
    <s v="НБ_10"/>
    <x v="2"/>
    <s v="Собственная"/>
    <s v="ФЛ+КК"/>
    <s v="Алтайский край220"/>
    <n v="53.345170000000003"/>
    <n v="83.969120000000004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0.22078"/>
    <m/>
    <n v="77.922355233010435"/>
    <n v="101.81953669414638"/>
    <n v="21.803077644979933"/>
    <m/>
    <m/>
    <n v="201.54496957213675"/>
  </r>
  <r>
    <x v="1"/>
    <s v="АБ"/>
    <s v="Аи95"/>
    <s v="ФЛ+КК_19"/>
    <s v="НБ_10"/>
    <x v="2"/>
    <s v="Собственная"/>
    <s v="ФЛ+КК"/>
    <s v="Алтайский край221"/>
    <n v="53.371079999999999"/>
    <n v="83.969210000000004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3.0362900000000002"/>
    <m/>
    <n v="1071.6317962244646"/>
    <n v="1400.2791967980329"/>
    <n v="299.84811406230688"/>
    <m/>
    <m/>
    <n v="2771.7591070848048"/>
  </r>
  <r>
    <x v="1"/>
    <s v="АБ"/>
    <s v="G-95"/>
    <s v="ФЛ+КК_19"/>
    <s v="НБ_10"/>
    <x v="2"/>
    <s v="Собственная"/>
    <s v="ФЛ+КК"/>
    <s v="Алтайский край221"/>
    <n v="53.371079999999999"/>
    <n v="83.969210000000004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0.79534000000000005"/>
    <m/>
    <n v="280.70824355024246"/>
    <n v="366.79568038011769"/>
    <n v="78.543617058421688"/>
    <m/>
    <m/>
    <n v="726.04754098878175"/>
  </r>
  <r>
    <x v="1"/>
    <s v="АБ"/>
    <s v="Аи98"/>
    <s v="ФЛ+КК_19"/>
    <s v="НБ_10"/>
    <x v="2"/>
    <s v="Собственная"/>
    <s v="ФЛ+КК"/>
    <s v="Алтайский край221"/>
    <n v="53.371079999999999"/>
    <n v="83.969210000000004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0.30364999999999998"/>
    <m/>
    <n v="107.17059138737031"/>
    <n v="140.03760448037659"/>
    <n v="29.986885256355446"/>
    <m/>
    <m/>
    <n v="277.19508112410233"/>
  </r>
  <r>
    <x v="1"/>
    <s v="АБ"/>
    <s v="Аи95"/>
    <s v="ФЛ+КК_20"/>
    <s v="НБ_10"/>
    <x v="2"/>
    <s v="Собственная"/>
    <s v="ФЛ+КК"/>
    <s v="Алтайский край222"/>
    <n v="53.371972"/>
    <n v="83.969159000000005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2.1102400000000001"/>
    <m/>
    <n v="744.7906101409003"/>
    <n v="973.20255056370809"/>
    <n v="208.39626129877004"/>
    <m/>
    <m/>
    <n v="1926.3894220033783"/>
  </r>
  <r>
    <x v="1"/>
    <s v="АБ"/>
    <s v="G-95"/>
    <s v="ФЛ+КК_20"/>
    <s v="НБ_10"/>
    <x v="2"/>
    <s v="Собственная"/>
    <s v="ФЛ+КК"/>
    <s v="Алтайский край222"/>
    <n v="53.371972"/>
    <n v="83.969159000000005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0.54945999999999995"/>
    <m/>
    <n v="193.92706452726657"/>
    <n v="253.40050109595825"/>
    <n v="54.261794740513956"/>
    <m/>
    <m/>
    <n v="501.58936036373876"/>
  </r>
  <r>
    <x v="1"/>
    <s v="АБ"/>
    <s v="Аи98"/>
    <s v="ФЛ+КК_20"/>
    <s v="НБ_10"/>
    <x v="2"/>
    <s v="Собственная"/>
    <s v="ФЛ+КК"/>
    <s v="Алтайский край222"/>
    <n v="53.371972"/>
    <n v="83.969159000000005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0.20907999999999999"/>
    <m/>
    <n v="73.79294334685126"/>
    <n v="96.423719231869384"/>
    <n v="20.647646861184906"/>
    <m/>
    <m/>
    <n v="190.86430943990555"/>
  </r>
  <r>
    <x v="1"/>
    <s v="АБ"/>
    <s v="Аи95"/>
    <s v="ФЛ+КК_21"/>
    <s v="НБ_10"/>
    <x v="2"/>
    <s v="Собственная"/>
    <s v="ФЛ+КК"/>
    <s v="Алтайский край224"/>
    <n v="53.385798999999999"/>
    <n v="83.684797000000003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2.3120699999999998"/>
    <m/>
    <n v="816.02472988308011"/>
    <n v="1066.2827076928843"/>
    <n v="228.32793609307339"/>
    <m/>
    <m/>
    <n v="2110.6353736690376"/>
  </r>
  <r>
    <x v="1"/>
    <s v="АБ"/>
    <s v="G-95"/>
    <s v="ФЛ+КК_21"/>
    <s v="НБ_10"/>
    <x v="2"/>
    <s v="Собственная"/>
    <s v="ФЛ+КК"/>
    <s v="Алтайский край224"/>
    <n v="53.385798999999999"/>
    <n v="83.684797000000003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0.60768999999999995"/>
    <m/>
    <n v="214.47882983761261"/>
    <n v="280.25506954282906"/>
    <n v="60.012284872170724"/>
    <m/>
    <m/>
    <n v="554.74618425261247"/>
  </r>
  <r>
    <x v="1"/>
    <s v="АБ"/>
    <s v="Аи98"/>
    <s v="ФЛ+КК_21"/>
    <s v="НБ_10"/>
    <x v="2"/>
    <s v="Собственная"/>
    <s v="ФЛ+КК"/>
    <s v="Алтайский край224"/>
    <n v="53.385798999999999"/>
    <n v="83.684797000000003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0.23244999999999999"/>
    <m/>
    <n v="82.041178883564072"/>
    <n v="107.20151872703291"/>
    <n v="22.955545785739581"/>
    <m/>
    <m/>
    <n v="212.19824339633655"/>
  </r>
  <r>
    <x v="1"/>
    <s v="АБ"/>
    <s v="Аи95"/>
    <s v="ФЛ+КК_22"/>
    <s v="НБ_10"/>
    <x v="2"/>
    <s v="Собственная"/>
    <s v="ФЛ+КК"/>
    <s v="Алтайский край225"/>
    <n v="53.34836"/>
    <n v="83.640878000000001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2.9180000000000001"/>
    <m/>
    <n v="1029.8823832318346"/>
    <n v="1345.7260987114737"/>
    <n v="288.16641257383566"/>
    <m/>
    <m/>
    <n v="2663.7748945171438"/>
  </r>
  <r>
    <x v="1"/>
    <s v="АБ"/>
    <s v="G-95"/>
    <s v="ФЛ+КК_22"/>
    <s v="НБ_10"/>
    <x v="2"/>
    <s v="Собственная"/>
    <s v="ФЛ+КК"/>
    <s v="Алтайский край225"/>
    <n v="53.34836"/>
    <n v="83.640878000000001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0.76844000000000001"/>
    <m/>
    <n v="271.21412562394482"/>
    <n v="354.38991202667745"/>
    <n v="75.887113803371577"/>
    <m/>
    <m/>
    <n v="701.49115145399389"/>
  </r>
  <r>
    <x v="1"/>
    <s v="АБ"/>
    <s v="Аи98"/>
    <s v="ФЛ+КК_22"/>
    <s v="НБ_10"/>
    <x v="2"/>
    <s v="Собственная"/>
    <s v="ФЛ+КК"/>
    <s v="Алтайский край225"/>
    <n v="53.34836"/>
    <n v="83.640878000000001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0.29425000000000001"/>
    <m/>
    <n v="103.85294423096894"/>
    <n v="135.70250327136776"/>
    <n v="29.058590438605602"/>
    <m/>
    <m/>
    <n v="268.6140379409423"/>
  </r>
  <r>
    <x v="1"/>
    <s v="АБ"/>
    <s v="Аи95"/>
    <s v="ФЛ+КК_23"/>
    <s v="НБ_10"/>
    <x v="2"/>
    <s v="Собственная"/>
    <s v="ФЛ+КК"/>
    <s v="Алтайский край233"/>
    <n v="53.301934000000003"/>
    <n v="83.766885000000002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3.6963200000000001"/>
    <m/>
    <n v="1304.5835677818695"/>
    <n v="1704.6724788174072"/>
    <n v="365.02922348352303"/>
    <m/>
    <m/>
    <n v="3374.2852700827993"/>
  </r>
  <r>
    <x v="1"/>
    <s v="АБ"/>
    <s v="G-95"/>
    <s v="ФЛ+КК_23"/>
    <s v="НБ_10"/>
    <x v="2"/>
    <s v="Собственная"/>
    <s v="ФЛ+КК"/>
    <s v="Алтайский край233"/>
    <n v="53.301934000000003"/>
    <n v="83.766885000000002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0.95467999999999997"/>
    <m/>
    <n v="336.94589226311444"/>
    <n v="440.28025768261466"/>
    <n v="94.279201766960043"/>
    <m/>
    <m/>
    <n v="871.50535171268905"/>
  </r>
  <r>
    <x v="1"/>
    <s v="АБ"/>
    <s v="Аи98"/>
    <s v="ФЛ+КК_23"/>
    <s v="НБ_10"/>
    <x v="2"/>
    <s v="Собственная"/>
    <s v="ФЛ+КК"/>
    <s v="Алтайский край233"/>
    <n v="53.301934000000003"/>
    <n v="83.766885000000002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0.36162"/>
    <m/>
    <n v="127.63059198913504"/>
    <n v="166.77226587253017"/>
    <n v="35.711699148372325"/>
    <m/>
    <m/>
    <n v="330.11455701003752"/>
  </r>
  <r>
    <x v="1"/>
    <s v="АБ"/>
    <s v="Аи95"/>
    <s v="ФЛ+КК_29"/>
    <s v="НБ_10"/>
    <x v="2"/>
    <s v="Собственная"/>
    <s v="ФЛ+КК"/>
    <s v="Алтайский край241"/>
    <n v="51.985151999999999"/>
    <n v="85.894428000000005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2.5520100000000001"/>
    <m/>
    <n v="900.70943825615984"/>
    <n v="1176.938471957734"/>
    <n v="252.02315508997751"/>
    <m/>
    <m/>
    <n v="2329.6710653038713"/>
  </r>
  <r>
    <x v="1"/>
    <s v="АБ"/>
    <s v="G-95"/>
    <s v="ФЛ+КК_29"/>
    <s v="НБ_10"/>
    <x v="2"/>
    <s v="Собственная"/>
    <s v="ФЛ+КК"/>
    <s v="Алтайский край241"/>
    <n v="51.985151999999999"/>
    <n v="85.894428000000005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0.66725999999999996"/>
    <m/>
    <n v="235.50353633833927"/>
    <n v="307.72762050247354"/>
    <n v="65.895106392740772"/>
    <m/>
    <m/>
    <n v="609.12626323355357"/>
  </r>
  <r>
    <x v="1"/>
    <s v="АБ"/>
    <s v="Аи98"/>
    <s v="ФЛ+КК_29"/>
    <s v="НБ_10"/>
    <x v="2"/>
    <s v="Собственная"/>
    <s v="ФЛ+КК"/>
    <s v="Алтайский край241"/>
    <n v="51.985151999999999"/>
    <n v="85.894428000000005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0.2545"/>
    <m/>
    <n v="89.823532053633286"/>
    <n v="117.37055932901646"/>
    <n v="25.133088416737895"/>
    <m/>
    <m/>
    <n v="232.32717979938764"/>
  </r>
  <r>
    <x v="1"/>
    <s v="АБ"/>
    <s v="Аи92"/>
    <s v="ПСХ, НАЗС_22"/>
    <s v="НБ_7"/>
    <x v="3"/>
    <s v="Собственная"/>
    <s v="ПСХ, НАЗС"/>
    <s v="Барабинская НБ"/>
    <n v="55.347185000000003"/>
    <n v="78.385527999999994"/>
    <s v="Сибирь"/>
    <s v="Новосибирская область"/>
    <m/>
    <s v="Новосибирская область"/>
    <s v="Мелкий опт"/>
    <s v="Мелкий опт"/>
    <n v="37.246755611111105"/>
    <n v="189.01297827777779"/>
    <n v="16.034161722222223"/>
    <m/>
    <m/>
    <n v="6.68065"/>
    <m/>
    <n v="248.8325378733694"/>
    <n v="1262.7295533314361"/>
    <n v="107.11862250956389"/>
    <m/>
    <m/>
    <n v="1618.6807137143694"/>
  </r>
  <r>
    <x v="1"/>
    <s v="АБ"/>
    <s v="Аи95"/>
    <s v="ПСХ, НАЗС_22"/>
    <s v="НБ_7"/>
    <x v="3"/>
    <s v="Собственная"/>
    <s v="ПСХ, НАЗС"/>
    <s v="Барабинская НБ"/>
    <n v="55.347185000000003"/>
    <n v="78.385527999999994"/>
    <s v="Сибирь"/>
    <s v="Новосибирская область"/>
    <m/>
    <s v="Новосибирская область"/>
    <s v="Мелкий опт"/>
    <s v="Мелкий опт"/>
    <n v="37.246755611111105"/>
    <n v="189.01297827777779"/>
    <n v="16.034161722222223"/>
    <m/>
    <m/>
    <n v="1.2947900000000001"/>
    <m/>
    <n v="48.226726697710554"/>
    <n v="244.73211414428391"/>
    <n v="20.760872256316112"/>
    <m/>
    <m/>
    <n v="313.71971309831059"/>
  </r>
  <r>
    <x v="1"/>
    <s v="ДТ"/>
    <s v="ДтЛ"/>
    <s v="ПСХ, НАЗС_22"/>
    <s v="НБ_7"/>
    <x v="3"/>
    <s v="Собственная"/>
    <s v="ПСХ, НАЗС"/>
    <s v="Барабинская НБ"/>
    <n v="55.347185000000003"/>
    <n v="78.385527999999994"/>
    <s v="Сибирь"/>
    <s v="Новосибирская область"/>
    <m/>
    <s v="Новосибирская область"/>
    <s v="Мелкий опт"/>
    <s v="Мелкий опт"/>
    <n v="37.246755611111105"/>
    <n v="189.01297827777779"/>
    <n v="16.034161722222223"/>
    <m/>
    <m/>
    <n v="15.78504"/>
    <m/>
    <n v="587.9415271916132"/>
    <n v="2983.5774226338535"/>
    <n v="253.09988415174669"/>
    <m/>
    <m/>
    <n v="3824.6188339772134"/>
  </r>
  <r>
    <x v="1"/>
    <s v="ДТ"/>
    <s v="ДтЗ"/>
    <s v="ПСХ, НАЗС_22"/>
    <s v="НБ_7"/>
    <x v="3"/>
    <s v="Собственная"/>
    <s v="ПСХ, НАЗС"/>
    <s v="Барабинская НБ"/>
    <n v="55.347185000000003"/>
    <n v="78.385527999999994"/>
    <s v="Сибирь"/>
    <s v="Новосибирская область"/>
    <m/>
    <s v="Новосибирская область"/>
    <s v="Мелкий опт"/>
    <s v="Мелкий опт"/>
    <n v="37.246755611111105"/>
    <n v="189.01297827777779"/>
    <n v="16.034161722222223"/>
    <m/>
    <m/>
    <n v="2.91235"/>
    <m/>
    <n v="108.47558870401943"/>
    <n v="550.47194728728618"/>
    <n v="46.697090891713891"/>
    <m/>
    <m/>
    <n v="705.64462688301944"/>
  </r>
  <r>
    <x v="1"/>
    <s v="АБ"/>
    <s v="Аи92"/>
    <s v="ПСХ, НАЗС_28"/>
    <s v="НБ_7"/>
    <x v="3"/>
    <s v="Собственная"/>
    <s v="ПСХ, НАЗС"/>
    <s v="Омская НБ"/>
    <n v="55.086981999999999"/>
    <n v="73.233930999999998"/>
    <s v="Сибирь"/>
    <s v="Омская область"/>
    <m/>
    <s v="Омская область"/>
    <s v="Мелкий опт"/>
    <s v="Мелкий опт"/>
    <n v="37.246755611111105"/>
    <n v="189.01297827777779"/>
    <n v="16.034161722222223"/>
    <m/>
    <m/>
    <n v="91.808000000000007"/>
    <m/>
    <n v="3419.5501391448888"/>
    <n v="17352.903509726224"/>
    <n v="1472.0643193937779"/>
    <m/>
    <m/>
    <n v="22244.517968264892"/>
  </r>
  <r>
    <x v="1"/>
    <s v="АБ"/>
    <s v="Аи95"/>
    <s v="ПСХ, НАЗС_28"/>
    <s v="НБ_7"/>
    <x v="3"/>
    <s v="Собственная"/>
    <s v="ПСХ, НАЗС"/>
    <s v="Омская НБ"/>
    <n v="55.086981999999999"/>
    <n v="73.233930999999998"/>
    <s v="Сибирь"/>
    <s v="Омская область"/>
    <m/>
    <s v="Омская область"/>
    <s v="Мелкий опт"/>
    <s v="Мелкий опт"/>
    <n v="37.246755611111105"/>
    <n v="189.01297827777779"/>
    <n v="16.034161722222223"/>
    <m/>
    <m/>
    <n v="37.747869999999999"/>
    <m/>
    <n v="1405.9856887299925"/>
    <n v="7134.8373323423793"/>
    <n v="605.2554522494205"/>
    <m/>
    <m/>
    <n v="9146.0784733217934"/>
  </r>
  <r>
    <x v="1"/>
    <s v="ДТ"/>
    <s v="ДтЛ"/>
    <s v="ПСХ, НАЗС_28"/>
    <s v="НБ_7"/>
    <x v="3"/>
    <s v="Собственная"/>
    <s v="ПСХ, НАЗС"/>
    <s v="Омская НБ"/>
    <n v="55.086981999999999"/>
    <n v="73.233930999999998"/>
    <s v="Сибирь"/>
    <s v="Омская область"/>
    <m/>
    <s v="Омская область"/>
    <s v="Мелкий опт"/>
    <s v="Мелкий опт"/>
    <n v="37.246755611111105"/>
    <n v="189.01297827777779"/>
    <n v="16.034161722222223"/>
    <m/>
    <m/>
    <n v="148.85149999999999"/>
    <m/>
    <n v="5544.2354428473045"/>
    <n v="28134.865336114639"/>
    <n v="2386.709023595361"/>
    <m/>
    <m/>
    <n v="36065.809802557305"/>
  </r>
  <r>
    <x v="1"/>
    <s v="ДТ"/>
    <s v="ДтЗ"/>
    <s v="ПСХ, НАЗС_28"/>
    <s v="НБ_7"/>
    <x v="3"/>
    <s v="Собственная"/>
    <s v="ПСХ, НАЗС"/>
    <s v="Омская НБ"/>
    <n v="55.086981999999999"/>
    <n v="73.233930999999998"/>
    <s v="Сибирь"/>
    <s v="Омская область"/>
    <m/>
    <s v="Омская область"/>
    <s v="Мелкий опт"/>
    <s v="Мелкий опт"/>
    <n v="37.246755611111105"/>
    <n v="189.01297827777779"/>
    <n v="16.034161722222223"/>
    <m/>
    <m/>
    <n v="55.197139999999997"/>
    <m/>
    <n v="2055.9143840122852"/>
    <n v="10432.975823815459"/>
    <n v="885.03986936414105"/>
    <m/>
    <m/>
    <n v="13373.930077191886"/>
  </r>
  <r>
    <x v="1"/>
    <s v="АБ"/>
    <s v="Аи92"/>
    <s v="ПСХ, НАЗС_24"/>
    <s v="НБ_10"/>
    <x v="2"/>
    <s v="Собственная"/>
    <s v="ПСХ, НАЗС"/>
    <s v="Евсинская НБ"/>
    <n v="54.515391000000001"/>
    <n v="83.353815999999995"/>
    <s v="Сибирь"/>
    <s v="Новосибирская область"/>
    <m/>
    <s v="Новосибирская область"/>
    <s v="Мелкий опт"/>
    <s v="Мелкий опт"/>
    <n v="352.94118685121134"/>
    <n v="461.18097968179353"/>
    <n v="98.754767845728466"/>
    <m/>
    <m/>
    <n v="6.8847899999999997"/>
    <m/>
    <n v="2429.9259538213514"/>
    <n v="3175.1341971034153"/>
    <n v="679.90583811659292"/>
    <m/>
    <m/>
    <n v="6284.9659890413595"/>
  </r>
  <r>
    <x v="1"/>
    <s v="АБ"/>
    <s v="Аи95"/>
    <s v="ПСХ, НАЗС_24"/>
    <s v="НБ_10"/>
    <x v="2"/>
    <s v="Собственная"/>
    <s v="ПСХ, НАЗС"/>
    <s v="Евсинская НБ"/>
    <n v="54.515391000000001"/>
    <n v="83.353815999999995"/>
    <s v="Сибирь"/>
    <s v="Новосибирская область"/>
    <m/>
    <s v="Новосибирская область"/>
    <s v="Мелкий опт"/>
    <s v="Мелкий опт"/>
    <n v="352.94118685121134"/>
    <n v="461.18097968179353"/>
    <n v="98.754767845728466"/>
    <m/>
    <m/>
    <n v="1.6576900000000001"/>
    <m/>
    <n v="585.06707603138454"/>
    <n v="764.49509820871242"/>
    <n v="163.70479111018562"/>
    <m/>
    <m/>
    <n v="1513.2669653502826"/>
  </r>
  <r>
    <x v="1"/>
    <s v="ДТ"/>
    <s v="ДтЛ"/>
    <s v="ПСХ, НАЗС_24"/>
    <s v="НБ_10"/>
    <x v="2"/>
    <s v="Собственная"/>
    <s v="ПСХ, НАЗС"/>
    <s v="Евсинская НБ"/>
    <n v="54.515391000000001"/>
    <n v="83.353815999999995"/>
    <s v="Сибирь"/>
    <s v="Новосибирская область"/>
    <m/>
    <s v="Новосибирская область"/>
    <s v="Мелкий опт"/>
    <s v="Мелкий опт"/>
    <n v="352.94118685121134"/>
    <n v="461.18097968179353"/>
    <n v="98.754767845728466"/>
    <m/>
    <m/>
    <n v="9.5749999999999993"/>
    <m/>
    <n v="3379.4118641003483"/>
    <n v="4415.8078804531724"/>
    <n v="945.57690212285002"/>
    <m/>
    <m/>
    <n v="8740.7966466763701"/>
  </r>
  <r>
    <x v="1"/>
    <s v="ДТ"/>
    <s v="ДтЗ"/>
    <s v="ПСХ, НАЗС_24"/>
    <s v="НБ_10"/>
    <x v="2"/>
    <s v="Собственная"/>
    <s v="ПСХ, НАЗС"/>
    <s v="Евсинская НБ"/>
    <n v="54.515391000000001"/>
    <n v="83.353815999999995"/>
    <s v="Сибирь"/>
    <s v="Новосибирская область"/>
    <m/>
    <s v="Новосибирская область"/>
    <s v="Мелкий опт"/>
    <s v="Мелкий опт"/>
    <n v="352.94118685121134"/>
    <n v="461.18097968179353"/>
    <n v="98.754767845728466"/>
    <m/>
    <m/>
    <n v="3.23211"/>
    <m/>
    <n v="1140.7447394336687"/>
    <n v="1490.5876562393216"/>
    <n v="319.18627270185743"/>
    <m/>
    <m/>
    <n v="2950.5186683748475"/>
  </r>
  <r>
    <x v="1"/>
    <s v="АБ"/>
    <s v="Аи92"/>
    <s v="ПСХ, НАЗС_8"/>
    <s v="НБ_3"/>
    <x v="4"/>
    <s v="Собственная"/>
    <s v="ПСХ, НАЗС"/>
    <s v="Кемеровская НБ"/>
    <n v="55.323185000000002"/>
    <n v="85.964568"/>
    <s v="Сибирь"/>
    <s v="Кемеровская область"/>
    <m/>
    <s v="Кемеровская область"/>
    <s v="Мелкий опт"/>
    <s v="Мелкий опт"/>
    <n v="479.9803524818098"/>
    <n v="295.12235540774935"/>
    <n v="47.077131593848343"/>
    <m/>
    <m/>
    <n v="4.1967699999999999"/>
    <m/>
    <n v="2014.3671438850849"/>
    <n v="1238.5606475045802"/>
    <n v="197.5718935591149"/>
    <m/>
    <m/>
    <n v="3450.4996849487798"/>
  </r>
  <r>
    <x v="1"/>
    <s v="АБ"/>
    <s v="Аи95"/>
    <s v="ПСХ, НАЗС_8"/>
    <s v="НБ_3"/>
    <x v="4"/>
    <s v="Собственная"/>
    <s v="ПСХ, НАЗС"/>
    <s v="Кемеровская НБ"/>
    <n v="55.323185000000002"/>
    <n v="85.964568"/>
    <s v="Сибирь"/>
    <s v="Кемеровская область"/>
    <m/>
    <s v="Кемеровская область"/>
    <s v="Мелкий опт"/>
    <s v="Мелкий опт"/>
    <n v="479.9803524818098"/>
    <n v="295.12235540774935"/>
    <n v="47.077131593848343"/>
    <m/>
    <m/>
    <n v="3.66439"/>
    <m/>
    <n v="1758.835203830819"/>
    <n v="1081.4434079326027"/>
    <n v="172.50897024118194"/>
    <m/>
    <m/>
    <n v="3012.7875820046033"/>
  </r>
  <r>
    <x v="1"/>
    <s v="ДТ"/>
    <s v="ДтЛ"/>
    <s v="ПСХ, НАЗС_8"/>
    <s v="НБ_3"/>
    <x v="4"/>
    <s v="Собственная"/>
    <s v="ПСХ, НАЗС"/>
    <s v="Кемеровская НБ"/>
    <n v="55.323185000000002"/>
    <n v="85.964568"/>
    <s v="Сибирь"/>
    <s v="Кемеровская область"/>
    <m/>
    <s v="Кемеровская область"/>
    <s v="Мелкий опт"/>
    <s v="Мелкий опт"/>
    <n v="479.9803524818098"/>
    <n v="295.12235540774935"/>
    <n v="47.077131593848343"/>
    <m/>
    <m/>
    <n v="8.3186"/>
    <m/>
    <n v="3992.7645601551831"/>
    <n v="2455.004825694904"/>
    <n v="391.61582687658682"/>
    <m/>
    <m/>
    <n v="6839.3852127266737"/>
  </r>
  <r>
    <x v="1"/>
    <s v="ДТ"/>
    <s v="ДтЗ"/>
    <s v="ПСХ, НАЗС_8"/>
    <s v="НБ_3"/>
    <x v="4"/>
    <s v="Собственная"/>
    <s v="ПСХ, НАЗС"/>
    <s v="Кемеровская НБ"/>
    <n v="55.323185000000002"/>
    <n v="85.964568"/>
    <s v="Сибирь"/>
    <s v="Кемеровская область"/>
    <m/>
    <s v="Кемеровская область"/>
    <s v="Мелкий опт"/>
    <s v="Мелкий опт"/>
    <n v="479.9803524818098"/>
    <n v="295.12235540774935"/>
    <n v="47.077131593848343"/>
    <m/>
    <m/>
    <n v="6.1307900000000002"/>
    <m/>
    <n v="2942.6587451919549"/>
    <n v="1809.3331853102757"/>
    <n v="288.62000760424951"/>
    <m/>
    <m/>
    <n v="5040.61193810648"/>
  </r>
  <r>
    <x v="1"/>
    <s v="АБ"/>
    <s v="Аи92"/>
    <s v="ФЛ+КК_31"/>
    <s v="НБ_3"/>
    <x v="4"/>
    <s v="Собственная"/>
    <s v="ФЛ+КК"/>
    <s v="Кемеровская область1"/>
    <n v="55.360484"/>
    <n v="86.054310000000001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05274"/>
    <m/>
    <n v="505.29451627170045"/>
    <n v="310.68710843195407"/>
    <n v="49.559979514107901"/>
    <m/>
    <m/>
    <n v="865.54160421776237"/>
  </r>
  <r>
    <x v="1"/>
    <s v="АБ"/>
    <s v="Аи95"/>
    <s v="ФЛ+КК_31"/>
    <s v="НБ_3"/>
    <x v="4"/>
    <s v="Собственная"/>
    <s v="ФЛ+КК"/>
    <s v="Кемеровская область1"/>
    <n v="55.360484"/>
    <n v="86.054310000000001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82791000000000003"/>
    <m/>
    <n v="397.38053362321517"/>
    <n v="244.33474926562977"/>
    <n v="38.975628017862981"/>
    <m/>
    <m/>
    <n v="680.69091090670793"/>
  </r>
  <r>
    <x v="1"/>
    <s v="АБ"/>
    <s v="G-95"/>
    <s v="ФЛ+КК_31"/>
    <s v="НБ_3"/>
    <x v="4"/>
    <s v="Собственная"/>
    <s v="ФЛ+КК"/>
    <s v="Кемеровская область1"/>
    <n v="55.360484"/>
    <n v="86.054310000000001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11576"/>
    <m/>
    <n v="55.562525603294304"/>
    <n v="34.163363862001063"/>
    <n v="5.449648753303884"/>
    <m/>
    <m/>
    <n v="95.175538218599257"/>
  </r>
  <r>
    <x v="1"/>
    <s v="АБ"/>
    <s v="Аи98"/>
    <s v="ФЛ+КК_31"/>
    <s v="НБ_3"/>
    <x v="4"/>
    <s v="Собственная"/>
    <s v="ФЛ+КК"/>
    <s v="Кемеровская область1"/>
    <n v="55.360484"/>
    <n v="86.054310000000001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3.5040000000000002E-2"/>
    <m/>
    <n v="16.818511550962615"/>
    <n v="10.341087333487538"/>
    <n v="1.6495826910484459"/>
    <m/>
    <m/>
    <n v="28.809181575498602"/>
  </r>
  <r>
    <x v="1"/>
    <s v="ДТ"/>
    <s v="ДтЛ"/>
    <s v="ФЛ+КК_31"/>
    <s v="НБ_3"/>
    <x v="4"/>
    <s v="Собственная"/>
    <s v="ФЛ+КК"/>
    <s v="Кемеровская область1"/>
    <n v="55.360484"/>
    <n v="86.054310000000001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53715000000000002"/>
    <m/>
    <n v="257.82144633560415"/>
    <n v="158.52497320727258"/>
    <n v="25.287481235635639"/>
    <m/>
    <m/>
    <n v="441.63390077851238"/>
  </r>
  <r>
    <x v="1"/>
    <s v="ДТ"/>
    <s v="ДтЗ"/>
    <s v="ФЛ+КК_31"/>
    <s v="НБ_3"/>
    <x v="4"/>
    <s v="Собственная"/>
    <s v="ФЛ+КК"/>
    <s v="Кемеровская область1"/>
    <n v="55.360484"/>
    <n v="86.054310000000001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37404999999999999"/>
    <m/>
    <n v="179.53665084582096"/>
    <n v="110.39051704026865"/>
    <n v="17.609201072678971"/>
    <m/>
    <m/>
    <n v="307.53636895876855"/>
  </r>
  <r>
    <x v="1"/>
    <s v="АБ"/>
    <s v="Аи92"/>
    <s v="ФЛ+КК_32"/>
    <s v="НБ_3"/>
    <x v="4"/>
    <s v="Собственная"/>
    <s v="ФЛ+КК"/>
    <s v="Кемеровская область10"/>
    <n v="55.357509999999998"/>
    <n v="86.04130000000000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65103"/>
    <m/>
    <n v="792.46196135804246"/>
    <n v="487.25586244885642"/>
    <n v="77.725756575391429"/>
    <m/>
    <m/>
    <n v="1357.4435803822903"/>
  </r>
  <r>
    <x v="1"/>
    <s v="АБ"/>
    <s v="Аи95"/>
    <s v="ФЛ+КК_32"/>
    <s v="НБ_3"/>
    <x v="4"/>
    <s v="Собственная"/>
    <s v="ФЛ+КК"/>
    <s v="Кемеровская область10"/>
    <n v="55.357509999999998"/>
    <n v="86.04130000000000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30013"/>
    <m/>
    <n v="624.03685567217542"/>
    <n v="383.69742793627717"/>
    <n v="61.206391099110043"/>
    <m/>
    <m/>
    <n v="1068.9406747075627"/>
  </r>
  <r>
    <x v="1"/>
    <s v="АБ"/>
    <s v="G-95"/>
    <s v="ФЛ+КК_32"/>
    <s v="НБ_3"/>
    <x v="4"/>
    <s v="Собственная"/>
    <s v="ФЛ+КК"/>
    <s v="Кемеровская область10"/>
    <n v="55.357509999999998"/>
    <n v="86.04130000000000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18214"/>
    <m/>
    <n v="87.42362140103684"/>
    <n v="53.753585813967469"/>
    <n v="8.5746287485035371"/>
    <m/>
    <m/>
    <n v="149.75183596350783"/>
  </r>
  <r>
    <x v="1"/>
    <s v="АБ"/>
    <s v="Аи98"/>
    <s v="ФЛ+КК_32"/>
    <s v="НБ_3"/>
    <x v="4"/>
    <s v="Собственная"/>
    <s v="ФЛ+КК"/>
    <s v="Кемеровская область10"/>
    <n v="55.357509999999998"/>
    <n v="86.04130000000000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5.5149999999999998E-2"/>
    <m/>
    <n v="26.470916439371809"/>
    <n v="16.275997900737377"/>
    <n v="2.5963038074007359"/>
    <m/>
    <m/>
    <n v="45.343218147509923"/>
  </r>
  <r>
    <x v="1"/>
    <s v="ДТ"/>
    <s v="ДтЛ"/>
    <s v="ФЛ+КК_32"/>
    <s v="НБ_3"/>
    <x v="4"/>
    <s v="Собственная"/>
    <s v="ФЛ+КК"/>
    <s v="Кемеровская область10"/>
    <n v="55.357509999999998"/>
    <n v="86.04130000000000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3.5317799999999999"/>
    <m/>
    <n v="1695.1850092882062"/>
    <n v="1042.3072323819811"/>
    <n v="166.26607182052169"/>
    <m/>
    <m/>
    <n v="2903.758313490709"/>
  </r>
  <r>
    <x v="1"/>
    <s v="ДТ"/>
    <s v="ДтЗ"/>
    <s v="ФЛ+КК_32"/>
    <s v="НБ_3"/>
    <x v="4"/>
    <s v="Собственная"/>
    <s v="ФЛ+КК"/>
    <s v="Кемеровская область10"/>
    <n v="55.357509999999998"/>
    <n v="86.04130000000000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2.4631400000000001"/>
    <m/>
    <n v="1182.2588054120451"/>
    <n v="726.92767849904374"/>
    <n v="115.95756591407161"/>
    <m/>
    <m/>
    <n v="2025.1440498251607"/>
  </r>
  <r>
    <x v="1"/>
    <s v="АБ"/>
    <s v="Аи92"/>
    <s v="ФЛ+КК_33"/>
    <s v="НБ_3"/>
    <x v="4"/>
    <s v="Собственная"/>
    <s v="ФЛ+КК"/>
    <s v="Кемеровская область11"/>
    <n v="55.325659999999999"/>
    <n v="86.16339999999999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68265"/>
    <m/>
    <n v="807.63894010351726"/>
    <n v="496.58763132684942"/>
    <n v="79.214335476388911"/>
    <m/>
    <m/>
    <n v="1383.4409069067556"/>
  </r>
  <r>
    <x v="1"/>
    <s v="АБ"/>
    <s v="Аи95"/>
    <s v="ФЛ+КК_33"/>
    <s v="НБ_3"/>
    <x v="4"/>
    <s v="Собственная"/>
    <s v="ФЛ+КК"/>
    <s v="Кемеровская область11"/>
    <n v="55.325659999999999"/>
    <n v="86.16339999999999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3571500000000001"/>
    <m/>
    <n v="651.40533537068825"/>
    <n v="400.52530464162703"/>
    <n v="63.890729142591283"/>
    <m/>
    <m/>
    <n v="1115.8213691549065"/>
  </r>
  <r>
    <x v="1"/>
    <s v="АБ"/>
    <s v="G-95"/>
    <s v="ФЛ+КК_33"/>
    <s v="НБ_3"/>
    <x v="4"/>
    <s v="Собственная"/>
    <s v="ФЛ+КК"/>
    <s v="Кемеровская область11"/>
    <n v="55.325659999999999"/>
    <n v="86.16339999999999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19674"/>
    <m/>
    <n v="94.431334547271263"/>
    <n v="58.062372202920606"/>
    <n v="9.2619548697737226"/>
    <m/>
    <m/>
    <n v="161.75566161996559"/>
  </r>
  <r>
    <x v="1"/>
    <s v="АБ"/>
    <s v="Аи98"/>
    <s v="ФЛ+КК_33"/>
    <s v="НБ_3"/>
    <x v="4"/>
    <s v="Собственная"/>
    <s v="ФЛ+КК"/>
    <s v="Кемеровская область11"/>
    <n v="55.325659999999999"/>
    <n v="86.16339999999999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5.985E-2"/>
    <m/>
    <n v="28.726824096036317"/>
    <n v="17.663072971153799"/>
    <n v="2.8175663258918235"/>
    <m/>
    <m/>
    <n v="49.207463393081945"/>
  </r>
  <r>
    <x v="1"/>
    <s v="ДТ"/>
    <s v="ДтЛ"/>
    <s v="ФЛ+КК_33"/>
    <s v="НБ_3"/>
    <x v="4"/>
    <s v="Собственная"/>
    <s v="ФЛ+КК"/>
    <s v="Кемеровская область11"/>
    <n v="55.325659999999999"/>
    <n v="86.16339999999999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0496000000000001"/>
    <m/>
    <n v="503.78737796490759"/>
    <n v="309.76042423597374"/>
    <n v="49.412157320903226"/>
    <m/>
    <m/>
    <n v="862.95995952178453"/>
  </r>
  <r>
    <x v="1"/>
    <s v="ДТ"/>
    <s v="ДтЗ"/>
    <s v="ФЛ+КК_33"/>
    <s v="НБ_3"/>
    <x v="4"/>
    <s v="Собственная"/>
    <s v="ФЛ+КК"/>
    <s v="Кемеровская область11"/>
    <n v="55.325659999999999"/>
    <n v="86.16339999999999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73087000000000002"/>
    <m/>
    <n v="350.80324021838032"/>
    <n v="215.69607589686177"/>
    <n v="34.407263167995936"/>
    <m/>
    <m/>
    <n v="600.90657928323799"/>
  </r>
  <r>
    <x v="1"/>
    <s v="АБ"/>
    <s v="Аи92"/>
    <s v="ФЛ+КК_34"/>
    <s v="НБ_3"/>
    <x v="4"/>
    <s v="Собственная"/>
    <s v="ФЛ+КК"/>
    <s v="Кемеровская область12"/>
    <n v="56.063423999999998"/>
    <n v="86.01162200000000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1694100000000001"/>
    <m/>
    <n v="561.2938239957532"/>
    <n v="345.11903363737616"/>
    <n v="55.052468457162192"/>
    <m/>
    <m/>
    <n v="961.46532609029146"/>
  </r>
  <r>
    <x v="1"/>
    <s v="АБ"/>
    <s v="Аи95"/>
    <s v="ФЛ+КК_34"/>
    <s v="НБ_3"/>
    <x v="4"/>
    <s v="Собственная"/>
    <s v="ФЛ+КК"/>
    <s v="Кемеровская область12"/>
    <n v="56.063423999999998"/>
    <n v="86.01162200000000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04772"/>
    <m/>
    <n v="502.88501490224178"/>
    <n v="309.20559420780717"/>
    <n v="49.323652313506784"/>
    <m/>
    <m/>
    <n v="861.41426142355567"/>
  </r>
  <r>
    <x v="1"/>
    <s v="АБ"/>
    <s v="G-95"/>
    <s v="ФЛ+КК_34"/>
    <s v="НБ_3"/>
    <x v="4"/>
    <s v="Собственная"/>
    <s v="ФЛ+КК"/>
    <s v="Кемеровская область12"/>
    <n v="56.063423999999998"/>
    <n v="86.01162200000000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1729"/>
    <m/>
    <n v="82.988602944104912"/>
    <n v="51.026655249999862"/>
    <n v="8.1396360525763782"/>
    <m/>
    <m/>
    <n v="142.15489424668115"/>
  </r>
  <r>
    <x v="1"/>
    <s v="АБ"/>
    <s v="Аи98"/>
    <s v="ФЛ+КК_34"/>
    <s v="НБ_3"/>
    <x v="4"/>
    <s v="Собственная"/>
    <s v="ФЛ+КК"/>
    <s v="Кемеровская область12"/>
    <n v="56.063423999999998"/>
    <n v="86.01162200000000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5.3449999999999998E-2"/>
    <m/>
    <n v="25.654949840152732"/>
    <n v="15.774289896544202"/>
    <n v="2.5162726836911937"/>
    <m/>
    <m/>
    <n v="43.945512420388127"/>
  </r>
  <r>
    <x v="1"/>
    <s v="ДТ"/>
    <s v="ДтЛ"/>
    <s v="ФЛ+КК_34"/>
    <s v="НБ_3"/>
    <x v="4"/>
    <s v="Собственная"/>
    <s v="ФЛ+КК"/>
    <s v="Кемеровская область12"/>
    <n v="56.063423999999998"/>
    <n v="86.01162200000000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77659"/>
    <m/>
    <n v="372.74794193384867"/>
    <n v="229.18906998610407"/>
    <n v="36.559629624466687"/>
    <m/>
    <m/>
    <n v="638.49664154441939"/>
  </r>
  <r>
    <x v="1"/>
    <s v="ДТ"/>
    <s v="ДтЗ"/>
    <s v="ФЛ+КК_34"/>
    <s v="НБ_3"/>
    <x v="4"/>
    <s v="Собственная"/>
    <s v="ФЛ+КК"/>
    <s v="Кемеровская область12"/>
    <n v="56.063423999999998"/>
    <n v="86.01162200000000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54125000000000001"/>
    <m/>
    <n v="259.78936578077958"/>
    <n v="159.73497486444435"/>
    <n v="25.480497475170417"/>
    <m/>
    <m/>
    <n v="445.00483812039431"/>
  </r>
  <r>
    <x v="1"/>
    <s v="АБ"/>
    <s v="Аи92"/>
    <s v="ФЛ+КК_35"/>
    <s v="НБ_3"/>
    <x v="4"/>
    <s v="Собственная"/>
    <s v="ФЛ+КК"/>
    <s v="Кемеровская область120"/>
    <n v="53.76484"/>
    <n v="87.60013999999999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1525799999999999"/>
    <m/>
    <n v="553.21575466348429"/>
    <n v="340.15212439586372"/>
    <n v="54.260160332437721"/>
    <m/>
    <m/>
    <n v="947.62803939178582"/>
  </r>
  <r>
    <x v="1"/>
    <s v="АБ"/>
    <s v="Аи95"/>
    <s v="ФЛ+КК_35"/>
    <s v="НБ_3"/>
    <x v="4"/>
    <s v="Собственная"/>
    <s v="ФЛ+КК"/>
    <s v="Кемеровская область120"/>
    <n v="53.76484"/>
    <n v="87.60013999999999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0070600000000001"/>
    <m/>
    <n v="483.36901377033143"/>
    <n v="297.20591923692808"/>
    <n v="47.409496142900913"/>
    <m/>
    <m/>
    <n v="827.98442915016039"/>
  </r>
  <r>
    <x v="1"/>
    <s v="АБ"/>
    <s v="G-95"/>
    <s v="ФЛ+КК_35"/>
    <s v="НБ_3"/>
    <x v="4"/>
    <s v="Собственная"/>
    <s v="ФЛ+КК"/>
    <s v="Кемеровская область120"/>
    <n v="53.76484"/>
    <n v="87.60013999999999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16156000000000001"/>
    <m/>
    <n v="77.545625746961193"/>
    <n v="47.679967739675988"/>
    <n v="7.6057813803021386"/>
    <m/>
    <m/>
    <n v="132.83137486693931"/>
  </r>
  <r>
    <x v="1"/>
    <s v="АБ"/>
    <s v="Аи98"/>
    <s v="ФЛ+КК_35"/>
    <s v="НБ_3"/>
    <x v="4"/>
    <s v="Собственная"/>
    <s v="ФЛ+КК"/>
    <s v="Кемеровская область120"/>
    <n v="53.76484"/>
    <n v="87.60013999999999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4.9779999999999998E-2"/>
    <m/>
    <n v="23.893421946544493"/>
    <n v="14.691190852197762"/>
    <n v="2.3434996107417705"/>
    <m/>
    <m/>
    <n v="40.928112409484029"/>
  </r>
  <r>
    <x v="1"/>
    <s v="ДТ"/>
    <s v="ДтЛ"/>
    <s v="ФЛ+КК_35"/>
    <s v="НБ_3"/>
    <x v="4"/>
    <s v="Собственная"/>
    <s v="ФЛ+КК"/>
    <s v="Кемеровская область120"/>
    <n v="53.76484"/>
    <n v="87.60013999999999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42817"/>
    <m/>
    <n v="205.51318752213649"/>
    <n v="126.36253891493604"/>
    <n v="20.157015434538046"/>
    <m/>
    <m/>
    <n v="352.0327418716106"/>
  </r>
  <r>
    <x v="1"/>
    <s v="ДТ"/>
    <s v="ДтЗ"/>
    <s v="ФЛ+КК_35"/>
    <s v="НБ_3"/>
    <x v="4"/>
    <s v="Собственная"/>
    <s v="ФЛ+КК"/>
    <s v="Кемеровская область120"/>
    <n v="53.76484"/>
    <n v="87.60013999999999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29804000000000003"/>
    <m/>
    <n v="143.0533442536786"/>
    <n v="87.958266805725629"/>
    <n v="14.030868300230562"/>
    <m/>
    <m/>
    <n v="245.0424793596348"/>
  </r>
  <r>
    <x v="1"/>
    <s v="АБ"/>
    <s v="Аи92"/>
    <s v="ФЛ+КК_36"/>
    <s v="НБ_3"/>
    <x v="4"/>
    <s v="Собственная"/>
    <s v="ФЛ+КК"/>
    <s v="Кемеровская область123"/>
    <n v="53.984312000000003"/>
    <n v="86.69690199999999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07843"/>
    <m/>
    <n v="517.6252115269582"/>
    <n v="318.26880174237914"/>
    <n v="50.769391024753865"/>
    <m/>
    <m/>
    <n v="886.66340429409127"/>
  </r>
  <r>
    <x v="1"/>
    <s v="АБ"/>
    <s v="Аи95"/>
    <s v="ФЛ+КК_36"/>
    <s v="НБ_3"/>
    <x v="4"/>
    <s v="Собственная"/>
    <s v="ФЛ+КК"/>
    <s v="Кемеровская область123"/>
    <n v="53.984312000000003"/>
    <n v="86.69690199999999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91239999999999999"/>
    <m/>
    <n v="437.93407360440324"/>
    <n v="269.26963707403053"/>
    <n v="42.953174866227229"/>
    <m/>
    <m/>
    <n v="750.15688554466089"/>
  </r>
  <r>
    <x v="1"/>
    <s v="АБ"/>
    <s v="G-95"/>
    <s v="ФЛ+КК_36"/>
    <s v="НБ_3"/>
    <x v="4"/>
    <s v="Собственная"/>
    <s v="ФЛ+КК"/>
    <s v="Кемеровская область123"/>
    <n v="53.984312000000003"/>
    <n v="86.69690199999999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14083000000000001"/>
    <m/>
    <n v="67.595633040013283"/>
    <n v="41.562081312073346"/>
    <n v="6.6298724423616626"/>
    <m/>
    <m/>
    <n v="115.78758679444829"/>
  </r>
  <r>
    <x v="1"/>
    <s v="АБ"/>
    <s v="Аи98"/>
    <s v="ФЛ+КК_36"/>
    <s v="НБ_3"/>
    <x v="4"/>
    <s v="Собственная"/>
    <s v="ФЛ+КК"/>
    <s v="Кемеровская область123"/>
    <n v="53.984312000000003"/>
    <n v="86.69690199999999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4.3189999999999999E-2"/>
    <m/>
    <n v="20.730351423689363"/>
    <n v="12.746334530060695"/>
    <n v="2.03326131353831"/>
    <m/>
    <m/>
    <n v="35.509947267288368"/>
  </r>
  <r>
    <x v="1"/>
    <s v="ДТ"/>
    <s v="ДтЛ"/>
    <s v="ФЛ+КК_36"/>
    <s v="НБ_3"/>
    <x v="4"/>
    <s v="Собственная"/>
    <s v="ФЛ+КК"/>
    <s v="Кемеровская область123"/>
    <n v="53.984312000000003"/>
    <n v="86.69690199999999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68923999999999996"/>
    <m/>
    <n v="330.82165814456255"/>
    <n v="203.41013224123716"/>
    <n v="32.44744217974403"/>
    <m/>
    <m/>
    <n v="566.67923256554377"/>
  </r>
  <r>
    <x v="1"/>
    <s v="ДТ"/>
    <s v="ДтЗ"/>
    <s v="ФЛ+КК_36"/>
    <s v="НБ_3"/>
    <x v="4"/>
    <s v="Собственная"/>
    <s v="ФЛ+КК"/>
    <s v="Кемеровская область123"/>
    <n v="53.984312000000003"/>
    <n v="86.69690199999999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48104999999999998"/>
    <m/>
    <n v="230.89454856137459"/>
    <n v="141.96860906889782"/>
    <n v="22.646454153220745"/>
    <m/>
    <m/>
    <n v="395.5096117834932"/>
  </r>
  <r>
    <x v="1"/>
    <s v="АБ"/>
    <s v="Аи92"/>
    <s v="ФЛ+КК_38"/>
    <s v="НБ_3"/>
    <x v="4"/>
    <s v="Собственная"/>
    <s v="ФЛ+КК"/>
    <s v="Кемеровская область126"/>
    <n v="55.348149999999997"/>
    <n v="86.0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3696299999999999"/>
    <m/>
    <n v="657.39549016966112"/>
    <n v="404.20843163711572"/>
    <n v="64.478251744882499"/>
    <m/>
    <m/>
    <n v="1126.0821735516593"/>
  </r>
  <r>
    <x v="1"/>
    <s v="АБ"/>
    <s v="Аи95"/>
    <s v="ФЛ+КК_38"/>
    <s v="НБ_3"/>
    <x v="4"/>
    <s v="Собственная"/>
    <s v="ФЛ+КК"/>
    <s v="Кемеровская область126"/>
    <n v="55.348149999999997"/>
    <n v="86.0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15954"/>
    <m/>
    <n v="556.55641791675771"/>
    <n v="342.20617598950167"/>
    <n v="54.587817168330908"/>
    <m/>
    <m/>
    <n v="953.35041107459028"/>
  </r>
  <r>
    <x v="1"/>
    <s v="АБ"/>
    <s v="G-95"/>
    <s v="ФЛ+КК_38"/>
    <s v="НБ_3"/>
    <x v="4"/>
    <s v="Собственная"/>
    <s v="ФЛ+КК"/>
    <s v="Кемеровская область126"/>
    <n v="55.348149999999997"/>
    <n v="86.0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17912"/>
    <m/>
    <n v="85.974080736541779"/>
    <n v="52.862316300636067"/>
    <n v="8.4324558110901151"/>
    <m/>
    <m/>
    <n v="147.26885284826795"/>
  </r>
  <r>
    <x v="1"/>
    <s v="АБ"/>
    <s v="Аи98"/>
    <s v="ФЛ+КК_38"/>
    <s v="НБ_3"/>
    <x v="4"/>
    <s v="Собственная"/>
    <s v="ФЛ+КК"/>
    <s v="Кемеровская область126"/>
    <n v="55.348149999999997"/>
    <n v="86.0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5.4940000000000003E-2"/>
    <m/>
    <n v="26.370120565350632"/>
    <n v="16.214022206101749"/>
    <n v="2.5864176097660279"/>
    <m/>
    <m/>
    <n v="45.170560381218408"/>
  </r>
  <r>
    <x v="1"/>
    <s v="ДТ"/>
    <s v="ДтЛ"/>
    <s v="ФЛ+КК_38"/>
    <s v="НБ_3"/>
    <x v="4"/>
    <s v="Собственная"/>
    <s v="ФЛ+КК"/>
    <s v="Кемеровская область126"/>
    <n v="55.348149999999997"/>
    <n v="86.0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62877000000000005"/>
    <m/>
    <n v="301.79724622998759"/>
    <n v="185.56408340973059"/>
    <n v="29.600688032264024"/>
    <m/>
    <m/>
    <n v="516.96201767198215"/>
  </r>
  <r>
    <x v="1"/>
    <s v="ДТ"/>
    <s v="ДтЗ"/>
    <s v="ФЛ+КК_38"/>
    <s v="НБ_3"/>
    <x v="4"/>
    <s v="Собственная"/>
    <s v="ФЛ+КК"/>
    <s v="Кемеровская область126"/>
    <n v="55.348149999999997"/>
    <n v="86.0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43753999999999998"/>
    <m/>
    <n v="210.01060342489106"/>
    <n v="129.12783538510664"/>
    <n v="20.598128157572404"/>
    <m/>
    <m/>
    <n v="359.73656696757007"/>
  </r>
  <r>
    <x v="1"/>
    <s v="АБ"/>
    <s v="Аи92"/>
    <s v="ФЛ+КК_39"/>
    <s v="НБ_3"/>
    <x v="4"/>
    <s v="Собственная"/>
    <s v="ФЛ+КК"/>
    <s v="Кемеровская область127"/>
    <n v="55.332836999999998"/>
    <n v="86.17656200000000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2.9091"/>
    <m/>
    <n v="1396.3108434048329"/>
    <n v="858.5404441166836"/>
    <n v="136.95208351966423"/>
    <m/>
    <m/>
    <n v="2391.8033710411805"/>
  </r>
  <r>
    <x v="1"/>
    <s v="АБ"/>
    <s v="Аи95"/>
    <s v="ФЛ+КК_39"/>
    <s v="НБ_3"/>
    <x v="4"/>
    <s v="Собственная"/>
    <s v="ФЛ+КК"/>
    <s v="Кемеровская область127"/>
    <n v="55.332836999999998"/>
    <n v="86.17656200000000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2.5530200000000001"/>
    <m/>
    <n v="1225.3994394931101"/>
    <n v="753.45327580309231"/>
    <n v="120.1888585017267"/>
    <m/>
    <m/>
    <n v="2099.0415737979292"/>
  </r>
  <r>
    <x v="1"/>
    <s v="АБ"/>
    <s v="G-95"/>
    <s v="ФЛ+КК_39"/>
    <s v="НБ_3"/>
    <x v="4"/>
    <s v="Собственная"/>
    <s v="ФЛ+КК"/>
    <s v="Кемеровская область127"/>
    <n v="55.332836999999998"/>
    <n v="86.17656200000000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41166000000000003"/>
    <m/>
    <n v="197.58871190266183"/>
    <n v="121.4900688271541"/>
    <n v="19.379771991923612"/>
    <m/>
    <m/>
    <n v="338.45855272173958"/>
  </r>
  <r>
    <x v="1"/>
    <s v="АБ"/>
    <s v="Аи98"/>
    <s v="ФЛ+КК_39"/>
    <s v="НБ_3"/>
    <x v="4"/>
    <s v="Собственная"/>
    <s v="ФЛ+КК"/>
    <s v="Кемеровская область127"/>
    <n v="55.332836999999998"/>
    <n v="86.17656200000000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12692000000000001"/>
    <m/>
    <n v="60.919106336991305"/>
    <n v="37.456929348351551"/>
    <n v="5.9750295418912316"/>
    <m/>
    <m/>
    <n v="104.35106522723409"/>
  </r>
  <r>
    <x v="1"/>
    <s v="ДТ"/>
    <s v="ДтЛ"/>
    <s v="ФЛ+КК_39"/>
    <s v="НБ_3"/>
    <x v="4"/>
    <s v="Собственная"/>
    <s v="ФЛ+КК"/>
    <s v="Кемеровская область127"/>
    <n v="55.332836999999998"/>
    <n v="86.17656200000000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51341999999999999"/>
    <m/>
    <n v="246.43151257121079"/>
    <n v="151.52171971344666"/>
    <n v="24.170340902913615"/>
    <m/>
    <m/>
    <n v="422.12357318757108"/>
  </r>
  <r>
    <x v="1"/>
    <s v="ДТ"/>
    <s v="ДтЗ"/>
    <s v="ФЛ+КК_39"/>
    <s v="НБ_3"/>
    <x v="4"/>
    <s v="Собственная"/>
    <s v="ФЛ+КК"/>
    <s v="Кемеровская область127"/>
    <n v="55.332836999999998"/>
    <n v="86.17656200000000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35603000000000001"/>
    <m/>
    <n v="170.88740489409875"/>
    <n v="105.072412195821"/>
    <n v="16.760871161357827"/>
    <m/>
    <m/>
    <n v="292.72068825127758"/>
  </r>
  <r>
    <x v="1"/>
    <s v="АБ"/>
    <s v="Аи92"/>
    <s v="ФЛ+КК_40"/>
    <s v="НБ_3"/>
    <x v="4"/>
    <s v="Собственная"/>
    <s v="ФЛ+КК"/>
    <s v="Кемеровская область13"/>
    <n v="56.205741000000003"/>
    <n v="86.45136599999999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0203800000000001"/>
    <m/>
    <n v="489.76235206538911"/>
    <n v="301.13694901095931"/>
    <n v="48.036563535730977"/>
    <m/>
    <m/>
    <n v="838.93586461207929"/>
  </r>
  <r>
    <x v="1"/>
    <s v="АБ"/>
    <s v="Аи95"/>
    <s v="ФЛ+КК_40"/>
    <s v="НБ_3"/>
    <x v="4"/>
    <s v="Собственная"/>
    <s v="ФЛ+КК"/>
    <s v="Кемеровская область13"/>
    <n v="56.205741000000003"/>
    <n v="86.45136599999999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96120000000000005"/>
    <m/>
    <n v="461.35711480551561"/>
    <n v="283.67160801792869"/>
    <n v="45.250538888007029"/>
    <m/>
    <m/>
    <n v="790.27926171145123"/>
  </r>
  <r>
    <x v="1"/>
    <s v="АБ"/>
    <s v="G-95"/>
    <s v="ФЛ+КК_40"/>
    <s v="НБ_3"/>
    <x v="4"/>
    <s v="Собственная"/>
    <s v="ФЛ+КК"/>
    <s v="Кемеровская область13"/>
    <n v="56.205741000000003"/>
    <n v="86.45136599999999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16713"/>
    <m/>
    <n v="80.219116310284875"/>
    <n v="49.323799259297147"/>
    <n v="7.8680010032798737"/>
    <m/>
    <m/>
    <n v="137.41091657286191"/>
  </r>
  <r>
    <x v="1"/>
    <s v="АБ"/>
    <s v="Аи98"/>
    <s v="ФЛ+КК_40"/>
    <s v="НБ_3"/>
    <x v="4"/>
    <s v="Собственная"/>
    <s v="ФЛ+КК"/>
    <s v="Кемеровская область13"/>
    <n v="56.205741000000003"/>
    <n v="86.45136599999999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5.1970000000000002E-2"/>
    <m/>
    <n v="24.944578918479657"/>
    <n v="15.337508810540735"/>
    <n v="2.4465985289322987"/>
    <m/>
    <m/>
    <n v="42.728686257952688"/>
  </r>
  <r>
    <x v="1"/>
    <s v="ДТ"/>
    <s v="ДтЛ"/>
    <s v="ФЛ+КК_40"/>
    <s v="НБ_3"/>
    <x v="4"/>
    <s v="Собственная"/>
    <s v="ФЛ+КК"/>
    <s v="Кемеровская область13"/>
    <n v="56.205741000000003"/>
    <n v="86.45136599999999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31069999999999998"/>
    <m/>
    <n v="149.12989551609829"/>
    <n v="91.694515825187722"/>
    <n v="14.626864786208678"/>
    <m/>
    <m/>
    <n v="255.45127612749468"/>
  </r>
  <r>
    <x v="1"/>
    <s v="ДТ"/>
    <s v="ДтЗ"/>
    <s v="ФЛ+КК_40"/>
    <s v="НБ_3"/>
    <x v="4"/>
    <s v="Собственная"/>
    <s v="ФЛ+КК"/>
    <s v="Кемеровская область13"/>
    <n v="56.205741000000003"/>
    <n v="86.45136599999999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215"/>
    <m/>
    <n v="103.19577578358911"/>
    <n v="63.451306412666113"/>
    <n v="10.121583292677393"/>
    <m/>
    <m/>
    <n v="176.76866548893261"/>
  </r>
  <r>
    <x v="1"/>
    <s v="АБ"/>
    <s v="Аи92"/>
    <s v="ФЛ+КК_41"/>
    <s v="НБ_3"/>
    <x v="4"/>
    <s v="Собственная"/>
    <s v="ФЛ+КК"/>
    <s v="Кемеровская область130"/>
    <n v="56.196201000000002"/>
    <n v="87.705826999999999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3939900000000001"/>
    <m/>
    <n v="669.08781155611803"/>
    <n v="411.39761221484855"/>
    <n v="65.625050670508656"/>
    <m/>
    <m/>
    <n v="1146.1104744414752"/>
  </r>
  <r>
    <x v="1"/>
    <s v="АБ"/>
    <s v="Аи95"/>
    <s v="ФЛ+КК_41"/>
    <s v="НБ_3"/>
    <x v="4"/>
    <s v="Собственная"/>
    <s v="ФЛ+КК"/>
    <s v="Кемеровская область130"/>
    <n v="56.196201000000002"/>
    <n v="87.705826999999999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26641"/>
    <m/>
    <n v="607.85191818648877"/>
    <n v="373.74590211192788"/>
    <n v="59.618950221765481"/>
    <m/>
    <m/>
    <n v="1041.2167705201821"/>
  </r>
  <r>
    <x v="1"/>
    <s v="АБ"/>
    <s v="G-95"/>
    <s v="ФЛ+КК_41"/>
    <s v="НБ_3"/>
    <x v="4"/>
    <s v="Собственная"/>
    <s v="ФЛ+КК"/>
    <s v="Кемеровская область130"/>
    <n v="56.196201000000002"/>
    <n v="87.705826999999999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21215000000000001"/>
    <m/>
    <n v="101.82783177901595"/>
    <n v="62.610207699754028"/>
    <n v="9.9874134676349264"/>
    <m/>
    <m/>
    <n v="174.4254529464049"/>
  </r>
  <r>
    <x v="1"/>
    <s v="АБ"/>
    <s v="Аи98"/>
    <s v="ФЛ+КК_41"/>
    <s v="НБ_3"/>
    <x v="4"/>
    <s v="Собственная"/>
    <s v="ФЛ+КК"/>
    <s v="Кемеровская область130"/>
    <n v="56.196201000000002"/>
    <n v="87.705826999999999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6.5699999999999995E-2"/>
    <m/>
    <n v="31.534709158054902"/>
    <n v="19.38953875028913"/>
    <n v="3.0929675457158359"/>
    <m/>
    <m/>
    <n v="54.017215454059865"/>
  </r>
  <r>
    <x v="1"/>
    <s v="ДТ"/>
    <s v="ДтЛ"/>
    <s v="ФЛ+КК_41"/>
    <s v="НБ_3"/>
    <x v="4"/>
    <s v="Собственная"/>
    <s v="ФЛ+КК"/>
    <s v="Кемеровская область130"/>
    <n v="56.196201000000002"/>
    <n v="87.705826999999999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81476000000000004"/>
    <m/>
    <n v="391.0687919880794"/>
    <n v="240.45389029201789"/>
    <n v="38.356563737403874"/>
    <m/>
    <m/>
    <n v="669.87924601750126"/>
  </r>
  <r>
    <x v="1"/>
    <s v="ДТ"/>
    <s v="ДтЗ"/>
    <s v="ФЛ+КК_41"/>
    <s v="НБ_3"/>
    <x v="4"/>
    <s v="Собственная"/>
    <s v="ФЛ+КК"/>
    <s v="Кемеровская область130"/>
    <n v="56.196201000000002"/>
    <n v="87.705826999999999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56581999999999999"/>
    <m/>
    <n v="271.5824830412576"/>
    <n v="166.98613113681273"/>
    <n v="26.63718259843127"/>
    <m/>
    <m/>
    <n v="465.20579677650159"/>
  </r>
  <r>
    <x v="1"/>
    <s v="АБ"/>
    <s v="Аи92"/>
    <s v="ФЛ+КК_42"/>
    <s v="НБ_3"/>
    <x v="4"/>
    <s v="Собственная"/>
    <s v="ФЛ+КК"/>
    <s v="Кемеровская область131"/>
    <n v="53.865468"/>
    <n v="87.20221999999999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3565499999999999"/>
    <m/>
    <n v="651.11734715919908"/>
    <n v="400.34823122838236"/>
    <n v="63.862482863634966"/>
    <m/>
    <m/>
    <n v="1115.3280612512165"/>
  </r>
  <r>
    <x v="1"/>
    <s v="АБ"/>
    <s v="Аи95"/>
    <s v="ФЛ+КК_42"/>
    <s v="НБ_3"/>
    <x v="4"/>
    <s v="Собственная"/>
    <s v="ФЛ+КК"/>
    <s v="Кемеровская область131"/>
    <n v="53.865468"/>
    <n v="87.20221999999999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1346000000000001"/>
    <m/>
    <n v="544.58570792586147"/>
    <n v="334.84582444563245"/>
    <n v="53.413713506380333"/>
    <m/>
    <m/>
    <n v="932.84524587787416"/>
  </r>
  <r>
    <x v="1"/>
    <s v="АБ"/>
    <s v="G-95"/>
    <s v="ФЛ+КК_42"/>
    <s v="НБ_3"/>
    <x v="4"/>
    <s v="Собственная"/>
    <s v="ФЛ+КК"/>
    <s v="Кемеровская область131"/>
    <n v="53.865468"/>
    <n v="87.20221999999999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17262"/>
    <m/>
    <n v="82.854208445410009"/>
    <n v="50.94402099048569"/>
    <n v="8.1264544557301015"/>
    <m/>
    <m/>
    <n v="141.92468389162582"/>
  </r>
  <r>
    <x v="1"/>
    <s v="АБ"/>
    <s v="Аи98"/>
    <s v="ФЛ+КК_42"/>
    <s v="НБ_3"/>
    <x v="4"/>
    <s v="Собственная"/>
    <s v="ФЛ+КК"/>
    <s v="Кемеровская область131"/>
    <n v="53.865468"/>
    <n v="87.20221999999999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5.2839999999999998E-2"/>
    <m/>
    <n v="25.362161825138831"/>
    <n v="15.594265259745475"/>
    <n v="2.4875556334189461"/>
    <m/>
    <m/>
    <n v="43.443982718303246"/>
  </r>
  <r>
    <x v="1"/>
    <s v="ДТ"/>
    <s v="ДтЛ"/>
    <s v="ФЛ+КК_42"/>
    <s v="НБ_3"/>
    <x v="4"/>
    <s v="Собственная"/>
    <s v="ФЛ+КК"/>
    <s v="Кемеровская область131"/>
    <n v="53.865468"/>
    <n v="87.20221999999999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23638"/>
    <m/>
    <n v="593.43810820146007"/>
    <n v="364.88337777903314"/>
    <n v="58.205223960002215"/>
    <m/>
    <m/>
    <n v="1016.5267099404954"/>
  </r>
  <r>
    <x v="1"/>
    <s v="ДТ"/>
    <s v="ДтЗ"/>
    <s v="ФЛ+КК_42"/>
    <s v="НБ_3"/>
    <x v="4"/>
    <s v="Собственная"/>
    <s v="ФЛ+КК"/>
    <s v="Кемеровская область131"/>
    <n v="53.865468"/>
    <n v="87.20221999999999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86317999999999995"/>
    <m/>
    <n v="414.30944065524858"/>
    <n v="254.74371474086107"/>
    <n v="40.63603844917801"/>
    <m/>
    <m/>
    <n v="709.68919384528772"/>
  </r>
  <r>
    <x v="1"/>
    <s v="АБ"/>
    <s v="Аи92"/>
    <s v="ФЛ+КК_44"/>
    <s v="НБ_3"/>
    <x v="4"/>
    <s v="Собственная"/>
    <s v="ФЛ+КК"/>
    <s v="Кемеровская область135"/>
    <n v="53.758037000000002"/>
    <n v="87.00215900000000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7940400000000001"/>
    <m/>
    <n v="861.10395156646609"/>
    <n v="529.46131049571864"/>
    <n v="84.458257164627682"/>
    <m/>
    <m/>
    <n v="1475.0235192268124"/>
  </r>
  <r>
    <x v="1"/>
    <s v="АБ"/>
    <s v="Аи95"/>
    <s v="ФЛ+КК_44"/>
    <s v="НБ_3"/>
    <x v="4"/>
    <s v="Собственная"/>
    <s v="ФЛ+КК"/>
    <s v="Кемеровская область135"/>
    <n v="53.758037000000002"/>
    <n v="87.00215900000000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52501"/>
    <m/>
    <n v="731.97483733828471"/>
    <n v="450.06454322037183"/>
    <n v="71.793096451934659"/>
    <m/>
    <m/>
    <n v="1253.8324770105912"/>
  </r>
  <r>
    <x v="1"/>
    <s v="АБ"/>
    <s v="G-95"/>
    <s v="ФЛ+КК_44"/>
    <s v="НБ_3"/>
    <x v="4"/>
    <s v="Собственная"/>
    <s v="ФЛ+КК"/>
    <s v="Кемеровская область135"/>
    <n v="53.758037000000002"/>
    <n v="87.00215900000000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23676"/>
    <m/>
    <n v="113.64014825359328"/>
    <n v="69.87316886633873"/>
    <n v="11.145981676159533"/>
    <m/>
    <m/>
    <n v="194.65929879609155"/>
  </r>
  <r>
    <x v="1"/>
    <s v="АБ"/>
    <s v="Аи98"/>
    <s v="ФЛ+КК_44"/>
    <s v="НБ_3"/>
    <x v="4"/>
    <s v="Собственная"/>
    <s v="ФЛ+КК"/>
    <s v="Кемеровская область135"/>
    <n v="53.758037000000002"/>
    <n v="87.00215900000000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7.2660000000000002E-2"/>
    <m/>
    <n v="34.8753724113283"/>
    <n v="21.44359034392707"/>
    <n v="3.4206243816090205"/>
    <m/>
    <m/>
    <n v="59.739587136864394"/>
  </r>
  <r>
    <x v="1"/>
    <s v="ДТ"/>
    <s v="ДтЛ"/>
    <s v="ФЛ+КК_44"/>
    <s v="НБ_3"/>
    <x v="4"/>
    <s v="Собственная"/>
    <s v="ФЛ+КК"/>
    <s v="Кемеровская область135"/>
    <n v="53.758037000000002"/>
    <n v="87.00215900000000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5623400000000001"/>
    <m/>
    <n v="749.89250389643075"/>
    <n v="461.08146074774317"/>
    <n v="73.550485774333026"/>
    <m/>
    <m/>
    <n v="1284.5244504185071"/>
  </r>
  <r>
    <x v="1"/>
    <s v="ДТ"/>
    <s v="ДтЗ"/>
    <s v="ФЛ+КК_44"/>
    <s v="НБ_3"/>
    <x v="4"/>
    <s v="Собственная"/>
    <s v="ФЛ+КК"/>
    <s v="Кемеровская область135"/>
    <n v="53.758037000000002"/>
    <n v="87.00215900000000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08771"/>
    <m/>
    <n v="522.07942919798927"/>
    <n v="321.00753720056304"/>
    <n v="51.206266805944779"/>
    <m/>
    <m/>
    <n v="894.29323320449703"/>
  </r>
  <r>
    <x v="1"/>
    <s v="АБ"/>
    <s v="Аи92"/>
    <s v="ФЛ+КК_45"/>
    <s v="НБ_3"/>
    <x v="4"/>
    <s v="Собственная"/>
    <s v="ФЛ+КК"/>
    <s v="Кемеровская область137"/>
    <n v="54.010443000000002"/>
    <n v="86.65236400000000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7944"/>
    <m/>
    <n v="861.2767444933595"/>
    <n v="529.56755454366544"/>
    <n v="84.475204932001461"/>
    <m/>
    <m/>
    <n v="1475.3195039690263"/>
  </r>
  <r>
    <x v="1"/>
    <s v="АБ"/>
    <s v="Аи95"/>
    <s v="ФЛ+КК_45"/>
    <s v="НБ_3"/>
    <x v="4"/>
    <s v="Собственная"/>
    <s v="ФЛ+КК"/>
    <s v="Кемеровская область137"/>
    <n v="54.010443000000002"/>
    <n v="86.65236400000000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50939"/>
    <m/>
    <n v="724.47754423251888"/>
    <n v="445.45473202890281"/>
    <n v="71.057751656438754"/>
    <m/>
    <m/>
    <n v="1240.9900279178605"/>
  </r>
  <r>
    <x v="1"/>
    <s v="АБ"/>
    <s v="G-95"/>
    <s v="ФЛ+КК_45"/>
    <s v="НБ_3"/>
    <x v="4"/>
    <s v="Собственная"/>
    <s v="ФЛ+КК"/>
    <s v="Кемеровская область137"/>
    <n v="54.010443000000002"/>
    <n v="86.65236400000000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23130000000000001"/>
    <m/>
    <n v="111.01945552904262"/>
    <n v="68.261800805812427"/>
    <n v="10.888940537657122"/>
    <m/>
    <m/>
    <n v="190.17019687251218"/>
  </r>
  <r>
    <x v="1"/>
    <s v="АБ"/>
    <s v="Аи98"/>
    <s v="ФЛ+КК_45"/>
    <s v="НБ_3"/>
    <x v="4"/>
    <s v="Собственная"/>
    <s v="ФЛ+КК"/>
    <s v="Кемеровская область137"/>
    <n v="54.010443000000002"/>
    <n v="86.65236400000000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7.0870000000000002E-2"/>
    <m/>
    <n v="34.01620758038586"/>
    <n v="20.915321327747197"/>
    <n v="3.3363563160560323"/>
    <m/>
    <m/>
    <n v="58.267885224189094"/>
  </r>
  <r>
    <x v="1"/>
    <s v="ДТ"/>
    <s v="ДтЛ"/>
    <s v="ФЛ+КК_45"/>
    <s v="НБ_3"/>
    <x v="4"/>
    <s v="Собственная"/>
    <s v="ФЛ+КК"/>
    <s v="Кемеровская область137"/>
    <n v="54.010443000000002"/>
    <n v="86.65236400000000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95040000000000002"/>
    <m/>
    <n v="456.17332699871207"/>
    <n v="280.48428657952502"/>
    <n v="44.742105866793466"/>
    <m/>
    <m/>
    <n v="781.39971944503054"/>
  </r>
  <r>
    <x v="1"/>
    <s v="ДТ"/>
    <s v="ДтЗ"/>
    <s v="ФЛ+КК_45"/>
    <s v="НБ_3"/>
    <x v="4"/>
    <s v="Собственная"/>
    <s v="ФЛ+КК"/>
    <s v="Кемеровская область137"/>
    <n v="54.010443000000002"/>
    <n v="86.65236400000000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66266999999999998"/>
    <m/>
    <n v="318.06858017912089"/>
    <n v="195.56873125805325"/>
    <n v="31.196602793295479"/>
    <m/>
    <m/>
    <n v="544.83391423046965"/>
  </r>
  <r>
    <x v="1"/>
    <s v="АБ"/>
    <s v="Аи92"/>
    <s v="ФЛ+КК_46"/>
    <s v="НБ_3"/>
    <x v="4"/>
    <s v="Собственная"/>
    <s v="ФЛ+КК"/>
    <s v="Кемеровская область140"/>
    <n v="53.730688000000001"/>
    <n v="87.717352000000005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89375000000000004"/>
    <m/>
    <n v="428.98244003061751"/>
    <n v="263.76560514567598"/>
    <n v="42.075186362001958"/>
    <m/>
    <m/>
    <n v="734.82323153829554"/>
  </r>
  <r>
    <x v="1"/>
    <s v="АБ"/>
    <s v="Аи95"/>
    <s v="ФЛ+КК_46"/>
    <s v="НБ_3"/>
    <x v="4"/>
    <s v="Собственная"/>
    <s v="ФЛ+КК"/>
    <s v="Кемеровская область140"/>
    <n v="53.730688000000001"/>
    <n v="87.717352000000005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75083"/>
    <m/>
    <n v="360.38364805391723"/>
    <n v="221.58671811080043"/>
    <n v="35.34692271460915"/>
    <m/>
    <m/>
    <n v="617.31728887932684"/>
  </r>
  <r>
    <x v="1"/>
    <s v="АБ"/>
    <s v="G-95"/>
    <s v="ФЛ+КК_46"/>
    <s v="НБ_3"/>
    <x v="4"/>
    <s v="Собственная"/>
    <s v="ФЛ+КК"/>
    <s v="Кемеровская область140"/>
    <n v="53.730688000000001"/>
    <n v="87.717352000000005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11487"/>
    <m/>
    <n v="55.13534308958549"/>
    <n v="33.90070496568817"/>
    <n v="5.4077501061853592"/>
    <m/>
    <m/>
    <n v="94.443798161459014"/>
  </r>
  <r>
    <x v="1"/>
    <s v="АБ"/>
    <s v="Аи98"/>
    <s v="ФЛ+КК_46"/>
    <s v="НБ_3"/>
    <x v="4"/>
    <s v="Собственная"/>
    <s v="ФЛ+КК"/>
    <s v="Кемеровская область140"/>
    <n v="53.730688000000001"/>
    <n v="87.717352000000005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3.5189999999999999E-2"/>
    <m/>
    <n v="16.890508603834885"/>
    <n v="10.3853556867987"/>
    <n v="1.6566442607875231"/>
    <m/>
    <m/>
    <n v="28.932508551421108"/>
  </r>
  <r>
    <x v="1"/>
    <s v="ДТ"/>
    <s v="ДтЛ"/>
    <s v="ФЛ+КК_46"/>
    <s v="НБ_3"/>
    <x v="4"/>
    <s v="Собственная"/>
    <s v="ФЛ+КК"/>
    <s v="Кемеровская область140"/>
    <n v="53.730688000000001"/>
    <n v="87.717352000000005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97919"/>
    <m/>
    <n v="469.99196134666335"/>
    <n v="288.9808591917141"/>
    <n v="46.097456485380356"/>
    <m/>
    <m/>
    <n v="805.07027702375774"/>
  </r>
  <r>
    <x v="1"/>
    <s v="ДТ"/>
    <s v="ДтЗ"/>
    <s v="ФЛ+КК_46"/>
    <s v="НБ_3"/>
    <x v="4"/>
    <s v="Собственная"/>
    <s v="ФЛ+КК"/>
    <s v="Кемеровская область140"/>
    <n v="53.730688000000001"/>
    <n v="87.717352000000005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68313000000000001"/>
    <m/>
    <n v="327.88897819089874"/>
    <n v="201.60693464969583"/>
    <n v="32.159800905705616"/>
    <m/>
    <m/>
    <n v="561.65571374630019"/>
  </r>
  <r>
    <x v="1"/>
    <s v="АБ"/>
    <s v="Аи92"/>
    <s v="ФЛ+КК_48"/>
    <s v="НБ_3"/>
    <x v="4"/>
    <s v="Собственная"/>
    <s v="ФЛ+КК"/>
    <s v="Кемеровская область142"/>
    <n v="53.79665"/>
    <n v="86.89825999999999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4774400000000001"/>
    <m/>
    <n v="709.14217197072514"/>
    <n v="436.02557277362524"/>
    <n v="69.553637302015304"/>
    <m/>
    <m/>
    <n v="1214.7213820463655"/>
  </r>
  <r>
    <x v="1"/>
    <s v="АБ"/>
    <s v="Аи95"/>
    <s v="ФЛ+КК_48"/>
    <s v="НБ_3"/>
    <x v="4"/>
    <s v="Собственная"/>
    <s v="ФЛ+КК"/>
    <s v="Кемеровская область142"/>
    <n v="53.79665"/>
    <n v="86.89825999999999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2288699999999999"/>
    <m/>
    <n v="589.83345575432156"/>
    <n v="362.66700888992091"/>
    <n v="57.851674701732406"/>
    <m/>
    <m/>
    <n v="1010.3521393459748"/>
  </r>
  <r>
    <x v="1"/>
    <s v="АБ"/>
    <s v="G-95"/>
    <s v="ФЛ+КК_48"/>
    <s v="НБ_3"/>
    <x v="4"/>
    <s v="Собственная"/>
    <s v="ФЛ+КК"/>
    <s v="Кемеровская область142"/>
    <n v="53.79665"/>
    <n v="86.89825999999999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18562999999999999"/>
    <m/>
    <n v="89.098752831198354"/>
    <n v="54.783562834340508"/>
    <n v="8.7389279377660678"/>
    <m/>
    <m/>
    <n v="152.62124360330495"/>
  </r>
  <r>
    <x v="1"/>
    <s v="АБ"/>
    <s v="Аи98"/>
    <s v="ФЛ+КК_48"/>
    <s v="НБ_3"/>
    <x v="4"/>
    <s v="Собственная"/>
    <s v="ФЛ+КК"/>
    <s v="Кемеровская область142"/>
    <n v="53.79665"/>
    <n v="86.89825999999999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5.6779999999999997E-2"/>
    <m/>
    <n v="27.253284413917161"/>
    <n v="16.757047340052008"/>
    <n v="2.6730395318987088"/>
    <m/>
    <m/>
    <n v="46.683371285867878"/>
  </r>
  <r>
    <x v="1"/>
    <s v="ДТ"/>
    <s v="ДтЛ"/>
    <s v="ФЛ+КК_48"/>
    <s v="НБ_3"/>
    <x v="4"/>
    <s v="Собственная"/>
    <s v="ФЛ+КК"/>
    <s v="Кемеровская область142"/>
    <n v="53.79665"/>
    <n v="86.89825999999999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2.04366"/>
    <m/>
    <n v="980.91664715297543"/>
    <n v="603.12975285260109"/>
    <n v="96.209650753084105"/>
    <m/>
    <m/>
    <n v="1680.2560507586606"/>
  </r>
  <r>
    <x v="1"/>
    <s v="ДТ"/>
    <s v="ДтЗ"/>
    <s v="ФЛ+КК_48"/>
    <s v="НБ_3"/>
    <x v="4"/>
    <s v="Собственная"/>
    <s v="ФЛ+КК"/>
    <s v="Кемеровская область142"/>
    <n v="53.79665"/>
    <n v="86.89825999999999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4269499999999999"/>
    <m/>
    <n v="684.90796397391841"/>
    <n v="421.12484504908792"/>
    <n v="67.176712927841891"/>
    <m/>
    <m/>
    <n v="1173.2095219508483"/>
  </r>
  <r>
    <x v="1"/>
    <s v="АБ"/>
    <s v="Аи92"/>
    <s v="ФЛ+КК_49"/>
    <s v="НБ_3"/>
    <x v="4"/>
    <s v="Собственная"/>
    <s v="ФЛ+КК"/>
    <s v="Кемеровская область143"/>
    <n v="53.702461999999997"/>
    <n v="87.12359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2.0299100000000001"/>
    <m/>
    <n v="974.31691730635055"/>
    <n v="599.07182046574451"/>
    <n v="95.562340193668689"/>
    <m/>
    <m/>
    <n v="1668.9510779657637"/>
  </r>
  <r>
    <x v="1"/>
    <s v="АБ"/>
    <s v="Аи95"/>
    <s v="ФЛ+КК_49"/>
    <s v="НБ_3"/>
    <x v="4"/>
    <s v="Собственная"/>
    <s v="ФЛ+КК"/>
    <s v="Кемеровская область143"/>
    <n v="53.702461999999997"/>
    <n v="87.12359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74471"/>
    <m/>
    <n v="837.42652077853836"/>
    <n v="514.90292470345435"/>
    <n v="82.135942263103146"/>
    <m/>
    <m/>
    <n v="1434.4653877450958"/>
  </r>
  <r>
    <x v="1"/>
    <s v="АБ"/>
    <s v="G-95"/>
    <s v="ФЛ+КК_49"/>
    <s v="НБ_3"/>
    <x v="4"/>
    <s v="Собственная"/>
    <s v="ФЛ+КК"/>
    <s v="Кемеровская область143"/>
    <n v="53.702461999999997"/>
    <n v="87.12359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27454000000000001"/>
    <m/>
    <n v="131.77380597035608"/>
    <n v="81.02289145364351"/>
    <n v="12.924555707775124"/>
    <m/>
    <m/>
    <n v="225.72125313177472"/>
  </r>
  <r>
    <x v="1"/>
    <s v="АБ"/>
    <s v="Аи98"/>
    <s v="ФЛ+КК_49"/>
    <s v="НБ_3"/>
    <x v="4"/>
    <s v="Собственная"/>
    <s v="ФЛ+КК"/>
    <s v="Кемеровская область143"/>
    <n v="53.702461999999997"/>
    <n v="87.12359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8.4400000000000003E-2"/>
    <m/>
    <n v="40.51034174946475"/>
    <n v="24.908326796414045"/>
    <n v="3.9733099065208002"/>
    <m/>
    <m/>
    <n v="69.391978452399599"/>
  </r>
  <r>
    <x v="1"/>
    <s v="ДТ"/>
    <s v="ДтЛ"/>
    <s v="ФЛ+КК_49"/>
    <s v="НБ_3"/>
    <x v="4"/>
    <s v="Собственная"/>
    <s v="ФЛ+КК"/>
    <s v="Кемеровская область143"/>
    <n v="53.702461999999997"/>
    <n v="87.12359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20519"/>
    <m/>
    <n v="578.46752100755236"/>
    <n v="355.67851151386543"/>
    <n v="56.736888225590086"/>
    <m/>
    <m/>
    <n v="990.8829207470078"/>
  </r>
  <r>
    <x v="1"/>
    <s v="ДТ"/>
    <s v="ДтЗ"/>
    <s v="ФЛ+КК_49"/>
    <s v="НБ_3"/>
    <x v="4"/>
    <s v="Собственная"/>
    <s v="ФЛ+КК"/>
    <s v="Кемеровская область143"/>
    <n v="53.702461999999997"/>
    <n v="87.12359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83936999999999995"/>
    <m/>
    <n v="402.8811084626567"/>
    <n v="247.71685145860255"/>
    <n v="39.515131945928481"/>
    <m/>
    <m/>
    <n v="690.11309186718768"/>
  </r>
  <r>
    <x v="1"/>
    <s v="АБ"/>
    <s v="Аи92"/>
    <s v="ФЛ+КК_51"/>
    <s v="НБ_3"/>
    <x v="4"/>
    <s v="Собственная"/>
    <s v="ФЛ+КК"/>
    <s v="Кемеровская область146"/>
    <n v="53.949263999999999"/>
    <n v="86.72129099999999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4418"/>
    <m/>
    <n v="692.03567220827335"/>
    <n v="425.50741202689301"/>
    <n v="67.875808332010536"/>
    <m/>
    <m/>
    <n v="1185.418892567177"/>
  </r>
  <r>
    <x v="1"/>
    <s v="АБ"/>
    <s v="Аи95"/>
    <s v="ФЛ+КК_51"/>
    <s v="НБ_3"/>
    <x v="4"/>
    <s v="Собственная"/>
    <s v="ФЛ+КК"/>
    <s v="Кемеровская область146"/>
    <n v="53.949263999999999"/>
    <n v="86.72129099999999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2494099999999999"/>
    <m/>
    <n v="599.69225219429791"/>
    <n v="368.72882206999611"/>
    <n v="58.818638984670052"/>
    <m/>
    <m/>
    <n v="1027.2397132489641"/>
  </r>
  <r>
    <x v="1"/>
    <s v="АБ"/>
    <s v="G-95"/>
    <s v="ФЛ+КК_51"/>
    <s v="НБ_3"/>
    <x v="4"/>
    <s v="Собственная"/>
    <s v="ФЛ+КК"/>
    <s v="Кемеровская область146"/>
    <n v="53.949263999999999"/>
    <n v="86.72129099999999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19852"/>
    <m/>
    <n v="95.285699574688877"/>
    <n v="58.587689995546405"/>
    <n v="9.3457521640107739"/>
    <m/>
    <m/>
    <n v="163.21914173424605"/>
  </r>
  <r>
    <x v="1"/>
    <s v="АБ"/>
    <s v="Аи98"/>
    <s v="ФЛ+КК_51"/>
    <s v="НБ_3"/>
    <x v="4"/>
    <s v="Собственная"/>
    <s v="ФЛ+КК"/>
    <s v="Кемеровская область146"/>
    <n v="53.949263999999999"/>
    <n v="86.72129099999999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6.1100000000000002E-2"/>
    <m/>
    <n v="29.326799536638578"/>
    <n v="18.031975915413486"/>
    <n v="2.8764127403841337"/>
    <m/>
    <m/>
    <n v="50.235188192436198"/>
  </r>
  <r>
    <x v="1"/>
    <s v="ДТ"/>
    <s v="ДтЛ"/>
    <s v="ФЛ+КК_51"/>
    <s v="НБ_3"/>
    <x v="4"/>
    <s v="Собственная"/>
    <s v="ФЛ+КК"/>
    <s v="Кемеровская область146"/>
    <n v="53.949263999999999"/>
    <n v="86.72129099999999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56427000000000005"/>
    <m/>
    <n v="270.83851349491084"/>
    <n v="166.52869148593075"/>
    <n v="26.564213044460807"/>
    <m/>
    <m/>
    <n v="463.93141802530243"/>
  </r>
  <r>
    <x v="1"/>
    <s v="ДТ"/>
    <s v="ДтЗ"/>
    <s v="ФЛ+КК_51"/>
    <s v="НБ_3"/>
    <x v="4"/>
    <s v="Собственная"/>
    <s v="ФЛ+КК"/>
    <s v="Кемеровская область146"/>
    <n v="53.949263999999999"/>
    <n v="86.72129099999999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39282"/>
    <m/>
    <n v="188.54588206190454"/>
    <n v="115.9299636512721"/>
    <n v="18.492838832695504"/>
    <m/>
    <m/>
    <n v="322.96868454587212"/>
  </r>
  <r>
    <x v="1"/>
    <s v="АБ"/>
    <s v="Аи92"/>
    <s v="ПСХ, НАЗС_4"/>
    <s v="НБ_3"/>
    <x v="4"/>
    <s v="Собственная"/>
    <s v="ПСХ, НАЗС"/>
    <s v="Терминал-Ойл Кедровская НБ"/>
    <n v="55.558084000000001"/>
    <n v="85.919809000000001"/>
    <s v="Сибирь"/>
    <s v="Кемеровская область"/>
    <m/>
    <s v="Кемеровская область"/>
    <s v="Мелкий опт"/>
    <s v="Мелкий опт"/>
    <n v="479.9803524818098"/>
    <n v="295.12235540774935"/>
    <n v="47.077131593848343"/>
    <m/>
    <m/>
    <n v="5.6776099999999996"/>
    <m/>
    <n v="2725.141249054248"/>
    <n v="1675.5896362865917"/>
    <n v="267.28559310854928"/>
    <m/>
    <m/>
    <n v="4668.0164784493891"/>
  </r>
  <r>
    <x v="1"/>
    <s v="АБ"/>
    <s v="Аи95"/>
    <s v="ПСХ, НАЗС_4"/>
    <s v="НБ_3"/>
    <x v="4"/>
    <s v="Собственная"/>
    <s v="ПСХ, НАЗС"/>
    <s v="Терминал-Ойл Кедровская НБ"/>
    <n v="55.558084000000001"/>
    <n v="85.919809000000001"/>
    <s v="Сибирь"/>
    <s v="Кемеровская область"/>
    <m/>
    <s v="Кемеровская область"/>
    <s v="Мелкий опт"/>
    <s v="Мелкий опт"/>
    <n v="479.9803524818098"/>
    <n v="295.12235540774935"/>
    <n v="47.077131593848343"/>
    <m/>
    <m/>
    <n v="8.9867100000000004"/>
    <m/>
    <n v="4313.4442334518053"/>
    <n v="2652.1790225663754"/>
    <n v="423.06852926575289"/>
    <m/>
    <m/>
    <n v="7388.6917852839333"/>
  </r>
  <r>
    <x v="1"/>
    <s v="ДТ"/>
    <s v="ДтЛ"/>
    <s v="ПСХ, НАЗС_4"/>
    <s v="НБ_3"/>
    <x v="4"/>
    <s v="Собственная"/>
    <s v="ПСХ, НАЗС"/>
    <s v="Терминал-Ойл Кедровская НБ"/>
    <n v="55.558084000000001"/>
    <n v="85.919809000000001"/>
    <s v="Сибирь"/>
    <s v="Кемеровская область"/>
    <m/>
    <s v="Кемеровская область"/>
    <s v="Мелкий опт"/>
    <s v="Мелкий опт"/>
    <n v="479.9803524818098"/>
    <n v="295.12235540774935"/>
    <n v="47.077131593848343"/>
    <m/>
    <m/>
    <n v="1.1517599999999999"/>
    <m/>
    <n v="552.82217077444921"/>
    <n v="339.91012406442934"/>
    <n v="54.221557084530765"/>
    <m/>
    <m/>
    <n v="946.95385192340927"/>
  </r>
  <r>
    <x v="1"/>
    <s v="ДТ"/>
    <s v="ДтЗ"/>
    <s v="ПСХ, НАЗС_4"/>
    <s v="НБ_3"/>
    <x v="4"/>
    <s v="Собственная"/>
    <s v="ПСХ, НАЗС"/>
    <s v="Терминал-Ойл Кедровская НБ"/>
    <n v="55.558084000000001"/>
    <n v="85.919809000000001"/>
    <s v="Сибирь"/>
    <s v="Кемеровская область"/>
    <m/>
    <s v="Кемеровская область"/>
    <s v="Мелкий опт"/>
    <s v="Мелкий опт"/>
    <n v="479.9803524818098"/>
    <n v="295.12235540774935"/>
    <n v="47.077131593848343"/>
    <m/>
    <m/>
    <n v="0.46383000000000002"/>
    <m/>
    <n v="222.62928689163786"/>
    <n v="136.8866021087764"/>
    <n v="21.835785947174678"/>
    <m/>
    <m/>
    <n v="381.35167494758895"/>
  </r>
  <r>
    <x v="1"/>
    <s v="АБ"/>
    <s v="Аи92"/>
    <s v="ФЛ+КК_52"/>
    <s v="НБ_3"/>
    <x v="4"/>
    <s v="Собственная"/>
    <s v="ФЛ+КК"/>
    <s v="Кемеровская область147"/>
    <n v="53.909348999999999"/>
    <n v="86.74498900000000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80403"/>
    <m/>
    <n v="865.89895528775935"/>
    <n v="532.40958282624206"/>
    <n v="84.928557709250228"/>
    <m/>
    <m/>
    <n v="1483.2370958232516"/>
  </r>
  <r>
    <x v="1"/>
    <s v="АБ"/>
    <s v="Аи95"/>
    <s v="ФЛ+КК_52"/>
    <s v="НБ_3"/>
    <x v="4"/>
    <s v="Собственная"/>
    <s v="ФЛ+КК"/>
    <s v="Кемеровская область147"/>
    <n v="53.909348999999999"/>
    <n v="86.74498900000000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52942"/>
    <m/>
    <n v="734.09155069272958"/>
    <n v="451.36603280771999"/>
    <n v="72.000706602263534"/>
    <m/>
    <m/>
    <n v="1257.4582901027131"/>
  </r>
  <r>
    <x v="1"/>
    <s v="АБ"/>
    <s v="G-95"/>
    <s v="ФЛ+КК_52"/>
    <s v="НБ_3"/>
    <x v="4"/>
    <s v="Собственная"/>
    <s v="ФЛ+КК"/>
    <s v="Кемеровская область147"/>
    <n v="53.909348999999999"/>
    <n v="86.74498900000000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23666999999999999"/>
    <m/>
    <n v="113.59695002186992"/>
    <n v="69.846607854352044"/>
    <n v="11.141744734316086"/>
    <m/>
    <m/>
    <n v="194.58530261053806"/>
  </r>
  <r>
    <x v="1"/>
    <s v="АБ"/>
    <s v="Аи98"/>
    <s v="ФЛ+КК_52"/>
    <s v="НБ_3"/>
    <x v="4"/>
    <s v="Собственная"/>
    <s v="ФЛ+КК"/>
    <s v="Кемеровская область147"/>
    <n v="53.909348999999999"/>
    <n v="86.74498900000000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7.2609999999999994E-2"/>
    <m/>
    <n v="34.851373393704208"/>
    <n v="21.428834226156678"/>
    <n v="3.4182705250293277"/>
    <m/>
    <m/>
    <n v="59.698478144890217"/>
  </r>
  <r>
    <x v="1"/>
    <s v="ДТ"/>
    <s v="ДтЛ"/>
    <s v="ФЛ+КК_52"/>
    <s v="НБ_3"/>
    <x v="4"/>
    <s v="Собственная"/>
    <s v="ФЛ+КК"/>
    <s v="Кемеровская область147"/>
    <n v="53.909348999999999"/>
    <n v="86.74498900000000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77536000000000005"/>
    <m/>
    <n v="372.15756610029609"/>
    <n v="228.82606948895256"/>
    <n v="36.50172475260625"/>
    <m/>
    <m/>
    <n v="637.48536034185497"/>
  </r>
  <r>
    <x v="1"/>
    <s v="ДТ"/>
    <s v="ДтЗ"/>
    <s v="ФЛ+КК_52"/>
    <s v="НБ_3"/>
    <x v="4"/>
    <s v="Собственная"/>
    <s v="ФЛ+КК"/>
    <s v="Кемеровская область147"/>
    <n v="53.909348999999999"/>
    <n v="86.74498900000000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54010000000000002"/>
    <m/>
    <n v="259.2373883754255"/>
    <n v="159.39558415572543"/>
    <n v="25.426358773837492"/>
    <m/>
    <m/>
    <n v="444.0593313049884"/>
  </r>
  <r>
    <x v="1"/>
    <s v="АБ"/>
    <s v="Аи92"/>
    <s v="ФЛ+КК_55"/>
    <s v="НБ_3"/>
    <x v="4"/>
    <s v="Собственная"/>
    <s v="ФЛ+КК"/>
    <s v="Кемеровская область2"/>
    <n v="55.311920000000001"/>
    <n v="86.03400000000000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61446"/>
    <m/>
    <n v="774.90907986778268"/>
    <n v="476.463237911595"/>
    <n v="76.00414587300439"/>
    <m/>
    <m/>
    <n v="1327.376463652382"/>
  </r>
  <r>
    <x v="1"/>
    <s v="АБ"/>
    <s v="Аи95"/>
    <s v="ФЛ+КК_55"/>
    <s v="НБ_3"/>
    <x v="4"/>
    <s v="Собственная"/>
    <s v="ФЛ+КК"/>
    <s v="Кемеровская область2"/>
    <n v="55.311920000000001"/>
    <n v="86.03400000000000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39191"/>
    <m/>
    <n v="668.0894524229559"/>
    <n v="410.78375771560042"/>
    <n v="65.52713023679344"/>
    <m/>
    <m/>
    <n v="1144.4003403753497"/>
  </r>
  <r>
    <x v="1"/>
    <s v="АБ"/>
    <s v="G-95"/>
    <s v="ФЛ+КК_55"/>
    <s v="НБ_3"/>
    <x v="4"/>
    <s v="Собственная"/>
    <s v="ФЛ+КК"/>
    <s v="Кемеровская область2"/>
    <n v="55.311920000000001"/>
    <n v="86.03400000000000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21983"/>
    <m/>
    <n v="105.51408088607624"/>
    <n v="64.876747389285541"/>
    <n v="10.348965838275682"/>
    <m/>
    <m/>
    <n v="180.73979411363749"/>
  </r>
  <r>
    <x v="1"/>
    <s v="АБ"/>
    <s v="Аи98"/>
    <s v="ФЛ+КК_55"/>
    <s v="НБ_3"/>
    <x v="4"/>
    <s v="Собственная"/>
    <s v="ФЛ+КК"/>
    <s v="Кемеровская область2"/>
    <n v="55.311920000000001"/>
    <n v="86.03400000000000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6.7610000000000003E-2"/>
    <m/>
    <n v="32.451471631295163"/>
    <n v="19.953222449117934"/>
    <n v="3.1828848670600864"/>
    <m/>
    <m/>
    <n v="55.587578947473183"/>
  </r>
  <r>
    <x v="1"/>
    <s v="ДТ"/>
    <s v="ДтЛ"/>
    <s v="ФЛ+КК_55"/>
    <s v="НБ_3"/>
    <x v="4"/>
    <s v="Собственная"/>
    <s v="ФЛ+КК"/>
    <s v="Кемеровская область2"/>
    <n v="55.311920000000001"/>
    <n v="86.03400000000000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5381199999999999"/>
    <m/>
    <n v="738.26737975932122"/>
    <n v="453.93359729976743"/>
    <n v="72.410277647130016"/>
    <m/>
    <m/>
    <n v="1264.6112547062187"/>
  </r>
  <r>
    <x v="1"/>
    <s v="ДТ"/>
    <s v="ДтЗ"/>
    <s v="ФЛ+КК_55"/>
    <s v="НБ_3"/>
    <x v="4"/>
    <s v="Собственная"/>
    <s v="ФЛ+КК"/>
    <s v="Кемеровская область2"/>
    <n v="55.311920000000001"/>
    <n v="86.03400000000000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0699000000000001"/>
    <m/>
    <n v="513.53097912028829"/>
    <n v="315.75140805075108"/>
    <n v="50.367823092258348"/>
    <m/>
    <m/>
    <n v="879.65021026329771"/>
  </r>
  <r>
    <x v="1"/>
    <s v="АБ"/>
    <s v="Аи92"/>
    <s v="ФЛ+КК_58"/>
    <s v="НБ_3"/>
    <x v="4"/>
    <s v="Собственная"/>
    <s v="ФЛ+КК"/>
    <s v="Кемеровская область23"/>
    <n v="54.286470999999999"/>
    <n v="85.99426699999999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98558000000000001"/>
    <m/>
    <n v="473.05903579902213"/>
    <n v="290.86669104276962"/>
    <n v="46.39827935626505"/>
    <m/>
    <m/>
    <n v="810.32400619805685"/>
  </r>
  <r>
    <x v="1"/>
    <s v="АБ"/>
    <s v="Аи95"/>
    <s v="ФЛ+КК_58"/>
    <s v="НБ_3"/>
    <x v="4"/>
    <s v="Собственная"/>
    <s v="ФЛ+КК"/>
    <s v="Кемеровская область23"/>
    <n v="54.286470999999999"/>
    <n v="85.99426699999999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93811"/>
    <m/>
    <n v="450.2743684667106"/>
    <n v="276.85723283156375"/>
    <n v="44.163527919505071"/>
    <m/>
    <m/>
    <n v="771.29512921777939"/>
  </r>
  <r>
    <x v="1"/>
    <s v="АБ"/>
    <s v="G-95"/>
    <s v="ФЛ+КК_58"/>
    <s v="НБ_3"/>
    <x v="4"/>
    <s v="Собственная"/>
    <s v="ФЛ+КК"/>
    <s v="Кемеровская область23"/>
    <n v="54.286470999999999"/>
    <n v="85.99426699999999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16478000000000001"/>
    <m/>
    <n v="79.091162481952622"/>
    <n v="48.630261724088939"/>
    <n v="7.7573697440343308"/>
    <m/>
    <m/>
    <n v="135.4787939500759"/>
  </r>
  <r>
    <x v="1"/>
    <s v="АБ"/>
    <s v="Аи98"/>
    <s v="ФЛ+КК_58"/>
    <s v="НБ_3"/>
    <x v="4"/>
    <s v="Собственная"/>
    <s v="ФЛ+КК"/>
    <s v="Кемеровская область23"/>
    <n v="54.286470999999999"/>
    <n v="85.99426699999999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5.1299999999999998E-2"/>
    <m/>
    <n v="24.622992082316841"/>
    <n v="15.139776832417541"/>
    <n v="2.4150568507644201"/>
    <m/>
    <m/>
    <n v="42.177825765498802"/>
  </r>
  <r>
    <x v="1"/>
    <s v="ДТ"/>
    <s v="ДтЛ"/>
    <s v="ФЛ+КК_58"/>
    <s v="НБ_3"/>
    <x v="4"/>
    <s v="Собственная"/>
    <s v="ФЛ+КК"/>
    <s v="Кемеровская область23"/>
    <n v="54.286470999999999"/>
    <n v="85.99426699999999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35213"/>
    <m/>
    <n v="169.01548151941969"/>
    <n v="103.92143500973079"/>
    <n v="16.577270348141816"/>
    <m/>
    <m/>
    <n v="289.51418687729233"/>
  </r>
  <r>
    <x v="1"/>
    <s v="ДТ"/>
    <s v="ДтЗ"/>
    <s v="ФЛ+КК_58"/>
    <s v="НБ_3"/>
    <x v="4"/>
    <s v="Собственная"/>
    <s v="ФЛ+КК"/>
    <s v="Кемеровская область23"/>
    <n v="54.286470999999999"/>
    <n v="85.99426699999999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24381"/>
    <m/>
    <n v="117.02400973859005"/>
    <n v="71.953781471963367"/>
    <n v="11.477875453896164"/>
    <m/>
    <m/>
    <n v="200.45566666444958"/>
  </r>
  <r>
    <x v="1"/>
    <s v="АБ"/>
    <s v="Аи92"/>
    <s v="ФЛ+КК_59"/>
    <s v="НБ_3"/>
    <x v="4"/>
    <s v="Собственная"/>
    <s v="ФЛ+КК"/>
    <s v="Кемеровская область25"/>
    <n v="56.188763000000002"/>
    <n v="86.65468099999999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63363999999999998"/>
    <m/>
    <n v="304.13475054657397"/>
    <n v="187.0013292805663"/>
    <n v="29.829953663126062"/>
    <m/>
    <m/>
    <n v="520.96603349026634"/>
  </r>
  <r>
    <x v="1"/>
    <s v="АБ"/>
    <s v="Аи95"/>
    <s v="ФЛ+КК_59"/>
    <s v="НБ_3"/>
    <x v="4"/>
    <s v="Собственная"/>
    <s v="ФЛ+КК"/>
    <s v="Кемеровская область25"/>
    <n v="56.188763000000002"/>
    <n v="86.65468099999999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56313000000000002"/>
    <m/>
    <n v="270.29133589308157"/>
    <n v="166.1922520007659"/>
    <n v="26.510545114443818"/>
    <m/>
    <m/>
    <n v="462.99413300829127"/>
  </r>
  <r>
    <x v="1"/>
    <s v="АБ"/>
    <s v="G-95"/>
    <s v="ФЛ+КК_59"/>
    <s v="НБ_3"/>
    <x v="4"/>
    <s v="Собственная"/>
    <s v="ФЛ+КК"/>
    <s v="Кемеровская область25"/>
    <n v="56.188763000000002"/>
    <n v="86.65468099999999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9.2100000000000001E-2"/>
    <m/>
    <n v="44.206190463574686"/>
    <n v="27.180768933053717"/>
    <n v="4.3358038197934325"/>
    <m/>
    <m/>
    <n v="75.722763216421825"/>
  </r>
  <r>
    <x v="1"/>
    <s v="АБ"/>
    <s v="Аи98"/>
    <s v="ФЛ+КК_59"/>
    <s v="НБ_3"/>
    <x v="4"/>
    <s v="Собственная"/>
    <s v="ФЛ+КК"/>
    <s v="Кемеровская область25"/>
    <n v="56.188763000000002"/>
    <n v="86.65468099999999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2.845E-2"/>
    <m/>
    <n v="13.655441028107489"/>
    <n v="8.3962310113504692"/>
    <n v="1.3393443938449854"/>
    <m/>
    <m/>
    <n v="23.391016433302944"/>
  </r>
  <r>
    <x v="1"/>
    <s v="ДТ"/>
    <s v="ДтЛ"/>
    <s v="ФЛ+КК_59"/>
    <s v="НБ_3"/>
    <x v="4"/>
    <s v="Собственная"/>
    <s v="ФЛ+КК"/>
    <s v="Кемеровская область25"/>
    <n v="56.188763000000002"/>
    <n v="86.65468099999999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30635000000000001"/>
    <m/>
    <n v="147.04198098280244"/>
    <n v="90.410733579164017"/>
    <n v="14.422079263775441"/>
    <m/>
    <m/>
    <n v="251.87479382574188"/>
  </r>
  <r>
    <x v="1"/>
    <s v="ДТ"/>
    <s v="ДтЗ"/>
    <s v="ФЛ+КК_59"/>
    <s v="НБ_3"/>
    <x v="4"/>
    <s v="Собственная"/>
    <s v="ФЛ+КК"/>
    <s v="Кемеровская область25"/>
    <n v="56.188763000000002"/>
    <n v="86.65468099999999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21268999999999999"/>
    <m/>
    <n v="102.08702116935612"/>
    <n v="62.76957377167421"/>
    <n v="10.012835118695603"/>
    <m/>
    <m/>
    <n v="174.86943005972591"/>
  </r>
  <r>
    <x v="1"/>
    <s v="АБ"/>
    <s v="Аи92"/>
    <s v="ФЛ+КК_60"/>
    <s v="НБ_3"/>
    <x v="4"/>
    <s v="Собственная"/>
    <s v="ФЛ+КК"/>
    <s v="Кемеровская область28"/>
    <n v="54.018495000000001"/>
    <n v="86.683796000000001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6429199999999999"/>
    <m/>
    <n v="788.5693206994149"/>
    <n v="484.86242014649957"/>
    <n v="77.343961038165318"/>
    <m/>
    <m/>
    <n v="1350.7757018840798"/>
  </r>
  <r>
    <x v="1"/>
    <s v="АБ"/>
    <s v="Аи95"/>
    <s v="ФЛ+КК_60"/>
    <s v="НБ_3"/>
    <x v="4"/>
    <s v="Собственная"/>
    <s v="ФЛ+КК"/>
    <s v="Кемеровская область28"/>
    <n v="54.018495000000001"/>
    <n v="86.683796000000001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3450899999999999"/>
    <m/>
    <n v="645.6167723197575"/>
    <n v="396.96612903540955"/>
    <n v="63.322978935569459"/>
    <m/>
    <m/>
    <n v="1105.9058802907364"/>
  </r>
  <r>
    <x v="1"/>
    <s v="АБ"/>
    <s v="G-95"/>
    <s v="ФЛ+КК_60"/>
    <s v="НБ_3"/>
    <x v="4"/>
    <s v="Собственная"/>
    <s v="ФЛ+КК"/>
    <s v="Кемеровская область28"/>
    <n v="54.018495000000001"/>
    <n v="86.683796000000001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19900999999999999"/>
    <m/>
    <n v="95.520889947404967"/>
    <n v="58.732299949696198"/>
    <n v="9.3688199584917591"/>
    <m/>
    <m/>
    <n v="163.62200985559292"/>
  </r>
  <r>
    <x v="1"/>
    <s v="АБ"/>
    <s v="Аи98"/>
    <s v="ФЛ+КК_60"/>
    <s v="НБ_3"/>
    <x v="4"/>
    <s v="Собственная"/>
    <s v="ФЛ+КК"/>
    <s v="Кемеровская область28"/>
    <n v="54.018495000000001"/>
    <n v="86.683796000000001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6.071E-2"/>
    <m/>
    <n v="29.139607199170673"/>
    <n v="17.916878196804465"/>
    <n v="2.8580526590625328"/>
    <m/>
    <m/>
    <n v="49.914538055037667"/>
  </r>
  <r>
    <x v="1"/>
    <s v="ДТ"/>
    <s v="ДтЛ"/>
    <s v="ФЛ+КК_60"/>
    <s v="НБ_3"/>
    <x v="4"/>
    <s v="Собственная"/>
    <s v="ФЛ+КК"/>
    <s v="Кемеровская область28"/>
    <n v="54.018495000000001"/>
    <n v="86.683796000000001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92937000000000003"/>
    <m/>
    <n v="446.07934018601958"/>
    <n v="274.2778634453"/>
    <n v="43.752073789374833"/>
    <m/>
    <m/>
    <n v="764.10927742069453"/>
  </r>
  <r>
    <x v="1"/>
    <s v="ДТ"/>
    <s v="ДтЗ"/>
    <s v="ФЛ+КК_60"/>
    <s v="НБ_3"/>
    <x v="4"/>
    <s v="Собственная"/>
    <s v="ФЛ+КК"/>
    <s v="Кемеровская область28"/>
    <n v="54.018495000000001"/>
    <n v="86.683796000000001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64866000000000001"/>
    <m/>
    <n v="311.34405544085075"/>
    <n v="191.4340670587907"/>
    <n v="30.537052179665668"/>
    <m/>
    <m/>
    <n v="533.31517467930712"/>
  </r>
  <r>
    <x v="1"/>
    <s v="АБ"/>
    <s v="Аи92"/>
    <s v="ФЛ+КК_61"/>
    <s v="НБ_3"/>
    <x v="4"/>
    <s v="Собственная"/>
    <s v="ФЛ+КК"/>
    <s v="Кемеровская область3"/>
    <n v="55.444274999999998"/>
    <n v="86.13875299999999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28268"/>
    <m/>
    <n v="615.66119852136785"/>
    <n v="378.54754283441196"/>
    <n v="60.384895152797391"/>
    <m/>
    <m/>
    <n v="1054.5936365085772"/>
  </r>
  <r>
    <x v="1"/>
    <s v="АБ"/>
    <s v="Аи95"/>
    <s v="ФЛ+КК_61"/>
    <s v="НБ_3"/>
    <x v="4"/>
    <s v="Собственная"/>
    <s v="ФЛ+КК"/>
    <s v="Кемеровская область3"/>
    <n v="55.444274999999998"/>
    <n v="86.13875299999999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0871599999999999"/>
    <m/>
    <n v="521.8154400041243"/>
    <n v="320.84521990508875"/>
    <n v="51.180374383568157"/>
    <m/>
    <m/>
    <n v="893.84103429278127"/>
  </r>
  <r>
    <x v="1"/>
    <s v="АБ"/>
    <s v="G-95"/>
    <s v="ФЛ+КК_61"/>
    <s v="НБ_3"/>
    <x v="4"/>
    <s v="Собственная"/>
    <s v="ФЛ+КК"/>
    <s v="Кемеровская область3"/>
    <n v="55.444274999999998"/>
    <n v="86.13875299999999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16818"/>
    <m/>
    <n v="80.72309568039077"/>
    <n v="49.633677732475284"/>
    <n v="7.9174319914534141"/>
    <m/>
    <m/>
    <n v="138.27420540431947"/>
  </r>
  <r>
    <x v="1"/>
    <s v="АБ"/>
    <s v="Аи98"/>
    <s v="ФЛ+КК_61"/>
    <s v="НБ_3"/>
    <x v="4"/>
    <s v="Собственная"/>
    <s v="ФЛ+КК"/>
    <s v="Кемеровская область3"/>
    <n v="55.444274999999998"/>
    <n v="86.13875299999999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5.1589999999999997E-2"/>
    <m/>
    <n v="24.762186384536566"/>
    <n v="15.225362315485789"/>
    <n v="2.4287092189266359"/>
    <m/>
    <m/>
    <n v="42.416257918948993"/>
  </r>
  <r>
    <x v="1"/>
    <s v="ДТ"/>
    <s v="ДтЛ"/>
    <s v="ФЛ+КК_61"/>
    <s v="НБ_3"/>
    <x v="4"/>
    <s v="Собственная"/>
    <s v="ФЛ+КК"/>
    <s v="Кемеровская область3"/>
    <n v="55.444274999999998"/>
    <n v="86.13875299999999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3.2484700000000002"/>
    <m/>
    <n v="1559.2017756265848"/>
    <n v="958.69611787141162"/>
    <n v="152.92864966866853"/>
    <m/>
    <m/>
    <n v="2670.826543166665"/>
  </r>
  <r>
    <x v="1"/>
    <s v="ДТ"/>
    <s v="ДтЗ"/>
    <s v="ФЛ+КК_61"/>
    <s v="НБ_3"/>
    <x v="4"/>
    <s v="Собственная"/>
    <s v="ФЛ+КК"/>
    <s v="Кемеровская область3"/>
    <n v="55.444274999999998"/>
    <n v="86.13875299999999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2.2652600000000001"/>
    <m/>
    <n v="1087.2802932629445"/>
    <n v="668.52886681095833"/>
    <n v="106.64194311428089"/>
    <m/>
    <m/>
    <n v="1862.4511031881837"/>
  </r>
  <r>
    <x v="1"/>
    <s v="АБ"/>
    <s v="Аи92"/>
    <s v="ФЛ+КК_62"/>
    <s v="НБ_3"/>
    <x v="4"/>
    <s v="Собственная"/>
    <s v="ФЛ+КК"/>
    <s v="Кемеровская область30"/>
    <n v="53.834394000000003"/>
    <n v="86.79750400000000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56740000000000002"/>
    <m/>
    <n v="272.34085199817889"/>
    <n v="167.452424458357"/>
    <n v="26.71156446634955"/>
    <m/>
    <m/>
    <n v="466.50484092288542"/>
  </r>
  <r>
    <x v="1"/>
    <s v="АБ"/>
    <s v="Аи95"/>
    <s v="ФЛ+КК_62"/>
    <s v="НБ_3"/>
    <x v="4"/>
    <s v="Собственная"/>
    <s v="ФЛ+КК"/>
    <s v="Кемеровская область30"/>
    <n v="53.834394000000003"/>
    <n v="86.79750400000000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47306999999999999"/>
    <m/>
    <n v="227.06430534856975"/>
    <n v="139.61353267274399"/>
    <n v="22.270778643101835"/>
    <m/>
    <m/>
    <n v="388.94861666441557"/>
  </r>
  <r>
    <x v="1"/>
    <s v="АБ"/>
    <s v="G-95"/>
    <s v="ФЛ+КК_62"/>
    <s v="НБ_3"/>
    <x v="4"/>
    <s v="Собственная"/>
    <s v="ФЛ+КК"/>
    <s v="Кемеровская область30"/>
    <n v="53.834394000000003"/>
    <n v="86.79750400000000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7.1679999999999994E-2"/>
    <m/>
    <n v="34.404991665896127"/>
    <n v="21.15437043562747"/>
    <n v="3.3744887926470488"/>
    <m/>
    <m/>
    <n v="58.933850894170646"/>
  </r>
  <r>
    <x v="1"/>
    <s v="АБ"/>
    <s v="Аи98"/>
    <s v="ФЛ+КК_62"/>
    <s v="НБ_3"/>
    <x v="4"/>
    <s v="Собственная"/>
    <s v="ФЛ+КК"/>
    <s v="Кемеровская область30"/>
    <n v="53.834394000000003"/>
    <n v="86.79750400000000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2.1930000000000002E-2"/>
    <m/>
    <n v="10.525969129926089"/>
    <n v="6.4720332540919436"/>
    <n v="1.0324014958530943"/>
    <m/>
    <m/>
    <n v="18.030403879871127"/>
  </r>
  <r>
    <x v="1"/>
    <s v="ДТ"/>
    <s v="ДтЛ"/>
    <s v="ФЛ+КК_62"/>
    <s v="НБ_3"/>
    <x v="4"/>
    <s v="Собственная"/>
    <s v="ФЛ+КК"/>
    <s v="Кемеровская область30"/>
    <n v="53.834394000000003"/>
    <n v="86.79750400000000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24396000000000001"/>
    <m/>
    <n v="117.09600679146233"/>
    <n v="71.998049825274535"/>
    <n v="11.484937023635242"/>
    <m/>
    <m/>
    <n v="200.57899364037209"/>
  </r>
  <r>
    <x v="1"/>
    <s v="ДТ"/>
    <s v="ДтЗ"/>
    <s v="ФЛ+КК_62"/>
    <s v="НБ_3"/>
    <x v="4"/>
    <s v="Собственная"/>
    <s v="ФЛ+КК"/>
    <s v="Кемеровская область30"/>
    <n v="53.834394000000003"/>
    <n v="86.79750400000000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16983000000000001"/>
    <m/>
    <n v="81.515063261985759"/>
    <n v="50.120629618898079"/>
    <n v="7.9951092585832644"/>
    <m/>
    <m/>
    <n v="139.63080213946708"/>
  </r>
  <r>
    <x v="1"/>
    <s v="АБ"/>
    <s v="Аи92"/>
    <s v="ФЛ+КК_63"/>
    <s v="НБ_3"/>
    <x v="4"/>
    <s v="Собственная"/>
    <s v="ФЛ+КК"/>
    <s v="Кемеровская область33"/>
    <n v="53.87435"/>
    <n v="86.62864999999999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3.3727"/>
    <m/>
    <n v="1618.8297348153999"/>
    <n v="995.35916808371621"/>
    <n v="158.77704172657229"/>
    <m/>
    <m/>
    <n v="2772.9659446256887"/>
  </r>
  <r>
    <x v="1"/>
    <s v="АБ"/>
    <s v="Аи95"/>
    <s v="ФЛ+КК_63"/>
    <s v="НБ_3"/>
    <x v="4"/>
    <s v="Собственная"/>
    <s v="ФЛ+КК"/>
    <s v="Кемеровская область33"/>
    <n v="53.87435"/>
    <n v="86.62864999999999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2.9870999999999999"/>
    <m/>
    <n v="1433.749310898414"/>
    <n v="881.55998783848804"/>
    <n v="140.62409978398438"/>
    <m/>
    <m/>
    <n v="2455.9333985208864"/>
  </r>
  <r>
    <x v="1"/>
    <s v="АБ"/>
    <s v="G-95"/>
    <s v="ФЛ+КК_63"/>
    <s v="НБ_3"/>
    <x v="4"/>
    <s v="Собственная"/>
    <s v="ФЛ+КК"/>
    <s v="Кемеровская область33"/>
    <n v="53.87435"/>
    <n v="86.62864999999999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48668"/>
    <m/>
    <n v="233.5968379458472"/>
    <n v="143.63014792984345"/>
    <n v="22.911498404094111"/>
    <m/>
    <m/>
    <n v="400.13848427978473"/>
  </r>
  <r>
    <x v="1"/>
    <s v="АБ"/>
    <s v="Аи98"/>
    <s v="ФЛ+КК_63"/>
    <s v="НБ_3"/>
    <x v="4"/>
    <s v="Собственная"/>
    <s v="ФЛ+КК"/>
    <s v="Кемеровская область33"/>
    <n v="53.87435"/>
    <n v="86.62864999999999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15024000000000001"/>
    <m/>
    <n v="72.112248156867111"/>
    <n v="44.339182676460268"/>
    <n v="7.0728682506597753"/>
    <m/>
    <m/>
    <n v="123.52429908398716"/>
  </r>
  <r>
    <x v="1"/>
    <s v="ДТ"/>
    <s v="ДтЛ"/>
    <s v="ФЛ+КК_63"/>
    <s v="НБ_3"/>
    <x v="4"/>
    <s v="Собственная"/>
    <s v="ФЛ+КК"/>
    <s v="Кемеровская область33"/>
    <n v="53.87435"/>
    <n v="86.62864999999999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94252999999999998"/>
    <m/>
    <n v="452.39588162468016"/>
    <n v="278.16167364246598"/>
    <n v="44.371608841149879"/>
    <m/>
    <m/>
    <n v="774.92916410829605"/>
  </r>
  <r>
    <x v="1"/>
    <s v="ДТ"/>
    <s v="ДтЗ"/>
    <s v="ФЛ+КК_63"/>
    <s v="НБ_3"/>
    <x v="4"/>
    <s v="Собственная"/>
    <s v="ФЛ+КК"/>
    <s v="Кемеровская область33"/>
    <n v="53.87435"/>
    <n v="86.62864999999999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65432000000000001"/>
    <m/>
    <n v="314.0607442358978"/>
    <n v="193.10445959039856"/>
    <n v="30.803508744486848"/>
    <m/>
    <m/>
    <n v="537.96871257078317"/>
  </r>
  <r>
    <x v="1"/>
    <s v="АБ"/>
    <s v="Аи92"/>
    <s v="ФЛ+КК_64"/>
    <s v="НБ_3"/>
    <x v="4"/>
    <s v="Собственная"/>
    <s v="ФЛ+КК"/>
    <s v="Кемеровская область33702"/>
    <n v="56.052697999999999"/>
    <n v="88.995934000000005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39056000000000002"/>
    <m/>
    <n v="187.46112646529565"/>
    <n v="115.2629871280506"/>
    <n v="18.386444515293409"/>
    <m/>
    <m/>
    <n v="321.11055810863968"/>
  </r>
  <r>
    <x v="1"/>
    <s v="АБ"/>
    <s v="Аи95"/>
    <s v="ФЛ+КК_64"/>
    <s v="НБ_3"/>
    <x v="4"/>
    <s v="Собственная"/>
    <s v="ФЛ+КК"/>
    <s v="Кемеровская область33702"/>
    <n v="56.052697999999999"/>
    <n v="88.995934000000005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34993000000000002"/>
    <m/>
    <n v="167.95952474395972"/>
    <n v="103.27216582783373"/>
    <n v="16.473700658635352"/>
    <m/>
    <m/>
    <n v="287.70539123042886"/>
  </r>
  <r>
    <x v="1"/>
    <s v="АБ"/>
    <s v="G-95"/>
    <s v="ФЛ+КК_64"/>
    <s v="НБ_3"/>
    <x v="4"/>
    <s v="Собственная"/>
    <s v="ФЛ+КК"/>
    <s v="Кемеровская область33702"/>
    <n v="56.052697999999999"/>
    <n v="88.995934000000005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5.7750000000000003E-2"/>
    <m/>
    <n v="27.718865355824516"/>
    <n v="17.043316024797527"/>
    <n v="2.7187043495447418"/>
    <m/>
    <m/>
    <n v="47.480885730166783"/>
  </r>
  <r>
    <x v="1"/>
    <s v="АБ"/>
    <s v="Аи98"/>
    <s v="ФЛ+КК_64"/>
    <s v="НБ_3"/>
    <x v="4"/>
    <s v="Собственная"/>
    <s v="ФЛ+КК"/>
    <s v="Кемеровская область33702"/>
    <n v="56.052697999999999"/>
    <n v="88.995934000000005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7850000000000001E-2"/>
    <m/>
    <n v="8.567649291800306"/>
    <n v="5.2679340440283262"/>
    <n v="0.84032679895019302"/>
    <m/>
    <m/>
    <n v="14.675910134778825"/>
  </r>
  <r>
    <x v="1"/>
    <s v="ДТ"/>
    <s v="ДтЛ"/>
    <s v="ФЛ+КК_64"/>
    <s v="НБ_3"/>
    <x v="4"/>
    <s v="Собственная"/>
    <s v="ФЛ+КК"/>
    <s v="Кемеровская область33702"/>
    <n v="56.052697999999999"/>
    <n v="88.995934000000005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18464"/>
    <m/>
    <n v="88.623572282241355"/>
    <n v="54.491391702486837"/>
    <n v="8.6923215774881584"/>
    <m/>
    <m/>
    <n v="151.80728556221635"/>
  </r>
  <r>
    <x v="1"/>
    <s v="ДТ"/>
    <s v="ДтЗ"/>
    <s v="ФЛ+КК_64"/>
    <s v="НБ_3"/>
    <x v="4"/>
    <s v="Собственная"/>
    <s v="ФЛ+КК"/>
    <s v="Кемеровская область33702"/>
    <n v="56.052697999999999"/>
    <n v="88.995934000000005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12841"/>
    <m/>
    <n v="61.634277062189192"/>
    <n v="37.896661657909092"/>
    <n v="6.0451744679660653"/>
    <m/>
    <m/>
    <n v="105.57611318806434"/>
  </r>
  <r>
    <x v="1"/>
    <s v="АБ"/>
    <s v="Аи92"/>
    <s v="ФЛ+КК_65"/>
    <s v="НБ_3"/>
    <x v="4"/>
    <s v="Собственная"/>
    <s v="ФЛ+КК"/>
    <s v="Кемеровская область33877"/>
    <n v="53.780622999999999"/>
    <n v="87.126840000000001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13626"/>
    <m/>
    <n v="545.38247531098125"/>
    <n v="335.33572755560931"/>
    <n v="53.491861544826122"/>
    <m/>
    <m/>
    <n v="934.21006441141662"/>
  </r>
  <r>
    <x v="1"/>
    <s v="АБ"/>
    <s v="Аи95"/>
    <s v="ФЛ+КК_65"/>
    <s v="НБ_3"/>
    <x v="4"/>
    <s v="Собственная"/>
    <s v="ФЛ+КК"/>
    <s v="Кемеровская область33877"/>
    <n v="53.780622999999999"/>
    <n v="87.126840000000001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06992"/>
    <m/>
    <n v="513.5405787273379"/>
    <n v="315.75731049785918"/>
    <n v="50.368764634890219"/>
    <m/>
    <m/>
    <n v="879.66665386008731"/>
  </r>
  <r>
    <x v="1"/>
    <s v="АБ"/>
    <s v="G-95"/>
    <s v="ФЛ+КК_65"/>
    <s v="НБ_3"/>
    <x v="4"/>
    <s v="Собственная"/>
    <s v="ФЛ+КК"/>
    <s v="Кемеровская область33877"/>
    <n v="53.780622999999999"/>
    <n v="87.126840000000001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18595999999999999"/>
    <m/>
    <n v="89.257146347517349"/>
    <n v="54.880953211625062"/>
    <n v="8.7544633911920364"/>
    <m/>
    <m/>
    <n v="152.89256295033445"/>
  </r>
  <r>
    <x v="1"/>
    <s v="АБ"/>
    <s v="Аи98"/>
    <s v="ФЛ+КК_65"/>
    <s v="НБ_3"/>
    <x v="4"/>
    <s v="Собственная"/>
    <s v="ФЛ+КК"/>
    <s v="Кемеровская область33877"/>
    <n v="53.780622999999999"/>
    <n v="87.126840000000001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5.7829999999999999E-2"/>
    <m/>
    <n v="27.75726378402306"/>
    <n v="17.066925813230146"/>
    <n v="2.7224705200722497"/>
    <m/>
    <m/>
    <n v="47.546660117325459"/>
  </r>
  <r>
    <x v="1"/>
    <s v="ДТ"/>
    <s v="ДтЛ"/>
    <s v="ФЛ+КК_65"/>
    <s v="НБ_3"/>
    <x v="4"/>
    <s v="Собственная"/>
    <s v="ФЛ+КК"/>
    <s v="Кемеровская область33877"/>
    <n v="53.780622999999999"/>
    <n v="87.126840000000001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33184999999999998"/>
    <m/>
    <n v="159.28147997108857"/>
    <n v="97.936353642061619"/>
    <n v="15.622546119418571"/>
    <m/>
    <m/>
    <n v="272.84037973256881"/>
  </r>
  <r>
    <x v="1"/>
    <s v="ДТ"/>
    <s v="ДтЗ"/>
    <s v="ФЛ+КК_65"/>
    <s v="НБ_3"/>
    <x v="4"/>
    <s v="Собственная"/>
    <s v="ФЛ+КК"/>
    <s v="Кемеровская область33877"/>
    <n v="53.780622999999999"/>
    <n v="87.126840000000001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22964999999999999"/>
    <m/>
    <n v="110.22748794744761"/>
    <n v="67.77484891938964"/>
    <n v="10.811263270527272"/>
    <m/>
    <m/>
    <n v="188.81360013736452"/>
  </r>
  <r>
    <x v="1"/>
    <s v="АБ"/>
    <s v="Аи92"/>
    <s v="ПСХ, НАЗС_16"/>
    <s v="НБ_4"/>
    <x v="5"/>
    <s v="Собственная"/>
    <s v="ПСХ, НАЗС"/>
    <s v="Козульская НБ"/>
    <n v="56.172978000000001"/>
    <n v="91.40889"/>
    <s v="Сибирь"/>
    <s v="Красноярский край"/>
    <m/>
    <s v="Красноярский край"/>
    <s v="Мелкий опт"/>
    <s v="Мелкий опт"/>
    <n v="803.68962954714027"/>
    <n v="496.20696348756223"/>
    <n v="78.169586935746437"/>
    <m/>
    <m/>
    <n v="13.67022"/>
    <m/>
    <n v="10986.614047627909"/>
    <n v="6783.2583564069437"/>
    <n v="1068.5954507207798"/>
    <m/>
    <m/>
    <n v="18838.467854755632"/>
  </r>
  <r>
    <x v="1"/>
    <s v="АБ"/>
    <s v="Аи95"/>
    <s v="ПСХ, НАЗС_16"/>
    <s v="НБ_4"/>
    <x v="5"/>
    <s v="Собственная"/>
    <s v="ПСХ, НАЗС"/>
    <s v="Козульская НБ"/>
    <n v="56.172978000000001"/>
    <n v="91.40889"/>
    <s v="Сибирь"/>
    <s v="Красноярский край"/>
    <m/>
    <s v="Красноярский край"/>
    <s v="Мелкий опт"/>
    <s v="Мелкий опт"/>
    <n v="803.68962954714027"/>
    <n v="496.20696348756223"/>
    <n v="78.169586935746437"/>
    <m/>
    <m/>
    <n v="4.9328000000000003"/>
    <m/>
    <n v="3964.4402046301338"/>
    <n v="2447.689709491447"/>
    <n v="385.59493843665007"/>
    <m/>
    <m/>
    <n v="6797.7248525582309"/>
  </r>
  <r>
    <x v="1"/>
    <s v="ДТ"/>
    <s v="ДтЛ"/>
    <s v="ПСХ, НАЗС_16"/>
    <s v="НБ_4"/>
    <x v="5"/>
    <s v="Собственная"/>
    <s v="ПСХ, НАЗС"/>
    <s v="Козульская НБ"/>
    <n v="56.172978000000001"/>
    <n v="91.40889"/>
    <s v="Сибирь"/>
    <s v="Красноярский край"/>
    <m/>
    <s v="Красноярский край"/>
    <s v="Мелкий опт"/>
    <s v="Мелкий опт"/>
    <n v="803.68962954714027"/>
    <n v="496.20696348756223"/>
    <n v="78.169586935746437"/>
    <m/>
    <m/>
    <n v="5.6233000000000004"/>
    <m/>
    <n v="4519.3878938324342"/>
    <n v="2790.3206177796087"/>
    <n v="439.57103821578295"/>
    <m/>
    <m/>
    <n v="7749.2795498278265"/>
  </r>
  <r>
    <x v="1"/>
    <s v="ДТ"/>
    <s v="ДтЗ"/>
    <s v="ПСХ, НАЗС_16"/>
    <s v="НБ_4"/>
    <x v="5"/>
    <s v="Собственная"/>
    <s v="ПСХ, НАЗС"/>
    <s v="Козульская НБ"/>
    <n v="56.172978000000001"/>
    <n v="91.40889"/>
    <s v="Сибирь"/>
    <s v="Красноярский край"/>
    <m/>
    <s v="Красноярский край"/>
    <s v="Мелкий опт"/>
    <s v="Мелкий опт"/>
    <n v="803.68962954714027"/>
    <n v="496.20696348756223"/>
    <n v="78.169586935746437"/>
    <m/>
    <m/>
    <n v="4.2581300000000004"/>
    <m/>
    <n v="3422.2149222635649"/>
    <n v="2112.9137574352935"/>
    <n v="332.85626321871001"/>
    <m/>
    <m/>
    <n v="5867.9849429175692"/>
  </r>
  <r>
    <x v="1"/>
    <s v="АБ"/>
    <s v="Аи95"/>
    <s v="ФЛ+КК_37"/>
    <s v="НБ_3"/>
    <x v="4"/>
    <s v="Собственная"/>
    <s v="ФЛ+КК"/>
    <s v="Кемеровская область125"/>
    <n v="54.648119999999999"/>
    <n v="86.20340400000000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3958299999999999"/>
    <m/>
    <n v="669.97097540468451"/>
    <n v="411.94063734879876"/>
    <n v="65.711672592641321"/>
    <m/>
    <m/>
    <n v="1147.6232853461247"/>
  </r>
  <r>
    <x v="1"/>
    <s v="АБ"/>
    <s v="G-95"/>
    <s v="ФЛ+КК_37"/>
    <s v="НБ_3"/>
    <x v="4"/>
    <s v="Собственная"/>
    <s v="ФЛ+КК"/>
    <s v="Кемеровская область125"/>
    <n v="54.648119999999999"/>
    <n v="86.20340400000000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22685"/>
    <m/>
    <n v="108.88354296049854"/>
    <n v="66.948506324247944"/>
    <n v="10.679447302064496"/>
    <m/>
    <m/>
    <n v="186.51149658681098"/>
  </r>
  <r>
    <x v="1"/>
    <s v="АБ"/>
    <s v="Аи98"/>
    <s v="ФЛ+КК_37"/>
    <s v="НБ_3"/>
    <x v="4"/>
    <s v="Собственная"/>
    <s v="ФЛ+КК"/>
    <s v="Кемеровская область125"/>
    <n v="54.648119999999999"/>
    <n v="86.20340400000000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7.0010000000000003E-2"/>
    <m/>
    <n v="33.603424477251508"/>
    <n v="20.661516102096535"/>
    <n v="3.2958699828853226"/>
    <m/>
    <m/>
    <n v="57.560810562233364"/>
  </r>
  <r>
    <x v="1"/>
    <s v="АБ"/>
    <s v="Аи95"/>
    <s v="ФЛ+КК_43"/>
    <s v="НБ_3"/>
    <x v="4"/>
    <s v="Собственная"/>
    <s v="ФЛ+КК"/>
    <s v="Кемеровская область134"/>
    <n v="54.316608000000002"/>
    <n v="86.298400999999998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08409"/>
    <m/>
    <n v="520.34190032200524"/>
    <n v="319.93919427398697"/>
    <n v="51.035847589575049"/>
    <m/>
    <m/>
    <n v="891.31694218556731"/>
  </r>
  <r>
    <x v="1"/>
    <s v="АБ"/>
    <s v="G-95"/>
    <s v="ФЛ+КК_43"/>
    <s v="НБ_3"/>
    <x v="4"/>
    <s v="Собственная"/>
    <s v="ФЛ+КК"/>
    <s v="Кемеровская область134"/>
    <n v="54.316608000000002"/>
    <n v="86.298400999999998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17685999999999999"/>
    <m/>
    <n v="84.889325139932879"/>
    <n v="52.195339777414546"/>
    <n v="8.3260614936880177"/>
    <m/>
    <m/>
    <n v="145.41072641103545"/>
  </r>
  <r>
    <x v="1"/>
    <s v="АБ"/>
    <s v="Аи98"/>
    <s v="ФЛ+КК_43"/>
    <s v="НБ_3"/>
    <x v="4"/>
    <s v="Собственная"/>
    <s v="ФЛ+КК"/>
    <s v="Кемеровская область134"/>
    <n v="54.316608000000002"/>
    <n v="86.298400999999998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5.4609999999999999E-2"/>
    <m/>
    <n v="26.211727049031634"/>
    <n v="16.116631828817191"/>
    <n v="2.5708821563400579"/>
    <m/>
    <m/>
    <n v="44.899241034188883"/>
  </r>
  <r>
    <x v="1"/>
    <s v="АБ"/>
    <s v="Аи95"/>
    <s v="ФЛ+КК_47"/>
    <s v="НБ_3"/>
    <x v="4"/>
    <s v="Собственная"/>
    <s v="ФЛ+КК"/>
    <s v="Кемеровская область141"/>
    <n v="54.592185000000001"/>
    <n v="86.29009100000000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06118"/>
    <m/>
    <n v="509.34555044664694"/>
    <n v="313.17794111159549"/>
    <n v="49.957310504759988"/>
    <m/>
    <m/>
    <n v="872.48080206300244"/>
  </r>
  <r>
    <x v="1"/>
    <s v="АБ"/>
    <s v="G-95"/>
    <s v="ФЛ+КК_47"/>
    <s v="НБ_3"/>
    <x v="4"/>
    <s v="Собственная"/>
    <s v="ФЛ+КК"/>
    <s v="Кемеровская область141"/>
    <n v="54.592185000000001"/>
    <n v="86.29009100000000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16675999999999999"/>
    <m/>
    <n v="80.041523579866592"/>
    <n v="49.214603987796281"/>
    <n v="7.8505824645901496"/>
    <m/>
    <m/>
    <n v="137.10671003225303"/>
  </r>
  <r>
    <x v="1"/>
    <s v="АБ"/>
    <s v="Аи98"/>
    <s v="ФЛ+КК_47"/>
    <s v="НБ_3"/>
    <x v="4"/>
    <s v="Собственная"/>
    <s v="ФЛ+КК"/>
    <s v="Кемеровская область141"/>
    <n v="54.592185000000001"/>
    <n v="86.29009100000000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5.126E-2"/>
    <m/>
    <n v="24.603792868217571"/>
    <n v="15.127971938201231"/>
    <n v="2.413173765500666"/>
    <m/>
    <m/>
    <n v="42.144938571919468"/>
  </r>
  <r>
    <x v="1"/>
    <s v="АБ"/>
    <s v="Аи95"/>
    <s v="ФЛ+КК_50"/>
    <s v="НБ_3"/>
    <x v="4"/>
    <s v="Собственная"/>
    <s v="ФЛ+КК"/>
    <s v="Кемеровская область144"/>
    <n v="54.777526000000002"/>
    <n v="85.074580999999995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00837"/>
    <m/>
    <n v="483.99778803208255"/>
    <n v="297.59252952251222"/>
    <n v="47.471167185288856"/>
    <m/>
    <m/>
    <n v="829.06148473988367"/>
  </r>
  <r>
    <x v="1"/>
    <s v="АБ"/>
    <s v="G-95"/>
    <s v="ФЛ+КК_50"/>
    <s v="НБ_3"/>
    <x v="4"/>
    <s v="Собственная"/>
    <s v="ФЛ+КК"/>
    <s v="Кемеровская область144"/>
    <n v="54.777526000000002"/>
    <n v="85.074580999999995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15984000000000001"/>
    <m/>
    <n v="76.720059540692489"/>
    <n v="47.172357288374663"/>
    <n v="7.5248087139607192"/>
    <m/>
    <m/>
    <n v="131.41722554302785"/>
  </r>
  <r>
    <x v="1"/>
    <s v="АБ"/>
    <s v="Аи98"/>
    <s v="ФЛ+КК_50"/>
    <s v="НБ_3"/>
    <x v="4"/>
    <s v="Собственная"/>
    <s v="ФЛ+КК"/>
    <s v="Кемеровская область144"/>
    <n v="54.777526000000002"/>
    <n v="85.074580999999995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4.9180000000000001E-2"/>
    <m/>
    <n v="23.605433735055406"/>
    <n v="14.514117438953114"/>
    <n v="2.3152533317854616"/>
    <m/>
    <m/>
    <n v="40.434804505793984"/>
  </r>
  <r>
    <x v="1"/>
    <s v="АБ"/>
    <s v="Аи95"/>
    <s v="ФЛ+КК_53"/>
    <s v="НБ_3"/>
    <x v="4"/>
    <s v="Собственная"/>
    <s v="ФЛ+КК"/>
    <s v="Кемеровская область15"/>
    <n v="54.899700000000003"/>
    <n v="85.650400000000005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3948100000000001"/>
    <m/>
    <n v="669.48139544515323"/>
    <n v="411.63961254628293"/>
    <n v="65.663653918415605"/>
    <m/>
    <m/>
    <n v="1146.7846619098518"/>
  </r>
  <r>
    <x v="1"/>
    <s v="АБ"/>
    <s v="G-95"/>
    <s v="ФЛ+КК_53"/>
    <s v="НБ_3"/>
    <x v="4"/>
    <s v="Собственная"/>
    <s v="ФЛ+КК"/>
    <s v="Кемеровская область15"/>
    <n v="54.899700000000003"/>
    <n v="85.650400000000005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21160000000000001"/>
    <m/>
    <n v="101.56384258515097"/>
    <n v="62.447890404279768"/>
    <n v="9.9615210452583103"/>
    <m/>
    <m/>
    <n v="173.97325403468903"/>
  </r>
  <r>
    <x v="1"/>
    <s v="АБ"/>
    <s v="Аи98"/>
    <s v="ФЛ+КК_53"/>
    <s v="НБ_3"/>
    <x v="4"/>
    <s v="Собственная"/>
    <s v="ФЛ+КК"/>
    <s v="Кемеровская область15"/>
    <n v="54.899700000000003"/>
    <n v="85.650400000000005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6.4750000000000002E-2"/>
    <m/>
    <n v="31.078727823197184"/>
    <n v="19.109172512651771"/>
    <n v="3.0482442707016801"/>
    <m/>
    <m/>
    <n v="53.236144606550631"/>
  </r>
  <r>
    <x v="1"/>
    <s v="ДТ"/>
    <s v="ДтЛ"/>
    <s v="ФЛ+КК_53"/>
    <s v="НБ_3"/>
    <x v="4"/>
    <s v="Собственная"/>
    <s v="ФЛ+КК"/>
    <s v="Кемеровская область15"/>
    <n v="54.899700000000003"/>
    <n v="85.650400000000005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1453500000000001"/>
    <m/>
    <n v="549.74549671504087"/>
    <n v="338.01838976626573"/>
    <n v="53.9197926710142"/>
    <m/>
    <m/>
    <n v="941.68367915232079"/>
  </r>
  <r>
    <x v="1"/>
    <s v="ДТ"/>
    <s v="ДтЗ"/>
    <s v="ФЛ+КК_53"/>
    <s v="НБ_3"/>
    <x v="4"/>
    <s v="Собственная"/>
    <s v="ФЛ+КК"/>
    <s v="Кемеровская область15"/>
    <n v="54.899700000000003"/>
    <n v="85.650400000000005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79664000000000001"/>
    <m/>
    <n v="382.37154800110898"/>
    <n v="235.10627321202944"/>
    <n v="37.503526112923346"/>
    <m/>
    <m/>
    <n v="654.98134732606184"/>
  </r>
  <r>
    <x v="1"/>
    <s v="АБ"/>
    <s v="Аи95"/>
    <s v="ФЛ+КК_54"/>
    <s v="НБ_3"/>
    <x v="4"/>
    <s v="Собственная"/>
    <s v="ФЛ+КК"/>
    <s v="Кемеровская область19"/>
    <n v="54.372210000000003"/>
    <n v="86.352239999999995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28695"/>
    <m/>
    <n v="617.71071462646512"/>
    <n v="379.80771529200302"/>
    <n v="60.585914504703126"/>
    <m/>
    <m/>
    <n v="1058.1043444231714"/>
  </r>
  <r>
    <x v="1"/>
    <s v="АБ"/>
    <s v="G-95"/>
    <s v="ФЛ+КК_54"/>
    <s v="НБ_3"/>
    <x v="4"/>
    <s v="Собственная"/>
    <s v="ФЛ+КК"/>
    <s v="Кемеровская область19"/>
    <n v="54.372210000000003"/>
    <n v="86.352239999999995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21726999999999999"/>
    <m/>
    <n v="104.28533118372282"/>
    <n v="64.121234159441698"/>
    <n v="10.228448381395429"/>
    <m/>
    <m/>
    <n v="178.63501372455994"/>
  </r>
  <r>
    <x v="1"/>
    <s v="АБ"/>
    <s v="Аи98"/>
    <s v="ФЛ+КК_54"/>
    <s v="НБ_3"/>
    <x v="4"/>
    <s v="Собственная"/>
    <s v="ФЛ+КК"/>
    <s v="Кемеровская область19"/>
    <n v="54.372210000000003"/>
    <n v="86.352239999999995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6.7349999999999993E-2"/>
    <m/>
    <n v="32.326676739649884"/>
    <n v="19.876490636711917"/>
    <n v="3.1706448128456857"/>
    <m/>
    <m/>
    <n v="55.373812189207491"/>
  </r>
  <r>
    <x v="1"/>
    <s v="АБ"/>
    <s v="Аи95"/>
    <s v="ФЛ+КК_56"/>
    <s v="НБ_3"/>
    <x v="4"/>
    <s v="Собственная"/>
    <s v="ФЛ+КК"/>
    <s v="Кемеровская область21"/>
    <n v="54.430190000000003"/>
    <n v="86.27552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70001999999999998"/>
    <m/>
    <n v="335.99584634431648"/>
    <n v="206.59155123253271"/>
    <n v="32.954933658325714"/>
    <m/>
    <m/>
    <n v="575.54233123517486"/>
  </r>
  <r>
    <x v="1"/>
    <s v="АБ"/>
    <s v="G-95"/>
    <s v="ФЛ+КК_56"/>
    <s v="НБ_3"/>
    <x v="4"/>
    <s v="Собственная"/>
    <s v="ФЛ+КК"/>
    <s v="Кемеровская область21"/>
    <n v="54.430190000000003"/>
    <n v="86.27552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10806"/>
    <m/>
    <n v="51.866676889184369"/>
    <n v="31.890921725361395"/>
    <n v="5.0871548400312516"/>
    <m/>
    <m/>
    <n v="88.844753454577017"/>
  </r>
  <r>
    <x v="1"/>
    <s v="АБ"/>
    <s v="Аи98"/>
    <s v="ФЛ+КК_56"/>
    <s v="НБ_3"/>
    <x v="4"/>
    <s v="Собственная"/>
    <s v="ФЛ+КК"/>
    <s v="Кемеровская область21"/>
    <n v="54.430190000000003"/>
    <n v="86.27552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3.3140000000000003E-2"/>
    <m/>
    <n v="15.906548881247177"/>
    <n v="9.7803548582128137"/>
    <n v="1.5601361410201342"/>
    <m/>
    <m/>
    <n v="27.247039880480127"/>
  </r>
  <r>
    <x v="1"/>
    <s v="АБ"/>
    <s v="Аи95"/>
    <s v="ФЛ+КК_57"/>
    <s v="НБ_3"/>
    <x v="4"/>
    <s v="Собственная"/>
    <s v="ФЛ+КК"/>
    <s v="Кемеровская область22"/>
    <n v="54.294890000000002"/>
    <n v="85.953230000000005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7303500000000001"/>
    <m/>
    <n v="830.53400291689957"/>
    <n v="510.66496767979913"/>
    <n v="81.459914653415481"/>
    <m/>
    <m/>
    <n v="1422.6588852501143"/>
  </r>
  <r>
    <x v="1"/>
    <s v="АБ"/>
    <s v="G-95"/>
    <s v="ФЛ+КК_57"/>
    <s v="НБ_3"/>
    <x v="4"/>
    <s v="Собственная"/>
    <s v="ФЛ+КК"/>
    <s v="Кемеровская область22"/>
    <n v="54.294890000000002"/>
    <n v="85.953230000000005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29107"/>
    <m/>
    <n v="139.70788119688038"/>
    <n v="85.9012639885336"/>
    <n v="13.702740693021436"/>
    <m/>
    <m/>
    <n v="239.31188587843542"/>
  </r>
  <r>
    <x v="1"/>
    <s v="АБ"/>
    <s v="Аи98"/>
    <s v="ФЛ+КК_57"/>
    <s v="НБ_3"/>
    <x v="4"/>
    <s v="Собственная"/>
    <s v="ФЛ+КК"/>
    <s v="Кемеровская область22"/>
    <n v="54.294890000000002"/>
    <n v="85.953230000000005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9.0179999999999996E-2"/>
    <m/>
    <n v="43.284628186809606"/>
    <n v="26.614134010670835"/>
    <n v="4.2454157271332438"/>
    <m/>
    <m/>
    <n v="74.144177924613686"/>
  </r>
  <r>
    <x v="1"/>
    <s v="ДТ"/>
    <s v="ДтЛ"/>
    <s v="ФЛ+КК_57"/>
    <s v="НБ_3"/>
    <x v="4"/>
    <s v="Собственная"/>
    <s v="ФЛ+КК"/>
    <s v="Кемеровская область22"/>
    <n v="54.294890000000002"/>
    <n v="85.953230000000005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73075000000000001"/>
    <m/>
    <n v="350.7456425760825"/>
    <n v="215.66066121421284"/>
    <n v="34.401613912204674"/>
    <m/>
    <m/>
    <n v="600.80791770250005"/>
  </r>
  <r>
    <x v="1"/>
    <s v="ДТ"/>
    <s v="ДтЗ"/>
    <s v="ФЛ+КК_57"/>
    <s v="НБ_3"/>
    <x v="4"/>
    <s v="Собственная"/>
    <s v="ФЛ+КК"/>
    <s v="Кемеровская область22"/>
    <n v="54.294890000000002"/>
    <n v="85.953230000000005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50836999999999999"/>
    <m/>
    <n v="244.00761179117765"/>
    <n v="150.03135181863755"/>
    <n v="23.932601388364681"/>
    <m/>
    <m/>
    <n v="417.97156499817987"/>
  </r>
  <r>
    <x v="1"/>
    <s v="АБ"/>
    <s v="Аи95"/>
    <s v="ФЛ+КК_66"/>
    <s v="НБ_3"/>
    <x v="4"/>
    <s v="Собственная"/>
    <s v="ФЛ+КК"/>
    <s v="Кемеровская область34"/>
    <n v="54.681694"/>
    <n v="86.18350100000000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2.08378"/>
    <m/>
    <n v="1000.1734588945457"/>
    <n v="614.97006175155991"/>
    <n v="98.098385272629301"/>
    <m/>
    <m/>
    <n v="1713.2419059187348"/>
  </r>
  <r>
    <x v="1"/>
    <s v="АБ"/>
    <s v="G-95"/>
    <s v="ФЛ+КК_66"/>
    <s v="НБ_3"/>
    <x v="4"/>
    <s v="Собственная"/>
    <s v="ФЛ+КК"/>
    <s v="Кемеровская область34"/>
    <n v="54.681694"/>
    <n v="86.18350100000000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32922000000000001"/>
    <m/>
    <n v="158.01913164406142"/>
    <n v="97.160181847339246"/>
    <n v="15.498733263326752"/>
    <m/>
    <m/>
    <n v="270.6780467547274"/>
  </r>
  <r>
    <x v="1"/>
    <s v="АБ"/>
    <s v="Аи98"/>
    <s v="ФЛ+КК_66"/>
    <s v="НБ_3"/>
    <x v="4"/>
    <s v="Собственная"/>
    <s v="ФЛ+КК"/>
    <s v="Кемеровская область34"/>
    <n v="54.681694"/>
    <n v="86.18350100000000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10126"/>
    <m/>
    <n v="48.602810492308059"/>
    <n v="29.8840897085887"/>
    <n v="4.7670303451930831"/>
    <m/>
    <m/>
    <n v="83.253930546089833"/>
  </r>
  <r>
    <x v="1"/>
    <s v="АБ"/>
    <s v="Аи95"/>
    <s v="ФЛ+КК_67"/>
    <s v="НБ_3"/>
    <x v="4"/>
    <s v="Собственная"/>
    <s v="ФЛ+КК"/>
    <s v="Кемеровская область36"/>
    <n v="54.607216000000001"/>
    <n v="85.38496700000000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93749000000000005"/>
    <m/>
    <n v="449.97678064817188"/>
    <n v="276.67425697121098"/>
    <n v="44.134340097916883"/>
    <m/>
    <m/>
    <n v="770.78537771729964"/>
  </r>
  <r>
    <x v="1"/>
    <s v="АБ"/>
    <s v="G-95"/>
    <s v="ФЛ+КК_67"/>
    <s v="НБ_3"/>
    <x v="4"/>
    <s v="Собственная"/>
    <s v="ФЛ+КК"/>
    <s v="Кемеровская область36"/>
    <n v="54.607216000000001"/>
    <n v="85.38496700000000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16153000000000001"/>
    <m/>
    <n v="77.531226336386737"/>
    <n v="47.671114069013754"/>
    <n v="7.6043690663543231"/>
    <m/>
    <m/>
    <n v="132.8067094717548"/>
  </r>
  <r>
    <x v="1"/>
    <s v="АБ"/>
    <s v="Аи98"/>
    <s v="ФЛ+КК_67"/>
    <s v="НБ_3"/>
    <x v="4"/>
    <s v="Собственная"/>
    <s v="ФЛ+КК"/>
    <s v="Кемеровская область36"/>
    <n v="54.607216000000001"/>
    <n v="85.38496700000000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5.0180000000000002E-2"/>
    <m/>
    <n v="24.085414087537217"/>
    <n v="14.809239794360863"/>
    <n v="2.3623304633793101"/>
    <m/>
    <m/>
    <n v="41.256984345277388"/>
  </r>
  <r>
    <x v="1"/>
    <s v="АБ"/>
    <s v="Аи95"/>
    <s v="ФЛ+КК_68"/>
    <s v="НБ_3"/>
    <x v="4"/>
    <s v="Собственная"/>
    <s v="ФЛ+КК"/>
    <s v="Кемеровская область37"/>
    <n v="54.605443000000001"/>
    <n v="86.280901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73392000000000002"/>
    <m/>
    <n v="352.26718029344988"/>
    <n v="216.5961990808554"/>
    <n v="34.550848419357173"/>
    <m/>
    <m/>
    <n v="603.41422779366246"/>
  </r>
  <r>
    <x v="1"/>
    <s v="АБ"/>
    <s v="G-95"/>
    <s v="ФЛ+КК_68"/>
    <s v="НБ_3"/>
    <x v="4"/>
    <s v="Собственная"/>
    <s v="ФЛ+КК"/>
    <s v="Кемеровская область37"/>
    <n v="54.605443000000001"/>
    <n v="86.280901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11915000000000001"/>
    <m/>
    <n v="57.189658998207641"/>
    <n v="35.163828646833338"/>
    <n v="5.60924022940703"/>
    <m/>
    <m/>
    <n v="97.962727874448021"/>
  </r>
  <r>
    <x v="1"/>
    <s v="АБ"/>
    <s v="Аи98"/>
    <s v="ФЛ+КК_68"/>
    <s v="НБ_3"/>
    <x v="4"/>
    <s v="Собственная"/>
    <s v="ФЛ+КК"/>
    <s v="Кемеровская область37"/>
    <n v="54.605443000000001"/>
    <n v="86.280901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3.6760000000000001E-2"/>
    <m/>
    <n v="17.644077757231329"/>
    <n v="10.848697784788866"/>
    <n v="1.7305553573898651"/>
    <m/>
    <m/>
    <n v="30.223330899410062"/>
  </r>
  <r>
    <x v="1"/>
    <s v="АБ"/>
    <s v="Аи92"/>
    <s v="ПСХ, НАЗС_1"/>
    <s v="НБ_8"/>
    <x v="6"/>
    <s v="Собственная"/>
    <s v="ПСХ, НАЗС"/>
    <s v="Томская НБ"/>
    <n v="56.589987999999998"/>
    <n v="85.139841000000004"/>
    <s v="Сибирь"/>
    <s v="Томская область"/>
    <m/>
    <s v="Томская область"/>
    <s v="Мелкий опт"/>
    <s v="Мелкий опт"/>
    <n v="178.4028307263163"/>
    <n v="577.6513816041828"/>
    <n v="98.458614335276465"/>
    <m/>
    <m/>
    <n v="1.92045"/>
    <m/>
    <n v="342.61371626835415"/>
    <n v="1109.3505958017529"/>
    <n v="189.08484590018168"/>
    <m/>
    <m/>
    <n v="1641.0491579702889"/>
  </r>
  <r>
    <x v="1"/>
    <s v="АБ"/>
    <s v="Аи95"/>
    <s v="ПСХ, НАЗС_1"/>
    <s v="НБ_8"/>
    <x v="6"/>
    <s v="Собственная"/>
    <s v="ПСХ, НАЗС"/>
    <s v="Томская НБ"/>
    <n v="56.589987999999998"/>
    <n v="85.139841000000004"/>
    <s v="Сибирь"/>
    <s v="Томская область"/>
    <m/>
    <s v="Томская область"/>
    <s v="Мелкий опт"/>
    <s v="Мелкий опт"/>
    <n v="178.4028307263163"/>
    <n v="577.6513816041828"/>
    <n v="98.458614335276465"/>
    <m/>
    <m/>
    <n v="2.9997400000000001"/>
    <m/>
    <n v="535.16210744296006"/>
    <n v="1732.8039554533314"/>
    <n v="295.35024376610221"/>
    <m/>
    <m/>
    <n v="2563.3163066623938"/>
  </r>
  <r>
    <x v="1"/>
    <s v="ДТ"/>
    <s v="ДтЛ"/>
    <s v="ПСХ, НАЗС_1"/>
    <s v="НБ_8"/>
    <x v="6"/>
    <s v="Собственная"/>
    <s v="ПСХ, НАЗС"/>
    <s v="Томская НБ"/>
    <n v="56.589987999999998"/>
    <n v="85.139841000000004"/>
    <s v="Сибирь"/>
    <s v="Томская область"/>
    <m/>
    <s v="Томская область"/>
    <s v="Мелкий опт"/>
    <s v="Мелкий опт"/>
    <n v="178.4028307263163"/>
    <n v="577.6513816041828"/>
    <n v="98.458614335276465"/>
    <m/>
    <m/>
    <n v="10.21674"/>
    <m/>
    <n v="1822.6953367947847"/>
    <n v="5901.7139764907188"/>
    <n v="1005.9260634237925"/>
    <m/>
    <m/>
    <n v="8730.3353767092958"/>
  </r>
  <r>
    <x v="1"/>
    <s v="ДТ"/>
    <s v="ДтЗ"/>
    <s v="ПСХ, НАЗС_1"/>
    <s v="НБ_8"/>
    <x v="6"/>
    <s v="Собственная"/>
    <s v="ПСХ, НАЗС"/>
    <s v="Томская НБ"/>
    <n v="56.589987999999998"/>
    <n v="85.139841000000004"/>
    <s v="Сибирь"/>
    <s v="Томская область"/>
    <m/>
    <s v="Томская область"/>
    <s v="Мелкий опт"/>
    <s v="Мелкий опт"/>
    <n v="178.4028307263163"/>
    <n v="577.6513816041828"/>
    <n v="98.458614335276465"/>
    <m/>
    <m/>
    <n v="4.4562600000000003"/>
    <m/>
    <n v="795.00939845245432"/>
    <n v="2574.164745787456"/>
    <n v="438.75718471771916"/>
    <m/>
    <m/>
    <n v="3807.9313289576294"/>
  </r>
  <r>
    <x v="1"/>
    <s v="АБ"/>
    <s v="Аи95"/>
    <s v="ФЛ+КК_69"/>
    <s v="НБ_3"/>
    <x v="4"/>
    <s v="Собственная"/>
    <s v="ФЛ+КК"/>
    <s v="Кемеровская область38"/>
    <n v="54.605443000000001"/>
    <n v="86.280901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18492"/>
    <m/>
    <n v="568.73831926274602"/>
    <n v="349.69638136975038"/>
    <n v="55.782634768182774"/>
    <m/>
    <m/>
    <n v="974.21733540067919"/>
  </r>
  <r>
    <x v="1"/>
    <s v="АБ"/>
    <s v="G-95"/>
    <s v="ФЛ+КК_69"/>
    <s v="НБ_3"/>
    <x v="4"/>
    <s v="Собственная"/>
    <s v="ФЛ+КК"/>
    <s v="Кемеровская область38"/>
    <n v="54.605443000000001"/>
    <n v="86.280901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17132"/>
    <m/>
    <n v="82.230233987183652"/>
    <n v="50.56036192845562"/>
    <n v="8.0652541846580981"/>
    <m/>
    <m/>
    <n v="140.85585010029737"/>
  </r>
  <r>
    <x v="1"/>
    <s v="АБ"/>
    <s v="Аи98"/>
    <s v="ФЛ+КК_69"/>
    <s v="НБ_3"/>
    <x v="4"/>
    <s v="Собственная"/>
    <s v="ФЛ+КК"/>
    <s v="Кемеровская область38"/>
    <n v="54.605443000000001"/>
    <n v="86.280901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5.21E-2"/>
    <m/>
    <n v="25.00697636430229"/>
    <n v="15.375874716743741"/>
    <n v="2.4527185560394988"/>
    <m/>
    <m/>
    <n v="42.835569637085527"/>
  </r>
  <r>
    <x v="1"/>
    <s v="АБ"/>
    <s v="Аи92"/>
    <s v="ФЛ+КК_70"/>
    <s v="НБ_3"/>
    <x v="4"/>
    <s v="Собственная"/>
    <s v="ФЛ+КК"/>
    <s v="Кемеровская область39"/>
    <n v="54.715949999999999"/>
    <n v="86.208359999999999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91991"/>
    <m/>
    <n v="921.51907853335149"/>
    <n v="566.60836137089211"/>
    <n v="90.383855718345373"/>
    <m/>
    <m/>
    <n v="1578.5112956225889"/>
  </r>
  <r>
    <x v="1"/>
    <s v="АБ"/>
    <s v="Аи95"/>
    <s v="ФЛ+КК_70"/>
    <s v="НБ_3"/>
    <x v="4"/>
    <s v="Собственная"/>
    <s v="ФЛ+КК"/>
    <s v="Кемеровская область39"/>
    <n v="54.715949999999999"/>
    <n v="86.208359999999999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67848"/>
    <m/>
    <n v="805.63742203366814"/>
    <n v="495.35697110479913"/>
    <n v="79.018023837642559"/>
    <m/>
    <m/>
    <n v="1380.01241697611"/>
  </r>
  <r>
    <x v="1"/>
    <s v="АБ"/>
    <s v="G-95"/>
    <s v="ФЛ+КК_70"/>
    <s v="НБ_3"/>
    <x v="4"/>
    <s v="Собственная"/>
    <s v="ФЛ+КК"/>
    <s v="Кемеровская область39"/>
    <n v="54.715949999999999"/>
    <n v="86.208359999999999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26945999999999998"/>
    <m/>
    <n v="129.33550577974844"/>
    <n v="79.523669888172137"/>
    <n v="12.685403879278374"/>
    <m/>
    <m/>
    <n v="221.54457954719894"/>
  </r>
  <r>
    <x v="1"/>
    <s v="АБ"/>
    <s v="Аи98"/>
    <s v="ФЛ+КК_70"/>
    <s v="НБ_3"/>
    <x v="4"/>
    <s v="Собственная"/>
    <s v="ФЛ+КК"/>
    <s v="Кемеровская область39"/>
    <n v="54.715949999999999"/>
    <n v="86.208359999999999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8.3030000000000007E-2"/>
    <m/>
    <n v="39.852768666564671"/>
    <n v="24.50400916950543"/>
    <n v="3.908814236237228"/>
    <m/>
    <m/>
    <n v="68.265592072307342"/>
  </r>
  <r>
    <x v="1"/>
    <s v="ДТ"/>
    <s v="ДтЛ"/>
    <s v="ФЛ+КК_70"/>
    <s v="НБ_3"/>
    <x v="4"/>
    <s v="Собственная"/>
    <s v="ФЛ+КК"/>
    <s v="Кемеровская область39"/>
    <n v="54.715949999999999"/>
    <n v="86.208359999999999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2.0931199999999999"/>
    <m/>
    <n v="1004.6564753867257"/>
    <n v="617.72650455106827"/>
    <n v="98.538085681715842"/>
    <m/>
    <m/>
    <n v="1720.9210656195098"/>
  </r>
  <r>
    <x v="1"/>
    <s v="ДТ"/>
    <s v="ДтЗ"/>
    <s v="ФЛ+КК_70"/>
    <s v="НБ_3"/>
    <x v="4"/>
    <s v="Собственная"/>
    <s v="ФЛ+КК"/>
    <s v="Кемеровская область39"/>
    <n v="54.715949999999999"/>
    <n v="86.208359999999999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4614"/>
    <m/>
    <n v="701.44328711691685"/>
    <n v="431.2918101928849"/>
    <n v="68.798520111249971"/>
    <m/>
    <m/>
    <n v="1201.5336174210518"/>
  </r>
  <r>
    <x v="1"/>
    <s v="АБ"/>
    <s v="Аи92"/>
    <s v="ФЛ+КК_71"/>
    <s v="НБ_3"/>
    <x v="4"/>
    <s v="Собственная"/>
    <s v="ФЛ+КК"/>
    <s v="Кемеровская область4"/>
    <n v="55.41207"/>
    <n v="86.11579999999999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0227200000000001"/>
    <m/>
    <n v="490.88550609019654"/>
    <n v="301.82753532261341"/>
    <n v="48.146724023660582"/>
    <m/>
    <m/>
    <n v="840.85976543647052"/>
  </r>
  <r>
    <x v="1"/>
    <s v="АБ"/>
    <s v="Аи95"/>
    <s v="ФЛ+КК_71"/>
    <s v="НБ_3"/>
    <x v="4"/>
    <s v="Собственная"/>
    <s v="ФЛ+КК"/>
    <s v="Кемеровская область4"/>
    <n v="55.41207"/>
    <n v="86.11579999999999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91166000000000003"/>
    <m/>
    <n v="437.57888814356676"/>
    <n v="269.05124653102877"/>
    <n v="42.918337788847779"/>
    <m/>
    <m/>
    <n v="749.54847246344332"/>
  </r>
  <r>
    <x v="1"/>
    <s v="АБ"/>
    <s v="G-95"/>
    <s v="ФЛ+КК_71"/>
    <s v="НБ_3"/>
    <x v="4"/>
    <s v="Собственная"/>
    <s v="ФЛ+КК"/>
    <s v="Кемеровская область4"/>
    <n v="55.41207"/>
    <n v="86.11579999999999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14960999999999999"/>
    <m/>
    <n v="71.809860534803562"/>
    <n v="44.153255592553379"/>
    <n v="7.04320965775565"/>
    <m/>
    <m/>
    <n v="123.00632578511259"/>
  </r>
  <r>
    <x v="1"/>
    <s v="АБ"/>
    <s v="Аи98"/>
    <s v="ФЛ+КК_71"/>
    <s v="НБ_3"/>
    <x v="4"/>
    <s v="Собственная"/>
    <s v="ФЛ+КК"/>
    <s v="Кемеровская область4"/>
    <n v="55.41207"/>
    <n v="86.11579999999999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4.6219999999999997E-2"/>
    <m/>
    <n v="22.184691891709249"/>
    <n v="13.640555266946174"/>
    <n v="2.1759050222676701"/>
    <m/>
    <m/>
    <n v="38.001152180923093"/>
  </r>
  <r>
    <x v="1"/>
    <s v="ДТ"/>
    <s v="ДтЛ"/>
    <s v="ФЛ+КК_71"/>
    <s v="НБ_3"/>
    <x v="4"/>
    <s v="Собственная"/>
    <s v="ФЛ+КК"/>
    <s v="Кемеровская область4"/>
    <n v="55.41207"/>
    <n v="86.11579999999999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262"/>
    <m/>
    <n v="605.73520483204402"/>
    <n v="372.44441252457966"/>
    <n v="59.411340071436612"/>
    <m/>
    <m/>
    <n v="1037.5909574280604"/>
  </r>
  <r>
    <x v="1"/>
    <s v="ДТ"/>
    <s v="ДтЗ"/>
    <s v="ФЛ+КК_71"/>
    <s v="НБ_3"/>
    <x v="4"/>
    <s v="Собственная"/>
    <s v="ФЛ+КК"/>
    <s v="Кемеровская область4"/>
    <n v="55.41207"/>
    <n v="86.11579999999999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878"/>
    <m/>
    <n v="421.42274947902899"/>
    <n v="259.11742804800394"/>
    <n v="41.333721539398844"/>
    <m/>
    <m/>
    <n v="721.87389906643182"/>
  </r>
  <r>
    <x v="1"/>
    <s v="АБ"/>
    <s v="Аи92"/>
    <s v="ФЛ+КК_72"/>
    <s v="НБ_11"/>
    <x v="1"/>
    <s v="Собственная"/>
    <s v="ФЛ+КК"/>
    <s v="Кемеровская область40"/>
    <n v="56.062539000000001"/>
    <n v="85.649501999999998"/>
    <s v="Сибирь"/>
    <s v="Кемеровская область"/>
    <m/>
    <s v="Кемеровская область"/>
    <s v="Розница"/>
    <s v="Розница"/>
    <n v="356.34522196"/>
    <n v="218.96523092000001"/>
    <n v="11.786150933333333"/>
    <m/>
    <m/>
    <n v="1.13046"/>
    <m/>
    <n v="402.83401961690163"/>
    <n v="247.53143494582321"/>
    <n v="13.323772184096001"/>
    <m/>
    <m/>
    <n v="663.68922674682085"/>
  </r>
  <r>
    <x v="1"/>
    <s v="ДТ"/>
    <s v="ДтЛ"/>
    <s v="ФЛ+КК_72"/>
    <s v="НБ_11"/>
    <x v="1"/>
    <s v="Собственная"/>
    <s v="ФЛ+КК"/>
    <s v="Кемеровская область40"/>
    <n v="56.062539000000001"/>
    <n v="85.649501999999998"/>
    <s v="Сибирь"/>
    <s v="Кемеровская область"/>
    <m/>
    <s v="Кемеровская область"/>
    <s v="Розница"/>
    <s v="Розница"/>
    <n v="356.34522196"/>
    <n v="218.96523092000001"/>
    <n v="11.786150933333333"/>
    <m/>
    <m/>
    <n v="0.46063999999999999"/>
    <m/>
    <n v="164.14686304365441"/>
    <n v="100.86414397098881"/>
    <n v="5.4291725659306662"/>
    <m/>
    <m/>
    <n v="270.4401795805739"/>
  </r>
  <r>
    <x v="1"/>
    <s v="ДТ"/>
    <s v="ДтЗ"/>
    <s v="ФЛ+КК_72"/>
    <s v="НБ_11"/>
    <x v="1"/>
    <s v="Собственная"/>
    <s v="ФЛ+КК"/>
    <s v="Кемеровская область40"/>
    <n v="56.062539000000001"/>
    <n v="85.649501999999998"/>
    <s v="Сибирь"/>
    <s v="Кемеровская область"/>
    <m/>
    <s v="Кемеровская область"/>
    <s v="Розница"/>
    <s v="Розница"/>
    <n v="356.34522196"/>
    <n v="218.96523092000001"/>
    <n v="11.786150933333333"/>
    <m/>
    <m/>
    <n v="0.32125999999999999"/>
    <m/>
    <n v="114.4794660068696"/>
    <n v="70.344770085359201"/>
    <n v="3.7864188488426667"/>
    <m/>
    <m/>
    <n v="188.61065494107146"/>
  </r>
  <r>
    <x v="1"/>
    <s v="АБ"/>
    <s v="Аи92"/>
    <s v="ФЛ+КК_73"/>
    <s v="НБ_11"/>
    <x v="1"/>
    <s v="Собственная"/>
    <s v="ФЛ+КК"/>
    <s v="Кемеровская область41"/>
    <n v="55.865034999999999"/>
    <n v="85.427555999999996"/>
    <s v="Сибирь"/>
    <s v="Кемеровская область"/>
    <m/>
    <s v="Кемеровская область"/>
    <s v="Розница"/>
    <s v="Розница"/>
    <n v="356.34522196"/>
    <n v="218.96523092000001"/>
    <n v="11.786150933333333"/>
    <m/>
    <m/>
    <n v="1.2022200000000001"/>
    <m/>
    <n v="428.40535274475121"/>
    <n v="263.2443799166424"/>
    <n v="14.169546375072001"/>
    <m/>
    <m/>
    <n v="705.81927903646556"/>
  </r>
  <r>
    <x v="1"/>
    <s v="ДТ"/>
    <s v="ДтЛ"/>
    <s v="ФЛ+КК_73"/>
    <s v="НБ_11"/>
    <x v="1"/>
    <s v="Собственная"/>
    <s v="ФЛ+КК"/>
    <s v="Кемеровская область41"/>
    <n v="55.865034999999999"/>
    <n v="85.427555999999996"/>
    <s v="Сибирь"/>
    <s v="Кемеровская область"/>
    <m/>
    <s v="Кемеровская область"/>
    <s v="Розница"/>
    <s v="Розница"/>
    <n v="356.34522196"/>
    <n v="218.96523092000001"/>
    <n v="11.786150933333333"/>
    <m/>
    <m/>
    <n v="1.87"/>
    <m/>
    <n v="666.36556506520003"/>
    <n v="409.46498182040006"/>
    <n v="22.040102245333333"/>
    <m/>
    <m/>
    <n v="1097.8706491309335"/>
  </r>
  <r>
    <x v="1"/>
    <s v="ДТ"/>
    <s v="ДтЗ"/>
    <s v="ФЛ+КК_73"/>
    <s v="НБ_11"/>
    <x v="1"/>
    <s v="Собственная"/>
    <s v="ФЛ+КК"/>
    <s v="Кемеровская область41"/>
    <n v="55.865034999999999"/>
    <n v="85.427555999999996"/>
    <s v="Сибирь"/>
    <s v="Кемеровская область"/>
    <m/>
    <s v="Кемеровская область"/>
    <s v="Розница"/>
    <s v="Розница"/>
    <n v="356.34522196"/>
    <n v="218.96523092000001"/>
    <n v="11.786150933333333"/>
    <m/>
    <m/>
    <n v="1.3058700000000001"/>
    <m/>
    <n v="465.34053500090522"/>
    <n v="285.94012610150043"/>
    <n v="15.391180919312001"/>
    <m/>
    <m/>
    <n v="766.67184202171768"/>
  </r>
  <r>
    <x v="1"/>
    <s v="АБ"/>
    <s v="Аи92"/>
    <s v="ФЛ+КК_74"/>
    <s v="НБ_3"/>
    <x v="4"/>
    <s v="Собственная"/>
    <s v="ФЛ+КК"/>
    <s v="Кемеровская область42"/>
    <n v="55.382897"/>
    <n v="86.06419200000000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2.22485"/>
    <m/>
    <n v="1067.8842872191544"/>
    <n v="656.60297242893114"/>
    <n v="104.73955622657348"/>
    <m/>
    <m/>
    <n v="1829.226815874659"/>
  </r>
  <r>
    <x v="1"/>
    <s v="АБ"/>
    <s v="Аи95"/>
    <s v="ФЛ+КК_74"/>
    <s v="НБ_3"/>
    <x v="4"/>
    <s v="Собственная"/>
    <s v="ФЛ+КК"/>
    <s v="Кемеровская область42"/>
    <n v="55.382897"/>
    <n v="86.06419200000000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9272899999999999"/>
    <m/>
    <n v="925.06133353466714"/>
    <n v="568.78636435380122"/>
    <n v="90.731284949507966"/>
    <m/>
    <m/>
    <n v="1584.5789828379761"/>
  </r>
  <r>
    <x v="1"/>
    <s v="АБ"/>
    <s v="G-95"/>
    <s v="ФЛ+КК_74"/>
    <s v="НБ_3"/>
    <x v="4"/>
    <s v="Собственная"/>
    <s v="ФЛ+КК"/>
    <s v="Кемеровская область42"/>
    <n v="55.382897"/>
    <n v="86.06419200000000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30609999999999998"/>
    <m/>
    <n v="146.92198589468197"/>
    <n v="90.336952990312071"/>
    <n v="14.410309980876978"/>
    <m/>
    <m/>
    <n v="251.66924886587103"/>
  </r>
  <r>
    <x v="1"/>
    <s v="АБ"/>
    <s v="Аи98"/>
    <s v="ФЛ+КК_74"/>
    <s v="НБ_3"/>
    <x v="4"/>
    <s v="Собственная"/>
    <s v="ФЛ+КК"/>
    <s v="Кемеровская область42"/>
    <n v="55.382897"/>
    <n v="86.06419200000000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9.4210000000000002E-2"/>
    <m/>
    <n v="45.218949007311302"/>
    <n v="27.803477102964067"/>
    <n v="4.4351365674564525"/>
    <m/>
    <m/>
    <n v="77.457562677731829"/>
  </r>
  <r>
    <x v="1"/>
    <s v="ДТ"/>
    <s v="ДтЛ"/>
    <s v="ФЛ+КК_74"/>
    <s v="НБ_3"/>
    <x v="4"/>
    <s v="Собственная"/>
    <s v="ФЛ+КК"/>
    <s v="Кемеровская область42"/>
    <n v="55.382897"/>
    <n v="86.06419200000000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3889899999999999"/>
    <m/>
    <n v="666.68790979370897"/>
    <n v="409.92200043780974"/>
    <n v="65.38966501253941"/>
    <m/>
    <m/>
    <n v="1141.9995752440582"/>
  </r>
  <r>
    <x v="1"/>
    <s v="ДТ"/>
    <s v="ДтЗ"/>
    <s v="ФЛ+КК_74"/>
    <s v="НБ_3"/>
    <x v="4"/>
    <s v="Собственная"/>
    <s v="ФЛ+КК"/>
    <s v="Кемеровская область42"/>
    <n v="55.382897"/>
    <n v="86.06419200000000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96753"/>
    <m/>
    <n v="464.39539043672545"/>
    <n v="285.53973252765974"/>
    <n v="45.548537130996088"/>
    <m/>
    <m/>
    <n v="795.48366009538131"/>
  </r>
  <r>
    <x v="1"/>
    <s v="АБ"/>
    <s v="Аи92"/>
    <s v="ФЛ+КК_75"/>
    <s v="НБ_3"/>
    <x v="4"/>
    <s v="Собственная"/>
    <s v="ФЛ+КК"/>
    <s v="Кемеровская область43"/>
    <n v="56.227235"/>
    <n v="87.73551600000000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3138700000000001"/>
    <m/>
    <n v="630.63178571527544"/>
    <n v="387.75240909957967"/>
    <n v="61.853230887209527"/>
    <m/>
    <m/>
    <n v="1080.2374257020647"/>
  </r>
  <r>
    <x v="1"/>
    <s v="АБ"/>
    <s v="Аи95"/>
    <s v="ФЛ+КК_75"/>
    <s v="НБ_3"/>
    <x v="4"/>
    <s v="Собственная"/>
    <s v="ФЛ+КК"/>
    <s v="Кемеровская область43"/>
    <n v="56.227235"/>
    <n v="87.73551600000000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18407"/>
    <m/>
    <n v="568.33033596313646"/>
    <n v="349.44552736765377"/>
    <n v="55.742619206328008"/>
    <m/>
    <m/>
    <n v="973.51848253711819"/>
  </r>
  <r>
    <x v="1"/>
    <s v="АБ"/>
    <s v="G-95"/>
    <s v="ФЛ+КК_75"/>
    <s v="НБ_3"/>
    <x v="4"/>
    <s v="Собственная"/>
    <s v="ФЛ+КК"/>
    <s v="Кемеровская область43"/>
    <n v="56.227235"/>
    <n v="87.73551600000000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19666"/>
    <m/>
    <n v="94.392936119072715"/>
    <n v="58.038762414487991"/>
    <n v="9.2581886992462152"/>
    <m/>
    <m/>
    <n v="161.68988723280691"/>
  </r>
  <r>
    <x v="1"/>
    <s v="АБ"/>
    <s v="Аи98"/>
    <s v="ФЛ+КК_75"/>
    <s v="НБ_3"/>
    <x v="4"/>
    <s v="Собственная"/>
    <s v="ФЛ+КК"/>
    <s v="Кемеровская область43"/>
    <n v="56.227235"/>
    <n v="87.73551600000000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6.0839999999999998E-2"/>
    <m/>
    <n v="29.202004644993309"/>
    <n v="17.95524410300747"/>
    <n v="2.864172686169733"/>
    <m/>
    <m/>
    <n v="50.021421434170513"/>
  </r>
  <r>
    <x v="1"/>
    <s v="ДТ"/>
    <s v="ДтЛ"/>
    <s v="ФЛ+КК_75"/>
    <s v="НБ_3"/>
    <x v="4"/>
    <s v="Собственная"/>
    <s v="ФЛ+КК"/>
    <s v="Кемеровская область43"/>
    <n v="56.227235"/>
    <n v="87.73551600000000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4.8090799999999998"/>
    <m/>
    <n v="2308.2639135132217"/>
    <n v="1419.2670169442993"/>
    <n v="226.39769200534417"/>
    <m/>
    <m/>
    <n v="3953.9286224628654"/>
  </r>
  <r>
    <x v="1"/>
    <s v="ДТ"/>
    <s v="ДтЗ"/>
    <s v="ФЛ+КК_75"/>
    <s v="НБ_3"/>
    <x v="4"/>
    <s v="Собственная"/>
    <s v="ФЛ+КК"/>
    <s v="Кемеровская область43"/>
    <n v="56.227235"/>
    <n v="87.73551600000000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3.3528500000000001"/>
    <m/>
    <n v="1609.302124818636"/>
    <n v="989.50098932887249"/>
    <n v="157.84256066443442"/>
    <m/>
    <m/>
    <n v="2756.6456748119431"/>
  </r>
  <r>
    <x v="1"/>
    <s v="АБ"/>
    <s v="Аи92"/>
    <s v="ФЛ+КК_76"/>
    <s v="НБ_3"/>
    <x v="4"/>
    <s v="Собственная"/>
    <s v="ФЛ+КК"/>
    <s v="Кемеровская область44"/>
    <n v="56.066409999999998"/>
    <n v="87.63173999999999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0585599999999999"/>
    <m/>
    <n v="508.08800192314453"/>
    <n v="312.40472054042715"/>
    <n v="49.833968419984096"/>
    <m/>
    <m/>
    <n v="870.32669088355578"/>
  </r>
  <r>
    <x v="1"/>
    <s v="АБ"/>
    <s v="Аи95"/>
    <s v="ФЛ+КК_76"/>
    <s v="НБ_3"/>
    <x v="4"/>
    <s v="Собственная"/>
    <s v="ФЛ+КК"/>
    <s v="Кемеровская область44"/>
    <n v="56.066409999999998"/>
    <n v="87.63173999999999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92186999999999997"/>
    <m/>
    <n v="442.47948754240599"/>
    <n v="272.0644457797419"/>
    <n v="43.398995302420971"/>
    <m/>
    <m/>
    <n v="757.94292862456894"/>
  </r>
  <r>
    <x v="1"/>
    <s v="АБ"/>
    <s v="G-95"/>
    <s v="ФЛ+КК_76"/>
    <s v="НБ_3"/>
    <x v="4"/>
    <s v="Собственная"/>
    <s v="ФЛ+КК"/>
    <s v="Кемеровская область44"/>
    <n v="56.066409999999998"/>
    <n v="87.63173999999999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14732999999999999"/>
    <m/>
    <n v="70.715505331145039"/>
    <n v="43.480376622223709"/>
    <n v="6.9358737977216753"/>
    <m/>
    <m/>
    <n v="121.13175575109041"/>
  </r>
  <r>
    <x v="1"/>
    <s v="АБ"/>
    <s v="Аи98"/>
    <s v="ФЛ+КК_76"/>
    <s v="НБ_3"/>
    <x v="4"/>
    <s v="Собственная"/>
    <s v="ФЛ+КК"/>
    <s v="Кемеровская область44"/>
    <n v="56.066409999999998"/>
    <n v="87.63173999999999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4.5379999999999997E-2"/>
    <m/>
    <n v="21.781508395624527"/>
    <n v="13.392652488403664"/>
    <n v="2.1363602317288377"/>
    <m/>
    <m/>
    <n v="37.310521115757027"/>
  </r>
  <r>
    <x v="1"/>
    <s v="ДТ"/>
    <s v="ДтЛ"/>
    <s v="ФЛ+КК_76"/>
    <s v="НБ_3"/>
    <x v="4"/>
    <s v="Собственная"/>
    <s v="ФЛ+КК"/>
    <s v="Кемеровская область44"/>
    <n v="56.066409999999998"/>
    <n v="87.63173999999999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5.2171799999999999"/>
    <m/>
    <n v="2504.1438953610486"/>
    <n v="1539.7064501862017"/>
    <n v="245.60986940879368"/>
    <m/>
    <m/>
    <n v="4289.4602149560442"/>
  </r>
  <r>
    <x v="1"/>
    <s v="ДТ"/>
    <s v="ДтЗ"/>
    <s v="ФЛ+КК_76"/>
    <s v="НБ_3"/>
    <x v="4"/>
    <s v="Собственная"/>
    <s v="ФЛ+КК"/>
    <s v="Кемеровская область44"/>
    <n v="56.066409999999998"/>
    <n v="87.63173999999999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3.6400600000000001"/>
    <m/>
    <n v="1747.1572818549366"/>
    <n v="1074.2630810255321"/>
    <n v="171.36358362950361"/>
    <m/>
    <m/>
    <n v="2992.7839465099723"/>
  </r>
  <r>
    <x v="1"/>
    <s v="АБ"/>
    <s v="Аи92"/>
    <s v="ФЛ+КК_77"/>
    <s v="НБ_3"/>
    <x v="4"/>
    <s v="Собственная"/>
    <s v="ФЛ+КК"/>
    <s v="Кемеровская область47"/>
    <n v="53.751970999999998"/>
    <n v="87.005960999999999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6862299999999999"/>
    <m/>
    <n v="809.35726976540207"/>
    <n v="497.64416935920917"/>
    <n v="79.382871607494891"/>
    <m/>
    <m/>
    <n v="1386.3843107321063"/>
  </r>
  <r>
    <x v="1"/>
    <s v="АБ"/>
    <s v="Аи95"/>
    <s v="ФЛ+КК_77"/>
    <s v="НБ_3"/>
    <x v="4"/>
    <s v="Собственная"/>
    <s v="ФЛ+КК"/>
    <s v="Кемеровская область47"/>
    <n v="53.751970999999998"/>
    <n v="87.005960999999999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3828400000000001"/>
    <m/>
    <n v="663.73603062594589"/>
    <n v="408.10699795205215"/>
    <n v="65.100140653237247"/>
    <m/>
    <m/>
    <n v="1136.9431692312353"/>
  </r>
  <r>
    <x v="1"/>
    <s v="АБ"/>
    <s v="G-95"/>
    <s v="ФЛ+КК_77"/>
    <s v="НБ_3"/>
    <x v="4"/>
    <s v="Собственная"/>
    <s v="ФЛ+КК"/>
    <s v="Кемеровская область47"/>
    <n v="53.751970999999998"/>
    <n v="87.005960999999999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20505000000000001"/>
    <m/>
    <n v="98.419971276395103"/>
    <n v="60.514838976359009"/>
    <n v="9.653165833318603"/>
    <m/>
    <m/>
    <n v="168.58797608607273"/>
  </r>
  <r>
    <x v="1"/>
    <s v="АБ"/>
    <s v="Аи98"/>
    <s v="ФЛ+КК_77"/>
    <s v="НБ_3"/>
    <x v="4"/>
    <s v="Собственная"/>
    <s v="ФЛ+КК"/>
    <s v="Кемеровская область47"/>
    <n v="53.751970999999998"/>
    <n v="87.005960999999999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6.2570000000000001E-2"/>
    <m/>
    <n v="30.032370654786838"/>
    <n v="18.465805777862876"/>
    <n v="2.945616123827091"/>
    <m/>
    <m/>
    <n v="51.443792556476808"/>
  </r>
  <r>
    <x v="1"/>
    <s v="ДТ"/>
    <s v="ДтЛ"/>
    <s v="ФЛ+КК_77"/>
    <s v="НБ_3"/>
    <x v="4"/>
    <s v="Собственная"/>
    <s v="ФЛ+КК"/>
    <s v="Кемеровская область47"/>
    <n v="53.751970999999998"/>
    <n v="87.005960999999999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57073"/>
    <m/>
    <n v="753.91953905375306"/>
    <n v="463.55753730961413"/>
    <n v="73.945462908405403"/>
    <m/>
    <m/>
    <n v="1291.4225392717726"/>
  </r>
  <r>
    <x v="1"/>
    <s v="ДТ"/>
    <s v="ДтЗ"/>
    <s v="ФЛ+КК_77"/>
    <s v="НБ_3"/>
    <x v="4"/>
    <s v="Собственная"/>
    <s v="ФЛ+КК"/>
    <s v="Кемеровская область47"/>
    <n v="53.751970999999998"/>
    <n v="87.005960999999999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09524"/>
    <m/>
    <n v="525.69368125217738"/>
    <n v="323.22980853678342"/>
    <n v="51.560757606846458"/>
    <m/>
    <m/>
    <n v="900.48424739580719"/>
  </r>
  <r>
    <x v="1"/>
    <s v="АБ"/>
    <s v="Аи92"/>
    <s v="ФЛ+КК_78"/>
    <s v="НБ_3"/>
    <x v="4"/>
    <s v="Собственная"/>
    <s v="ФЛ+КК"/>
    <s v="Кемеровская область48"/>
    <n v="53.791944000000001"/>
    <n v="87.15501600000000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81589"/>
    <m/>
    <n v="871.59152226819356"/>
    <n v="535.90973396137792"/>
    <n v="85.486892489953263"/>
    <m/>
    <m/>
    <n v="1492.9881487195248"/>
  </r>
  <r>
    <x v="1"/>
    <s v="АБ"/>
    <s v="Аи95"/>
    <s v="ФЛ+КК_78"/>
    <s v="НБ_3"/>
    <x v="4"/>
    <s v="Собственная"/>
    <s v="ФЛ+КК"/>
    <s v="Кемеровская область48"/>
    <n v="53.791944000000001"/>
    <n v="87.15501600000000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5930599999999999"/>
    <m/>
    <n v="764.63750032467192"/>
    <n v="470.14761950586916"/>
    <n v="74.996695256896032"/>
    <m/>
    <m/>
    <n v="1309.7818150874373"/>
  </r>
  <r>
    <x v="1"/>
    <s v="АБ"/>
    <s v="G-95"/>
    <s v="ФЛ+КК_78"/>
    <s v="НБ_3"/>
    <x v="4"/>
    <s v="Собственная"/>
    <s v="ФЛ+КК"/>
    <s v="Кемеровская область48"/>
    <n v="53.791944000000001"/>
    <n v="87.15501600000000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25677"/>
    <m/>
    <n v="123.24455510675431"/>
    <n v="75.778567198047796"/>
    <n v="12.087995079352439"/>
    <m/>
    <m/>
    <n v="211.11111738415451"/>
  </r>
  <r>
    <x v="1"/>
    <s v="АБ"/>
    <s v="Аи98"/>
    <s v="ФЛ+КК_78"/>
    <s v="НБ_3"/>
    <x v="4"/>
    <s v="Собственная"/>
    <s v="ФЛ+КК"/>
    <s v="Кемеровская область48"/>
    <n v="53.791944000000001"/>
    <n v="87.15501600000000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7.9159999999999994E-2"/>
    <m/>
    <n v="37.995244702460063"/>
    <n v="23.361885654077437"/>
    <n v="3.7266257369690345"/>
    <m/>
    <m/>
    <n v="65.083756093506537"/>
  </r>
  <r>
    <x v="1"/>
    <s v="ДТ"/>
    <s v="ДтЛ"/>
    <s v="ФЛ+КК_78"/>
    <s v="НБ_3"/>
    <x v="4"/>
    <s v="Собственная"/>
    <s v="ФЛ+КК"/>
    <s v="Кемеровская область48"/>
    <n v="53.791944000000001"/>
    <n v="87.15501600000000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93662999999999996"/>
    <m/>
    <n v="449.56399754503752"/>
    <n v="276.42045174556029"/>
    <n v="44.093853764746171"/>
    <m/>
    <m/>
    <n v="770.07830305534401"/>
  </r>
  <r>
    <x v="1"/>
    <s v="ДТ"/>
    <s v="ДтЗ"/>
    <s v="ФЛ+КК_78"/>
    <s v="НБ_3"/>
    <x v="4"/>
    <s v="Собственная"/>
    <s v="ФЛ+КК"/>
    <s v="Кемеровская область48"/>
    <n v="53.791944000000001"/>
    <n v="87.15501600000000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65283999999999998"/>
    <m/>
    <n v="313.35037331422473"/>
    <n v="192.66767850439507"/>
    <n v="30.733834589727952"/>
    <m/>
    <m/>
    <n v="536.75188640834779"/>
  </r>
  <r>
    <x v="1"/>
    <s v="АБ"/>
    <s v="Аи92"/>
    <s v="ФЛ+КК_79"/>
    <s v="НБ_3"/>
    <x v="4"/>
    <s v="Собственная"/>
    <s v="ФЛ+КК"/>
    <s v="Кемеровская область49"/>
    <n v="53.615780999999998"/>
    <n v="87.327331999999998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2.3845800000000001"/>
    <m/>
    <n v="1144.5515489210741"/>
    <n v="703.74286625821094"/>
    <n v="112.25918645605888"/>
    <m/>
    <m/>
    <n v="1960.5536016353437"/>
  </r>
  <r>
    <x v="1"/>
    <s v="АБ"/>
    <s v="Аи95"/>
    <s v="ФЛ+КК_79"/>
    <s v="НБ_3"/>
    <x v="4"/>
    <s v="Собственная"/>
    <s v="ФЛ+КК"/>
    <s v="Кемеровская область49"/>
    <n v="53.615780999999998"/>
    <n v="87.327331999999998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2.1261800000000002"/>
    <m/>
    <n v="1020.5246258397744"/>
    <n v="627.4832496208486"/>
    <n v="100.09445565220848"/>
    <m/>
    <m/>
    <n v="1748.1023311128315"/>
  </r>
  <r>
    <x v="1"/>
    <s v="АБ"/>
    <s v="G-95"/>
    <s v="ФЛ+КК_79"/>
    <s v="НБ_3"/>
    <x v="4"/>
    <s v="Собственная"/>
    <s v="ФЛ+КК"/>
    <s v="Кемеровская область49"/>
    <n v="53.615780999999998"/>
    <n v="87.327331999999998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34902"/>
    <m/>
    <n v="167.52274262320125"/>
    <n v="103.00360448441268"/>
    <n v="16.430860468884948"/>
    <m/>
    <m/>
    <n v="286.95720757649883"/>
  </r>
  <r>
    <x v="1"/>
    <s v="АБ"/>
    <s v="Аи98"/>
    <s v="ФЛ+КК_79"/>
    <s v="НБ_3"/>
    <x v="4"/>
    <s v="Собственная"/>
    <s v="ФЛ+КК"/>
    <s v="Кемеровская область49"/>
    <n v="53.615780999999998"/>
    <n v="87.327331999999998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10783"/>
    <m/>
    <n v="51.756281408113551"/>
    <n v="31.823043583617611"/>
    <n v="5.0763270997646668"/>
    <m/>
    <m/>
    <n v="88.655652091495838"/>
  </r>
  <r>
    <x v="1"/>
    <s v="ДТ"/>
    <s v="ДтЛ"/>
    <s v="ФЛ+КК_79"/>
    <s v="НБ_3"/>
    <x v="4"/>
    <s v="Собственная"/>
    <s v="ФЛ+КК"/>
    <s v="Кемеровская область49"/>
    <n v="53.615780999999998"/>
    <n v="87.327331999999998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74421000000000004"/>
    <m/>
    <n v="357.20617812048766"/>
    <n v="219.63300811800116"/>
    <n v="35.035272103457878"/>
    <m/>
    <m/>
    <n v="611.87445834194659"/>
  </r>
  <r>
    <x v="1"/>
    <s v="ДТ"/>
    <s v="ДтЗ"/>
    <s v="ФЛ+КК_79"/>
    <s v="НБ_3"/>
    <x v="4"/>
    <s v="Собственная"/>
    <s v="ФЛ+КК"/>
    <s v="Кемеровская область49"/>
    <n v="53.615780999999998"/>
    <n v="87.327331999999998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51829000000000003"/>
    <m/>
    <n v="248.76901688779722"/>
    <n v="152.95896558428242"/>
    <n v="24.39960653377566"/>
    <m/>
    <m/>
    <n v="426.12758900585533"/>
  </r>
  <r>
    <x v="1"/>
    <s v="АБ"/>
    <s v="Аи92"/>
    <s v="ФЛ+КК_80"/>
    <s v="НБ_3"/>
    <x v="4"/>
    <s v="Собственная"/>
    <s v="ФЛ+КК"/>
    <s v="Кемеровская область5"/>
    <n v="55.321570000000001"/>
    <n v="86.13089999999999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2.5752100000000002"/>
    <m/>
    <n v="1236.0502035146815"/>
    <n v="760.00204086959025"/>
    <n v="121.23350005179419"/>
    <m/>
    <m/>
    <n v="2117.2857444360661"/>
  </r>
  <r>
    <x v="1"/>
    <s v="АБ"/>
    <s v="Аи95"/>
    <s v="ФЛ+КК_80"/>
    <s v="НБ_3"/>
    <x v="4"/>
    <s v="Собственная"/>
    <s v="ФЛ+КК"/>
    <s v="Кемеровская область5"/>
    <n v="55.321570000000001"/>
    <n v="86.13089999999999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2.20716"/>
    <m/>
    <n v="1059.3934347837512"/>
    <n v="651.38225796176812"/>
    <n v="103.90676176867831"/>
    <m/>
    <m/>
    <n v="1814.6824545141976"/>
  </r>
  <r>
    <x v="1"/>
    <s v="АБ"/>
    <s v="G-95"/>
    <s v="ФЛ+КК_80"/>
    <s v="НБ_3"/>
    <x v="4"/>
    <s v="Собственная"/>
    <s v="ФЛ+КК"/>
    <s v="Кемеровская область5"/>
    <n v="55.321570000000001"/>
    <n v="86.13089999999999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34612999999999999"/>
    <m/>
    <n v="166.13559940452882"/>
    <n v="102.15070087728428"/>
    <n v="16.294807558578725"/>
    <m/>
    <m/>
    <n v="284.58110784039184"/>
  </r>
  <r>
    <x v="1"/>
    <s v="АБ"/>
    <s v="Аи98"/>
    <s v="ФЛ+КК_80"/>
    <s v="НБ_3"/>
    <x v="4"/>
    <s v="Собственная"/>
    <s v="ФЛ+КК"/>
    <s v="Кемеровская область5"/>
    <n v="55.321570000000001"/>
    <n v="86.13089999999999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10636"/>
    <m/>
    <n v="51.050710289965288"/>
    <n v="31.389213721168222"/>
    <n v="5.0071237163217095"/>
    <m/>
    <m/>
    <n v="87.447047727455228"/>
  </r>
  <r>
    <x v="1"/>
    <s v="ДТ"/>
    <s v="ДтЛ"/>
    <s v="ФЛ+КК_80"/>
    <s v="НБ_3"/>
    <x v="4"/>
    <s v="Собственная"/>
    <s v="ФЛ+КК"/>
    <s v="Кемеровская область5"/>
    <n v="55.321570000000001"/>
    <n v="86.13089999999999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6907399999999999"/>
    <m/>
    <n v="811.52198115509509"/>
    <n v="498.97517118209811"/>
    <n v="79.595189470983144"/>
    <m/>
    <m/>
    <n v="1390.0923418081763"/>
  </r>
  <r>
    <x v="1"/>
    <s v="ДТ"/>
    <s v="ДтЗ"/>
    <s v="ФЛ+КК_80"/>
    <s v="НБ_3"/>
    <x v="4"/>
    <s v="Собственная"/>
    <s v="ФЛ+КК"/>
    <s v="Кемеровская область5"/>
    <n v="55.321570000000001"/>
    <n v="86.13089999999999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17597"/>
    <m/>
    <n v="564.44249510803388"/>
    <n v="347.055036288851"/>
    <n v="55.361294440417836"/>
    <m/>
    <m/>
    <n v="966.85882583730267"/>
  </r>
  <r>
    <x v="1"/>
    <s v="АБ"/>
    <s v="Аи92"/>
    <s v="ФЛ+КК_81"/>
    <s v="НБ_3"/>
    <x v="4"/>
    <s v="Собственная"/>
    <s v="ФЛ+КК"/>
    <s v="Кемеровская область50"/>
    <n v="53.785893999999999"/>
    <n v="87.12958999999999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7715700000000001"/>
    <m/>
    <n v="850.31879304619986"/>
    <n v="522.82991116970652"/>
    <n v="83.400434017713906"/>
    <m/>
    <m/>
    <n v="1456.5491382336204"/>
  </r>
  <r>
    <x v="1"/>
    <s v="АБ"/>
    <s v="Аи95"/>
    <s v="ФЛ+КК_81"/>
    <s v="НБ_3"/>
    <x v="4"/>
    <s v="Собственная"/>
    <s v="ФЛ+КК"/>
    <s v="Кемеровская область50"/>
    <n v="53.785893999999999"/>
    <n v="87.12958999999999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46953"/>
    <m/>
    <n v="705.34552738259401"/>
    <n v="433.6911549423499"/>
    <n v="69.18125719110796"/>
    <m/>
    <m/>
    <n v="1208.217939516052"/>
  </r>
  <r>
    <x v="1"/>
    <s v="АБ"/>
    <s v="G-95"/>
    <s v="ФЛ+КК_81"/>
    <s v="НБ_3"/>
    <x v="4"/>
    <s v="Собственная"/>
    <s v="ФЛ+КК"/>
    <s v="Кемеровская область50"/>
    <n v="53.785893999999999"/>
    <n v="87.12958999999999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22120999999999999"/>
    <m/>
    <n v="106.17645377250115"/>
    <n v="65.284016239748226"/>
    <n v="10.413932279875191"/>
    <m/>
    <m/>
    <n v="181.87440229212456"/>
  </r>
  <r>
    <x v="1"/>
    <s v="АБ"/>
    <s v="Аи98"/>
    <s v="ФЛ+КК_81"/>
    <s v="НБ_3"/>
    <x v="4"/>
    <s v="Собственная"/>
    <s v="ФЛ+КК"/>
    <s v="Кемеровская область50"/>
    <n v="53.785893999999999"/>
    <n v="87.12958999999999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6.7629999999999996E-2"/>
    <m/>
    <n v="32.461071238344793"/>
    <n v="19.959124896226086"/>
    <n v="3.1838264096919633"/>
    <m/>
    <m/>
    <n v="55.60402254426284"/>
  </r>
  <r>
    <x v="1"/>
    <s v="ДТ"/>
    <s v="ДтЛ"/>
    <s v="ФЛ+КК_81"/>
    <s v="НБ_3"/>
    <x v="4"/>
    <s v="Собственная"/>
    <s v="ФЛ+КК"/>
    <s v="Кемеровская область50"/>
    <n v="53.785893999999999"/>
    <n v="87.12958999999999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0275700000000001"/>
    <m/>
    <n v="493.21341079973337"/>
    <n v="303.25887874634105"/>
    <n v="48.375048111890749"/>
    <m/>
    <m/>
    <n v="844.84733765796523"/>
  </r>
  <r>
    <x v="1"/>
    <s v="ДТ"/>
    <s v="ДтЗ"/>
    <s v="ФЛ+КК_81"/>
    <s v="НБ_3"/>
    <x v="4"/>
    <s v="Собственная"/>
    <s v="ФЛ+КК"/>
    <s v="Кемеровская область50"/>
    <n v="53.785893999999999"/>
    <n v="87.12958999999999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71575"/>
    <m/>
    <n v="343.54593728885538"/>
    <n v="211.23382588309659"/>
    <n v="33.69545693829695"/>
    <m/>
    <m/>
    <n v="588.47522011024898"/>
  </r>
  <r>
    <x v="1"/>
    <s v="АБ"/>
    <s v="Аи92"/>
    <s v="ФЛ+КК_82"/>
    <s v="НБ_3"/>
    <x v="4"/>
    <s v="Собственная"/>
    <s v="ФЛ+КК"/>
    <s v="Кемеровская область51"/>
    <n v="53.747127999999996"/>
    <n v="87.16275000000000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2.4740000000000002"/>
    <m/>
    <n v="1187.4713920399975"/>
    <n v="730.13270727877193"/>
    <n v="116.46882356318081"/>
    <m/>
    <m/>
    <n v="2034.0729228819503"/>
  </r>
  <r>
    <x v="1"/>
    <s v="АБ"/>
    <s v="Аи95"/>
    <s v="ФЛ+КК_82"/>
    <s v="НБ_3"/>
    <x v="4"/>
    <s v="Собственная"/>
    <s v="ФЛ+КК"/>
    <s v="Кемеровская область51"/>
    <n v="53.747127999999996"/>
    <n v="87.16275000000000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2.16235"/>
    <m/>
    <n v="1037.8855151890414"/>
    <n v="638.15782521594679"/>
    <n v="101.79723550195796"/>
    <m/>
    <m/>
    <n v="1777.840575906946"/>
  </r>
  <r>
    <x v="1"/>
    <s v="АБ"/>
    <s v="G-95"/>
    <s v="ФЛ+КК_82"/>
    <s v="НБ_3"/>
    <x v="4"/>
    <s v="Собственная"/>
    <s v="ФЛ+КК"/>
    <s v="Кемеровская область51"/>
    <n v="53.747127999999996"/>
    <n v="87.16275000000000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34703000000000001"/>
    <m/>
    <n v="166.56758172176245"/>
    <n v="102.41631099715126"/>
    <n v="16.33717697701319"/>
    <m/>
    <m/>
    <n v="285.32106969592689"/>
  </r>
  <r>
    <x v="1"/>
    <s v="АБ"/>
    <s v="Аи98"/>
    <s v="ФЛ+КК_82"/>
    <s v="НБ_3"/>
    <x v="4"/>
    <s v="Собственная"/>
    <s v="ФЛ+КК"/>
    <s v="Кемеровская область51"/>
    <n v="53.747127999999996"/>
    <n v="87.16275000000000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10693999999999999"/>
    <m/>
    <n v="51.329098894404737"/>
    <n v="31.560384687304715"/>
    <n v="5.0344284526461411"/>
    <m/>
    <m/>
    <n v="87.923912034355595"/>
  </r>
  <r>
    <x v="1"/>
    <s v="ДТ"/>
    <s v="ДтЛ"/>
    <s v="ФЛ+КК_82"/>
    <s v="НБ_3"/>
    <x v="4"/>
    <s v="Собственная"/>
    <s v="ФЛ+КК"/>
    <s v="Кемеровская область51"/>
    <n v="53.747127999999996"/>
    <n v="87.16275000000000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39176"/>
    <m/>
    <n v="188.03710288827381"/>
    <n v="115.61713395453988"/>
    <n v="18.442937073206025"/>
    <m/>
    <m/>
    <n v="322.09717391601976"/>
  </r>
  <r>
    <x v="1"/>
    <s v="ДТ"/>
    <s v="ДтЗ"/>
    <s v="ФЛ+КК_82"/>
    <s v="НБ_3"/>
    <x v="4"/>
    <s v="Собственная"/>
    <s v="ФЛ+КК"/>
    <s v="Кемеровская область51"/>
    <n v="53.747127999999996"/>
    <n v="87.16275000000000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27201999999999998"/>
    <m/>
    <n v="130.56425548210188"/>
    <n v="80.279183118015979"/>
    <n v="12.805921336158626"/>
    <m/>
    <m/>
    <n v="223.64935993627648"/>
  </r>
  <r>
    <x v="1"/>
    <s v="АБ"/>
    <s v="Аи92"/>
    <s v="ФЛ+КК_83"/>
    <s v="НБ_3"/>
    <x v="4"/>
    <s v="Собственная"/>
    <s v="ФЛ+КК"/>
    <s v="Кемеровская область52"/>
    <n v="53.842340999999998"/>
    <n v="87.186499999999995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2.0003199999999999"/>
    <m/>
    <n v="960.11429867641368"/>
    <n v="590.3391499692292"/>
    <n v="94.169327869806708"/>
    <m/>
    <m/>
    <n v="1644.6227765154495"/>
  </r>
  <r>
    <x v="1"/>
    <s v="АБ"/>
    <s v="Аи95"/>
    <s v="ФЛ+КК_83"/>
    <s v="НБ_3"/>
    <x v="4"/>
    <s v="Собственная"/>
    <s v="ФЛ+КК"/>
    <s v="Кемеровская область52"/>
    <n v="53.842340999999998"/>
    <n v="87.186499999999995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7694000000000001"/>
    <m/>
    <n v="849.27723568131432"/>
    <n v="522.18949565847174"/>
    <n v="83.298276642155258"/>
    <m/>
    <m/>
    <n v="1454.7650079819414"/>
  </r>
  <r>
    <x v="1"/>
    <s v="АБ"/>
    <s v="G-95"/>
    <s v="ФЛ+КК_83"/>
    <s v="НБ_3"/>
    <x v="4"/>
    <s v="Собственная"/>
    <s v="ФЛ+КК"/>
    <s v="Кемеровская область52"/>
    <n v="53.842340999999998"/>
    <n v="87.186499999999995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28788000000000002"/>
    <m/>
    <n v="138.17674387246342"/>
    <n v="84.959823674782896"/>
    <n v="13.552564643237062"/>
    <m/>
    <m/>
    <n v="236.68913219048341"/>
  </r>
  <r>
    <x v="1"/>
    <s v="АБ"/>
    <s v="Аи98"/>
    <s v="ФЛ+КК_83"/>
    <s v="НБ_3"/>
    <x v="4"/>
    <s v="Собственная"/>
    <s v="ФЛ+КК"/>
    <s v="Кемеровская область52"/>
    <n v="53.842340999999998"/>
    <n v="87.186499999999995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8.8849999999999998E-2"/>
    <m/>
    <n v="42.646254318008801"/>
    <n v="26.221621277978528"/>
    <n v="4.1828031421134249"/>
    <m/>
    <m/>
    <n v="73.050678738100757"/>
  </r>
  <r>
    <x v="1"/>
    <s v="ДТ"/>
    <s v="ДтЛ"/>
    <s v="ФЛ+КК_83"/>
    <s v="НБ_3"/>
    <x v="4"/>
    <s v="Собственная"/>
    <s v="ФЛ+КК"/>
    <s v="Кемеровская область52"/>
    <n v="53.842340999999998"/>
    <n v="87.186499999999995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42942999999999998"/>
    <m/>
    <n v="206.11796276626356"/>
    <n v="126.7343930827498"/>
    <n v="20.216332620346293"/>
    <m/>
    <m/>
    <n v="353.06868846935964"/>
  </r>
  <r>
    <x v="1"/>
    <s v="ДТ"/>
    <s v="ДтЗ"/>
    <s v="ФЛ+КК_83"/>
    <s v="НБ_3"/>
    <x v="4"/>
    <s v="Собственная"/>
    <s v="ФЛ+КК"/>
    <s v="Кемеровская область52"/>
    <n v="53.842340999999998"/>
    <n v="87.186499999999995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29876999999999998"/>
    <m/>
    <n v="143.40372991099031"/>
    <n v="88.173706125173268"/>
    <n v="14.065234606294068"/>
    <m/>
    <m/>
    <n v="245.64267064245766"/>
  </r>
  <r>
    <x v="1"/>
    <s v="АБ"/>
    <s v="Аи92"/>
    <s v="ФЛ+КК_84"/>
    <s v="НБ_3"/>
    <x v="4"/>
    <s v="Собственная"/>
    <s v="ФЛ+КК"/>
    <s v="Кемеровская область54"/>
    <n v="53.774230000000003"/>
    <n v="87.2746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2.54034"/>
    <m/>
    <n v="1219.3132886236408"/>
    <n v="749.71112433652195"/>
    <n v="119.5919204731167"/>
    <m/>
    <m/>
    <n v="2088.6163334332796"/>
  </r>
  <r>
    <x v="1"/>
    <s v="АБ"/>
    <s v="Аи95"/>
    <s v="ФЛ+КК_84"/>
    <s v="НБ_3"/>
    <x v="4"/>
    <s v="Собственная"/>
    <s v="ФЛ+КК"/>
    <s v="Кемеровская область54"/>
    <n v="53.774230000000003"/>
    <n v="87.2746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2.2097199999999999"/>
    <m/>
    <n v="1060.6221844861047"/>
    <n v="652.13777119161182"/>
    <n v="104.02727922555856"/>
    <m/>
    <m/>
    <n v="1816.787234903275"/>
  </r>
  <r>
    <x v="1"/>
    <s v="АБ"/>
    <s v="G-95"/>
    <s v="ФЛ+КК_84"/>
    <s v="НБ_3"/>
    <x v="4"/>
    <s v="Собственная"/>
    <s v="ФЛ+КК"/>
    <s v="Кемеровская область54"/>
    <n v="53.774230000000003"/>
    <n v="87.2746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35266999999999998"/>
    <m/>
    <n v="169.27467090975986"/>
    <n v="104.08080108165096"/>
    <n v="16.602691999202495"/>
    <m/>
    <m/>
    <n v="289.95816399061329"/>
  </r>
  <r>
    <x v="1"/>
    <s v="АБ"/>
    <s v="Аи98"/>
    <s v="ФЛ+КК_84"/>
    <s v="НБ_3"/>
    <x v="4"/>
    <s v="Собственная"/>
    <s v="ФЛ+КК"/>
    <s v="Кемеровская область54"/>
    <n v="53.774230000000003"/>
    <n v="87.2746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1086"/>
    <m/>
    <n v="52.125866279524544"/>
    <n v="32.050287797281584"/>
    <n v="5.1125764910919305"/>
    <m/>
    <m/>
    <n v="89.288730567898057"/>
  </r>
  <r>
    <x v="1"/>
    <s v="ДТ"/>
    <s v="ДтЛ"/>
    <s v="ФЛ+КК_84"/>
    <s v="НБ_3"/>
    <x v="4"/>
    <s v="Собственная"/>
    <s v="ФЛ+КК"/>
    <s v="Кемеровская область54"/>
    <n v="53.774230000000003"/>
    <n v="87.2746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99719000000000002"/>
    <m/>
    <n v="478.63160769133594"/>
    <n v="294.29306158905359"/>
    <n v="46.944844854069629"/>
    <m/>
    <m/>
    <n v="819.86951413445911"/>
  </r>
  <r>
    <x v="1"/>
    <s v="ДТ"/>
    <s v="ДтЗ"/>
    <s v="ФЛ+КК_84"/>
    <s v="НБ_3"/>
    <x v="4"/>
    <s v="Собственная"/>
    <s v="ФЛ+КК"/>
    <s v="Кемеровская область54"/>
    <n v="53.774230000000003"/>
    <n v="87.2746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69499"/>
    <m/>
    <n v="333.581545171333"/>
    <n v="205.10708578483172"/>
    <n v="32.718135686408658"/>
    <m/>
    <m/>
    <n v="571.40676664257342"/>
  </r>
  <r>
    <x v="1"/>
    <s v="АБ"/>
    <s v="Аи92"/>
    <s v="ФЛ+КК_85"/>
    <s v="НБ_3"/>
    <x v="4"/>
    <s v="Собственная"/>
    <s v="ФЛ+КК"/>
    <s v="Кемеровская область56"/>
    <n v="53.776276000000003"/>
    <n v="87.22392399999999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2.0177299999999998"/>
    <m/>
    <n v="968.47075661312203"/>
    <n v="595.47723017687804"/>
    <n v="94.988940730855603"/>
    <m/>
    <m/>
    <n v="1658.9369275208555"/>
  </r>
  <r>
    <x v="1"/>
    <s v="АБ"/>
    <s v="Аи95"/>
    <s v="ФЛ+КК_85"/>
    <s v="НБ_3"/>
    <x v="4"/>
    <s v="Собственная"/>
    <s v="ФЛ+КК"/>
    <s v="Кемеровская область56"/>
    <n v="53.776276000000003"/>
    <n v="87.22392399999999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7138199999999999"/>
    <m/>
    <n v="822.59992769037524"/>
    <n v="505.78659514490897"/>
    <n v="80.681729668169169"/>
    <m/>
    <m/>
    <n v="1409.0682525034536"/>
  </r>
  <r>
    <x v="1"/>
    <s v="АБ"/>
    <s v="G-95"/>
    <s v="ФЛ+КК_85"/>
    <s v="НБ_3"/>
    <x v="4"/>
    <s v="Собственная"/>
    <s v="ФЛ+КК"/>
    <s v="Кемеровская область56"/>
    <n v="53.776276000000003"/>
    <n v="87.22392399999999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26582"/>
    <m/>
    <n v="127.58837729671468"/>
    <n v="78.44942451448793"/>
    <n v="12.514043120276767"/>
    <m/>
    <m/>
    <n v="218.55184493147937"/>
  </r>
  <r>
    <x v="1"/>
    <s v="АБ"/>
    <s v="Аи98"/>
    <s v="ФЛ+КК_85"/>
    <s v="НБ_3"/>
    <x v="4"/>
    <s v="Собственная"/>
    <s v="ФЛ+КК"/>
    <s v="Кемеровская область56"/>
    <n v="53.776276000000003"/>
    <n v="87.22392399999999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8.1570000000000004E-2"/>
    <m/>
    <n v="39.151997351941226"/>
    <n v="24.073130530610115"/>
    <n v="3.8400816241102094"/>
    <m/>
    <m/>
    <n v="67.065209506661546"/>
  </r>
  <r>
    <x v="1"/>
    <s v="ДТ"/>
    <s v="ДтЛ"/>
    <s v="ФЛ+КК_85"/>
    <s v="НБ_3"/>
    <x v="4"/>
    <s v="Собственная"/>
    <s v="ФЛ+КК"/>
    <s v="Кемеровская область56"/>
    <n v="53.776276000000003"/>
    <n v="87.22392399999999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4023600000000001"/>
    <m/>
    <n v="673.10524710639083"/>
    <n v="413.86778632961142"/>
    <n v="66.01908626194917"/>
    <m/>
    <m/>
    <n v="1152.9921196979515"/>
  </r>
  <r>
    <x v="1"/>
    <s v="ДТ"/>
    <s v="ДтЗ"/>
    <s v="ФЛ+КК_85"/>
    <s v="НБ_3"/>
    <x v="4"/>
    <s v="Собственная"/>
    <s v="ФЛ+КК"/>
    <s v="Кемеровская область56"/>
    <n v="53.776276000000003"/>
    <n v="87.22392399999999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97785999999999995"/>
    <m/>
    <n v="469.3535874778625"/>
    <n v="288.58834645902175"/>
    <n v="46.034843900360535"/>
    <m/>
    <m/>
    <n v="803.97677783724475"/>
  </r>
  <r>
    <x v="1"/>
    <s v="АБ"/>
    <s v="Аи92"/>
    <s v="ФЛ+КК_86"/>
    <s v="НБ_3"/>
    <x v="4"/>
    <s v="Собственная"/>
    <s v="ФЛ+КК"/>
    <s v="Кемеровская область57"/>
    <n v="53.679299999999998"/>
    <n v="88.05253000000000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6835"/>
    <m/>
    <n v="328.06657092131701"/>
    <n v="201.71612992119668"/>
    <n v="32.177219444395341"/>
    <m/>
    <m/>
    <n v="561.95992028690898"/>
  </r>
  <r>
    <x v="1"/>
    <s v="АБ"/>
    <s v="Аи95"/>
    <s v="ФЛ+КК_86"/>
    <s v="НБ_3"/>
    <x v="4"/>
    <s v="Собственная"/>
    <s v="ФЛ+КК"/>
    <s v="Кемеровская область57"/>
    <n v="53.679299999999998"/>
    <n v="88.05253000000000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57565999999999995"/>
    <m/>
    <n v="276.30548970967862"/>
    <n v="169.89013511402499"/>
    <n v="27.100421573314733"/>
    <m/>
    <m/>
    <n v="473.29604639701836"/>
  </r>
  <r>
    <x v="1"/>
    <s v="АБ"/>
    <s v="G-95"/>
    <s v="ФЛ+КК_86"/>
    <s v="НБ_3"/>
    <x v="4"/>
    <s v="Собственная"/>
    <s v="ФЛ+КК"/>
    <s v="Кемеровская область57"/>
    <n v="53.679299999999998"/>
    <n v="88.05253000000000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8.8349999999999998E-2"/>
    <m/>
    <n v="42.406264141767892"/>
    <n v="26.074060100274654"/>
    <n v="4.1592645763165006"/>
    <m/>
    <m/>
    <n v="72.639588818359044"/>
  </r>
  <r>
    <x v="1"/>
    <s v="АБ"/>
    <s v="Аи98"/>
    <s v="ФЛ+КК_86"/>
    <s v="НБ_3"/>
    <x v="4"/>
    <s v="Собственная"/>
    <s v="ФЛ+КК"/>
    <s v="Кемеровская область57"/>
    <n v="53.679299999999998"/>
    <n v="88.05253000000000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2.708E-2"/>
    <m/>
    <n v="12.997867945207409"/>
    <n v="7.9919133844418528"/>
    <n v="1.2748487235614132"/>
    <m/>
    <m/>
    <n v="22.264630053210674"/>
  </r>
  <r>
    <x v="1"/>
    <s v="ДТ"/>
    <s v="ДтЛ"/>
    <s v="ФЛ+КК_86"/>
    <s v="НБ_3"/>
    <x v="4"/>
    <s v="Собственная"/>
    <s v="ФЛ+КК"/>
    <s v="Кемеровская область57"/>
    <n v="53.679299999999998"/>
    <n v="88.05253000000000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82587999999999995"/>
    <m/>
    <n v="396.40617350767707"/>
    <n v="243.73565088415202"/>
    <n v="38.880061440727467"/>
    <m/>
    <m/>
    <n v="679.02188583255656"/>
  </r>
  <r>
    <x v="1"/>
    <s v="ДТ"/>
    <s v="ДтЗ"/>
    <s v="ФЛ+КК_86"/>
    <s v="НБ_3"/>
    <x v="4"/>
    <s v="Собственная"/>
    <s v="ФЛ+КК"/>
    <s v="Кемеровская область57"/>
    <n v="53.679299999999998"/>
    <n v="88.05253000000000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57352999999999998"/>
    <m/>
    <n v="275.28313155889236"/>
    <n v="169.26152449700649"/>
    <n v="27.000147283019839"/>
    <m/>
    <m/>
    <n v="471.54480333891865"/>
  </r>
  <r>
    <x v="1"/>
    <s v="АБ"/>
    <s v="Аи92"/>
    <s v="ФЛ+КК_87"/>
    <s v="НБ_3"/>
    <x v="4"/>
    <s v="Собственная"/>
    <s v="ФЛ+КК"/>
    <s v="Кемеровская область58"/>
    <n v="52.758839000000002"/>
    <n v="87.86163100000000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98895"/>
    <m/>
    <n v="474.67656958688582"/>
    <n v="291.86125338049374"/>
    <n v="46.556929289736317"/>
    <m/>
    <m/>
    <n v="813.09475225711583"/>
  </r>
  <r>
    <x v="1"/>
    <s v="АБ"/>
    <s v="Аи95"/>
    <s v="ФЛ+КК_87"/>
    <s v="НБ_3"/>
    <x v="4"/>
    <s v="Собственная"/>
    <s v="ФЛ+КК"/>
    <s v="Кемеровская область58"/>
    <n v="52.758839000000002"/>
    <n v="87.86163100000000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85748000000000002"/>
    <m/>
    <n v="411.57355264610226"/>
    <n v="253.06151731503692"/>
    <n v="40.367698799093077"/>
    <m/>
    <m/>
    <n v="705.00276876023224"/>
  </r>
  <r>
    <x v="1"/>
    <s v="АБ"/>
    <s v="G-95"/>
    <s v="ФЛ+КК_87"/>
    <s v="НБ_3"/>
    <x v="4"/>
    <s v="Собственная"/>
    <s v="ФЛ+КК"/>
    <s v="Кемеровская область58"/>
    <n v="52.758839000000002"/>
    <n v="87.86163100000000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13633999999999999"/>
    <m/>
    <n v="65.440521257369937"/>
    <n v="40.236981936292544"/>
    <n v="6.4184961215052825"/>
    <m/>
    <m/>
    <n v="112.09599931516777"/>
  </r>
  <r>
    <x v="1"/>
    <s v="АБ"/>
    <s v="Аи98"/>
    <s v="ФЛ+КК_87"/>
    <s v="НБ_3"/>
    <x v="4"/>
    <s v="Собственная"/>
    <s v="ФЛ+КК"/>
    <s v="Кемеровская область58"/>
    <n v="52.758839000000002"/>
    <n v="87.86163100000000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4.1959999999999997E-2"/>
    <m/>
    <n v="20.139975590136739"/>
    <n v="12.383334032909161"/>
    <n v="1.9753564416778764"/>
    <m/>
    <m/>
    <n v="34.498666064723778"/>
  </r>
  <r>
    <x v="1"/>
    <s v="ДТ"/>
    <s v="ДтЛ"/>
    <s v="ФЛ+КК_87"/>
    <s v="НБ_3"/>
    <x v="4"/>
    <s v="Собственная"/>
    <s v="ФЛ+КК"/>
    <s v="Кемеровская область58"/>
    <n v="52.758839000000002"/>
    <n v="87.86163100000000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54930000000000001"/>
    <m/>
    <n v="263.65320761825814"/>
    <n v="162.11070982547673"/>
    <n v="25.859468384500897"/>
    <m/>
    <m/>
    <n v="451.62338582823571"/>
  </r>
  <r>
    <x v="1"/>
    <s v="ДТ"/>
    <s v="ДтЗ"/>
    <s v="ФЛ+КК_87"/>
    <s v="НБ_3"/>
    <x v="4"/>
    <s v="Собственная"/>
    <s v="ФЛ+КК"/>
    <s v="Кемеровская область58"/>
    <n v="52.758839000000002"/>
    <n v="87.86163100000000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38116"/>
    <m/>
    <n v="182.94931115196661"/>
    <n v="112.48883698721774"/>
    <n v="17.943919478311233"/>
    <m/>
    <m/>
    <n v="313.38206761749558"/>
  </r>
  <r>
    <x v="1"/>
    <s v="АБ"/>
    <s v="Аи92"/>
    <s v="ФЛ+КК_88"/>
    <s v="НБ_3"/>
    <x v="4"/>
    <s v="Собственная"/>
    <s v="ФЛ+КК"/>
    <s v="Кемеровская область59"/>
    <n v="53.740855000000003"/>
    <n v="87.14453299999999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3.16412"/>
    <m/>
    <n v="1518.715432894744"/>
    <n v="933.80254719276786"/>
    <n v="148.95769361872743"/>
    <m/>
    <m/>
    <n v="2601.4756737062394"/>
  </r>
  <r>
    <x v="1"/>
    <s v="АБ"/>
    <s v="Аи95"/>
    <s v="ФЛ+КК_88"/>
    <s v="НБ_3"/>
    <x v="4"/>
    <s v="Собственная"/>
    <s v="ФЛ+КК"/>
    <s v="Кемеровская область59"/>
    <n v="53.740855000000003"/>
    <n v="87.14453299999999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2.7001499999999998"/>
    <m/>
    <n v="1296.0189487537587"/>
    <n v="796.87462795423437"/>
    <n v="127.1153168731296"/>
    <m/>
    <m/>
    <n v="2220.0088935811227"/>
  </r>
  <r>
    <x v="1"/>
    <s v="АБ"/>
    <s v="G-95"/>
    <s v="ФЛ+КК_88"/>
    <s v="НБ_3"/>
    <x v="4"/>
    <s v="Собственная"/>
    <s v="ФЛ+КК"/>
    <s v="Кемеровская область59"/>
    <n v="53.740855000000003"/>
    <n v="87.14453299999999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42121999999999998"/>
    <m/>
    <n v="202.1773240723879"/>
    <n v="124.31143854485218"/>
    <n v="19.829829369960798"/>
    <m/>
    <m/>
    <n v="346.31859198720088"/>
  </r>
  <r>
    <x v="1"/>
    <s v="АБ"/>
    <s v="Аи98"/>
    <s v="ФЛ+КК_88"/>
    <s v="НБ_3"/>
    <x v="4"/>
    <s v="Собственная"/>
    <s v="ФЛ+КК"/>
    <s v="Кемеровская область59"/>
    <n v="53.740855000000003"/>
    <n v="87.14453299999999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12934999999999999"/>
    <m/>
    <n v="62.085458593522091"/>
    <n v="38.174076671992374"/>
    <n v="6.0894269716642828"/>
    <m/>
    <m/>
    <n v="106.34896223717875"/>
  </r>
  <r>
    <x v="1"/>
    <s v="ДТ"/>
    <s v="ДтЛ"/>
    <s v="ФЛ+КК_88"/>
    <s v="НБ_3"/>
    <x v="4"/>
    <s v="Собственная"/>
    <s v="ФЛ+КК"/>
    <s v="Кемеровская область59"/>
    <n v="53.740855000000003"/>
    <n v="87.14453299999999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86446999999999996"/>
    <m/>
    <n v="414.92861530995009"/>
    <n v="255.12442257933708"/>
    <n v="40.696767948934074"/>
    <m/>
    <m/>
    <n v="710.74980583822128"/>
  </r>
  <r>
    <x v="1"/>
    <s v="ДТ"/>
    <s v="ДтЗ"/>
    <s v="ФЛ+КК_88"/>
    <s v="НБ_3"/>
    <x v="4"/>
    <s v="Собственная"/>
    <s v="ФЛ+КК"/>
    <s v="Кемеровская область59"/>
    <n v="53.740855000000003"/>
    <n v="87.14453299999999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60077000000000003"/>
    <m/>
    <n v="288.35779636049688"/>
    <n v="177.30065745831359"/>
    <n v="28.282528347636269"/>
    <m/>
    <m/>
    <n v="493.94098216644676"/>
  </r>
  <r>
    <x v="1"/>
    <s v="АБ"/>
    <s v="Аи92"/>
    <s v="ФЛ+КК_89"/>
    <s v="НБ_3"/>
    <x v="4"/>
    <s v="Собственная"/>
    <s v="ФЛ+КК"/>
    <s v="Кемеровская область6"/>
    <n v="55.628214999999997"/>
    <n v="86.245930000000001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58962"/>
    <m/>
    <n v="762.98636791213448"/>
    <n v="469.13239860326655"/>
    <n v="74.834749924213199"/>
    <m/>
    <m/>
    <n v="1306.9535164396143"/>
  </r>
  <r>
    <x v="1"/>
    <s v="АБ"/>
    <s v="Аи95"/>
    <s v="ФЛ+КК_89"/>
    <s v="НБ_3"/>
    <x v="4"/>
    <s v="Собственная"/>
    <s v="ФЛ+КК"/>
    <s v="Кемеровская область6"/>
    <n v="55.628214999999997"/>
    <n v="86.245930000000001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38436"/>
    <m/>
    <n v="664.46560076171818"/>
    <n v="408.55558393227193"/>
    <n v="65.171697893259889"/>
    <m/>
    <m/>
    <n v="1138.1928825872501"/>
  </r>
  <r>
    <x v="1"/>
    <s v="АБ"/>
    <s v="G-95"/>
    <s v="ФЛ+КК_89"/>
    <s v="НБ_3"/>
    <x v="4"/>
    <s v="Собственная"/>
    <s v="ФЛ+КК"/>
    <s v="Кемеровская область6"/>
    <n v="55.628214999999997"/>
    <n v="86.245930000000001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22123999999999999"/>
    <m/>
    <n v="106.1908531830756"/>
    <n v="65.29286991041046"/>
    <n v="10.415344593823008"/>
    <m/>
    <m/>
    <n v="181.89906768730907"/>
  </r>
  <r>
    <x v="1"/>
    <s v="АБ"/>
    <s v="Аи98"/>
    <s v="ФЛ+КК_89"/>
    <s v="НБ_3"/>
    <x v="4"/>
    <s v="Собственная"/>
    <s v="ФЛ+КК"/>
    <s v="Кемеровская область6"/>
    <n v="55.628214999999997"/>
    <n v="86.245930000000001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6.8140000000000006E-2"/>
    <m/>
    <n v="32.70586121811052"/>
    <n v="20.109637297484042"/>
    <n v="3.2078357468048262"/>
    <m/>
    <m/>
    <n v="56.023334262399388"/>
  </r>
  <r>
    <x v="1"/>
    <s v="ДТ"/>
    <s v="ДтЛ"/>
    <s v="ФЛ+КК_89"/>
    <s v="НБ_3"/>
    <x v="4"/>
    <s v="Собственная"/>
    <s v="ФЛ+КК"/>
    <s v="Кемеровская область6"/>
    <n v="55.628214999999997"/>
    <n v="86.245930000000001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55535999999999996"/>
    <m/>
    <n v="266.56188855429787"/>
    <n v="163.89915129924768"/>
    <n v="26.144755801959615"/>
    <m/>
    <m/>
    <n v="456.60579565550518"/>
  </r>
  <r>
    <x v="1"/>
    <s v="ДТ"/>
    <s v="ДтЗ"/>
    <s v="ФЛ+КК_89"/>
    <s v="НБ_3"/>
    <x v="4"/>
    <s v="Собственная"/>
    <s v="ФЛ+КК"/>
    <s v="Кемеровская область6"/>
    <n v="55.628214999999997"/>
    <n v="86.245930000000001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38658999999999999"/>
    <m/>
    <n v="185.55560446594285"/>
    <n v="114.09135137708182"/>
    <n v="18.199548302865828"/>
    <m/>
    <m/>
    <n v="317.84650414589049"/>
  </r>
  <r>
    <x v="1"/>
    <s v="АБ"/>
    <s v="Аи92"/>
    <s v="ФЛ+КК_90"/>
    <s v="НБ_3"/>
    <x v="4"/>
    <s v="Собственная"/>
    <s v="ФЛ+КК"/>
    <s v="Кемеровская область62"/>
    <n v="52.909619999999997"/>
    <n v="87.976849999999999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0159100000000001"/>
    <m/>
    <n v="487.61683988979541"/>
    <n v="299.81775208228669"/>
    <n v="47.826128757506474"/>
    <m/>
    <m/>
    <n v="835.26072072958857"/>
  </r>
  <r>
    <x v="1"/>
    <s v="АБ"/>
    <s v="Аи95"/>
    <s v="ФЛ+КК_90"/>
    <s v="НБ_3"/>
    <x v="4"/>
    <s v="Собственная"/>
    <s v="ФЛ+КК"/>
    <s v="Кемеровская область62"/>
    <n v="52.909619999999997"/>
    <n v="87.976849999999999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89546999999999999"/>
    <m/>
    <n v="429.80800623688623"/>
    <n v="264.27321559697731"/>
    <n v="42.156159028343374"/>
    <m/>
    <m/>
    <n v="736.23738086220692"/>
  </r>
  <r>
    <x v="1"/>
    <s v="АБ"/>
    <s v="G-95"/>
    <s v="ФЛ+КК_90"/>
    <s v="НБ_3"/>
    <x v="4"/>
    <s v="Собственная"/>
    <s v="ФЛ+КК"/>
    <s v="Кемеровская область62"/>
    <n v="52.909619999999997"/>
    <n v="87.976849999999999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14510999999999999"/>
    <m/>
    <n v="69.649948948635412"/>
    <n v="42.825204993218506"/>
    <n v="6.8313625655833325"/>
    <m/>
    <m/>
    <n v="119.30651650743725"/>
  </r>
  <r>
    <x v="1"/>
    <s v="АБ"/>
    <s v="Аи98"/>
    <s v="ФЛ+КК_90"/>
    <s v="НБ_3"/>
    <x v="4"/>
    <s v="Собственная"/>
    <s v="ФЛ+КК"/>
    <s v="Кемеровская область62"/>
    <n v="52.909619999999997"/>
    <n v="87.976849999999999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4.4769999999999997E-2"/>
    <m/>
    <n v="21.488720380610623"/>
    <n v="13.212627851604937"/>
    <n v="2.1076431814565901"/>
    <m/>
    <m/>
    <n v="36.808991413672146"/>
  </r>
  <r>
    <x v="1"/>
    <s v="ДТ"/>
    <s v="ДтЛ"/>
    <s v="ФЛ+КК_90"/>
    <s v="НБ_3"/>
    <x v="4"/>
    <s v="Собственная"/>
    <s v="ФЛ+КК"/>
    <s v="Кемеровская область62"/>
    <n v="52.909619999999997"/>
    <n v="87.976849999999999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97304999999999997"/>
    <m/>
    <n v="467.04488198242501"/>
    <n v="287.16880792951048"/>
    <n v="45.808402897394132"/>
    <m/>
    <m/>
    <n v="800.02209280932959"/>
  </r>
  <r>
    <x v="1"/>
    <s v="ДТ"/>
    <s v="ДтЗ"/>
    <s v="ФЛ+КК_90"/>
    <s v="НБ_3"/>
    <x v="4"/>
    <s v="Собственная"/>
    <s v="ФЛ+КК"/>
    <s v="Кемеровская область62"/>
    <n v="52.909619999999997"/>
    <n v="87.976849999999999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67859000000000003"/>
    <m/>
    <n v="325.7098673906313"/>
    <n v="200.26707915614463"/>
    <n v="31.946070728269547"/>
    <m/>
    <m/>
    <n v="557.92301727504548"/>
  </r>
  <r>
    <x v="1"/>
    <s v="АБ"/>
    <s v="Аи92"/>
    <s v="ФЛ+КК_91"/>
    <s v="НБ_3"/>
    <x v="4"/>
    <s v="Собственная"/>
    <s v="ФЛ+КК"/>
    <s v="Кемеровская область64"/>
    <n v="55.284950000000002"/>
    <n v="85.64901999999999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5659099999999999"/>
    <m/>
    <n v="751.6060337547907"/>
    <n v="462.13504755654878"/>
    <n v="73.718551134123061"/>
    <m/>
    <m/>
    <n v="1287.4596324454626"/>
  </r>
  <r>
    <x v="1"/>
    <s v="АБ"/>
    <s v="Аи95"/>
    <s v="ФЛ+КК_91"/>
    <s v="НБ_3"/>
    <x v="4"/>
    <s v="Собственная"/>
    <s v="ФЛ+КК"/>
    <s v="Кемеровская область64"/>
    <n v="55.284950000000002"/>
    <n v="85.64901999999999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3333999999999999"/>
    <m/>
    <n v="640.00580199924514"/>
    <n v="393.51614870069295"/>
    <n v="62.772647267237375"/>
    <m/>
    <m/>
    <n v="1096.2945979671754"/>
  </r>
  <r>
    <x v="1"/>
    <s v="АБ"/>
    <s v="G-95"/>
    <s v="ФЛ+КК_91"/>
    <s v="НБ_3"/>
    <x v="4"/>
    <s v="Собственная"/>
    <s v="ФЛ+КК"/>
    <s v="Кемеровская область64"/>
    <n v="55.284950000000002"/>
    <n v="85.64901999999999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20746000000000001"/>
    <m/>
    <n v="99.576723925876266"/>
    <n v="61.226083852891684"/>
    <n v="9.7666217204597778"/>
    <m/>
    <m/>
    <n v="170.56942949922771"/>
  </r>
  <r>
    <x v="1"/>
    <s v="АБ"/>
    <s v="Аи98"/>
    <s v="ФЛ+КК_91"/>
    <s v="НБ_3"/>
    <x v="4"/>
    <s v="Собственная"/>
    <s v="ФЛ+КК"/>
    <s v="Кемеровская область64"/>
    <n v="55.284950000000002"/>
    <n v="85.64901999999999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6.3689999999999997E-2"/>
    <m/>
    <n v="30.569948649566463"/>
    <n v="18.796342815919555"/>
    <n v="2.9983425112122006"/>
    <m/>
    <m/>
    <n v="52.364633976698215"/>
  </r>
  <r>
    <x v="1"/>
    <s v="ДТ"/>
    <s v="ДтЛ"/>
    <s v="ФЛ+КК_91"/>
    <s v="НБ_3"/>
    <x v="4"/>
    <s v="Собственная"/>
    <s v="ФЛ+КК"/>
    <s v="Кемеровская область64"/>
    <n v="55.284950000000002"/>
    <n v="85.64901999999999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99648000000000003"/>
    <m/>
    <n v="478.29082164107388"/>
    <n v="294.08352471671407"/>
    <n v="46.911420090637996"/>
    <m/>
    <m/>
    <n v="819.28576644842599"/>
  </r>
  <r>
    <x v="1"/>
    <s v="ДТ"/>
    <s v="ДтЗ"/>
    <s v="ФЛ+КК_91"/>
    <s v="НБ_3"/>
    <x v="4"/>
    <s v="Собственная"/>
    <s v="ФЛ+КК"/>
    <s v="Кемеровская область64"/>
    <n v="55.284950000000002"/>
    <n v="85.64901999999999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69469000000000003"/>
    <m/>
    <n v="333.43755106558848"/>
    <n v="205.01854907820942"/>
    <n v="32.704012546930507"/>
    <m/>
    <m/>
    <n v="571.1601126907284"/>
  </r>
  <r>
    <x v="1"/>
    <s v="АБ"/>
    <s v="Аи92"/>
    <s v="ФЛ+КК_92"/>
    <s v="НБ_3"/>
    <x v="4"/>
    <s v="Собственная"/>
    <s v="ФЛ+КК"/>
    <s v="Кемеровская область65"/>
    <n v="55.357030000000002"/>
    <n v="85.45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45917999999999998"/>
    <m/>
    <n v="220.39737825259741"/>
    <n v="135.51428315613035"/>
    <n v="21.616877285263282"/>
    <m/>
    <m/>
    <n v="377.52853869399104"/>
  </r>
  <r>
    <x v="1"/>
    <s v="АБ"/>
    <s v="Аи95"/>
    <s v="ФЛ+КК_92"/>
    <s v="НБ_3"/>
    <x v="4"/>
    <s v="Собственная"/>
    <s v="ФЛ+КК"/>
    <s v="Кемеровская область65"/>
    <n v="55.357030000000002"/>
    <n v="85.45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39795999999999998"/>
    <m/>
    <n v="191.01298107366102"/>
    <n v="117.44689255806793"/>
    <n v="18.734815289087887"/>
    <m/>
    <m/>
    <n v="327.19468892081682"/>
  </r>
  <r>
    <x v="1"/>
    <s v="АБ"/>
    <s v="G-95"/>
    <s v="ФЛ+КК_92"/>
    <s v="НБ_3"/>
    <x v="4"/>
    <s v="Собственная"/>
    <s v="ФЛ+КК"/>
    <s v="Кемеровская область65"/>
    <n v="55.357030000000002"/>
    <n v="85.45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6.3240000000000005E-2"/>
    <m/>
    <n v="30.353957490949654"/>
    <n v="18.66353775598607"/>
    <n v="2.9771578019949696"/>
    <m/>
    <m/>
    <n v="51.994653048930694"/>
  </r>
  <r>
    <x v="1"/>
    <s v="АБ"/>
    <s v="Аи98"/>
    <s v="ФЛ+КК_92"/>
    <s v="НБ_3"/>
    <x v="4"/>
    <s v="Собственная"/>
    <s v="ФЛ+КК"/>
    <s v="Кемеровская область65"/>
    <n v="55.357030000000002"/>
    <n v="85.45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9460000000000002E-2"/>
    <m/>
    <n v="9.3404176592960191"/>
    <n v="5.7430810362348028"/>
    <n v="0.91612098081628879"/>
    <m/>
    <m/>
    <n v="15.999619676347109"/>
  </r>
  <r>
    <x v="1"/>
    <s v="ДТ"/>
    <s v="ДтЛ"/>
    <s v="ФЛ+КК_92"/>
    <s v="НБ_3"/>
    <x v="4"/>
    <s v="Собственная"/>
    <s v="ФЛ+КК"/>
    <s v="Кемеровская область65"/>
    <n v="55.357030000000002"/>
    <n v="85.45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2.8780100000000002"/>
    <m/>
    <n v="1381.3882542461736"/>
    <n v="849.36509008705673"/>
    <n v="135.48845549841147"/>
    <m/>
    <m/>
    <n v="2366.2417998316419"/>
  </r>
  <r>
    <x v="1"/>
    <s v="ДТ"/>
    <s v="ДтЗ"/>
    <s v="ФЛ+КК_92"/>
    <s v="НБ_3"/>
    <x v="4"/>
    <s v="Собственная"/>
    <s v="ФЛ+КК"/>
    <s v="Кемеровская область65"/>
    <n v="55.357030000000002"/>
    <n v="85.45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2.0084499999999998"/>
    <m/>
    <n v="964.01653894209085"/>
    <n v="592.73849471869414"/>
    <n v="94.552064949664697"/>
    <m/>
    <m/>
    <n v="1651.3070986104499"/>
  </r>
  <r>
    <x v="1"/>
    <s v="АБ"/>
    <s v="Аи92"/>
    <s v="ФЛ+КК_93"/>
    <s v="НБ_3"/>
    <x v="4"/>
    <s v="Собственная"/>
    <s v="ФЛ+КК"/>
    <s v="Кемеровская область67"/>
    <n v="56.115479000000001"/>
    <n v="88.52689599999999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76698999999999995"/>
    <m/>
    <n v="368.14013055002329"/>
    <n v="226.35589537418966"/>
    <n v="36.107689161165737"/>
    <m/>
    <m/>
    <n v="630.60371508537867"/>
  </r>
  <r>
    <x v="1"/>
    <s v="АБ"/>
    <s v="Аи95"/>
    <s v="ФЛ+КК_93"/>
    <s v="НБ_3"/>
    <x v="4"/>
    <s v="Собственная"/>
    <s v="ФЛ+КК"/>
    <s v="Кемеровская область67"/>
    <n v="56.115479000000001"/>
    <n v="88.52689599999999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69184000000000001"/>
    <m/>
    <n v="332.06960706101529"/>
    <n v="204.17745036529732"/>
    <n v="32.569842721888037"/>
    <m/>
    <m/>
    <n v="568.8169001482006"/>
  </r>
  <r>
    <x v="1"/>
    <s v="АБ"/>
    <s v="G-95"/>
    <s v="ФЛ+КК_93"/>
    <s v="НБ_3"/>
    <x v="4"/>
    <s v="Собственная"/>
    <s v="ФЛ+КК"/>
    <s v="Кемеровская область67"/>
    <n v="56.115479000000001"/>
    <n v="88.52689599999999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11501"/>
    <m/>
    <n v="55.202540338932948"/>
    <n v="33.942022095445253"/>
    <n v="5.4143409046084976"/>
    <m/>
    <m/>
    <n v="94.558903338986696"/>
  </r>
  <r>
    <x v="1"/>
    <s v="АБ"/>
    <s v="Аи98"/>
    <s v="ФЛ+КК_93"/>
    <s v="НБ_3"/>
    <x v="4"/>
    <s v="Собственная"/>
    <s v="ФЛ+КК"/>
    <s v="Кемеровская область67"/>
    <n v="56.115479000000001"/>
    <n v="88.52689599999999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3.5589999999999997E-2"/>
    <m/>
    <n v="17.082500744827609"/>
    <n v="10.503404628961798"/>
    <n v="1.6754751134250623"/>
    <m/>
    <m/>
    <n v="29.26138048721447"/>
  </r>
  <r>
    <x v="1"/>
    <s v="ДТ"/>
    <s v="ДтЛ"/>
    <s v="ФЛ+КК_93"/>
    <s v="НБ_3"/>
    <x v="4"/>
    <s v="Собственная"/>
    <s v="ФЛ+КК"/>
    <s v="Кемеровская область67"/>
    <n v="56.115479000000001"/>
    <n v="88.52689599999999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55264000000000002"/>
    <m/>
    <n v="265.25634199554736"/>
    <n v="163.09641849253862"/>
    <n v="26.01670600402435"/>
    <m/>
    <m/>
    <n v="454.36946649211035"/>
  </r>
  <r>
    <x v="1"/>
    <s v="ДТ"/>
    <s v="ДтЗ"/>
    <s v="ФЛ+КК_93"/>
    <s v="НБ_3"/>
    <x v="4"/>
    <s v="Собственная"/>
    <s v="ФЛ+КК"/>
    <s v="Кемеровская область67"/>
    <n v="56.115479000000001"/>
    <n v="88.52689599999999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38513999999999998"/>
    <m/>
    <n v="184.85963295484422"/>
    <n v="113.66342396174058"/>
    <n v="18.131286462054749"/>
    <m/>
    <m/>
    <n v="316.65434337863951"/>
  </r>
  <r>
    <x v="1"/>
    <s v="АБ"/>
    <s v="Аи92"/>
    <s v="ФЛ+КК_94"/>
    <s v="НБ_3"/>
    <x v="4"/>
    <s v="Собственная"/>
    <s v="ФЛ+КК"/>
    <s v="Кемеровская область68"/>
    <n v="55.757496000000003"/>
    <n v="88.30764399999999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4924900000000001"/>
    <m/>
    <n v="716.3658762755764"/>
    <n v="440.46716422251188"/>
    <n v="70.262148132502716"/>
    <m/>
    <m/>
    <n v="1227.0951886305911"/>
  </r>
  <r>
    <x v="1"/>
    <s v="АБ"/>
    <s v="Аи95"/>
    <s v="ФЛ+КК_94"/>
    <s v="НБ_3"/>
    <x v="4"/>
    <s v="Собственная"/>
    <s v="ФЛ+КК"/>
    <s v="Кемеровская область68"/>
    <n v="55.757496000000003"/>
    <n v="88.30764399999999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3369"/>
    <m/>
    <n v="641.68573323293151"/>
    <n v="394.54907694462008"/>
    <n v="62.93741722781585"/>
    <m/>
    <m/>
    <n v="1099.1722274053673"/>
  </r>
  <r>
    <x v="1"/>
    <s v="АБ"/>
    <s v="G-95"/>
    <s v="ФЛ+КК_94"/>
    <s v="НБ_3"/>
    <x v="4"/>
    <s v="Собственная"/>
    <s v="ФЛ+КК"/>
    <s v="Кемеровская область68"/>
    <n v="55.757496000000003"/>
    <n v="88.30764399999999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22056999999999999"/>
    <m/>
    <n v="105.86926634691278"/>
    <n v="65.095137932287273"/>
    <n v="10.383802915655128"/>
    <m/>
    <m/>
    <n v="181.34820719485518"/>
  </r>
  <r>
    <x v="1"/>
    <s v="АБ"/>
    <s v="Аи98"/>
    <s v="ФЛ+КК_94"/>
    <s v="НБ_3"/>
    <x v="4"/>
    <s v="Собственная"/>
    <s v="ФЛ+КК"/>
    <s v="Кемеровская область68"/>
    <n v="55.757496000000003"/>
    <n v="88.30764399999999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6.8190000000000001E-2"/>
    <m/>
    <n v="32.729860235734613"/>
    <n v="20.124393415254428"/>
    <n v="3.2101896033845185"/>
    <m/>
    <m/>
    <n v="56.064443254373558"/>
  </r>
  <r>
    <x v="1"/>
    <s v="ДТ"/>
    <s v="ДтЛ"/>
    <s v="ФЛ+КК_94"/>
    <s v="НБ_3"/>
    <x v="4"/>
    <s v="Собственная"/>
    <s v="ФЛ+КК"/>
    <s v="Кемеровская область68"/>
    <n v="55.757496000000003"/>
    <n v="88.30764399999999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65776999999999997"/>
    <m/>
    <n v="315.71667645196004"/>
    <n v="194.12263171655528"/>
    <n v="30.965924848485624"/>
    <m/>
    <m/>
    <n v="540.805233017001"/>
  </r>
  <r>
    <x v="1"/>
    <s v="ДТ"/>
    <s v="ДтЗ"/>
    <s v="ФЛ+КК_94"/>
    <s v="НБ_3"/>
    <x v="4"/>
    <s v="Собственная"/>
    <s v="ФЛ+КК"/>
    <s v="Кемеровская область68"/>
    <n v="55.757496000000003"/>
    <n v="88.30764399999999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45577000000000001"/>
    <m/>
    <n v="218.76064525063447"/>
    <n v="134.50791592418992"/>
    <n v="21.456344266528259"/>
    <m/>
    <m/>
    <n v="374.72490544135269"/>
  </r>
  <r>
    <x v="1"/>
    <s v="АБ"/>
    <s v="Аи92"/>
    <s v="ФЛ+КК_95"/>
    <s v="НБ_3"/>
    <x v="4"/>
    <s v="Собственная"/>
    <s v="ФЛ+КК"/>
    <s v="Кемеровская область7"/>
    <n v="55.419789999999999"/>
    <n v="86.04332999999999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4245300000000001"/>
    <m/>
    <n v="683.7464115209126"/>
    <n v="420.4106489490012"/>
    <n v="67.062786269384787"/>
    <m/>
    <m/>
    <n v="1171.2198467392986"/>
  </r>
  <r>
    <x v="1"/>
    <s v="АБ"/>
    <s v="Аи95"/>
    <s v="ФЛ+КК_95"/>
    <s v="НБ_3"/>
    <x v="4"/>
    <s v="Собственная"/>
    <s v="ФЛ+КК"/>
    <s v="Кемеровская область7"/>
    <n v="55.419789999999999"/>
    <n v="86.04332999999999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27799"/>
    <m/>
    <n v="613.41009066822812"/>
    <n v="377.16341898754956"/>
    <n v="60.164103405622242"/>
    <m/>
    <m/>
    <n v="1050.7376130614"/>
  </r>
  <r>
    <x v="1"/>
    <s v="АБ"/>
    <s v="G-95"/>
    <s v="ФЛ+КК_95"/>
    <s v="НБ_3"/>
    <x v="4"/>
    <s v="Собственная"/>
    <s v="ФЛ+КК"/>
    <s v="Кемеровская область7"/>
    <n v="55.419789999999999"/>
    <n v="86.04332999999999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21121000000000001"/>
    <m/>
    <n v="101.37665024768306"/>
    <n v="62.332792685670746"/>
    <n v="9.9431609639367089"/>
    <m/>
    <m/>
    <n v="173.65260389729053"/>
  </r>
  <r>
    <x v="1"/>
    <s v="АБ"/>
    <s v="Аи98"/>
    <s v="ФЛ+КК_95"/>
    <s v="НБ_3"/>
    <x v="4"/>
    <s v="Собственная"/>
    <s v="ФЛ+КК"/>
    <s v="Кемеровская область7"/>
    <n v="55.419789999999999"/>
    <n v="86.04332999999999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6.5310000000000007E-2"/>
    <m/>
    <n v="31.347516820587"/>
    <n v="19.274441031680112"/>
    <n v="3.0746074643942354"/>
    <m/>
    <m/>
    <n v="53.696565316661349"/>
  </r>
  <r>
    <x v="1"/>
    <s v="ДТ"/>
    <s v="ДтЛ"/>
    <s v="ФЛ+КК_95"/>
    <s v="НБ_3"/>
    <x v="4"/>
    <s v="Собственная"/>
    <s v="ФЛ+КК"/>
    <s v="Кемеровская область7"/>
    <n v="55.419789999999999"/>
    <n v="86.04332999999999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57062999999999997"/>
    <m/>
    <n v="273.8911885366951"/>
    <n v="168.405669666324"/>
    <n v="26.863623601397677"/>
    <m/>
    <m/>
    <n v="469.1604818044168"/>
  </r>
  <r>
    <x v="1"/>
    <s v="ДТ"/>
    <s v="ДтЗ"/>
    <s v="ФЛ+КК_95"/>
    <s v="НБ_3"/>
    <x v="4"/>
    <s v="Собственная"/>
    <s v="ФЛ+КК"/>
    <s v="Кемеровская область7"/>
    <n v="55.419789999999999"/>
    <n v="86.04332999999999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39693000000000001"/>
    <m/>
    <n v="190.51860131060477"/>
    <n v="117.14291653199795"/>
    <n v="18.686325843546221"/>
    <m/>
    <m/>
    <n v="326.34784368614896"/>
  </r>
  <r>
    <x v="1"/>
    <s v="АБ"/>
    <s v="Аи92"/>
    <s v="ФЛ+КК_96"/>
    <s v="НБ_11"/>
    <x v="1"/>
    <s v="Собственная"/>
    <s v="ФЛ+КК"/>
    <s v="Кемеровская область70"/>
    <n v="55.725949999999997"/>
    <n v="84.828289999999996"/>
    <s v="Сибирь"/>
    <s v="Кемеровская область"/>
    <m/>
    <s v="Кемеровская область"/>
    <s v="Розница"/>
    <s v="Розница"/>
    <n v="356.34522196"/>
    <n v="218.96523092000001"/>
    <n v="11.786150933333333"/>
    <m/>
    <m/>
    <n v="1.02058"/>
    <m/>
    <n v="363.67880662793681"/>
    <n v="223.47153537233362"/>
    <n v="12.028709919541335"/>
    <m/>
    <m/>
    <n v="599.17905191981185"/>
  </r>
  <r>
    <x v="1"/>
    <s v="ДТ"/>
    <s v="ДтЛ"/>
    <s v="ФЛ+КК_96"/>
    <s v="НБ_11"/>
    <x v="1"/>
    <s v="Собственная"/>
    <s v="ФЛ+КК"/>
    <s v="Кемеровская область70"/>
    <n v="55.725949999999997"/>
    <n v="84.828289999999996"/>
    <s v="Сибирь"/>
    <s v="Кемеровская область"/>
    <m/>
    <s v="Кемеровская область"/>
    <s v="Розница"/>
    <s v="Розница"/>
    <n v="356.34522196"/>
    <n v="218.96523092000001"/>
    <n v="11.786150933333333"/>
    <m/>
    <m/>
    <n v="0.76844000000000001"/>
    <m/>
    <n v="273.8299223629424"/>
    <n v="168.26164204816482"/>
    <n v="9.0569498232106671"/>
    <m/>
    <m/>
    <n v="451.14851423431793"/>
  </r>
  <r>
    <x v="1"/>
    <s v="ДТ"/>
    <s v="ДтЗ"/>
    <s v="ФЛ+КК_96"/>
    <s v="НБ_11"/>
    <x v="1"/>
    <s v="Собственная"/>
    <s v="ФЛ+КК"/>
    <s v="Кемеровская область70"/>
    <n v="55.725949999999997"/>
    <n v="84.828289999999996"/>
    <s v="Сибирь"/>
    <s v="Кемеровская область"/>
    <m/>
    <s v="Кемеровская область"/>
    <s v="Розница"/>
    <s v="Розница"/>
    <n v="356.34522196"/>
    <n v="218.96523092000001"/>
    <n v="11.786150933333333"/>
    <m/>
    <m/>
    <n v="0.53473000000000004"/>
    <m/>
    <n v="190.54848053867082"/>
    <n v="117.08727792985161"/>
    <n v="6.3024084885813334"/>
    <m/>
    <m/>
    <n v="313.93816695710376"/>
  </r>
  <r>
    <x v="1"/>
    <s v="АБ"/>
    <s v="Аи92"/>
    <s v="ФЛ+КК_97"/>
    <s v="НБ_11"/>
    <x v="1"/>
    <s v="Собственная"/>
    <s v="ФЛ+КК"/>
    <s v="Кемеровская область71"/>
    <n v="55.704473"/>
    <n v="84.832988999999998"/>
    <s v="Сибирь"/>
    <s v="Кемеровская область"/>
    <m/>
    <s v="Кемеровская область"/>
    <s v="Розница"/>
    <s v="Розница"/>
    <n v="356.34522196"/>
    <n v="218.96523092000001"/>
    <n v="11.786150933333333"/>
    <m/>
    <m/>
    <n v="0.99563000000000001"/>
    <m/>
    <n v="354.7879933400348"/>
    <n v="218.00835286087963"/>
    <n v="11.734645453754666"/>
    <m/>
    <m/>
    <n v="584.53099165466904"/>
  </r>
  <r>
    <x v="1"/>
    <s v="ДТ"/>
    <s v="ДтЛ"/>
    <s v="ФЛ+КК_97"/>
    <s v="НБ_11"/>
    <x v="1"/>
    <s v="Собственная"/>
    <s v="ФЛ+КК"/>
    <s v="Кемеровская область71"/>
    <n v="55.704473"/>
    <n v="84.832988999999998"/>
    <s v="Сибирь"/>
    <s v="Кемеровская область"/>
    <m/>
    <s v="Кемеровская область"/>
    <s v="Розница"/>
    <s v="Розница"/>
    <n v="356.34522196"/>
    <n v="218.96523092000001"/>
    <n v="11.786150933333333"/>
    <m/>
    <m/>
    <n v="1.36683"/>
    <m/>
    <n v="487.06333973158678"/>
    <n v="299.28824657838362"/>
    <n v="16.109664680207999"/>
    <m/>
    <m/>
    <n v="802.46125099017831"/>
  </r>
  <r>
    <x v="1"/>
    <s v="ДТ"/>
    <s v="ДтЗ"/>
    <s v="ФЛ+КК_97"/>
    <s v="НБ_11"/>
    <x v="1"/>
    <s v="Собственная"/>
    <s v="ФЛ+КК"/>
    <s v="Кемеровская область71"/>
    <n v="55.704473"/>
    <n v="84.832988999999998"/>
    <s v="Сибирь"/>
    <s v="Кемеровская область"/>
    <m/>
    <s v="Кемеровская область"/>
    <s v="Розница"/>
    <s v="Розница"/>
    <n v="356.34522196"/>
    <n v="218.96523092000001"/>
    <n v="11.786150933333333"/>
    <m/>
    <m/>
    <n v="0.95286000000000004"/>
    <m/>
    <n v="339.5471081968056"/>
    <n v="208.64320993443121"/>
    <n v="11.230551778336"/>
    <m/>
    <m/>
    <n v="559.42086990957284"/>
  </r>
  <r>
    <x v="1"/>
    <s v="АБ"/>
    <s v="Аи92"/>
    <s v="ФЛ+КК_98"/>
    <s v="НБ_11"/>
    <x v="1"/>
    <s v="Собственная"/>
    <s v="ФЛ+КК"/>
    <s v="Кемеровская область72"/>
    <n v="54.426996000000003"/>
    <n v="86.305767000000003"/>
    <s v="Сибирь"/>
    <s v="Кемеровская область"/>
    <m/>
    <s v="Кемеровская область"/>
    <s v="Розница"/>
    <s v="Розница"/>
    <n v="356.34522196"/>
    <n v="218.96523092000001"/>
    <n v="11.786150933333333"/>
    <m/>
    <m/>
    <n v="1.4934000000000001"/>
    <m/>
    <n v="532.16595447506404"/>
    <n v="327.00267585592803"/>
    <n v="17.60143780384"/>
    <m/>
    <m/>
    <n v="876.77006813483206"/>
  </r>
  <r>
    <x v="1"/>
    <s v="ДТ"/>
    <s v="ДтЛ"/>
    <s v="ФЛ+КК_98"/>
    <s v="НБ_11"/>
    <x v="1"/>
    <s v="Собственная"/>
    <s v="ФЛ+КК"/>
    <s v="Кемеровская область72"/>
    <n v="54.426996000000003"/>
    <n v="86.305767000000003"/>
    <s v="Сибирь"/>
    <s v="Кемеровская область"/>
    <m/>
    <s v="Кемеровская область"/>
    <s v="Розница"/>
    <s v="Розница"/>
    <n v="356.34522196"/>
    <n v="218.96523092000001"/>
    <n v="11.786150933333333"/>
    <m/>
    <m/>
    <n v="0.41071999999999997"/>
    <m/>
    <n v="146.3581095634112"/>
    <n v="89.933399643462394"/>
    <n v="4.8408079113386666"/>
    <m/>
    <m/>
    <n v="241.13231711821226"/>
  </r>
  <r>
    <x v="1"/>
    <s v="ДТ"/>
    <s v="ДтЗ"/>
    <s v="ФЛ+КК_98"/>
    <s v="НБ_11"/>
    <x v="1"/>
    <s v="Собственная"/>
    <s v="ФЛ+КК"/>
    <s v="Кемеровская область72"/>
    <n v="54.426996000000003"/>
    <n v="86.305767000000003"/>
    <s v="Сибирь"/>
    <s v="Кемеровская область"/>
    <m/>
    <s v="Кемеровская область"/>
    <s v="Розница"/>
    <s v="Розница"/>
    <n v="356.34522196"/>
    <n v="218.96523092000001"/>
    <n v="11.786150933333333"/>
    <m/>
    <m/>
    <n v="0.28617999999999999"/>
    <m/>
    <n v="101.9788756205128"/>
    <n v="62.663469784685603"/>
    <n v="3.3729606741013334"/>
    <m/>
    <m/>
    <n v="168.01530607929973"/>
  </r>
  <r>
    <x v="1"/>
    <s v="АБ"/>
    <s v="Аи92"/>
    <s v="ФЛ+КК_99"/>
    <s v="НБ_3"/>
    <x v="4"/>
    <s v="Собственная"/>
    <s v="ФЛ+КК"/>
    <s v="Кемеровская область73"/>
    <n v="54.290534000000001"/>
    <n v="86.00078000000000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17215"/>
    <m/>
    <n v="562.60897016155332"/>
    <n v="345.92766889119343"/>
    <n v="55.181459797729339"/>
    <m/>
    <m/>
    <n v="963.71809885047605"/>
  </r>
  <r>
    <x v="1"/>
    <s v="АБ"/>
    <s v="Аи95"/>
    <s v="ФЛ+КК_99"/>
    <s v="НБ_3"/>
    <x v="4"/>
    <s v="Собственная"/>
    <s v="ФЛ+КК"/>
    <s v="Кемеровская область73"/>
    <n v="54.290534000000001"/>
    <n v="86.00078000000000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0313600000000001"/>
    <m/>
    <n v="495.03253633563941"/>
    <n v="304.37739247333639"/>
    <n v="48.553470440631429"/>
    <m/>
    <m/>
    <n v="847.96339924960716"/>
  </r>
  <r>
    <x v="1"/>
    <s v="АБ"/>
    <s v="G-95"/>
    <s v="ФЛ+КК_99"/>
    <s v="НБ_3"/>
    <x v="4"/>
    <s v="Собственная"/>
    <s v="ФЛ+КК"/>
    <s v="Кемеровская область73"/>
    <n v="54.290534000000001"/>
    <n v="86.00078000000000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1668"/>
    <m/>
    <n v="80.06072279396588"/>
    <n v="49.226408882012592"/>
    <n v="7.8524655498539033"/>
    <m/>
    <m/>
    <n v="137.13959722583235"/>
  </r>
  <r>
    <x v="1"/>
    <s v="АБ"/>
    <s v="Аи98"/>
    <s v="ФЛ+КК_99"/>
    <s v="НБ_3"/>
    <x v="4"/>
    <s v="Собственная"/>
    <s v="ФЛ+КК"/>
    <s v="Кемеровская область73"/>
    <n v="54.290534000000001"/>
    <n v="86.00078000000000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5.144E-2"/>
    <m/>
    <n v="24.690189331664296"/>
    <n v="15.181093962174627"/>
    <n v="2.4216476491875589"/>
    <m/>
    <m/>
    <n v="42.292930943026477"/>
  </r>
  <r>
    <x v="1"/>
    <s v="ДТ"/>
    <s v="ДтЛ"/>
    <s v="ФЛ+КК_99"/>
    <s v="НБ_3"/>
    <x v="4"/>
    <s v="Собственная"/>
    <s v="ФЛ+КК"/>
    <s v="Кемеровская область73"/>
    <n v="54.290534000000001"/>
    <n v="86.00078000000000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46595999999999999"/>
    <m/>
    <n v="223.65164504242409"/>
    <n v="137.5152127257949"/>
    <n v="21.936060237469572"/>
    <m/>
    <m/>
    <n v="383.10291800568854"/>
  </r>
  <r>
    <x v="1"/>
    <s v="ДТ"/>
    <s v="ДтЗ"/>
    <s v="ФЛ+КК_99"/>
    <s v="НБ_3"/>
    <x v="4"/>
    <s v="Собственная"/>
    <s v="ФЛ+КК"/>
    <s v="Кемеровская область73"/>
    <n v="54.290534000000001"/>
    <n v="86.00078000000000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32490000000000002"/>
    <m/>
    <n v="155.94561652134001"/>
    <n v="95.885253271977774"/>
    <n v="15.295360054841327"/>
    <m/>
    <m/>
    <n v="267.12622984815914"/>
  </r>
  <r>
    <x v="1"/>
    <s v="АБ"/>
    <s v="Аи92"/>
    <s v="ФЛ+КК_100"/>
    <s v="НБ_3"/>
    <x v="4"/>
    <s v="Собственная"/>
    <s v="ФЛ+КК"/>
    <s v="Кемеровская область74"/>
    <n v="55.387856999999997"/>
    <n v="86.110275000000001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61852"/>
    <m/>
    <n v="776.85780009885877"/>
    <n v="477.66143467455049"/>
    <n v="76.195279027275419"/>
    <m/>
    <m/>
    <n v="1330.7145138006845"/>
  </r>
  <r>
    <x v="1"/>
    <s v="АБ"/>
    <s v="Аи95"/>
    <s v="ФЛ+КК_100"/>
    <s v="НБ_3"/>
    <x v="4"/>
    <s v="Собственная"/>
    <s v="ФЛ+КК"/>
    <s v="Кемеровская область74"/>
    <n v="55.387856999999997"/>
    <n v="86.110275000000001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4092"/>
    <m/>
    <n v="676.38831271736638"/>
    <n v="415.88642324060038"/>
    <n v="66.34109384205108"/>
    <m/>
    <m/>
    <n v="1158.6158298000178"/>
  </r>
  <r>
    <x v="1"/>
    <s v="АБ"/>
    <s v="G-95"/>
    <s v="ФЛ+КК_100"/>
    <s v="НБ_3"/>
    <x v="4"/>
    <s v="Собственная"/>
    <s v="ФЛ+КК"/>
    <s v="Кемеровская область74"/>
    <n v="55.387856999999997"/>
    <n v="86.110275000000001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22514999999999999"/>
    <m/>
    <n v="108.06757636127948"/>
    <n v="66.446798320054768"/>
    <n v="10.599416178354954"/>
    <m/>
    <m/>
    <n v="185.11379085968917"/>
  </r>
  <r>
    <x v="1"/>
    <s v="АБ"/>
    <s v="Аи98"/>
    <s v="ФЛ+КК_100"/>
    <s v="НБ_3"/>
    <x v="4"/>
    <s v="Собственная"/>
    <s v="ФЛ+КК"/>
    <s v="Кемеровская область74"/>
    <n v="55.387856999999997"/>
    <n v="86.110275000000001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6.9339999999999999E-2"/>
    <m/>
    <n v="33.281837641088693"/>
    <n v="20.46378412397334"/>
    <n v="3.2643283047174441"/>
    <m/>
    <m/>
    <n v="57.009950069779478"/>
  </r>
  <r>
    <x v="1"/>
    <s v="ДТ"/>
    <s v="ДтЛ"/>
    <s v="ФЛ+КК_100"/>
    <s v="НБ_3"/>
    <x v="4"/>
    <s v="Собственная"/>
    <s v="ФЛ+КК"/>
    <s v="Кемеровская область74"/>
    <n v="55.387856999999997"/>
    <n v="86.110275000000001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24007000000000001"/>
    <m/>
    <n v="115.22888322030808"/>
    <n v="70.850023862738382"/>
    <n v="11.301806981735172"/>
    <m/>
    <m/>
    <n v="197.38071406478164"/>
  </r>
  <r>
    <x v="1"/>
    <s v="ДТ"/>
    <s v="ДтЗ"/>
    <s v="ФЛ+КК_100"/>
    <s v="НБ_3"/>
    <x v="4"/>
    <s v="Собственная"/>
    <s v="ФЛ+КК"/>
    <s v="Кемеровская область74"/>
    <n v="55.387856999999997"/>
    <n v="86.110275000000001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16633999999999999"/>
    <m/>
    <n v="79.839931831824231"/>
    <n v="49.090652598525025"/>
    <n v="7.8308100693207328"/>
    <m/>
    <m/>
    <n v="136.76139449966999"/>
  </r>
  <r>
    <x v="1"/>
    <s v="АБ"/>
    <s v="Аи92"/>
    <s v="ФЛ+КК_101"/>
    <s v="НБ_3"/>
    <x v="4"/>
    <s v="Собственная"/>
    <s v="ФЛ+КК"/>
    <s v="Кемеровская область75"/>
    <n v="55.349122999999999"/>
    <n v="86.102891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2.0683199999999999"/>
    <m/>
    <n v="992.75296264517681"/>
    <n v="610.40747013695614"/>
    <n v="97.370572818188407"/>
    <m/>
    <m/>
    <n v="1700.5310056003214"/>
  </r>
  <r>
    <x v="1"/>
    <s v="АБ"/>
    <s v="Аи95"/>
    <s v="ФЛ+КК_101"/>
    <s v="НБ_3"/>
    <x v="4"/>
    <s v="Собственная"/>
    <s v="ФЛ+КК"/>
    <s v="Кемеровская область75"/>
    <n v="55.349122999999999"/>
    <n v="86.102891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8045199999999999"/>
    <m/>
    <n v="866.13414566047538"/>
    <n v="532.55419278039187"/>
    <n v="84.951625503731208"/>
    <m/>
    <m/>
    <n v="1483.6399639445985"/>
  </r>
  <r>
    <x v="1"/>
    <s v="АБ"/>
    <s v="G-95"/>
    <s v="ФЛ+КК_101"/>
    <s v="НБ_3"/>
    <x v="4"/>
    <s v="Собственная"/>
    <s v="ФЛ+КК"/>
    <s v="Кемеровская область75"/>
    <n v="55.349122999999999"/>
    <n v="86.102891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28899999999999998"/>
    <m/>
    <n v="138.71432186724303"/>
    <n v="85.290360712839558"/>
    <n v="13.605291030622171"/>
    <m/>
    <m/>
    <n v="237.60997361070477"/>
  </r>
  <r>
    <x v="1"/>
    <s v="АБ"/>
    <s v="Аи98"/>
    <s v="ФЛ+КК_101"/>
    <s v="НБ_3"/>
    <x v="4"/>
    <s v="Собственная"/>
    <s v="ФЛ+КК"/>
    <s v="Кемеровская область75"/>
    <n v="55.349122999999999"/>
    <n v="86.102891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8.9029999999999998E-2"/>
    <m/>
    <n v="42.732650781455526"/>
    <n v="26.274743301951926"/>
    <n v="4.1912770258003178"/>
    <m/>
    <m/>
    <n v="73.198671109207766"/>
  </r>
  <r>
    <x v="1"/>
    <s v="АБ"/>
    <s v="Аи92"/>
    <s v="ФЛ+КК_102"/>
    <s v="НБ_3"/>
    <x v="4"/>
    <s v="Собственная"/>
    <s v="ФЛ+КК"/>
    <s v="Кемеровская область76"/>
    <n v="53.701118999999998"/>
    <n v="88.02923800000000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6461399999999999"/>
    <m/>
    <n v="790.1148574344063"/>
    <n v="485.81271413091252"/>
    <n v="77.495549401897506"/>
    <m/>
    <m/>
    <n v="1353.4231209672164"/>
  </r>
  <r>
    <x v="1"/>
    <s v="АБ"/>
    <s v="Аи95"/>
    <s v="ФЛ+КК_102"/>
    <s v="НБ_3"/>
    <x v="4"/>
    <s v="Собственная"/>
    <s v="ФЛ+КК"/>
    <s v="Кемеровская область76"/>
    <n v="53.701118999999998"/>
    <n v="88.02923800000000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4322999999999999"/>
    <m/>
    <n v="687.47585885969613"/>
    <n v="422.7037496505194"/>
    <n v="67.428575581868984"/>
    <m/>
    <m/>
    <n v="1177.6081840920845"/>
  </r>
  <r>
    <x v="1"/>
    <s v="АБ"/>
    <s v="G-95"/>
    <s v="ФЛ+КК_102"/>
    <s v="НБ_3"/>
    <x v="4"/>
    <s v="Собственная"/>
    <s v="ФЛ+КК"/>
    <s v="Кемеровская область76"/>
    <n v="53.701118999999998"/>
    <n v="88.02923800000000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22867000000000001"/>
    <m/>
    <n v="109.75710720201545"/>
    <n v="67.485629011090055"/>
    <n v="10.765127681565302"/>
    <m/>
    <m/>
    <n v="188.00786389467081"/>
  </r>
  <r>
    <x v="1"/>
    <s v="АБ"/>
    <s v="Аи98"/>
    <s v="ФЛ+КК_102"/>
    <s v="НБ_3"/>
    <x v="4"/>
    <s v="Собственная"/>
    <s v="ФЛ+КК"/>
    <s v="Кемеровская область76"/>
    <n v="53.701118999999998"/>
    <n v="88.02923800000000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7.0419999999999996E-2"/>
    <m/>
    <n v="33.800216421769044"/>
    <n v="20.782516267813708"/>
    <n v="3.3151716068388"/>
    <m/>
    <m/>
    <n v="57.897904296421558"/>
  </r>
  <r>
    <x v="1"/>
    <s v="ДТ"/>
    <s v="ДтЛ"/>
    <s v="ФЛ+КК_102"/>
    <s v="НБ_3"/>
    <x v="4"/>
    <s v="Собственная"/>
    <s v="ФЛ+КК"/>
    <s v="Кемеровская область76"/>
    <n v="53.701118999999998"/>
    <n v="88.02923800000000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88951000000000002"/>
    <m/>
    <n v="426.94732333609466"/>
    <n v="262.51428635874714"/>
    <n v="41.87557932404404"/>
    <m/>
    <m/>
    <n v="731.33718901888585"/>
  </r>
  <r>
    <x v="1"/>
    <s v="ДТ"/>
    <s v="ДтЗ"/>
    <s v="ФЛ+КК_102"/>
    <s v="НБ_3"/>
    <x v="4"/>
    <s v="Собственная"/>
    <s v="ФЛ+КК"/>
    <s v="Кемеровская область76"/>
    <n v="53.701118999999998"/>
    <n v="88.02923800000000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61902000000000001"/>
    <m/>
    <n v="297.11743779328992"/>
    <n v="182.686640444505"/>
    <n v="29.141685999224002"/>
    <m/>
    <m/>
    <n v="508.94576423701892"/>
  </r>
  <r>
    <x v="1"/>
    <s v="АБ"/>
    <s v="Аи92"/>
    <s v="ФЛ+КК_103"/>
    <s v="НБ_3"/>
    <x v="4"/>
    <s v="Собственная"/>
    <s v="ФЛ+КК"/>
    <s v="Кемеровская область77"/>
    <n v="53.775419999999997"/>
    <n v="87.12440999999999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2.8147799999999998"/>
    <m/>
    <n v="1351.0390965587485"/>
    <n v="830.70450355462469"/>
    <n v="132.51176846773242"/>
    <m/>
    <m/>
    <n v="2314.2553685811058"/>
  </r>
  <r>
    <x v="1"/>
    <s v="АБ"/>
    <s v="Аи95"/>
    <s v="ФЛ+КК_103"/>
    <s v="НБ_3"/>
    <x v="4"/>
    <s v="Собственная"/>
    <s v="ФЛ+КК"/>
    <s v="Кемеровская область77"/>
    <n v="53.775419999999997"/>
    <n v="87.12440999999999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2.37608"/>
    <m/>
    <n v="1140.4717159249785"/>
    <n v="701.23432623724511"/>
    <n v="111.85903083751117"/>
    <m/>
    <m/>
    <n v="1953.5650729997349"/>
  </r>
  <r>
    <x v="1"/>
    <s v="АБ"/>
    <s v="G-95"/>
    <s v="ФЛ+КК_103"/>
    <s v="НБ_3"/>
    <x v="4"/>
    <s v="Собственная"/>
    <s v="ФЛ+КК"/>
    <s v="Кемеровская область77"/>
    <n v="53.775419999999997"/>
    <n v="87.12440999999999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36573"/>
    <m/>
    <n v="175.54321431317229"/>
    <n v="107.93509904327617"/>
    <n v="17.217519337818153"/>
    <m/>
    <m/>
    <n v="300.69583269426658"/>
  </r>
  <r>
    <x v="1"/>
    <s v="АБ"/>
    <s v="Аи98"/>
    <s v="ФЛ+КК_103"/>
    <s v="НБ_3"/>
    <x v="4"/>
    <s v="Собственная"/>
    <s v="ФЛ+КК"/>
    <s v="Кемеровская область77"/>
    <n v="53.775419999999997"/>
    <n v="87.12440999999999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11212999999999999"/>
    <m/>
    <n v="53.820196923785332"/>
    <n v="33.092069711870934"/>
    <n v="5.278758765618214"/>
    <m/>
    <m/>
    <n v="92.191025401274487"/>
  </r>
  <r>
    <x v="1"/>
    <s v="ДТ"/>
    <s v="ДтЛ"/>
    <s v="ФЛ+КК_103"/>
    <s v="НБ_3"/>
    <x v="4"/>
    <s v="Собственная"/>
    <s v="ФЛ+КК"/>
    <s v="Кемеровская область77"/>
    <n v="53.775419999999997"/>
    <n v="87.12440999999999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84650000000000003"/>
    <m/>
    <n v="406.30336837585202"/>
    <n v="249.82107385265985"/>
    <n v="39.850791894192625"/>
    <m/>
    <m/>
    <n v="695.97523412270448"/>
  </r>
  <r>
    <x v="1"/>
    <s v="ДТ"/>
    <s v="ДтЗ"/>
    <s v="ФЛ+КК_103"/>
    <s v="НБ_3"/>
    <x v="4"/>
    <s v="Собственная"/>
    <s v="ФЛ+КК"/>
    <s v="Кемеровская область77"/>
    <n v="53.775419999999997"/>
    <n v="87.12440999999999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58948999999999996"/>
    <m/>
    <n v="282.94361798450205"/>
    <n v="173.97167728931416"/>
    <n v="27.751498303257659"/>
    <m/>
    <m/>
    <n v="484.66679357707392"/>
  </r>
  <r>
    <x v="1"/>
    <s v="АБ"/>
    <s v="Аи92"/>
    <s v="ФЛ+КК_104"/>
    <s v="НБ_3"/>
    <x v="4"/>
    <s v="Собственная"/>
    <s v="ФЛ+КК"/>
    <s v="Кемеровская область78"/>
    <n v="56.081155000000003"/>
    <n v="86.01060699999999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84351"/>
    <m/>
    <n v="884.8485796037412"/>
    <n v="544.06101341774001"/>
    <n v="86.78716286457535"/>
    <m/>
    <m/>
    <n v="1515.6967558860565"/>
  </r>
  <r>
    <x v="1"/>
    <s v="АБ"/>
    <s v="Аи95"/>
    <s v="ФЛ+КК_104"/>
    <s v="НБ_3"/>
    <x v="4"/>
    <s v="Собственная"/>
    <s v="ФЛ+КК"/>
    <s v="Кемеровская область78"/>
    <n v="56.081155000000003"/>
    <n v="86.01060699999999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6550100000000001"/>
    <m/>
    <n v="794.37228316092012"/>
    <n v="488.43044942337929"/>
    <n v="77.913123559134945"/>
    <m/>
    <m/>
    <n v="1360.7158561434344"/>
  </r>
  <r>
    <x v="1"/>
    <s v="АБ"/>
    <s v="G-95"/>
    <s v="ФЛ+КК_104"/>
    <s v="НБ_3"/>
    <x v="4"/>
    <s v="Собственная"/>
    <s v="ФЛ+КК"/>
    <s v="Кемеровская область78"/>
    <n v="56.081155000000003"/>
    <n v="86.01060699999999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27372000000000002"/>
    <m/>
    <n v="131.38022208132099"/>
    <n v="80.780891122209155"/>
    <n v="12.88595245986817"/>
    <m/>
    <m/>
    <n v="225.04706566339831"/>
  </r>
  <r>
    <x v="1"/>
    <s v="АБ"/>
    <s v="Аи98"/>
    <s v="ФЛ+КК_104"/>
    <s v="НБ_3"/>
    <x v="4"/>
    <s v="Собственная"/>
    <s v="ФЛ+КК"/>
    <s v="Кемеровская область78"/>
    <n v="56.081155000000003"/>
    <n v="86.01060699999999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8.4650000000000003E-2"/>
    <m/>
    <n v="40.630336837585205"/>
    <n v="24.982107385265984"/>
    <n v="3.9850791894192623"/>
    <m/>
    <m/>
    <n v="69.597523412270462"/>
  </r>
  <r>
    <x v="1"/>
    <s v="ДТ"/>
    <s v="ДтЛ"/>
    <s v="ФЛ+КК_104"/>
    <s v="НБ_3"/>
    <x v="4"/>
    <s v="Собственная"/>
    <s v="ФЛ+КК"/>
    <s v="Кемеровская область78"/>
    <n v="56.081155000000003"/>
    <n v="86.01060699999999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61055999999999999"/>
    <m/>
    <n v="293.05680401129376"/>
    <n v="180.18990531775543"/>
    <n v="28.743413465940044"/>
    <m/>
    <m/>
    <n v="501.99012279498919"/>
  </r>
  <r>
    <x v="1"/>
    <s v="ДТ"/>
    <s v="ДтЗ"/>
    <s v="ФЛ+КК_104"/>
    <s v="НБ_3"/>
    <x v="4"/>
    <s v="Собственная"/>
    <s v="ФЛ+КК"/>
    <s v="Кемеровская область78"/>
    <n v="56.081155000000003"/>
    <n v="86.01060699999999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42479"/>
    <m/>
    <n v="203.89085393074799"/>
    <n v="125.36502535365784"/>
    <n v="19.997894729750836"/>
    <m/>
    <m/>
    <n v="349.2537740141567"/>
  </r>
  <r>
    <x v="1"/>
    <s v="АБ"/>
    <s v="Аи92"/>
    <s v="ФЛ+КК_105"/>
    <s v="НБ_11"/>
    <x v="1"/>
    <s v="Собственная"/>
    <s v="ФЛ+КК"/>
    <s v="Кемеровская область79"/>
    <n v="54.699976999999997"/>
    <n v="86.212584000000007"/>
    <s v="Сибирь"/>
    <s v="Кемеровская область"/>
    <m/>
    <s v="Кемеровская область"/>
    <s v="Розница"/>
    <s v="Розница"/>
    <n v="356.34522196"/>
    <n v="218.96523092000001"/>
    <n v="11.786150933333333"/>
    <m/>
    <m/>
    <n v="2.0706000000000002"/>
    <m/>
    <n v="737.84841659037613"/>
    <n v="453.38940714295205"/>
    <n v="24.404404122560003"/>
    <m/>
    <m/>
    <n v="1215.6422278558882"/>
  </r>
  <r>
    <x v="1"/>
    <s v="АБ"/>
    <s v="Аи92"/>
    <s v="ФЛ+КК_106"/>
    <s v="НБ_3"/>
    <x v="4"/>
    <s v="Собственная"/>
    <s v="ФЛ+КК"/>
    <s v="Кемеровская область8"/>
    <n v="55.300179999999997"/>
    <n v="86.03077000000000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4161699999999999"/>
    <m/>
    <n v="679.73377577416454"/>
    <n v="417.94342605779241"/>
    <n v="66.669221449260206"/>
    <m/>
    <m/>
    <n v="1164.3464232812173"/>
  </r>
  <r>
    <x v="1"/>
    <s v="АБ"/>
    <s v="Аи95"/>
    <s v="ФЛ+КК_106"/>
    <s v="НБ_3"/>
    <x v="4"/>
    <s v="Собственная"/>
    <s v="ФЛ+КК"/>
    <s v="Кемеровская область8"/>
    <n v="55.300179999999997"/>
    <n v="86.03077000000000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2592099999999999"/>
    <m/>
    <n v="604.39605964861971"/>
    <n v="371.62102115299206"/>
    <n v="59.27999487428977"/>
    <m/>
    <m/>
    <n v="1035.2970756759016"/>
  </r>
  <r>
    <x v="1"/>
    <s v="АБ"/>
    <s v="G-95"/>
    <s v="ФЛ+КК_106"/>
    <s v="НБ_3"/>
    <x v="4"/>
    <s v="Собственная"/>
    <s v="ФЛ+КК"/>
    <s v="Кемеровская область8"/>
    <n v="55.300179999999997"/>
    <n v="86.03077000000000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20607"/>
    <m/>
    <n v="98.909551235926543"/>
    <n v="60.815863778874913"/>
    <n v="9.7011845075443279"/>
    <m/>
    <m/>
    <n v="169.42659952234578"/>
  </r>
  <r>
    <x v="1"/>
    <s v="АБ"/>
    <s v="Аи98"/>
    <s v="ФЛ+КК_106"/>
    <s v="НБ_3"/>
    <x v="4"/>
    <s v="Собственная"/>
    <s v="ФЛ+КК"/>
    <s v="Кемеровская область8"/>
    <n v="55.300179999999997"/>
    <n v="86.03077000000000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6.3649999999999998E-2"/>
    <m/>
    <n v="30.550749435467193"/>
    <n v="18.784537921703247"/>
    <n v="2.9964594259484469"/>
    <m/>
    <m/>
    <n v="52.331746783118888"/>
  </r>
  <r>
    <x v="1"/>
    <s v="ДТ"/>
    <s v="ДтЛ"/>
    <s v="ФЛ+КК_106"/>
    <s v="НБ_3"/>
    <x v="4"/>
    <s v="Собственная"/>
    <s v="ФЛ+КК"/>
    <s v="Кемеровская область8"/>
    <n v="55.300179999999997"/>
    <n v="86.03077000000000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92259"/>
    <m/>
    <n v="922.80542587800267"/>
    <n v="567.39928928338486"/>
    <n v="90.510022431016893"/>
    <m/>
    <m/>
    <n v="1580.7147375924044"/>
  </r>
  <r>
    <x v="1"/>
    <s v="ДТ"/>
    <s v="ДтЗ"/>
    <s v="ФЛ+КК_106"/>
    <s v="НБ_3"/>
    <x v="4"/>
    <s v="Собственная"/>
    <s v="ФЛ+КК"/>
    <s v="Кемеровская область8"/>
    <n v="55.300179999999997"/>
    <n v="86.03077000000000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33788"/>
    <m/>
    <n v="642.15611397836369"/>
    <n v="394.83829685291971"/>
    <n v="62.983552816777816"/>
    <m/>
    <m/>
    <n v="1099.9779636480612"/>
  </r>
  <r>
    <x v="1"/>
    <s v="АБ"/>
    <s v="Аи92"/>
    <s v="ФЛ+КК_107"/>
    <s v="НБ_11"/>
    <x v="1"/>
    <s v="Собственная"/>
    <s v="ФЛ+КК"/>
    <s v="Кемеровская область80"/>
    <n v="55.707901999999997"/>
    <n v="84.920061000000004"/>
    <s v="Сибирь"/>
    <s v="Кемеровская область"/>
    <m/>
    <s v="Кемеровская область"/>
    <s v="Розница"/>
    <s v="Розница"/>
    <n v="356.34522196"/>
    <n v="218.96523092000001"/>
    <n v="11.786150933333333"/>
    <m/>
    <m/>
    <n v="1.5459700000000001"/>
    <m/>
    <n v="550.89902279350122"/>
    <n v="338.51367804539245"/>
    <n v="18.221035758405336"/>
    <m/>
    <m/>
    <n v="907.63373659729905"/>
  </r>
  <r>
    <x v="1"/>
    <s v="ДТ"/>
    <s v="ДтЛ"/>
    <s v="ФЛ+КК_107"/>
    <s v="НБ_11"/>
    <x v="1"/>
    <s v="Собственная"/>
    <s v="ФЛ+КК"/>
    <s v="Кемеровская область80"/>
    <n v="55.707901999999997"/>
    <n v="84.920061000000004"/>
    <s v="Сибирь"/>
    <s v="Кемеровская область"/>
    <m/>
    <s v="Кемеровская область"/>
    <s v="Розница"/>
    <s v="Розница"/>
    <n v="356.34522196"/>
    <n v="218.96523092000001"/>
    <n v="11.786150933333333"/>
    <m/>
    <m/>
    <n v="0.17233000000000001"/>
    <m/>
    <n v="61.408972100366803"/>
    <n v="37.734278244443601"/>
    <n v="2.0311073903413335"/>
    <m/>
    <m/>
    <n v="101.17435773515174"/>
  </r>
  <r>
    <x v="1"/>
    <s v="ДТ"/>
    <s v="ДтЗ"/>
    <s v="ФЛ+КК_107"/>
    <s v="НБ_11"/>
    <x v="1"/>
    <s v="Собственная"/>
    <s v="ФЛ+КК"/>
    <s v="Кемеровская область80"/>
    <n v="55.707901999999997"/>
    <n v="84.920061000000004"/>
    <s v="Сибирь"/>
    <s v="Кемеровская область"/>
    <m/>
    <s v="Кемеровская область"/>
    <s v="Розница"/>
    <s v="Розница"/>
    <n v="356.34522196"/>
    <n v="218.96523092000001"/>
    <n v="11.786150933333333"/>
    <m/>
    <m/>
    <n v="0.11991"/>
    <m/>
    <n v="42.729355565223599"/>
    <n v="26.256120839617203"/>
    <n v="1.4132773584160001"/>
    <m/>
    <m/>
    <n v="70.398753763256792"/>
  </r>
  <r>
    <x v="1"/>
    <s v="АБ"/>
    <s v="Аи92"/>
    <s v="ФЛ+КК_108"/>
    <s v="НБ_3"/>
    <x v="4"/>
    <s v="Собственная"/>
    <s v="ФЛ+КК"/>
    <s v="Кемеровская область81"/>
    <n v="56.224012000000002"/>
    <n v="87.76498100000000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81525999999999998"/>
    <m/>
    <n v="391.30878216432023"/>
    <n v="240.60145146972172"/>
    <n v="38.3801023032008"/>
    <m/>
    <m/>
    <n v="670.29033593724284"/>
  </r>
  <r>
    <x v="1"/>
    <s v="АБ"/>
    <s v="Аи95"/>
    <s v="ФЛ+КК_108"/>
    <s v="НБ_3"/>
    <x v="4"/>
    <s v="Собственная"/>
    <s v="ФЛ+КК"/>
    <s v="Кемеровская область81"/>
    <n v="56.224012000000002"/>
    <n v="87.76498100000000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71850000000000003"/>
    <m/>
    <n v="344.86588325818036"/>
    <n v="212.04541236046791"/>
    <n v="33.824919050180036"/>
    <m/>
    <m/>
    <n v="590.73621466882832"/>
  </r>
  <r>
    <x v="1"/>
    <s v="АБ"/>
    <s v="G-95"/>
    <s v="ФЛ+КК_108"/>
    <s v="НБ_3"/>
    <x v="4"/>
    <s v="Собственная"/>
    <s v="ФЛ+КК"/>
    <s v="Кемеровская область81"/>
    <n v="56.224012000000002"/>
    <n v="87.76498100000000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11641"/>
    <m/>
    <n v="55.874512832407476"/>
    <n v="34.355193393016101"/>
    <n v="5.4802488888398857"/>
    <m/>
    <m/>
    <n v="95.709955114263451"/>
  </r>
  <r>
    <x v="1"/>
    <s v="АБ"/>
    <s v="Аи98"/>
    <s v="ФЛ+КК_108"/>
    <s v="НБ_3"/>
    <x v="4"/>
    <s v="Собственная"/>
    <s v="ФЛ+КК"/>
    <s v="Кемеровская область81"/>
    <n v="56.224012000000002"/>
    <n v="87.76498100000000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3.5909999999999997E-2"/>
    <m/>
    <n v="17.236094457621789"/>
    <n v="10.597843782692278"/>
    <n v="1.6905397955350938"/>
    <m/>
    <m/>
    <n v="29.524478035849164"/>
  </r>
  <r>
    <x v="1"/>
    <s v="ДТ"/>
    <s v="ДтЛ"/>
    <s v="ФЛ+КК_108"/>
    <s v="НБ_3"/>
    <x v="4"/>
    <s v="Собственная"/>
    <s v="ФЛ+КК"/>
    <s v="Кемеровская область81"/>
    <n v="56.224012000000002"/>
    <n v="87.76498100000000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3.7248399999999999"/>
    <m/>
    <n v="1787.8500161383445"/>
    <n v="1099.2835543170011"/>
    <n v="175.35478284603005"/>
    <m/>
    <m/>
    <n v="3062.4883533013758"/>
  </r>
  <r>
    <x v="1"/>
    <s v="ДТ"/>
    <s v="ДтЗ"/>
    <s v="ФЛ+КК_108"/>
    <s v="НБ_3"/>
    <x v="4"/>
    <s v="Собственная"/>
    <s v="ФЛ+КК"/>
    <s v="Кемеровская область81"/>
    <n v="56.224012000000002"/>
    <n v="87.76498100000000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2.6002399999999999"/>
    <m/>
    <n v="1248.0641117373011"/>
    <n v="767.38895342544618"/>
    <n v="122.41184065558821"/>
    <m/>
    <m/>
    <n v="2137.8649058183355"/>
  </r>
  <r>
    <x v="1"/>
    <s v="АБ"/>
    <s v="Аи92"/>
    <s v="ФЛ+КК_109"/>
    <s v="НБ_11"/>
    <x v="1"/>
    <s v="Собственная"/>
    <s v="ФЛ+КК"/>
    <s v="Кемеровская область82"/>
    <n v="54.440869999999997"/>
    <n v="86.30959"/>
    <s v="Сибирь"/>
    <s v="Кемеровская область"/>
    <m/>
    <s v="Кемеровская область"/>
    <s v="Розница"/>
    <s v="Розница"/>
    <n v="356.34522196"/>
    <n v="218.96523092000001"/>
    <n v="11.786150933333333"/>
    <m/>
    <m/>
    <n v="1.06291"/>
    <m/>
    <n v="378.76289987350361"/>
    <n v="232.74033359717723"/>
    <n v="12.527617688549334"/>
    <m/>
    <m/>
    <n v="624.03085115923011"/>
  </r>
  <r>
    <x v="1"/>
    <s v="ДТ"/>
    <s v="ДтЛ"/>
    <s v="ФЛ+КК_109"/>
    <s v="НБ_11"/>
    <x v="1"/>
    <s v="Собственная"/>
    <s v="ФЛ+КК"/>
    <s v="Кемеровская область82"/>
    <n v="54.440869999999997"/>
    <n v="86.30959"/>
    <s v="Сибирь"/>
    <s v="Кемеровская область"/>
    <m/>
    <s v="Кемеровская область"/>
    <s v="Розница"/>
    <s v="Розница"/>
    <n v="356.34522196"/>
    <n v="218.96523092000001"/>
    <n v="11.786150933333333"/>
    <m/>
    <m/>
    <n v="0.75268999999999997"/>
    <m/>
    <n v="268.21748511707239"/>
    <n v="164.81293966117479"/>
    <n v="8.8713179460106666"/>
    <m/>
    <m/>
    <n v="441.90174272425782"/>
  </r>
  <r>
    <x v="1"/>
    <s v="ДТ"/>
    <s v="ДтЗ"/>
    <s v="ФЛ+КК_109"/>
    <s v="НБ_11"/>
    <x v="1"/>
    <s v="Собственная"/>
    <s v="ФЛ+КК"/>
    <s v="Кемеровская область82"/>
    <n v="54.440869999999997"/>
    <n v="86.30959"/>
    <s v="Сибирь"/>
    <s v="Кемеровская область"/>
    <m/>
    <s v="Кемеровская область"/>
    <s v="Розница"/>
    <s v="Розница"/>
    <n v="356.34522196"/>
    <n v="218.96523092000001"/>
    <n v="11.786150933333333"/>
    <m/>
    <m/>
    <n v="0.52466000000000002"/>
    <m/>
    <n v="186.96008415353361"/>
    <n v="114.88229805448721"/>
    <n v="6.1837219486826669"/>
    <m/>
    <m/>
    <n v="308.02610415670347"/>
  </r>
  <r>
    <x v="1"/>
    <s v="АБ"/>
    <s v="Аи92"/>
    <s v="ФЛ+КК_110"/>
    <s v="НБ_11"/>
    <x v="1"/>
    <s v="Собственная"/>
    <s v="ФЛ+КК"/>
    <s v="Кемеровская область83"/>
    <n v="54.401110000000003"/>
    <n v="86.274410000000003"/>
    <s v="Сибирь"/>
    <s v="Кемеровская область"/>
    <m/>
    <s v="Кемеровская область"/>
    <s v="Розница"/>
    <s v="Розница"/>
    <n v="356.34522196"/>
    <n v="218.96523092000001"/>
    <n v="11.786150933333333"/>
    <m/>
    <m/>
    <n v="1.8386199999999999"/>
    <m/>
    <n v="655.18345200009514"/>
    <n v="402.59385287413039"/>
    <n v="21.670252829045332"/>
    <m/>
    <m/>
    <n v="1079.4475577032708"/>
  </r>
  <r>
    <x v="1"/>
    <s v="ДТ"/>
    <s v="ДтЛ"/>
    <s v="ФЛ+КК_110"/>
    <s v="НБ_11"/>
    <x v="1"/>
    <s v="Собственная"/>
    <s v="ФЛ+КК"/>
    <s v="Кемеровская область83"/>
    <n v="54.401110000000003"/>
    <n v="86.274410000000003"/>
    <s v="Сибирь"/>
    <s v="Кемеровская область"/>
    <m/>
    <s v="Кемеровская область"/>
    <s v="Розница"/>
    <s v="Розница"/>
    <n v="356.34522196"/>
    <n v="218.96523092000001"/>
    <n v="11.786150933333333"/>
    <m/>
    <m/>
    <n v="0.43236999999999998"/>
    <m/>
    <n v="154.0729836188452"/>
    <n v="94.673996892880396"/>
    <n v="5.0959780790453335"/>
    <m/>
    <m/>
    <n v="253.84295859077093"/>
  </r>
  <r>
    <x v="1"/>
    <s v="ДТ"/>
    <s v="ДтЗ"/>
    <s v="ФЛ+КК_110"/>
    <s v="НБ_11"/>
    <x v="1"/>
    <s v="Собственная"/>
    <s v="ФЛ+КК"/>
    <s v="Кемеровская область83"/>
    <n v="54.401110000000003"/>
    <n v="86.274410000000003"/>
    <s v="Сибирь"/>
    <s v="Кемеровская область"/>
    <m/>
    <s v="Кемеровская область"/>
    <s v="Розница"/>
    <s v="Розница"/>
    <n v="356.34522196"/>
    <n v="218.96523092000001"/>
    <n v="11.786150933333333"/>
    <m/>
    <m/>
    <n v="0.30052000000000001"/>
    <m/>
    <n v="107.08886610341921"/>
    <n v="65.803431196078407"/>
    <n v="3.5419740784853335"/>
    <m/>
    <m/>
    <n v="176.43427137798295"/>
  </r>
  <r>
    <x v="1"/>
    <s v="АБ"/>
    <s v="Аи92"/>
    <s v="ФЛ+КК_111"/>
    <s v="НБ_3"/>
    <x v="4"/>
    <s v="Собственная"/>
    <s v="ФЛ+КК"/>
    <s v="Кемеровская область85"/>
    <n v="55.335391999999999"/>
    <n v="86.08045099999999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7435099999999999"/>
    <m/>
    <n v="836.85054435556015"/>
    <n v="514.548777876965"/>
    <n v="82.079449705190513"/>
    <m/>
    <m/>
    <n v="1433.4787719377157"/>
  </r>
  <r>
    <x v="1"/>
    <s v="АБ"/>
    <s v="Аи95"/>
    <s v="ФЛ+КК_111"/>
    <s v="НБ_3"/>
    <x v="4"/>
    <s v="Собственная"/>
    <s v="ФЛ+КК"/>
    <s v="Кемеровская область85"/>
    <n v="55.335391999999999"/>
    <n v="86.08045099999999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49251"/>
    <m/>
    <n v="716.37547588262601"/>
    <n v="440.47306666961998"/>
    <n v="70.263089675134594"/>
    <m/>
    <m/>
    <n v="1227.1116322273806"/>
  </r>
  <r>
    <x v="1"/>
    <s v="АБ"/>
    <s v="G-95"/>
    <s v="ФЛ+КК_111"/>
    <s v="НБ_3"/>
    <x v="4"/>
    <s v="Собственная"/>
    <s v="ФЛ+КК"/>
    <s v="Кемеровская область85"/>
    <n v="55.335391999999999"/>
    <n v="86.08045099999999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23371"/>
    <m/>
    <n v="112.17620817852377"/>
    <n v="68.973045682345102"/>
    <n v="11.002396424798297"/>
    <m/>
    <m/>
    <n v="192.15165028566716"/>
  </r>
  <r>
    <x v="1"/>
    <s v="АБ"/>
    <s v="Аи98"/>
    <s v="ФЛ+КК_111"/>
    <s v="НБ_3"/>
    <x v="4"/>
    <s v="Собственная"/>
    <s v="ФЛ+КК"/>
    <s v="Кемеровская область85"/>
    <n v="55.335391999999999"/>
    <n v="86.08045099999999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7.1800000000000003E-2"/>
    <m/>
    <n v="34.462589308193948"/>
    <n v="21.189785118276404"/>
    <n v="3.3801380484383112"/>
    <m/>
    <m/>
    <n v="59.032512474908664"/>
  </r>
  <r>
    <x v="1"/>
    <s v="ДТ"/>
    <s v="ДтЛ"/>
    <s v="ФЛ+КК_111"/>
    <s v="НБ_3"/>
    <x v="4"/>
    <s v="Собственная"/>
    <s v="ФЛ+КК"/>
    <s v="Кемеровская область85"/>
    <n v="55.335391999999999"/>
    <n v="86.08045099999999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71099999999999997"/>
    <m/>
    <n v="341.26603061456677"/>
    <n v="209.83199469490978"/>
    <n v="33.471840563226166"/>
    <m/>
    <m/>
    <n v="584.56986587270262"/>
  </r>
  <r>
    <x v="1"/>
    <s v="ДТ"/>
    <s v="ДтЗ"/>
    <s v="ФЛ+КК_111"/>
    <s v="НБ_3"/>
    <x v="4"/>
    <s v="Собственная"/>
    <s v="ФЛ+КК"/>
    <s v="Кемеровская область85"/>
    <n v="55.335391999999999"/>
    <n v="86.08045099999999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49456"/>
    <m/>
    <n v="237.37908312340386"/>
    <n v="145.95571209045653"/>
    <n v="23.282466201053637"/>
    <m/>
    <m/>
    <n v="406.61726141491403"/>
  </r>
  <r>
    <x v="1"/>
    <s v="АБ"/>
    <s v="Аи92"/>
    <s v="ФЛ+КК_112"/>
    <s v="НБ_3"/>
    <x v="4"/>
    <s v="Собственная"/>
    <s v="ФЛ+КК"/>
    <s v="Кемеровская область86"/>
    <n v="53.714550000000003"/>
    <n v="87.80697000000000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18319"/>
    <m/>
    <n v="567.90795325295255"/>
    <n v="349.18581969489497"/>
    <n v="55.701191330525418"/>
    <m/>
    <m/>
    <n v="972.79496427837296"/>
  </r>
  <r>
    <x v="1"/>
    <s v="АБ"/>
    <s v="Аи95"/>
    <s v="ФЛ+КК_112"/>
    <s v="НБ_3"/>
    <x v="4"/>
    <s v="Собственная"/>
    <s v="ФЛ+КК"/>
    <s v="Кемеровская область86"/>
    <n v="53.714550000000003"/>
    <n v="87.80697000000000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99875000000000003"/>
    <m/>
    <n v="479.38037704120757"/>
    <n v="294.75345246348968"/>
    <n v="47.018285179356035"/>
    <m/>
    <m/>
    <n v="821.15211468405323"/>
  </r>
  <r>
    <x v="1"/>
    <s v="АБ"/>
    <s v="G-95"/>
    <s v="ФЛ+КК_112"/>
    <s v="НБ_3"/>
    <x v="4"/>
    <s v="Собственная"/>
    <s v="ФЛ+КК"/>
    <s v="Кемеровская область86"/>
    <n v="53.714550000000003"/>
    <n v="87.80697000000000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15372"/>
    <m/>
    <n v="73.782579783503806"/>
    <n v="45.366208473279229"/>
    <n v="7.236696668606367"/>
    <m/>
    <m/>
    <n v="126.38548492538941"/>
  </r>
  <r>
    <x v="1"/>
    <s v="АБ"/>
    <s v="Аи98"/>
    <s v="ФЛ+КК_112"/>
    <s v="НБ_3"/>
    <x v="4"/>
    <s v="Собственная"/>
    <s v="ФЛ+КК"/>
    <s v="Кемеровская область86"/>
    <n v="53.714550000000003"/>
    <n v="87.80697000000000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4.7129999999999998E-2"/>
    <m/>
    <n v="22.621474012467694"/>
    <n v="13.909116610367226"/>
    <n v="2.2187452120180722"/>
    <m/>
    <m/>
    <n v="38.749335834852992"/>
  </r>
  <r>
    <x v="1"/>
    <s v="ДТ"/>
    <s v="ДтЛ"/>
    <s v="ФЛ+КК_112"/>
    <s v="НБ_3"/>
    <x v="4"/>
    <s v="Собственная"/>
    <s v="ФЛ+КК"/>
    <s v="Кемеровская область86"/>
    <n v="53.714550000000003"/>
    <n v="87.80697000000000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34971999999999998"/>
    <m/>
    <n v="167.85872886993852"/>
    <n v="103.2101901331981"/>
    <n v="16.463814461000641"/>
    <m/>
    <m/>
    <n v="287.53273346413727"/>
  </r>
  <r>
    <x v="1"/>
    <s v="ДТ"/>
    <s v="ДтЗ"/>
    <s v="ФЛ+КК_112"/>
    <s v="НБ_3"/>
    <x v="4"/>
    <s v="Собственная"/>
    <s v="ФЛ+КК"/>
    <s v="Кемеровская область86"/>
    <n v="53.714550000000003"/>
    <n v="87.80697000000000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24359"/>
    <m/>
    <n v="116.91841406104405"/>
    <n v="71.888854553773669"/>
    <n v="11.467518484945519"/>
    <m/>
    <m/>
    <n v="200.27478709976322"/>
  </r>
  <r>
    <x v="1"/>
    <s v="АБ"/>
    <s v="Аи92"/>
    <s v="ФЛ+КК_113"/>
    <s v="НБ_3"/>
    <x v="4"/>
    <s v="Собственная"/>
    <s v="ФЛ+КК"/>
    <s v="Кемеровская область87"/>
    <n v="55.324781000000002"/>
    <n v="86.07733399999999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8742099999999999"/>
    <m/>
    <n v="899.58397642493276"/>
    <n v="553.12126972875785"/>
    <n v="88.232430804506492"/>
    <m/>
    <m/>
    <n v="1540.937676958197"/>
  </r>
  <r>
    <x v="1"/>
    <s v="АБ"/>
    <s v="Аи95"/>
    <s v="ФЛ+КК_113"/>
    <s v="НБ_3"/>
    <x v="4"/>
    <s v="Собственная"/>
    <s v="ФЛ+КК"/>
    <s v="Кемеровская область87"/>
    <n v="55.324781000000002"/>
    <n v="86.07733399999999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5925499999999999"/>
    <m/>
    <n v="764.39271034490616"/>
    <n v="469.99710710461119"/>
    <n v="74.972685919783174"/>
    <m/>
    <m/>
    <n v="1309.3625033693004"/>
  </r>
  <r>
    <x v="1"/>
    <s v="АБ"/>
    <s v="G-95"/>
    <s v="ФЛ+КК_113"/>
    <s v="НБ_3"/>
    <x v="4"/>
    <s v="Собственная"/>
    <s v="ФЛ+КК"/>
    <s v="Кемеровская область87"/>
    <n v="55.324781000000002"/>
    <n v="86.07733399999999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24712999999999999"/>
    <m/>
    <n v="118.61754450882965"/>
    <n v="72.933587691917097"/>
    <n v="11.634171530787741"/>
    <m/>
    <m/>
    <n v="203.18530373153447"/>
  </r>
  <r>
    <x v="1"/>
    <s v="АБ"/>
    <s v="Аи98"/>
    <s v="ФЛ+КК_113"/>
    <s v="НБ_3"/>
    <x v="4"/>
    <s v="Собственная"/>
    <s v="ФЛ+КК"/>
    <s v="Кемеровская область87"/>
    <n v="55.324781000000002"/>
    <n v="86.07733399999999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7.5840000000000005E-2"/>
    <m/>
    <n v="36.401709932220456"/>
    <n v="22.382079434123714"/>
    <n v="3.5703296600774586"/>
    <m/>
    <m/>
    <n v="62.354119026421628"/>
  </r>
  <r>
    <x v="1"/>
    <s v="ДТ"/>
    <s v="ДтЛ"/>
    <s v="ФЛ+КК_113"/>
    <s v="НБ_3"/>
    <x v="4"/>
    <s v="Собственная"/>
    <s v="ФЛ+КК"/>
    <s v="Кемеровская область87"/>
    <n v="55.324781000000002"/>
    <n v="86.07733399999999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0039899999999999"/>
    <m/>
    <n v="481.89547408821221"/>
    <n v="296.29989360582624"/>
    <n v="47.264969348907798"/>
    <m/>
    <m/>
    <n v="825.46033704294621"/>
  </r>
  <r>
    <x v="1"/>
    <s v="ДТ"/>
    <s v="ДтЗ"/>
    <s v="ФЛ+КК_113"/>
    <s v="НБ_3"/>
    <x v="4"/>
    <s v="Собственная"/>
    <s v="ФЛ+КК"/>
    <s v="Кемеровская область87"/>
    <n v="55.324781000000002"/>
    <n v="86.07733399999999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69837000000000005"/>
    <m/>
    <n v="335.20387876272156"/>
    <n v="206.10459934610992"/>
    <n v="32.877256391195871"/>
    <m/>
    <m/>
    <n v="574.18573450002725"/>
  </r>
  <r>
    <x v="1"/>
    <s v="АБ"/>
    <s v="Аи92"/>
    <s v="ФЛ+КК_114"/>
    <s v="НБ_3"/>
    <x v="4"/>
    <s v="Собственная"/>
    <s v="ФЛ+КК"/>
    <s v="Кемеровская область88"/>
    <n v="53.867379999999997"/>
    <n v="87.095960000000005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2.5875699999999999"/>
    <m/>
    <n v="1241.9827606713566"/>
    <n v="763.64975318243"/>
    <n v="121.81537339829416"/>
    <m/>
    <m/>
    <n v="2127.4478872520808"/>
  </r>
  <r>
    <x v="1"/>
    <s v="АБ"/>
    <s v="Аи95"/>
    <s v="ФЛ+КК_114"/>
    <s v="НБ_3"/>
    <x v="4"/>
    <s v="Собственная"/>
    <s v="ФЛ+КК"/>
    <s v="Кемеровская область88"/>
    <n v="53.867379999999997"/>
    <n v="87.095960000000005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2.2538499999999999"/>
    <m/>
    <n v="1081.803717441127"/>
    <n v="665.16152073575586"/>
    <n v="106.10479304279508"/>
    <m/>
    <m/>
    <n v="1853.070031219678"/>
  </r>
  <r>
    <x v="1"/>
    <s v="АБ"/>
    <s v="G-95"/>
    <s v="ФЛ+КК_114"/>
    <s v="НБ_3"/>
    <x v="4"/>
    <s v="Собственная"/>
    <s v="ФЛ+КК"/>
    <s v="Кемеровская область88"/>
    <n v="53.867379999999997"/>
    <n v="87.095960000000005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36027999999999999"/>
    <m/>
    <n v="172.92732139214644"/>
    <n v="106.32668220630393"/>
    <n v="16.96094897063168"/>
    <m/>
    <m/>
    <n v="296.21495256908207"/>
  </r>
  <r>
    <x v="1"/>
    <s v="АБ"/>
    <s v="Аи98"/>
    <s v="ФЛ+КК_114"/>
    <s v="НБ_3"/>
    <x v="4"/>
    <s v="Собственная"/>
    <s v="ФЛ+КК"/>
    <s v="Кемеровская область88"/>
    <n v="53.867379999999997"/>
    <n v="87.095960000000005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11097"/>
    <m/>
    <n v="53.263419714906433"/>
    <n v="32.749727779597947"/>
    <n v="5.2241492929693507"/>
    <m/>
    <m/>
    <n v="91.237296787473724"/>
  </r>
  <r>
    <x v="1"/>
    <s v="ДТ"/>
    <s v="ДтЛ"/>
    <s v="ФЛ+КК_114"/>
    <s v="НБ_3"/>
    <x v="4"/>
    <s v="Собственная"/>
    <s v="ФЛ+КК"/>
    <s v="Кемеровская область88"/>
    <n v="53.867379999999997"/>
    <n v="87.095960000000005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0707100000000001"/>
    <m/>
    <n v="513.91976320579863"/>
    <n v="315.99045715863133"/>
    <n v="50.405955568849365"/>
    <m/>
    <m/>
    <n v="880.31617593327928"/>
  </r>
  <r>
    <x v="1"/>
    <s v="ДТ"/>
    <s v="ДтЗ"/>
    <s v="ФЛ+КК_114"/>
    <s v="НБ_3"/>
    <x v="4"/>
    <s v="Собственная"/>
    <s v="ФЛ+КК"/>
    <s v="Кемеровская область88"/>
    <n v="53.867379999999997"/>
    <n v="87.095960000000005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74497999999999998"/>
    <m/>
    <n v="357.57576299189867"/>
    <n v="219.86025233166509"/>
    <n v="35.071521494785138"/>
    <m/>
    <m/>
    <n v="612.50753681834885"/>
  </r>
  <r>
    <x v="1"/>
    <s v="АБ"/>
    <s v="Аи92"/>
    <s v="ФЛ+КК_115"/>
    <s v="НБ_3"/>
    <x v="4"/>
    <s v="Собственная"/>
    <s v="ФЛ+КК"/>
    <s v="Кемеровская область89"/>
    <n v="55.349814000000002"/>
    <n v="86.13596699999999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2.8918200000000001"/>
    <m/>
    <n v="1388.0167829139473"/>
    <n v="853.44072981523777"/>
    <n v="136.13859068572251"/>
    <m/>
    <m/>
    <n v="2377.5961034149077"/>
  </r>
  <r>
    <x v="1"/>
    <s v="АБ"/>
    <s v="Аи95"/>
    <s v="ФЛ+КК_115"/>
    <s v="НБ_3"/>
    <x v="4"/>
    <s v="Собственная"/>
    <s v="ФЛ+КК"/>
    <s v="Кемеровская область89"/>
    <n v="55.349814000000002"/>
    <n v="86.13596699999999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2.5078499999999999"/>
    <m/>
    <n v="1203.7187269715066"/>
    <n v="740.12259900932418"/>
    <n v="118.06238446763255"/>
    <m/>
    <m/>
    <n v="2061.9037104484632"/>
  </r>
  <r>
    <x v="1"/>
    <s v="АБ"/>
    <s v="G-95"/>
    <s v="ФЛ+КК_115"/>
    <s v="НБ_3"/>
    <x v="4"/>
    <s v="Собственная"/>
    <s v="ФЛ+КК"/>
    <s v="Кемеровская область89"/>
    <n v="55.349814000000002"/>
    <n v="86.13596699999999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39883000000000002"/>
    <m/>
    <n v="191.43056398032022"/>
    <n v="117.70364900727267"/>
    <n v="18.775772393574535"/>
    <m/>
    <m/>
    <n v="327.90998538116742"/>
  </r>
  <r>
    <x v="1"/>
    <s v="АБ"/>
    <s v="Аи98"/>
    <s v="ФЛ+КК_115"/>
    <s v="НБ_3"/>
    <x v="4"/>
    <s v="Собственная"/>
    <s v="ФЛ+КК"/>
    <s v="Кемеровская область89"/>
    <n v="55.349814000000002"/>
    <n v="86.13596699999999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12275999999999999"/>
    <m/>
    <n v="58.922388070666969"/>
    <n v="36.229220349855311"/>
    <n v="5.7791886744608219"/>
    <m/>
    <m/>
    <n v="100.93079709498311"/>
  </r>
  <r>
    <x v="1"/>
    <s v="ДТ"/>
    <s v="ДтЛ"/>
    <s v="ФЛ+КК_115"/>
    <s v="НБ_3"/>
    <x v="4"/>
    <s v="Собственная"/>
    <s v="ФЛ+КК"/>
    <s v="Кемеровская область89"/>
    <n v="55.349814000000002"/>
    <n v="86.13596699999999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3239799999999999"/>
    <m/>
    <n v="635.48438707886646"/>
    <n v="390.73609611275197"/>
    <n v="62.329180687623328"/>
    <m/>
    <m/>
    <n v="1088.5496638792417"/>
  </r>
  <r>
    <x v="1"/>
    <s v="ДТ"/>
    <s v="ДтЗ"/>
    <s v="ФЛ+КК_115"/>
    <s v="НБ_3"/>
    <x v="4"/>
    <s v="Собственная"/>
    <s v="ФЛ+КК"/>
    <s v="Кемеровская область89"/>
    <n v="55.349814000000002"/>
    <n v="86.13596699999999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92020000000000002"/>
    <m/>
    <n v="441.67792035376141"/>
    <n v="271.57159144621096"/>
    <n v="43.320376492659243"/>
    <m/>
    <m/>
    <n v="756.56988829263162"/>
  </r>
  <r>
    <x v="1"/>
    <s v="АБ"/>
    <s v="Аи92"/>
    <s v="ФЛ+КК_116"/>
    <s v="НБ_3"/>
    <x v="4"/>
    <s v="Собственная"/>
    <s v="ФЛ+КК"/>
    <s v="Кемеровская область9"/>
    <n v="55.330489999999998"/>
    <n v="85.931629999999998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0319499999999999"/>
    <m/>
    <n v="495.3157247436036"/>
    <n v="304.55151466302692"/>
    <n v="48.581245948271793"/>
    <m/>
    <m/>
    <n v="848.44848535490223"/>
  </r>
  <r>
    <x v="1"/>
    <s v="АБ"/>
    <s v="Аи95"/>
    <s v="ФЛ+КК_116"/>
    <s v="НБ_3"/>
    <x v="4"/>
    <s v="Собственная"/>
    <s v="ФЛ+КК"/>
    <s v="Кемеровская область9"/>
    <n v="55.330489999999998"/>
    <n v="85.931629999999998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91742999999999997"/>
    <m/>
    <n v="440.34837477738677"/>
    <n v="270.75410252173145"/>
    <n v="43.189972838144286"/>
    <m/>
    <m/>
    <n v="754.29245013726245"/>
  </r>
  <r>
    <x v="1"/>
    <s v="АБ"/>
    <s v="G-95"/>
    <s v="ФЛ+КК_116"/>
    <s v="НБ_3"/>
    <x v="4"/>
    <s v="Собственная"/>
    <s v="ФЛ+КК"/>
    <s v="Кемеровская область9"/>
    <n v="55.330489999999998"/>
    <n v="85.931629999999998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15010999999999999"/>
    <m/>
    <n v="72.049850711044471"/>
    <n v="44.300816770257256"/>
    <n v="7.0667482235525743"/>
    <m/>
    <m/>
    <n v="123.41741570485431"/>
  </r>
  <r>
    <x v="1"/>
    <s v="АБ"/>
    <s v="Аи98"/>
    <s v="ФЛ+КК_116"/>
    <s v="НБ_3"/>
    <x v="4"/>
    <s v="Собственная"/>
    <s v="ФЛ+КК"/>
    <s v="Кемеровская область9"/>
    <n v="55.330489999999998"/>
    <n v="85.931629999999998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4.6359999999999998E-2"/>
    <m/>
    <n v="22.251889141056701"/>
    <n v="13.681872396703259"/>
    <n v="2.1824958206908089"/>
    <m/>
    <m/>
    <n v="38.116257358450774"/>
  </r>
  <r>
    <x v="1"/>
    <s v="ДТ"/>
    <s v="ДтЛ"/>
    <s v="ФЛ+КК_116"/>
    <s v="НБ_3"/>
    <x v="4"/>
    <s v="Собственная"/>
    <s v="ФЛ+КК"/>
    <s v="Кемеровская область9"/>
    <n v="55.330489999999998"/>
    <n v="85.931629999999998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5.2465400000000004"/>
    <m/>
    <n v="2518.2361185099148"/>
    <n v="1548.3712425409735"/>
    <n v="246.99205399238912"/>
    <m/>
    <m/>
    <n v="4313.5994150432771"/>
  </r>
  <r>
    <x v="1"/>
    <s v="ДТ"/>
    <s v="ДтЗ"/>
    <s v="ФЛ+КК_116"/>
    <s v="НБ_3"/>
    <x v="4"/>
    <s v="Собственная"/>
    <s v="ФЛ+КК"/>
    <s v="Кемеровская область9"/>
    <n v="55.330489999999998"/>
    <n v="85.931629999999998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3.6563599999999998"/>
    <m/>
    <n v="1754.9809616003899"/>
    <n v="1079.0735754186783"/>
    <n v="172.13094087448331"/>
    <m/>
    <m/>
    <n v="3006.1854778935517"/>
  </r>
  <r>
    <x v="1"/>
    <s v="АБ"/>
    <s v="Аи92"/>
    <s v="ФЛ+КК_117"/>
    <s v="НБ_3"/>
    <x v="4"/>
    <s v="Собственная"/>
    <s v="ФЛ+КК"/>
    <s v="Кемеровская область90"/>
    <n v="55.330350000000003"/>
    <n v="86.133790000000005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84595"/>
    <m/>
    <n v="886.01973166379685"/>
    <n v="544.78111196493489"/>
    <n v="86.902031065664346"/>
    <m/>
    <m/>
    <n v="1517.7028746943961"/>
  </r>
  <r>
    <x v="1"/>
    <s v="АБ"/>
    <s v="Аи95"/>
    <s v="ФЛ+КК_117"/>
    <s v="НБ_3"/>
    <x v="4"/>
    <s v="Собственная"/>
    <s v="ФЛ+КК"/>
    <s v="Кемеровская область90"/>
    <n v="55.330350000000003"/>
    <n v="86.133790000000005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5301800000000001"/>
    <m/>
    <n v="734.45633576061573"/>
    <n v="451.59032579782991"/>
    <n v="72.036485222274862"/>
    <m/>
    <m/>
    <n v="1258.0831467807204"/>
  </r>
  <r>
    <x v="1"/>
    <s v="АБ"/>
    <s v="G-95"/>
    <s v="ФЛ+КК_117"/>
    <s v="НБ_3"/>
    <x v="4"/>
    <s v="Собственная"/>
    <s v="ФЛ+КК"/>
    <s v="Кемеровская область90"/>
    <n v="55.330350000000003"/>
    <n v="86.133790000000005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23013"/>
    <m/>
    <n v="110.45787851663889"/>
    <n v="67.916507649985363"/>
    <n v="10.83386029369232"/>
    <m/>
    <m/>
    <n v="189.20824646031656"/>
  </r>
  <r>
    <x v="1"/>
    <s v="АБ"/>
    <s v="Аи98"/>
    <s v="ФЛ+КК_117"/>
    <s v="НБ_3"/>
    <x v="4"/>
    <s v="Собственная"/>
    <s v="ФЛ+КК"/>
    <s v="Кемеровская область90"/>
    <n v="55.330350000000003"/>
    <n v="86.133790000000005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7.0349999999999996E-2"/>
    <m/>
    <n v="33.766617797095314"/>
    <n v="20.761857702935167"/>
    <n v="3.3118762076272308"/>
    <m/>
    <m/>
    <n v="57.84035170765771"/>
  </r>
  <r>
    <x v="1"/>
    <s v="АБ"/>
    <s v="Аи92"/>
    <s v="ФЛ+КК_118"/>
    <s v="НБ_3"/>
    <x v="4"/>
    <s v="Собственная"/>
    <s v="ФЛ+КК"/>
    <s v="Кемеровская область91"/>
    <n v="53.742404999999998"/>
    <n v="87.11966700000000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2.5481600000000002"/>
    <m/>
    <n v="1223.0667349800485"/>
    <n v="752.01898115581071"/>
    <n v="119.9600636421806"/>
    <m/>
    <m/>
    <n v="2095.04577977804"/>
  </r>
  <r>
    <x v="1"/>
    <s v="АБ"/>
    <s v="Аи95"/>
    <s v="ФЛ+КК_118"/>
    <s v="НБ_3"/>
    <x v="4"/>
    <s v="Собственная"/>
    <s v="ФЛ+КК"/>
    <s v="Кемеровская область91"/>
    <n v="53.742404999999998"/>
    <n v="87.11966700000000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2.1217800000000002"/>
    <m/>
    <n v="1018.4127122888546"/>
    <n v="626.18471125705446"/>
    <n v="99.887316273195552"/>
    <m/>
    <m/>
    <n v="1744.4847398191046"/>
  </r>
  <r>
    <x v="1"/>
    <s v="АБ"/>
    <s v="G-95"/>
    <s v="ФЛ+КК_118"/>
    <s v="НБ_3"/>
    <x v="4"/>
    <s v="Собственная"/>
    <s v="ФЛ+КК"/>
    <s v="Кемеровская область91"/>
    <n v="53.742404999999998"/>
    <n v="87.11966700000000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32096999999999998"/>
    <m/>
    <n v="154.05929373608649"/>
    <n v="94.72542241522531"/>
    <n v="15.110346927677501"/>
    <m/>
    <m/>
    <n v="263.89506307898927"/>
  </r>
  <r>
    <x v="1"/>
    <s v="АБ"/>
    <s v="Аи98"/>
    <s v="ФЛ+КК_118"/>
    <s v="НБ_3"/>
    <x v="4"/>
    <s v="Собственная"/>
    <s v="ФЛ+КК"/>
    <s v="Кемеровская область91"/>
    <n v="53.742404999999998"/>
    <n v="87.11966700000000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9.819E-2"/>
    <m/>
    <n v="47.129270810188906"/>
    <n v="28.978064077486909"/>
    <n v="4.6225035511999684"/>
    <m/>
    <m/>
    <n v="80.729838438875788"/>
  </r>
  <r>
    <x v="1"/>
    <s v="ДТ"/>
    <s v="ДтЛ"/>
    <s v="ФЛ+КК_118"/>
    <s v="НБ_3"/>
    <x v="4"/>
    <s v="Собственная"/>
    <s v="ФЛ+КК"/>
    <s v="Кемеровская область91"/>
    <n v="53.742404999999998"/>
    <n v="87.11966700000000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19909"/>
    <m/>
    <n v="575.53964085741336"/>
    <n v="353.87826514587817"/>
    <n v="56.449717722867611"/>
    <m/>
    <m/>
    <n v="985.8676237261592"/>
  </r>
  <r>
    <x v="1"/>
    <s v="ДТ"/>
    <s v="ДтЗ"/>
    <s v="ФЛ+КК_118"/>
    <s v="НБ_3"/>
    <x v="4"/>
    <s v="Собственная"/>
    <s v="ФЛ+КК"/>
    <s v="Кемеровская область91"/>
    <n v="53.742404999999998"/>
    <n v="87.11966700000000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83443999999999996"/>
    <m/>
    <n v="400.51480532492133"/>
    <n v="246.26189824644237"/>
    <n v="39.283041687170808"/>
    <m/>
    <m/>
    <n v="686.05974525853446"/>
  </r>
  <r>
    <x v="1"/>
    <s v="АБ"/>
    <s v="Аи92"/>
    <s v="ФЛ+КК_119"/>
    <s v="НБ_3"/>
    <x v="4"/>
    <s v="Собственная"/>
    <s v="ФЛ+КК"/>
    <s v="Кемеровская область94"/>
    <n v="56.070655000000002"/>
    <n v="89.042466000000005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56601000000000001"/>
    <m/>
    <n v="271.67367930822917"/>
    <n v="167.04220438434021"/>
    <n v="26.646127253434102"/>
    <m/>
    <m/>
    <n v="465.36201094600347"/>
  </r>
  <r>
    <x v="1"/>
    <s v="АБ"/>
    <s v="Аи95"/>
    <s v="ФЛ+КК_119"/>
    <s v="НБ_3"/>
    <x v="4"/>
    <s v="Собственная"/>
    <s v="ФЛ+КК"/>
    <s v="Кемеровская область94"/>
    <n v="56.070655000000002"/>
    <n v="89.042466000000005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50973999999999997"/>
    <m/>
    <n v="244.66518487407771"/>
    <n v="150.43566944554615"/>
    <n v="23.997097058648254"/>
    <m/>
    <m/>
    <n v="419.09795137827211"/>
  </r>
  <r>
    <x v="1"/>
    <s v="АБ"/>
    <s v="G-95"/>
    <s v="ФЛ+КК_119"/>
    <s v="НБ_3"/>
    <x v="4"/>
    <s v="Собственная"/>
    <s v="ФЛ+КК"/>
    <s v="Кемеровская область94"/>
    <n v="56.070655000000002"/>
    <n v="89.042466000000005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8.4589999999999999E-2"/>
    <m/>
    <n v="40.601538016436294"/>
    <n v="24.964400043941517"/>
    <n v="3.9822545615236313"/>
    <m/>
    <m/>
    <n v="69.54819262190145"/>
  </r>
  <r>
    <x v="1"/>
    <s v="АБ"/>
    <s v="Аи98"/>
    <s v="ФЛ+КК_119"/>
    <s v="НБ_3"/>
    <x v="4"/>
    <s v="Собственная"/>
    <s v="ФЛ+КК"/>
    <s v="Кемеровская область94"/>
    <n v="56.070655000000002"/>
    <n v="89.042466000000005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2.6169999999999999E-2"/>
    <m/>
    <n v="12.561085824448963"/>
    <n v="7.7233520410208003"/>
    <n v="1.2320085338110112"/>
    <m/>
    <m/>
    <n v="21.516446399280774"/>
  </r>
  <r>
    <x v="1"/>
    <s v="ДТ"/>
    <s v="ДтЛ"/>
    <s v="ФЛ+КК_119"/>
    <s v="НБ_3"/>
    <x v="4"/>
    <s v="Собственная"/>
    <s v="ФЛ+КК"/>
    <s v="Кемеровская область94"/>
    <n v="56.070655000000002"/>
    <n v="89.042466000000005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9.7378300000000007"/>
    <m/>
    <n v="4673.9670758079419"/>
    <n v="2873.8513261602443"/>
    <n v="458.42910434852422"/>
    <m/>
    <m/>
    <n v="8006.2475063167112"/>
  </r>
  <r>
    <x v="1"/>
    <s v="ДТ"/>
    <s v="ДтЗ"/>
    <s v="ФЛ+КК_119"/>
    <s v="НБ_3"/>
    <x v="4"/>
    <s v="Собственная"/>
    <s v="ФЛ+КК"/>
    <s v="Кемеровская область94"/>
    <n v="56.070655000000002"/>
    <n v="89.042466000000005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6.7965999999999998"/>
    <m/>
    <n v="3262.2344636778685"/>
    <n v="2005.8286007643092"/>
    <n v="319.96443259074965"/>
    <m/>
    <m/>
    <n v="5588.0274970329274"/>
  </r>
  <r>
    <x v="1"/>
    <s v="АБ"/>
    <s v="Аи92"/>
    <s v="ФЛ+КК_120"/>
    <s v="НБ_3"/>
    <x v="4"/>
    <s v="Собственная"/>
    <s v="ФЛ+КК"/>
    <s v="Кемеровская область97"/>
    <n v="56.076259999999998"/>
    <n v="86.048411000000002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0184599999999999"/>
    <m/>
    <n v="488.84078978862397"/>
    <n v="300.57031408857637"/>
    <n v="47.946175443070778"/>
    <m/>
    <m/>
    <n v="837.357279320271"/>
  </r>
  <r>
    <x v="1"/>
    <s v="АБ"/>
    <s v="Аи95"/>
    <s v="ФЛ+КК_120"/>
    <s v="НБ_3"/>
    <x v="4"/>
    <s v="Собственная"/>
    <s v="ФЛ+КК"/>
    <s v="Кемеровская область97"/>
    <n v="56.076259999999998"/>
    <n v="86.048411000000002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91722999999999999"/>
    <m/>
    <n v="440.2523787068904"/>
    <n v="270.69507805064995"/>
    <n v="43.180557411825518"/>
    <m/>
    <m/>
    <n v="754.12801416936577"/>
  </r>
  <r>
    <x v="1"/>
    <s v="АБ"/>
    <s v="G-95"/>
    <s v="ФЛ+КК_120"/>
    <s v="НБ_3"/>
    <x v="4"/>
    <s v="Собственная"/>
    <s v="ФЛ+КК"/>
    <s v="Кемеровская область97"/>
    <n v="56.076259999999998"/>
    <n v="86.048411000000002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15223"/>
    <m/>
    <n v="73.067409058305913"/>
    <n v="44.926476163721688"/>
    <n v="7.1665517425315333"/>
    <m/>
    <m/>
    <n v="125.16043696455914"/>
  </r>
  <r>
    <x v="1"/>
    <s v="АБ"/>
    <s v="Аи98"/>
    <s v="ФЛ+КК_120"/>
    <s v="НБ_3"/>
    <x v="4"/>
    <s v="Собственная"/>
    <s v="ФЛ+КК"/>
    <s v="Кемеровская область97"/>
    <n v="56.076259999999998"/>
    <n v="86.048411000000002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4.709E-2"/>
    <m/>
    <n v="22.602274798368423"/>
    <n v="13.897311716150917"/>
    <n v="2.2168621267543185"/>
    <m/>
    <m/>
    <n v="38.716448641273658"/>
  </r>
  <r>
    <x v="1"/>
    <s v="ДТ"/>
    <s v="ДтЛ"/>
    <s v="ФЛ+КК_120"/>
    <s v="НБ_3"/>
    <x v="4"/>
    <s v="Собственная"/>
    <s v="ФЛ+КК"/>
    <s v="Кемеровская область97"/>
    <n v="56.076259999999998"/>
    <n v="86.048411000000002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0334399999999999"/>
    <m/>
    <n v="496.03089546880148"/>
    <n v="304.99124697258446"/>
    <n v="48.651390874346625"/>
    <m/>
    <m/>
    <n v="849.67353331573258"/>
  </r>
  <r>
    <x v="1"/>
    <s v="ДТ"/>
    <s v="ДтЗ"/>
    <s v="ФЛ+КК_120"/>
    <s v="НБ_3"/>
    <x v="4"/>
    <s v="Собственная"/>
    <s v="ФЛ+КК"/>
    <s v="Кемеровская область97"/>
    <n v="56.076259999999998"/>
    <n v="86.048411000000002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72035000000000005"/>
    <m/>
    <n v="345.7538469102717"/>
    <n v="212.59138871797225"/>
    <n v="33.912011743628653"/>
    <m/>
    <m/>
    <n v="592.25724737187261"/>
  </r>
  <r>
    <x v="1"/>
    <s v="АБ"/>
    <s v="Аи92"/>
    <s v="ФЛ+КК_121"/>
    <s v="НБ_3"/>
    <x v="4"/>
    <s v="Собственная"/>
    <s v="ФЛ+КК"/>
    <s v="Кемеровская область98"/>
    <n v="55.357208999999997"/>
    <n v="86.155568000000002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2.4367899999999998"/>
    <m/>
    <n v="1169.6113231241493"/>
    <n v="719.15120443404953"/>
    <n v="114.71708349657369"/>
    <m/>
    <m/>
    <n v="2003.4796110547725"/>
  </r>
  <r>
    <x v="1"/>
    <s v="АБ"/>
    <s v="Аи95"/>
    <s v="ФЛ+КК_121"/>
    <s v="НБ_3"/>
    <x v="4"/>
    <s v="Собственная"/>
    <s v="ФЛ+КК"/>
    <s v="Кемеровская область98"/>
    <n v="55.357208999999997"/>
    <n v="86.155568000000002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2.09613"/>
    <m/>
    <n v="1006.101216247696"/>
    <n v="618.6148228408457"/>
    <n v="98.67978784781333"/>
    <m/>
    <m/>
    <n v="1723.395826936355"/>
  </r>
  <r>
    <x v="1"/>
    <s v="АБ"/>
    <s v="G-95"/>
    <s v="ФЛ+КК_121"/>
    <s v="НБ_3"/>
    <x v="4"/>
    <s v="Собственная"/>
    <s v="ФЛ+КК"/>
    <s v="Кемеровская область98"/>
    <n v="55.357208999999997"/>
    <n v="86.155568000000002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33015"/>
    <m/>
    <n v="158.46551337186952"/>
    <n v="97.434645637868442"/>
    <n v="15.542514995709031"/>
    <m/>
    <m/>
    <n v="271.44267400544697"/>
  </r>
  <r>
    <x v="1"/>
    <s v="АБ"/>
    <s v="Аи98"/>
    <s v="ФЛ+КК_121"/>
    <s v="НБ_3"/>
    <x v="4"/>
    <s v="Собственная"/>
    <s v="ФЛ+КК"/>
    <s v="Кемеровская область98"/>
    <n v="55.357208999999997"/>
    <n v="86.155568000000002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10151"/>
    <m/>
    <n v="48.722805580428513"/>
    <n v="29.957870297440639"/>
    <n v="4.7787996280915452"/>
    <m/>
    <m/>
    <n v="83.459475505960697"/>
  </r>
  <r>
    <x v="1"/>
    <s v="ДТ"/>
    <s v="ДтЛ"/>
    <s v="ФЛ+КК_121"/>
    <s v="НБ_3"/>
    <x v="4"/>
    <s v="Собственная"/>
    <s v="ФЛ+КК"/>
    <s v="Кемеровская область98"/>
    <n v="55.357208999999997"/>
    <n v="86.155568000000002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0084299999999999"/>
    <m/>
    <n v="484.02658685323144"/>
    <n v="297.61023686383669"/>
    <n v="47.473991813184483"/>
    <m/>
    <m/>
    <n v="829.11081553025269"/>
  </r>
  <r>
    <x v="1"/>
    <s v="ДТ"/>
    <s v="ДтЗ"/>
    <s v="ФЛ+КК_121"/>
    <s v="НБ_3"/>
    <x v="4"/>
    <s v="Собственная"/>
    <s v="ФЛ+КК"/>
    <s v="Кемеровская область98"/>
    <n v="55.357208999999997"/>
    <n v="86.155568000000002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70089000000000001"/>
    <m/>
    <n v="336.4134292509757"/>
    <n v="206.84830768173745"/>
    <n v="32.995890762812365"/>
    <m/>
    <m/>
    <n v="576.25762769552546"/>
  </r>
  <r>
    <x v="1"/>
    <s v="АБ"/>
    <s v="Аи92"/>
    <s v="ФЛ+КК_122"/>
    <s v="НБ_4"/>
    <x v="5"/>
    <s v="Собственная"/>
    <s v="ФЛ+КК"/>
    <s v="Красноярский край201"/>
    <n v="55.995966000000003"/>
    <n v="92.971643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3.0582400000000001"/>
    <m/>
    <n v="2457.8757726662461"/>
    <n v="1517.5199840162024"/>
    <n v="239.06135755037718"/>
    <m/>
    <m/>
    <n v="4214.4571142328259"/>
  </r>
  <r>
    <x v="1"/>
    <s v="АБ"/>
    <s v="Аи95"/>
    <s v="ФЛ+КК_122"/>
    <s v="НБ_4"/>
    <x v="5"/>
    <s v="Собственная"/>
    <s v="ФЛ+КК"/>
    <s v="Красноярский край201"/>
    <n v="55.995966000000003"/>
    <n v="92.971643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2.9906100000000002"/>
    <m/>
    <n v="2403.5222430199733"/>
    <n v="1483.9615070755385"/>
    <n v="233.77474838591266"/>
    <m/>
    <m/>
    <n v="4121.2584984814248"/>
  </r>
  <r>
    <x v="1"/>
    <s v="АБ"/>
    <s v="G-95"/>
    <s v="ФЛ+КК_122"/>
    <s v="НБ_4"/>
    <x v="5"/>
    <s v="Собственная"/>
    <s v="ФЛ+КК"/>
    <s v="Красноярский край201"/>
    <n v="55.995966000000003"/>
    <n v="92.971643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97133999999999998"/>
    <m/>
    <n v="780.65588476431924"/>
    <n v="481.98567191400872"/>
    <n v="75.929246574167948"/>
    <m/>
    <m/>
    <n v="1338.570803252496"/>
  </r>
  <r>
    <x v="1"/>
    <s v="АБ"/>
    <s v="Аи98"/>
    <s v="ФЛ+КК_122"/>
    <s v="НБ_4"/>
    <x v="5"/>
    <s v="Собственная"/>
    <s v="ФЛ+КК"/>
    <s v="Красноярский край201"/>
    <n v="55.995966000000003"/>
    <n v="92.971643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34551999999999999"/>
    <m/>
    <n v="277.69084080112788"/>
    <n v="171.44943002422249"/>
    <n v="27.009155678039107"/>
    <m/>
    <m/>
    <n v="476.14942650338952"/>
  </r>
  <r>
    <x v="1"/>
    <s v="ДТ"/>
    <s v="ДтЛ"/>
    <s v="ФЛ+КК_122"/>
    <s v="НБ_4"/>
    <x v="5"/>
    <s v="Собственная"/>
    <s v="ФЛ+КК"/>
    <s v="Красноярский край201"/>
    <n v="55.995966000000003"/>
    <n v="92.971643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45423999999999998"/>
    <m/>
    <n v="365.06797732549296"/>
    <n v="225.39705109459027"/>
    <n v="35.507753169693459"/>
    <m/>
    <m/>
    <n v="625.97278158977667"/>
  </r>
  <r>
    <x v="1"/>
    <s v="ДТ"/>
    <s v="ДтЗ"/>
    <s v="ФЛ+КК_122"/>
    <s v="НБ_4"/>
    <x v="5"/>
    <s v="Собственная"/>
    <s v="ФЛ+КК"/>
    <s v="Красноярский край201"/>
    <n v="55.995966000000003"/>
    <n v="92.971643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31773000000000001"/>
    <m/>
    <n v="255.35630599601288"/>
    <n v="157.65983850890316"/>
    <n v="24.836822857094717"/>
    <m/>
    <m/>
    <n v="437.85296736201076"/>
  </r>
  <r>
    <x v="1"/>
    <s v="АБ"/>
    <s v="Аи92"/>
    <s v="ФЛ+КК_123"/>
    <s v="НБ_4"/>
    <x v="5"/>
    <s v="Собственная"/>
    <s v="ФЛ+КК"/>
    <s v="Красноярский край202"/>
    <n v="56.055959999999999"/>
    <n v="92.940884999999994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2.5512800000000002"/>
    <m/>
    <n v="2050.4372780710282"/>
    <n v="1265.962901806548"/>
    <n v="199.43250375743119"/>
    <m/>
    <m/>
    <n v="3515.8326836350075"/>
  </r>
  <r>
    <x v="1"/>
    <s v="АБ"/>
    <s v="Аи95"/>
    <s v="ФЛ+КК_123"/>
    <s v="НБ_4"/>
    <x v="5"/>
    <s v="Собственная"/>
    <s v="ФЛ+КК"/>
    <s v="Красноярский край202"/>
    <n v="56.055959999999999"/>
    <n v="92.940884999999994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2.4882"/>
    <m/>
    <n v="1999.7405362391944"/>
    <n v="1234.6621665497523"/>
    <n v="194.50156621352428"/>
    <m/>
    <m/>
    <n v="3428.9042690024712"/>
  </r>
  <r>
    <x v="1"/>
    <s v="АБ"/>
    <s v="G-95"/>
    <s v="ФЛ+КК_123"/>
    <s v="НБ_4"/>
    <x v="5"/>
    <s v="Собственная"/>
    <s v="ФЛ+КК"/>
    <s v="Красноярский край202"/>
    <n v="56.055959999999999"/>
    <n v="92.940884999999994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80623999999999996"/>
    <m/>
    <n v="647.96672692608638"/>
    <n v="400.06190224221217"/>
    <n v="63.023447771076206"/>
    <m/>
    <m/>
    <n v="1111.0520769393747"/>
  </r>
  <r>
    <x v="1"/>
    <s v="АБ"/>
    <s v="Аи98"/>
    <s v="ФЛ+КК_123"/>
    <s v="НБ_4"/>
    <x v="5"/>
    <s v="Собственная"/>
    <s v="ФЛ+КК"/>
    <s v="Красноярский край202"/>
    <n v="56.055959999999999"/>
    <n v="92.940884999999994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28693999999999997"/>
    <m/>
    <n v="230.61070230225641"/>
    <n v="142.38162610312111"/>
    <n v="22.429981275343081"/>
    <m/>
    <m/>
    <n v="395.42230968072062"/>
  </r>
  <r>
    <x v="1"/>
    <s v="ДТ"/>
    <s v="ДтЛ"/>
    <s v="ФЛ+КК_123"/>
    <s v="НБ_4"/>
    <x v="5"/>
    <s v="Собственная"/>
    <s v="ФЛ+КК"/>
    <s v="Красноярский край202"/>
    <n v="56.055959999999999"/>
    <n v="92.940884999999994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36271999999999999"/>
    <m/>
    <n v="291.51430242933873"/>
    <n v="179.98418979620857"/>
    <n v="28.353672573333945"/>
    <m/>
    <m/>
    <n v="499.85216479888123"/>
  </r>
  <r>
    <x v="1"/>
    <s v="ДТ"/>
    <s v="ДтЗ"/>
    <s v="ФЛ+КК_123"/>
    <s v="НБ_4"/>
    <x v="5"/>
    <s v="Собственная"/>
    <s v="ФЛ+КК"/>
    <s v="Красноярский край202"/>
    <n v="56.055959999999999"/>
    <n v="92.940884999999994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25263999999999998"/>
    <m/>
    <n v="203.04414800878951"/>
    <n v="125.36172725549771"/>
    <n v="19.748764443446976"/>
    <m/>
    <m/>
    <n v="348.15463970773419"/>
  </r>
  <r>
    <x v="1"/>
    <s v="АБ"/>
    <s v="Аи92"/>
    <s v="ФЛ+КК_124"/>
    <s v="НБ_4"/>
    <x v="5"/>
    <s v="Собственная"/>
    <s v="ФЛ+КК"/>
    <s v="Красноярский край203"/>
    <n v="56.071182999999998"/>
    <n v="92.940624999999997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1.3551299999999999"/>
    <m/>
    <n v="1089.1039276882161"/>
    <n v="672.42494243090016"/>
    <n v="105.92995234423806"/>
    <m/>
    <m/>
    <n v="1867.4588224633542"/>
  </r>
  <r>
    <x v="1"/>
    <s v="АБ"/>
    <s v="Аи95"/>
    <s v="ФЛ+КК_124"/>
    <s v="НБ_4"/>
    <x v="5"/>
    <s v="Собственная"/>
    <s v="ФЛ+КК"/>
    <s v="Красноярский край203"/>
    <n v="56.071182999999998"/>
    <n v="92.940624999999997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1.3192999999999999"/>
    <m/>
    <n v="1060.307728261542"/>
    <n v="654.64584692914082"/>
    <n v="103.12913604433027"/>
    <m/>
    <m/>
    <n v="1818.082711235013"/>
  </r>
  <r>
    <x v="1"/>
    <s v="АБ"/>
    <s v="G-95"/>
    <s v="ФЛ+КК_124"/>
    <s v="НБ_4"/>
    <x v="5"/>
    <s v="Собственная"/>
    <s v="ФЛ+КК"/>
    <s v="Красноярский край203"/>
    <n v="56.071182999999998"/>
    <n v="92.940624999999997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42681000000000002"/>
    <m/>
    <n v="343.02277078701496"/>
    <n v="211.78609408612644"/>
    <n v="33.363561400045938"/>
    <m/>
    <m/>
    <n v="588.17242627318728"/>
  </r>
  <r>
    <x v="1"/>
    <s v="АБ"/>
    <s v="Аи98"/>
    <s v="ФЛ+КК_124"/>
    <s v="НБ_4"/>
    <x v="5"/>
    <s v="Собственная"/>
    <s v="ФЛ+КК"/>
    <s v="Красноярский край203"/>
    <n v="56.071182999999998"/>
    <n v="92.940624999999997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15195"/>
    <m/>
    <n v="122.12063920968797"/>
    <n v="75.39864810193508"/>
    <n v="11.877868734886672"/>
    <m/>
    <m/>
    <n v="209.39715604650971"/>
  </r>
  <r>
    <x v="1"/>
    <s v="ДТ"/>
    <s v="ДтЛ"/>
    <s v="ФЛ+КК_124"/>
    <s v="НБ_4"/>
    <x v="5"/>
    <s v="Собственная"/>
    <s v="ФЛ+КК"/>
    <s v="Красноярский край203"/>
    <n v="56.071182999999998"/>
    <n v="92.940624999999997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25757000000000002"/>
    <m/>
    <n v="207.00633788245693"/>
    <n v="127.80802758549142"/>
    <n v="20.134140507040211"/>
    <m/>
    <m/>
    <n v="354.94850597498856"/>
  </r>
  <r>
    <x v="1"/>
    <s v="ДТ"/>
    <s v="ДтЗ"/>
    <s v="ФЛ+КК_124"/>
    <s v="НБ_4"/>
    <x v="5"/>
    <s v="Собственная"/>
    <s v="ФЛ+КК"/>
    <s v="Красноярский край203"/>
    <n v="56.071182999999998"/>
    <n v="92.940624999999997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17896000000000001"/>
    <m/>
    <n v="143.82829610375623"/>
    <n v="88.801198185734137"/>
    <n v="13.989229278021183"/>
    <m/>
    <m/>
    <n v="246.61872356751155"/>
  </r>
  <r>
    <x v="1"/>
    <s v="АБ"/>
    <s v="Аи92"/>
    <s v="ФЛ+КК_125"/>
    <s v="НБ_4"/>
    <x v="5"/>
    <s v="Собственная"/>
    <s v="ФЛ+КК"/>
    <s v="Красноярский край204"/>
    <n v="56.045931000000003"/>
    <n v="92.923494000000005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2.7589800000000002"/>
    <m/>
    <n v="2217.3636141279694"/>
    <n v="1369.0250881229147"/>
    <n v="215.66832696398572"/>
    <m/>
    <m/>
    <n v="3802.05702921487"/>
  </r>
  <r>
    <x v="1"/>
    <s v="АБ"/>
    <s v="Аи95"/>
    <s v="ФЛ+КК_125"/>
    <s v="НБ_4"/>
    <x v="5"/>
    <s v="Собственная"/>
    <s v="ФЛ+КК"/>
    <s v="Красноярский край204"/>
    <n v="56.045931000000003"/>
    <n v="92.923494000000005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2.6591800000000001"/>
    <m/>
    <n v="2137.1553890991645"/>
    <n v="1319.5036331668557"/>
    <n v="207.86700218779822"/>
    <m/>
    <m/>
    <n v="3664.5260244538185"/>
  </r>
  <r>
    <x v="1"/>
    <s v="АБ"/>
    <s v="G-95"/>
    <s v="ФЛ+КК_125"/>
    <s v="НБ_4"/>
    <x v="5"/>
    <s v="Собственная"/>
    <s v="ФЛ+КК"/>
    <s v="Красноярский край204"/>
    <n v="56.045931000000003"/>
    <n v="92.923494000000005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85248999999999997"/>
    <m/>
    <n v="685.13737229264154"/>
    <n v="423.01147430351193"/>
    <n v="66.638791166854475"/>
    <m/>
    <m/>
    <n v="1174.7876377630078"/>
  </r>
  <r>
    <x v="1"/>
    <s v="АБ"/>
    <s v="Аи98"/>
    <s v="ФЛ+КК_125"/>
    <s v="НБ_4"/>
    <x v="5"/>
    <s v="Собственная"/>
    <s v="ФЛ+КК"/>
    <s v="Красноярский край204"/>
    <n v="56.045931000000003"/>
    <n v="92.923494000000005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30410999999999999"/>
    <m/>
    <n v="244.41005324158081"/>
    <n v="150.90149966620254"/>
    <n v="23.772153083029849"/>
    <m/>
    <m/>
    <n v="419.0837059908132"/>
  </r>
  <r>
    <x v="1"/>
    <s v="ДТ"/>
    <s v="ДтЛ"/>
    <s v="ФЛ+КК_125"/>
    <s v="НБ_4"/>
    <x v="5"/>
    <s v="Собственная"/>
    <s v="ФЛ+КК"/>
    <s v="Красноярский край204"/>
    <n v="56.045931000000003"/>
    <n v="92.923494000000005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70511999999999997"/>
    <m/>
    <n v="566.6976315862795"/>
    <n v="349.88545409434988"/>
    <n v="55.118939140133527"/>
    <m/>
    <m/>
    <n v="971.70202482076297"/>
  </r>
  <r>
    <x v="1"/>
    <s v="ДТ"/>
    <s v="ДтЗ"/>
    <s v="ФЛ+КК_125"/>
    <s v="НБ_4"/>
    <x v="5"/>
    <s v="Собственная"/>
    <s v="ФЛ+КК"/>
    <s v="Красноярский край204"/>
    <n v="56.045931000000003"/>
    <n v="92.923494000000005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49426999999999999"/>
    <m/>
    <n v="397.23967319626502"/>
    <n v="245.26021584299738"/>
    <n v="38.636881734731389"/>
    <m/>
    <m/>
    <n v="681.1367707739937"/>
  </r>
  <r>
    <x v="1"/>
    <s v="АБ"/>
    <s v="Аи92"/>
    <s v="ФЛ+КК_126"/>
    <s v="НБ_4"/>
    <x v="5"/>
    <s v="Собственная"/>
    <s v="ФЛ+КК"/>
    <s v="Красноярский край205"/>
    <n v="56.067056999999998"/>
    <n v="92.952644000000006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1.79793"/>
    <m/>
    <n v="1444.9776956516898"/>
    <n v="892.14538586319281"/>
    <n v="140.5434454393866"/>
    <m/>
    <m/>
    <n v="2477.6665269542696"/>
  </r>
  <r>
    <x v="1"/>
    <s v="АБ"/>
    <s v="Аи95"/>
    <s v="ФЛ+КК_126"/>
    <s v="НБ_4"/>
    <x v="5"/>
    <s v="Собственная"/>
    <s v="ФЛ+КК"/>
    <s v="Красноярский край205"/>
    <n v="56.067056999999998"/>
    <n v="92.952644000000006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1.6857599999999999"/>
    <m/>
    <n v="1354.827829905387"/>
    <n v="836.48585076879283"/>
    <n v="131.77516287280392"/>
    <m/>
    <m/>
    <n v="2323.0888435469838"/>
  </r>
  <r>
    <x v="1"/>
    <s v="АБ"/>
    <s v="G-95"/>
    <s v="ФЛ+КК_126"/>
    <s v="НБ_4"/>
    <x v="5"/>
    <s v="Собственная"/>
    <s v="ФЛ+КК"/>
    <s v="Красноярский край205"/>
    <n v="56.067056999999998"/>
    <n v="92.952644000000006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52661999999999998"/>
    <m/>
    <n v="423.23903271211498"/>
    <n v="261.31251111182002"/>
    <n v="41.165667872102787"/>
    <m/>
    <m/>
    <n v="725.71721169603768"/>
  </r>
  <r>
    <x v="1"/>
    <s v="АБ"/>
    <s v="Аи98"/>
    <s v="ФЛ+КК_126"/>
    <s v="НБ_4"/>
    <x v="5"/>
    <s v="Собственная"/>
    <s v="ФЛ+КК"/>
    <s v="Красноярский край205"/>
    <n v="56.067056999999998"/>
    <n v="92.952644000000006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18895000000000001"/>
    <m/>
    <n v="151.85715550293216"/>
    <n v="93.758305750974884"/>
    <n v="14.77014345150929"/>
    <m/>
    <m/>
    <n v="260.38560470541631"/>
  </r>
  <r>
    <x v="1"/>
    <s v="ДТ"/>
    <s v="ДтЛ"/>
    <s v="ФЛ+КК_126"/>
    <s v="НБ_4"/>
    <x v="5"/>
    <s v="Собственная"/>
    <s v="ФЛ+КК"/>
    <s v="Красноярский край205"/>
    <n v="56.067056999999998"/>
    <n v="92.952644000000006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1.17652"/>
    <m/>
    <n v="945.55692295480151"/>
    <n v="583.79741668238671"/>
    <n v="91.968082421644397"/>
    <m/>
    <m/>
    <n v="1621.3224220588327"/>
  </r>
  <r>
    <x v="1"/>
    <s v="ДТ"/>
    <s v="ДтЗ"/>
    <s v="ФЛ+КК_126"/>
    <s v="НБ_4"/>
    <x v="5"/>
    <s v="Собственная"/>
    <s v="ФЛ+КК"/>
    <s v="Красноярский край205"/>
    <n v="56.067056999999998"/>
    <n v="92.952644000000006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80384"/>
    <m/>
    <n v="646.03787181517328"/>
    <n v="398.87100552984202"/>
    <n v="62.835840762430415"/>
    <m/>
    <m/>
    <n v="1107.7447181074458"/>
  </r>
  <r>
    <x v="1"/>
    <s v="АБ"/>
    <s v="Аи92"/>
    <s v="ФЛ+КК_127"/>
    <s v="НБ_4"/>
    <x v="5"/>
    <s v="Собственная"/>
    <s v="ФЛ+КК"/>
    <s v="Красноярский край207"/>
    <n v="56.026688999999998"/>
    <n v="93.124967999999996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53863000000000005"/>
    <m/>
    <n v="432.89134516297622"/>
    <n v="267.27195674330568"/>
    <n v="42.104484611201109"/>
    <m/>
    <m/>
    <n v="742.26778651748305"/>
  </r>
  <r>
    <x v="1"/>
    <s v="АБ"/>
    <s v="Аи95"/>
    <s v="ФЛ+КК_127"/>
    <s v="НБ_4"/>
    <x v="5"/>
    <s v="Собственная"/>
    <s v="ФЛ+КК"/>
    <s v="Красноярский край207"/>
    <n v="56.026688999999998"/>
    <n v="93.124967999999996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52358000000000005"/>
    <m/>
    <n v="420.79581623829176"/>
    <n v="259.80404194281783"/>
    <n v="40.928032327818123"/>
    <m/>
    <m/>
    <n v="721.52789050892761"/>
  </r>
  <r>
    <x v="1"/>
    <s v="АБ"/>
    <s v="G-95"/>
    <s v="ФЛ+КК_127"/>
    <s v="НБ_4"/>
    <x v="5"/>
    <s v="Собственная"/>
    <s v="ФЛ+КК"/>
    <s v="Красноярский край207"/>
    <n v="56.026688999999998"/>
    <n v="93.124967999999996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16914999999999999"/>
    <m/>
    <n v="135.94410083789876"/>
    <n v="83.933407873921155"/>
    <n v="13.22238563018151"/>
    <m/>
    <m/>
    <n v="233.09989434200145"/>
  </r>
  <r>
    <x v="1"/>
    <s v="АБ"/>
    <s v="Аи98"/>
    <s v="ФЛ+КК_127"/>
    <s v="НБ_4"/>
    <x v="5"/>
    <s v="Собственная"/>
    <s v="ФЛ+КК"/>
    <s v="Красноярский край207"/>
    <n v="56.026688999999998"/>
    <n v="93.124967999999996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6.0240000000000002E-2"/>
    <m/>
    <n v="48.41426328391973"/>
    <n v="29.891507480490748"/>
    <n v="4.7089359170093656"/>
    <m/>
    <m/>
    <n v="83.014706681419852"/>
  </r>
  <r>
    <x v="1"/>
    <s v="ДТ"/>
    <s v="ДтЛ"/>
    <s v="ФЛ+КК_127"/>
    <s v="НБ_4"/>
    <x v="5"/>
    <s v="Собственная"/>
    <s v="ФЛ+КК"/>
    <s v="Красноярский край207"/>
    <n v="56.026688999999998"/>
    <n v="93.124967999999996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23873"/>
    <m/>
    <n v="191.86482526178881"/>
    <n v="118.45948839338573"/>
    <n v="18.661425489170746"/>
    <m/>
    <m/>
    <n v="328.9857391443453"/>
  </r>
  <r>
    <x v="1"/>
    <s v="ДТ"/>
    <s v="ДтЗ"/>
    <s v="ФЛ+КК_127"/>
    <s v="НБ_4"/>
    <x v="5"/>
    <s v="Собственная"/>
    <s v="ФЛ+КК"/>
    <s v="Красноярский край207"/>
    <n v="56.026688999999998"/>
    <n v="93.124967999999996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16445000000000001"/>
    <m/>
    <n v="132.16675957902723"/>
    <n v="81.601235145529614"/>
    <n v="12.854988571583503"/>
    <m/>
    <m/>
    <n v="226.62298329614035"/>
  </r>
  <r>
    <x v="1"/>
    <s v="АБ"/>
    <s v="Аи92"/>
    <s v="ФЛ+КК_129"/>
    <s v="НБ_4"/>
    <x v="5"/>
    <s v="Собственная"/>
    <s v="ФЛ+КК"/>
    <s v="Красноярский край210"/>
    <n v="56.027228000000001"/>
    <n v="92.766099999999994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2.4642400000000002"/>
    <m/>
    <n v="1980.4841327152451"/>
    <n v="1222.7730477045905"/>
    <n v="192.62862291054381"/>
    <m/>
    <m/>
    <n v="3395.8858033303795"/>
  </r>
  <r>
    <x v="1"/>
    <s v="АБ"/>
    <s v="Аи95"/>
    <s v="ФЛ+КК_129"/>
    <s v="НБ_4"/>
    <x v="5"/>
    <s v="Собственная"/>
    <s v="ФЛ+КК"/>
    <s v="Красноярский край210"/>
    <n v="56.027228000000001"/>
    <n v="92.766099999999994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2.3818700000000002"/>
    <m/>
    <n v="1914.2842179294471"/>
    <n v="1181.9004801221199"/>
    <n v="186.18979403464638"/>
    <m/>
    <m/>
    <n v="3282.3744920862132"/>
  </r>
  <r>
    <x v="1"/>
    <s v="АБ"/>
    <s v="G-95"/>
    <s v="ФЛ+КК_129"/>
    <s v="НБ_4"/>
    <x v="5"/>
    <s v="Собственная"/>
    <s v="ФЛ+КК"/>
    <s v="Красноярский край210"/>
    <n v="56.027228000000001"/>
    <n v="92.766099999999994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76558000000000004"/>
    <m/>
    <n v="615.28870658869971"/>
    <n v="379.88612710680792"/>
    <n v="59.845072366268759"/>
    <m/>
    <m/>
    <n v="1055.0199060617765"/>
  </r>
  <r>
    <x v="1"/>
    <s v="АБ"/>
    <s v="Аи98"/>
    <s v="ФЛ+КК_129"/>
    <s v="НБ_4"/>
    <x v="5"/>
    <s v="Собственная"/>
    <s v="ФЛ+КК"/>
    <s v="Красноярский край210"/>
    <n v="56.027228000000001"/>
    <n v="92.766099999999994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27295000000000003"/>
    <m/>
    <n v="219.36708438489197"/>
    <n v="135.43969068393014"/>
    <n v="21.336388754111994"/>
    <m/>
    <m/>
    <n v="376.14316382293407"/>
  </r>
  <r>
    <x v="1"/>
    <s v="ДТ"/>
    <s v="ДтЛ"/>
    <s v="ФЛ+КК_129"/>
    <s v="НБ_4"/>
    <x v="5"/>
    <s v="Собственная"/>
    <s v="ФЛ+КК"/>
    <s v="Красноярский край210"/>
    <n v="56.027228000000001"/>
    <n v="92.766099999999994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36921999999999999"/>
    <m/>
    <n v="296.73828502139514"/>
    <n v="183.20953505887772"/>
    <n v="28.861774888416299"/>
    <m/>
    <m/>
    <n v="508.80959496868917"/>
  </r>
  <r>
    <x v="1"/>
    <s v="ДТ"/>
    <s v="ДтЗ"/>
    <s v="ФЛ+КК_129"/>
    <s v="НБ_4"/>
    <x v="5"/>
    <s v="Собственная"/>
    <s v="ФЛ+КК"/>
    <s v="Красноярский край210"/>
    <n v="56.027228000000001"/>
    <n v="92.766099999999994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25829000000000002"/>
    <m/>
    <n v="207.58499441573088"/>
    <n v="128.16529659920246"/>
    <n v="20.190422609633949"/>
    <m/>
    <m/>
    <n v="355.94071362456731"/>
  </r>
  <r>
    <x v="1"/>
    <s v="АБ"/>
    <s v="Аи92"/>
    <s v="ФЛ+КК_130"/>
    <s v="НБ_4"/>
    <x v="5"/>
    <s v="Собственная"/>
    <s v="ФЛ+КК"/>
    <s v="Красноярский край211"/>
    <n v="56.037267"/>
    <n v="93.106318999999999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2.0415399999999999"/>
    <m/>
    <n v="1640.7645263056686"/>
    <n v="1013.0263642383977"/>
    <n v="159.58633851280376"/>
    <m/>
    <m/>
    <n v="2813.37722905687"/>
  </r>
  <r>
    <x v="1"/>
    <s v="АБ"/>
    <s v="Аи95"/>
    <s v="ФЛ+КК_130"/>
    <s v="НБ_4"/>
    <x v="5"/>
    <s v="Собственная"/>
    <s v="ФЛ+КК"/>
    <s v="Красноярский край211"/>
    <n v="56.037267"/>
    <n v="93.106318999999999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1.9802900000000001"/>
    <m/>
    <n v="1591.5385364959066"/>
    <n v="982.63368772478464"/>
    <n v="154.79845131298933"/>
    <m/>
    <m/>
    <n v="2728.9706755336806"/>
  </r>
  <r>
    <x v="1"/>
    <s v="АБ"/>
    <s v="G-95"/>
    <s v="ФЛ+КК_130"/>
    <s v="НБ_4"/>
    <x v="5"/>
    <s v="Собственная"/>
    <s v="ФЛ+КК"/>
    <s v="Красноярский край211"/>
    <n v="56.037267"/>
    <n v="93.106318999999999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63854"/>
    <m/>
    <n v="513.187976051031"/>
    <n v="316.84799446534799"/>
    <n v="49.914408041951532"/>
    <m/>
    <m/>
    <n v="879.9503785583305"/>
  </r>
  <r>
    <x v="1"/>
    <s v="АБ"/>
    <s v="Аи98"/>
    <s v="ФЛ+КК_130"/>
    <s v="НБ_4"/>
    <x v="5"/>
    <s v="Собственная"/>
    <s v="ФЛ+КК"/>
    <s v="Красноярский край211"/>
    <n v="56.037267"/>
    <n v="93.106318999999999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22750000000000001"/>
    <m/>
    <n v="182.83939072197441"/>
    <n v="112.88708419342041"/>
    <n v="17.783581027882317"/>
    <m/>
    <m/>
    <n v="313.51005594327711"/>
  </r>
  <r>
    <x v="1"/>
    <s v="ДТ"/>
    <s v="ДтЛ"/>
    <s v="ФЛ+КК_130"/>
    <s v="НБ_4"/>
    <x v="5"/>
    <s v="Собственная"/>
    <s v="ФЛ+КК"/>
    <s v="Красноярский край211"/>
    <n v="56.037267"/>
    <n v="93.106318999999999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97997000000000001"/>
    <m/>
    <n v="787.59172626731106"/>
    <n v="486.26793800890636"/>
    <n v="76.603850109423433"/>
    <m/>
    <m/>
    <n v="1350.4635143856408"/>
  </r>
  <r>
    <x v="1"/>
    <s v="ДТ"/>
    <s v="ДтЗ"/>
    <s v="ФЛ+КК_130"/>
    <s v="НБ_4"/>
    <x v="5"/>
    <s v="Собственная"/>
    <s v="ФЛ+КК"/>
    <s v="Красноярский край211"/>
    <n v="56.037267"/>
    <n v="93.106318999999999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67305000000000004"/>
    <m/>
    <n v="540.92330516670279"/>
    <n v="333.97209677530378"/>
    <n v="52.612040487104146"/>
    <m/>
    <m/>
    <n v="927.50744242911082"/>
  </r>
  <r>
    <x v="1"/>
    <s v="АБ"/>
    <s v="Аи92"/>
    <s v="ФЛ+КК_131"/>
    <s v="НБ_4"/>
    <x v="5"/>
    <s v="Собственная"/>
    <s v="ФЛ+КК"/>
    <s v="Красноярский край214"/>
    <n v="58.446306999999997"/>
    <n v="92.253144000000006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94381000000000004"/>
    <m/>
    <n v="758.53030926288648"/>
    <n v="468.32509420919615"/>
    <n v="73.777237845826846"/>
    <m/>
    <m/>
    <n v="1300.6326413179095"/>
  </r>
  <r>
    <x v="1"/>
    <s v="АБ"/>
    <s v="Аи95"/>
    <s v="ФЛ+КК_131"/>
    <s v="НБ_4"/>
    <x v="5"/>
    <s v="Собственная"/>
    <s v="ФЛ+КК"/>
    <s v="Красноярский край214"/>
    <n v="58.446306999999997"/>
    <n v="92.253144000000006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93837999999999999"/>
    <m/>
    <n v="754.16627457444542"/>
    <n v="465.63069039745864"/>
    <n v="73.35277698876574"/>
    <m/>
    <m/>
    <n v="1293.1497419606699"/>
  </r>
  <r>
    <x v="1"/>
    <s v="АБ"/>
    <s v="G-95"/>
    <s v="ФЛ+КК_131"/>
    <s v="НБ_4"/>
    <x v="5"/>
    <s v="Собственная"/>
    <s v="ФЛ+КК"/>
    <s v="Красноярский край214"/>
    <n v="58.446306999999997"/>
    <n v="92.253144000000006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30925000000000002"/>
    <m/>
    <n v="248.54101793745315"/>
    <n v="153.45200345852862"/>
    <n v="24.173944759879589"/>
    <m/>
    <m/>
    <n v="426.16696615586136"/>
  </r>
  <r>
    <x v="1"/>
    <s v="АБ"/>
    <s v="Аи98"/>
    <s v="ФЛ+КК_131"/>
    <s v="НБ_4"/>
    <x v="5"/>
    <s v="Собственная"/>
    <s v="ФЛ+КК"/>
    <s v="Красноярский край214"/>
    <n v="58.446306999999997"/>
    <n v="92.253144000000006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10965999999999999"/>
    <m/>
    <n v="88.132604776139402"/>
    <n v="54.41405561604607"/>
    <n v="8.5720769033739543"/>
    <m/>
    <m/>
    <n v="151.11873729555941"/>
  </r>
  <r>
    <x v="1"/>
    <s v="ДТ"/>
    <s v="ДтЛ"/>
    <s v="ФЛ+КК_131"/>
    <s v="НБ_4"/>
    <x v="5"/>
    <s v="Собственная"/>
    <s v="ФЛ+КК"/>
    <s v="Красноярский край214"/>
    <n v="58.446306999999997"/>
    <n v="92.253144000000006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71748000000000001"/>
    <m/>
    <n v="576.63123540748222"/>
    <n v="356.01857216305615"/>
    <n v="56.085115234659355"/>
    <m/>
    <m/>
    <n v="988.7349228051977"/>
  </r>
  <r>
    <x v="1"/>
    <s v="ДТ"/>
    <s v="ДтЗ"/>
    <s v="ФЛ+КК_131"/>
    <s v="НБ_4"/>
    <x v="5"/>
    <s v="Собственная"/>
    <s v="ФЛ+КК"/>
    <s v="Красноярский край214"/>
    <n v="58.446306999999997"/>
    <n v="92.253144000000006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49631999999999998"/>
    <m/>
    <n v="398.88723693683664"/>
    <n v="246.27744011814687"/>
    <n v="38.797129387949667"/>
    <m/>
    <m/>
    <n v="683.96180644293315"/>
  </r>
  <r>
    <x v="1"/>
    <s v="АБ"/>
    <s v="Аи92"/>
    <s v="ФЛ+КК_132"/>
    <s v="НБ_4"/>
    <x v="5"/>
    <s v="Собственная"/>
    <s v="ФЛ+КК"/>
    <s v="Красноярский край215"/>
    <n v="56.039892000000002"/>
    <n v="92.852895000000004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3.2297199999999999"/>
    <m/>
    <n v="2595.69247034099"/>
    <n v="1602.6095541150494"/>
    <n v="252.46587831811897"/>
    <m/>
    <m/>
    <n v="4450.7679027741588"/>
  </r>
  <r>
    <x v="1"/>
    <s v="АБ"/>
    <s v="Аи95"/>
    <s v="ФЛ+КК_132"/>
    <s v="НБ_4"/>
    <x v="5"/>
    <s v="Собственная"/>
    <s v="ФЛ+КК"/>
    <s v="Красноярский край215"/>
    <n v="56.039892000000002"/>
    <n v="92.852895000000004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3.0655299999999999"/>
    <m/>
    <n v="2463.7346700656449"/>
    <n v="1521.1373327800266"/>
    <n v="239.63121383913875"/>
    <m/>
    <m/>
    <n v="4224.5032166848105"/>
  </r>
  <r>
    <x v="1"/>
    <s v="АБ"/>
    <s v="G-95"/>
    <s v="ФЛ+КК_132"/>
    <s v="НБ_4"/>
    <x v="5"/>
    <s v="Собственная"/>
    <s v="ФЛ+КК"/>
    <s v="Красноярский край215"/>
    <n v="56.039892000000002"/>
    <n v="92.852895000000004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96887999999999996"/>
    <m/>
    <n v="778.67880827563329"/>
    <n v="480.76500278382929"/>
    <n v="75.736949390306009"/>
    <m/>
    <m/>
    <n v="1335.1807604497687"/>
  </r>
  <r>
    <x v="1"/>
    <s v="АБ"/>
    <s v="Аи98"/>
    <s v="ФЛ+КК_132"/>
    <s v="НБ_4"/>
    <x v="5"/>
    <s v="Собственная"/>
    <s v="ФЛ+КК"/>
    <s v="Красноярский край215"/>
    <n v="56.039892000000002"/>
    <n v="92.852895000000004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34671999999999997"/>
    <m/>
    <n v="278.65526835658443"/>
    <n v="172.04487838040757"/>
    <n v="27.102959182362003"/>
    <m/>
    <m/>
    <n v="477.80310591935398"/>
  </r>
  <r>
    <x v="1"/>
    <s v="ДТ"/>
    <s v="ДтЛ"/>
    <s v="ФЛ+КК_132"/>
    <s v="НБ_4"/>
    <x v="5"/>
    <s v="Собственная"/>
    <s v="ФЛ+КК"/>
    <s v="Красноярский край215"/>
    <n v="56.039892000000002"/>
    <n v="92.852895000000004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80791999999999997"/>
    <m/>
    <n v="649.31692550372554"/>
    <n v="400.89552994087126"/>
    <n v="63.154772677128257"/>
    <m/>
    <m/>
    <n v="1113.367228121725"/>
  </r>
  <r>
    <x v="1"/>
    <s v="ДТ"/>
    <s v="ДтЗ"/>
    <s v="ФЛ+КК_132"/>
    <s v="НБ_4"/>
    <x v="5"/>
    <s v="Собственная"/>
    <s v="ФЛ+КК"/>
    <s v="Красноярский край215"/>
    <n v="56.039892000000002"/>
    <n v="92.852895000000004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56042000000000003"/>
    <m/>
    <n v="450.40374219080837"/>
    <n v="278.08430647769967"/>
    <n v="43.807799910531024"/>
    <m/>
    <m/>
    <n v="772.2958485790391"/>
  </r>
  <r>
    <x v="1"/>
    <s v="АБ"/>
    <s v="Аи92"/>
    <s v="ФЛ+КК_133"/>
    <s v="НБ_4"/>
    <x v="5"/>
    <s v="Собственная"/>
    <s v="ФЛ+КК"/>
    <s v="Красноярский край216"/>
    <n v="56.079692999999999"/>
    <n v="92.934471000000002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1.94442"/>
    <m/>
    <n v="1562.7101894840505"/>
    <n v="964.83474394448581"/>
    <n v="151.99450822960409"/>
    <m/>
    <m/>
    <n v="2679.5394416581403"/>
  </r>
  <r>
    <x v="1"/>
    <s v="АБ"/>
    <s v="Аи95"/>
    <s v="ФЛ+КК_133"/>
    <s v="НБ_4"/>
    <x v="5"/>
    <s v="Собственная"/>
    <s v="ФЛ+КК"/>
    <s v="Красноярский край216"/>
    <n v="56.079692999999999"/>
    <n v="92.934471000000002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1.8293699999999999"/>
    <m/>
    <n v="1470.2456976046519"/>
    <n v="907.74613279524169"/>
    <n v="143.00109725264645"/>
    <m/>
    <m/>
    <n v="2520.9929276525404"/>
  </r>
  <r>
    <x v="1"/>
    <s v="АБ"/>
    <s v="G-95"/>
    <s v="ФЛ+КК_133"/>
    <s v="НБ_4"/>
    <x v="5"/>
    <s v="Собственная"/>
    <s v="ФЛ+КК"/>
    <s v="Красноярский край216"/>
    <n v="56.079692999999999"/>
    <n v="92.934471000000002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57335999999999998"/>
    <m/>
    <n v="460.80348599714836"/>
    <n v="284.50522458522869"/>
    <n v="44.819314365479578"/>
    <m/>
    <m/>
    <n v="790.1280249478566"/>
  </r>
  <r>
    <x v="1"/>
    <s v="АБ"/>
    <s v="Аи98"/>
    <s v="ФЛ+КК_133"/>
    <s v="НБ_4"/>
    <x v="5"/>
    <s v="Собственная"/>
    <s v="ФЛ+КК"/>
    <s v="Красноярский край216"/>
    <n v="56.079692999999999"/>
    <n v="92.934471000000002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20557"/>
    <m/>
    <n v="165.21447714600563"/>
    <n v="102.00526548413816"/>
    <n v="16.069321986381397"/>
    <m/>
    <m/>
    <n v="283.2890646165252"/>
  </r>
  <r>
    <x v="1"/>
    <s v="ДТ"/>
    <s v="ДтЛ"/>
    <s v="ФЛ+КК_133"/>
    <s v="НБ_4"/>
    <x v="5"/>
    <s v="Собственная"/>
    <s v="ФЛ+КК"/>
    <s v="Красноярский край216"/>
    <n v="56.079692999999999"/>
    <n v="92.934471000000002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67749999999999999"/>
    <m/>
    <n v="544.49972401818752"/>
    <n v="336.18021776282342"/>
    <n v="52.959895148968208"/>
    <m/>
    <m/>
    <n v="933.6398369299792"/>
  </r>
  <r>
    <x v="1"/>
    <s v="ДТ"/>
    <s v="ДтЗ"/>
    <s v="ФЛ+КК_133"/>
    <s v="НБ_4"/>
    <x v="5"/>
    <s v="Собственная"/>
    <s v="ФЛ+КК"/>
    <s v="Красноярский край216"/>
    <n v="56.079692999999999"/>
    <n v="92.934471000000002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46708"/>
    <m/>
    <n v="375.38735216887829"/>
    <n v="231.76834850577058"/>
    <n v="36.511450665948445"/>
    <m/>
    <m/>
    <n v="643.66715134059734"/>
  </r>
  <r>
    <x v="1"/>
    <s v="АБ"/>
    <s v="Аи92"/>
    <s v="ФЛ+КК_134"/>
    <s v="НБ_4"/>
    <x v="5"/>
    <s v="Собственная"/>
    <s v="ФЛ+КК"/>
    <s v="Красноярский край217"/>
    <n v="56.068655"/>
    <n v="92.932198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2.5717400000000001"/>
    <m/>
    <n v="2066.8807678915628"/>
    <n v="1276.1152962795034"/>
    <n v="201.03185350613654"/>
    <m/>
    <m/>
    <n v="3544.0279176772024"/>
  </r>
  <r>
    <x v="1"/>
    <s v="АБ"/>
    <s v="Аи95"/>
    <s v="ФЛ+КК_134"/>
    <s v="НБ_4"/>
    <x v="5"/>
    <s v="Собственная"/>
    <s v="ФЛ+КК"/>
    <s v="Красноярский край217"/>
    <n v="56.068655"/>
    <n v="92.932198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2.4992000000000001"/>
    <m/>
    <n v="2008.581122164213"/>
    <n v="1240.1204431481156"/>
    <n v="195.36143166981751"/>
    <m/>
    <m/>
    <n v="3444.0629969821462"/>
  </r>
  <r>
    <x v="1"/>
    <s v="АБ"/>
    <s v="G-95"/>
    <s v="ФЛ+КК_134"/>
    <s v="НБ_4"/>
    <x v="5"/>
    <s v="Собственная"/>
    <s v="ФЛ+КК"/>
    <s v="Красноярский край217"/>
    <n v="56.068655"/>
    <n v="92.932198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80720999999999998"/>
    <m/>
    <n v="648.74630586674709"/>
    <n v="400.54322299679512"/>
    <n v="63.09927227040388"/>
    <m/>
    <m/>
    <n v="1112.3888011339461"/>
  </r>
  <r>
    <x v="1"/>
    <s v="АБ"/>
    <s v="Аи98"/>
    <s v="ФЛ+КК_134"/>
    <s v="НБ_4"/>
    <x v="5"/>
    <s v="Собственная"/>
    <s v="ФЛ+КК"/>
    <s v="Красноярский край217"/>
    <n v="56.068655"/>
    <n v="92.932198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28748000000000001"/>
    <m/>
    <n v="231.0446947022119"/>
    <n v="142.6495778634044"/>
    <n v="22.472192852288387"/>
    <m/>
    <m/>
    <n v="396.1664654179047"/>
  </r>
  <r>
    <x v="1"/>
    <s v="ДТ"/>
    <s v="ДтЛ"/>
    <s v="ФЛ+КК_134"/>
    <s v="НБ_4"/>
    <x v="5"/>
    <s v="Собственная"/>
    <s v="ФЛ+КК"/>
    <s v="Красноярский край217"/>
    <n v="56.068655"/>
    <n v="92.932198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31569000000000003"/>
    <m/>
    <n v="253.71677915173674"/>
    <n v="156.64757630338855"/>
    <n v="24.677356899745796"/>
    <m/>
    <m/>
    <n v="435.04171235487109"/>
  </r>
  <r>
    <x v="1"/>
    <s v="ДТ"/>
    <s v="ДтЗ"/>
    <s v="ФЛ+КК_134"/>
    <s v="НБ_4"/>
    <x v="5"/>
    <s v="Собственная"/>
    <s v="ФЛ+КК"/>
    <s v="Красноярский край217"/>
    <n v="56.068655"/>
    <n v="92.932198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22178999999999999"/>
    <m/>
    <n v="178.25032293726022"/>
    <n v="110.05374243190643"/>
    <n v="17.337232686479201"/>
    <m/>
    <m/>
    <n v="305.64129805564585"/>
  </r>
  <r>
    <x v="1"/>
    <s v="АБ"/>
    <s v="Аи92"/>
    <s v="ФЛ+КК_135"/>
    <s v="НБ_3"/>
    <x v="4"/>
    <s v="Собственная"/>
    <s v="ФЛ+КК"/>
    <s v="Красноярский край218"/>
    <n v="56.026449999999997"/>
    <n v="90.340310000000002"/>
    <s v="Сибирь"/>
    <s v="Красноярский край"/>
    <m/>
    <s v="Красноярский край"/>
    <s v="Розница"/>
    <s v="Розница"/>
    <n v="479.9803524818098"/>
    <n v="295.12235540774935"/>
    <n v="47.077131593848343"/>
    <m/>
    <m/>
    <n v="1.02277"/>
    <m/>
    <n v="490.90950510782056"/>
    <n v="301.8422914403838"/>
    <n v="48.14907788024027"/>
    <m/>
    <m/>
    <n v="840.90087442844458"/>
  </r>
  <r>
    <x v="1"/>
    <s v="АБ"/>
    <s v="Аи95"/>
    <s v="ФЛ+КК_135"/>
    <s v="НБ_3"/>
    <x v="4"/>
    <s v="Собственная"/>
    <s v="ФЛ+КК"/>
    <s v="Красноярский край218"/>
    <n v="56.026449999999997"/>
    <n v="90.340310000000002"/>
    <s v="Сибирь"/>
    <s v="Красноярский край"/>
    <m/>
    <s v="Красноярский край"/>
    <s v="Розница"/>
    <s v="Розница"/>
    <n v="479.9803524818098"/>
    <n v="295.12235540774935"/>
    <n v="47.077131593848343"/>
    <m/>
    <m/>
    <n v="0.98553999999999997"/>
    <m/>
    <n v="473.0398365849228"/>
    <n v="290.85488614855331"/>
    <n v="46.396396271001294"/>
    <m/>
    <m/>
    <n v="810.29111900447742"/>
  </r>
  <r>
    <x v="1"/>
    <s v="АБ"/>
    <s v="G-95"/>
    <s v="ФЛ+КК_135"/>
    <s v="НБ_3"/>
    <x v="4"/>
    <s v="Собственная"/>
    <s v="ФЛ+КК"/>
    <s v="Красноярский край218"/>
    <n v="56.026449999999997"/>
    <n v="90.340310000000002"/>
    <s v="Сибирь"/>
    <s v="Красноярский край"/>
    <m/>
    <s v="Красноярский край"/>
    <s v="Розница"/>
    <s v="Розница"/>
    <n v="479.9803524818098"/>
    <n v="295.12235540774935"/>
    <n v="47.077131593848343"/>
    <m/>
    <m/>
    <n v="0.31587999999999999"/>
    <m/>
    <n v="151.61619374195408"/>
    <n v="93.223249626199859"/>
    <n v="14.870724327864814"/>
    <m/>
    <m/>
    <n v="259.71016769601874"/>
  </r>
  <r>
    <x v="1"/>
    <s v="АБ"/>
    <s v="Аи98"/>
    <s v="ФЛ+КК_135"/>
    <s v="НБ_3"/>
    <x v="4"/>
    <s v="Собственная"/>
    <s v="ФЛ+КК"/>
    <s v="Красноярский край218"/>
    <n v="56.026449999999997"/>
    <n v="90.340310000000002"/>
    <s v="Сибирь"/>
    <s v="Красноярский край"/>
    <m/>
    <s v="Красноярский край"/>
    <s v="Розница"/>
    <s v="Розница"/>
    <n v="479.9803524818098"/>
    <n v="295.12235540774935"/>
    <n v="47.077131593848343"/>
    <m/>
    <m/>
    <n v="0.11269"/>
    <m/>
    <n v="54.088985921175144"/>
    <n v="33.257338230899272"/>
    <n v="5.3051219593107692"/>
    <m/>
    <m/>
    <n v="92.651446111385184"/>
  </r>
  <r>
    <x v="1"/>
    <s v="ДТ"/>
    <s v="ДтЛ"/>
    <s v="ФЛ+КК_135"/>
    <s v="НБ_3"/>
    <x v="4"/>
    <s v="Собственная"/>
    <s v="ФЛ+КК"/>
    <s v="Красноярский край218"/>
    <n v="56.026449999999997"/>
    <n v="90.340310000000002"/>
    <s v="Сибирь"/>
    <s v="Красноярский край"/>
    <m/>
    <s v="Красноярский край"/>
    <s v="Розница"/>
    <s v="Розница"/>
    <n v="479.9803524818098"/>
    <n v="295.12235540774935"/>
    <n v="47.077131593848343"/>
    <m/>
    <m/>
    <n v="0.86682000000000003"/>
    <m/>
    <n v="416.05656913828238"/>
    <n v="255.81796011454531"/>
    <n v="40.807399208179625"/>
    <m/>
    <m/>
    <n v="712.68192846100726"/>
  </r>
  <r>
    <x v="1"/>
    <s v="ДТ"/>
    <s v="ДтЗ"/>
    <s v="ФЛ+КК_135"/>
    <s v="НБ_3"/>
    <x v="4"/>
    <s v="Собственная"/>
    <s v="ФЛ+КК"/>
    <s v="Красноярский край218"/>
    <n v="56.026449999999997"/>
    <n v="90.340310000000002"/>
    <s v="Сибирь"/>
    <s v="Красноярский край"/>
    <m/>
    <s v="Красноярский край"/>
    <s v="Розница"/>
    <s v="Розница"/>
    <n v="479.9803524818098"/>
    <n v="295.12235540774935"/>
    <n v="47.077131593848343"/>
    <m/>
    <m/>
    <n v="0.59355000000000002"/>
    <m/>
    <n v="284.89233821557821"/>
    <n v="175.16987405226965"/>
    <n v="27.942631457528684"/>
    <m/>
    <m/>
    <n v="488.00484372537653"/>
  </r>
  <r>
    <x v="1"/>
    <s v="АБ"/>
    <s v="Аи92"/>
    <s v="ФЛ+КК_136"/>
    <s v="НБ_4"/>
    <x v="5"/>
    <s v="Собственная"/>
    <s v="ФЛ+КК"/>
    <s v="Красноярский край219"/>
    <n v="58.282376999999997"/>
    <n v="92.409433000000007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76509000000000005"/>
    <m/>
    <n v="614.89489867022155"/>
    <n v="379.64298569469901"/>
    <n v="59.806769268670244"/>
    <m/>
    <m/>
    <n v="1054.3446536335907"/>
  </r>
  <r>
    <x v="1"/>
    <s v="АБ"/>
    <s v="Аи95"/>
    <s v="ФЛ+КК_136"/>
    <s v="НБ_4"/>
    <x v="5"/>
    <s v="Собственная"/>
    <s v="ФЛ+КК"/>
    <s v="Красноярский край219"/>
    <n v="58.282376999999997"/>
    <n v="92.409433000000007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73046999999999995"/>
    <m/>
    <n v="587.07116369529956"/>
    <n v="362.46430061875958"/>
    <n v="57.100538168954699"/>
    <m/>
    <m/>
    <n v="1006.6360024830138"/>
  </r>
  <r>
    <x v="1"/>
    <s v="АБ"/>
    <s v="G-95"/>
    <s v="ФЛ+КК_136"/>
    <s v="НБ_4"/>
    <x v="5"/>
    <s v="Собственная"/>
    <s v="ФЛ+КК"/>
    <s v="Красноярский край219"/>
    <n v="58.282376999999997"/>
    <n v="92.409433000000007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23214000000000001"/>
    <m/>
    <n v="186.56851060307315"/>
    <n v="115.18948450400271"/>
    <n v="18.146287911264178"/>
    <m/>
    <m/>
    <n v="319.90428301834004"/>
  </r>
  <r>
    <x v="1"/>
    <s v="АБ"/>
    <s v="Аи98"/>
    <s v="ФЛ+КК_136"/>
    <s v="НБ_4"/>
    <x v="5"/>
    <s v="Собственная"/>
    <s v="ФЛ+КК"/>
    <s v="Красноярский край219"/>
    <n v="58.282376999999997"/>
    <n v="92.409433000000007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8.2970000000000002E-2"/>
    <m/>
    <n v="66.682128563526234"/>
    <n v="41.170291760563039"/>
    <n v="6.4857306280588825"/>
    <m/>
    <m/>
    <n v="114.33815095214817"/>
  </r>
  <r>
    <x v="1"/>
    <s v="ДТ"/>
    <s v="ДтЛ"/>
    <s v="ФЛ+КК_136"/>
    <s v="НБ_4"/>
    <x v="5"/>
    <s v="Собственная"/>
    <s v="ФЛ+КК"/>
    <s v="Красноярский край219"/>
    <n v="58.282376999999997"/>
    <n v="92.409433000000007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63224000000000002"/>
    <m/>
    <n v="508.124731384884"/>
    <n v="313.72189059537635"/>
    <n v="49.421939644256327"/>
    <m/>
    <m/>
    <n v="871.26856162451668"/>
  </r>
  <r>
    <x v="1"/>
    <s v="ДТ"/>
    <s v="ДтЗ"/>
    <s v="ФЛ+КК_136"/>
    <s v="НБ_4"/>
    <x v="5"/>
    <s v="Собственная"/>
    <s v="ФЛ+КК"/>
    <s v="Красноярский край219"/>
    <n v="58.282376999999997"/>
    <n v="92.409433000000007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43218000000000001"/>
    <m/>
    <n v="347.33858409768311"/>
    <n v="214.45072548005464"/>
    <n v="33.783332081890897"/>
    <m/>
    <m/>
    <n v="595.57264165962863"/>
  </r>
  <r>
    <x v="1"/>
    <s v="АБ"/>
    <s v="Аи92"/>
    <s v="ФЛ+КК_137"/>
    <s v="НБ_4"/>
    <x v="5"/>
    <s v="Собственная"/>
    <s v="ФЛ+КК"/>
    <s v="Красноярский край220"/>
    <n v="56.044396999999996"/>
    <n v="93.021957999999998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1.24536"/>
    <m/>
    <n v="1000.8829170528267"/>
    <n v="617.95630404887049"/>
    <n v="97.349276786301189"/>
    <m/>
    <m/>
    <n v="1716.1884978879984"/>
  </r>
  <r>
    <x v="1"/>
    <s v="АБ"/>
    <s v="Аи95"/>
    <s v="ФЛ+КК_137"/>
    <s v="НБ_4"/>
    <x v="5"/>
    <s v="Собственная"/>
    <s v="ФЛ+КК"/>
    <s v="Красноярский край220"/>
    <n v="56.044396999999996"/>
    <n v="93.021957999999998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1.16113"/>
    <m/>
    <n v="933.18813955607095"/>
    <n v="576.16079151431313"/>
    <n v="90.765052478703254"/>
    <m/>
    <m/>
    <n v="1600.1139835490872"/>
  </r>
  <r>
    <x v="1"/>
    <s v="АБ"/>
    <s v="G-95"/>
    <s v="ФЛ+КК_137"/>
    <s v="НБ_4"/>
    <x v="5"/>
    <s v="Собственная"/>
    <s v="ФЛ+КК"/>
    <s v="Красноярский край220"/>
    <n v="56.044396999999996"/>
    <n v="93.021957999999998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36076000000000003"/>
    <m/>
    <n v="289.93907075542637"/>
    <n v="179.01162414777298"/>
    <n v="28.200460182939885"/>
    <m/>
    <m/>
    <n v="497.15115508613923"/>
  </r>
  <r>
    <x v="1"/>
    <s v="АБ"/>
    <s v="Аи98"/>
    <s v="ФЛ+КК_137"/>
    <s v="НБ_4"/>
    <x v="5"/>
    <s v="Собственная"/>
    <s v="ФЛ+КК"/>
    <s v="Красноярский край220"/>
    <n v="56.044396999999996"/>
    <n v="93.021957999999998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12959999999999999"/>
    <m/>
    <n v="104.15817598930937"/>
    <n v="64.308422467988066"/>
    <n v="10.130778466872737"/>
    <m/>
    <m/>
    <n v="178.59737692417016"/>
  </r>
  <r>
    <x v="1"/>
    <s v="ДТ"/>
    <s v="ДтЛ"/>
    <s v="ФЛ+КК_137"/>
    <s v="НБ_4"/>
    <x v="5"/>
    <s v="Собственная"/>
    <s v="ФЛ+КК"/>
    <s v="Красноярский край220"/>
    <n v="56.044396999999996"/>
    <n v="93.021957999999998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1.3564799999999999"/>
    <m/>
    <n v="1090.1889086881047"/>
    <n v="673.09482183160833"/>
    <n v="106.03548128660132"/>
    <m/>
    <m/>
    <n v="1869.3192118063143"/>
  </r>
  <r>
    <x v="1"/>
    <s v="ДТ"/>
    <s v="ДтЗ"/>
    <s v="ФЛ+КК_137"/>
    <s v="НБ_4"/>
    <x v="5"/>
    <s v="Собственная"/>
    <s v="ФЛ+КК"/>
    <s v="Красноярский край220"/>
    <n v="56.044396999999996"/>
    <n v="93.021957999999998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93247999999999998"/>
    <m/>
    <n v="749.42450576011731"/>
    <n v="462.70306931288201"/>
    <n v="72.891576425844832"/>
    <m/>
    <m/>
    <n v="1285.0191514988439"/>
  </r>
  <r>
    <x v="1"/>
    <s v="АБ"/>
    <s v="Аи92"/>
    <s v="ФЛ+КК_138"/>
    <s v="НБ_4"/>
    <x v="5"/>
    <s v="Собственная"/>
    <s v="ФЛ+КК"/>
    <s v="Красноярский край221"/>
    <n v="56.214302000000004"/>
    <n v="95.713876999999997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2.16012"/>
    <m/>
    <n v="1736.0660425773688"/>
    <n v="1071.866585968753"/>
    <n v="168.8556881316446"/>
    <m/>
    <m/>
    <n v="2976.7883166777665"/>
  </r>
  <r>
    <x v="1"/>
    <s v="АБ"/>
    <s v="Аи95"/>
    <s v="ФЛ+КК_138"/>
    <s v="НБ_4"/>
    <x v="5"/>
    <s v="Собственная"/>
    <s v="ФЛ+КК"/>
    <s v="Красноярский край221"/>
    <n v="56.214302000000004"/>
    <n v="95.713876999999997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2.0682900000000002"/>
    <m/>
    <n v="1662.2632238960548"/>
    <n v="1026.2999005116901"/>
    <n v="161.67737496333501"/>
    <m/>
    <m/>
    <n v="2850.2404993710797"/>
  </r>
  <r>
    <x v="1"/>
    <s v="АБ"/>
    <s v="G-95"/>
    <s v="ФЛ+КК_138"/>
    <s v="НБ_4"/>
    <x v="5"/>
    <s v="Собственная"/>
    <s v="ФЛ+КК"/>
    <s v="Красноярский край221"/>
    <n v="56.214302000000004"/>
    <n v="95.713876999999997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65905000000000002"/>
    <m/>
    <n v="529.67165035304276"/>
    <n v="327.02519928647791"/>
    <n v="51.517666270003694"/>
    <m/>
    <m/>
    <n v="908.21451590952438"/>
  </r>
  <r>
    <x v="1"/>
    <s v="АБ"/>
    <s v="Аи98"/>
    <s v="ФЛ+КК_138"/>
    <s v="НБ_4"/>
    <x v="5"/>
    <s v="Собственная"/>
    <s v="ФЛ+КК"/>
    <s v="Красноярский край221"/>
    <n v="56.214302000000004"/>
    <n v="95.713876999999997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23541999999999999"/>
    <m/>
    <n v="189.20461258798775"/>
    <n v="116.8170433442419"/>
    <n v="18.402684156413425"/>
    <m/>
    <m/>
    <n v="324.42434008864308"/>
  </r>
  <r>
    <x v="1"/>
    <s v="ДТ"/>
    <s v="ДтЛ"/>
    <s v="ФЛ+КК_138"/>
    <s v="НБ_4"/>
    <x v="5"/>
    <s v="Собственная"/>
    <s v="ФЛ+КК"/>
    <s v="Красноярский край221"/>
    <n v="56.214302000000004"/>
    <n v="95.713876999999997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95291000000000003"/>
    <m/>
    <n v="765.84388489176547"/>
    <n v="472.84057757693296"/>
    <n v="74.488581086942133"/>
    <m/>
    <m/>
    <n v="1313.1730435556406"/>
  </r>
  <r>
    <x v="1"/>
    <s v="ДТ"/>
    <s v="ДтЗ"/>
    <s v="ФЛ+КК_138"/>
    <s v="НБ_4"/>
    <x v="5"/>
    <s v="Собственная"/>
    <s v="ФЛ+КК"/>
    <s v="Красноярский край221"/>
    <n v="56.214302000000004"/>
    <n v="95.713876999999997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66920999999999997"/>
    <m/>
    <n v="537.83713698924169"/>
    <n v="332.06666203551151"/>
    <n v="52.311869273270872"/>
    <m/>
    <m/>
    <n v="922.21566829802407"/>
  </r>
  <r>
    <x v="1"/>
    <s v="АБ"/>
    <s v="Аи92"/>
    <s v="ФЛ+КК_139"/>
    <s v="НБ_4"/>
    <x v="5"/>
    <s v="Собственная"/>
    <s v="ФЛ+КК"/>
    <s v="Красноярский край223"/>
    <n v="56.14143"/>
    <n v="95.659279999999995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1.3687100000000001"/>
    <m/>
    <n v="1100.0180328574663"/>
    <n v="679.16343299506138"/>
    <n v="106.99149533482552"/>
    <m/>
    <m/>
    <n v="1886.1729611873532"/>
  </r>
  <r>
    <x v="1"/>
    <s v="АБ"/>
    <s v="Аи95"/>
    <s v="ФЛ+КК_139"/>
    <s v="НБ_4"/>
    <x v="5"/>
    <s v="Собственная"/>
    <s v="ФЛ+КК"/>
    <s v="Красноярский край223"/>
    <n v="56.14143"/>
    <n v="95.659279999999995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1.3196000000000001"/>
    <m/>
    <n v="1060.5488351504064"/>
    <n v="654.79470901818718"/>
    <n v="103.15258692041101"/>
    <m/>
    <m/>
    <n v="1818.4961310890046"/>
  </r>
  <r>
    <x v="1"/>
    <s v="АБ"/>
    <s v="G-95"/>
    <s v="ФЛ+КК_139"/>
    <s v="НБ_4"/>
    <x v="5"/>
    <s v="Собственная"/>
    <s v="ФЛ+КК"/>
    <s v="Красноярский край223"/>
    <n v="56.14143"/>
    <n v="95.659279999999995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42315999999999998"/>
    <m/>
    <n v="340.08930363916784"/>
    <n v="209.97493866939683"/>
    <n v="33.078242407730464"/>
    <m/>
    <m/>
    <n v="583.14248471629514"/>
  </r>
  <r>
    <x v="1"/>
    <s v="АБ"/>
    <s v="Аи98"/>
    <s v="ФЛ+КК_139"/>
    <s v="НБ_4"/>
    <x v="5"/>
    <s v="Собственная"/>
    <s v="ФЛ+КК"/>
    <s v="Красноярский край223"/>
    <n v="56.14143"/>
    <n v="95.659279999999995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15095"/>
    <m/>
    <n v="121.31694958014083"/>
    <n v="74.902441138447514"/>
    <n v="11.799699147950925"/>
    <m/>
    <m/>
    <n v="208.01908986653925"/>
  </r>
  <r>
    <x v="1"/>
    <s v="ДТ"/>
    <s v="ДтЛ"/>
    <s v="ФЛ+КК_139"/>
    <s v="НБ_4"/>
    <x v="5"/>
    <s v="Собственная"/>
    <s v="ФЛ+КК"/>
    <s v="Красноярский край223"/>
    <n v="56.14143"/>
    <n v="95.659279999999995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4.8190400000000002"/>
    <m/>
    <n v="3873.0124723728509"/>
    <n v="2391.2412053251019"/>
    <n v="376.7023662268395"/>
    <m/>
    <m/>
    <n v="6640.9560439247916"/>
  </r>
  <r>
    <x v="1"/>
    <s v="ДТ"/>
    <s v="ДтЗ"/>
    <s v="ФЛ+КК_139"/>
    <s v="НБ_4"/>
    <x v="5"/>
    <s v="Собственная"/>
    <s v="ФЛ+КК"/>
    <s v="Красноярский край223"/>
    <n v="56.14143"/>
    <n v="95.659279999999995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3.2713800000000002"/>
    <m/>
    <n v="2629.174180307924"/>
    <n v="1623.2815362139415"/>
    <n v="255.72242330986219"/>
    <m/>
    <m/>
    <n v="4508.178139831728"/>
  </r>
  <r>
    <x v="1"/>
    <s v="АБ"/>
    <s v="Аи92"/>
    <s v="ФЛ+КК_140"/>
    <s v="НБ_4"/>
    <x v="5"/>
    <s v="Собственная"/>
    <s v="ФЛ+КК"/>
    <s v="Красноярский край225"/>
    <n v="56.210251999999997"/>
    <n v="96.051212000000007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95791999999999999"/>
    <m/>
    <n v="769.87036993579659"/>
    <n v="475.3265744640056"/>
    <n v="74.880210717490229"/>
    <m/>
    <m/>
    <n v="1320.0771551172925"/>
  </r>
  <r>
    <x v="1"/>
    <s v="АБ"/>
    <s v="Аи95"/>
    <s v="ФЛ+КК_140"/>
    <s v="НБ_4"/>
    <x v="5"/>
    <s v="Собственная"/>
    <s v="ФЛ+КК"/>
    <s v="Красноярский край225"/>
    <n v="56.210251999999997"/>
    <n v="96.051212000000007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93823999999999996"/>
    <m/>
    <n v="754.05375802630886"/>
    <n v="465.56122142257038"/>
    <n v="73.341833246594732"/>
    <m/>
    <m/>
    <n v="1292.9568126954739"/>
  </r>
  <r>
    <x v="1"/>
    <s v="АБ"/>
    <s v="G-95"/>
    <s v="ФЛ+КК_140"/>
    <s v="НБ_4"/>
    <x v="5"/>
    <s v="Собственная"/>
    <s v="ФЛ+КК"/>
    <s v="Красноярский край225"/>
    <n v="56.210251999999997"/>
    <n v="96.051212000000007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30517"/>
    <m/>
    <n v="245.2619642489008"/>
    <n v="151.42747904749936"/>
    <n v="23.85501284518174"/>
    <m/>
    <m/>
    <n v="420.54445614158192"/>
  </r>
  <r>
    <x v="1"/>
    <s v="АБ"/>
    <s v="Аи98"/>
    <s v="ФЛ+КК_140"/>
    <s v="НБ_4"/>
    <x v="5"/>
    <s v="Собственная"/>
    <s v="ФЛ+КК"/>
    <s v="Красноярский край225"/>
    <n v="56.210251999999997"/>
    <n v="96.051212000000007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10852000000000001"/>
    <m/>
    <n v="87.216398598455669"/>
    <n v="53.848379677670259"/>
    <n v="8.4829635742672043"/>
    <m/>
    <m/>
    <n v="149.54774185039315"/>
  </r>
  <r>
    <x v="1"/>
    <s v="ДТ"/>
    <s v="ДтЛ"/>
    <s v="ФЛ+КК_140"/>
    <s v="НБ_4"/>
    <x v="5"/>
    <s v="Собственная"/>
    <s v="ФЛ+КК"/>
    <s v="Красноярский край225"/>
    <n v="56.210251999999997"/>
    <n v="96.051212000000007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3.7753100000000002"/>
    <m/>
    <n v="3034.1774953256145"/>
    <n v="1873.3351113242286"/>
    <n v="295.11442325439288"/>
    <m/>
    <m/>
    <n v="5202.6270299042362"/>
  </r>
  <r>
    <x v="1"/>
    <s v="ДТ"/>
    <s v="ДтЗ"/>
    <s v="ФЛ+КК_140"/>
    <s v="НБ_4"/>
    <x v="5"/>
    <s v="Собственная"/>
    <s v="ФЛ+КК"/>
    <s v="Красноярский край225"/>
    <n v="56.210251999999997"/>
    <n v="96.051212000000007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2.5591900000000001"/>
    <m/>
    <n v="2056.794463040746"/>
    <n v="1269.8878988877345"/>
    <n v="200.05082519009292"/>
    <m/>
    <m/>
    <n v="3526.7331871185734"/>
  </r>
  <r>
    <x v="1"/>
    <s v="АБ"/>
    <s v="Аи92"/>
    <s v="ФЛ+КК_141"/>
    <s v="НБ_3"/>
    <x v="4"/>
    <s v="Собственная"/>
    <s v="ФЛ+КК"/>
    <s v="Красноярский край226"/>
    <n v="56.016607"/>
    <n v="90.426528000000005"/>
    <s v="Сибирь"/>
    <s v="Красноярский край"/>
    <m/>
    <s v="Красноярский край"/>
    <s v="Розница"/>
    <s v="Розница"/>
    <n v="479.9803524818098"/>
    <n v="295.12235540774935"/>
    <n v="47.077131593848343"/>
    <m/>
    <m/>
    <n v="1.34701"/>
    <m/>
    <n v="646.53833459652265"/>
    <n v="397.53276395779244"/>
    <n v="63.413367028229658"/>
    <m/>
    <m/>
    <n v="1107.4844655825448"/>
  </r>
  <r>
    <x v="1"/>
    <s v="АБ"/>
    <s v="Аи95"/>
    <s v="ФЛ+КК_141"/>
    <s v="НБ_3"/>
    <x v="4"/>
    <s v="Собственная"/>
    <s v="ФЛ+КК"/>
    <s v="Красноярский край226"/>
    <n v="56.016607"/>
    <n v="90.426528000000005"/>
    <s v="Сибирь"/>
    <s v="Красноярский край"/>
    <m/>
    <s v="Красноярский край"/>
    <s v="Розница"/>
    <s v="Розница"/>
    <n v="479.9803524818098"/>
    <n v="295.12235540774935"/>
    <n v="47.077131593848343"/>
    <m/>
    <m/>
    <n v="1.2794399999999999"/>
    <m/>
    <n v="614.10606217932673"/>
    <n v="377.59134640289079"/>
    <n v="60.232365246433318"/>
    <m/>
    <m/>
    <n v="1051.9297738286509"/>
  </r>
  <r>
    <x v="1"/>
    <s v="АБ"/>
    <s v="G-95"/>
    <s v="ФЛ+КК_141"/>
    <s v="НБ_3"/>
    <x v="4"/>
    <s v="Собственная"/>
    <s v="ФЛ+КК"/>
    <s v="Красноярский край226"/>
    <n v="56.016607"/>
    <n v="90.426528000000005"/>
    <s v="Сибирь"/>
    <s v="Красноярский край"/>
    <m/>
    <s v="Красноярский край"/>
    <s v="Розница"/>
    <s v="Розница"/>
    <n v="479.9803524818098"/>
    <n v="295.12235540774935"/>
    <n v="47.077131593848343"/>
    <m/>
    <m/>
    <n v="0.40465000000000001"/>
    <m/>
    <n v="194.22404963176433"/>
    <n v="119.42126111574578"/>
    <n v="19.049761299450733"/>
    <m/>
    <m/>
    <n v="332.69507204696083"/>
  </r>
  <r>
    <x v="1"/>
    <s v="АБ"/>
    <s v="Аи98"/>
    <s v="ФЛ+КК_141"/>
    <s v="НБ_3"/>
    <x v="4"/>
    <s v="Собственная"/>
    <s v="ФЛ+КК"/>
    <s v="Красноярский край226"/>
    <n v="56.016607"/>
    <n v="90.426528000000005"/>
    <s v="Сибирь"/>
    <s v="Красноярский край"/>
    <m/>
    <s v="Красноярский край"/>
    <s v="Розница"/>
    <s v="Розница"/>
    <n v="479.9803524818098"/>
    <n v="295.12235540774935"/>
    <n v="47.077131593848343"/>
    <m/>
    <m/>
    <n v="0.14477999999999999"/>
    <m/>
    <n v="69.491555432316417"/>
    <n v="42.727814615933951"/>
    <n v="6.815827112157363"/>
    <m/>
    <m/>
    <n v="119.03519716040773"/>
  </r>
  <r>
    <x v="1"/>
    <s v="ДТ"/>
    <s v="ДтЛ"/>
    <s v="ФЛ+КК_141"/>
    <s v="НБ_3"/>
    <x v="4"/>
    <s v="Собственная"/>
    <s v="ФЛ+КК"/>
    <s v="Красноярский край226"/>
    <n v="56.016607"/>
    <n v="90.426528000000005"/>
    <s v="Сибирь"/>
    <s v="Красноярский край"/>
    <m/>
    <s v="Красноярский край"/>
    <s v="Розница"/>
    <s v="Розница"/>
    <n v="479.9803524818098"/>
    <n v="295.12235540774935"/>
    <n v="47.077131593848343"/>
    <m/>
    <m/>
    <n v="0.32001000000000002"/>
    <m/>
    <n v="153.59851259770397"/>
    <n v="94.44210495403388"/>
    <n v="15.065152881347409"/>
    <m/>
    <m/>
    <n v="263.10577043308524"/>
  </r>
  <r>
    <x v="1"/>
    <s v="ДТ"/>
    <s v="ДтЗ"/>
    <s v="ФЛ+КК_141"/>
    <s v="НБ_3"/>
    <x v="4"/>
    <s v="Собственная"/>
    <s v="ФЛ+КК"/>
    <s v="Красноярский край226"/>
    <n v="56.016607"/>
    <n v="90.426528000000005"/>
    <s v="Сибирь"/>
    <s v="Красноярский край"/>
    <m/>
    <s v="Красноярский край"/>
    <s v="Розница"/>
    <s v="Розница"/>
    <n v="479.9803524818098"/>
    <n v="295.12235540774935"/>
    <n v="47.077131593848343"/>
    <m/>
    <m/>
    <n v="0.22133"/>
    <m/>
    <n v="106.23405141479897"/>
    <n v="65.31943092239716"/>
    <n v="10.419581535666454"/>
    <m/>
    <m/>
    <n v="181.97306387286258"/>
  </r>
  <r>
    <x v="1"/>
    <s v="АБ"/>
    <s v="Аи92"/>
    <s v="ФЛ+КК_142"/>
    <s v="НБ_4"/>
    <x v="5"/>
    <s v="Собственная"/>
    <s v="ФЛ+КК"/>
    <s v="Красноярский край233"/>
    <n v="56.270226000000001"/>
    <n v="90.572858999999994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1.77223"/>
    <m/>
    <n v="1424.3228721723283"/>
    <n v="879.39286690156246"/>
    <n v="138.5344870551379"/>
    <m/>
    <m/>
    <n v="2442.2502261290288"/>
  </r>
  <r>
    <x v="1"/>
    <s v="АБ"/>
    <s v="Аи95"/>
    <s v="ФЛ+КК_142"/>
    <s v="НБ_4"/>
    <x v="5"/>
    <s v="Собственная"/>
    <s v="ФЛ+КК"/>
    <s v="Красноярский край233"/>
    <n v="56.270226000000001"/>
    <n v="90.572858999999994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1.69689"/>
    <m/>
    <n v="1363.7728954822469"/>
    <n v="842.00863427240949"/>
    <n v="132.64519037539878"/>
    <m/>
    <m/>
    <n v="2338.4267201300549"/>
  </r>
  <r>
    <x v="1"/>
    <s v="АБ"/>
    <s v="G-95"/>
    <s v="ФЛ+КК_142"/>
    <s v="НБ_4"/>
    <x v="5"/>
    <s v="Собственная"/>
    <s v="ФЛ+КК"/>
    <s v="Красноярский край233"/>
    <n v="56.270226000000001"/>
    <n v="90.572858999999994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54071000000000002"/>
    <m/>
    <n v="434.56301959243422"/>
    <n v="268.30406722735978"/>
    <n v="42.267077352027457"/>
    <m/>
    <m/>
    <n v="745.13416417182134"/>
  </r>
  <r>
    <x v="1"/>
    <s v="АБ"/>
    <s v="Аи98"/>
    <s v="ФЛ+КК_142"/>
    <s v="НБ_4"/>
    <x v="5"/>
    <s v="Собственная"/>
    <s v="ФЛ+КК"/>
    <s v="Красноярский край233"/>
    <n v="56.270226000000001"/>
    <n v="90.572858999999994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19314999999999999"/>
    <m/>
    <n v="155.23265194703012"/>
    <n v="95.842374997622642"/>
    <n v="15.098455716639423"/>
    <m/>
    <m/>
    <n v="266.17348266129221"/>
  </r>
  <r>
    <x v="1"/>
    <s v="ДТ"/>
    <s v="ДтЛ"/>
    <s v="ФЛ+КК_142"/>
    <s v="НБ_4"/>
    <x v="5"/>
    <s v="Собственная"/>
    <s v="ФЛ+КК"/>
    <s v="Красноярский край233"/>
    <n v="56.270226000000001"/>
    <n v="90.572858999999994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2.3559600000000001"/>
    <m/>
    <n v="1893.4606196278805"/>
    <n v="1169.0437576981572"/>
    <n v="184.16442003714118"/>
    <m/>
    <m/>
    <n v="3246.6687973631788"/>
  </r>
  <r>
    <x v="1"/>
    <s v="ДТ"/>
    <s v="ДтЗ"/>
    <s v="ФЛ+КК_142"/>
    <s v="НБ_4"/>
    <x v="5"/>
    <s v="Собственная"/>
    <s v="ФЛ+КК"/>
    <s v="Красноярский край233"/>
    <n v="56.270226000000001"/>
    <n v="90.572858999999994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1.59798"/>
    <m/>
    <n v="1284.2799542237392"/>
    <n v="792.92880351385463"/>
    <n v="124.91343653158408"/>
    <m/>
    <m/>
    <n v="2202.1221942691777"/>
  </r>
  <r>
    <x v="1"/>
    <s v="АБ"/>
    <s v="Аи92"/>
    <s v="ФЛ+КК_143"/>
    <s v="НБ_3"/>
    <x v="4"/>
    <s v="Собственная"/>
    <s v="ФЛ+КК"/>
    <s v="Красноярский край234"/>
    <n v="56.253042000000001"/>
    <n v="90.433497000000003"/>
    <s v="Сибирь"/>
    <s v="Красноярский край"/>
    <m/>
    <s v="Красноярский край"/>
    <s v="Розница"/>
    <s v="Розница"/>
    <n v="479.9803524818098"/>
    <n v="295.12235540774935"/>
    <n v="47.077131593848343"/>
    <m/>
    <m/>
    <n v="1.26603"/>
    <m/>
    <n v="607.66952565254564"/>
    <n v="373.63375561687292"/>
    <n v="59.601060911759816"/>
    <m/>
    <m/>
    <n v="1040.9043421811784"/>
  </r>
  <r>
    <x v="1"/>
    <s v="АБ"/>
    <s v="Аи95"/>
    <s v="ФЛ+КК_143"/>
    <s v="НБ_3"/>
    <x v="4"/>
    <s v="Собственная"/>
    <s v="ФЛ+КК"/>
    <s v="Красноярский край234"/>
    <n v="56.253042000000001"/>
    <n v="90.433497000000003"/>
    <s v="Сибирь"/>
    <s v="Красноярский край"/>
    <m/>
    <s v="Красноярский край"/>
    <s v="Розница"/>
    <s v="Розница"/>
    <n v="479.9803524818098"/>
    <n v="295.12235540774935"/>
    <n v="47.077131593848343"/>
    <m/>
    <m/>
    <n v="1.2124699999999999"/>
    <m/>
    <n v="581.96177797361986"/>
    <n v="357.82700226123382"/>
    <n v="57.079609743593295"/>
    <m/>
    <m/>
    <n v="996.868389978447"/>
  </r>
  <r>
    <x v="1"/>
    <s v="АБ"/>
    <s v="G-95"/>
    <s v="ФЛ+КК_143"/>
    <s v="НБ_3"/>
    <x v="4"/>
    <s v="Собственная"/>
    <s v="ФЛ+КК"/>
    <s v="Красноярский край234"/>
    <n v="56.253042000000001"/>
    <n v="90.433497000000003"/>
    <s v="Сибирь"/>
    <s v="Красноярский край"/>
    <m/>
    <s v="Красноярский край"/>
    <s v="Розница"/>
    <s v="Розница"/>
    <n v="479.9803524818098"/>
    <n v="295.12235540774935"/>
    <n v="47.077131593848343"/>
    <m/>
    <m/>
    <n v="0.38643"/>
    <m/>
    <n v="185.47880760954575"/>
    <n v="114.04413180021658"/>
    <n v="18.192015961810814"/>
    <m/>
    <m/>
    <n v="317.71495537157313"/>
  </r>
  <r>
    <x v="1"/>
    <s v="АБ"/>
    <s v="Аи98"/>
    <s v="ФЛ+КК_143"/>
    <s v="НБ_3"/>
    <x v="4"/>
    <s v="Собственная"/>
    <s v="ФЛ+КК"/>
    <s v="Красноярский край234"/>
    <n v="56.253042000000001"/>
    <n v="90.433497000000003"/>
    <s v="Сибирь"/>
    <s v="Красноярский край"/>
    <m/>
    <s v="Красноярский край"/>
    <s v="Розница"/>
    <s v="Розница"/>
    <n v="479.9803524818098"/>
    <n v="295.12235540774935"/>
    <n v="47.077131593848343"/>
    <m/>
    <m/>
    <n v="0.13803000000000001"/>
    <m/>
    <n v="66.251688053064214"/>
    <n v="40.73573871693165"/>
    <n v="6.4980564738988873"/>
    <m/>
    <m/>
    <n v="113.48548324389475"/>
  </r>
  <r>
    <x v="1"/>
    <s v="ДТ"/>
    <s v="ДтЛ"/>
    <s v="ФЛ+КК_143"/>
    <s v="НБ_3"/>
    <x v="4"/>
    <s v="Собственная"/>
    <s v="ФЛ+КК"/>
    <s v="Красноярский край234"/>
    <n v="56.253042000000001"/>
    <n v="90.433497000000003"/>
    <s v="Сибирь"/>
    <s v="Красноярский край"/>
    <m/>
    <s v="Красноярский край"/>
    <s v="Розница"/>
    <s v="Розница"/>
    <n v="479.9803524818098"/>
    <n v="295.12235540774935"/>
    <n v="47.077131593848343"/>
    <m/>
    <m/>
    <n v="2.51552"/>
    <m/>
    <n v="1207.4001762750422"/>
    <n v="742.38618747530165"/>
    <n v="118.42346606695739"/>
    <m/>
    <m/>
    <n v="2068.2098298173009"/>
  </r>
  <r>
    <x v="1"/>
    <s v="ДТ"/>
    <s v="ДтЗ"/>
    <s v="ФЛ+КК_143"/>
    <s v="НБ_3"/>
    <x v="4"/>
    <s v="Собственная"/>
    <s v="ФЛ+КК"/>
    <s v="Красноярский край234"/>
    <n v="56.253042000000001"/>
    <n v="90.433497000000003"/>
    <s v="Сибирь"/>
    <s v="Красноярский край"/>
    <m/>
    <s v="Красноярский край"/>
    <s v="Розница"/>
    <s v="Розница"/>
    <n v="479.9803524818098"/>
    <n v="295.12235540774935"/>
    <n v="47.077131593848343"/>
    <m/>
    <m/>
    <n v="1.70641"/>
    <m/>
    <n v="819.043273278485"/>
    <n v="503.59973849133758"/>
    <n v="80.332888123058751"/>
    <m/>
    <m/>
    <n v="1402.9758998928814"/>
  </r>
  <r>
    <x v="1"/>
    <s v="АБ"/>
    <s v="Аи92"/>
    <s v="ФЛ+КК_144"/>
    <s v="НБ_4"/>
    <x v="5"/>
    <s v="Собственная"/>
    <s v="ФЛ+КК"/>
    <s v="Красноярский край240"/>
    <n v="56.14884"/>
    <n v="93.013220000000004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1.1412500000000001"/>
    <m/>
    <n v="917.21078972067392"/>
    <n v="566.29619708018049"/>
    <n v="89.211041090420636"/>
    <m/>
    <m/>
    <n v="1572.7180278912751"/>
  </r>
  <r>
    <x v="1"/>
    <s v="АБ"/>
    <s v="Аи95"/>
    <s v="ФЛ+КК_144"/>
    <s v="НБ_4"/>
    <x v="5"/>
    <s v="Собственная"/>
    <s v="ФЛ+КК"/>
    <s v="Красноярский край240"/>
    <n v="56.14884"/>
    <n v="93.013220000000004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1.08725"/>
    <m/>
    <n v="873.81154972512832"/>
    <n v="539.50102105185204"/>
    <n v="84.989883395890317"/>
    <m/>
    <m/>
    <n v="1498.3024541728707"/>
  </r>
  <r>
    <x v="1"/>
    <s v="АБ"/>
    <s v="G-95"/>
    <s v="ФЛ+КК_144"/>
    <s v="НБ_4"/>
    <x v="5"/>
    <s v="Собственная"/>
    <s v="ФЛ+КК"/>
    <s v="Красноярский край240"/>
    <n v="56.14884"/>
    <n v="93.013220000000004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34483000000000003"/>
    <m/>
    <n v="277.13629495674041"/>
    <n v="171.1070472194161"/>
    <n v="26.955218663053447"/>
    <m/>
    <m/>
    <n v="475.19856083920996"/>
  </r>
  <r>
    <x v="1"/>
    <s v="АБ"/>
    <s v="Аи98"/>
    <s v="ФЛ+КК_144"/>
    <s v="НБ_4"/>
    <x v="5"/>
    <s v="Собственная"/>
    <s v="ФЛ+КК"/>
    <s v="Красноярский край240"/>
    <n v="56.14884"/>
    <n v="93.013220000000004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12330000000000001"/>
    <m/>
    <n v="99.094931323162399"/>
    <n v="61.18231859801643"/>
    <n v="9.6383100691775354"/>
    <m/>
    <m/>
    <n v="169.91555999035637"/>
  </r>
  <r>
    <x v="1"/>
    <s v="ДТ"/>
    <s v="ДтЛ"/>
    <s v="ФЛ+КК_144"/>
    <s v="НБ_4"/>
    <x v="5"/>
    <s v="Собственная"/>
    <s v="ФЛ+КК"/>
    <s v="Красноярский край240"/>
    <n v="56.14884"/>
    <n v="93.013220000000004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3.0273699999999999"/>
    <m/>
    <n v="2433.0658738021261"/>
    <n v="1502.2020750533413"/>
    <n v="236.64826240167068"/>
    <m/>
    <m/>
    <n v="4171.9162112571385"/>
  </r>
  <r>
    <x v="1"/>
    <s v="ДТ"/>
    <s v="ДтЗ"/>
    <s v="ФЛ+КК_144"/>
    <s v="НБ_4"/>
    <x v="5"/>
    <s v="Собственная"/>
    <s v="ФЛ+КК"/>
    <s v="Красноярский край240"/>
    <n v="56.14884"/>
    <n v="93.013220000000004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2.05288"/>
    <m/>
    <n v="1649.8783667047333"/>
    <n v="1018.6533512043468"/>
    <n v="160.47278162865516"/>
    <m/>
    <m/>
    <n v="2829.0044995377348"/>
  </r>
  <r>
    <x v="1"/>
    <s v="АБ"/>
    <s v="Аи92"/>
    <s v="ФЛ+КК_145"/>
    <s v="НБ_4"/>
    <x v="5"/>
    <s v="Собственная"/>
    <s v="ФЛ+КК"/>
    <s v="Красноярский край265"/>
    <n v="56.160020000000003"/>
    <n v="92.931449999999998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82464999999999999"/>
    <m/>
    <n v="662.76265300604916"/>
    <n v="409.19707244001819"/>
    <n v="64.462549866563293"/>
    <m/>
    <m/>
    <n v="1136.4222753126305"/>
  </r>
  <r>
    <x v="1"/>
    <s v="АБ"/>
    <s v="Аи95"/>
    <s v="ФЛ+КК_145"/>
    <s v="НБ_4"/>
    <x v="5"/>
    <s v="Собственная"/>
    <s v="ФЛ+КК"/>
    <s v="Красноярский край265"/>
    <n v="56.160020000000003"/>
    <n v="92.931449999999998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78634000000000004"/>
    <m/>
    <n v="631.97330329809836"/>
    <n v="390.18738366880973"/>
    <n v="61.467872991054854"/>
    <m/>
    <m/>
    <n v="1083.628559957963"/>
  </r>
  <r>
    <x v="1"/>
    <s v="АБ"/>
    <s v="G-95"/>
    <s v="ФЛ+КК_145"/>
    <s v="НБ_4"/>
    <x v="5"/>
    <s v="Собственная"/>
    <s v="ФЛ+КК"/>
    <s v="Красноярский край265"/>
    <n v="56.160020000000003"/>
    <n v="92.931449999999998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24959999999999999"/>
    <m/>
    <n v="200.60093153496621"/>
    <n v="123.85325808649553"/>
    <n v="19.511128899162308"/>
    <m/>
    <m/>
    <n v="343.96531852062407"/>
  </r>
  <r>
    <x v="1"/>
    <s v="АБ"/>
    <s v="Аи98"/>
    <s v="ФЛ+КК_145"/>
    <s v="НБ_4"/>
    <x v="5"/>
    <s v="Собственная"/>
    <s v="ФЛ+КК"/>
    <s v="Красноярский край265"/>
    <n v="56.160020000000003"/>
    <n v="92.931449999999998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8.924E-2"/>
    <m/>
    <n v="71.721262540786796"/>
    <n v="44.281509421630055"/>
    <n v="6.9758539381460123"/>
    <m/>
    <m/>
    <n v="122.97862590056288"/>
  </r>
  <r>
    <x v="1"/>
    <s v="ДТ"/>
    <s v="ДтЛ"/>
    <s v="ФЛ+КК_145"/>
    <s v="НБ_4"/>
    <x v="5"/>
    <s v="Собственная"/>
    <s v="ФЛ+КК"/>
    <s v="Красноярский край265"/>
    <n v="56.160020000000003"/>
    <n v="92.931449999999998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2.85568"/>
    <m/>
    <n v="2295.0804013051775"/>
    <n v="1417.0083014921618"/>
    <n v="223.22732602067239"/>
    <m/>
    <m/>
    <n v="3935.316028818012"/>
  </r>
  <r>
    <x v="1"/>
    <s v="ДТ"/>
    <s v="ДтЗ"/>
    <s v="ФЛ+КК_145"/>
    <s v="НБ_4"/>
    <x v="5"/>
    <s v="Собственная"/>
    <s v="ФЛ+КК"/>
    <s v="Красноярский край265"/>
    <n v="56.160020000000003"/>
    <n v="92.931449999999998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1.9334499999999999"/>
    <m/>
    <n v="1553.8937142479183"/>
    <n v="959.39135355502719"/>
    <n v="151.13698786091894"/>
    <m/>
    <m/>
    <n v="2664.4220556638643"/>
  </r>
  <r>
    <x v="1"/>
    <s v="АБ"/>
    <s v="Аи92"/>
    <s v="ФЛ+КК_146"/>
    <s v="НБ_4"/>
    <x v="5"/>
    <s v="Собственная"/>
    <s v="ФЛ+КК"/>
    <s v="Красноярский край343"/>
    <n v="56.080658"/>
    <n v="92.936132999999998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2.0709200000000001"/>
    <m/>
    <n v="1664.3769276217638"/>
    <n v="1027.6049248256625"/>
    <n v="161.88296097697602"/>
    <m/>
    <m/>
    <n v="2853.8648134244022"/>
  </r>
  <r>
    <x v="1"/>
    <s v="АБ"/>
    <s v="Аи95"/>
    <s v="ФЛ+КК_146"/>
    <s v="НБ_4"/>
    <x v="5"/>
    <s v="Собственная"/>
    <s v="ФЛ+КК"/>
    <s v="Красноярский край343"/>
    <n v="56.080658"/>
    <n v="92.936132999999998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1.9921"/>
    <m/>
    <n v="1601.0301110208582"/>
    <n v="988.49389196357276"/>
    <n v="155.72163413470048"/>
    <m/>
    <m/>
    <n v="2745.2456371191311"/>
  </r>
  <r>
    <x v="1"/>
    <s v="АБ"/>
    <s v="G-95"/>
    <s v="ФЛ+КК_146"/>
    <s v="НБ_4"/>
    <x v="5"/>
    <s v="Собственная"/>
    <s v="ФЛ+КК"/>
    <s v="Красноярский край343"/>
    <n v="56.080658"/>
    <n v="92.936132999999998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63749"/>
    <m/>
    <n v="512.34410194000645"/>
    <n v="316.32697715368607"/>
    <n v="49.832329975668998"/>
    <m/>
    <m/>
    <n v="878.50340906936151"/>
  </r>
  <r>
    <x v="1"/>
    <s v="АБ"/>
    <s v="Аи98"/>
    <s v="ФЛ+КК_146"/>
    <s v="НБ_4"/>
    <x v="5"/>
    <s v="Собственная"/>
    <s v="ФЛ+КК"/>
    <s v="Красноярский край343"/>
    <n v="56.080658"/>
    <n v="92.936132999999998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22750000000000001"/>
    <m/>
    <n v="182.83939072197441"/>
    <n v="112.88708419342041"/>
    <n v="17.783581027882317"/>
    <m/>
    <m/>
    <n v="313.51005594327711"/>
  </r>
  <r>
    <x v="1"/>
    <s v="ДТ"/>
    <s v="ДтЛ"/>
    <s v="ФЛ+КК_146"/>
    <s v="НБ_4"/>
    <x v="5"/>
    <s v="Собственная"/>
    <s v="ФЛ+КК"/>
    <s v="Красноярский край343"/>
    <n v="56.080658"/>
    <n v="92.936132999999998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1.8283"/>
    <m/>
    <n v="1469.3857497010365"/>
    <n v="907.21519134431003"/>
    <n v="142.91745579462523"/>
    <m/>
    <m/>
    <n v="2519.518396839972"/>
  </r>
  <r>
    <x v="1"/>
    <s v="ДТ"/>
    <s v="ДтЗ"/>
    <s v="ФЛ+КК_146"/>
    <s v="НБ_4"/>
    <x v="5"/>
    <s v="Собственная"/>
    <s v="ФЛ+КК"/>
    <s v="Красноярский край343"/>
    <n v="56.080658"/>
    <n v="92.936132999999998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1.2527999999999999"/>
    <m/>
    <n v="1006.8623678966572"/>
    <n v="621.6480838572179"/>
    <n v="97.930858513103132"/>
    <m/>
    <m/>
    <n v="1726.4413102669785"/>
  </r>
  <r>
    <x v="1"/>
    <s v="АБ"/>
    <s v="Аи92"/>
    <s v="ФЛ+КК_147"/>
    <s v="НБ_4"/>
    <x v="5"/>
    <s v="Собственная"/>
    <s v="ФЛ+КК"/>
    <s v="Красноярский край344"/>
    <n v="55.984985000000002"/>
    <n v="92.930814999999996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1.0586800000000001"/>
    <m/>
    <n v="850.8501370089665"/>
    <n v="525.32438810501242"/>
    <n v="82.756578297136045"/>
    <m/>
    <m/>
    <n v="1458.9311034111149"/>
  </r>
  <r>
    <x v="1"/>
    <s v="АБ"/>
    <s v="Аи95"/>
    <s v="ФЛ+КК_147"/>
    <s v="НБ_4"/>
    <x v="5"/>
    <s v="Собственная"/>
    <s v="ФЛ+КК"/>
    <s v="Красноярский край344"/>
    <n v="55.984985000000002"/>
    <n v="92.930814999999996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1.0088999999999999"/>
    <m/>
    <n v="810.84246725010973"/>
    <n v="500.6232054626015"/>
    <n v="78.865296259474576"/>
    <m/>
    <m/>
    <n v="1390.3309689721859"/>
  </r>
  <r>
    <x v="1"/>
    <s v="АБ"/>
    <s v="G-95"/>
    <s v="ФЛ+КК_147"/>
    <s v="НБ_4"/>
    <x v="5"/>
    <s v="Собственная"/>
    <s v="ФЛ+КК"/>
    <s v="Красноярский край344"/>
    <n v="55.984985000000002"/>
    <n v="92.930814999999996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32007000000000002"/>
    <m/>
    <n v="257.23693972915322"/>
    <n v="158.82096280346406"/>
    <n v="25.019739690524364"/>
    <m/>
    <m/>
    <n v="441.07764222314165"/>
  </r>
  <r>
    <x v="1"/>
    <s v="АБ"/>
    <s v="Аи98"/>
    <s v="ФЛ+КК_147"/>
    <s v="НБ_4"/>
    <x v="5"/>
    <s v="Собственная"/>
    <s v="ФЛ+КК"/>
    <s v="Красноярский край344"/>
    <n v="55.984985000000002"/>
    <n v="92.930814999999996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11444"/>
    <m/>
    <n v="91.974241205374739"/>
    <n v="56.785924901516623"/>
    <n v="8.9457275289268221"/>
    <m/>
    <m/>
    <n v="157.70589363581817"/>
  </r>
  <r>
    <x v="1"/>
    <s v="ДТ"/>
    <s v="ДтЛ"/>
    <s v="ФЛ+КК_147"/>
    <s v="НБ_4"/>
    <x v="5"/>
    <s v="Собственная"/>
    <s v="ФЛ+КК"/>
    <s v="Красноярский край344"/>
    <n v="55.984985000000002"/>
    <n v="92.930814999999996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1.08321"/>
    <m/>
    <n v="870.5646436217578"/>
    <n v="537.49634491936229"/>
    <n v="84.674078264669902"/>
    <m/>
    <m/>
    <n v="1492.7350668057898"/>
  </r>
  <r>
    <x v="1"/>
    <s v="ДТ"/>
    <s v="ДтЗ"/>
    <s v="ФЛ+КК_147"/>
    <s v="НБ_4"/>
    <x v="5"/>
    <s v="Собственная"/>
    <s v="ФЛ+КК"/>
    <s v="Красноярский край344"/>
    <n v="55.984985000000002"/>
    <n v="92.930814999999996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73877000000000004"/>
    <m/>
    <n v="593.74178762054089"/>
    <n v="366.58281841570636"/>
    <n v="57.749345740521399"/>
    <m/>
    <m/>
    <n v="1018.0739517767687"/>
  </r>
  <r>
    <x v="1"/>
    <s v="АБ"/>
    <s v="Аи92"/>
    <s v="ФЛ+КК_148"/>
    <s v="НБ_4"/>
    <x v="5"/>
    <s v="Собственная"/>
    <s v="ФЛ+КК"/>
    <s v="Красноярский край345"/>
    <n v="56.013320999999998"/>
    <n v="92.959362999999996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1.3843099999999999"/>
    <m/>
    <n v="1112.5555910784017"/>
    <n v="686.90426162546726"/>
    <n v="108.21094089102314"/>
    <m/>
    <m/>
    <n v="1907.6707935948921"/>
  </r>
  <r>
    <x v="1"/>
    <s v="АБ"/>
    <s v="Аи95"/>
    <s v="ФЛ+КК_148"/>
    <s v="НБ_4"/>
    <x v="5"/>
    <s v="Собственная"/>
    <s v="ФЛ+КК"/>
    <s v="Красноярский край345"/>
    <n v="56.013320999999998"/>
    <n v="92.959362999999996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1.3199700000000001"/>
    <m/>
    <n v="1060.8462003133388"/>
    <n v="654.97830559467752"/>
    <n v="103.18150966757723"/>
    <m/>
    <m/>
    <n v="1819.0060155755937"/>
  </r>
  <r>
    <x v="1"/>
    <s v="АБ"/>
    <s v="G-95"/>
    <s v="ФЛ+КК_148"/>
    <s v="НБ_4"/>
    <x v="5"/>
    <s v="Собственная"/>
    <s v="ФЛ+КК"/>
    <s v="Красноярский край345"/>
    <n v="56.013320999999998"/>
    <n v="92.959362999999996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41898000000000002"/>
    <m/>
    <n v="336.72988098766086"/>
    <n v="207.90079356201883"/>
    <n v="32.751493534339041"/>
    <m/>
    <m/>
    <n v="577.38216808401876"/>
  </r>
  <r>
    <x v="1"/>
    <s v="АБ"/>
    <s v="Аи98"/>
    <s v="ФЛ+КК_148"/>
    <s v="НБ_4"/>
    <x v="5"/>
    <s v="Собственная"/>
    <s v="ФЛ+КК"/>
    <s v="Красноярский край345"/>
    <n v="56.013320999999998"/>
    <n v="92.959362999999996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14979000000000001"/>
    <m/>
    <n v="120.38466960986615"/>
    <n v="74.326841060801954"/>
    <n v="11.709022427105459"/>
    <m/>
    <m/>
    <n v="206.42053309777356"/>
  </r>
  <r>
    <x v="1"/>
    <s v="ДТ"/>
    <s v="ДтЛ"/>
    <s v="ФЛ+КК_148"/>
    <s v="НБ_4"/>
    <x v="5"/>
    <s v="Собственная"/>
    <s v="ФЛ+КК"/>
    <s v="Красноярский край345"/>
    <n v="56.013320999999998"/>
    <n v="92.959362999999996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52554999999999996"/>
    <m/>
    <n v="422.37908480849956"/>
    <n v="260.78156966088829"/>
    <n v="41.08202641408154"/>
    <m/>
    <m/>
    <n v="724.24268088346935"/>
  </r>
  <r>
    <x v="1"/>
    <s v="ДТ"/>
    <s v="ДтЗ"/>
    <s v="ФЛ+КК_148"/>
    <s v="НБ_4"/>
    <x v="5"/>
    <s v="Собственная"/>
    <s v="ФЛ+КК"/>
    <s v="Красноярский край345"/>
    <n v="56.013320999999998"/>
    <n v="92.959362999999996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35829"/>
    <m/>
    <n v="287.95395737044487"/>
    <n v="177.78599294795868"/>
    <n v="28.007381303208589"/>
    <m/>
    <m/>
    <n v="493.74733162161215"/>
  </r>
  <r>
    <x v="1"/>
    <s v="АБ"/>
    <s v="Аи92"/>
    <s v="ФЛ+КК_149"/>
    <s v="НБ_4"/>
    <x v="5"/>
    <s v="Собственная"/>
    <s v="ФЛ+КК"/>
    <s v="Красноярский край346"/>
    <n v="56.022046000000003"/>
    <n v="92.849463999999998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2.7537500000000001"/>
    <m/>
    <n v="2213.1603173654375"/>
    <n v="1366.4299257038745"/>
    <n v="215.25950002431176"/>
    <m/>
    <m/>
    <n v="3794.8497430936241"/>
  </r>
  <r>
    <x v="1"/>
    <s v="АБ"/>
    <s v="Аи95"/>
    <s v="ФЛ+КК_149"/>
    <s v="НБ_4"/>
    <x v="5"/>
    <s v="Собственная"/>
    <s v="ФЛ+КК"/>
    <s v="Красноярский край346"/>
    <n v="56.022046000000003"/>
    <n v="92.849463999999998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2.5912199999999999"/>
    <m/>
    <n v="2082.5366418751405"/>
    <n v="1285.7814079282409"/>
    <n v="202.55459705964486"/>
    <m/>
    <m/>
    <n v="3570.8726468630266"/>
  </r>
  <r>
    <x v="1"/>
    <s v="АБ"/>
    <s v="G-95"/>
    <s v="ФЛ+КК_149"/>
    <s v="НБ_4"/>
    <x v="5"/>
    <s v="Собственная"/>
    <s v="ФЛ+КК"/>
    <s v="Красноярский край346"/>
    <n v="56.022046000000003"/>
    <n v="92.849463999999998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81225999999999998"/>
    <m/>
    <n v="652.80493849596019"/>
    <n v="403.04906816240731"/>
    <n v="63.494028684429402"/>
    <m/>
    <m/>
    <n v="1119.3480353427969"/>
  </r>
  <r>
    <x v="1"/>
    <s v="АБ"/>
    <s v="Аи98"/>
    <s v="ФЛ+КК_149"/>
    <s v="НБ_4"/>
    <x v="5"/>
    <s v="Собственная"/>
    <s v="ФЛ+КК"/>
    <s v="Красноярский край346"/>
    <n v="56.022046000000003"/>
    <n v="92.849463999999998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29121000000000002"/>
    <m/>
    <n v="234.04245702042275"/>
    <n v="144.50042983721301"/>
    <n v="22.763765411558722"/>
    <m/>
    <m/>
    <n v="401.30665226919444"/>
  </r>
  <r>
    <x v="1"/>
    <s v="ДТ"/>
    <s v="ДтЛ"/>
    <s v="ФЛ+КК_149"/>
    <s v="НБ_4"/>
    <x v="5"/>
    <s v="Собственная"/>
    <s v="ФЛ+КК"/>
    <s v="Красноярский край346"/>
    <n v="56.022046000000003"/>
    <n v="92.849463999999998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70674999999999999"/>
    <m/>
    <n v="568.00764568244142"/>
    <n v="350.69427144483461"/>
    <n v="55.246355566838794"/>
    <m/>
    <m/>
    <n v="973.94827269411485"/>
  </r>
  <r>
    <x v="1"/>
    <s v="ДТ"/>
    <s v="ДтЗ"/>
    <s v="ФЛ+КК_149"/>
    <s v="НБ_4"/>
    <x v="5"/>
    <s v="Собственная"/>
    <s v="ФЛ+КК"/>
    <s v="Красноярский край346"/>
    <n v="56.022046000000003"/>
    <n v="92.849463999999998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48859999999999998"/>
    <m/>
    <n v="392.68275299673275"/>
    <n v="242.4467223600229"/>
    <n v="38.193660176805707"/>
    <m/>
    <m/>
    <n v="673.3231355335613"/>
  </r>
  <r>
    <x v="1"/>
    <s v="АБ"/>
    <s v="Аи92"/>
    <s v="ФЛ+КК_150"/>
    <s v="НБ_4"/>
    <x v="5"/>
    <s v="Собственная"/>
    <s v="ФЛ+КК"/>
    <s v="Красноярский край34702"/>
    <n v="56.083893000000003"/>
    <n v="92.759069999999994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2.3570899999999999"/>
    <m/>
    <n v="1894.3687889092687"/>
    <n v="1169.6044715668979"/>
    <n v="184.25275167037856"/>
    <m/>
    <m/>
    <n v="3248.2260121465451"/>
  </r>
  <r>
    <x v="1"/>
    <s v="АБ"/>
    <s v="Аи95"/>
    <s v="ФЛ+КК_150"/>
    <s v="НБ_4"/>
    <x v="5"/>
    <s v="Собственная"/>
    <s v="ФЛ+КК"/>
    <s v="Красноярский край34702"/>
    <n v="56.083893000000003"/>
    <n v="92.759069999999994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2.26613"/>
    <m/>
    <n v="1821.265180205661"/>
    <n v="1124.4694861680694"/>
    <n v="177.14244604270309"/>
    <m/>
    <m/>
    <n v="3122.8771124164332"/>
  </r>
  <r>
    <x v="1"/>
    <s v="АБ"/>
    <s v="G-95"/>
    <s v="ФЛ+КК_150"/>
    <s v="НБ_4"/>
    <x v="5"/>
    <s v="Собственная"/>
    <s v="ФЛ+КК"/>
    <s v="Красноярский край34702"/>
    <n v="56.083893000000003"/>
    <n v="92.759069999999994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72482000000000002"/>
    <m/>
    <n v="582.53031728835822"/>
    <n v="359.66073127505484"/>
    <n v="56.658880002767731"/>
    <m/>
    <m/>
    <n v="998.84992856618078"/>
  </r>
  <r>
    <x v="1"/>
    <s v="АБ"/>
    <s v="Аи98"/>
    <s v="ФЛ+КК_150"/>
    <s v="НБ_4"/>
    <x v="5"/>
    <s v="Собственная"/>
    <s v="ФЛ+КК"/>
    <s v="Красноярский край34702"/>
    <n v="56.083893000000003"/>
    <n v="92.759069999999994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25869999999999999"/>
    <m/>
    <n v="207.91450716384517"/>
    <n v="128.36874145423235"/>
    <n v="20.222472140277603"/>
    <m/>
    <m/>
    <n v="356.50572075835515"/>
  </r>
  <r>
    <x v="1"/>
    <s v="ДТ"/>
    <s v="ДтЛ"/>
    <s v="ФЛ+КК_150"/>
    <s v="НБ_4"/>
    <x v="5"/>
    <s v="Собственная"/>
    <s v="ФЛ+КК"/>
    <s v="Красноярский край34702"/>
    <n v="56.083893000000003"/>
    <n v="92.759069999999994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1.6405400000000001"/>
    <m/>
    <n v="1318.4849848572655"/>
    <n v="814.04737187988542"/>
    <n v="128.24033415156947"/>
    <m/>
    <m/>
    <n v="2260.7726908887207"/>
  </r>
  <r>
    <x v="1"/>
    <s v="ДТ"/>
    <s v="ДтЗ"/>
    <s v="ФЛ+КК_150"/>
    <s v="НБ_4"/>
    <x v="5"/>
    <s v="Собственная"/>
    <s v="ФЛ+КК"/>
    <s v="Красноярский край34702"/>
    <n v="56.083893000000003"/>
    <n v="92.759069999999994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1.1209800000000001"/>
    <m/>
    <n v="900.92000092975343"/>
    <n v="556.23808193028754"/>
    <n v="87.626543563233042"/>
    <m/>
    <m/>
    <n v="1544.7846264232739"/>
  </r>
  <r>
    <x v="1"/>
    <s v="АБ"/>
    <s v="Аи92"/>
    <s v="ФЛ+КК_151"/>
    <s v="НБ_4"/>
    <x v="5"/>
    <s v="Собственная"/>
    <s v="ФЛ+КК"/>
    <s v="Красноярский край34709"/>
    <n v="56.044854999999998"/>
    <n v="92.874988999999999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1.79718"/>
    <m/>
    <n v="1444.3749284295295"/>
    <n v="891.77323064057714"/>
    <n v="140.48481824918477"/>
    <m/>
    <m/>
    <n v="2476.6329773192915"/>
  </r>
  <r>
    <x v="1"/>
    <s v="АБ"/>
    <s v="Аи95"/>
    <s v="ФЛ+КК_151"/>
    <s v="НБ_4"/>
    <x v="5"/>
    <s v="Собственная"/>
    <s v="ФЛ+КК"/>
    <s v="Красноярский край34709"/>
    <n v="56.044854999999998"/>
    <n v="92.874988999999999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1.72847"/>
    <m/>
    <n v="1389.1534139833454"/>
    <n v="857.67885017934668"/>
    <n v="135.11378593082964"/>
    <m/>
    <m/>
    <n v="2381.9460500935215"/>
  </r>
  <r>
    <x v="1"/>
    <s v="АБ"/>
    <s v="G-95"/>
    <s v="ФЛ+КК_151"/>
    <s v="НБ_4"/>
    <x v="5"/>
    <s v="Собственная"/>
    <s v="ФЛ+КК"/>
    <s v="Красноярский край34709"/>
    <n v="56.044854999999998"/>
    <n v="92.874988999999999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55303999999999998"/>
    <m/>
    <n v="444.47251272475046"/>
    <n v="274.42229908716143"/>
    <n v="43.230908358945207"/>
    <m/>
    <m/>
    <n v="762.12572017085711"/>
  </r>
  <r>
    <x v="1"/>
    <s v="АБ"/>
    <s v="Аи98"/>
    <s v="ФЛ+КК_151"/>
    <s v="НБ_4"/>
    <x v="5"/>
    <s v="Собственная"/>
    <s v="ФЛ+КК"/>
    <s v="Красноярский край34709"/>
    <n v="56.044854999999998"/>
    <n v="92.874988999999999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19736999999999999"/>
    <m/>
    <n v="158.62422218371907"/>
    <n v="97.936368383540156"/>
    <n v="15.428331373508273"/>
    <m/>
    <m/>
    <n v="271.98892194076751"/>
  </r>
  <r>
    <x v="1"/>
    <s v="ДТ"/>
    <s v="ДтЛ"/>
    <s v="ФЛ+КК_151"/>
    <s v="НБ_4"/>
    <x v="5"/>
    <s v="Собственная"/>
    <s v="ФЛ+КК"/>
    <s v="Красноярский край34709"/>
    <n v="56.044854999999998"/>
    <n v="92.874988999999999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1.24604"/>
    <m/>
    <n v="1001.4294260009187"/>
    <n v="618.29372478404207"/>
    <n v="97.402432105417489"/>
    <m/>
    <m/>
    <n v="1717.1255828903784"/>
  </r>
  <r>
    <x v="1"/>
    <s v="ДТ"/>
    <s v="ДтЗ"/>
    <s v="ФЛ+КК_151"/>
    <s v="НБ_4"/>
    <x v="5"/>
    <s v="Собственная"/>
    <s v="ФЛ+КК"/>
    <s v="Красноярский край34709"/>
    <n v="56.044854999999998"/>
    <n v="92.874988999999999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85148999999999997"/>
    <m/>
    <n v="684.33368266309446"/>
    <n v="422.51526734002437"/>
    <n v="66.560621579918731"/>
    <m/>
    <m/>
    <n v="1173.4095715830374"/>
  </r>
  <r>
    <x v="1"/>
    <s v="АБ"/>
    <s v="Аи92"/>
    <s v="ФЛ+КК_152"/>
    <s v="НБ_4"/>
    <x v="5"/>
    <s v="Собственная"/>
    <s v="ФЛ+КК"/>
    <s v="Красноярский край34712"/>
    <n v="56.011288"/>
    <n v="92.883402000000004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1.47661"/>
    <m/>
    <n v="1186.7361438856028"/>
    <n v="732.70416435536924"/>
    <n v="115.42599376519254"/>
    <m/>
    <m/>
    <n v="2034.8663020061647"/>
  </r>
  <r>
    <x v="1"/>
    <s v="АБ"/>
    <s v="Аи95"/>
    <s v="ФЛ+КК_152"/>
    <s v="НБ_4"/>
    <x v="5"/>
    <s v="Собственная"/>
    <s v="ФЛ+КК"/>
    <s v="Красноярский край34712"/>
    <n v="56.011288"/>
    <n v="92.883402000000004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1.43719"/>
    <m/>
    <n v="1155.0546986888544"/>
    <n v="713.14368585468958"/>
    <n v="112.34454864818542"/>
    <m/>
    <m/>
    <n v="1980.5429331917294"/>
  </r>
  <r>
    <x v="1"/>
    <s v="АБ"/>
    <s v="G-95"/>
    <s v="ФЛ+КК_152"/>
    <s v="НБ_4"/>
    <x v="5"/>
    <s v="Собственная"/>
    <s v="ФЛ+КК"/>
    <s v="Красноярский край34712"/>
    <n v="56.011288"/>
    <n v="92.883402000000004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46483999999999998"/>
    <m/>
    <n v="373.58708739869269"/>
    <n v="230.65684490755842"/>
    <n v="36.336350791212375"/>
    <m/>
    <m/>
    <n v="640.58028309746339"/>
  </r>
  <r>
    <x v="1"/>
    <s v="АБ"/>
    <s v="Аи98"/>
    <s v="ФЛ+КК_152"/>
    <s v="НБ_4"/>
    <x v="5"/>
    <s v="Собственная"/>
    <s v="ФЛ+КК"/>
    <s v="Красноярский край34712"/>
    <n v="56.011288"/>
    <n v="92.883402000000004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16550000000000001"/>
    <m/>
    <n v="133.01063369005172"/>
    <n v="82.12225245719155"/>
    <n v="12.937066637866035"/>
    <m/>
    <m/>
    <n v="228.06995278510928"/>
  </r>
  <r>
    <x v="1"/>
    <s v="ДТ"/>
    <s v="ДтЛ"/>
    <s v="ФЛ+КК_152"/>
    <s v="НБ_4"/>
    <x v="5"/>
    <s v="Собственная"/>
    <s v="ФЛ+КК"/>
    <s v="Красноярский край34712"/>
    <n v="56.011288"/>
    <n v="92.883402000000004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89588000000000001"/>
    <m/>
    <n v="720.00946531869204"/>
    <n v="444.54189444923725"/>
    <n v="70.030569543996521"/>
    <m/>
    <m/>
    <n v="1234.5819293119257"/>
  </r>
  <r>
    <x v="1"/>
    <s v="ДТ"/>
    <s v="ДтЗ"/>
    <s v="ФЛ+КК_152"/>
    <s v="НБ_4"/>
    <x v="5"/>
    <s v="Собственная"/>
    <s v="ФЛ+КК"/>
    <s v="Красноярский край34712"/>
    <n v="56.011288"/>
    <n v="92.883402000000004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61431999999999998"/>
    <m/>
    <n v="493.72261322339921"/>
    <n v="304.82986180967924"/>
    <n v="48.021140646367748"/>
    <m/>
    <m/>
    <n v="846.57361567944622"/>
  </r>
  <r>
    <x v="1"/>
    <s v="АБ"/>
    <s v="Аи92"/>
    <s v="ФЛ+КК_153"/>
    <s v="НБ_4"/>
    <x v="5"/>
    <s v="Собственная"/>
    <s v="ФЛ+КК"/>
    <s v="Красноярский край348"/>
    <n v="55.977753"/>
    <n v="92.837425999999994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2.0190100000000002"/>
    <m/>
    <n v="1622.6573989519718"/>
    <n v="1001.8468213510231"/>
    <n v="157.82517771914144"/>
    <m/>
    <m/>
    <n v="2782.329398022136"/>
  </r>
  <r>
    <x v="1"/>
    <s v="АБ"/>
    <s v="Аи95"/>
    <s v="ФЛ+КК_153"/>
    <s v="НБ_4"/>
    <x v="5"/>
    <s v="Собственная"/>
    <s v="ФЛ+КК"/>
    <s v="Красноярский край348"/>
    <n v="55.977753"/>
    <n v="92.837425999999994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1.9200999999999999"/>
    <m/>
    <n v="1543.1644576934639"/>
    <n v="952.76699059246823"/>
    <n v="150.09342387532672"/>
    <m/>
    <m/>
    <n v="2646.0248721612588"/>
  </r>
  <r>
    <x v="1"/>
    <s v="АБ"/>
    <s v="G-95"/>
    <s v="ФЛ+КК_153"/>
    <s v="НБ_4"/>
    <x v="5"/>
    <s v="Собственная"/>
    <s v="ФЛ+КК"/>
    <s v="Красноярский край348"/>
    <n v="55.977753"/>
    <n v="92.837425999999994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60797000000000001"/>
    <m/>
    <n v="488.61918407577485"/>
    <n v="301.67894759153324"/>
    <n v="47.524763769325766"/>
    <m/>
    <m/>
    <n v="837.82289543663387"/>
  </r>
  <r>
    <x v="1"/>
    <s v="АБ"/>
    <s v="Аи98"/>
    <s v="ФЛ+КК_153"/>
    <s v="НБ_4"/>
    <x v="5"/>
    <s v="Собственная"/>
    <s v="ФЛ+КК"/>
    <s v="Красноярский край348"/>
    <n v="55.977753"/>
    <n v="92.837425999999994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21748000000000001"/>
    <m/>
    <n v="174.78642063391206"/>
    <n v="107.91509041927503"/>
    <n v="17.000321766786136"/>
    <m/>
    <m/>
    <n v="299.70183281997328"/>
  </r>
  <r>
    <x v="1"/>
    <s v="ДТ"/>
    <s v="ДтЛ"/>
    <s v="ФЛ+КК_153"/>
    <s v="НБ_4"/>
    <x v="5"/>
    <s v="Собственная"/>
    <s v="ФЛ+КК"/>
    <s v="Красноярский край348"/>
    <n v="55.977753"/>
    <n v="92.837425999999994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67905000000000004"/>
    <m/>
    <n v="545.74544294398561"/>
    <n v="336.94933855622918"/>
    <n v="53.081058008718621"/>
    <m/>
    <m/>
    <n v="935.77583950893336"/>
  </r>
  <r>
    <x v="1"/>
    <s v="ДТ"/>
    <s v="ДтЗ"/>
    <s v="ФЛ+КК_153"/>
    <s v="НБ_4"/>
    <x v="5"/>
    <s v="Собственная"/>
    <s v="ФЛ+КК"/>
    <s v="Красноярский край348"/>
    <n v="55.977753"/>
    <n v="92.837425999999994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46677000000000002"/>
    <m/>
    <n v="375.13820838371868"/>
    <n v="231.61452434708943"/>
    <n v="36.487218093998365"/>
    <m/>
    <m/>
    <n v="643.23995082480656"/>
  </r>
  <r>
    <x v="1"/>
    <s v="АБ"/>
    <s v="Аи92"/>
    <s v="ФЛ+КК_154"/>
    <s v="НБ_4"/>
    <x v="5"/>
    <s v="Собственная"/>
    <s v="ФЛ+КК"/>
    <s v="Красноярский край34876"/>
    <n v="56.050407999999997"/>
    <n v="92.902659999999997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85741999999999996"/>
    <m/>
    <n v="689.09956216630894"/>
    <n v="425.45777463350561"/>
    <n v="67.024167230447702"/>
    <m/>
    <m/>
    <n v="1181.5815040302623"/>
  </r>
  <r>
    <x v="1"/>
    <s v="АБ"/>
    <s v="Аи95"/>
    <s v="ФЛ+КК_154"/>
    <s v="НБ_4"/>
    <x v="5"/>
    <s v="Собственная"/>
    <s v="ФЛ+КК"/>
    <s v="Красноярский край34876"/>
    <n v="56.050407999999997"/>
    <n v="92.902659999999997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86148999999999998"/>
    <m/>
    <n v="692.37057895856583"/>
    <n v="427.47733697489997"/>
    <n v="67.342317449276194"/>
    <m/>
    <m/>
    <n v="1187.190233382742"/>
  </r>
  <r>
    <x v="1"/>
    <s v="АБ"/>
    <s v="G-95"/>
    <s v="ФЛ+КК_154"/>
    <s v="НБ_4"/>
    <x v="5"/>
    <s v="Собственная"/>
    <s v="ФЛ+КК"/>
    <s v="Красноярский край34876"/>
    <n v="56.050407999999997"/>
    <n v="92.902659999999997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28647"/>
    <m/>
    <n v="230.23296817636927"/>
    <n v="142.14840883028197"/>
    <n v="22.393241569483283"/>
    <m/>
    <m/>
    <n v="394.77461857613451"/>
  </r>
  <r>
    <x v="1"/>
    <s v="АБ"/>
    <s v="Аи98"/>
    <s v="ФЛ+КК_154"/>
    <s v="НБ_4"/>
    <x v="5"/>
    <s v="Собственная"/>
    <s v="ФЛ+КК"/>
    <s v="Красноярский край34876"/>
    <n v="56.050407999999997"/>
    <n v="92.902659999999997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10138"/>
    <m/>
    <n v="81.478054643489074"/>
    <n v="50.305461958369058"/>
    <n v="7.9248327235459737"/>
    <m/>
    <m/>
    <n v="139.7083493254041"/>
  </r>
  <r>
    <x v="1"/>
    <s v="ДТ"/>
    <s v="ДтЛ"/>
    <s v="ФЛ+КК_154"/>
    <s v="НБ_4"/>
    <x v="5"/>
    <s v="Собственная"/>
    <s v="ФЛ+КК"/>
    <s v="Красноярский край34876"/>
    <n v="56.050407999999997"/>
    <n v="92.902659999999997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31430000000000002"/>
    <m/>
    <n v="252.59965056666621"/>
    <n v="155.95784862414081"/>
    <n v="24.568701173905108"/>
    <m/>
    <m/>
    <n v="433.12620036471208"/>
  </r>
  <r>
    <x v="1"/>
    <s v="ДТ"/>
    <s v="ДтЗ"/>
    <s v="ФЛ+КК_154"/>
    <s v="НБ_4"/>
    <x v="5"/>
    <s v="Собственная"/>
    <s v="ФЛ+КК"/>
    <s v="Красноярский край34876"/>
    <n v="56.050407999999997"/>
    <n v="92.902659999999997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21929000000000001"/>
    <m/>
    <n v="176.24109886339241"/>
    <n v="108.81322502318753"/>
    <n v="17.141808719139839"/>
    <m/>
    <m/>
    <n v="302.19613260571975"/>
  </r>
  <r>
    <x v="1"/>
    <s v="АБ"/>
    <s v="Аи92"/>
    <s v="ФЛ+КК_155"/>
    <s v="НБ_4"/>
    <x v="5"/>
    <s v="Собственная"/>
    <s v="ФЛ+КК"/>
    <s v="Красноярский край349"/>
    <n v="55.983021000000001"/>
    <n v="92.897064999999998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2.2603399999999998"/>
    <m/>
    <n v="1816.6118172505828"/>
    <n v="1121.5964478494764"/>
    <n v="176.68984413434509"/>
    <m/>
    <m/>
    <n v="3114.8981092344043"/>
  </r>
  <r>
    <x v="1"/>
    <s v="АБ"/>
    <s v="Аи95"/>
    <s v="ФЛ+КК_155"/>
    <s v="НБ_4"/>
    <x v="5"/>
    <s v="Собственная"/>
    <s v="ФЛ+КК"/>
    <s v="Красноярский край349"/>
    <n v="55.983021000000001"/>
    <n v="92.897064999999998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2.1396299999999999"/>
    <m/>
    <n v="1719.5984420679476"/>
    <n v="1061.6993052868927"/>
    <n v="167.25399329533116"/>
    <m/>
    <m/>
    <n v="2948.5517406501713"/>
  </r>
  <r>
    <x v="1"/>
    <s v="АБ"/>
    <s v="G-95"/>
    <s v="ФЛ+КК_155"/>
    <s v="НБ_4"/>
    <x v="5"/>
    <s v="Собственная"/>
    <s v="ФЛ+КК"/>
    <s v="Красноярский край349"/>
    <n v="55.983021000000001"/>
    <n v="92.897064999999998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67452000000000001"/>
    <m/>
    <n v="542.10472892213704"/>
    <n v="334.70152101163046"/>
    <n v="52.726949779899691"/>
    <m/>
    <m/>
    <n v="929.53319971366716"/>
  </r>
  <r>
    <x v="1"/>
    <s v="АБ"/>
    <s v="Аи98"/>
    <s v="ФЛ+КК_155"/>
    <s v="НБ_4"/>
    <x v="5"/>
    <s v="Собственная"/>
    <s v="ФЛ+КК"/>
    <s v="Красноярский край349"/>
    <n v="55.983021000000001"/>
    <n v="92.897064999999998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24152000000000001"/>
    <m/>
    <n v="194.10711932822534"/>
    <n v="119.84390582151603"/>
    <n v="18.879518636721482"/>
    <m/>
    <m/>
    <n v="332.83054378646284"/>
  </r>
  <r>
    <x v="1"/>
    <s v="ДТ"/>
    <s v="ДтЛ"/>
    <s v="ФЛ+КК_155"/>
    <s v="НБ_4"/>
    <x v="5"/>
    <s v="Собственная"/>
    <s v="ФЛ+КК"/>
    <s v="Красноярский край349"/>
    <n v="55.983021000000001"/>
    <n v="92.897064999999998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61589000000000005"/>
    <m/>
    <n v="494.98440594178828"/>
    <n v="305.60890674235475"/>
    <n v="48.143866897856874"/>
    <m/>
    <m/>
    <n v="848.73717958199995"/>
  </r>
  <r>
    <x v="1"/>
    <s v="ДТ"/>
    <s v="ДтЗ"/>
    <s v="ФЛ+КК_155"/>
    <s v="НБ_4"/>
    <x v="5"/>
    <s v="Собственная"/>
    <s v="ФЛ+КК"/>
    <s v="Красноярский край349"/>
    <n v="55.983021000000001"/>
    <n v="92.897064999999998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42481000000000002"/>
    <m/>
    <n v="341.41539152792069"/>
    <n v="210.79368015915134"/>
    <n v="33.207222226174444"/>
    <m/>
    <m/>
    <n v="585.41629391324648"/>
  </r>
  <r>
    <x v="1"/>
    <s v="АБ"/>
    <s v="Аи92"/>
    <s v="ФЛ+КК_156"/>
    <s v="НБ_4"/>
    <x v="5"/>
    <s v="Собственная"/>
    <s v="ФЛ+КК"/>
    <s v="Красноярский край351"/>
    <n v="56.007247"/>
    <n v="93.033618000000004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1.87765"/>
    <m/>
    <n v="1509.0478329191881"/>
    <n v="931.70300499242126"/>
    <n v="146.77512490990429"/>
    <m/>
    <m/>
    <n v="2587.5259628215135"/>
  </r>
  <r>
    <x v="1"/>
    <s v="АБ"/>
    <s v="Аи95"/>
    <s v="ФЛ+КК_156"/>
    <s v="НБ_4"/>
    <x v="5"/>
    <s v="Собственная"/>
    <s v="ФЛ+КК"/>
    <s v="Красноярский край351"/>
    <n v="56.007247"/>
    <n v="93.033618000000004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1.8074600000000001"/>
    <m/>
    <n v="1452.6368578212741"/>
    <n v="896.87423822522931"/>
    <n v="141.28840160288425"/>
    <m/>
    <m/>
    <n v="2490.7994976493878"/>
  </r>
  <r>
    <x v="1"/>
    <s v="АБ"/>
    <s v="G-95"/>
    <s v="ФЛ+КК_156"/>
    <s v="НБ_4"/>
    <x v="5"/>
    <s v="Собственная"/>
    <s v="ФЛ+КК"/>
    <s v="Красноярский край351"/>
    <n v="56.007247"/>
    <n v="93.033618000000004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57877999999999996"/>
    <m/>
    <n v="465.1594837892938"/>
    <n v="287.19466632733128"/>
    <n v="45.24299352667132"/>
    <m/>
    <m/>
    <n v="797.59714364329636"/>
  </r>
  <r>
    <x v="1"/>
    <s v="АБ"/>
    <s v="Аи98"/>
    <s v="ФЛ+КК_156"/>
    <s v="НБ_4"/>
    <x v="5"/>
    <s v="Собственная"/>
    <s v="ФЛ+КК"/>
    <s v="Красноярский край351"/>
    <n v="56.007247"/>
    <n v="93.033618000000004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20652000000000001"/>
    <m/>
    <n v="165.97798229407542"/>
    <n v="102.47666209945136"/>
    <n v="16.143583093970356"/>
    <m/>
    <m/>
    <n v="284.59822748749713"/>
  </r>
  <r>
    <x v="1"/>
    <s v="ДТ"/>
    <s v="ДтЛ"/>
    <s v="ФЛ+КК_156"/>
    <s v="НБ_4"/>
    <x v="5"/>
    <s v="Собственная"/>
    <s v="ФЛ+КК"/>
    <s v="Красноярский край351"/>
    <n v="56.007247"/>
    <n v="93.033618000000004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1.3202"/>
    <m/>
    <n v="1061.0310489281346"/>
    <n v="655.09243319627967"/>
    <n v="103.19948867257246"/>
    <m/>
    <m/>
    <n v="1819.3229707969867"/>
  </r>
  <r>
    <x v="1"/>
    <s v="ДТ"/>
    <s v="ДтЗ"/>
    <s v="ФЛ+КК_156"/>
    <s v="НБ_4"/>
    <x v="5"/>
    <s v="Собственная"/>
    <s v="ФЛ+КК"/>
    <s v="Красноярский край351"/>
    <n v="56.007247"/>
    <n v="93.033618000000004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90071000000000001"/>
    <m/>
    <n v="723.89128622940473"/>
    <n v="446.93857408288221"/>
    <n v="70.408128648896181"/>
    <m/>
    <m/>
    <n v="1241.237988961183"/>
  </r>
  <r>
    <x v="1"/>
    <s v="АБ"/>
    <s v="Аи92"/>
    <s v="ФЛ+КК_157"/>
    <s v="НБ_4"/>
    <x v="5"/>
    <s v="Собственная"/>
    <s v="ФЛ+КК"/>
    <s v="Красноярский край352"/>
    <n v="56.022972000000003"/>
    <n v="93.024356999999995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1.27512"/>
    <m/>
    <n v="1024.8007204281496"/>
    <n v="632.72342328226034"/>
    <n v="99.675603693509004"/>
    <m/>
    <m/>
    <n v="1757.199747403919"/>
  </r>
  <r>
    <x v="1"/>
    <s v="АБ"/>
    <s v="Аи95"/>
    <s v="ФЛ+КК_157"/>
    <s v="НБ_4"/>
    <x v="5"/>
    <s v="Собственная"/>
    <s v="ФЛ+КК"/>
    <s v="Красноярский край352"/>
    <n v="56.022972000000003"/>
    <n v="93.024356999999995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1.22417"/>
    <m/>
    <n v="983.8527338027227"/>
    <n v="607.44167849256905"/>
    <n v="95.69286323913272"/>
    <m/>
    <m/>
    <n v="1686.9872755344245"/>
  </r>
  <r>
    <x v="1"/>
    <s v="АБ"/>
    <s v="G-95"/>
    <s v="ФЛ+КК_157"/>
    <s v="НБ_4"/>
    <x v="5"/>
    <s v="Собственная"/>
    <s v="ФЛ+КК"/>
    <s v="Красноярский край352"/>
    <n v="56.022972000000003"/>
    <n v="93.024356999999995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39102999999999999"/>
    <m/>
    <n v="314.26675584181822"/>
    <n v="194.03180893254145"/>
    <n v="30.566653579484928"/>
    <m/>
    <m/>
    <n v="538.86521835384463"/>
  </r>
  <r>
    <x v="1"/>
    <s v="АБ"/>
    <s v="Аи98"/>
    <s v="ФЛ+КК_157"/>
    <s v="НБ_4"/>
    <x v="5"/>
    <s v="Собственная"/>
    <s v="ФЛ+КК"/>
    <s v="Красноярский край352"/>
    <n v="56.022972000000003"/>
    <n v="93.024356999999995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13961000000000001"/>
    <m/>
    <n v="112.20310918107626"/>
    <n v="69.27545417249857"/>
    <n v="10.913256032099561"/>
    <m/>
    <m/>
    <n v="192.39181938567438"/>
  </r>
  <r>
    <x v="1"/>
    <s v="ДТ"/>
    <s v="ДтЛ"/>
    <s v="ФЛ+КК_157"/>
    <s v="НБ_4"/>
    <x v="5"/>
    <s v="Собственная"/>
    <s v="ФЛ+КК"/>
    <s v="Красноярский край352"/>
    <n v="56.022972000000003"/>
    <n v="93.024356999999995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67081000000000002"/>
    <m/>
    <n v="539.12304039651713"/>
    <n v="332.86059317709163"/>
    <n v="52.436940612368069"/>
    <m/>
    <m/>
    <n v="924.42057418597688"/>
  </r>
  <r>
    <x v="1"/>
    <s v="ДТ"/>
    <s v="ДтЗ"/>
    <s v="ФЛ+КК_157"/>
    <s v="НБ_4"/>
    <x v="5"/>
    <s v="Собственная"/>
    <s v="ФЛ+КК"/>
    <s v="Красноярский край352"/>
    <n v="56.022972000000003"/>
    <n v="93.024356999999995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46029999999999999"/>
    <m/>
    <n v="369.93833648054863"/>
    <n v="228.40406529332489"/>
    <n v="35.981460866524081"/>
    <m/>
    <m/>
    <n v="634.32386264039758"/>
  </r>
  <r>
    <x v="1"/>
    <s v="АБ"/>
    <s v="Аи92"/>
    <s v="ФЛ+КК_158"/>
    <s v="НБ_4"/>
    <x v="5"/>
    <s v="Собственная"/>
    <s v="ФЛ+КК"/>
    <s v="Красноярский край355"/>
    <n v="56.014558999999998"/>
    <n v="92.953111000000007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2.9755799999999999"/>
    <m/>
    <n v="2391.4427878878796"/>
    <n v="1476.5035164143203"/>
    <n v="232.59985949426837"/>
    <m/>
    <m/>
    <n v="4100.5461637964681"/>
  </r>
  <r>
    <x v="1"/>
    <s v="АБ"/>
    <s v="Аи95"/>
    <s v="ФЛ+КК_158"/>
    <s v="НБ_4"/>
    <x v="5"/>
    <s v="Собственная"/>
    <s v="ФЛ+КК"/>
    <s v="Красноярский край355"/>
    <n v="56.014558999999998"/>
    <n v="92.953111000000007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2.6983000000000001"/>
    <m/>
    <n v="2168.5957274070488"/>
    <n v="1338.9152495784892"/>
    <n v="210.92499642872463"/>
    <m/>
    <m/>
    <n v="3718.4359734142627"/>
  </r>
  <r>
    <x v="1"/>
    <s v="АБ"/>
    <s v="G-95"/>
    <s v="ФЛ+КК_158"/>
    <s v="НБ_4"/>
    <x v="5"/>
    <s v="Собственная"/>
    <s v="ФЛ+КК"/>
    <s v="Красноярский край355"/>
    <n v="56.014558999999998"/>
    <n v="92.953111000000007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81530999999999998"/>
    <m/>
    <n v="655.25619186607889"/>
    <n v="404.56249940104436"/>
    <n v="63.732445924583423"/>
    <m/>
    <m/>
    <n v="1123.5511371917066"/>
  </r>
  <r>
    <x v="1"/>
    <s v="АБ"/>
    <s v="Аи98"/>
    <s v="ФЛ+КК_158"/>
    <s v="НБ_4"/>
    <x v="5"/>
    <s v="Собственная"/>
    <s v="ФЛ+КК"/>
    <s v="Красноярский край355"/>
    <n v="56.014558999999998"/>
    <n v="92.953111000000007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29476000000000002"/>
    <m/>
    <n v="236.89555520531508"/>
    <n v="146.26196455759384"/>
    <n v="23.041267445180623"/>
    <m/>
    <m/>
    <n v="406.19878720808953"/>
  </r>
  <r>
    <x v="1"/>
    <s v="ДТ"/>
    <s v="ДтЛ"/>
    <s v="ФЛ+КК_158"/>
    <s v="НБ_4"/>
    <x v="5"/>
    <s v="Собственная"/>
    <s v="ФЛ+КК"/>
    <s v="Красноярский край355"/>
    <n v="56.014558999999998"/>
    <n v="92.953111000000007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94362000000000001"/>
    <m/>
    <n v="758.37760823327255"/>
    <n v="468.23081488613349"/>
    <n v="73.762385624309061"/>
    <m/>
    <m/>
    <n v="1300.3708087437151"/>
  </r>
  <r>
    <x v="1"/>
    <s v="ДТ"/>
    <s v="ДтЗ"/>
    <s v="ФЛ+КК_158"/>
    <s v="НБ_4"/>
    <x v="5"/>
    <s v="Собственная"/>
    <s v="ФЛ+КК"/>
    <s v="Красноярский край355"/>
    <n v="56.014558999999998"/>
    <n v="92.953111000000007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64571999999999996"/>
    <m/>
    <n v="518.95846759117933"/>
    <n v="320.41076046318869"/>
    <n v="50.475665676150186"/>
    <m/>
    <m/>
    <n v="889.84489373051815"/>
  </r>
  <r>
    <x v="1"/>
    <s v="АБ"/>
    <s v="Аи92"/>
    <s v="ФЛ+КК_159"/>
    <s v="НБ_4"/>
    <x v="5"/>
    <s v="Собственная"/>
    <s v="ФЛ+КК"/>
    <s v="Красноярский край357"/>
    <n v="56.004972000000002"/>
    <n v="92.978048000000001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1.84453"/>
    <m/>
    <n v="1482.4296323885867"/>
    <n v="915.26863036171312"/>
    <n v="144.18614819059238"/>
    <m/>
    <m/>
    <n v="2541.8844109408924"/>
  </r>
  <r>
    <x v="1"/>
    <s v="АБ"/>
    <s v="Аи95"/>
    <s v="ФЛ+КК_159"/>
    <s v="НБ_4"/>
    <x v="5"/>
    <s v="Собственная"/>
    <s v="ФЛ+КК"/>
    <s v="Красноярский край357"/>
    <n v="56.004972000000002"/>
    <n v="92.978048000000001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1.7158199999999999"/>
    <m/>
    <n v="1378.9867401695742"/>
    <n v="851.40183209122904"/>
    <n v="134.12494065609243"/>
    <m/>
    <m/>
    <n v="2364.5135129168957"/>
  </r>
  <r>
    <x v="1"/>
    <s v="АБ"/>
    <s v="G-95"/>
    <s v="ФЛ+КК_159"/>
    <s v="НБ_4"/>
    <x v="5"/>
    <s v="Собственная"/>
    <s v="ФЛ+КК"/>
    <s v="Красноярский край357"/>
    <n v="56.004972000000002"/>
    <n v="92.978048000000001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53190000000000004"/>
    <m/>
    <n v="427.48251395612397"/>
    <n v="263.93248387903435"/>
    <n v="41.578403291123536"/>
    <m/>
    <m/>
    <n v="732.99340112628192"/>
  </r>
  <r>
    <x v="1"/>
    <s v="АБ"/>
    <s v="Аи98"/>
    <s v="ФЛ+КК_159"/>
    <s v="НБ_4"/>
    <x v="5"/>
    <s v="Собственная"/>
    <s v="ФЛ+КК"/>
    <s v="Красноярский край357"/>
    <n v="56.004972000000002"/>
    <n v="92.978048000000001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19117000000000001"/>
    <m/>
    <n v="153.64134648052681"/>
    <n v="94.85988520991728"/>
    <n v="14.943679934506648"/>
    <m/>
    <m/>
    <n v="263.44491162495075"/>
  </r>
  <r>
    <x v="1"/>
    <s v="АБ"/>
    <s v="Аи92"/>
    <s v="ФЛ+КК_160"/>
    <s v="НБ_4"/>
    <x v="5"/>
    <s v="Собственная"/>
    <s v="ФЛ+КК"/>
    <s v="Красноярский край358"/>
    <n v="55.993473999999999"/>
    <n v="92.920807999999994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2.1316600000000001"/>
    <m/>
    <n v="1713.1930357204571"/>
    <n v="1057.7445357878969"/>
    <n v="166.63098168745327"/>
    <m/>
    <m/>
    <n v="2937.5685531958075"/>
  </r>
  <r>
    <x v="1"/>
    <s v="АБ"/>
    <s v="Аи95"/>
    <s v="ФЛ+КК_160"/>
    <s v="НБ_4"/>
    <x v="5"/>
    <s v="Собственная"/>
    <s v="ФЛ+КК"/>
    <s v="Красноярский край358"/>
    <n v="55.993473999999999"/>
    <n v="92.920807999999994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2.0107599999999999"/>
    <m/>
    <n v="1616.0269595082077"/>
    <n v="997.75311390225056"/>
    <n v="157.18027862692151"/>
    <m/>
    <m/>
    <n v="2770.9603520373798"/>
  </r>
  <r>
    <x v="1"/>
    <s v="АБ"/>
    <s v="G-95"/>
    <s v="ФЛ+КК_160"/>
    <s v="НБ_4"/>
    <x v="5"/>
    <s v="Собственная"/>
    <s v="ФЛ+КК"/>
    <s v="Красноярский край358"/>
    <n v="55.993473999999999"/>
    <n v="92.920807999999994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63178000000000001"/>
    <m/>
    <n v="507.75503415529226"/>
    <n v="313.49363539217205"/>
    <n v="49.385981634265882"/>
    <m/>
    <m/>
    <n v="870.63465118173019"/>
  </r>
  <r>
    <x v="1"/>
    <s v="АБ"/>
    <s v="Аи98"/>
    <s v="ФЛ+КК_160"/>
    <s v="НБ_4"/>
    <x v="5"/>
    <s v="Собственная"/>
    <s v="ФЛ+КК"/>
    <s v="Красноярский край358"/>
    <n v="55.993473999999999"/>
    <n v="92.920807999999994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22639000000000001"/>
    <m/>
    <n v="181.9472952331771"/>
    <n v="112.33629446394922"/>
    <n v="17.696812786383635"/>
    <m/>
    <m/>
    <n v="311.98040248350998"/>
  </r>
  <r>
    <x v="1"/>
    <s v="ДТ"/>
    <s v="ДтЛ"/>
    <s v="ФЛ+КК_160"/>
    <s v="НБ_4"/>
    <x v="5"/>
    <s v="Собственная"/>
    <s v="ФЛ+КК"/>
    <s v="Красноярский край358"/>
    <n v="55.993473999999999"/>
    <n v="92.920807999999994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53741000000000005"/>
    <m/>
    <n v="431.91084381492868"/>
    <n v="266.66658424785084"/>
    <n v="42.009117715139496"/>
    <m/>
    <m/>
    <n v="740.58654577791901"/>
  </r>
  <r>
    <x v="1"/>
    <s v="ДТ"/>
    <s v="ДтЗ"/>
    <s v="ФЛ+КК_160"/>
    <s v="НБ_4"/>
    <x v="5"/>
    <s v="Собственная"/>
    <s v="ФЛ+КК"/>
    <s v="Красноярский край358"/>
    <n v="55.993473999999999"/>
    <n v="92.920807999999994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36836999999999998"/>
    <m/>
    <n v="296.05514883628007"/>
    <n v="182.78775913991328"/>
    <n v="28.795330739520914"/>
    <m/>
    <m/>
    <n v="507.63823871571429"/>
  </r>
  <r>
    <x v="1"/>
    <s v="АБ"/>
    <s v="Аи92"/>
    <s v="ФЛ+КК_161"/>
    <s v="НБ_4"/>
    <x v="5"/>
    <s v="Собственная"/>
    <s v="ФЛ+КК"/>
    <s v="Красноярский край359"/>
    <n v="56.017659000000002"/>
    <n v="92.968400000000003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1.5045900000000001"/>
    <m/>
    <n v="1209.2233797203319"/>
    <n v="746.58803519375135"/>
    <n v="117.61317880765473"/>
    <m/>
    <m/>
    <n v="2073.4245937217379"/>
  </r>
  <r>
    <x v="1"/>
    <s v="АБ"/>
    <s v="Аи95"/>
    <s v="ФЛ+КК_161"/>
    <s v="НБ_4"/>
    <x v="5"/>
    <s v="Собственная"/>
    <s v="ФЛ+КК"/>
    <s v="Красноярский край359"/>
    <n v="56.017659000000002"/>
    <n v="92.968400000000003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1.46959"/>
    <m/>
    <n v="1181.0942426861818"/>
    <n v="729.22079147168654"/>
    <n v="114.8772432649036"/>
    <m/>
    <m/>
    <n v="2025.1922774227721"/>
  </r>
  <r>
    <x v="1"/>
    <s v="АБ"/>
    <s v="G-95"/>
    <s v="ФЛ+КК_161"/>
    <s v="НБ_4"/>
    <x v="5"/>
    <s v="Собственная"/>
    <s v="ФЛ+КК"/>
    <s v="Красноярский край359"/>
    <n v="56.017659000000002"/>
    <n v="92.968400000000003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47682000000000002"/>
    <m/>
    <n v="383.21528916066745"/>
    <n v="236.60140433013945"/>
    <n v="37.272822442702619"/>
    <m/>
    <m/>
    <n v="657.08951593350946"/>
  </r>
  <r>
    <x v="1"/>
    <s v="АБ"/>
    <s v="Аи98"/>
    <s v="ФЛ+КК_161"/>
    <s v="НБ_4"/>
    <x v="5"/>
    <s v="Собственная"/>
    <s v="ФЛ+КК"/>
    <s v="Красноярский край359"/>
    <n v="56.017659000000002"/>
    <n v="92.968400000000003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16965"/>
    <m/>
    <n v="136.34594565267236"/>
    <n v="84.181511355664924"/>
    <n v="13.261470423649383"/>
    <m/>
    <m/>
    <n v="233.78892743198665"/>
  </r>
  <r>
    <x v="1"/>
    <s v="ДТ"/>
    <s v="ДтЛ"/>
    <s v="ФЛ+КК_161"/>
    <s v="НБ_4"/>
    <x v="5"/>
    <s v="Собственная"/>
    <s v="ФЛ+КК"/>
    <s v="Красноярский край359"/>
    <n v="56.017659000000002"/>
    <n v="92.968400000000003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21825"/>
    <m/>
    <n v="175.40526164866336"/>
    <n v="108.29716978116046"/>
    <n v="17.060512348726661"/>
    <m/>
    <m/>
    <n v="300.76294377855049"/>
  </r>
  <r>
    <x v="1"/>
    <s v="ДТ"/>
    <s v="ДтЗ"/>
    <s v="ФЛ+КК_161"/>
    <s v="НБ_4"/>
    <x v="5"/>
    <s v="Собственная"/>
    <s v="ФЛ+КК"/>
    <s v="Красноярский край359"/>
    <n v="56.017659000000002"/>
    <n v="92.968400000000003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15171000000000001"/>
    <m/>
    <n v="121.92775369859666"/>
    <n v="75.279558430698074"/>
    <n v="11.859108034022093"/>
    <m/>
    <m/>
    <n v="209.06642016331682"/>
  </r>
  <r>
    <x v="1"/>
    <s v="АБ"/>
    <s v="Аи92"/>
    <s v="ФЛ+КК_162"/>
    <s v="НБ_4"/>
    <x v="5"/>
    <s v="Собственная"/>
    <s v="ФЛ+КК"/>
    <s v="Красноярский край363"/>
    <n v="55.984068000000001"/>
    <n v="92.876934000000006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2.3590300000000002"/>
    <m/>
    <n v="1895.9279467905906"/>
    <n v="1170.5671130760641"/>
    <n v="184.40440066903392"/>
    <m/>
    <m/>
    <n v="3250.8994605356884"/>
  </r>
  <r>
    <x v="1"/>
    <s v="АБ"/>
    <s v="Аи95"/>
    <s v="ФЛ+КК_162"/>
    <s v="НБ_4"/>
    <x v="5"/>
    <s v="Собственная"/>
    <s v="ФЛ+КК"/>
    <s v="Красноярский край363"/>
    <n v="55.984068000000001"/>
    <n v="92.876934000000006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2.2757000000000001"/>
    <m/>
    <n v="1828.9564899604272"/>
    <n v="1129.2181868086454"/>
    <n v="177.89052898967816"/>
    <m/>
    <m/>
    <n v="3136.0652057587513"/>
  </r>
  <r>
    <x v="1"/>
    <s v="АБ"/>
    <s v="G-95"/>
    <s v="ФЛ+КК_162"/>
    <s v="НБ_4"/>
    <x v="5"/>
    <s v="Собственная"/>
    <s v="ФЛ+КК"/>
    <s v="Красноярский край363"/>
    <n v="55.984068000000001"/>
    <n v="92.876934000000006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73014000000000001"/>
    <m/>
    <n v="586.80594611754896"/>
    <n v="362.30055232080872"/>
    <n v="57.074742205265906"/>
    <m/>
    <m/>
    <n v="1006.1812406436236"/>
  </r>
  <r>
    <x v="1"/>
    <s v="АБ"/>
    <s v="Аи98"/>
    <s v="ФЛ+КК_162"/>
    <s v="НБ_4"/>
    <x v="5"/>
    <s v="Собственная"/>
    <s v="ФЛ+КК"/>
    <s v="Красноярский край363"/>
    <n v="55.984068000000001"/>
    <n v="92.876934000000006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26041999999999998"/>
    <m/>
    <n v="209.29685332666625"/>
    <n v="129.22221743143095"/>
    <n v="20.356923829807087"/>
    <m/>
    <m/>
    <n v="358.8759945879043"/>
  </r>
  <r>
    <x v="1"/>
    <s v="ДТ"/>
    <s v="ДтЛ"/>
    <s v="ФЛ+КК_162"/>
    <s v="НБ_4"/>
    <x v="5"/>
    <s v="Собственная"/>
    <s v="ФЛ+КК"/>
    <s v="Красноярский край363"/>
    <n v="55.984068000000001"/>
    <n v="92.876934000000006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34297"/>
    <m/>
    <n v="275.64143224578271"/>
    <n v="170.18410226732922"/>
    <n v="26.809823231352954"/>
    <m/>
    <m/>
    <n v="472.6353577444649"/>
  </r>
  <r>
    <x v="1"/>
    <s v="ДТ"/>
    <s v="ДтЗ"/>
    <s v="ФЛ+КК_162"/>
    <s v="НБ_4"/>
    <x v="5"/>
    <s v="Собственная"/>
    <s v="ФЛ+КК"/>
    <s v="Красноярский край363"/>
    <n v="55.984068000000001"/>
    <n v="92.876934000000006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23899000000000001"/>
    <m/>
    <n v="192.07378456547107"/>
    <n v="118.5885022038925"/>
    <n v="18.681749581774042"/>
    <m/>
    <m/>
    <n v="329.34403635113762"/>
  </r>
  <r>
    <x v="1"/>
    <s v="АБ"/>
    <s v="Аи92"/>
    <s v="ФЛ+КК_163"/>
    <s v="НБ_4"/>
    <x v="5"/>
    <s v="Собственная"/>
    <s v="ФЛ+КК"/>
    <s v="Красноярский край364"/>
    <n v="55.947809999999997"/>
    <n v="92.512780000000006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1.3060700000000001"/>
    <m/>
    <n v="1049.6749144626335"/>
    <n v="648.08102880220042"/>
    <n v="102.09495240917036"/>
    <m/>
    <m/>
    <n v="1799.8508956740045"/>
  </r>
  <r>
    <x v="1"/>
    <s v="АБ"/>
    <s v="Аи95"/>
    <s v="ФЛ+КК_163"/>
    <s v="НБ_4"/>
    <x v="5"/>
    <s v="Собственная"/>
    <s v="ФЛ+КК"/>
    <s v="Красноярский край364"/>
    <n v="55.947809999999997"/>
    <n v="92.512780000000006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1.2509300000000001"/>
    <m/>
    <n v="1005.3594682894043"/>
    <n v="620.72017683549632"/>
    <n v="97.784681385533304"/>
    <m/>
    <m/>
    <n v="1723.864326510434"/>
  </r>
  <r>
    <x v="1"/>
    <s v="АБ"/>
    <s v="G-95"/>
    <s v="ФЛ+КК_163"/>
    <s v="НБ_4"/>
    <x v="5"/>
    <s v="Собственная"/>
    <s v="ФЛ+КК"/>
    <s v="Красноярский край364"/>
    <n v="55.947809999999997"/>
    <n v="92.512780000000006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39871000000000001"/>
    <m/>
    <n v="320.43909219674032"/>
    <n v="197.84267841212593"/>
    <n v="31.166996007151464"/>
    <m/>
    <m/>
    <n v="549.44876661601779"/>
  </r>
  <r>
    <x v="1"/>
    <s v="АБ"/>
    <s v="Аи98"/>
    <s v="ФЛ+КК_163"/>
    <s v="НБ_4"/>
    <x v="5"/>
    <s v="Собственная"/>
    <s v="ФЛ+КК"/>
    <s v="Красноярский край364"/>
    <n v="55.947809999999997"/>
    <n v="92.512780000000006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14241999999999999"/>
    <m/>
    <n v="114.46147704010372"/>
    <n v="70.669795739898603"/>
    <n v="11.132912571389006"/>
    <m/>
    <m/>
    <n v="196.26418535139132"/>
  </r>
  <r>
    <x v="1"/>
    <s v="ДТ"/>
    <s v="ДтЛ"/>
    <s v="ФЛ+КК_163"/>
    <s v="НБ_4"/>
    <x v="5"/>
    <s v="Собственная"/>
    <s v="ФЛ+КК"/>
    <s v="Красноярский край364"/>
    <n v="55.947809999999997"/>
    <n v="92.512780000000006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73153999999999997"/>
    <m/>
    <n v="587.93111159891498"/>
    <n v="362.99524206969124"/>
    <n v="57.184179626975947"/>
    <m/>
    <m/>
    <n v="1008.1105332955822"/>
  </r>
  <r>
    <x v="1"/>
    <s v="ДТ"/>
    <s v="ДтЗ"/>
    <s v="ФЛ+КК_163"/>
    <s v="НБ_4"/>
    <x v="5"/>
    <s v="Собственная"/>
    <s v="ФЛ+КК"/>
    <s v="Красноярский край364"/>
    <n v="55.947809999999997"/>
    <n v="92.512780000000006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50555000000000005"/>
    <m/>
    <n v="406.30529221755683"/>
    <n v="250.85743039113711"/>
    <n v="39.518634675366613"/>
    <m/>
    <m/>
    <n v="696.68135728406048"/>
  </r>
  <r>
    <x v="1"/>
    <s v="АБ"/>
    <s v="Аи92"/>
    <s v="ФЛ+КК_164"/>
    <s v="НБ_4"/>
    <x v="5"/>
    <s v="Собственная"/>
    <s v="ФЛ+КК"/>
    <s v="Красноярский край365"/>
    <n v="56.012531000000003"/>
    <n v="92.784290999999996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3.7468300000000001"/>
    <m/>
    <n v="3011.2884146761116"/>
    <n v="1859.2031370041029"/>
    <n v="292.88815341846282"/>
    <m/>
    <m/>
    <n v="5163.3797050986777"/>
  </r>
  <r>
    <x v="1"/>
    <s v="АБ"/>
    <s v="Аи95"/>
    <s v="ФЛ+КК_164"/>
    <s v="НБ_4"/>
    <x v="5"/>
    <s v="Собственная"/>
    <s v="ФЛ+КК"/>
    <s v="Красноярский край365"/>
    <n v="56.012531000000003"/>
    <n v="92.784290999999996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3.63971"/>
    <m/>
    <n v="2925.1971815590218"/>
    <n v="1806.0494470753151"/>
    <n v="284.51462726590569"/>
    <m/>
    <m/>
    <n v="5015.7612559002428"/>
  </r>
  <r>
    <x v="1"/>
    <s v="АБ"/>
    <s v="G-95"/>
    <s v="ФЛ+КК_164"/>
    <s v="НБ_4"/>
    <x v="5"/>
    <s v="Собственная"/>
    <s v="ФЛ+КК"/>
    <s v="Красноярский край365"/>
    <n v="56.012531000000003"/>
    <n v="92.784290999999996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1.17516"/>
    <m/>
    <n v="944.46390505861734"/>
    <n v="583.12257521204367"/>
    <n v="91.861771783411783"/>
    <m/>
    <m/>
    <n v="1619.4482520540728"/>
  </r>
  <r>
    <x v="1"/>
    <s v="АБ"/>
    <s v="Аи98"/>
    <s v="ФЛ+КК_164"/>
    <s v="НБ_4"/>
    <x v="5"/>
    <s v="Собственная"/>
    <s v="ФЛ+КК"/>
    <s v="Красноярский край365"/>
    <n v="56.012531000000003"/>
    <n v="92.784290999999996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41855999999999999"/>
    <m/>
    <n v="336.39233134325104"/>
    <n v="207.69238663735405"/>
    <n v="32.71866230782603"/>
    <m/>
    <m/>
    <n v="576.80338028843107"/>
  </r>
  <r>
    <x v="1"/>
    <s v="ДТ"/>
    <s v="ДтЛ"/>
    <s v="ФЛ+КК_164"/>
    <s v="НБ_4"/>
    <x v="5"/>
    <s v="Собственная"/>
    <s v="ФЛ+КК"/>
    <s v="Красноярский край365"/>
    <n v="56.012531000000003"/>
    <n v="92.784290999999996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75649999999999995"/>
    <m/>
    <n v="607.99120475241159"/>
    <n v="375.3805678783408"/>
    <n v="59.135292516892179"/>
    <m/>
    <m/>
    <n v="1042.5070651476447"/>
  </r>
  <r>
    <x v="1"/>
    <s v="ДТ"/>
    <s v="ДтЗ"/>
    <s v="ФЛ+КК_164"/>
    <s v="НБ_4"/>
    <x v="5"/>
    <s v="Собственная"/>
    <s v="ФЛ+КК"/>
    <s v="Красноярский край365"/>
    <n v="56.012531000000003"/>
    <n v="92.784290999999996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53125"/>
    <m/>
    <n v="426.96011569691825"/>
    <n v="263.60994935276744"/>
    <n v="41.527593059615292"/>
    <m/>
    <m/>
    <n v="732.09765810930094"/>
  </r>
  <r>
    <x v="1"/>
    <s v="АБ"/>
    <s v="Аи92"/>
    <s v="ФЛ+КК_165"/>
    <s v="НБ_4"/>
    <x v="5"/>
    <s v="Собственная"/>
    <s v="ФЛ+КК"/>
    <s v="Красноярский край366"/>
    <n v="55.977570999999998"/>
    <n v="92.837227999999996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1.9720200000000001"/>
    <m/>
    <n v="1584.8920232595517"/>
    <n v="978.53005613674247"/>
    <n v="154.1519888290307"/>
    <m/>
    <m/>
    <n v="2717.5740682253249"/>
  </r>
  <r>
    <x v="1"/>
    <s v="АБ"/>
    <s v="Аи95"/>
    <s v="ФЛ+КК_165"/>
    <s v="НБ_4"/>
    <x v="5"/>
    <s v="Собственная"/>
    <s v="ФЛ+КК"/>
    <s v="Красноярский край366"/>
    <n v="55.977570999999998"/>
    <n v="92.837227999999996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1.91537"/>
    <m/>
    <n v="1539.363005745706"/>
    <n v="950.41993165517204"/>
    <n v="149.72368172912064"/>
    <m/>
    <m/>
    <n v="2639.5066191299984"/>
  </r>
  <r>
    <x v="1"/>
    <s v="АБ"/>
    <s v="G-95"/>
    <s v="ФЛ+КК_165"/>
    <s v="НБ_4"/>
    <x v="5"/>
    <s v="Собственная"/>
    <s v="ФЛ+КК"/>
    <s v="Красноярский край366"/>
    <n v="55.977570999999998"/>
    <n v="92.837227999999996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61834"/>
    <m/>
    <n v="496.95344553417874"/>
    <n v="306.82461380289925"/>
    <n v="48.335382385849449"/>
    <m/>
    <m/>
    <n v="852.11344172292752"/>
  </r>
  <r>
    <x v="1"/>
    <s v="АБ"/>
    <s v="Аи98"/>
    <s v="ФЛ+КК_165"/>
    <s v="НБ_4"/>
    <x v="5"/>
    <s v="Собственная"/>
    <s v="ФЛ+КК"/>
    <s v="Красноярский край366"/>
    <n v="55.977570999999998"/>
    <n v="92.837227999999996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22023999999999999"/>
    <m/>
    <n v="177.00460401146216"/>
    <n v="109.2846216385007"/>
    <n v="17.216069826728795"/>
    <m/>
    <m/>
    <n v="303.50529547669169"/>
  </r>
  <r>
    <x v="1"/>
    <s v="ДТ"/>
    <s v="ДтЛ"/>
    <s v="ФЛ+КК_165"/>
    <s v="НБ_4"/>
    <x v="5"/>
    <s v="Собственная"/>
    <s v="ФЛ+КК"/>
    <s v="Красноярский край366"/>
    <n v="55.977570999999998"/>
    <n v="92.837227999999996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59050000000000002"/>
    <m/>
    <n v="474.57872624758636"/>
    <n v="293.01021193940551"/>
    <n v="46.159141085558275"/>
    <m/>
    <m/>
    <n v="813.74807927255017"/>
  </r>
  <r>
    <x v="1"/>
    <s v="ДТ"/>
    <s v="ДтЗ"/>
    <s v="ФЛ+КК_165"/>
    <s v="НБ_4"/>
    <x v="5"/>
    <s v="Собственная"/>
    <s v="ФЛ+КК"/>
    <s v="Красноярский край366"/>
    <n v="55.977570999999998"/>
    <n v="92.837227999999996"/>
    <s v="Сибирь"/>
    <s v="Красноярский край"/>
    <m/>
    <s v="Красноярский край"/>
    <s v="Розница"/>
    <s v="Розница"/>
    <n v="803.68962954714027"/>
    <n v="496.20696348756223"/>
    <n v="78.169586935746437"/>
    <m/>
    <m/>
    <n v="0.40828999999999999"/>
    <m/>
    <n v="328.13843884780186"/>
    <n v="202.59634112233678"/>
    <n v="31.915860649995913"/>
    <m/>
    <m/>
    <n v="562.6506406201346"/>
  </r>
  <r>
    <x v="1"/>
    <s v="АБ"/>
    <s v="Аи92"/>
    <s v="ФЛ+КК_166"/>
    <s v="НБ_7"/>
    <x v="3"/>
    <s v="Собственная"/>
    <s v="ФЛ+КК"/>
    <s v="Новосибирская область1"/>
    <n v="55.335126000000002"/>
    <n v="78.348436000000007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1.33223"/>
    <m/>
    <n v="49.621245227790546"/>
    <n v="251.8087600510039"/>
    <n v="21.361191271196112"/>
    <m/>
    <m/>
    <n v="322.79119654999056"/>
  </r>
  <r>
    <x v="1"/>
    <s v="АБ"/>
    <s v="Аи95"/>
    <s v="ФЛ+КК_166"/>
    <s v="НБ_7"/>
    <x v="3"/>
    <s v="Собственная"/>
    <s v="ФЛ+КК"/>
    <s v="Новосибирская область1"/>
    <n v="55.335126000000002"/>
    <n v="78.348436000000007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1.1707700000000001"/>
    <m/>
    <n v="43.607384066820551"/>
    <n v="221.29072457827391"/>
    <n v="18.772315519526114"/>
    <m/>
    <m/>
    <n v="283.67042416462056"/>
  </r>
  <r>
    <x v="1"/>
    <s v="АБ"/>
    <s v="G-95"/>
    <s v="ФЛ+КК_166"/>
    <s v="НБ_7"/>
    <x v="3"/>
    <s v="Собственная"/>
    <s v="ФЛ+КК"/>
    <s v="Новосибирская область1"/>
    <n v="55.335126000000002"/>
    <n v="78.348436000000007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32380999999999999"/>
    <m/>
    <n v="12.060871934433887"/>
    <n v="61.204292496127223"/>
    <n v="5.1920219072727773"/>
    <m/>
    <m/>
    <n v="78.457186337833889"/>
  </r>
  <r>
    <x v="1"/>
    <s v="АБ"/>
    <s v="Аи98"/>
    <s v="ФЛ+КК_166"/>
    <s v="НБ_7"/>
    <x v="3"/>
    <s v="Собственная"/>
    <s v="ФЛ+КК"/>
    <s v="Новосибирская область1"/>
    <n v="55.335126000000002"/>
    <n v="78.348436000000007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9.7919999999999993E-2"/>
    <m/>
    <n v="3.647202309439999"/>
    <n v="18.508150832959998"/>
    <n v="1.5700651158399999"/>
    <m/>
    <m/>
    <n v="23.725418258239994"/>
  </r>
  <r>
    <x v="1"/>
    <s v="АБ"/>
    <s v="Аи92"/>
    <s v="ФЛ+КК_167"/>
    <s v="НБ_11"/>
    <x v="1"/>
    <s v="Собственная"/>
    <s v="ФЛ+КК"/>
    <s v="Новосибирская область103"/>
    <n v="55.118915000000001"/>
    <n v="83.898120000000006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37801"/>
    <m/>
    <n v="491.04727931309958"/>
    <n v="301.73627786006921"/>
    <n v="16.241433847642668"/>
    <m/>
    <m/>
    <n v="809.02499102081151"/>
  </r>
  <r>
    <x v="1"/>
    <s v="ДТ"/>
    <s v="ДтЛ"/>
    <s v="ФЛ+КК_167"/>
    <s v="НБ_11"/>
    <x v="1"/>
    <s v="Собственная"/>
    <s v="ФЛ+КК"/>
    <s v="Новосибирская область103"/>
    <n v="55.118915000000001"/>
    <n v="83.898120000000006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59216000000000002"/>
    <m/>
    <n v="211.0133866358336"/>
    <n v="129.66245114158721"/>
    <n v="6.9792871366826672"/>
    <m/>
    <m/>
    <n v="347.65512491410351"/>
  </r>
  <r>
    <x v="1"/>
    <s v="ДТ"/>
    <s v="ДтЗ"/>
    <s v="ФЛ+КК_167"/>
    <s v="НБ_11"/>
    <x v="1"/>
    <s v="Собственная"/>
    <s v="ФЛ+КК"/>
    <s v="Новосибирская область103"/>
    <n v="55.118915000000001"/>
    <n v="83.898120000000006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43628"/>
    <m/>
    <n v="155.46629343670881"/>
    <n v="95.530150945777606"/>
    <n v="5.142061929194667"/>
    <m/>
    <m/>
    <n v="256.13850631168106"/>
  </r>
  <r>
    <x v="1"/>
    <s v="АБ"/>
    <s v="Аи92"/>
    <s v="ФЛ+КК_168"/>
    <s v="НБ_7"/>
    <x v="3"/>
    <s v="Собственная"/>
    <s v="ФЛ+КК"/>
    <s v="Новосибирская область104"/>
    <n v="54.515272000000003"/>
    <n v="79.665572999999995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1.3183499999999999"/>
    <m/>
    <n v="49.104260259908322"/>
    <n v="249.18525991250834"/>
    <n v="21.138637106491664"/>
    <m/>
    <m/>
    <n v="319.42815727890832"/>
  </r>
  <r>
    <x v="1"/>
    <s v="АБ"/>
    <s v="Аи95"/>
    <s v="ФЛ+КК_168"/>
    <s v="НБ_7"/>
    <x v="3"/>
    <s v="Собственная"/>
    <s v="ФЛ+КК"/>
    <s v="Новосибирская область104"/>
    <n v="54.515272000000003"/>
    <n v="79.665572999999995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1.1730499999999999"/>
    <m/>
    <n v="43.692306669613878"/>
    <n v="221.72167416874723"/>
    <n v="18.808873408252776"/>
    <m/>
    <m/>
    <n v="284.22285424661391"/>
  </r>
  <r>
    <x v="1"/>
    <s v="АБ"/>
    <s v="G-95"/>
    <s v="ФЛ+КК_168"/>
    <s v="НБ_7"/>
    <x v="3"/>
    <s v="Собственная"/>
    <s v="ФЛ+КК"/>
    <s v="Новосибирская область104"/>
    <n v="54.515272000000003"/>
    <n v="79.665572999999995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32851999999999998"/>
    <m/>
    <n v="12.236304153362219"/>
    <n v="62.094543623815554"/>
    <n v="5.2675428089844445"/>
    <m/>
    <m/>
    <n v="79.598390586162225"/>
  </r>
  <r>
    <x v="1"/>
    <s v="АБ"/>
    <s v="Аи98"/>
    <s v="ФЛ+КК_168"/>
    <s v="НБ_7"/>
    <x v="3"/>
    <s v="Собственная"/>
    <s v="ФЛ+КК"/>
    <s v="Новосибирская область104"/>
    <n v="54.515272000000003"/>
    <n v="79.665572999999995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9.9830000000000002E-2"/>
    <m/>
    <n v="3.7183436126572218"/>
    <n v="18.869165621470557"/>
    <n v="1.6006903647294446"/>
    <m/>
    <m/>
    <n v="24.188199598857224"/>
  </r>
  <r>
    <x v="1"/>
    <s v="ДТ"/>
    <s v="ДтЛ"/>
    <s v="ФЛ+КК_168"/>
    <s v="НБ_7"/>
    <x v="3"/>
    <s v="Собственная"/>
    <s v="ФЛ+КК"/>
    <s v="Новосибирская область104"/>
    <n v="54.515272000000003"/>
    <n v="79.665572999999995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67427999999999999"/>
    <m/>
    <n v="25.114742373459997"/>
    <n v="127.44767099314001"/>
    <n v="10.81151456606"/>
    <m/>
    <m/>
    <n v="163.37392793266"/>
  </r>
  <r>
    <x v="1"/>
    <s v="ДТ"/>
    <s v="ДтЗ"/>
    <s v="ФЛ+КК_168"/>
    <s v="НБ_7"/>
    <x v="3"/>
    <s v="Собственная"/>
    <s v="ФЛ+КК"/>
    <s v="Новосибирская область104"/>
    <n v="54.515272000000003"/>
    <n v="79.665572999999995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48949999999999999"/>
    <m/>
    <n v="18.232286871638884"/>
    <n v="92.521852866972225"/>
    <n v="7.8487221630277775"/>
    <m/>
    <m/>
    <n v="118.60286190163889"/>
  </r>
  <r>
    <x v="1"/>
    <s v="АБ"/>
    <s v="Аи92"/>
    <s v="ФЛ+КК_169"/>
    <s v="НБ_11"/>
    <x v="1"/>
    <s v="Собственная"/>
    <s v="ФЛ+КК"/>
    <s v="Новосибирская область109"/>
    <n v="55.316338999999999"/>
    <n v="82.736733000000001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86029"/>
    <m/>
    <n v="306.56023099996838"/>
    <n v="188.37359850816682"/>
    <n v="10.139507786437333"/>
    <m/>
    <m/>
    <n v="505.07333729457253"/>
  </r>
  <r>
    <x v="1"/>
    <s v="ДТ"/>
    <s v="ДтЛ"/>
    <s v="ФЛ+КК_169"/>
    <s v="НБ_11"/>
    <x v="1"/>
    <s v="Собственная"/>
    <s v="ФЛ+КК"/>
    <s v="Новосибирская область109"/>
    <n v="55.316338999999999"/>
    <n v="82.736733000000001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4244"/>
    <m/>
    <n v="151.232912199824"/>
    <n v="92.928844002448002"/>
    <n v="5.0020424561066665"/>
    <m/>
    <m/>
    <n v="249.16379865837865"/>
  </r>
  <r>
    <x v="1"/>
    <s v="ДТ"/>
    <s v="ДтЗ"/>
    <s v="ФЛ+КК_169"/>
    <s v="НБ_11"/>
    <x v="1"/>
    <s v="Собственная"/>
    <s v="ФЛ+КК"/>
    <s v="Новосибирская область109"/>
    <n v="55.316338999999999"/>
    <n v="82.736733000000001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31012000000000001"/>
    <m/>
    <n v="110.50978023423521"/>
    <n v="67.905497412910407"/>
    <n v="3.6551211274453332"/>
    <m/>
    <m/>
    <n v="182.07039877459096"/>
  </r>
  <r>
    <x v="1"/>
    <s v="АБ"/>
    <s v="Аи92"/>
    <s v="ФЛ+КК_170"/>
    <s v="НБ_11"/>
    <x v="1"/>
    <s v="Собственная"/>
    <s v="ФЛ+КК"/>
    <s v="Новосибирская область11"/>
    <n v="54.859133999999997"/>
    <n v="83.099993999999995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2.1474899999999999"/>
    <m/>
    <n v="765.24780070688041"/>
    <n v="470.22564374839078"/>
    <n v="25.310641267824"/>
    <m/>
    <m/>
    <n v="1260.7840857230951"/>
  </r>
  <r>
    <x v="1"/>
    <s v="ДТ"/>
    <s v="ДтЛ"/>
    <s v="ФЛ+КК_170"/>
    <s v="НБ_11"/>
    <x v="1"/>
    <s v="Собственная"/>
    <s v="ФЛ+КК"/>
    <s v="Новосибирская область11"/>
    <n v="54.859133999999997"/>
    <n v="83.099993999999995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48641000000000001"/>
    <m/>
    <n v="173.32987941356362"/>
    <n v="106.50687797179721"/>
    <n v="5.7329016754826672"/>
    <m/>
    <m/>
    <n v="285.56965906084349"/>
  </r>
  <r>
    <x v="1"/>
    <s v="ДТ"/>
    <s v="ДтЗ"/>
    <s v="ФЛ+КК_170"/>
    <s v="НБ_11"/>
    <x v="1"/>
    <s v="Собственная"/>
    <s v="ФЛ+КК"/>
    <s v="Новосибирская область11"/>
    <n v="54.859133999999997"/>
    <n v="83.099993999999995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34688999999999998"/>
    <m/>
    <n v="123.6125940457044"/>
    <n v="75.956848953838801"/>
    <n v="4.0884978972639994"/>
    <m/>
    <m/>
    <n v="203.65794089680719"/>
  </r>
  <r>
    <x v="1"/>
    <s v="АБ"/>
    <s v="Аи92"/>
    <s v="ФЛ+КК_171"/>
    <s v="НБ_11"/>
    <x v="1"/>
    <s v="Собственная"/>
    <s v="ФЛ+КК"/>
    <s v="Новосибирская область112"/>
    <n v="55.012304999999998"/>
    <n v="82.459612000000007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1988099999999999"/>
    <m/>
    <n v="427.19021553786757"/>
    <n v="262.49770847920519"/>
    <n v="14.129355600389333"/>
    <m/>
    <m/>
    <n v="703.81727961746208"/>
  </r>
  <r>
    <x v="1"/>
    <s v="ДТ"/>
    <s v="ДтЛ"/>
    <s v="ФЛ+КК_171"/>
    <s v="НБ_11"/>
    <x v="1"/>
    <s v="Собственная"/>
    <s v="ФЛ+КК"/>
    <s v="Новосибирская область112"/>
    <n v="55.012304999999998"/>
    <n v="82.459612000000007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9595800000000001"/>
    <m/>
    <n v="698.28697004837682"/>
    <n v="429.07988720621364"/>
    <n v="23.095905645941336"/>
    <m/>
    <m/>
    <n v="1150.4627629005317"/>
  </r>
  <r>
    <x v="1"/>
    <s v="ДТ"/>
    <s v="ДтЗ"/>
    <s v="ФЛ+КК_171"/>
    <s v="НБ_11"/>
    <x v="1"/>
    <s v="Собственная"/>
    <s v="ФЛ+КК"/>
    <s v="Новосибирская область112"/>
    <n v="55.012304999999998"/>
    <n v="82.459612000000007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458"/>
    <m/>
    <n v="519.55133361768003"/>
    <n v="319.25130668136001"/>
    <n v="17.1842080608"/>
    <m/>
    <m/>
    <n v="855.98684835984"/>
  </r>
  <r>
    <x v="1"/>
    <s v="АБ"/>
    <s v="Аи92"/>
    <s v="ФЛ+КК_172"/>
    <s v="НБ_11"/>
    <x v="1"/>
    <s v="Собственная"/>
    <s v="ФЛ+КК"/>
    <s v="Новосибирская область118"/>
    <n v="54.45073"/>
    <n v="83.366079999999997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46279"/>
    <m/>
    <n v="521.25822723086844"/>
    <n v="320.3001501374668"/>
    <n v="17.240663723770666"/>
    <m/>
    <m/>
    <n v="858.79904109210588"/>
  </r>
  <r>
    <x v="1"/>
    <s v="ДТ"/>
    <s v="ДтЛ"/>
    <s v="ФЛ+КК_172"/>
    <s v="НБ_11"/>
    <x v="1"/>
    <s v="Собственная"/>
    <s v="ФЛ+КК"/>
    <s v="Новосибирская область118"/>
    <n v="54.45073"/>
    <n v="83.366079999999997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29009000000000001"/>
    <m/>
    <n v="103.37218543837641"/>
    <n v="63.519623837582806"/>
    <n v="3.4190445242506668"/>
    <m/>
    <m/>
    <n v="170.31085380020988"/>
  </r>
  <r>
    <x v="1"/>
    <s v="ДТ"/>
    <s v="ДтЗ"/>
    <s v="ФЛ+КК_172"/>
    <s v="НБ_11"/>
    <x v="1"/>
    <s v="Собственная"/>
    <s v="ФЛ+КК"/>
    <s v="Новосибирская область118"/>
    <n v="54.45073"/>
    <n v="83.366079999999997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21535000000000001"/>
    <m/>
    <n v="76.738943549086002"/>
    <n v="47.154162478622005"/>
    <n v="2.5381476034933335"/>
    <m/>
    <m/>
    <n v="126.43125363120133"/>
  </r>
  <r>
    <x v="1"/>
    <s v="АБ"/>
    <s v="Аи92"/>
    <s v="ФЛ+КК_173"/>
    <s v="НБ_11"/>
    <x v="1"/>
    <s v="Собственная"/>
    <s v="ФЛ+КК"/>
    <s v="Новосибирская область119"/>
    <n v="54.345263000000003"/>
    <n v="84.159925000000001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3729"/>
    <m/>
    <n v="489.22635522888402"/>
    <n v="300.61736553006801"/>
    <n v="16.181206616373334"/>
    <m/>
    <m/>
    <n v="806.02492737532532"/>
  </r>
  <r>
    <x v="1"/>
    <s v="ДТ"/>
    <s v="ДтЛ"/>
    <s v="ФЛ+КК_173"/>
    <s v="НБ_11"/>
    <x v="1"/>
    <s v="Собственная"/>
    <s v="ФЛ+КК"/>
    <s v="Новосибирская область119"/>
    <n v="54.345263000000003"/>
    <n v="84.159925000000001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38424000000000003"/>
    <m/>
    <n v="136.92208808591042"/>
    <n v="84.135200328700805"/>
    <n v="4.5287106346240007"/>
    <m/>
    <m/>
    <n v="225.5859990492352"/>
  </r>
  <r>
    <x v="1"/>
    <s v="ДТ"/>
    <s v="ДтЗ"/>
    <s v="ФЛ+КК_173"/>
    <s v="НБ_11"/>
    <x v="1"/>
    <s v="Собственная"/>
    <s v="ФЛ+КК"/>
    <s v="Новосибирская область119"/>
    <n v="54.345263000000003"/>
    <n v="84.159925000000001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27789000000000003"/>
    <m/>
    <n v="99.024773730464403"/>
    <n v="60.84824802035881"/>
    <n v="3.2752534828640005"/>
    <m/>
    <m/>
    <n v="163.14827523368723"/>
  </r>
  <r>
    <x v="1"/>
    <s v="АБ"/>
    <s v="Аи92"/>
    <s v="ФЛ+КК_174"/>
    <s v="НБ_11"/>
    <x v="1"/>
    <s v="Собственная"/>
    <s v="ФЛ+КК"/>
    <s v="Новосибирская область120"/>
    <n v="54.960628"/>
    <n v="82.939599999999999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78331"/>
    <m/>
    <n v="635.47399777348755"/>
    <n v="390.48288595194521"/>
    <n v="21.018360820922666"/>
    <m/>
    <m/>
    <n v="1046.9752445463555"/>
  </r>
  <r>
    <x v="1"/>
    <s v="ДТ"/>
    <s v="ДтЛ"/>
    <s v="ФЛ+КК_174"/>
    <s v="НБ_11"/>
    <x v="1"/>
    <s v="Собственная"/>
    <s v="ФЛ+КК"/>
    <s v="Новосибирская область120"/>
    <n v="54.960628"/>
    <n v="82.939599999999999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68716999999999995"/>
    <m/>
    <n v="244.86974617425318"/>
    <n v="150.46633773129639"/>
    <n v="8.0990893368586665"/>
    <m/>
    <m/>
    <n v="403.43517324240821"/>
  </r>
  <r>
    <x v="1"/>
    <s v="ДТ"/>
    <s v="ДтЗ"/>
    <s v="ФЛ+КК_174"/>
    <s v="НБ_11"/>
    <x v="1"/>
    <s v="Собственная"/>
    <s v="ФЛ+КК"/>
    <s v="Новосибирская область120"/>
    <n v="54.960628"/>
    <n v="82.939599999999999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50197000000000003"/>
    <m/>
    <n v="178.87461106726121"/>
    <n v="109.91397696491241"/>
    <n v="5.9162941840053334"/>
    <m/>
    <m/>
    <n v="294.70488221617893"/>
  </r>
  <r>
    <x v="1"/>
    <s v="АБ"/>
    <s v="Аи92"/>
    <s v="ФЛ+КК_175"/>
    <s v="НБ_7"/>
    <x v="3"/>
    <s v="Собственная"/>
    <s v="ФЛ+КК"/>
    <s v="Новосибирская область121"/>
    <n v="55.220889999999997"/>
    <n v="76.226219999999998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54769999999999996"/>
    <m/>
    <n v="20.400048048205552"/>
    <n v="103.52240820273889"/>
    <n v="8.781910375261111"/>
    <m/>
    <m/>
    <n v="132.70436662620554"/>
  </r>
  <r>
    <x v="1"/>
    <s v="АБ"/>
    <s v="Аи95"/>
    <s v="ФЛ+КК_175"/>
    <s v="НБ_7"/>
    <x v="3"/>
    <s v="Собственная"/>
    <s v="ФЛ+КК"/>
    <s v="Новосибирская область121"/>
    <n v="55.220889999999997"/>
    <n v="76.226219999999998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47797000000000001"/>
    <m/>
    <n v="17.802831779442776"/>
    <n v="90.342533227429456"/>
    <n v="7.6638482783705557"/>
    <m/>
    <m/>
    <n v="115.80921328524278"/>
  </r>
  <r>
    <x v="1"/>
    <s v="АБ"/>
    <s v="G-95"/>
    <s v="ФЛ+КК_175"/>
    <s v="НБ_7"/>
    <x v="3"/>
    <s v="Собственная"/>
    <s v="ФЛ+КК"/>
    <s v="Новосибирская область121"/>
    <n v="55.220889999999997"/>
    <n v="76.226219999999998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13125000000000001"/>
    <m/>
    <n v="4.8886366739583327"/>
    <n v="24.807953398958336"/>
    <n v="2.1044837260416669"/>
    <m/>
    <m/>
    <n v="31.801073798958338"/>
  </r>
  <r>
    <x v="1"/>
    <s v="АБ"/>
    <s v="Аи98"/>
    <s v="ФЛ+КК_175"/>
    <s v="НБ_7"/>
    <x v="3"/>
    <s v="Собственная"/>
    <s v="ФЛ+КК"/>
    <s v="Новосибирская область121"/>
    <n v="55.220889999999997"/>
    <n v="76.226219999999998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3.9570000000000001E-2"/>
    <m/>
    <n v="1.4738541195316666"/>
    <n v="7.4792435504516677"/>
    <n v="0.63447177934833332"/>
    <m/>
    <m/>
    <n v="9.5875694493316672"/>
  </r>
  <r>
    <x v="1"/>
    <s v="ДТ"/>
    <s v="ДтЛ"/>
    <s v="ФЛ+КК_175"/>
    <s v="НБ_7"/>
    <x v="3"/>
    <s v="Собственная"/>
    <s v="ФЛ+КК"/>
    <s v="Новосибирская область121"/>
    <n v="55.220889999999997"/>
    <n v="76.226219999999998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2.7281"/>
    <m/>
    <n v="101.6128739826722"/>
    <n v="515.64630603960563"/>
    <n v="43.742796594394441"/>
    <m/>
    <m/>
    <n v="661.00197661667232"/>
  </r>
  <r>
    <x v="1"/>
    <s v="ДТ"/>
    <s v="ДтЗ"/>
    <s v="ФЛ+КК_175"/>
    <s v="НБ_7"/>
    <x v="3"/>
    <s v="Собственная"/>
    <s v="ФЛ+КК"/>
    <s v="Новосибирская область121"/>
    <n v="55.220889999999997"/>
    <n v="76.226219999999998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2.0333000000000001"/>
    <m/>
    <n v="75.733828184072209"/>
    <n v="384.32008873220559"/>
    <n v="32.602261029794448"/>
    <m/>
    <m/>
    <n v="492.65617794607226"/>
  </r>
  <r>
    <x v="1"/>
    <s v="АБ"/>
    <s v="Аи92"/>
    <s v="ФЛ+КК_176"/>
    <s v="НБ_11"/>
    <x v="1"/>
    <s v="Собственная"/>
    <s v="ФЛ+КК"/>
    <s v="Новосибирская область123"/>
    <n v="54.342675"/>
    <n v="80.467714000000001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3267599999999999"/>
    <m/>
    <n v="472.78458668764961"/>
    <n v="290.51430977541918"/>
    <n v="15.637393612309333"/>
    <m/>
    <m/>
    <n v="778.93629007537811"/>
  </r>
  <r>
    <x v="1"/>
    <s v="ДТ"/>
    <s v="ДтЛ"/>
    <s v="ФЛ+КК_176"/>
    <s v="НБ_11"/>
    <x v="1"/>
    <s v="Собственная"/>
    <s v="ФЛ+КК"/>
    <s v="Новосибирская область123"/>
    <n v="54.342675"/>
    <n v="80.467714000000001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86109000000000002"/>
    <m/>
    <n v="306.84530717753643"/>
    <n v="188.54877069290282"/>
    <n v="10.148936707184001"/>
    <m/>
    <m/>
    <n v="505.54301457762324"/>
  </r>
  <r>
    <x v="1"/>
    <s v="ДТ"/>
    <s v="ДтЗ"/>
    <s v="ФЛ+КК_176"/>
    <s v="НБ_11"/>
    <x v="1"/>
    <s v="Собственная"/>
    <s v="ФЛ+КК"/>
    <s v="Новосибирская область123"/>
    <n v="54.342675"/>
    <n v="80.467714000000001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61843000000000004"/>
    <m/>
    <n v="220.37457561672281"/>
    <n v="135.41466775785563"/>
    <n v="7.2889093217013334"/>
    <m/>
    <m/>
    <n v="363.07815269627974"/>
  </r>
  <r>
    <x v="1"/>
    <s v="АБ"/>
    <s v="Аи92"/>
    <s v="ФЛ+КК_177"/>
    <s v="НБ_7"/>
    <x v="3"/>
    <s v="Собственная"/>
    <s v="ФЛ+КК"/>
    <s v="Новосибирская область125"/>
    <n v="55.2408"/>
    <n v="75.985879999999995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1.32012"/>
    <m/>
    <n v="49.170187017339991"/>
    <n v="249.51981288406"/>
    <n v="21.167017572740001"/>
    <m/>
    <m/>
    <n v="319.85701747413998"/>
  </r>
  <r>
    <x v="1"/>
    <s v="АБ"/>
    <s v="Аи95"/>
    <s v="ФЛ+КК_177"/>
    <s v="НБ_7"/>
    <x v="3"/>
    <s v="Собственная"/>
    <s v="ФЛ+КК"/>
    <s v="Новосибирская область125"/>
    <n v="55.2408"/>
    <n v="75.985879999999995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1.1228499999999999"/>
    <m/>
    <n v="41.822519537936103"/>
    <n v="212.23322265920277"/>
    <n v="18.00395848979722"/>
    <m/>
    <m/>
    <n v="272.05970068693608"/>
  </r>
  <r>
    <x v="1"/>
    <s v="АБ"/>
    <s v="G-95"/>
    <s v="ФЛ+КК_177"/>
    <s v="НБ_7"/>
    <x v="3"/>
    <s v="Собственная"/>
    <s v="ФЛ+КК"/>
    <s v="Новосибирская область125"/>
    <n v="55.2408"/>
    <n v="75.985879999999995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30005999999999999"/>
    <m/>
    <n v="11.176261488669997"/>
    <n v="56.715234262030002"/>
    <n v="4.8112105663699998"/>
    <m/>
    <m/>
    <n v="72.702706317069996"/>
  </r>
  <r>
    <x v="1"/>
    <s v="АБ"/>
    <s v="Аи98"/>
    <s v="ФЛ+КК_177"/>
    <s v="НБ_7"/>
    <x v="3"/>
    <s v="Собственная"/>
    <s v="ФЛ+КК"/>
    <s v="Новосибирская область125"/>
    <n v="55.2408"/>
    <n v="75.985879999999995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8.9469999999999994E-2"/>
    <m/>
    <n v="3.3324672245261104"/>
    <n v="16.910991166512776"/>
    <n v="1.4345764492872222"/>
    <m/>
    <m/>
    <n v="21.678034840326106"/>
  </r>
  <r>
    <x v="1"/>
    <s v="ДТ"/>
    <s v="ДтЛ"/>
    <s v="ФЛ+КК_177"/>
    <s v="НБ_7"/>
    <x v="3"/>
    <s v="Собственная"/>
    <s v="ФЛ+КК"/>
    <s v="Новосибирская область125"/>
    <n v="55.2408"/>
    <n v="75.985879999999995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35132999999999998"/>
    <m/>
    <n v="13.085902648851663"/>
    <n v="66.405929658331672"/>
    <n v="5.6332820378683328"/>
    <m/>
    <m/>
    <n v="85.125114345051657"/>
  </r>
  <r>
    <x v="1"/>
    <s v="ДТ"/>
    <s v="ДтЗ"/>
    <s v="ФЛ+КК_177"/>
    <s v="НБ_7"/>
    <x v="3"/>
    <s v="Собственная"/>
    <s v="ФЛ+КК"/>
    <s v="Новосибирская область125"/>
    <n v="55.2408"/>
    <n v="75.985879999999995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25934000000000001"/>
    <m/>
    <n v="9.6595736001855546"/>
    <n v="49.018625786558893"/>
    <n v="4.1582995010411112"/>
    <m/>
    <m/>
    <n v="62.836498887785559"/>
  </r>
  <r>
    <x v="1"/>
    <s v="АБ"/>
    <s v="Аи92"/>
    <s v="ФЛ+КК_178"/>
    <s v="НБ_11"/>
    <x v="1"/>
    <s v="Собственная"/>
    <s v="ФЛ+КК"/>
    <s v="Новосибирская область126"/>
    <n v="53.794815999999997"/>
    <n v="82.334647000000004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2060900000000001"/>
    <m/>
    <n v="429.78440875373644"/>
    <n v="264.09177536030285"/>
    <n v="14.215158779184002"/>
    <m/>
    <m/>
    <n v="708.09134289322321"/>
  </r>
  <r>
    <x v="1"/>
    <s v="ДТ"/>
    <s v="ДтЛ"/>
    <s v="ФЛ+КК_178"/>
    <s v="НБ_11"/>
    <x v="1"/>
    <s v="Собственная"/>
    <s v="ФЛ+КК"/>
    <s v="Новосибирская область126"/>
    <n v="53.794815999999997"/>
    <n v="82.334647000000004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74924999999999997"/>
    <m/>
    <n v="266.99165755352999"/>
    <n v="164.05969926681001"/>
    <n v="8.8307735867999995"/>
    <m/>
    <m/>
    <n v="439.88213040713998"/>
  </r>
  <r>
    <x v="1"/>
    <s v="ДТ"/>
    <s v="ДтЗ"/>
    <s v="ФЛ+КК_178"/>
    <s v="НБ_11"/>
    <x v="1"/>
    <s v="Собственная"/>
    <s v="ФЛ+КК"/>
    <s v="Новосибирская область126"/>
    <n v="53.794815999999997"/>
    <n v="82.334647000000004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54439000000000004"/>
    <m/>
    <n v="193.99077538280443"/>
    <n v="119.20248206053881"/>
    <n v="6.4162627065973341"/>
    <m/>
    <m/>
    <n v="319.60952014994052"/>
  </r>
  <r>
    <x v="1"/>
    <s v="АБ"/>
    <s v="Аи92"/>
    <s v="ФЛ+КК_179"/>
    <s v="НБ_11"/>
    <x v="1"/>
    <s v="Собственная"/>
    <s v="ФЛ+КК"/>
    <s v="Новосибирская область130"/>
    <n v="54.919580000000003"/>
    <n v="84.338419999999999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34129999999999999"/>
    <m/>
    <n v="121.620624254948"/>
    <n v="74.732833312996007"/>
    <n v="4.0226133135466666"/>
    <m/>
    <m/>
    <n v="200.37607088149068"/>
  </r>
  <r>
    <x v="1"/>
    <s v="ДТ"/>
    <s v="ДтЛ"/>
    <s v="ФЛ+КК_179"/>
    <s v="НБ_11"/>
    <x v="1"/>
    <s v="Собственная"/>
    <s v="ФЛ+КК"/>
    <s v="Новосибирская область130"/>
    <n v="54.919580000000003"/>
    <n v="84.338419999999999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38001000000000001"/>
    <m/>
    <n v="135.4147477970196"/>
    <n v="83.208977401909209"/>
    <n v="4.478855216176"/>
    <m/>
    <m/>
    <n v="223.1025804151048"/>
  </r>
  <r>
    <x v="1"/>
    <s v="ДТ"/>
    <s v="ДтЗ"/>
    <s v="ФЛ+КК_179"/>
    <s v="НБ_11"/>
    <x v="1"/>
    <s v="Собственная"/>
    <s v="ФЛ+КК"/>
    <s v="Новосибирская область130"/>
    <n v="54.919580000000003"/>
    <n v="84.338419999999999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28317999999999999"/>
    <m/>
    <n v="100.9098399546328"/>
    <n v="62.0065740919256"/>
    <n v="3.3376022213013332"/>
    <m/>
    <m/>
    <n v="166.25401626785973"/>
  </r>
  <r>
    <x v="1"/>
    <s v="АБ"/>
    <s v="Аи92"/>
    <s v="ФЛ+КК_180"/>
    <s v="НБ_7"/>
    <x v="3"/>
    <s v="Собственная"/>
    <s v="ФЛ+КК"/>
    <s v="Новосибирская область132"/>
    <n v="55.326990000000002"/>
    <n v="79.638490000000004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1.26624"/>
    <m/>
    <n v="47.16333182501333"/>
    <n v="239.33579361445337"/>
    <n v="20.303096939146666"/>
    <m/>
    <m/>
    <n v="306.80222237861335"/>
  </r>
  <r>
    <x v="1"/>
    <s v="АБ"/>
    <s v="Аи95"/>
    <s v="ФЛ+КК_180"/>
    <s v="НБ_7"/>
    <x v="3"/>
    <s v="Собственная"/>
    <s v="ФЛ+КК"/>
    <s v="Новосибирская область132"/>
    <n v="55.326990000000002"/>
    <n v="79.638490000000004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1.1330199999999999"/>
    <m/>
    <n v="42.201319042501105"/>
    <n v="214.15548464828777"/>
    <n v="18.167025914512223"/>
    <m/>
    <m/>
    <n v="274.5238296053011"/>
  </r>
  <r>
    <x v="1"/>
    <s v="АБ"/>
    <s v="G-95"/>
    <s v="ФЛ+КК_180"/>
    <s v="НБ_7"/>
    <x v="3"/>
    <s v="Собственная"/>
    <s v="ФЛ+КК"/>
    <s v="Новосибирская область132"/>
    <n v="55.326990000000002"/>
    <n v="79.638490000000004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31907000000000002"/>
    <m/>
    <n v="11.88432231283722"/>
    <n v="60.308370979090562"/>
    <n v="5.1160199807094449"/>
    <m/>
    <m/>
    <n v="77.30871327263722"/>
  </r>
  <r>
    <x v="1"/>
    <s v="АБ"/>
    <s v="Аи98"/>
    <s v="ФЛ+КК_180"/>
    <s v="НБ_7"/>
    <x v="3"/>
    <s v="Собственная"/>
    <s v="ФЛ+КК"/>
    <s v="Новосибирская область132"/>
    <n v="55.326990000000002"/>
    <n v="79.638490000000004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9.7170000000000006E-2"/>
    <m/>
    <n v="3.6192672427316661"/>
    <n v="18.366391099251668"/>
    <n v="1.5580394945483336"/>
    <m/>
    <m/>
    <n v="23.543697836531667"/>
  </r>
  <r>
    <x v="1"/>
    <s v="ДТ"/>
    <s v="ДтЛ"/>
    <s v="ФЛ+КК_180"/>
    <s v="НБ_7"/>
    <x v="3"/>
    <s v="Собственная"/>
    <s v="ФЛ+КК"/>
    <s v="Новосибирская область132"/>
    <n v="55.326990000000002"/>
    <n v="79.638490000000004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3.8655200000000001"/>
    <m/>
    <n v="143.97807874986219"/>
    <n v="730.63344779231556"/>
    <n v="61.980372820484448"/>
    <m/>
    <m/>
    <n v="936.59189936266228"/>
  </r>
  <r>
    <x v="1"/>
    <s v="ДТ"/>
    <s v="ДтЗ"/>
    <s v="ФЛ+КК_180"/>
    <s v="НБ_7"/>
    <x v="3"/>
    <s v="Собственная"/>
    <s v="ФЛ+КК"/>
    <s v="Новосибирская область132"/>
    <n v="55.326990000000002"/>
    <n v="79.638490000000004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2.8529499999999999"/>
    <m/>
    <n v="106.26313142071942"/>
    <n v="539.2445763775861"/>
    <n v="45.744661685413888"/>
    <m/>
    <m/>
    <n v="691.25236948371946"/>
  </r>
  <r>
    <x v="1"/>
    <s v="АБ"/>
    <s v="Аи92"/>
    <s v="ФЛ+КК_181"/>
    <s v="НБ_7"/>
    <x v="3"/>
    <s v="Собственная"/>
    <s v="ФЛ+КК"/>
    <s v="Новосибирская область133"/>
    <n v="53.999850000000002"/>
    <n v="79.238640000000004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1.7190099999999999"/>
    <m/>
    <n v="64.027545363056092"/>
    <n v="324.91519978928278"/>
    <n v="27.562884342117222"/>
    <m/>
    <m/>
    <n v="416.50562949445612"/>
  </r>
  <r>
    <x v="1"/>
    <s v="АБ"/>
    <s v="Аи95"/>
    <s v="ФЛ+КК_181"/>
    <s v="НБ_7"/>
    <x v="3"/>
    <s v="Собственная"/>
    <s v="ФЛ+КК"/>
    <s v="Новосибирская область133"/>
    <n v="53.999850000000002"/>
    <n v="79.238640000000004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1.5381100000000001"/>
    <m/>
    <n v="57.289607273006105"/>
    <n v="290.72275201883281"/>
    <n v="24.662304486567223"/>
    <m/>
    <m/>
    <n v="372.67466377840611"/>
  </r>
  <r>
    <x v="1"/>
    <s v="АБ"/>
    <s v="G-95"/>
    <s v="ФЛ+КК_181"/>
    <s v="НБ_7"/>
    <x v="3"/>
    <s v="Собственная"/>
    <s v="ФЛ+КК"/>
    <s v="Новосибирская область133"/>
    <n v="53.999850000000002"/>
    <n v="79.238640000000004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43314000000000002"/>
    <m/>
    <n v="16.133059725396667"/>
    <n v="81.869081411236678"/>
    <n v="6.9450368083633336"/>
    <m/>
    <m/>
    <n v="104.94717794499667"/>
  </r>
  <r>
    <x v="1"/>
    <s v="АБ"/>
    <s v="Аи98"/>
    <s v="ФЛ+КК_181"/>
    <s v="НБ_7"/>
    <x v="3"/>
    <s v="Собственная"/>
    <s v="ФЛ+КК"/>
    <s v="Новосибирская область133"/>
    <n v="53.999850000000002"/>
    <n v="79.238640000000004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13191"/>
    <m/>
    <n v="4.9132195326616657"/>
    <n v="24.932701964621668"/>
    <n v="2.1150662727783334"/>
    <m/>
    <m/>
    <n v="31.960987770061667"/>
  </r>
  <r>
    <x v="1"/>
    <s v="ДТ"/>
    <s v="ДтЛ"/>
    <s v="ФЛ+КК_181"/>
    <s v="НБ_7"/>
    <x v="3"/>
    <s v="Собственная"/>
    <s v="ФЛ+КК"/>
    <s v="Новосибирская область133"/>
    <n v="53.999850000000002"/>
    <n v="79.238640000000004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72338999999999998"/>
    <m/>
    <n v="26.943930541521663"/>
    <n v="136.73009835636168"/>
    <n v="11.598952248238334"/>
    <m/>
    <m/>
    <n v="175.27298114612168"/>
  </r>
  <r>
    <x v="1"/>
    <s v="ДТ"/>
    <s v="ДтЗ"/>
    <s v="ФЛ+КК_181"/>
    <s v="НБ_7"/>
    <x v="3"/>
    <s v="Собственная"/>
    <s v="ФЛ+КК"/>
    <s v="Новосибирская область133"/>
    <n v="53.999850000000002"/>
    <n v="79.238640000000004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51653000000000004"/>
    <m/>
    <n v="19.239066675807219"/>
    <n v="97.630873669820573"/>
    <n v="8.2821255543794461"/>
    <m/>
    <m/>
    <n v="125.15206590000724"/>
  </r>
  <r>
    <x v="1"/>
    <s v="АБ"/>
    <s v="Аи92"/>
    <s v="ФЛ+КК_182"/>
    <s v="НБ_11"/>
    <x v="1"/>
    <s v="Собственная"/>
    <s v="ФЛ+КК"/>
    <s v="Новосибирская область134"/>
    <n v="55.289223999999997"/>
    <n v="82.716646999999995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1101700000000001"/>
    <m/>
    <n v="395.60377506333322"/>
    <n v="243.08863041045643"/>
    <n v="13.084631181658668"/>
    <m/>
    <m/>
    <n v="651.77703665544834"/>
  </r>
  <r>
    <x v="1"/>
    <s v="ДТ"/>
    <s v="ДтЛ"/>
    <s v="ФЛ+КК_182"/>
    <s v="НБ_11"/>
    <x v="1"/>
    <s v="Собственная"/>
    <s v="ФЛ+КК"/>
    <s v="Новосибирская область134"/>
    <n v="55.289223999999997"/>
    <n v="82.716646999999995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90161000000000002"/>
    <m/>
    <n v="321.28441557135562"/>
    <n v="197.42124184978121"/>
    <n v="10.626511543002668"/>
    <m/>
    <m/>
    <n v="529.33216896413956"/>
  </r>
  <r>
    <x v="1"/>
    <s v="ДТ"/>
    <s v="ДтЗ"/>
    <s v="ФЛ+КК_182"/>
    <s v="НБ_11"/>
    <x v="1"/>
    <s v="Собственная"/>
    <s v="ФЛ+КК"/>
    <s v="Новосибирская область134"/>
    <n v="55.289223999999997"/>
    <n v="82.716646999999995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66220999999999997"/>
    <m/>
    <n v="235.97536943413158"/>
    <n v="145.0009655675332"/>
    <n v="7.8049070095626663"/>
    <m/>
    <m/>
    <n v="388.78124201122745"/>
  </r>
  <r>
    <x v="1"/>
    <s v="АБ"/>
    <s v="Аи92"/>
    <s v="ФЛ+КК_183"/>
    <s v="НБ_7"/>
    <x v="3"/>
    <s v="Собственная"/>
    <s v="ФЛ+КК"/>
    <s v="Новосибирская область136"/>
    <n v="56.561999"/>
    <n v="76.623695999999995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1.0118"/>
    <m/>
    <n v="37.68626732732222"/>
    <n v="191.24333142145557"/>
    <n v="16.223364830544444"/>
    <m/>
    <m/>
    <n v="245.15296357932223"/>
  </r>
  <r>
    <x v="1"/>
    <s v="АБ"/>
    <s v="Аи95"/>
    <s v="ФЛ+КК_183"/>
    <s v="НБ_7"/>
    <x v="3"/>
    <s v="Собственная"/>
    <s v="ФЛ+КК"/>
    <s v="Новосибирская область136"/>
    <n v="56.561999"/>
    <n v="76.623695999999995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90430999999999995"/>
    <m/>
    <n v="33.682613566683884"/>
    <n v="170.92632638637721"/>
    <n v="14.499852787022776"/>
    <m/>
    <m/>
    <n v="219.10879274008389"/>
  </r>
  <r>
    <x v="1"/>
    <s v="АБ"/>
    <s v="G-95"/>
    <s v="ФЛ+КК_183"/>
    <s v="НБ_7"/>
    <x v="3"/>
    <s v="Собственная"/>
    <s v="ФЛ+КК"/>
    <s v="Новосибирская область136"/>
    <n v="56.561999"/>
    <n v="76.623695999999995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25438"/>
    <m/>
    <n v="9.4748296923544419"/>
    <n v="48.081121414301116"/>
    <n v="4.0787700588988889"/>
    <m/>
    <m/>
    <n v="61.634721165554446"/>
  </r>
  <r>
    <x v="1"/>
    <s v="АБ"/>
    <s v="Аи98"/>
    <s v="ФЛ+КК_183"/>
    <s v="НБ_7"/>
    <x v="3"/>
    <s v="Собственная"/>
    <s v="ФЛ+КК"/>
    <s v="Новосибирская область136"/>
    <n v="56.561999"/>
    <n v="76.623695999999995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7.7429999999999999E-2"/>
    <m/>
    <n v="2.884016286968333"/>
    <n v="14.635274908048334"/>
    <n v="1.2415251421516666"/>
    <m/>
    <m/>
    <n v="18.760816337168333"/>
  </r>
  <r>
    <x v="1"/>
    <s v="ДТ"/>
    <s v="ДтЛ"/>
    <s v="ФЛ+КК_183"/>
    <s v="НБ_7"/>
    <x v="3"/>
    <s v="Собственная"/>
    <s v="ФЛ+КК"/>
    <s v="Новосибирская область136"/>
    <n v="56.561999"/>
    <n v="76.623695999999995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32696999999999998"/>
    <m/>
    <n v="12.178571682164998"/>
    <n v="61.801573507485003"/>
    <n v="5.2426898583149999"/>
    <m/>
    <m/>
    <n v="79.222835047965006"/>
  </r>
  <r>
    <x v="1"/>
    <s v="ДТ"/>
    <s v="ДтЗ"/>
    <s v="ФЛ+КК_183"/>
    <s v="НБ_7"/>
    <x v="3"/>
    <s v="Собственная"/>
    <s v="ФЛ+КК"/>
    <s v="Новосибирская область136"/>
    <n v="56.561999"/>
    <n v="76.623695999999995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23154"/>
    <m/>
    <n v="8.6241137941966652"/>
    <n v="43.764064990436665"/>
    <n v="3.7125498051633334"/>
    <m/>
    <m/>
    <n v="56.100728589796667"/>
  </r>
  <r>
    <x v="1"/>
    <s v="АБ"/>
    <s v="Аи92"/>
    <s v="ФЛ+КК_184"/>
    <s v="НБ_7"/>
    <x v="3"/>
    <s v="Собственная"/>
    <s v="ФЛ+КК"/>
    <s v="Новосибирская область137"/>
    <n v="54.378382000000002"/>
    <n v="77.338469000000003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1.07416"/>
    <m/>
    <n v="40.008975007231108"/>
    <n v="203.03018074685778"/>
    <n v="17.223255155542223"/>
    <m/>
    <m/>
    <n v="260.26241090963111"/>
  </r>
  <r>
    <x v="1"/>
    <s v="АБ"/>
    <s v="Аи95"/>
    <s v="ФЛ+КК_184"/>
    <s v="НБ_7"/>
    <x v="3"/>
    <s v="Собственная"/>
    <s v="ФЛ+КК"/>
    <s v="Новосибирская область137"/>
    <n v="54.378382000000002"/>
    <n v="77.338469000000003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93615999999999999"/>
    <m/>
    <n v="34.868922732897772"/>
    <n v="176.94638974452445"/>
    <n v="15.010540837875556"/>
    <m/>
    <m/>
    <n v="226.82585331529779"/>
  </r>
  <r>
    <x v="1"/>
    <s v="АБ"/>
    <s v="G-95"/>
    <s v="ФЛ+КК_184"/>
    <s v="НБ_7"/>
    <x v="3"/>
    <s v="Собственная"/>
    <s v="ФЛ+КК"/>
    <s v="Новосибирская область137"/>
    <n v="54.378382000000002"/>
    <n v="77.338469000000003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25672"/>
    <m/>
    <n v="9.5619871004844423"/>
    <n v="48.523411783471118"/>
    <n v="4.1162899973288889"/>
    <m/>
    <m/>
    <n v="62.201688881284454"/>
  </r>
  <r>
    <x v="1"/>
    <s v="АБ"/>
    <s v="Аи98"/>
    <s v="ФЛ+КК_184"/>
    <s v="НБ_7"/>
    <x v="3"/>
    <s v="Собственная"/>
    <s v="ФЛ+КК"/>
    <s v="Новосибирская область137"/>
    <n v="54.378382000000002"/>
    <n v="77.338469000000003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7.7359999999999998E-2"/>
    <m/>
    <n v="2.8814090140755551"/>
    <n v="14.62204399956889"/>
    <n v="1.2404027508311111"/>
    <m/>
    <m/>
    <n v="18.743855764475558"/>
  </r>
  <r>
    <x v="1"/>
    <s v="ДТ"/>
    <s v="ДтЛ"/>
    <s v="ФЛ+КК_184"/>
    <s v="НБ_7"/>
    <x v="3"/>
    <s v="Собственная"/>
    <s v="ФЛ+КК"/>
    <s v="Новосибирская область137"/>
    <n v="54.378382000000002"/>
    <n v="77.338469000000003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50117999999999996"/>
    <m/>
    <n v="18.667328977176663"/>
    <n v="94.729524453256658"/>
    <n v="8.0360011719433331"/>
    <m/>
    <m/>
    <n v="121.43285460237666"/>
  </r>
  <r>
    <x v="1"/>
    <s v="ДТ"/>
    <s v="ДтЗ"/>
    <s v="ФЛ+КК_184"/>
    <s v="НБ_7"/>
    <x v="3"/>
    <s v="Собственная"/>
    <s v="ФЛ+КК"/>
    <s v="Новосибирская область137"/>
    <n v="54.378382000000002"/>
    <n v="77.338469000000003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36879000000000001"/>
    <m/>
    <n v="13.736231001821665"/>
    <n v="69.706096259061667"/>
    <n v="5.9132385015383333"/>
    <m/>
    <m/>
    <n v="89.355565762421662"/>
  </r>
  <r>
    <x v="1"/>
    <s v="АБ"/>
    <s v="Аи92"/>
    <s v="ФЛ+КК_185"/>
    <s v="НБ_11"/>
    <x v="1"/>
    <s v="Собственная"/>
    <s v="ФЛ+КК"/>
    <s v="Новосибирская область139"/>
    <n v="54.942076999999998"/>
    <n v="82.910799999999995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8169500000000001"/>
    <m/>
    <n v="647.46145104022207"/>
    <n v="397.84887632009401"/>
    <n v="21.41484693832"/>
    <m/>
    <m/>
    <n v="1066.7251742986359"/>
  </r>
  <r>
    <x v="1"/>
    <s v="ДТ"/>
    <s v="ДтЛ"/>
    <s v="ФЛ+КК_185"/>
    <s v="НБ_11"/>
    <x v="1"/>
    <s v="Собственная"/>
    <s v="ФЛ+КК"/>
    <s v="Новосибирская область139"/>
    <n v="54.942076999999998"/>
    <n v="82.910799999999995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3071999999999999"/>
    <m/>
    <n v="465.81447414611199"/>
    <n v="286.23134985862401"/>
    <n v="15.406856500053333"/>
    <m/>
    <m/>
    <n v="767.45268050478933"/>
  </r>
  <r>
    <x v="1"/>
    <s v="ДТ"/>
    <s v="ДтЗ"/>
    <s v="ФЛ+КК_185"/>
    <s v="НБ_11"/>
    <x v="1"/>
    <s v="Собственная"/>
    <s v="ФЛ+КК"/>
    <s v="Новосибирская область139"/>
    <n v="54.942076999999998"/>
    <n v="82.910799999999995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95706999999999998"/>
    <m/>
    <n v="341.04732158125722"/>
    <n v="209.5650535566044"/>
    <n v="11.280171473765334"/>
    <m/>
    <m/>
    <n v="561.89254661162693"/>
  </r>
  <r>
    <x v="1"/>
    <s v="АБ"/>
    <s v="Аи92"/>
    <s v="ФЛ+КК_186"/>
    <s v="НБ_7"/>
    <x v="3"/>
    <s v="Собственная"/>
    <s v="ФЛ+КК"/>
    <s v="Новосибирская область14"/>
    <n v="55.423200000000001"/>
    <n v="78.328249999999997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2.0565600000000002"/>
    <m/>
    <n v="76.600187719586657"/>
    <n v="388.71653060694672"/>
    <n v="32.975215631453338"/>
    <m/>
    <m/>
    <n v="498.29193395798671"/>
  </r>
  <r>
    <x v="1"/>
    <s v="АБ"/>
    <s v="Аи95"/>
    <s v="ФЛ+КК_186"/>
    <s v="НБ_7"/>
    <x v="3"/>
    <s v="Собственная"/>
    <s v="ФЛ+КК"/>
    <s v="Новосибирская область14"/>
    <n v="55.423200000000001"/>
    <n v="78.328249999999997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1.7821199999999999"/>
    <m/>
    <n v="66.378188109673317"/>
    <n v="336.84380884839334"/>
    <n v="28.574800288406667"/>
    <m/>
    <m/>
    <n v="431.79679724647332"/>
  </r>
  <r>
    <x v="1"/>
    <s v="АБ"/>
    <s v="G-95"/>
    <s v="ФЛ+КК_186"/>
    <s v="НБ_7"/>
    <x v="3"/>
    <s v="Собственная"/>
    <s v="ФЛ+КК"/>
    <s v="Новосибирская область14"/>
    <n v="55.423200000000001"/>
    <n v="78.328249999999997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48580000000000001"/>
    <m/>
    <n v="18.094473875877775"/>
    <n v="91.822504847344447"/>
    <n v="7.7893957646555556"/>
    <m/>
    <m/>
    <n v="117.70637448787778"/>
  </r>
  <r>
    <x v="1"/>
    <s v="АБ"/>
    <s v="Аи98"/>
    <s v="ФЛ+КК_186"/>
    <s v="НБ_7"/>
    <x v="3"/>
    <s v="Собственная"/>
    <s v="ФЛ+КК"/>
    <s v="Новосибирская область14"/>
    <n v="55.423200000000001"/>
    <n v="78.328249999999997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14604"/>
    <m/>
    <n v="5.4395161894466657"/>
    <n v="27.603455347686669"/>
    <n v="2.3416289779133335"/>
    <m/>
    <m/>
    <n v="35.384600515046664"/>
  </r>
  <r>
    <x v="1"/>
    <s v="ДТ"/>
    <s v="ДтЛ"/>
    <s v="ФЛ+КК_186"/>
    <s v="НБ_7"/>
    <x v="3"/>
    <s v="Собственная"/>
    <s v="ФЛ+КК"/>
    <s v="Новосибирская область14"/>
    <n v="55.423200000000001"/>
    <n v="78.328249999999997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1.1583399999999999"/>
    <m/>
    <n v="43.144406894574438"/>
    <n v="218.94129325828112"/>
    <n v="18.573010889318887"/>
    <m/>
    <m/>
    <n v="280.65871104217445"/>
  </r>
  <r>
    <x v="1"/>
    <s v="ДТ"/>
    <s v="ДтЗ"/>
    <s v="ФЛ+КК_186"/>
    <s v="НБ_7"/>
    <x v="3"/>
    <s v="Собственная"/>
    <s v="ФЛ+КК"/>
    <s v="Новосибирская область14"/>
    <n v="55.423200000000001"/>
    <n v="78.328249999999997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82359000000000004"/>
    <m/>
    <n v="30.676055453754998"/>
    <n v="155.66919877979501"/>
    <n v="13.205575252805001"/>
    <m/>
    <m/>
    <n v="199.55082948635501"/>
  </r>
  <r>
    <x v="1"/>
    <s v="АБ"/>
    <s v="Аи92"/>
    <s v="ФЛ+КК_187"/>
    <s v="НБ_11"/>
    <x v="1"/>
    <s v="Собственная"/>
    <s v="ФЛ+КК"/>
    <s v="Новосибирская область140"/>
    <n v="55.477628000000003"/>
    <n v="83.791391000000004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71423999999999999"/>
    <m/>
    <n v="254.51601133271041"/>
    <n v="156.3937265323008"/>
    <n v="8.4181404426240007"/>
    <m/>
    <m/>
    <n v="419.32787830763522"/>
  </r>
  <r>
    <x v="1"/>
    <s v="ДТ"/>
    <s v="ДтЛ"/>
    <s v="ФЛ+КК_187"/>
    <s v="НБ_11"/>
    <x v="1"/>
    <s v="Собственная"/>
    <s v="ФЛ+КК"/>
    <s v="Новосибирская область140"/>
    <n v="55.477628000000003"/>
    <n v="83.791391000000004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39656"/>
    <m/>
    <n v="497.65748318045763"/>
    <n v="305.79808289363524"/>
    <n v="16.460066947455999"/>
    <m/>
    <m/>
    <n v="819.91563302154884"/>
  </r>
  <r>
    <x v="1"/>
    <s v="ДТ"/>
    <s v="ДтЗ"/>
    <s v="ФЛ+КК_187"/>
    <s v="НБ_11"/>
    <x v="1"/>
    <s v="Собственная"/>
    <s v="ФЛ+КК"/>
    <s v="Новосибирская область140"/>
    <n v="55.477628000000003"/>
    <n v="83.791391000000004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04762"/>
    <m/>
    <n v="373.31438142973519"/>
    <n v="229.39235521641041"/>
    <n v="12.347407440778667"/>
    <m/>
    <m/>
    <n v="615.05414408692423"/>
  </r>
  <r>
    <x v="1"/>
    <s v="АБ"/>
    <s v="Аи92"/>
    <s v="ФЛ+КК_188"/>
    <s v="НБ_11"/>
    <x v="1"/>
    <s v="Собственная"/>
    <s v="ФЛ+КК"/>
    <s v="Новосибирская область141"/>
    <n v="55.330010000000001"/>
    <n v="83.631680000000003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62683"/>
    <m/>
    <n v="579.71309744118685"/>
    <n v="356.21920661758361"/>
    <n v="19.174063922874666"/>
    <m/>
    <m/>
    <n v="955.10636798164512"/>
  </r>
  <r>
    <x v="1"/>
    <s v="ДТ"/>
    <s v="ДтЛ"/>
    <s v="ФЛ+КК_188"/>
    <s v="НБ_11"/>
    <x v="1"/>
    <s v="Собственная"/>
    <s v="ФЛ+КК"/>
    <s v="Новосибирская область141"/>
    <n v="55.330010000000001"/>
    <n v="83.631680000000003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2.8593600000000001"/>
    <m/>
    <n v="1018.9192738635456"/>
    <n v="626.10042268341124"/>
    <n v="33.700848532736003"/>
    <m/>
    <m/>
    <n v="1678.7205450796928"/>
  </r>
  <r>
    <x v="1"/>
    <s v="ДТ"/>
    <s v="ДтЗ"/>
    <s v="ФЛ+КК_188"/>
    <s v="НБ_11"/>
    <x v="1"/>
    <s v="Собственная"/>
    <s v="ФЛ+КК"/>
    <s v="Новосибирская область141"/>
    <n v="55.330010000000001"/>
    <n v="83.631680000000003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2.1223299999999998"/>
    <m/>
    <n v="756.28215492236677"/>
    <n v="464.7164785384436"/>
    <n v="25.014101710341333"/>
    <m/>
    <m/>
    <n v="1246.0127351711517"/>
  </r>
  <r>
    <x v="1"/>
    <s v="АБ"/>
    <s v="Аи92"/>
    <s v="ФЛ+КК_189"/>
    <s v="НБ_7"/>
    <x v="3"/>
    <s v="Собственная"/>
    <s v="ФЛ+КК"/>
    <s v="Новосибирская область142"/>
    <n v="54.683039999999998"/>
    <n v="76.578270000000003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1.35161"/>
    <m/>
    <n v="50.343087351533882"/>
    <n v="255.47183157002723"/>
    <n v="21.671933325372777"/>
    <m/>
    <m/>
    <n v="327.48685224693389"/>
  </r>
  <r>
    <x v="1"/>
    <s v="АБ"/>
    <s v="Аи95"/>
    <s v="ФЛ+КК_189"/>
    <s v="НБ_7"/>
    <x v="3"/>
    <s v="Собственная"/>
    <s v="ФЛ+КК"/>
    <s v="Новосибирская область142"/>
    <n v="54.683039999999998"/>
    <n v="76.578270000000003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1.1895800000000001"/>
    <m/>
    <n v="44.307995539865551"/>
    <n v="224.84605869967891"/>
    <n v="19.073918101521112"/>
    <m/>
    <m/>
    <n v="288.22797234106554"/>
  </r>
  <r>
    <x v="1"/>
    <s v="АБ"/>
    <s v="G-95"/>
    <s v="ФЛ+КК_189"/>
    <s v="НБ_7"/>
    <x v="3"/>
    <s v="Собственная"/>
    <s v="ФЛ+КК"/>
    <s v="Новосибирская область142"/>
    <n v="54.683039999999998"/>
    <n v="76.578270000000003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32951999999999998"/>
    <m/>
    <n v="12.273550908973331"/>
    <n v="62.283556602093334"/>
    <n v="5.2835769707066662"/>
    <m/>
    <m/>
    <n v="79.840684481773323"/>
  </r>
  <r>
    <x v="1"/>
    <s v="АБ"/>
    <s v="Аи98"/>
    <s v="ФЛ+КК_189"/>
    <s v="НБ_7"/>
    <x v="3"/>
    <s v="Собственная"/>
    <s v="ФЛ+КК"/>
    <s v="Новосибирская область142"/>
    <n v="54.683039999999998"/>
    <n v="76.578270000000003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9.9699999999999997E-2"/>
    <m/>
    <n v="3.7135015344277771"/>
    <n v="18.844593934294444"/>
    <n v="1.5986059237055554"/>
    <m/>
    <m/>
    <n v="24.156701392427777"/>
  </r>
  <r>
    <x v="1"/>
    <s v="ДТ"/>
    <s v="ДтЛ"/>
    <s v="ФЛ+КК_189"/>
    <s v="НБ_7"/>
    <x v="3"/>
    <s v="Собственная"/>
    <s v="ФЛ+КК"/>
    <s v="Новосибирская область142"/>
    <n v="54.683039999999998"/>
    <n v="76.578270000000003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65707000000000004"/>
    <m/>
    <n v="24.473725709392774"/>
    <n v="124.19475763697946"/>
    <n v="10.535566642820557"/>
    <m/>
    <m/>
    <n v="159.20404998919278"/>
  </r>
  <r>
    <x v="1"/>
    <s v="ДТ"/>
    <s v="ДтЗ"/>
    <s v="ФЛ+КК_189"/>
    <s v="НБ_7"/>
    <x v="3"/>
    <s v="Собственная"/>
    <s v="ФЛ+КК"/>
    <s v="Новосибирская область142"/>
    <n v="54.683039999999998"/>
    <n v="76.578270000000003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47442000000000001"/>
    <m/>
    <n v="17.670605797023331"/>
    <n v="89.671537154543344"/>
    <n v="7.6069270042566668"/>
    <m/>
    <m/>
    <n v="114.94906995582333"/>
  </r>
  <r>
    <x v="1"/>
    <s v="АБ"/>
    <s v="Аи92"/>
    <s v="ФЛ+КК_190"/>
    <s v="НБ_11"/>
    <x v="1"/>
    <s v="Собственная"/>
    <s v="ФЛ+КК"/>
    <s v="Новосибирская область143"/>
    <n v="55.069257"/>
    <n v="82.894208000000006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95061"/>
    <m/>
    <n v="695.09055340739565"/>
    <n v="427.1157690848612"/>
    <n v="22.990183872069334"/>
    <m/>
    <m/>
    <n v="1145.1965063643261"/>
  </r>
  <r>
    <x v="1"/>
    <s v="ДТ"/>
    <s v="ДтЛ"/>
    <s v="ФЛ+КК_190"/>
    <s v="НБ_11"/>
    <x v="1"/>
    <s v="Собственная"/>
    <s v="ФЛ+КК"/>
    <s v="Новосибирская область143"/>
    <n v="55.069257"/>
    <n v="82.894208000000006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59763999999999995"/>
    <m/>
    <n v="212.9661584521744"/>
    <n v="130.8623806070288"/>
    <n v="7.0438752437973324"/>
    <m/>
    <m/>
    <n v="350.87241430300054"/>
  </r>
  <r>
    <x v="1"/>
    <s v="ДТ"/>
    <s v="ДтЗ"/>
    <s v="ФЛ+КК_190"/>
    <s v="НБ_11"/>
    <x v="1"/>
    <s v="Собственная"/>
    <s v="ФЛ+КК"/>
    <s v="Новосибирская область143"/>
    <n v="55.069257"/>
    <n v="82.894208000000006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43159999999999998"/>
    <m/>
    <n v="153.798597797936"/>
    <n v="94.505393665072006"/>
    <n v="5.0869027428266662"/>
    <m/>
    <m/>
    <n v="253.39089420583468"/>
  </r>
  <r>
    <x v="1"/>
    <s v="АБ"/>
    <s v="Аи92"/>
    <s v="ФЛ+КК_191"/>
    <s v="НБ_11"/>
    <x v="1"/>
    <s v="Собственная"/>
    <s v="ФЛ+КК"/>
    <s v="Новосибирская область144"/>
    <n v="55.056223000000003"/>
    <n v="82.926152000000002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2.17726"/>
    <m/>
    <n v="775.85619796462959"/>
    <n v="476.74423867287919"/>
    <n v="25.661514981109335"/>
    <m/>
    <m/>
    <n v="1278.261951618618"/>
  </r>
  <r>
    <x v="1"/>
    <s v="ДТ"/>
    <s v="ДтЛ"/>
    <s v="ФЛ+КК_191"/>
    <s v="НБ_11"/>
    <x v="1"/>
    <s v="Собственная"/>
    <s v="ФЛ+КК"/>
    <s v="Новосибирская область144"/>
    <n v="55.056223000000003"/>
    <n v="82.926152000000002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35249000000000003"/>
    <m/>
    <n v="125.60812728868041"/>
    <n v="77.183054246990807"/>
    <n v="4.1545003424906666"/>
    <m/>
    <m/>
    <n v="206.94568187816191"/>
  </r>
  <r>
    <x v="1"/>
    <s v="ДТ"/>
    <s v="ДтЗ"/>
    <s v="ФЛ+КК_191"/>
    <s v="НБ_11"/>
    <x v="1"/>
    <s v="Собственная"/>
    <s v="ФЛ+КК"/>
    <s v="Новосибирская область144"/>
    <n v="55.056223000000003"/>
    <n v="82.926152000000002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25352999999999998"/>
    <m/>
    <n v="90.344204123518793"/>
    <n v="55.514254995147596"/>
    <n v="2.988142846128"/>
    <m/>
    <m/>
    <n v="148.84660196479439"/>
  </r>
  <r>
    <x v="1"/>
    <s v="АБ"/>
    <s v="Аи92"/>
    <s v="ФЛ+КК_192"/>
    <s v="НБ_11"/>
    <x v="1"/>
    <s v="Собственная"/>
    <s v="ФЛ+КК"/>
    <s v="Новосибирская область145"/>
    <n v="55.012676999999996"/>
    <n v="82.878495999999998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2.91133"/>
    <m/>
    <n v="1037.4385350488069"/>
    <n v="637.48004573432365"/>
    <n v="34.313374796741336"/>
    <m/>
    <m/>
    <n v="1709.2319555798717"/>
  </r>
  <r>
    <x v="1"/>
    <s v="ДТ"/>
    <s v="ДтЛ"/>
    <s v="ФЛ+КК_192"/>
    <s v="НБ_11"/>
    <x v="1"/>
    <s v="Собственная"/>
    <s v="ФЛ+КК"/>
    <s v="Новосибирская область145"/>
    <n v="55.012676999999996"/>
    <n v="82.878495999999998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5624899999999999"/>
    <m/>
    <n v="556.78584586028035"/>
    <n v="342.13098366019079"/>
    <n v="18.415742971823999"/>
    <m/>
    <m/>
    <n v="917.33257249229507"/>
  </r>
  <r>
    <x v="1"/>
    <s v="ДТ"/>
    <s v="ДтЗ"/>
    <s v="ФЛ+КК_192"/>
    <s v="НБ_11"/>
    <x v="1"/>
    <s v="Собственная"/>
    <s v="ФЛ+КК"/>
    <s v="Новосибирская область145"/>
    <n v="55.012676999999996"/>
    <n v="82.878495999999998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15266"/>
    <m/>
    <n v="410.7448835444136"/>
    <n v="252.39246307224721"/>
    <n v="13.585424734816"/>
    <m/>
    <m/>
    <n v="676.72277135147681"/>
  </r>
  <r>
    <x v="1"/>
    <s v="АБ"/>
    <s v="Аи92"/>
    <s v="ФЛ+КК_193"/>
    <s v="НБ_11"/>
    <x v="1"/>
    <s v="Собственная"/>
    <s v="ФЛ+КК"/>
    <s v="Новосибирская область146"/>
    <n v="54.869309999999999"/>
    <n v="82.989609999999999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45869"/>
    <m/>
    <n v="519.79721182083244"/>
    <n v="319.4023926906948"/>
    <n v="17.192340504943999"/>
    <m/>
    <m/>
    <n v="856.39194501647125"/>
  </r>
  <r>
    <x v="1"/>
    <s v="ДТ"/>
    <s v="ДтЛ"/>
    <s v="ФЛ+КК_193"/>
    <s v="НБ_11"/>
    <x v="1"/>
    <s v="Собственная"/>
    <s v="ФЛ+КК"/>
    <s v="Новосибирская область146"/>
    <n v="54.869309999999999"/>
    <n v="82.989609999999999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51266999999999996"/>
    <m/>
    <n v="182.68750494223318"/>
    <n v="112.2569049357564"/>
    <n v="6.0424059989919998"/>
    <m/>
    <m/>
    <n v="300.98681587698161"/>
  </r>
  <r>
    <x v="1"/>
    <s v="ДТ"/>
    <s v="ДтЗ"/>
    <s v="ФЛ+КК_193"/>
    <s v="НБ_11"/>
    <x v="1"/>
    <s v="Собственная"/>
    <s v="ФЛ+КК"/>
    <s v="Новосибирская область146"/>
    <n v="54.869309999999999"/>
    <n v="82.989609999999999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36992000000000003"/>
    <m/>
    <n v="131.81922450744321"/>
    <n v="80.999618221926411"/>
    <n v="4.3599329532586673"/>
    <m/>
    <m/>
    <n v="217.1787756826283"/>
  </r>
  <r>
    <x v="1"/>
    <s v="АБ"/>
    <s v="Аи92"/>
    <s v="ФЛ+КК_194"/>
    <s v="НБ_11"/>
    <x v="1"/>
    <s v="Собственная"/>
    <s v="ФЛ+КК"/>
    <s v="Новосибирская область147"/>
    <n v="54.869461000000001"/>
    <n v="82.991298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66784"/>
    <m/>
    <n v="594.32681499376645"/>
    <n v="365.1989707376128"/>
    <n v="19.657413972650666"/>
    <m/>
    <m/>
    <n v="979.18319970403002"/>
  </r>
  <r>
    <x v="1"/>
    <s v="ДТ"/>
    <s v="ДтЛ"/>
    <s v="ФЛ+КК_194"/>
    <s v="НБ_11"/>
    <x v="1"/>
    <s v="Собственная"/>
    <s v="ФЛ+КК"/>
    <s v="Новосибирская область147"/>
    <n v="54.869461000000001"/>
    <n v="82.991298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49282999999999999"/>
    <m/>
    <n v="175.61761573854679"/>
    <n v="107.9126347543036"/>
    <n v="5.8085687644746669"/>
    <m/>
    <m/>
    <n v="289.33881925732504"/>
  </r>
  <r>
    <x v="1"/>
    <s v="ДТ"/>
    <s v="ДтЗ"/>
    <s v="ФЛ+КК_194"/>
    <s v="НБ_11"/>
    <x v="1"/>
    <s v="Собственная"/>
    <s v="ФЛ+КК"/>
    <s v="Новосибирская область147"/>
    <n v="54.869461000000001"/>
    <n v="82.991298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35260999999999998"/>
    <m/>
    <n v="125.65088871531559"/>
    <n v="77.209330074701199"/>
    <n v="4.1559146806026668"/>
    <m/>
    <m/>
    <n v="207.01613347061948"/>
  </r>
  <r>
    <x v="1"/>
    <s v="АБ"/>
    <s v="Аи92"/>
    <s v="ФЛ+КК_195"/>
    <s v="НБ_11"/>
    <x v="1"/>
    <s v="Собственная"/>
    <s v="ФЛ+КК"/>
    <s v="Новосибирская область148"/>
    <n v="55.228484999999999"/>
    <n v="84.406413999999998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80195000000000005"/>
    <m/>
    <n v="285.77105075082204"/>
    <n v="175.59916693629401"/>
    <n v="9.4519037409866673"/>
    <m/>
    <m/>
    <n v="470.82212142810272"/>
  </r>
  <r>
    <x v="1"/>
    <s v="ДТ"/>
    <s v="ДтЛ"/>
    <s v="ФЛ+КК_195"/>
    <s v="НБ_11"/>
    <x v="1"/>
    <s v="Собственная"/>
    <s v="ФЛ+КК"/>
    <s v="Новосибирская область148"/>
    <n v="55.228484999999999"/>
    <n v="84.406413999999998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35215000000000002"/>
    <m/>
    <n v="125.48696991321401"/>
    <n v="77.108606068478011"/>
    <n v="4.150493051173334"/>
    <m/>
    <m/>
    <n v="206.74606903286536"/>
  </r>
  <r>
    <x v="1"/>
    <s v="ДТ"/>
    <s v="ДтЗ"/>
    <s v="ФЛ+КК_195"/>
    <s v="НБ_11"/>
    <x v="1"/>
    <s v="Собственная"/>
    <s v="ФЛ+КК"/>
    <s v="Новосибирская область148"/>
    <n v="55.228484999999999"/>
    <n v="84.406413999999998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26007000000000002"/>
    <m/>
    <n v="92.674701875137202"/>
    <n v="56.946287605364411"/>
    <n v="3.0652242732320003"/>
    <m/>
    <m/>
    <n v="152.6862137537336"/>
  </r>
  <r>
    <x v="1"/>
    <s v="АБ"/>
    <s v="Аи92"/>
    <s v="ФЛ+КК_196"/>
    <s v="НБ_7"/>
    <x v="3"/>
    <s v="Собственная"/>
    <s v="ФЛ+КК"/>
    <s v="Новосибирская область15"/>
    <n v="55.448622"/>
    <n v="78.303286999999997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2.1285599999999998"/>
    <m/>
    <n v="79.281954123586644"/>
    <n v="402.32546504294663"/>
    <n v="34.12967527545333"/>
    <m/>
    <m/>
    <n v="515.73709444198664"/>
  </r>
  <r>
    <x v="1"/>
    <s v="АБ"/>
    <s v="Аи95"/>
    <s v="ФЛ+КК_196"/>
    <s v="НБ_7"/>
    <x v="3"/>
    <s v="Собственная"/>
    <s v="ФЛ+КК"/>
    <s v="Новосибирская область15"/>
    <n v="55.448622"/>
    <n v="78.303286999999997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1.9067799999999999"/>
    <m/>
    <n v="71.021368664154437"/>
    <n v="360.40616672050112"/>
    <n v="30.573618888698888"/>
    <m/>
    <m/>
    <n v="462.00115427335447"/>
  </r>
  <r>
    <x v="1"/>
    <s v="АБ"/>
    <s v="G-95"/>
    <s v="ФЛ+КК_196"/>
    <s v="НБ_7"/>
    <x v="3"/>
    <s v="Собственная"/>
    <s v="ФЛ+КК"/>
    <s v="Новосибирская область15"/>
    <n v="55.448622"/>
    <n v="78.303286999999997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53756999999999999"/>
    <m/>
    <n v="20.022738413864996"/>
    <n v="101.607706732785"/>
    <n v="8.6194843170150008"/>
    <m/>
    <m/>
    <n v="130.24992946366501"/>
  </r>
  <r>
    <x v="1"/>
    <s v="АБ"/>
    <s v="Аи98"/>
    <s v="ФЛ+КК_196"/>
    <s v="НБ_7"/>
    <x v="3"/>
    <s v="Собственная"/>
    <s v="ФЛ+КК"/>
    <s v="Новосибирская область15"/>
    <n v="55.448622"/>
    <n v="78.303286999999997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16378999999999999"/>
    <m/>
    <n v="6.1006461015438873"/>
    <n v="30.958435712117222"/>
    <n v="2.6262353484827776"/>
    <m/>
    <m/>
    <n v="39.685317162143889"/>
  </r>
  <r>
    <x v="1"/>
    <s v="АБ"/>
    <s v="Аи92"/>
    <s v="ФЛ+КК_197"/>
    <s v="НБ_11"/>
    <x v="1"/>
    <s v="Собственная"/>
    <s v="ФЛ+КК"/>
    <s v="Новосибирская область150"/>
    <n v="55.000590000000003"/>
    <n v="82.628479999999996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2811300000000001"/>
    <m/>
    <n v="456.52455420961485"/>
    <n v="280.52292628853962"/>
    <n v="15.099591545221335"/>
    <m/>
    <m/>
    <n v="752.14707204337583"/>
  </r>
  <r>
    <x v="1"/>
    <s v="ДТ"/>
    <s v="ДтЛ"/>
    <s v="ФЛ+КК_197"/>
    <s v="НБ_11"/>
    <x v="1"/>
    <s v="Собственная"/>
    <s v="ФЛ+КК"/>
    <s v="Новосибирская область150"/>
    <n v="55.000590000000003"/>
    <n v="82.628479999999996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3.1140500000000002"/>
    <m/>
    <n v="1109.6768384445381"/>
    <n v="681.86867734642613"/>
    <n v="36.702663313946672"/>
    <m/>
    <m/>
    <n v="1828.2481791049108"/>
  </r>
  <r>
    <x v="1"/>
    <s v="ДТ"/>
    <s v="ДтЗ"/>
    <s v="ФЛ+КК_197"/>
    <s v="НБ_11"/>
    <x v="1"/>
    <s v="Собственная"/>
    <s v="ФЛ+КК"/>
    <s v="Новосибирская область150"/>
    <n v="55.000590000000003"/>
    <n v="82.628479999999996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2.33968"/>
    <m/>
    <n v="833.73378891537277"/>
    <n v="512.30857147890561"/>
    <n v="27.575821615701333"/>
    <m/>
    <m/>
    <n v="1373.6181820099798"/>
  </r>
  <r>
    <x v="1"/>
    <s v="АБ"/>
    <s v="Аи92"/>
    <s v="ФЛ+КК_198"/>
    <s v="НБ_11"/>
    <x v="1"/>
    <s v="Собственная"/>
    <s v="ФЛ+КК"/>
    <s v="Новосибирская область151"/>
    <n v="54.978409999999997"/>
    <n v="83.024742000000003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6805099999999999"/>
    <m/>
    <n v="598.84170895599959"/>
    <n v="367.9732602133692"/>
    <n v="19.806744504975999"/>
    <m/>
    <m/>
    <n v="986.62171367434485"/>
  </r>
  <r>
    <x v="1"/>
    <s v="ДТ"/>
    <s v="ДтЛ"/>
    <s v="ФЛ+КК_198"/>
    <s v="НБ_11"/>
    <x v="1"/>
    <s v="Собственная"/>
    <s v="ФЛ+КК"/>
    <s v="Новосибирская область151"/>
    <n v="54.978409999999997"/>
    <n v="83.024742000000003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61856999999999995"/>
    <m/>
    <n v="220.42446394779719"/>
    <n v="135.4453228901844"/>
    <n v="7.2905593828319999"/>
    <m/>
    <m/>
    <n v="363.16034622081355"/>
  </r>
  <r>
    <x v="1"/>
    <s v="ДТ"/>
    <s v="ДтЗ"/>
    <s v="ФЛ+КК_198"/>
    <s v="НБ_11"/>
    <x v="1"/>
    <s v="Собственная"/>
    <s v="ФЛ+КК"/>
    <s v="Новосибирская область151"/>
    <n v="54.978409999999997"/>
    <n v="83.024742000000003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45074999999999998"/>
    <m/>
    <n v="160.62260879847"/>
    <n v="98.698577837190001"/>
    <n v="5.3126075331999996"/>
    <m/>
    <m/>
    <n v="264.63379416885999"/>
  </r>
  <r>
    <x v="1"/>
    <s v="АБ"/>
    <s v="Аи92"/>
    <s v="ФЛ+КК_199"/>
    <s v="НБ_11"/>
    <x v="1"/>
    <s v="Собственная"/>
    <s v="ФЛ+КК"/>
    <s v="Новосибирская область152"/>
    <n v="55.022174"/>
    <n v="82.930419000000001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2.8753099999999998"/>
    <m/>
    <n v="1024.6029801538075"/>
    <n v="629.59291811658522"/>
    <n v="33.888837640122667"/>
    <m/>
    <m/>
    <n v="1688.0847359105153"/>
  </r>
  <r>
    <x v="1"/>
    <s v="ДТ"/>
    <s v="ДтЛ"/>
    <s v="ФЛ+КК_199"/>
    <s v="НБ_11"/>
    <x v="1"/>
    <s v="Собственная"/>
    <s v="ФЛ+КК"/>
    <s v="Новосибирская область152"/>
    <n v="55.022174"/>
    <n v="82.930419000000001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81911999999999996"/>
    <m/>
    <n v="291.88949821187521"/>
    <n v="179.35879995119041"/>
    <n v="9.6542719525119995"/>
    <m/>
    <m/>
    <n v="480.90257011557759"/>
  </r>
  <r>
    <x v="1"/>
    <s v="ДТ"/>
    <s v="ДтЗ"/>
    <s v="ФЛ+КК_199"/>
    <s v="НБ_11"/>
    <x v="1"/>
    <s v="Собственная"/>
    <s v="ФЛ+КК"/>
    <s v="Новосибирская область152"/>
    <n v="55.022174"/>
    <n v="82.930419000000001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59075"/>
    <m/>
    <n v="210.51093987287001"/>
    <n v="129.35371016599001"/>
    <n v="6.9626686638666664"/>
    <m/>
    <m/>
    <n v="346.8273187027267"/>
  </r>
  <r>
    <x v="1"/>
    <s v="АБ"/>
    <s v="Аи92"/>
    <s v="ФЛ+КК_200"/>
    <s v="НБ_11"/>
    <x v="1"/>
    <s v="Собственная"/>
    <s v="ФЛ+КК"/>
    <s v="Новосибирская область153"/>
    <n v="54.987709000000002"/>
    <n v="82.914886999999993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2.1282899999999998"/>
    <m/>
    <n v="758.40597244524838"/>
    <n v="466.02151131472675"/>
    <n v="25.084347169903999"/>
    <m/>
    <m/>
    <n v="1249.5118309298791"/>
  </r>
  <r>
    <x v="1"/>
    <s v="ДТ"/>
    <s v="ДтЛ"/>
    <s v="ФЛ+КК_200"/>
    <s v="НБ_11"/>
    <x v="1"/>
    <s v="Собственная"/>
    <s v="ФЛ+КК"/>
    <s v="Новосибирская область153"/>
    <n v="54.987709000000002"/>
    <n v="82.914886999999993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41626000000000002"/>
    <m/>
    <n v="148.3322620930696"/>
    <n v="91.146467022759211"/>
    <n v="4.9061031875093333"/>
    <m/>
    <m/>
    <n v="244.38483230333813"/>
  </r>
  <r>
    <x v="1"/>
    <s v="ДТ"/>
    <s v="ДтЗ"/>
    <s v="ФЛ+КК_200"/>
    <s v="НБ_11"/>
    <x v="1"/>
    <s v="Собственная"/>
    <s v="ФЛ+КК"/>
    <s v="Новосибирская область153"/>
    <n v="54.987709000000002"/>
    <n v="82.914886999999993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29709999999999998"/>
    <m/>
    <n v="105.87016544431599"/>
    <n v="65.054570106331994"/>
    <n v="3.5016654422933331"/>
    <m/>
    <m/>
    <n v="174.42640099294132"/>
  </r>
  <r>
    <x v="1"/>
    <s v="АБ"/>
    <s v="Аи92"/>
    <s v="ФЛ+КК_201"/>
    <s v="НБ_11"/>
    <x v="1"/>
    <s v="Собственная"/>
    <s v="ФЛ+КК"/>
    <s v="Новосибирская область154"/>
    <n v="55.001477999999999"/>
    <n v="82.958312000000006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66849"/>
    <m/>
    <n v="594.55843938804037"/>
    <n v="365.34129813771085"/>
    <n v="19.665074970757335"/>
    <m/>
    <m/>
    <n v="979.56481249650858"/>
  </r>
  <r>
    <x v="1"/>
    <s v="ДТ"/>
    <s v="ДтЛ"/>
    <s v="ФЛ+КК_201"/>
    <s v="НБ_11"/>
    <x v="1"/>
    <s v="Собственная"/>
    <s v="ФЛ+КК"/>
    <s v="Новосибирская область154"/>
    <n v="55.001477999999999"/>
    <n v="82.958312000000006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52109000000000005"/>
    <m/>
    <n v="185.68793171113643"/>
    <n v="114.10059218010282"/>
    <n v="6.1416453898506678"/>
    <m/>
    <m/>
    <n v="305.93016928108995"/>
  </r>
  <r>
    <x v="1"/>
    <s v="ДТ"/>
    <s v="ДтЗ"/>
    <s v="ФЛ+КК_201"/>
    <s v="НБ_11"/>
    <x v="1"/>
    <s v="Собственная"/>
    <s v="ФЛ+КК"/>
    <s v="Новосибирская область154"/>
    <n v="55.001477999999999"/>
    <n v="82.958312000000006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37802999999999998"/>
    <m/>
    <n v="134.70918425753879"/>
    <n v="82.775426244687594"/>
    <n v="4.4555186373279998"/>
    <m/>
    <m/>
    <n v="221.94012913955439"/>
  </r>
  <r>
    <x v="1"/>
    <s v="АБ"/>
    <s v="Аи92"/>
    <s v="ФЛ+КК_202"/>
    <s v="НБ_11"/>
    <x v="1"/>
    <s v="Собственная"/>
    <s v="ФЛ+КК"/>
    <s v="Новосибирская область155"/>
    <n v="54.972354000000003"/>
    <n v="82.917286000000004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1960500000000001"/>
    <m/>
    <n v="426.20670272525803"/>
    <n v="261.89336444186603"/>
    <n v="14.096825823813335"/>
    <m/>
    <m/>
    <n v="702.19689299093739"/>
  </r>
  <r>
    <x v="1"/>
    <s v="ДТ"/>
    <s v="ДтЛ"/>
    <s v="ФЛ+КК_202"/>
    <s v="НБ_11"/>
    <x v="1"/>
    <s v="Собственная"/>
    <s v="ФЛ+КК"/>
    <s v="Новосибирская область155"/>
    <n v="54.972354000000003"/>
    <n v="82.917286000000004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37347000000000002"/>
    <m/>
    <n v="133.08425004540121"/>
    <n v="81.776944791692415"/>
    <n v="4.4017737890720001"/>
    <m/>
    <m/>
    <n v="219.26296862616562"/>
  </r>
  <r>
    <x v="1"/>
    <s v="ДТ"/>
    <s v="ДтЗ"/>
    <s v="ФЛ+КК_202"/>
    <s v="НБ_11"/>
    <x v="1"/>
    <s v="Собственная"/>
    <s v="ФЛ+КК"/>
    <s v="Новосибирская область155"/>
    <n v="54.972354000000003"/>
    <n v="82.917286000000004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26860000000000001"/>
    <m/>
    <n v="95.714326618455999"/>
    <n v="58.814061025112004"/>
    <n v="3.1657601406933336"/>
    <m/>
    <m/>
    <n v="157.69414778426133"/>
  </r>
  <r>
    <x v="1"/>
    <s v="АБ"/>
    <s v="Аи92"/>
    <s v="ФЛ+КК_203"/>
    <s v="НБ_11"/>
    <x v="1"/>
    <s v="Собственная"/>
    <s v="ФЛ+КК"/>
    <s v="Новосибирская область156"/>
    <n v="54.979644999999998"/>
    <n v="82.912092999999999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5733299999999999"/>
    <m/>
    <n v="560.64862806632675"/>
    <n v="344.50456676336358"/>
    <n v="18.543504847941332"/>
    <m/>
    <m/>
    <n v="923.69669967763173"/>
  </r>
  <r>
    <x v="1"/>
    <s v="ДТ"/>
    <s v="ДтЛ"/>
    <s v="ФЛ+КК_203"/>
    <s v="НБ_11"/>
    <x v="1"/>
    <s v="Собственная"/>
    <s v="ФЛ+КК"/>
    <s v="Новосибирская область156"/>
    <n v="54.979644999999998"/>
    <n v="82.912092999999999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30357000000000001"/>
    <m/>
    <n v="108.1757190303972"/>
    <n v="66.4712751503844"/>
    <n v="3.5779218388320002"/>
    <m/>
    <m/>
    <n v="178.2249160196136"/>
  </r>
  <r>
    <x v="1"/>
    <s v="ДТ"/>
    <s v="ДтЗ"/>
    <s v="ФЛ+КК_203"/>
    <s v="НБ_11"/>
    <x v="1"/>
    <s v="Собственная"/>
    <s v="ФЛ+КК"/>
    <s v="Новосибирская область156"/>
    <n v="54.979644999999998"/>
    <n v="82.912092999999999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21626000000000001"/>
    <m/>
    <n v="77.063217701069604"/>
    <n v="47.353420838759206"/>
    <n v="2.5488730008426668"/>
    <m/>
    <m/>
    <n v="126.96551154067147"/>
  </r>
  <r>
    <x v="1"/>
    <s v="АБ"/>
    <s v="Аи92"/>
    <s v="ФЛ+КК_204"/>
    <s v="НБ_11"/>
    <x v="1"/>
    <s v="Собственная"/>
    <s v="ФЛ+КК"/>
    <s v="Новосибирская область157"/>
    <n v="54.942134000000003"/>
    <n v="82.889159000000006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60704"/>
    <m/>
    <n v="572.66102549859841"/>
    <n v="351.88588469767683"/>
    <n v="18.940815995904"/>
    <m/>
    <m/>
    <n v="943.48772619217925"/>
  </r>
  <r>
    <x v="1"/>
    <s v="ДТ"/>
    <s v="ДтЛ"/>
    <s v="ФЛ+КК_204"/>
    <s v="НБ_11"/>
    <x v="1"/>
    <s v="Собственная"/>
    <s v="ФЛ+КК"/>
    <s v="Новосибирская область157"/>
    <n v="54.942134000000003"/>
    <n v="82.889159000000006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95372999999999997"/>
    <m/>
    <n v="339.85712853991078"/>
    <n v="208.8337096853316"/>
    <n v="11.240805729647999"/>
    <m/>
    <m/>
    <n v="559.93164395489032"/>
  </r>
  <r>
    <x v="1"/>
    <s v="ДТ"/>
    <s v="ДтЗ"/>
    <s v="ФЛ+КК_204"/>
    <s v="НБ_11"/>
    <x v="1"/>
    <s v="Собственная"/>
    <s v="ФЛ+КК"/>
    <s v="Новосибирская область157"/>
    <n v="54.942134000000003"/>
    <n v="82.889159000000006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69830000000000003"/>
    <m/>
    <n v="248.83586849466801"/>
    <n v="152.90342075143602"/>
    <n v="8.2302691967466668"/>
    <m/>
    <m/>
    <n v="409.96955844285071"/>
  </r>
  <r>
    <x v="1"/>
    <s v="АБ"/>
    <s v="Аи92"/>
    <s v="ФЛ+КК_205"/>
    <s v="НБ_11"/>
    <x v="1"/>
    <s v="Собственная"/>
    <s v="ФЛ+КК"/>
    <s v="Новосибирская область158"/>
    <n v="55.083390000000001"/>
    <n v="82.895223000000001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9976700000000001"/>
    <m/>
    <n v="711.86015955283324"/>
    <n v="437.42027285195644"/>
    <n v="23.544840134992"/>
    <m/>
    <m/>
    <n v="1172.8252725397817"/>
  </r>
  <r>
    <x v="1"/>
    <s v="ДТ"/>
    <s v="ДтЛ"/>
    <s v="ФЛ+КК_205"/>
    <s v="НБ_11"/>
    <x v="1"/>
    <s v="Собственная"/>
    <s v="ФЛ+КК"/>
    <s v="Новосибирская область158"/>
    <n v="55.083390000000001"/>
    <n v="82.895223000000001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74331999999999998"/>
    <m/>
    <n v="264.87853038730719"/>
    <n v="162.7612354474544"/>
    <n v="8.7608817117653324"/>
    <m/>
    <m/>
    <n v="436.4006475465269"/>
  </r>
  <r>
    <x v="1"/>
    <s v="ДТ"/>
    <s v="ДтЗ"/>
    <s v="ФЛ+КК_205"/>
    <s v="НБ_11"/>
    <x v="1"/>
    <s v="Собственная"/>
    <s v="ФЛ+КК"/>
    <s v="Новосибирская область158"/>
    <n v="55.083390000000001"/>
    <n v="82.895223000000001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53476000000000001"/>
    <m/>
    <n v="190.5591708953296"/>
    <n v="117.0938468867792"/>
    <n v="6.3027620731093332"/>
    <m/>
    <m/>
    <n v="313.95577985521811"/>
  </r>
  <r>
    <x v="1"/>
    <s v="АБ"/>
    <s v="Аи92"/>
    <s v="ФЛ+КК_206"/>
    <s v="НБ_11"/>
    <x v="1"/>
    <s v="Собственная"/>
    <s v="ФЛ+КК"/>
    <s v="Новосибирская область159"/>
    <n v="54.997280000000003"/>
    <n v="82.848798000000002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5630900000000001"/>
    <m/>
    <n v="556.99965299345649"/>
    <n v="342.26236279874286"/>
    <n v="18.422814662384003"/>
    <m/>
    <m/>
    <n v="917.68483045458333"/>
  </r>
  <r>
    <x v="1"/>
    <s v="ДТ"/>
    <s v="ДтЛ"/>
    <s v="ФЛ+КК_206"/>
    <s v="НБ_11"/>
    <x v="1"/>
    <s v="Собственная"/>
    <s v="ФЛ+КК"/>
    <s v="Новосибирская область159"/>
    <n v="54.997280000000003"/>
    <n v="82.848798000000002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68474999999999997"/>
    <m/>
    <n v="244.00739073711"/>
    <n v="149.93644187247"/>
    <n v="8.0705668515999989"/>
    <m/>
    <m/>
    <n v="402.01439946118001"/>
  </r>
  <r>
    <x v="1"/>
    <s v="ДТ"/>
    <s v="ДтЗ"/>
    <s v="ФЛ+КК_206"/>
    <s v="НБ_11"/>
    <x v="1"/>
    <s v="Собственная"/>
    <s v="ФЛ+КК"/>
    <s v="Новосибирская область159"/>
    <n v="54.997280000000003"/>
    <n v="82.848798000000002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49564000000000002"/>
    <m/>
    <n v="176.61894581225442"/>
    <n v="108.5279270531888"/>
    <n v="5.841687848597334"/>
    <m/>
    <m/>
    <n v="290.9885607140406"/>
  </r>
  <r>
    <x v="1"/>
    <s v="АБ"/>
    <s v="Аи92"/>
    <s v="ФЛ+КК_207"/>
    <s v="НБ_11"/>
    <x v="1"/>
    <s v="Собственная"/>
    <s v="ФЛ+КК"/>
    <s v="Новосибирская область16"/>
    <n v="54.973140000000001"/>
    <n v="82.904323000000005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29681"/>
    <m/>
    <n v="462.11204728994761"/>
    <n v="283.9563011093652"/>
    <n v="15.284398391856"/>
    <m/>
    <m/>
    <n v="761.35274679116878"/>
  </r>
  <r>
    <x v="1"/>
    <s v="ДТ"/>
    <s v="ДтЛ"/>
    <s v="ФЛ+КК_207"/>
    <s v="НБ_11"/>
    <x v="1"/>
    <s v="Собственная"/>
    <s v="ФЛ+КК"/>
    <s v="Новосибирская область16"/>
    <n v="54.973140000000001"/>
    <n v="82.904323000000005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46103"/>
    <m/>
    <n v="164.2858376802188"/>
    <n v="100.94954041104761"/>
    <n v="5.4337691647946667"/>
    <m/>
    <m/>
    <n v="270.66914725606108"/>
  </r>
  <r>
    <x v="1"/>
    <s v="ДТ"/>
    <s v="ДтЗ"/>
    <s v="ФЛ+КК_207"/>
    <s v="НБ_11"/>
    <x v="1"/>
    <s v="Собственная"/>
    <s v="ФЛ+КК"/>
    <s v="Новосибирская область16"/>
    <n v="54.973140000000001"/>
    <n v="82.904323000000005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33424999999999999"/>
    <m/>
    <n v="119.10839044012999"/>
    <n v="73.189128435010005"/>
    <n v="3.9395209494666665"/>
    <m/>
    <m/>
    <n v="196.23703982460665"/>
  </r>
  <r>
    <x v="1"/>
    <s v="АБ"/>
    <s v="Аи92"/>
    <s v="ФЛ+КК_208"/>
    <s v="НБ_11"/>
    <x v="1"/>
    <s v="Собственная"/>
    <s v="ФЛ+КК"/>
    <s v="Новосибирская область160"/>
    <n v="55.003383999999997"/>
    <n v="82.869575999999995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59734"/>
    <m/>
    <n v="569.20447684558644"/>
    <n v="349.7619219577528"/>
    <n v="18.826490331850668"/>
    <m/>
    <m/>
    <n v="937.79288913518985"/>
  </r>
  <r>
    <x v="1"/>
    <s v="ДТ"/>
    <s v="ДтЛ"/>
    <s v="ФЛ+КК_208"/>
    <s v="НБ_11"/>
    <x v="1"/>
    <s v="Собственная"/>
    <s v="ФЛ+КК"/>
    <s v="Новосибирская область160"/>
    <n v="55.003383999999997"/>
    <n v="82.869575999999995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41649000000000003"/>
    <m/>
    <n v="148.4142214941204"/>
    <n v="91.196829025870812"/>
    <n v="4.9088140022240001"/>
    <m/>
    <m/>
    <n v="244.51986452221522"/>
  </r>
  <r>
    <x v="1"/>
    <s v="ДТ"/>
    <s v="ДтЗ"/>
    <s v="ФЛ+КК_208"/>
    <s v="НБ_11"/>
    <x v="1"/>
    <s v="Собственная"/>
    <s v="ФЛ+КК"/>
    <s v="Новосибирская область160"/>
    <n v="55.003383999999997"/>
    <n v="82.869575999999995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30081000000000002"/>
    <m/>
    <n v="107.19220621778761"/>
    <n v="65.866931113045212"/>
    <n v="3.5453920622560005"/>
    <m/>
    <m/>
    <n v="176.60452939308882"/>
  </r>
  <r>
    <x v="1"/>
    <s v="АБ"/>
    <s v="Аи92"/>
    <s v="ФЛ+КК_209"/>
    <s v="НБ_11"/>
    <x v="1"/>
    <s v="Собственная"/>
    <s v="ФЛ+КК"/>
    <s v="Новосибирская область161"/>
    <n v="55.046047999999999"/>
    <n v="82.996022999999994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7945800000000001"/>
    <m/>
    <n v="639.49000842497685"/>
    <n v="392.95062410441363"/>
    <n v="21.151190741941335"/>
    <m/>
    <m/>
    <n v="1053.5918232713318"/>
  </r>
  <r>
    <x v="1"/>
    <s v="ДТ"/>
    <s v="ДтЛ"/>
    <s v="ФЛ+КК_209"/>
    <s v="НБ_11"/>
    <x v="1"/>
    <s v="Собственная"/>
    <s v="ФЛ+КК"/>
    <s v="Новосибирская область161"/>
    <n v="55.046047999999999"/>
    <n v="82.996022999999994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35580000000000001"/>
    <m/>
    <n v="126.787629973368"/>
    <n v="77.907829161336011"/>
    <n v="4.1935125020799999"/>
    <m/>
    <m/>
    <n v="208.88897163678402"/>
  </r>
  <r>
    <x v="1"/>
    <s v="ДТ"/>
    <s v="ДтЗ"/>
    <s v="ФЛ+КК_209"/>
    <s v="НБ_11"/>
    <x v="1"/>
    <s v="Собственная"/>
    <s v="ФЛ+КК"/>
    <s v="Новосибирская область161"/>
    <n v="55.046047999999999"/>
    <n v="82.996022999999994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25019999999999998"/>
    <m/>
    <n v="89.157574534391998"/>
    <n v="54.785100776183995"/>
    <n v="2.9488949635199999"/>
    <m/>
    <m/>
    <n v="146.89157027409598"/>
  </r>
  <r>
    <x v="1"/>
    <s v="АБ"/>
    <s v="Аи92"/>
    <s v="ФЛ+КК_210"/>
    <s v="НБ_11"/>
    <x v="1"/>
    <s v="Собственная"/>
    <s v="ФЛ+КК"/>
    <s v="Новосибирская область162"/>
    <n v="54.960988999999998"/>
    <n v="82.844853999999998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2.3316400000000002"/>
    <m/>
    <n v="830.86877333081452"/>
    <n v="510.54809102230888"/>
    <n v="27.481060962197336"/>
    <m/>
    <m/>
    <n v="1368.8979253153207"/>
  </r>
  <r>
    <x v="1"/>
    <s v="ДТ"/>
    <s v="ДтЛ"/>
    <s v="ФЛ+КК_210"/>
    <s v="НБ_11"/>
    <x v="1"/>
    <s v="Собственная"/>
    <s v="ФЛ+КК"/>
    <s v="Новосибирская область162"/>
    <n v="54.960988999999998"/>
    <n v="82.844853999999998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77756000000000003"/>
    <m/>
    <n v="277.07979078721763"/>
    <n v="170.2586049541552"/>
    <n v="9.1644395197226665"/>
    <m/>
    <m/>
    <n v="456.50283526109553"/>
  </r>
  <r>
    <x v="1"/>
    <s v="ДТ"/>
    <s v="ДтЗ"/>
    <s v="ФЛ+КК_210"/>
    <s v="НБ_11"/>
    <x v="1"/>
    <s v="Собственная"/>
    <s v="ФЛ+КК"/>
    <s v="Новосибирская область162"/>
    <n v="54.960988999999998"/>
    <n v="82.844853999999998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55571000000000004"/>
    <m/>
    <n v="198.02460329539161"/>
    <n v="121.68116847455322"/>
    <n v="6.5496819351626669"/>
    <m/>
    <m/>
    <n v="326.25545370510747"/>
  </r>
  <r>
    <x v="1"/>
    <s v="АБ"/>
    <s v="Аи92"/>
    <s v="ФЛ+КК_211"/>
    <s v="НБ_11"/>
    <x v="1"/>
    <s v="Собственная"/>
    <s v="ФЛ+КК"/>
    <s v="Новосибирская область163"/>
    <n v="55.046723"/>
    <n v="82.880067999999994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33836"/>
    <m/>
    <n v="476.91819126238562"/>
    <n v="293.0543064540912"/>
    <n v="15.774112963136"/>
    <m/>
    <m/>
    <n v="785.74661067961279"/>
  </r>
  <r>
    <x v="1"/>
    <s v="ДТ"/>
    <s v="ДтЛ"/>
    <s v="ФЛ+КК_211"/>
    <s v="НБ_11"/>
    <x v="1"/>
    <s v="Собственная"/>
    <s v="ФЛ+КК"/>
    <s v="Новосибирская область163"/>
    <n v="55.046723"/>
    <n v="82.880067999999994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50760000000000005"/>
    <m/>
    <n v="180.88083466689602"/>
    <n v="111.14675121499202"/>
    <n v="5.9826502137600004"/>
    <m/>
    <m/>
    <n v="298.01023609564805"/>
  </r>
  <r>
    <x v="1"/>
    <s v="ДТ"/>
    <s v="ДтЗ"/>
    <s v="ФЛ+КК_211"/>
    <s v="НБ_11"/>
    <x v="1"/>
    <s v="Собственная"/>
    <s v="ФЛ+КК"/>
    <s v="Новосибирская область163"/>
    <n v="55.046723"/>
    <n v="82.880067999999994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36819000000000002"/>
    <m/>
    <n v="131.20274727345242"/>
    <n v="80.620808372434809"/>
    <n v="4.3395429121440001"/>
    <m/>
    <m/>
    <n v="216.16309855803121"/>
  </r>
  <r>
    <x v="1"/>
    <s v="АБ"/>
    <s v="Аи92"/>
    <s v="ФЛ+КК_212"/>
    <s v="НБ_11"/>
    <x v="1"/>
    <s v="Собственная"/>
    <s v="ФЛ+КК"/>
    <s v="Новосибирская область164"/>
    <n v="54.978482999999997"/>
    <n v="83.014967999999996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80318"/>
    <m/>
    <n v="642.55457733383275"/>
    <n v="394.83372509032563"/>
    <n v="21.252551639968001"/>
    <m/>
    <m/>
    <n v="1058.6408540641264"/>
  </r>
  <r>
    <x v="1"/>
    <s v="ДТ"/>
    <s v="ДтЛ"/>
    <s v="ФЛ+КК_212"/>
    <s v="НБ_11"/>
    <x v="1"/>
    <s v="Собственная"/>
    <s v="ФЛ+КК"/>
    <s v="Новосибирская область164"/>
    <n v="54.978482999999997"/>
    <n v="83.014967999999996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80005000000000004"/>
    <m/>
    <n v="285.09399482909799"/>
    <n v="175.18313299754601"/>
    <n v="9.429510054213333"/>
    <m/>
    <m/>
    <n v="469.70663788085733"/>
  </r>
  <r>
    <x v="1"/>
    <s v="ДТ"/>
    <s v="ДтЗ"/>
    <s v="ФЛ+КК_212"/>
    <s v="НБ_11"/>
    <x v="1"/>
    <s v="Собственная"/>
    <s v="ФЛ+КК"/>
    <s v="Новосибирская область164"/>
    <n v="54.978482999999997"/>
    <n v="83.014967999999996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58030999999999999"/>
    <m/>
    <n v="206.7906957556076"/>
    <n v="127.0677131551852"/>
    <n v="6.8396212481226666"/>
    <m/>
    <m/>
    <n v="340.69803015891551"/>
  </r>
  <r>
    <x v="1"/>
    <s v="АБ"/>
    <s v="Аи92"/>
    <s v="ФЛ+КК_213"/>
    <s v="НБ_11"/>
    <x v="1"/>
    <s v="Собственная"/>
    <s v="ФЛ+КК"/>
    <s v="Новосибирская область165"/>
    <n v="55.039026999999997"/>
    <n v="82.952112999999997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2.3053499999999998"/>
    <m/>
    <n v="821.50045744548595"/>
    <n v="504.79149510142196"/>
    <n v="27.171203054159999"/>
    <m/>
    <m/>
    <n v="1353.4631556010679"/>
  </r>
  <r>
    <x v="1"/>
    <s v="ДТ"/>
    <s v="ДтЛ"/>
    <s v="ФЛ+КК_213"/>
    <s v="НБ_11"/>
    <x v="1"/>
    <s v="Собственная"/>
    <s v="ФЛ+КК"/>
    <s v="Новосибирская область165"/>
    <n v="55.039026999999997"/>
    <n v="82.952112999999997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47727000000000003"/>
    <m/>
    <n v="170.07288408484922"/>
    <n v="104.50553576118841"/>
    <n v="5.6251762559520007"/>
    <m/>
    <m/>
    <n v="280.2035961019896"/>
  </r>
  <r>
    <x v="1"/>
    <s v="ДТ"/>
    <s v="ДтЗ"/>
    <s v="ФЛ+КК_213"/>
    <s v="НБ_11"/>
    <x v="1"/>
    <s v="Собственная"/>
    <s v="ФЛ+КК"/>
    <s v="Новосибирская область165"/>
    <n v="55.039026999999997"/>
    <n v="82.952112999999997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34078999999999998"/>
    <m/>
    <n v="121.43888819174839"/>
    <n v="74.621161045226799"/>
    <n v="4.0166023765706669"/>
    <m/>
    <m/>
    <n v="200.07665161354586"/>
  </r>
  <r>
    <x v="1"/>
    <s v="АБ"/>
    <s v="Аи92"/>
    <s v="ФЛ+КК_214"/>
    <s v="НБ_11"/>
    <x v="1"/>
    <s v="Собственная"/>
    <s v="ФЛ+КК"/>
    <s v="Новосибирская область166"/>
    <n v="55.119990999999999"/>
    <n v="82.905445999999998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2.27251"/>
    <m/>
    <n v="809.79808035631959"/>
    <n v="497.60067691800924"/>
    <n v="26.784145857509333"/>
    <m/>
    <m/>
    <n v="1334.1829031318382"/>
  </r>
  <r>
    <x v="1"/>
    <s v="ДТ"/>
    <s v="ДтЛ"/>
    <s v="ФЛ+КК_214"/>
    <s v="НБ_11"/>
    <x v="1"/>
    <s v="Собственная"/>
    <s v="ФЛ+КК"/>
    <s v="Новосибирская область166"/>
    <n v="55.119990999999999"/>
    <n v="82.905445999999998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4185700000000001"/>
    <m/>
    <n v="505.50064151579727"/>
    <n v="310.61750762618442"/>
    <n v="16.719480129498667"/>
    <m/>
    <m/>
    <n v="832.83762927148041"/>
  </r>
  <r>
    <x v="1"/>
    <s v="ДТ"/>
    <s v="ДтЗ"/>
    <s v="ФЛ+КК_214"/>
    <s v="НБ_11"/>
    <x v="1"/>
    <s v="Собственная"/>
    <s v="ФЛ+КК"/>
    <s v="Новосибирская область166"/>
    <n v="55.119990999999999"/>
    <n v="82.905445999999998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038"/>
    <m/>
    <n v="369.88634039448004"/>
    <n v="227.28590969496003"/>
    <n v="12.2340246688"/>
    <m/>
    <m/>
    <n v="609.40627475823999"/>
  </r>
  <r>
    <x v="1"/>
    <s v="АБ"/>
    <s v="Аи92"/>
    <s v="ФЛ+КК_215"/>
    <s v="НБ_11"/>
    <x v="1"/>
    <s v="Собственная"/>
    <s v="ФЛ+КК"/>
    <s v="Новосибирская область167"/>
    <n v="54.709200000000003"/>
    <n v="83.185810000000004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2.1423800000000002"/>
    <m/>
    <n v="763.42687662266485"/>
    <n v="469.10673141838964"/>
    <n v="25.25041403655467"/>
    <m/>
    <m/>
    <n v="1257.7840220776093"/>
  </r>
  <r>
    <x v="1"/>
    <s v="ДТ"/>
    <s v="ДтЛ"/>
    <s v="ФЛ+КК_215"/>
    <s v="НБ_11"/>
    <x v="1"/>
    <s v="Собственная"/>
    <s v="ФЛ+КК"/>
    <s v="Новосибирская область167"/>
    <n v="54.709200000000003"/>
    <n v="83.185810000000004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2.4296000000000002"/>
    <m/>
    <n v="865.77635127401606"/>
    <n v="531.99792504323204"/>
    <n v="28.635632307626668"/>
    <m/>
    <m/>
    <n v="1426.4099086248748"/>
  </r>
  <r>
    <x v="1"/>
    <s v="ДТ"/>
    <s v="ДтЗ"/>
    <s v="ФЛ+КК_215"/>
    <s v="НБ_11"/>
    <x v="1"/>
    <s v="Собственная"/>
    <s v="ФЛ+КК"/>
    <s v="Новосибирская область167"/>
    <n v="54.709200000000003"/>
    <n v="83.185810000000004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7905"/>
    <m/>
    <n v="638.03611991937998"/>
    <n v="392.05724596226003"/>
    <n v="21.103103246133333"/>
    <m/>
    <m/>
    <n v="1051.1964691277733"/>
  </r>
  <r>
    <x v="1"/>
    <s v="АБ"/>
    <s v="Аи92"/>
    <s v="ФЛ+КК_216"/>
    <s v="НБ_11"/>
    <x v="1"/>
    <s v="Собственная"/>
    <s v="ФЛ+КК"/>
    <s v="Новосибирская область169"/>
    <n v="54.996578"/>
    <n v="82.812847000000005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7278500000000001"/>
    <m/>
    <n v="615.71109176358607"/>
    <n v="378.33907424512205"/>
    <n v="20.364700890160002"/>
    <m/>
    <m/>
    <n v="1014.4148668988681"/>
  </r>
  <r>
    <x v="1"/>
    <s v="ДТ"/>
    <s v="ДтЛ"/>
    <s v="ФЛ+КК_216"/>
    <s v="НБ_11"/>
    <x v="1"/>
    <s v="Собственная"/>
    <s v="ФЛ+КК"/>
    <s v="Новосибирская область169"/>
    <n v="54.996578"/>
    <n v="82.812847000000005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4541900000000001"/>
    <m/>
    <n v="518.19365832201242"/>
    <n v="318.41704915155486"/>
    <n v="17.139302825744"/>
    <m/>
    <m/>
    <n v="853.75001029931138"/>
  </r>
  <r>
    <x v="1"/>
    <s v="ДТ"/>
    <s v="ДтЗ"/>
    <s v="ФЛ+КК_216"/>
    <s v="НБ_11"/>
    <x v="1"/>
    <s v="Собственная"/>
    <s v="ФЛ+КК"/>
    <s v="Новосибирская область169"/>
    <n v="54.996578"/>
    <n v="82.812847000000005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06928"/>
    <m/>
    <n v="381.03281893738881"/>
    <n v="234.13514211813762"/>
    <n v="12.602695469994666"/>
    <m/>
    <m/>
    <n v="627.77065652552108"/>
  </r>
  <r>
    <x v="1"/>
    <s v="АБ"/>
    <s v="Аи92"/>
    <s v="ФЛ+КК_217"/>
    <s v="НБ_11"/>
    <x v="1"/>
    <s v="Собственная"/>
    <s v="ФЛ+КК"/>
    <s v="Новосибирская область17"/>
    <n v="55.037855999999998"/>
    <n v="82.938495000000003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3.7752699999999999"/>
    <m/>
    <n v="1345.2994261089291"/>
    <n v="826.65286733534845"/>
    <n v="44.495902034085333"/>
    <m/>
    <m/>
    <n v="2216.4481954783628"/>
  </r>
  <r>
    <x v="1"/>
    <s v="ДТ"/>
    <s v="ДтЛ"/>
    <s v="ФЛ+КК_217"/>
    <s v="НБ_11"/>
    <x v="1"/>
    <s v="Собственная"/>
    <s v="ФЛ+КК"/>
    <s v="Новосибирская область17"/>
    <n v="55.037855999999998"/>
    <n v="82.938495000000003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74783999999999995"/>
    <m/>
    <n v="266.4892107905664"/>
    <n v="163.75095829121278"/>
    <n v="8.8141551139839986"/>
    <m/>
    <m/>
    <n v="439.05432419576317"/>
  </r>
  <r>
    <x v="1"/>
    <s v="ДТ"/>
    <s v="ДтЗ"/>
    <s v="ФЛ+КК_217"/>
    <s v="НБ_11"/>
    <x v="1"/>
    <s v="Собственная"/>
    <s v="ФЛ+КК"/>
    <s v="Новосибирская область17"/>
    <n v="55.037855999999998"/>
    <n v="82.938495000000003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53400999999999998"/>
    <m/>
    <n v="190.29191197885959"/>
    <n v="116.9296229635892"/>
    <n v="6.2939224599093331"/>
    <m/>
    <m/>
    <n v="313.51545740235809"/>
  </r>
  <r>
    <x v="1"/>
    <s v="АБ"/>
    <s v="Аи92"/>
    <s v="ФЛ+КК_218"/>
    <s v="НБ_11"/>
    <x v="1"/>
    <s v="Собственная"/>
    <s v="ФЛ+КК"/>
    <s v="Новосибирская область171"/>
    <n v="55.01979"/>
    <n v="82.912030000000001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84629"/>
    <m/>
    <n v="657.91661985252836"/>
    <n v="404.27331619528684"/>
    <n v="21.760652606703999"/>
    <m/>
    <m/>
    <n v="1083.9505886545192"/>
  </r>
  <r>
    <x v="1"/>
    <s v="ДТ"/>
    <s v="ДтЛ"/>
    <s v="ФЛ+КК_218"/>
    <s v="НБ_11"/>
    <x v="1"/>
    <s v="Собственная"/>
    <s v="ФЛ+КК"/>
    <s v="Новосибирская область171"/>
    <n v="55.01979"/>
    <n v="82.912030000000001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66920999999999997"/>
    <m/>
    <n v="238.46978598785159"/>
    <n v="146.5337221839732"/>
    <n v="7.8874100660959998"/>
    <m/>
    <m/>
    <n v="392.8909182379208"/>
  </r>
  <r>
    <x v="1"/>
    <s v="ДТ"/>
    <s v="ДтЗ"/>
    <s v="ФЛ+КК_218"/>
    <s v="НБ_11"/>
    <x v="1"/>
    <s v="Собственная"/>
    <s v="ФЛ+КК"/>
    <s v="Новосибирская область171"/>
    <n v="55.01979"/>
    <n v="82.912030000000001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48735000000000001"/>
    <m/>
    <n v="173.66484392220602"/>
    <n v="106.71270528886201"/>
    <n v="5.7439806573599999"/>
    <m/>
    <m/>
    <n v="286.12152986842801"/>
  </r>
  <r>
    <x v="1"/>
    <s v="АБ"/>
    <s v="Аи92"/>
    <s v="ФЛ+КК_219"/>
    <s v="НБ_11"/>
    <x v="1"/>
    <s v="Собственная"/>
    <s v="ФЛ+КК"/>
    <s v="Новосибирская область18"/>
    <n v="55.052655000000001"/>
    <n v="82.996508000000006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79488"/>
    <m/>
    <n v="639.59691199156487"/>
    <n v="393.01631367368964"/>
    <n v="21.154726587221333"/>
    <m/>
    <m/>
    <n v="1053.7679522524759"/>
  </r>
  <r>
    <x v="1"/>
    <s v="ДТ"/>
    <s v="ДтЛ"/>
    <s v="ФЛ+КК_219"/>
    <s v="НБ_11"/>
    <x v="1"/>
    <s v="Собственная"/>
    <s v="ФЛ+КК"/>
    <s v="Новосибирская область18"/>
    <n v="55.052655000000001"/>
    <n v="82.996508000000006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72665000000000002"/>
    <m/>
    <n v="258.938255537234"/>
    <n v="159.111085048018"/>
    <n v="8.5644065757066663"/>
    <m/>
    <m/>
    <n v="426.61374716095867"/>
  </r>
  <r>
    <x v="1"/>
    <s v="ДТ"/>
    <s v="ДтЗ"/>
    <s v="ФЛ+КК_219"/>
    <s v="НБ_11"/>
    <x v="1"/>
    <s v="Собственная"/>
    <s v="ФЛ+КК"/>
    <s v="Новосибирская область18"/>
    <n v="55.052655000000001"/>
    <n v="82.996508000000006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52295999999999998"/>
    <m/>
    <n v="186.35429727620161"/>
    <n v="114.5100571619232"/>
    <n v="6.1636854920959996"/>
    <m/>
    <m/>
    <n v="307.02803993022081"/>
  </r>
  <r>
    <x v="1"/>
    <s v="АБ"/>
    <s v="Аи92"/>
    <s v="ФЛ+КК_220"/>
    <s v="НБ_11"/>
    <x v="1"/>
    <s v="Собственная"/>
    <s v="ФЛ+КК"/>
    <s v="Новосибирская область19"/>
    <n v="54.956083999999997"/>
    <n v="83.061357000000001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6218999999999999"/>
    <m/>
    <n v="577.95631549692393"/>
    <n v="355.13970802914798"/>
    <n v="19.115958198773331"/>
    <m/>
    <m/>
    <n v="952.21198172484526"/>
  </r>
  <r>
    <x v="1"/>
    <s v="ДТ"/>
    <s v="ДтЛ"/>
    <s v="ФЛ+КК_220"/>
    <s v="НБ_11"/>
    <x v="1"/>
    <s v="Собственная"/>
    <s v="ФЛ+КК"/>
    <s v="Новосибирская область19"/>
    <n v="54.956083999999997"/>
    <n v="83.061357000000001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71914"/>
    <m/>
    <n v="256.26210292031442"/>
    <n v="157.46665616380881"/>
    <n v="8.4758925821973339"/>
    <m/>
    <m/>
    <n v="422.20465166632056"/>
  </r>
  <r>
    <x v="1"/>
    <s v="ДТ"/>
    <s v="ДтЗ"/>
    <s v="ФЛ+КК_220"/>
    <s v="НБ_11"/>
    <x v="1"/>
    <s v="Собственная"/>
    <s v="ФЛ+КК"/>
    <s v="Новосибирская область19"/>
    <n v="54.956083999999997"/>
    <n v="83.061357000000001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52263999999999999"/>
    <m/>
    <n v="186.2402668051744"/>
    <n v="114.4399882880288"/>
    <n v="6.1599139237973333"/>
    <m/>
    <m/>
    <n v="306.84016901700051"/>
  </r>
  <r>
    <x v="1"/>
    <s v="АБ"/>
    <s v="Аи92"/>
    <s v="ФЛ+КК_221"/>
    <s v="НБ_11"/>
    <x v="1"/>
    <s v="Собственная"/>
    <s v="ФЛ+КК"/>
    <s v="Новосибирская область2"/>
    <n v="54.959159999999997"/>
    <n v="83.145034999999993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2.2465999999999999"/>
    <m/>
    <n v="800.56517565533602"/>
    <n v="491.92728778487202"/>
    <n v="26.478766686826667"/>
    <m/>
    <m/>
    <n v="1318.9712301270347"/>
  </r>
  <r>
    <x v="1"/>
    <s v="ДТ"/>
    <s v="ДтЛ"/>
    <s v="ФЛ+КК_221"/>
    <s v="НБ_11"/>
    <x v="1"/>
    <s v="Собственная"/>
    <s v="ФЛ+КК"/>
    <s v="Новосибирская область2"/>
    <n v="54.959159999999997"/>
    <n v="83.145034999999993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86334999999999995"/>
    <m/>
    <n v="307.650647379166"/>
    <n v="189.04363211478199"/>
    <n v="10.175573408293333"/>
    <m/>
    <m/>
    <n v="506.86985290224135"/>
  </r>
  <r>
    <x v="1"/>
    <s v="ДТ"/>
    <s v="ДтЗ"/>
    <s v="ФЛ+КК_221"/>
    <s v="НБ_11"/>
    <x v="1"/>
    <s v="Собственная"/>
    <s v="ФЛ+КК"/>
    <s v="Новосибирская область2"/>
    <n v="54.959159999999997"/>
    <n v="83.145034999999993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63019000000000003"/>
    <m/>
    <n v="224.56519542697242"/>
    <n v="137.98969887347482"/>
    <n v="7.4275144566773337"/>
    <m/>
    <m/>
    <n v="369.98240875712457"/>
  </r>
  <r>
    <x v="1"/>
    <s v="АБ"/>
    <s v="Аи92"/>
    <s v="ФЛ+КК_222"/>
    <s v="НБ_11"/>
    <x v="1"/>
    <s v="Собственная"/>
    <s v="ФЛ+КК"/>
    <s v="Новосибирская область20"/>
    <n v="55.040100000000002"/>
    <n v="82.887460000000004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24336"/>
    <m/>
    <n v="443.06539517618563"/>
    <n v="272.25260951669122"/>
    <n v="14.654428624469334"/>
    <m/>
    <m/>
    <n v="729.97243331734626"/>
  </r>
  <r>
    <x v="1"/>
    <s v="ДТ"/>
    <s v="ДтЛ"/>
    <s v="ФЛ+КК_222"/>
    <s v="НБ_11"/>
    <x v="1"/>
    <s v="Собственная"/>
    <s v="ФЛ+КК"/>
    <s v="Новосибирская область20"/>
    <n v="55.040100000000002"/>
    <n v="82.887460000000004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99168999999999996"/>
    <m/>
    <n v="353.38399316551238"/>
    <n v="217.14562985105479"/>
    <n v="11.688208019077333"/>
    <m/>
    <m/>
    <n v="582.21783103564451"/>
  </r>
  <r>
    <x v="1"/>
    <s v="ДТ"/>
    <s v="ДтЗ"/>
    <s v="ФЛ+КК_222"/>
    <s v="НБ_11"/>
    <x v="1"/>
    <s v="Собственная"/>
    <s v="ФЛ+КК"/>
    <s v="Новосибирская область20"/>
    <n v="55.040100000000002"/>
    <n v="82.887460000000004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73395999999999995"/>
    <m/>
    <n v="261.54313910976157"/>
    <n v="160.7117208860432"/>
    <n v="8.6505633390293326"/>
    <m/>
    <m/>
    <n v="430.90542333483404"/>
  </r>
  <r>
    <x v="1"/>
    <s v="АБ"/>
    <s v="Аи92"/>
    <s v="ФЛ+КК_223"/>
    <s v="НБ_11"/>
    <x v="1"/>
    <s v="Собственная"/>
    <s v="ФЛ+КК"/>
    <s v="Новосибирская область21"/>
    <n v="54.939269000000003"/>
    <n v="82.931200000000004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3255999999999999"/>
    <m/>
    <n v="472.37122623017598"/>
    <n v="290.26031010755202"/>
    <n v="15.623721677226666"/>
    <m/>
    <m/>
    <n v="778.25525801495462"/>
  </r>
  <r>
    <x v="1"/>
    <s v="ДТ"/>
    <s v="ДтЛ"/>
    <s v="ФЛ+КК_223"/>
    <s v="НБ_11"/>
    <x v="1"/>
    <s v="Собственная"/>
    <s v="ФЛ+КК"/>
    <s v="Новосибирская область21"/>
    <n v="54.939269000000003"/>
    <n v="82.931200000000004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68679000000000001"/>
    <m/>
    <n v="244.7343349899084"/>
    <n v="150.3831309435468"/>
    <n v="8.0946105995039996"/>
    <m/>
    <m/>
    <n v="403.2120765329592"/>
  </r>
  <r>
    <x v="1"/>
    <s v="ДТ"/>
    <s v="ДтЗ"/>
    <s v="ФЛ+КК_223"/>
    <s v="НБ_11"/>
    <x v="1"/>
    <s v="Собственная"/>
    <s v="ФЛ+КК"/>
    <s v="Новосибирская область21"/>
    <n v="54.939269000000003"/>
    <n v="82.931200000000004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50610999999999995"/>
    <m/>
    <n v="180.34988028617559"/>
    <n v="110.82049302092119"/>
    <n v="5.9650888488693328"/>
    <m/>
    <m/>
    <n v="297.13546215596614"/>
  </r>
  <r>
    <x v="1"/>
    <s v="АБ"/>
    <s v="Аи92"/>
    <s v="ФЛ+КК_224"/>
    <s v="НБ_11"/>
    <x v="1"/>
    <s v="Собственная"/>
    <s v="ФЛ+КК"/>
    <s v="Новосибирская область22"/>
    <n v="54.946395000000003"/>
    <n v="82.831271999999998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6009500000000001"/>
    <m/>
    <n v="570.49088309686204"/>
    <n v="350.55238644137404"/>
    <n v="18.869038336720003"/>
    <m/>
    <m/>
    <n v="939.91230787495601"/>
  </r>
  <r>
    <x v="1"/>
    <s v="ДТ"/>
    <s v="ДтЛ"/>
    <s v="ФЛ+КК_224"/>
    <s v="НБ_11"/>
    <x v="1"/>
    <s v="Собственная"/>
    <s v="ФЛ+КК"/>
    <s v="Новосибирская область22"/>
    <n v="54.946395000000003"/>
    <n v="82.831271999999998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2.03775"/>
    <m/>
    <n v="726.14247604899003"/>
    <n v="446.19639930723002"/>
    <n v="24.017229064399999"/>
    <m/>
    <m/>
    <n v="1196.3561044206201"/>
  </r>
  <r>
    <x v="1"/>
    <s v="ДТ"/>
    <s v="ДтЗ"/>
    <s v="ФЛ+КК_224"/>
    <s v="НБ_11"/>
    <x v="1"/>
    <s v="Собственная"/>
    <s v="ФЛ+КК"/>
    <s v="Новосибирская область22"/>
    <n v="54.946395000000003"/>
    <n v="82.831271999999998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4976400000000001"/>
    <m/>
    <n v="533.67685821617442"/>
    <n v="327.93108843502881"/>
    <n v="17.651411083797335"/>
    <m/>
    <m/>
    <n v="879.25935773500066"/>
  </r>
  <r>
    <x v="1"/>
    <s v="АБ"/>
    <s v="Аи92"/>
    <s v="ФЛ+КК_225"/>
    <s v="НБ_11"/>
    <x v="1"/>
    <s v="Собственная"/>
    <s v="ФЛ+КК"/>
    <s v="Новосибирская область24"/>
    <n v="55.044949000000003"/>
    <n v="82.964078999999998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90742999999999996"/>
    <m/>
    <n v="323.35834476316279"/>
    <n v="198.69561949373559"/>
    <n v="10.695106941434666"/>
    <m/>
    <m/>
    <n v="532.74907119833301"/>
  </r>
  <r>
    <x v="1"/>
    <s v="АБ"/>
    <s v="Аи92"/>
    <s v="ФЛ+КК_226"/>
    <s v="НБ_11"/>
    <x v="1"/>
    <s v="Собственная"/>
    <s v="ФЛ+КК"/>
    <s v="Новосибирская область25"/>
    <n v="55.042746000000001"/>
    <n v="83.038494999999998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3313299999999999"/>
    <m/>
    <n v="474.41308435200676"/>
    <n v="291.51498088072361"/>
    <n v="15.691256322074665"/>
    <m/>
    <m/>
    <n v="781.61932155480508"/>
  </r>
  <r>
    <x v="1"/>
    <s v="ДТ"/>
    <s v="ДтЛ"/>
    <s v="ФЛ+КК_226"/>
    <s v="НБ_11"/>
    <x v="1"/>
    <s v="Собственная"/>
    <s v="ФЛ+КК"/>
    <s v="Новосибирская область25"/>
    <n v="55.042746000000001"/>
    <n v="83.038494999999998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9513799999999999"/>
    <m/>
    <n v="695.36493922830482"/>
    <n v="427.28437231266957"/>
    <n v="22.999259208287999"/>
    <m/>
    <m/>
    <n v="1145.6485707492625"/>
  </r>
  <r>
    <x v="1"/>
    <s v="ДТ"/>
    <s v="ДтЗ"/>
    <s v="ФЛ+КК_226"/>
    <s v="НБ_11"/>
    <x v="1"/>
    <s v="Собственная"/>
    <s v="ФЛ+КК"/>
    <s v="Новосибирская область25"/>
    <n v="55.042746000000001"/>
    <n v="83.038494999999998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4477599999999999"/>
    <m/>
    <n v="515.90235854480954"/>
    <n v="317.00910271673922"/>
    <n v="17.063517875242667"/>
    <m/>
    <m/>
    <n v="849.97497913679149"/>
  </r>
  <r>
    <x v="1"/>
    <s v="АБ"/>
    <s v="Аи92"/>
    <s v="ФЛ+КК_227"/>
    <s v="НБ_11"/>
    <x v="1"/>
    <s v="Собственная"/>
    <s v="ФЛ+КК"/>
    <s v="Новосибирская область26"/>
    <n v="54.843789999999998"/>
    <n v="83.035439999999994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29863"/>
    <m/>
    <n v="462.76059559391479"/>
    <n v="284.35481782963961"/>
    <n v="15.305849186554665"/>
    <m/>
    <m/>
    <n v="762.42126261010901"/>
  </r>
  <r>
    <x v="1"/>
    <s v="ДТ"/>
    <s v="ДтЛ"/>
    <s v="ФЛ+КК_227"/>
    <s v="НБ_11"/>
    <x v="1"/>
    <s v="Собственная"/>
    <s v="ФЛ+КК"/>
    <s v="Новосибирская область26"/>
    <n v="54.843789999999998"/>
    <n v="83.035439999999994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33887"/>
    <m/>
    <n v="120.75470536558521"/>
    <n v="74.200747801860402"/>
    <n v="3.9939729667786668"/>
    <m/>
    <m/>
    <n v="198.9494261342243"/>
  </r>
  <r>
    <x v="1"/>
    <s v="ДТ"/>
    <s v="ДтЗ"/>
    <s v="ФЛ+КК_227"/>
    <s v="НБ_11"/>
    <x v="1"/>
    <s v="Собственная"/>
    <s v="ФЛ+КК"/>
    <s v="Новосибирская область26"/>
    <n v="54.843789999999998"/>
    <n v="83.035439999999994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24171000000000001"/>
    <m/>
    <n v="86.132203599951609"/>
    <n v="52.926085965673202"/>
    <n v="2.8488305420960001"/>
    <m/>
    <m/>
    <n v="141.90712010772083"/>
  </r>
  <r>
    <x v="1"/>
    <s v="АБ"/>
    <s v="Аи92"/>
    <s v="ФЛ+КК_228"/>
    <s v="НБ_11"/>
    <x v="1"/>
    <s v="Собственная"/>
    <s v="ФЛ+КК"/>
    <s v="Новосибирская область28"/>
    <n v="54.985219999999998"/>
    <n v="82.695549999999997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71963"/>
    <m/>
    <n v="612.78193403907483"/>
    <n v="376.53918004695964"/>
    <n v="20.267818729487999"/>
    <m/>
    <m/>
    <n v="1009.5889328155224"/>
  </r>
  <r>
    <x v="1"/>
    <s v="ДТ"/>
    <s v="ДтЛ"/>
    <s v="ФЛ+КК_228"/>
    <s v="НБ_11"/>
    <x v="1"/>
    <s v="Собственная"/>
    <s v="ФЛ+КК"/>
    <s v="Новосибирская область28"/>
    <n v="54.985219999999998"/>
    <n v="82.695549999999997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2.1507000000000001"/>
    <m/>
    <n v="766.39166886937198"/>
    <n v="470.92852213964403"/>
    <n v="25.348474812319999"/>
    <m/>
    <m/>
    <n v="1262.6686658213362"/>
  </r>
  <r>
    <x v="1"/>
    <s v="ДТ"/>
    <s v="ДтЗ"/>
    <s v="ФЛ+КК_228"/>
    <s v="НБ_11"/>
    <x v="1"/>
    <s v="Собственная"/>
    <s v="ФЛ+КК"/>
    <s v="Новосибирская область28"/>
    <n v="54.985219999999998"/>
    <n v="82.695549999999997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6089100000000001"/>
    <m/>
    <n v="573.32739106366364"/>
    <n v="352.29534967949724"/>
    <n v="18.962856098149334"/>
    <m/>
    <m/>
    <n v="944.58559684131023"/>
  </r>
  <r>
    <x v="1"/>
    <s v="АБ"/>
    <s v="Аи92"/>
    <s v="ФЛ+КК_229"/>
    <s v="НБ_11"/>
    <x v="1"/>
    <s v="Собственная"/>
    <s v="ФЛ+КК"/>
    <s v="Новосибирская область3"/>
    <n v="54.859979000000003"/>
    <n v="82.967313000000004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47326"/>
    <m/>
    <n v="524.98916170478958"/>
    <n v="322.5927161051992"/>
    <n v="17.364064724042667"/>
    <m/>
    <m/>
    <n v="864.94594253403147"/>
  </r>
  <r>
    <x v="1"/>
    <s v="ДТ"/>
    <s v="ДтЛ"/>
    <s v="ФЛ+КК_229"/>
    <s v="НБ_11"/>
    <x v="1"/>
    <s v="Собственная"/>
    <s v="ФЛ+КК"/>
    <s v="Новосибирская область3"/>
    <n v="54.859979000000003"/>
    <n v="82.967313000000004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64178999999999997"/>
    <m/>
    <n v="228.69880000170841"/>
    <n v="140.52969555214679"/>
    <n v="7.5642338075039994"/>
    <m/>
    <m/>
    <n v="376.79272936135919"/>
  </r>
  <r>
    <x v="1"/>
    <s v="ДТ"/>
    <s v="ДтЗ"/>
    <s v="ФЛ+КК_229"/>
    <s v="НБ_11"/>
    <x v="1"/>
    <s v="Собственная"/>
    <s v="ФЛ+КК"/>
    <s v="Новосибирская область3"/>
    <n v="54.859979000000003"/>
    <n v="82.967313000000004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45855000000000001"/>
    <m/>
    <n v="163.402101529758"/>
    <n v="100.40650663836601"/>
    <n v="5.4045395104800003"/>
    <m/>
    <m/>
    <n v="269.213147678604"/>
  </r>
  <r>
    <x v="1"/>
    <s v="АБ"/>
    <s v="Аи92"/>
    <s v="ФЛ+КК_230"/>
    <s v="НБ_11"/>
    <x v="1"/>
    <s v="Собственная"/>
    <s v="ФЛ+КК"/>
    <s v="Новосибирская область30"/>
    <n v="54.875258000000002"/>
    <n v="83.076620000000005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3.25115"/>
    <m/>
    <n v="1158.5317683752539"/>
    <n v="711.88881050555801"/>
    <n v="38.31854460690667"/>
    <m/>
    <m/>
    <n v="1908.7391234877186"/>
  </r>
  <r>
    <x v="1"/>
    <s v="ДТ"/>
    <s v="ДтЛ"/>
    <s v="ФЛ+КК_230"/>
    <s v="НБ_11"/>
    <x v="1"/>
    <s v="Собственная"/>
    <s v="ФЛ+КК"/>
    <s v="Новосибирская область30"/>
    <n v="54.875258000000002"/>
    <n v="83.076620000000005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9751799999999999"/>
    <m/>
    <n v="703.84595551095276"/>
    <n v="432.49574480856563"/>
    <n v="23.279769600501332"/>
    <m/>
    <m/>
    <n v="1159.6214699200198"/>
  </r>
  <r>
    <x v="1"/>
    <s v="ДТ"/>
    <s v="ДтЗ"/>
    <s v="ФЛ+КК_230"/>
    <s v="НБ_11"/>
    <x v="1"/>
    <s v="Собственная"/>
    <s v="ФЛ+КК"/>
    <s v="Новосибирская область30"/>
    <n v="54.875258000000002"/>
    <n v="83.076620000000005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45268"/>
    <m/>
    <n v="517.65557703685283"/>
    <n v="318.08641165286559"/>
    <n v="17.121505737834667"/>
    <m/>
    <m/>
    <n v="852.86349442755318"/>
  </r>
  <r>
    <x v="1"/>
    <s v="АБ"/>
    <s v="Аи92"/>
    <s v="ФЛ+КК_231"/>
    <s v="НБ_11"/>
    <x v="1"/>
    <s v="Собственная"/>
    <s v="ФЛ+КК"/>
    <s v="Новосибирская область30138"/>
    <n v="55.025421000000001"/>
    <n v="82.949462999999994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5082899999999999"/>
    <m/>
    <n v="537.47193483004833"/>
    <n v="330.26306814432678"/>
    <n v="17.776933591237331"/>
    <m/>
    <m/>
    <n v="885.51193656561247"/>
  </r>
  <r>
    <x v="1"/>
    <s v="ДТ"/>
    <s v="ДтЛ"/>
    <s v="ФЛ+КК_231"/>
    <s v="НБ_11"/>
    <x v="1"/>
    <s v="Собственная"/>
    <s v="ФЛ+КК"/>
    <s v="Новосибирская область30138"/>
    <n v="55.025421000000001"/>
    <n v="82.949462999999994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36452000000000001"/>
    <m/>
    <n v="129.8949603088592"/>
    <n v="79.817205974958412"/>
    <n v="4.2962877382186671"/>
    <m/>
    <m/>
    <n v="214.00845402203629"/>
  </r>
  <r>
    <x v="1"/>
    <s v="ДТ"/>
    <s v="ДтЗ"/>
    <s v="ФЛ+КК_231"/>
    <s v="НБ_11"/>
    <x v="1"/>
    <s v="Собственная"/>
    <s v="ФЛ+КК"/>
    <s v="Новосибирская область30138"/>
    <n v="55.025421000000001"/>
    <n v="82.949462999999994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26363999999999999"/>
    <m/>
    <n v="93.946854317534402"/>
    <n v="57.727993479748797"/>
    <n v="3.1073008320639999"/>
    <m/>
    <m/>
    <n v="154.7821486293472"/>
  </r>
  <r>
    <x v="1"/>
    <s v="АБ"/>
    <s v="Аи92"/>
    <s v="ФЛ+КК_232"/>
    <s v="НБ_11"/>
    <x v="1"/>
    <s v="Собственная"/>
    <s v="ФЛ+КК"/>
    <s v="Новосибирская область30705"/>
    <n v="55.045015999999997"/>
    <n v="83.051182999999995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22697000000000001"/>
    <m/>
    <n v="80.879675028261204"/>
    <n v="49.698538461912406"/>
    <n v="2.6751026773386668"/>
    <m/>
    <m/>
    <n v="133.25331616751225"/>
  </r>
  <r>
    <x v="1"/>
    <s v="ДТ"/>
    <s v="ДтЛ"/>
    <s v="ФЛ+КК_232"/>
    <s v="НБ_11"/>
    <x v="1"/>
    <s v="Собственная"/>
    <s v="ФЛ+КК"/>
    <s v="Новосибирская область30705"/>
    <n v="55.045015999999997"/>
    <n v="83.051182999999995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13220999999999999"/>
    <m/>
    <n v="47.1124017953316"/>
    <n v="28.9493931799332"/>
    <n v="1.5582470148959999"/>
    <m/>
    <m/>
    <n v="77.6200419901608"/>
  </r>
  <r>
    <x v="1"/>
    <s v="ДТ"/>
    <s v="ДтЗ"/>
    <s v="ФЛ+КК_232"/>
    <s v="НБ_11"/>
    <x v="1"/>
    <s v="Собственная"/>
    <s v="ФЛ+КК"/>
    <s v="Новосибирская область30705"/>
    <n v="55.045015999999997"/>
    <n v="83.051182999999995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9.6610000000000001E-2"/>
    <m/>
    <n v="34.426511893555599"/>
    <n v="21.154230959181202"/>
    <n v="1.1386600416693333"/>
    <m/>
    <m/>
    <n v="56.719402894406137"/>
  </r>
  <r>
    <x v="1"/>
    <s v="АБ"/>
    <s v="Аи92"/>
    <s v="ФЛ+КК_233"/>
    <s v="НБ_11"/>
    <x v="1"/>
    <s v="Собственная"/>
    <s v="ФЛ+КК"/>
    <s v="Новосибирская область30707"/>
    <n v="55.006124999999997"/>
    <n v="82.597052000000005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2.08521"/>
    <m/>
    <n v="743.05462028321165"/>
    <n v="456.58848916669325"/>
    <n v="24.576599787696001"/>
    <m/>
    <m/>
    <n v="1224.2197092376009"/>
  </r>
  <r>
    <x v="1"/>
    <s v="ДТ"/>
    <s v="ДтЛ"/>
    <s v="ФЛ+КК_233"/>
    <s v="НБ_11"/>
    <x v="1"/>
    <s v="Собственная"/>
    <s v="ФЛ+КК"/>
    <s v="Новосибирская область30707"/>
    <n v="55.006124999999997"/>
    <n v="82.597052000000005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2271000000000001"/>
    <m/>
    <n v="437.27122186711603"/>
    <n v="268.69223486193204"/>
    <n v="14.462785810293335"/>
    <m/>
    <m/>
    <n v="720.42624253934139"/>
  </r>
  <r>
    <x v="1"/>
    <s v="ДТ"/>
    <s v="ДтЗ"/>
    <s v="ФЛ+КК_233"/>
    <s v="НБ_11"/>
    <x v="1"/>
    <s v="Собственная"/>
    <s v="ФЛ+КК"/>
    <s v="Новосибирская область30707"/>
    <n v="55.006124999999997"/>
    <n v="82.597052000000005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89712999999999998"/>
    <m/>
    <n v="319.68798897697479"/>
    <n v="196.44027761525962"/>
    <n v="10.573709586821334"/>
    <m/>
    <m/>
    <n v="526.70197617905581"/>
  </r>
  <r>
    <x v="1"/>
    <s v="АБ"/>
    <s v="Аи92"/>
    <s v="ФЛ+КК_234"/>
    <s v="НБ_7"/>
    <x v="3"/>
    <s v="Собственная"/>
    <s v="ФЛ+КК"/>
    <s v="Новосибирская область33"/>
    <n v="56.339278"/>
    <n v="78.346073000000004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72953000000000001"/>
    <m/>
    <n v="27.172625620973886"/>
    <n v="137.89063804298723"/>
    <n v="11.697402001212778"/>
    <m/>
    <m/>
    <n v="176.76066566517389"/>
  </r>
  <r>
    <x v="1"/>
    <s v="АБ"/>
    <s v="Аи95"/>
    <s v="ФЛ+КК_234"/>
    <s v="НБ_7"/>
    <x v="3"/>
    <s v="Собственная"/>
    <s v="ФЛ+КК"/>
    <s v="Новосибирская область33"/>
    <n v="56.339278"/>
    <n v="78.346073000000004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63363000000000003"/>
    <m/>
    <n v="23.60066175786833"/>
    <n v="119.76429342614834"/>
    <n v="10.159725892051668"/>
    <m/>
    <m/>
    <n v="153.52468107606836"/>
  </r>
  <r>
    <x v="1"/>
    <s v="АБ"/>
    <s v="G-95"/>
    <s v="ФЛ+КК_234"/>
    <s v="НБ_7"/>
    <x v="3"/>
    <s v="Собственная"/>
    <s v="ФЛ+КК"/>
    <s v="Новосибирская область33"/>
    <n v="56.339278"/>
    <n v="78.346073000000004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17313999999999999"/>
    <m/>
    <n v="6.4489032665077763"/>
    <n v="32.725707059014447"/>
    <n v="2.7761547605855554"/>
    <m/>
    <m/>
    <n v="41.950765086107779"/>
  </r>
  <r>
    <x v="1"/>
    <s v="АБ"/>
    <s v="Аи98"/>
    <s v="ФЛ+КК_234"/>
    <s v="НБ_7"/>
    <x v="3"/>
    <s v="Собственная"/>
    <s v="ФЛ+КК"/>
    <s v="Новосибирская область33"/>
    <n v="56.339278"/>
    <n v="78.346073000000004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5.21E-2"/>
    <m/>
    <n v="1.9405559673388886"/>
    <n v="9.8475761682722229"/>
    <n v="0.8353798257277778"/>
    <m/>
    <m/>
    <n v="12.623511961338888"/>
  </r>
  <r>
    <x v="1"/>
    <s v="ДТ"/>
    <s v="ДтЛ"/>
    <s v="ФЛ+КК_234"/>
    <s v="НБ_7"/>
    <x v="3"/>
    <s v="Собственная"/>
    <s v="ФЛ+КК"/>
    <s v="Новосибирская область33"/>
    <n v="56.339278"/>
    <n v="78.346073000000004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59179999999999999"/>
    <m/>
    <n v="22.04262997065555"/>
    <n v="111.8578805447889"/>
    <n v="9.489016907211111"/>
    <m/>
    <m/>
    <n v="143.38952742265556"/>
  </r>
  <r>
    <x v="1"/>
    <s v="ДТ"/>
    <s v="ДтЗ"/>
    <s v="ФЛ+КК_234"/>
    <s v="НБ_7"/>
    <x v="3"/>
    <s v="Собственная"/>
    <s v="ФЛ+КК"/>
    <s v="Новосибирская область33"/>
    <n v="56.339278"/>
    <n v="78.346073000000004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42780000000000001"/>
    <m/>
    <n v="15.934162050433331"/>
    <n v="80.859752107233348"/>
    <n v="6.8594143847666667"/>
    <m/>
    <m/>
    <n v="103.65332854243334"/>
  </r>
  <r>
    <x v="1"/>
    <s v="АБ"/>
    <s v="Аи92"/>
    <s v="ФЛ+КК_235"/>
    <s v="НБ_11"/>
    <x v="1"/>
    <s v="Собственная"/>
    <s v="ФЛ+КК"/>
    <s v="Новосибирская область33138"/>
    <n v="55.660888999999997"/>
    <n v="84.633262999999999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43848999999999999"/>
    <m/>
    <n v="156.25381637724041"/>
    <n v="96.014064106110808"/>
    <n v="5.1681093227573331"/>
    <m/>
    <m/>
    <n v="257.43598980610858"/>
  </r>
  <r>
    <x v="1"/>
    <s v="ДТ"/>
    <s v="ДтЛ"/>
    <s v="ФЛ+КК_235"/>
    <s v="НБ_11"/>
    <x v="1"/>
    <s v="Собственная"/>
    <s v="ФЛ+КК"/>
    <s v="Новосибирская область33138"/>
    <n v="55.660888999999997"/>
    <n v="84.633262999999999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5.08725"/>
    <m/>
    <n v="1812.81723041601"/>
    <n v="1113.9308709977702"/>
    <n v="59.959096335600002"/>
    <m/>
    <m/>
    <n v="2986.7071977493802"/>
  </r>
  <r>
    <x v="1"/>
    <s v="ДТ"/>
    <s v="ДтЗ"/>
    <s v="ФЛ+КК_235"/>
    <s v="НБ_11"/>
    <x v="1"/>
    <s v="Собственная"/>
    <s v="ФЛ+КК"/>
    <s v="Новосибирская область33138"/>
    <n v="55.660888999999997"/>
    <n v="84.633262999999999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3.7907799999999998"/>
    <m/>
    <n v="1350.8263405015286"/>
    <n v="830.0490180669176"/>
    <n v="44.678705235061329"/>
    <m/>
    <m/>
    <n v="2225.5540638035077"/>
  </r>
  <r>
    <x v="1"/>
    <s v="АБ"/>
    <s v="Аи92"/>
    <s v="ФЛ+КК_236"/>
    <s v="НБ_7"/>
    <x v="3"/>
    <s v="Собственная"/>
    <s v="ФЛ+КК"/>
    <s v="Новосибирская область35"/>
    <n v="54.702483999999998"/>
    <n v="78.661849000000004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1.1094999999999999"/>
    <m/>
    <n v="41.325275350527768"/>
    <n v="209.70989939919446"/>
    <n v="17.789902430805554"/>
    <m/>
    <m/>
    <n v="268.82507718052779"/>
  </r>
  <r>
    <x v="1"/>
    <s v="АБ"/>
    <s v="Аи95"/>
    <s v="ФЛ+КК_236"/>
    <s v="НБ_7"/>
    <x v="3"/>
    <s v="Собственная"/>
    <s v="ФЛ+КК"/>
    <s v="Новосибирская область35"/>
    <n v="54.702483999999998"/>
    <n v="78.661849000000004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98311000000000004"/>
    <m/>
    <n v="36.61765790883944"/>
    <n v="185.82054907466613"/>
    <n v="15.763344730733889"/>
    <m/>
    <m/>
    <n v="238.20155171423946"/>
  </r>
  <r>
    <x v="1"/>
    <s v="АБ"/>
    <s v="G-95"/>
    <s v="ФЛ+КК_236"/>
    <s v="НБ_7"/>
    <x v="3"/>
    <s v="Собственная"/>
    <s v="ФЛ+КК"/>
    <s v="Новосибирская область35"/>
    <n v="54.702483999999998"/>
    <n v="78.661849000000004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27417999999999998"/>
    <m/>
    <n v="10.212315453454442"/>
    <n v="51.823578384201113"/>
    <n v="4.3962464609988885"/>
    <m/>
    <m/>
    <n v="66.432140298654446"/>
  </r>
  <r>
    <x v="1"/>
    <s v="АБ"/>
    <s v="Аи98"/>
    <s v="ФЛ+КК_236"/>
    <s v="НБ_7"/>
    <x v="3"/>
    <s v="Собственная"/>
    <s v="ФЛ+КК"/>
    <s v="Новосибирская область35"/>
    <n v="54.702483999999998"/>
    <n v="78.661849000000004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8.3180000000000004E-2"/>
    <m/>
    <n v="3.098185131732222"/>
    <n v="15.722099533145558"/>
    <n v="1.3337215720544446"/>
    <m/>
    <m/>
    <n v="20.154006236932222"/>
  </r>
  <r>
    <x v="1"/>
    <s v="ДТ"/>
    <s v="ДтЛ"/>
    <s v="ФЛ+КК_236"/>
    <s v="НБ_7"/>
    <x v="3"/>
    <s v="Собственная"/>
    <s v="ФЛ+КК"/>
    <s v="Новосибирская область35"/>
    <n v="54.702483999999998"/>
    <n v="78.661849000000004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42587000000000003"/>
    <m/>
    <n v="15.862275812103887"/>
    <n v="80.49495705915723"/>
    <n v="6.8284684526427784"/>
    <m/>
    <m/>
    <n v="103.1857013239039"/>
  </r>
  <r>
    <x v="1"/>
    <s v="ДТ"/>
    <s v="ДтЗ"/>
    <s v="ФЛ+КК_236"/>
    <s v="НБ_7"/>
    <x v="3"/>
    <s v="Собственная"/>
    <s v="ФЛ+КК"/>
    <s v="Новосибирская область35"/>
    <n v="54.702483999999998"/>
    <n v="78.661849000000004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30784"/>
    <m/>
    <n v="11.466041247324442"/>
    <n v="58.185755233031117"/>
    <n v="4.935956344568889"/>
    <m/>
    <m/>
    <n v="74.587752824924451"/>
  </r>
  <r>
    <x v="1"/>
    <s v="АБ"/>
    <s v="Аи92"/>
    <s v="ФЛ+КК_237"/>
    <s v="НБ_7"/>
    <x v="3"/>
    <s v="Собственная"/>
    <s v="ФЛ+КК"/>
    <s v="Новосибирская область37"/>
    <n v="55.322940000000003"/>
    <n v="78.332130000000006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1.55135"/>
    <m/>
    <n v="57.782754317297211"/>
    <n v="293.22528385123059"/>
    <n v="24.874596787769445"/>
    <m/>
    <m/>
    <n v="375.88263495629724"/>
  </r>
  <r>
    <x v="1"/>
    <s v="АБ"/>
    <s v="Аи95"/>
    <s v="ФЛ+КК_237"/>
    <s v="НБ_7"/>
    <x v="3"/>
    <s v="Собственная"/>
    <s v="ФЛ+КК"/>
    <s v="Новосибирская область37"/>
    <n v="55.322940000000003"/>
    <n v="78.332130000000006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1.33497"/>
    <m/>
    <n v="49.723301338164994"/>
    <n v="252.32665561148502"/>
    <n v="21.405124874315"/>
    <m/>
    <m/>
    <n v="323.45508182396503"/>
  </r>
  <r>
    <x v="1"/>
    <s v="АБ"/>
    <s v="G-95"/>
    <s v="ФЛ+КК_237"/>
    <s v="НБ_7"/>
    <x v="3"/>
    <s v="Собственная"/>
    <s v="ФЛ+КК"/>
    <s v="Новосибирская область37"/>
    <n v="55.322940000000003"/>
    <n v="78.332130000000006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36123"/>
    <m/>
    <n v="13.454645529401665"/>
    <n v="68.277158143281667"/>
    <n v="5.7920202389183331"/>
    <m/>
    <m/>
    <n v="87.523823911601653"/>
  </r>
  <r>
    <x v="1"/>
    <s v="АБ"/>
    <s v="Аи98"/>
    <s v="ФЛ+КК_237"/>
    <s v="НБ_7"/>
    <x v="3"/>
    <s v="Собственная"/>
    <s v="ФЛ+КК"/>
    <s v="Новосибирская область37"/>
    <n v="55.322940000000003"/>
    <n v="78.332130000000006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10827000000000001"/>
    <m/>
    <n v="4.0327062300149992"/>
    <n v="20.464435158135004"/>
    <n v="1.7360186896650001"/>
    <m/>
    <m/>
    <n v="26.233160077815"/>
  </r>
  <r>
    <x v="1"/>
    <s v="ДТ"/>
    <s v="ДтЛ"/>
    <s v="ФЛ+КК_237"/>
    <s v="НБ_7"/>
    <x v="3"/>
    <s v="Собственная"/>
    <s v="ФЛ+КК"/>
    <s v="Новосибирская область37"/>
    <n v="55.322940000000003"/>
    <n v="78.332130000000006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1.01529"/>
    <m/>
    <n v="37.816258504404992"/>
    <n v="191.90298671564503"/>
    <n v="16.279324054955001"/>
    <m/>
    <m/>
    <n v="245.99856927500502"/>
  </r>
  <r>
    <x v="1"/>
    <s v="ДТ"/>
    <s v="ДтЗ"/>
    <s v="ФЛ+КК_237"/>
    <s v="НБ_7"/>
    <x v="3"/>
    <s v="Собственная"/>
    <s v="ФЛ+КК"/>
    <s v="Новосибирская область37"/>
    <n v="55.322940000000003"/>
    <n v="78.332130000000006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75509000000000004"/>
    <m/>
    <n v="28.124652694393887"/>
    <n v="142.72180976776724"/>
    <n v="12.107235174832779"/>
    <m/>
    <m/>
    <n v="182.95369763699389"/>
  </r>
  <r>
    <x v="1"/>
    <s v="АБ"/>
    <s v="Аи92"/>
    <s v="ФЛ+КК_238"/>
    <s v="НБ_11"/>
    <x v="1"/>
    <s v="Собственная"/>
    <s v="ФЛ+КК"/>
    <s v="Новосибирская область4"/>
    <n v="54.966617999999997"/>
    <n v="82.812658999999996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68120000000000003"/>
    <m/>
    <n v="242.742365199152"/>
    <n v="149.15911530270401"/>
    <n v="8.0287260157866669"/>
    <m/>
    <m/>
    <n v="399.93020651764266"/>
  </r>
  <r>
    <x v="1"/>
    <s v="ДТ"/>
    <s v="ДтЛ"/>
    <s v="ФЛ+КК_238"/>
    <s v="НБ_11"/>
    <x v="1"/>
    <s v="Собственная"/>
    <s v="ФЛ+КК"/>
    <s v="Новосибирская область4"/>
    <n v="54.966617999999997"/>
    <n v="82.812658999999996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0750999999999999"/>
    <m/>
    <n v="383.10674812919598"/>
    <n v="235.409519762092"/>
    <n v="12.671290868426667"/>
    <m/>
    <m/>
    <n v="631.18755875971465"/>
  </r>
  <r>
    <x v="1"/>
    <s v="ДТ"/>
    <s v="ДтЗ"/>
    <s v="ФЛ+КК_238"/>
    <s v="НБ_11"/>
    <x v="1"/>
    <s v="Собственная"/>
    <s v="ФЛ+КК"/>
    <s v="Новосибирская область4"/>
    <n v="54.966617999999997"/>
    <n v="82.812658999999996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79101999999999995"/>
    <m/>
    <n v="281.8761974747992"/>
    <n v="173.20587696233841"/>
    <n v="9.3230811112853331"/>
    <m/>
    <m/>
    <n v="464.40515554842295"/>
  </r>
  <r>
    <x v="1"/>
    <s v="АБ"/>
    <s v="Аи92"/>
    <s v="ФЛ+КК_239"/>
    <s v="НБ_7"/>
    <x v="3"/>
    <s v="Собственная"/>
    <s v="ФЛ+КК"/>
    <s v="Новосибирская область41"/>
    <n v="55.204940000000001"/>
    <n v="80.35284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1.4032800000000001"/>
    <m/>
    <n v="52.267627213959997"/>
    <n v="265.23813215764005"/>
    <n v="22.500418461560002"/>
    <m/>
    <m/>
    <n v="340.00617783316005"/>
  </r>
  <r>
    <x v="1"/>
    <s v="АБ"/>
    <s v="Аи95"/>
    <s v="ФЛ+КК_239"/>
    <s v="НБ_7"/>
    <x v="3"/>
    <s v="Собственная"/>
    <s v="ФЛ+КК"/>
    <s v="Новосибирская область41"/>
    <n v="55.204940000000001"/>
    <n v="80.35284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1.2230300000000001"/>
    <m/>
    <n v="45.553899515057218"/>
    <n v="231.1685428230706"/>
    <n v="19.610260811129447"/>
    <m/>
    <m/>
    <n v="296.33270314925721"/>
  </r>
  <r>
    <x v="1"/>
    <s v="АБ"/>
    <s v="G-95"/>
    <s v="ФЛ+КК_239"/>
    <s v="НБ_7"/>
    <x v="3"/>
    <s v="Собственная"/>
    <s v="ФЛ+КК"/>
    <s v="Новосибирская область41"/>
    <n v="55.204940000000001"/>
    <n v="80.35284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33539999999999998"/>
    <m/>
    <n v="12.492561831966663"/>
    <n v="63.394952914366669"/>
    <n v="5.3778578416333334"/>
    <m/>
    <m/>
    <n v="81.265372587966667"/>
  </r>
  <r>
    <x v="1"/>
    <s v="АБ"/>
    <s v="Аи98"/>
    <s v="ФЛ+КК_239"/>
    <s v="НБ_7"/>
    <x v="3"/>
    <s v="Собственная"/>
    <s v="ФЛ+КК"/>
    <s v="Новосибирская область41"/>
    <n v="55.204940000000001"/>
    <n v="80.35284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10108"/>
    <m/>
    <n v="3.7649020571711107"/>
    <n v="19.105431844317781"/>
    <n v="1.6207330668822224"/>
    <m/>
    <m/>
    <n v="24.491066968371115"/>
  </r>
  <r>
    <x v="1"/>
    <s v="ДТ"/>
    <s v="ДтЛ"/>
    <s v="ФЛ+КК_239"/>
    <s v="НБ_7"/>
    <x v="3"/>
    <s v="Собственная"/>
    <s v="ФЛ+КК"/>
    <s v="Новосибирская область41"/>
    <n v="55.204940000000001"/>
    <n v="80.35284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2.8747500000000001"/>
    <m/>
    <n v="107.07511069304165"/>
    <n v="543.36505930404178"/>
    <n v="46.094206410958336"/>
    <m/>
    <m/>
    <n v="696.53437640804179"/>
  </r>
  <r>
    <x v="1"/>
    <s v="ДТ"/>
    <s v="ДтЗ"/>
    <s v="ФЛ+КК_239"/>
    <s v="НБ_7"/>
    <x v="3"/>
    <s v="Собственная"/>
    <s v="ФЛ+КК"/>
    <s v="Новосибирская область41"/>
    <n v="55.204940000000001"/>
    <n v="80.35284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2.1326200000000002"/>
    <m/>
    <n v="79.433175951367772"/>
    <n v="403.09285773475449"/>
    <n v="34.19477397204556"/>
    <m/>
    <m/>
    <n v="516.72080765816781"/>
  </r>
  <r>
    <x v="1"/>
    <s v="АБ"/>
    <s v="Аи92"/>
    <s v="ФЛ+КК_240"/>
    <s v="НБ_11"/>
    <x v="1"/>
    <s v="Собственная"/>
    <s v="ФЛ+КК"/>
    <s v="Новосибирская область42"/>
    <n v="54.62538"/>
    <n v="83.289484000000002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50929"/>
    <m/>
    <n v="537.82828005200838"/>
    <n v="330.48203337524683"/>
    <n v="17.788719742170667"/>
    <m/>
    <m/>
    <n v="886.09903316942587"/>
  </r>
  <r>
    <x v="1"/>
    <s v="ДТ"/>
    <s v="ДтЛ"/>
    <s v="ФЛ+КК_240"/>
    <s v="НБ_11"/>
    <x v="1"/>
    <s v="Собственная"/>
    <s v="ФЛ+КК"/>
    <s v="Новосибирская область42"/>
    <n v="54.62538"/>
    <n v="83.289484000000002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26808999999999999"/>
    <m/>
    <n v="95.532590555256405"/>
    <n v="58.702388757342803"/>
    <n v="3.1597492037173334"/>
    <m/>
    <m/>
    <n v="157.39472851631652"/>
  </r>
  <r>
    <x v="1"/>
    <s v="ДТ"/>
    <s v="ДтЗ"/>
    <s v="ФЛ+КК_240"/>
    <s v="НБ_11"/>
    <x v="1"/>
    <s v="Собственная"/>
    <s v="ФЛ+КК"/>
    <s v="Новосибирская область42"/>
    <n v="54.62538"/>
    <n v="83.289484000000002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19420000000000001"/>
    <m/>
    <n v="69.202242104632006"/>
    <n v="42.523047844664006"/>
    <n v="2.2888705112533336"/>
    <m/>
    <m/>
    <n v="114.01416046054935"/>
  </r>
  <r>
    <x v="1"/>
    <s v="АБ"/>
    <s v="Аи92"/>
    <s v="ФЛ+КК_241"/>
    <s v="НБ_7"/>
    <x v="3"/>
    <s v="Собственная"/>
    <s v="ФЛ+КК"/>
    <s v="Новосибирская область43"/>
    <n v="55.186160000000001"/>
    <n v="76.06841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71311999999999998"/>
    <m/>
    <n v="26.561406361395552"/>
    <n v="134.78893506944888"/>
    <n v="11.434281407351111"/>
    <m/>
    <m/>
    <n v="172.78462283819553"/>
  </r>
  <r>
    <x v="1"/>
    <s v="АБ"/>
    <s v="Аи95"/>
    <s v="ФЛ+КК_241"/>
    <s v="НБ_7"/>
    <x v="3"/>
    <s v="Собственная"/>
    <s v="ФЛ+КК"/>
    <s v="Новосибирская область43"/>
    <n v="55.186160000000001"/>
    <n v="76.06841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62317"/>
    <m/>
    <n v="23.211060694176108"/>
    <n v="117.78721767336279"/>
    <n v="9.9920085604372222"/>
    <m/>
    <m/>
    <n v="150.99028692797611"/>
  </r>
  <r>
    <x v="1"/>
    <s v="АБ"/>
    <s v="G-95"/>
    <s v="ФЛ+КК_241"/>
    <s v="НБ_7"/>
    <x v="3"/>
    <s v="Собственная"/>
    <s v="ФЛ+КК"/>
    <s v="Новосибирская область43"/>
    <n v="55.186160000000001"/>
    <n v="76.06841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17136000000000001"/>
    <m/>
    <n v="6.3826040415199996"/>
    <n v="32.389263957680008"/>
    <n v="2.7476139527200001"/>
    <m/>
    <m/>
    <n v="41.519481951920007"/>
  </r>
  <r>
    <x v="1"/>
    <s v="АБ"/>
    <s v="Аи98"/>
    <s v="ФЛ+КК_241"/>
    <s v="НБ_7"/>
    <x v="3"/>
    <s v="Собственная"/>
    <s v="ФЛ+КК"/>
    <s v="Новосибирская область43"/>
    <n v="55.186160000000001"/>
    <n v="76.06841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5.1700000000000003E-2"/>
    <m/>
    <n v="1.9256572650944443"/>
    <n v="9.7719709769611125"/>
    <n v="0.82896616103888898"/>
    <m/>
    <m/>
    <n v="12.526594403094446"/>
  </r>
  <r>
    <x v="1"/>
    <s v="ДТ"/>
    <s v="ДтЛ"/>
    <s v="ФЛ+КК_241"/>
    <s v="НБ_7"/>
    <x v="3"/>
    <s v="Собственная"/>
    <s v="ФЛ+КК"/>
    <s v="Новосибирская область43"/>
    <n v="55.186160000000001"/>
    <n v="76.06841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2.4230999999999998"/>
    <m/>
    <n v="90.252613521283308"/>
    <n v="457.99734766488331"/>
    <n v="38.852377269116666"/>
    <m/>
    <m/>
    <n v="587.1023384552833"/>
  </r>
  <r>
    <x v="1"/>
    <s v="ДТ"/>
    <s v="ДтЗ"/>
    <s v="ФЛ+КК_241"/>
    <s v="НБ_7"/>
    <x v="3"/>
    <s v="Собственная"/>
    <s v="ФЛ+КК"/>
    <s v="Новосибирская область43"/>
    <n v="55.186160000000001"/>
    <n v="76.06841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1.80237"/>
    <m/>
    <n v="67.132434910798324"/>
    <n v="340.67132165851837"/>
    <n v="28.899492063281667"/>
    <m/>
    <m/>
    <n v="436.70324863259839"/>
  </r>
  <r>
    <x v="1"/>
    <s v="АБ"/>
    <s v="Аи92"/>
    <s v="ФЛ+КК_242"/>
    <s v="НБ_7"/>
    <x v="3"/>
    <s v="Собственная"/>
    <s v="ФЛ+КК"/>
    <s v="Новосибирская область44"/>
    <n v="55.296819999999997"/>
    <n v="78.263310000000004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95020000000000004"/>
    <m/>
    <n v="35.391867181677775"/>
    <n v="179.60013195954446"/>
    <n v="15.235660468455556"/>
    <m/>
    <m/>
    <n v="230.2276596096778"/>
  </r>
  <r>
    <x v="1"/>
    <s v="АБ"/>
    <s v="Аи95"/>
    <s v="ФЛ+КК_242"/>
    <s v="НБ_7"/>
    <x v="3"/>
    <s v="Собственная"/>
    <s v="ФЛ+КК"/>
    <s v="Новосибирская область44"/>
    <n v="55.296819999999997"/>
    <n v="78.263310000000004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83564000000000005"/>
    <m/>
    <n v="31.124878858868886"/>
    <n v="157.94680516804223"/>
    <n v="13.398786901557779"/>
    <m/>
    <m/>
    <n v="202.4704709284689"/>
  </r>
  <r>
    <x v="1"/>
    <s v="АБ"/>
    <s v="G-95"/>
    <s v="ФЛ+КК_242"/>
    <s v="НБ_7"/>
    <x v="3"/>
    <s v="Собственная"/>
    <s v="ФЛ+КК"/>
    <s v="Новосибирская область44"/>
    <n v="55.296819999999997"/>
    <n v="78.263310000000004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23129"/>
    <m/>
    <n v="8.6148021052938866"/>
    <n v="43.716811745867226"/>
    <n v="3.7085412647327778"/>
    <m/>
    <m/>
    <n v="56.040155115893889"/>
  </r>
  <r>
    <x v="1"/>
    <s v="АБ"/>
    <s v="Аи98"/>
    <s v="ФЛ+КК_242"/>
    <s v="НБ_7"/>
    <x v="3"/>
    <s v="Собственная"/>
    <s v="ФЛ+КК"/>
    <s v="Новосибирская область44"/>
    <n v="55.296819999999997"/>
    <n v="78.263310000000004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6.9959999999999994E-2"/>
    <m/>
    <n v="2.6057830225533327"/>
    <n v="13.223347960313333"/>
    <n v="1.1217499540866667"/>
    <m/>
    <m/>
    <n v="16.950880936953332"/>
  </r>
  <r>
    <x v="1"/>
    <s v="ДТ"/>
    <s v="ДтЛ"/>
    <s v="ФЛ+КК_242"/>
    <s v="НБ_7"/>
    <x v="3"/>
    <s v="Собственная"/>
    <s v="ФЛ+КК"/>
    <s v="Новосибирская область44"/>
    <n v="55.296819999999997"/>
    <n v="78.263310000000004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2.3144100000000001"/>
    <m/>
    <n v="86.204263653911653"/>
    <n v="437.45352705587169"/>
    <n v="37.109624231528336"/>
    <m/>
    <m/>
    <n v="560.76741494131159"/>
  </r>
  <r>
    <x v="1"/>
    <s v="ДТ"/>
    <s v="ДтЗ"/>
    <s v="ФЛ+КК_242"/>
    <s v="НБ_7"/>
    <x v="3"/>
    <s v="Собственная"/>
    <s v="ФЛ+КК"/>
    <s v="Новосибирская область44"/>
    <n v="55.296819999999997"/>
    <n v="78.263310000000004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1.7215400000000001"/>
    <m/>
    <n v="64.121779654752217"/>
    <n v="325.39340262432557"/>
    <n v="27.603450771274446"/>
    <m/>
    <m/>
    <n v="417.11863305035223"/>
  </r>
  <r>
    <x v="1"/>
    <s v="АБ"/>
    <s v="Аи92"/>
    <s v="ФЛ+КК_243"/>
    <s v="НБ_11"/>
    <x v="1"/>
    <s v="Собственная"/>
    <s v="ФЛ+КК"/>
    <s v="Новосибирская область45"/>
    <n v="54.655687999999998"/>
    <n v="83.266819999999996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4147000000000001"/>
    <m/>
    <n v="504.12158550681204"/>
    <n v="309.77011218252403"/>
    <n v="16.673867725386668"/>
    <m/>
    <m/>
    <n v="830.56556541472276"/>
  </r>
  <r>
    <x v="1"/>
    <s v="ДТ"/>
    <s v="ДтЛ"/>
    <s v="ФЛ+КК_243"/>
    <s v="НБ_11"/>
    <x v="1"/>
    <s v="Собственная"/>
    <s v="ФЛ+КК"/>
    <s v="Новосибирская область45"/>
    <n v="54.655687999999998"/>
    <n v="83.266819999999996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38327"/>
    <m/>
    <n v="136.5764332206092"/>
    <n v="83.922804054708408"/>
    <n v="4.5172780682186664"/>
    <m/>
    <m/>
    <n v="225.0165153435363"/>
  </r>
  <r>
    <x v="1"/>
    <s v="ДТ"/>
    <s v="ДтЗ"/>
    <s v="ФЛ+КК_243"/>
    <s v="НБ_11"/>
    <x v="1"/>
    <s v="Собственная"/>
    <s v="ФЛ+КК"/>
    <s v="Новосибирская область45"/>
    <n v="54.655687999999998"/>
    <n v="83.266819999999996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27609"/>
    <m/>
    <n v="98.383352330936404"/>
    <n v="60.454110604702805"/>
    <n v="3.2540384111840002"/>
    <m/>
    <m/>
    <n v="162.09150134682324"/>
  </r>
  <r>
    <x v="1"/>
    <s v="АБ"/>
    <s v="Аи92"/>
    <s v="ФЛ+КК_244"/>
    <s v="НБ_7"/>
    <x v="3"/>
    <s v="Собственная"/>
    <s v="ФЛ+КК"/>
    <s v="Новосибирская область46"/>
    <n v="53.725924999999997"/>
    <n v="78.042873999999998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78720999999999997"/>
    <m/>
    <n v="29.321018484622773"/>
    <n v="148.79290663004946"/>
    <n v="12.622252449350555"/>
    <m/>
    <m/>
    <n v="190.7361775640228"/>
  </r>
  <r>
    <x v="1"/>
    <s v="АБ"/>
    <s v="Аи95"/>
    <s v="ФЛ+КК_244"/>
    <s v="НБ_7"/>
    <x v="3"/>
    <s v="Собственная"/>
    <s v="ФЛ+КК"/>
    <s v="Новосибирская область46"/>
    <n v="53.725924999999997"/>
    <n v="78.042873999999998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66132999999999997"/>
    <m/>
    <n v="24.632396888296107"/>
    <n v="124.99995292444278"/>
    <n v="10.603872171757223"/>
    <m/>
    <m/>
    <n v="160.2362219844961"/>
  </r>
  <r>
    <x v="1"/>
    <s v="АБ"/>
    <s v="G-95"/>
    <s v="ФЛ+КК_244"/>
    <s v="НБ_7"/>
    <x v="3"/>
    <s v="Собственная"/>
    <s v="ФЛ+КК"/>
    <s v="Новосибирская область46"/>
    <n v="53.725924999999997"/>
    <n v="78.042873999999998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17433000000000001"/>
    <m/>
    <n v="6.4932269056849998"/>
    <n v="32.950632503165004"/>
    <n v="2.7952354130350003"/>
    <m/>
    <m/>
    <n v="42.239094821885004"/>
  </r>
  <r>
    <x v="1"/>
    <s v="АБ"/>
    <s v="Аи98"/>
    <s v="ФЛ+КК_244"/>
    <s v="НБ_7"/>
    <x v="3"/>
    <s v="Собственная"/>
    <s v="ФЛ+КК"/>
    <s v="Новосибирская область46"/>
    <n v="53.725924999999997"/>
    <n v="78.042873999999998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5.1679999999999997E-2"/>
    <m/>
    <n v="1.9249123299822217"/>
    <n v="9.7681907173955551"/>
    <n v="0.82864547780444442"/>
    <m/>
    <m/>
    <n v="12.521748525182222"/>
  </r>
  <r>
    <x v="1"/>
    <s v="ДТ"/>
    <s v="ДтЛ"/>
    <s v="ФЛ+КК_244"/>
    <s v="НБ_7"/>
    <x v="3"/>
    <s v="Собственная"/>
    <s v="ФЛ+КК"/>
    <s v="Новосибирская область46"/>
    <n v="53.725924999999997"/>
    <n v="78.042873999999998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33385999999999999"/>
    <m/>
    <n v="12.435201828325553"/>
    <n v="63.103872927818891"/>
    <n v="5.3531652325811114"/>
    <m/>
    <m/>
    <n v="80.892239988725549"/>
  </r>
  <r>
    <x v="1"/>
    <s v="ДТ"/>
    <s v="ДтЗ"/>
    <s v="ФЛ+КК_244"/>
    <s v="НБ_7"/>
    <x v="3"/>
    <s v="Собственная"/>
    <s v="ФЛ+КК"/>
    <s v="Новосибирская область46"/>
    <n v="53.725924999999997"/>
    <n v="78.042873999999998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24515000000000001"/>
    <m/>
    <n v="9.1310421380638882"/>
    <n v="46.336531624797225"/>
    <n v="3.9307747462027778"/>
    <m/>
    <m/>
    <n v="59.398348509063894"/>
  </r>
  <r>
    <x v="1"/>
    <s v="АБ"/>
    <s v="Аи92"/>
    <s v="ФЛ+КК_245"/>
    <s v="НБ_11"/>
    <x v="1"/>
    <s v="Собственная"/>
    <s v="ФЛ+КК"/>
    <s v="Новосибирская область5"/>
    <n v="54.964638999999998"/>
    <n v="82.854619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2.0846800000000001"/>
    <m/>
    <n v="742.86575731557286"/>
    <n v="456.47243759430563"/>
    <n v="24.570353127701335"/>
    <m/>
    <m/>
    <n v="1223.9085480375797"/>
  </r>
  <r>
    <x v="1"/>
    <s v="ДТ"/>
    <s v="ДтЛ"/>
    <s v="ФЛ+КК_245"/>
    <s v="НБ_11"/>
    <x v="1"/>
    <s v="Собственная"/>
    <s v="ФЛ+КК"/>
    <s v="Новосибирская область5"/>
    <n v="54.964638999999998"/>
    <n v="82.854619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74866999999999995"/>
    <m/>
    <n v="266.7849773247932"/>
    <n v="163.9326994328764"/>
    <n v="8.8239376192586665"/>
    <m/>
    <m/>
    <n v="439.54161437692829"/>
  </r>
  <r>
    <x v="1"/>
    <s v="ДТ"/>
    <s v="ДтЗ"/>
    <s v="ФЛ+КК_245"/>
    <s v="НБ_11"/>
    <x v="1"/>
    <s v="Собственная"/>
    <s v="ФЛ+КК"/>
    <s v="Новосибирская область5"/>
    <n v="54.964638999999998"/>
    <n v="82.854619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53912000000000004"/>
    <m/>
    <n v="192.11283606307521"/>
    <n v="118.04853529359042"/>
    <n v="6.3541496911786668"/>
    <m/>
    <m/>
    <n v="316.51552104784435"/>
  </r>
  <r>
    <x v="1"/>
    <s v="АБ"/>
    <s v="Аи92"/>
    <s v="ФЛ+КК_246"/>
    <s v="НБ_7"/>
    <x v="3"/>
    <s v="Собственная"/>
    <s v="ФЛ+КК"/>
    <s v="Новосибирская область50"/>
    <n v="55.172218000000001"/>
    <n v="80.284755000000004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1.4463200000000001"/>
    <m/>
    <n v="53.870727575462219"/>
    <n v="273.37325074271558"/>
    <n v="23.190528782084446"/>
    <m/>
    <m/>
    <n v="350.43450710026229"/>
  </r>
  <r>
    <x v="1"/>
    <s v="АБ"/>
    <s v="Аи95"/>
    <s v="ФЛ+КК_246"/>
    <s v="НБ_7"/>
    <x v="3"/>
    <s v="Собственная"/>
    <s v="ФЛ+КК"/>
    <s v="Новосибирская область50"/>
    <n v="55.172218000000001"/>
    <n v="80.284755000000004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1.2588900000000001"/>
    <m/>
    <n v="46.889568171271662"/>
    <n v="237.94654822411169"/>
    <n v="20.185245850488336"/>
    <m/>
    <m/>
    <n v="305.02136224587167"/>
  </r>
  <r>
    <x v="1"/>
    <s v="АБ"/>
    <s v="G-95"/>
    <s v="ФЛ+КК_246"/>
    <s v="НБ_7"/>
    <x v="3"/>
    <s v="Собственная"/>
    <s v="ФЛ+КК"/>
    <s v="Новосибирская область50"/>
    <n v="55.172218000000001"/>
    <n v="80.284755000000004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34477000000000002"/>
    <m/>
    <n v="12.841563932042776"/>
    <n v="65.166004520829446"/>
    <n v="5.5280979369705561"/>
    <m/>
    <m/>
    <n v="83.535666389842774"/>
  </r>
  <r>
    <x v="1"/>
    <s v="АБ"/>
    <s v="Аи98"/>
    <s v="ФЛ+КК_246"/>
    <s v="НБ_7"/>
    <x v="3"/>
    <s v="Собственная"/>
    <s v="ФЛ+КК"/>
    <s v="Новосибирская область50"/>
    <n v="55.172218000000001"/>
    <n v="80.284755000000004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10384"/>
    <m/>
    <n v="3.8677031026577771"/>
    <n v="19.627107664364445"/>
    <n v="1.6649873532355557"/>
    <m/>
    <m/>
    <n v="25.159798120257779"/>
  </r>
  <r>
    <x v="1"/>
    <s v="ДТ"/>
    <s v="ДтЛ"/>
    <s v="ФЛ+КК_246"/>
    <s v="НБ_7"/>
    <x v="3"/>
    <s v="Собственная"/>
    <s v="ФЛ+КК"/>
    <s v="Новосибирская область50"/>
    <n v="55.172218000000001"/>
    <n v="80.284755000000004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50763000000000003"/>
    <m/>
    <n v="18.907570550868332"/>
    <n v="95.948658163148352"/>
    <n v="8.1394215150516676"/>
    <m/>
    <m/>
    <n v="122.99565022906835"/>
  </r>
  <r>
    <x v="1"/>
    <s v="ДТ"/>
    <s v="ДтЗ"/>
    <s v="ФЛ+КК_246"/>
    <s v="НБ_7"/>
    <x v="3"/>
    <s v="Собственная"/>
    <s v="ФЛ+КК"/>
    <s v="Новосибирская область50"/>
    <n v="55.172218000000001"/>
    <n v="80.284755000000004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36826999999999999"/>
    <m/>
    <n v="13.716862688903886"/>
    <n v="69.607809510357228"/>
    <n v="5.9049007374427775"/>
    <m/>
    <m/>
    <n v="89.229572936703889"/>
  </r>
  <r>
    <x v="1"/>
    <s v="АБ"/>
    <s v="Аи92"/>
    <s v="ФЛ+КК_247"/>
    <s v="НБ_11"/>
    <x v="1"/>
    <s v="Собственная"/>
    <s v="ФЛ+КК"/>
    <s v="Новосибирская область51"/>
    <n v="55.01135"/>
    <n v="82.222168999999994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70835999999999999"/>
    <m/>
    <n v="252.42070142758561"/>
    <n v="155.1062109744912"/>
    <n v="8.3488378751360006"/>
    <m/>
    <m/>
    <n v="415.87575027721283"/>
  </r>
  <r>
    <x v="1"/>
    <s v="ДТ"/>
    <s v="ДтЛ"/>
    <s v="ФЛ+КК_247"/>
    <s v="НБ_11"/>
    <x v="1"/>
    <s v="Собственная"/>
    <s v="ФЛ+КК"/>
    <s v="Новосибирская область51"/>
    <n v="55.01135"/>
    <n v="82.222168999999994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22226000000000001"/>
    <m/>
    <n v="79.201289032829607"/>
    <n v="48.667212224279204"/>
    <n v="2.6195899064426666"/>
    <m/>
    <m/>
    <n v="130.48809116355147"/>
  </r>
  <r>
    <x v="1"/>
    <s v="ДТ"/>
    <s v="ДтЗ"/>
    <s v="ФЛ+КК_247"/>
    <s v="НБ_11"/>
    <x v="1"/>
    <s v="Собственная"/>
    <s v="ФЛ+КК"/>
    <s v="Новосибирская область51"/>
    <n v="55.01135"/>
    <n v="82.222168999999994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16217000000000001"/>
    <m/>
    <n v="57.788504645253205"/>
    <n v="35.509591498296402"/>
    <n v="1.9113600968586668"/>
    <m/>
    <m/>
    <n v="95.209456240408272"/>
  </r>
  <r>
    <x v="1"/>
    <s v="АБ"/>
    <s v="Аи92"/>
    <s v="ФЛ+КК_248"/>
    <s v="НБ_11"/>
    <x v="1"/>
    <s v="Собственная"/>
    <s v="ФЛ+КК"/>
    <s v="Новосибирская область52"/>
    <n v="55.044049999999999"/>
    <n v="82.229550000000003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61214000000000002"/>
    <m/>
    <n v="218.1331641705944"/>
    <n v="134.03737645536881"/>
    <n v="7.2147744323306666"/>
    <m/>
    <m/>
    <n v="359.38531505829388"/>
  </r>
  <r>
    <x v="1"/>
    <s v="ДТ"/>
    <s v="ДтЛ"/>
    <s v="ФЛ+КК_248"/>
    <s v="НБ_11"/>
    <x v="1"/>
    <s v="Собственная"/>
    <s v="ФЛ+КК"/>
    <s v="Новосибирская область52"/>
    <n v="55.044049999999999"/>
    <n v="82.229550000000003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55152000000000001"/>
    <m/>
    <n v="196.53151681537921"/>
    <n v="120.76370415699841"/>
    <n v="6.5002979627520006"/>
    <m/>
    <m/>
    <n v="323.79551893512962"/>
  </r>
  <r>
    <x v="1"/>
    <s v="ДТ"/>
    <s v="ДтЗ"/>
    <s v="ФЛ+КК_248"/>
    <s v="НБ_11"/>
    <x v="1"/>
    <s v="Собственная"/>
    <s v="ФЛ+КК"/>
    <s v="Новосибирская область52"/>
    <n v="55.044049999999999"/>
    <n v="82.229550000000003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41177999999999998"/>
    <m/>
    <n v="146.7358354986888"/>
    <n v="90.165502788237603"/>
    <n v="4.8533012313279995"/>
    <m/>
    <m/>
    <n v="241.75463951825441"/>
  </r>
  <r>
    <x v="1"/>
    <s v="АБ"/>
    <s v="Аи92"/>
    <s v="ФЛ+КК_249"/>
    <s v="НБ_7"/>
    <x v="3"/>
    <s v="Собственная"/>
    <s v="ФЛ+КК"/>
    <s v="Новосибирская область53"/>
    <n v="54.353648999999997"/>
    <n v="77.295709000000002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1.24838"/>
    <m/>
    <n v="46.498104769798886"/>
    <n v="235.96002182241224"/>
    <n v="20.01672681078778"/>
    <m/>
    <m/>
    <n v="302.47485340299886"/>
  </r>
  <r>
    <x v="1"/>
    <s v="АБ"/>
    <s v="Аи95"/>
    <s v="ФЛ+КК_249"/>
    <s v="НБ_7"/>
    <x v="3"/>
    <s v="Собственная"/>
    <s v="ФЛ+КК"/>
    <s v="Новосибирская область53"/>
    <n v="54.353648999999997"/>
    <n v="77.295709000000002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1.10595"/>
    <m/>
    <n v="41.193049368108326"/>
    <n v="209.03890332630834"/>
    <n v="17.732981156691668"/>
    <m/>
    <m/>
    <n v="267.96493385110836"/>
  </r>
  <r>
    <x v="1"/>
    <s v="АБ"/>
    <s v="G-95"/>
    <s v="ФЛ+КК_249"/>
    <s v="НБ_7"/>
    <x v="3"/>
    <s v="Собственная"/>
    <s v="ФЛ+КК"/>
    <s v="Новосибирская область53"/>
    <n v="54.353648999999997"/>
    <n v="77.295709000000002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30837999999999999"/>
    <m/>
    <n v="11.486154495354443"/>
    <n v="58.287822241301114"/>
    <n v="4.9446147918988892"/>
    <m/>
    <m/>
    <n v="74.718591528554441"/>
  </r>
  <r>
    <x v="1"/>
    <s v="АБ"/>
    <s v="Аи98"/>
    <s v="ФЛ+КК_249"/>
    <s v="НБ_7"/>
    <x v="3"/>
    <s v="Собственная"/>
    <s v="ФЛ+КК"/>
    <s v="Новосибирская область53"/>
    <n v="54.353648999999997"/>
    <n v="77.295709000000002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9.3549999999999994E-2"/>
    <m/>
    <n v="3.4844339874194437"/>
    <n v="17.68216411788611"/>
    <n v="1.4999958291138888"/>
    <m/>
    <m/>
    <n v="22.666593934419442"/>
  </r>
  <r>
    <x v="1"/>
    <s v="ДТ"/>
    <s v="ДтЛ"/>
    <s v="ФЛ+КК_249"/>
    <s v="НБ_7"/>
    <x v="3"/>
    <s v="Собственная"/>
    <s v="ФЛ+КК"/>
    <s v="Новосибирская область53"/>
    <n v="54.353648999999997"/>
    <n v="77.295709000000002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28719"/>
    <m/>
    <n v="10.696895743954999"/>
    <n v="54.282637231595004"/>
    <n v="4.6048509050049997"/>
    <m/>
    <m/>
    <n v="69.584383880554995"/>
  </r>
  <r>
    <x v="1"/>
    <s v="ДТ"/>
    <s v="ДтЗ"/>
    <s v="ФЛ+КК_249"/>
    <s v="НБ_7"/>
    <x v="3"/>
    <s v="Собственная"/>
    <s v="ФЛ+КК"/>
    <s v="Новосибирская область53"/>
    <n v="54.353648999999997"/>
    <n v="77.295709000000002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20695"/>
    <m/>
    <n v="7.7082160737194432"/>
    <n v="39.116235854586115"/>
    <n v="3.3182697684138889"/>
    <m/>
    <m/>
    <n v="50.142721696719448"/>
  </r>
  <r>
    <x v="1"/>
    <s v="АБ"/>
    <s v="Аи92"/>
    <s v="ФЛ+КК_250"/>
    <s v="НБ_11"/>
    <x v="1"/>
    <s v="Собственная"/>
    <s v="ФЛ+КК"/>
    <s v="Новосибирская область6"/>
    <n v="54.752994000000001"/>
    <n v="83.128731000000002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448"/>
    <m/>
    <n v="515.98788139807994"/>
    <n v="317.06165437215998"/>
    <n v="17.066346551466665"/>
    <m/>
    <m/>
    <n v="850.11588232170652"/>
  </r>
  <r>
    <x v="1"/>
    <s v="ДТ"/>
    <s v="ДтЛ"/>
    <s v="ФЛ+КК_250"/>
    <s v="НБ_11"/>
    <x v="1"/>
    <s v="Собственная"/>
    <s v="ФЛ+КК"/>
    <s v="Новосибирская область6"/>
    <n v="54.752994000000001"/>
    <n v="83.128731000000002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58643000000000001"/>
    <m/>
    <n v="208.97152851400281"/>
    <n v="128.40778036841562"/>
    <n v="6.9117524918346671"/>
    <m/>
    <m/>
    <n v="344.29106137425305"/>
  </r>
  <r>
    <x v="1"/>
    <s v="ДТ"/>
    <s v="ДтЗ"/>
    <s v="ФЛ+КК_250"/>
    <s v="НБ_11"/>
    <x v="1"/>
    <s v="Собственная"/>
    <s v="ФЛ+КК"/>
    <s v="Новосибирская область6"/>
    <n v="54.752994000000001"/>
    <n v="83.128731000000002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42557"/>
    <m/>
    <n v="151.6498361095172"/>
    <n v="93.185033322624406"/>
    <n v="5.0158322526986669"/>
    <m/>
    <m/>
    <n v="249.85070168484026"/>
  </r>
  <r>
    <x v="1"/>
    <s v="АБ"/>
    <s v="Аи92"/>
    <s v="ФЛ+КК_251"/>
    <s v="НБ_7"/>
    <x v="3"/>
    <s v="Собственная"/>
    <s v="ФЛ+КК"/>
    <s v="Новосибирская область63"/>
    <n v="55.201222000000001"/>
    <n v="75.976488000000003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85172000000000003"/>
    <m/>
    <n v="31.72380668909555"/>
    <n v="160.9861338587489"/>
    <n v="13.656616222051111"/>
    <m/>
    <m/>
    <n v="206.36655676989554"/>
  </r>
  <r>
    <x v="1"/>
    <s v="АБ"/>
    <s v="Аи95"/>
    <s v="ФЛ+КК_251"/>
    <s v="НБ_7"/>
    <x v="3"/>
    <s v="Собственная"/>
    <s v="ФЛ+КК"/>
    <s v="Новосибирская область63"/>
    <n v="55.201222000000001"/>
    <n v="75.976488000000003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75304000000000004"/>
    <m/>
    <n v="28.048296845391107"/>
    <n v="142.33433316229778"/>
    <n v="12.074365143302224"/>
    <m/>
    <m/>
    <n v="182.4569951509911"/>
  </r>
  <r>
    <x v="1"/>
    <s v="АБ"/>
    <s v="G-95"/>
    <s v="ФЛ+КК_251"/>
    <s v="НБ_7"/>
    <x v="3"/>
    <s v="Собственная"/>
    <s v="ФЛ+КК"/>
    <s v="Новосибирская область63"/>
    <n v="55.201222000000001"/>
    <n v="75.976488000000003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20956"/>
    <m/>
    <n v="7.8054301058644429"/>
    <n v="39.60955972789111"/>
    <n v="3.360118930508889"/>
    <m/>
    <m/>
    <n v="50.775108764264445"/>
  </r>
  <r>
    <x v="1"/>
    <s v="АБ"/>
    <s v="Аи98"/>
    <s v="ФЛ+КК_251"/>
    <s v="НБ_7"/>
    <x v="3"/>
    <s v="Собственная"/>
    <s v="ФЛ+КК"/>
    <s v="Новосибирская область63"/>
    <n v="55.201222000000001"/>
    <n v="75.976488000000003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6.3519999999999993E-2"/>
    <m/>
    <n v="2.3659139164177772"/>
    <n v="12.006104380204444"/>
    <n v="1.0184899525955555"/>
    <m/>
    <m/>
    <n v="15.390508249217778"/>
  </r>
  <r>
    <x v="1"/>
    <s v="ДТ"/>
    <s v="ДтЛ"/>
    <s v="ФЛ+КК_251"/>
    <s v="НБ_7"/>
    <x v="3"/>
    <s v="Собственная"/>
    <s v="ФЛ+КК"/>
    <s v="Новосибирская область63"/>
    <n v="55.201222000000001"/>
    <n v="75.976488000000003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41782000000000002"/>
    <m/>
    <n v="15.562439429434443"/>
    <n v="78.973402584021116"/>
    <n v="6.6993934507788895"/>
    <m/>
    <m/>
    <n v="101.23523546423445"/>
  </r>
  <r>
    <x v="1"/>
    <s v="ДТ"/>
    <s v="ДтЗ"/>
    <s v="ФЛ+КК_251"/>
    <s v="НБ_7"/>
    <x v="3"/>
    <s v="Собственная"/>
    <s v="ФЛ+КК"/>
    <s v="Новосибирская область63"/>
    <n v="55.201222000000001"/>
    <n v="75.976488000000003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30408000000000002"/>
    <m/>
    <n v="11.325993446226665"/>
    <n v="57.475066434706676"/>
    <n v="4.8756678964933338"/>
    <m/>
    <m/>
    <n v="73.676727777426677"/>
  </r>
  <r>
    <x v="1"/>
    <s v="АБ"/>
    <s v="Аи92"/>
    <s v="ФЛ+КК_252"/>
    <s v="НБ_7"/>
    <x v="3"/>
    <s v="Собственная"/>
    <s v="ФЛ+КК"/>
    <s v="Новосибирская область68"/>
    <n v="55.298492000000003"/>
    <n v="79.693500999999998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76007999999999998"/>
    <m/>
    <n v="28.310514004893328"/>
    <n v="143.66498452937333"/>
    <n v="12.187245641826667"/>
    <m/>
    <m/>
    <n v="184.16274417609333"/>
  </r>
  <r>
    <x v="1"/>
    <s v="АБ"/>
    <s v="Аи95"/>
    <s v="ФЛ+КК_252"/>
    <s v="НБ_7"/>
    <x v="3"/>
    <s v="Собственная"/>
    <s v="ФЛ+КК"/>
    <s v="Новосибирская область68"/>
    <n v="55.298492000000003"/>
    <n v="79.693500999999998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65010999999999997"/>
    <m/>
    <n v="24.214488290339439"/>
    <n v="122.87922730816611"/>
    <n v="10.423968877233889"/>
    <m/>
    <m/>
    <n v="157.51768447573943"/>
  </r>
  <r>
    <x v="1"/>
    <s v="АБ"/>
    <s v="G-95"/>
    <s v="ФЛ+КК_252"/>
    <s v="НБ_7"/>
    <x v="3"/>
    <s v="Собственная"/>
    <s v="ФЛ+КК"/>
    <s v="Новосибирская область68"/>
    <n v="55.298492000000003"/>
    <n v="79.693500999999998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17477999999999999"/>
    <m/>
    <n v="6.5099879457099989"/>
    <n v="33.035688343389999"/>
    <n v="2.8024507858100001"/>
    <m/>
    <m/>
    <n v="42.348127074910003"/>
  </r>
  <r>
    <x v="1"/>
    <s v="АБ"/>
    <s v="Аи98"/>
    <s v="ФЛ+КК_252"/>
    <s v="НБ_7"/>
    <x v="3"/>
    <s v="Собственная"/>
    <s v="ФЛ+КК"/>
    <s v="Новосибирская область68"/>
    <n v="55.298492000000003"/>
    <n v="79.693500999999998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5.2240000000000002E-2"/>
    <m/>
    <n v="1.9457705131244443"/>
    <n v="9.8740379852311122"/>
    <n v="0.83762460836888897"/>
    <m/>
    <m/>
    <n v="12.657433106724445"/>
  </r>
  <r>
    <x v="1"/>
    <s v="ДТ"/>
    <s v="ДтЛ"/>
    <s v="ФЛ+КК_252"/>
    <s v="НБ_7"/>
    <x v="3"/>
    <s v="Собственная"/>
    <s v="ФЛ+КК"/>
    <s v="Новосибирская область68"/>
    <n v="55.298492000000003"/>
    <n v="79.693500999999998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22832"/>
    <m/>
    <n v="8.5041792411288881"/>
    <n v="43.155443200382223"/>
    <n v="3.660919804417778"/>
    <m/>
    <m/>
    <n v="55.320542245928891"/>
  </r>
  <r>
    <x v="1"/>
    <s v="ДТ"/>
    <s v="ДтЗ"/>
    <s v="ФЛ+КК_252"/>
    <s v="НБ_7"/>
    <x v="3"/>
    <s v="Собственная"/>
    <s v="ФЛ+КК"/>
    <s v="Новосибирская область68"/>
    <n v="55.298492000000003"/>
    <n v="79.693500999999998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16658999999999999"/>
    <m/>
    <n v="6.2049370172549985"/>
    <n v="31.487672051295"/>
    <n v="2.671131001305"/>
    <m/>
    <m/>
    <n v="40.363740069854998"/>
  </r>
  <r>
    <x v="1"/>
    <s v="АБ"/>
    <s v="Аи92"/>
    <s v="ФЛ+КК_253"/>
    <s v="НБ_11"/>
    <x v="1"/>
    <s v="Собственная"/>
    <s v="ФЛ+КК"/>
    <s v="Новосибирская область7"/>
    <n v="54.998871000000001"/>
    <n v="82.977813999999995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1455200000000001"/>
    <m/>
    <n v="408.20057865961923"/>
    <n v="250.82905132347844"/>
    <n v="13.501271617152002"/>
    <m/>
    <m/>
    <n v="672.53090160024976"/>
  </r>
  <r>
    <x v="1"/>
    <s v="ДТ"/>
    <s v="ДтЛ"/>
    <s v="ФЛ+КК_253"/>
    <s v="НБ_11"/>
    <x v="1"/>
    <s v="Собственная"/>
    <s v="ФЛ+КК"/>
    <s v="Новосибирская область7"/>
    <n v="54.998871000000001"/>
    <n v="82.977813999999995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51463999999999999"/>
    <m/>
    <n v="183.38950502949439"/>
    <n v="112.6882664406688"/>
    <n v="6.0656247163306665"/>
    <m/>
    <m/>
    <n v="302.14339618649382"/>
  </r>
  <r>
    <x v="1"/>
    <s v="ДТ"/>
    <s v="ДтЗ"/>
    <s v="ФЛ+КК_253"/>
    <s v="НБ_11"/>
    <x v="1"/>
    <s v="Собственная"/>
    <s v="ФЛ+КК"/>
    <s v="Новосибирская область7"/>
    <n v="54.998871000000001"/>
    <n v="82.977813999999995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374"/>
    <m/>
    <n v="133.27311301303999"/>
    <n v="81.892996364080005"/>
    <n v="4.408020449066667"/>
    <m/>
    <m/>
    <n v="219.57412982618666"/>
  </r>
  <r>
    <x v="1"/>
    <s v="АБ"/>
    <s v="Аи92"/>
    <s v="ФЛ+КК_254"/>
    <s v="НБ_7"/>
    <x v="3"/>
    <s v="Собственная"/>
    <s v="ФЛ+КК"/>
    <s v="Новосибирская область71"/>
    <n v="55.673478000000003"/>
    <n v="76.714679000000004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1.10965"/>
    <m/>
    <n v="41.330862363869436"/>
    <n v="209.73825134593613"/>
    <n v="17.792307555063889"/>
    <m/>
    <m/>
    <n v="268.86142126486948"/>
  </r>
  <r>
    <x v="1"/>
    <s v="АБ"/>
    <s v="Аи95"/>
    <s v="ФЛ+КК_254"/>
    <s v="НБ_7"/>
    <x v="3"/>
    <s v="Собственная"/>
    <s v="ФЛ+КК"/>
    <s v="Новосибирская область71"/>
    <n v="55.673478000000003"/>
    <n v="76.714679000000004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98270000000000002"/>
    <m/>
    <n v="36.602386739038884"/>
    <n v="185.74305375357224"/>
    <n v="15.756770724427778"/>
    <m/>
    <m/>
    <n v="238.1022112170389"/>
  </r>
  <r>
    <x v="1"/>
    <s v="АБ"/>
    <s v="G-95"/>
    <s v="ФЛ+КК_254"/>
    <s v="НБ_7"/>
    <x v="3"/>
    <s v="Собственная"/>
    <s v="ФЛ+КК"/>
    <s v="Новосибирская область71"/>
    <n v="55.673478000000003"/>
    <n v="76.714679000000004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27392"/>
    <m/>
    <n v="10.202631296995554"/>
    <n v="51.774435009848894"/>
    <n v="4.3920775789511115"/>
    <m/>
    <m/>
    <n v="66.369143885795566"/>
  </r>
  <r>
    <x v="1"/>
    <s v="АБ"/>
    <s v="Аи98"/>
    <s v="ФЛ+КК_254"/>
    <s v="НБ_7"/>
    <x v="3"/>
    <s v="Собственная"/>
    <s v="ФЛ+КК"/>
    <s v="Новосибирская область71"/>
    <n v="55.673478000000003"/>
    <n v="76.714679000000004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8.3089999999999997E-2"/>
    <m/>
    <n v="3.0948329237272216"/>
    <n v="15.705088365100556"/>
    <n v="1.3322784974994444"/>
    <m/>
    <m/>
    <n v="20.132199786327224"/>
  </r>
  <r>
    <x v="1"/>
    <s v="ДТ"/>
    <s v="ДтЛ"/>
    <s v="ФЛ+КК_254"/>
    <s v="НБ_7"/>
    <x v="3"/>
    <s v="Собственная"/>
    <s v="ФЛ+КК"/>
    <s v="Новосибирская область71"/>
    <n v="55.673478000000003"/>
    <n v="76.714679000000004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45004"/>
    <m/>
    <n v="16.762529895224443"/>
    <n v="85.063400744131116"/>
    <n v="7.2160141414688894"/>
    <m/>
    <m/>
    <n v="109.04194478082445"/>
  </r>
  <r>
    <x v="1"/>
    <s v="ДТ"/>
    <s v="ДтЗ"/>
    <s v="ФЛ+КК_254"/>
    <s v="НБ_7"/>
    <x v="3"/>
    <s v="Собственная"/>
    <s v="ФЛ+КК"/>
    <s v="Новосибирская область71"/>
    <n v="55.673478000000003"/>
    <n v="76.714679000000004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32795999999999997"/>
    <m/>
    <n v="12.215445970219998"/>
    <n v="61.988696355979997"/>
    <n v="5.2585636784199998"/>
    <m/>
    <m/>
    <n v="79.462706004620003"/>
  </r>
  <r>
    <x v="1"/>
    <s v="АБ"/>
    <s v="Аи92"/>
    <s v="ФЛ+КК_255"/>
    <s v="НБ_7"/>
    <x v="3"/>
    <s v="Собственная"/>
    <s v="ФЛ+КК"/>
    <s v="Новосибирская область72"/>
    <n v="55.304580000000001"/>
    <n v="76.761600000000001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83555000000000001"/>
    <m/>
    <n v="31.121526650863885"/>
    <n v="157.92979399999723"/>
    <n v="13.397343827002778"/>
    <m/>
    <m/>
    <n v="202.44866447786387"/>
  </r>
  <r>
    <x v="1"/>
    <s v="АБ"/>
    <s v="Аи95"/>
    <s v="ФЛ+КК_255"/>
    <s v="НБ_7"/>
    <x v="3"/>
    <s v="Собственная"/>
    <s v="ФЛ+КК"/>
    <s v="Новосибирская область72"/>
    <n v="55.304580000000001"/>
    <n v="76.761600000000001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71719999999999995"/>
    <m/>
    <n v="26.713373124288882"/>
    <n v="135.56010802082221"/>
    <n v="11.499700787177778"/>
    <m/>
    <m/>
    <n v="173.77318193228888"/>
  </r>
  <r>
    <x v="1"/>
    <s v="АБ"/>
    <s v="G-95"/>
    <s v="ФЛ+КК_255"/>
    <s v="НБ_7"/>
    <x v="3"/>
    <s v="Собственная"/>
    <s v="ФЛ+КК"/>
    <s v="Новосибирская область72"/>
    <n v="55.304580000000001"/>
    <n v="76.761600000000001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19355"/>
    <m/>
    <n v="7.2091095485305541"/>
    <n v="36.583461945663892"/>
    <n v="3.1034120013361113"/>
    <m/>
    <m/>
    <n v="46.895983495530558"/>
  </r>
  <r>
    <x v="1"/>
    <s v="АБ"/>
    <s v="Аи98"/>
    <s v="ФЛ+КК_255"/>
    <s v="НБ_7"/>
    <x v="3"/>
    <s v="Собственная"/>
    <s v="ФЛ+КК"/>
    <s v="Новосибирская область72"/>
    <n v="55.304580000000001"/>
    <n v="76.761600000000001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5.7950000000000002E-2"/>
    <m/>
    <n v="2.1584494876638884"/>
    <n v="10.953302091197223"/>
    <n v="0.92917967180277783"/>
    <m/>
    <m/>
    <n v="14.04093125066389"/>
  </r>
  <r>
    <x v="1"/>
    <s v="ДТ"/>
    <s v="ДтЛ"/>
    <s v="ФЛ+КК_255"/>
    <s v="НБ_7"/>
    <x v="3"/>
    <s v="Собственная"/>
    <s v="ФЛ+КК"/>
    <s v="Новосибирская область72"/>
    <n v="55.304580000000001"/>
    <n v="76.761600000000001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45168999999999998"/>
    <m/>
    <n v="16.823987041982775"/>
    <n v="85.375272158289448"/>
    <n v="7.2424705083105554"/>
    <m/>
    <m/>
    <n v="109.44172970858278"/>
  </r>
  <r>
    <x v="1"/>
    <s v="ДТ"/>
    <s v="ДтЗ"/>
    <s v="ФЛ+КК_255"/>
    <s v="НБ_7"/>
    <x v="3"/>
    <s v="Собственная"/>
    <s v="ФЛ+КК"/>
    <s v="Новосибирская область72"/>
    <n v="55.304580000000001"/>
    <n v="76.761600000000001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32577"/>
    <m/>
    <n v="12.133875575431665"/>
    <n v="61.574757933551673"/>
    <n v="5.2234488642483337"/>
    <m/>
    <m/>
    <n v="78.93208237323168"/>
  </r>
  <r>
    <x v="1"/>
    <s v="АБ"/>
    <s v="Аи92"/>
    <s v="ФЛ+КК_256"/>
    <s v="НБ_11"/>
    <x v="1"/>
    <s v="Собственная"/>
    <s v="ФЛ+КК"/>
    <s v="Новосибирская область74"/>
    <n v="54.221089999999997"/>
    <n v="83.318510000000003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1893899999999999"/>
    <m/>
    <n v="423.83344354700438"/>
    <n v="260.43505600393883"/>
    <n v="14.018330058597332"/>
    <m/>
    <m/>
    <n v="698.28682960954063"/>
  </r>
  <r>
    <x v="1"/>
    <s v="ДТ"/>
    <s v="ДтЛ"/>
    <s v="ФЛ+КК_256"/>
    <s v="НБ_11"/>
    <x v="1"/>
    <s v="Собственная"/>
    <s v="ФЛ+КК"/>
    <s v="Новосибирская область74"/>
    <n v="54.221089999999997"/>
    <n v="83.318510000000003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7202200000000001"/>
    <m/>
    <n v="612.99217772003124"/>
    <n v="376.66836953320245"/>
    <n v="20.274772558538668"/>
    <m/>
    <m/>
    <n v="1009.9353198117724"/>
  </r>
  <r>
    <x v="1"/>
    <s v="ДТ"/>
    <s v="ДтЗ"/>
    <s v="ФЛ+КК_256"/>
    <s v="НБ_11"/>
    <x v="1"/>
    <s v="Собственная"/>
    <s v="ФЛ+КК"/>
    <s v="Новосибирская область74"/>
    <n v="54.221089999999997"/>
    <n v="83.318510000000003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28312"/>
    <m/>
    <n v="457.23368120131522"/>
    <n v="280.95866709807041"/>
    <n v="15.123045985578667"/>
    <m/>
    <m/>
    <n v="753.31539428496433"/>
  </r>
  <r>
    <x v="1"/>
    <s v="АБ"/>
    <s v="Аи92"/>
    <s v="ФЛ+КК_258"/>
    <s v="НБ_11"/>
    <x v="1"/>
    <s v="Собственная"/>
    <s v="ФЛ+КК"/>
    <s v="Новосибирская область78"/>
    <n v="54.362409999999997"/>
    <n v="81.905180999999999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9814000000000001"/>
    <m/>
    <n v="706.06242279154401"/>
    <n v="433.85770854488806"/>
    <n v="23.353079459306667"/>
    <m/>
    <m/>
    <n v="1163.2732107957386"/>
  </r>
  <r>
    <x v="1"/>
    <s v="ДТ"/>
    <s v="ДтЛ"/>
    <s v="ФЛ+КК_258"/>
    <s v="НБ_11"/>
    <x v="1"/>
    <s v="Собственная"/>
    <s v="ФЛ+КК"/>
    <s v="Новосибирская область78"/>
    <n v="54.362409999999997"/>
    <n v="81.905180999999999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87304000000000004"/>
    <m/>
    <n v="311.1036325799584"/>
    <n v="191.16540520239681"/>
    <n v="10.289781210837333"/>
    <m/>
    <m/>
    <n v="512.55881899319252"/>
  </r>
  <r>
    <x v="1"/>
    <s v="ДТ"/>
    <s v="ДтЗ"/>
    <s v="ФЛ+КК_258"/>
    <s v="НБ_11"/>
    <x v="1"/>
    <s v="Собственная"/>
    <s v="ФЛ+КК"/>
    <s v="Новосибирская область78"/>
    <n v="54.362409999999997"/>
    <n v="81.905180999999999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61460000000000004"/>
    <m/>
    <n v="219.00977341661601"/>
    <n v="134.576030923432"/>
    <n v="7.2437683636266668"/>
    <m/>
    <m/>
    <n v="360.82957270367467"/>
  </r>
  <r>
    <x v="1"/>
    <s v="АБ"/>
    <s v="Аи92"/>
    <s v="ФЛ+КК_259"/>
    <s v="НБ_11"/>
    <x v="1"/>
    <s v="Собственная"/>
    <s v="ФЛ+КК"/>
    <s v="Новосибирская область8"/>
    <n v="55.098820000000003"/>
    <n v="82.979439999999997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2.6529400000000001"/>
    <m/>
    <n v="945.36249314656243"/>
    <n v="580.90161971690486"/>
    <n v="31.267951257077335"/>
    <m/>
    <m/>
    <n v="1557.5320641205446"/>
  </r>
  <r>
    <x v="1"/>
    <s v="ДТ"/>
    <s v="ДтЛ"/>
    <s v="ФЛ+КК_259"/>
    <s v="НБ_11"/>
    <x v="1"/>
    <s v="Собственная"/>
    <s v="ФЛ+КК"/>
    <s v="Новосибирская область8"/>
    <n v="55.098820000000003"/>
    <n v="82.979439999999997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17154"/>
    <m/>
    <n v="417.47268133501842"/>
    <n v="256.52652663201684"/>
    <n v="13.807947264437333"/>
    <m/>
    <m/>
    <n v="687.80715523147262"/>
  </r>
  <r>
    <x v="1"/>
    <s v="ДТ"/>
    <s v="ДтЗ"/>
    <s v="ФЛ+КК_259"/>
    <s v="НБ_11"/>
    <x v="1"/>
    <s v="Собственная"/>
    <s v="ФЛ+КК"/>
    <s v="Новосибирская область8"/>
    <n v="55.098820000000003"/>
    <n v="82.979439999999997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85587000000000002"/>
    <m/>
    <n v="304.98518511890524"/>
    <n v="187.40577218750042"/>
    <n v="10.087412999312001"/>
    <m/>
    <m/>
    <n v="502.47837030571765"/>
  </r>
  <r>
    <x v="1"/>
    <s v="АБ"/>
    <s v="Аи92"/>
    <s v="ФЛ+КК_260"/>
    <s v="НБ_11"/>
    <x v="1"/>
    <s v="Собственная"/>
    <s v="ФЛ+КК"/>
    <s v="Новосибирская область80"/>
    <n v="54.615808000000001"/>
    <n v="82.326408999999998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87246000000000001"/>
    <m/>
    <n v="310.89695235122161"/>
    <n v="191.0384053684632"/>
    <n v="10.282945243296"/>
    <m/>
    <m/>
    <n v="512.21830296298083"/>
  </r>
  <r>
    <x v="1"/>
    <s v="ДТ"/>
    <s v="ДтЛ"/>
    <s v="ФЛ+КК_260"/>
    <s v="НБ_11"/>
    <x v="1"/>
    <s v="Собственная"/>
    <s v="ФЛ+КК"/>
    <s v="Новосибирская область80"/>
    <n v="54.615808000000001"/>
    <n v="82.326408999999998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46549000000000001"/>
    <m/>
    <n v="165.87513737016042"/>
    <n v="101.9261253409508"/>
    <n v="5.4863353979573333"/>
    <m/>
    <m/>
    <n v="273.28759810906854"/>
  </r>
  <r>
    <x v="1"/>
    <s v="ДТ"/>
    <s v="ДтЗ"/>
    <s v="ФЛ+КК_260"/>
    <s v="НБ_11"/>
    <x v="1"/>
    <s v="Собственная"/>
    <s v="ФЛ+КК"/>
    <s v="Новосибирская область80"/>
    <n v="54.615808000000001"/>
    <n v="82.326408999999998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33585999999999999"/>
    <m/>
    <n v="119.68210624748559"/>
    <n v="73.541662456791201"/>
    <n v="3.9584966524693335"/>
    <m/>
    <m/>
    <n v="197.18226535674611"/>
  </r>
  <r>
    <x v="1"/>
    <s v="АБ"/>
    <s v="Аи92"/>
    <s v="ФЛ+КК_261"/>
    <s v="НБ_11"/>
    <x v="1"/>
    <s v="Собственная"/>
    <s v="ФЛ+КК"/>
    <s v="Новосибирская область86"/>
    <n v="55.088284999999999"/>
    <n v="80.930606999999995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64676999999999996"/>
    <m/>
    <n v="230.47339920706918"/>
    <n v="141.62014240212841"/>
    <n v="7.6229288391519994"/>
    <m/>
    <m/>
    <n v="379.71647044834958"/>
  </r>
  <r>
    <x v="1"/>
    <s v="ДТ"/>
    <s v="ДтЛ"/>
    <s v="ФЛ+КК_261"/>
    <s v="НБ_11"/>
    <x v="1"/>
    <s v="Собственная"/>
    <s v="ФЛ+КК"/>
    <s v="Новосибирская область86"/>
    <n v="55.088284999999999"/>
    <n v="80.930606999999995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79296"/>
    <m/>
    <n v="282.56750720540163"/>
    <n v="173.6306695103232"/>
    <n v="9.3459462440959999"/>
    <m/>
    <m/>
    <n v="465.54412295982081"/>
  </r>
  <r>
    <x v="1"/>
    <s v="ДТ"/>
    <s v="ДтЗ"/>
    <s v="ФЛ+КК_261"/>
    <s v="НБ_11"/>
    <x v="1"/>
    <s v="Собственная"/>
    <s v="ФЛ+КК"/>
    <s v="Новосибирская область86"/>
    <n v="55.088284999999999"/>
    <n v="80.930606999999995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58823999999999999"/>
    <m/>
    <n v="209.61651336575039"/>
    <n v="128.8041074363808"/>
    <n v="6.9330854250240002"/>
    <m/>
    <m/>
    <n v="345.35370622715521"/>
  </r>
  <r>
    <x v="1"/>
    <s v="АБ"/>
    <s v="Аи92"/>
    <s v="ФЛ+КК_262"/>
    <s v="НБ_11"/>
    <x v="1"/>
    <s v="Собственная"/>
    <s v="ФЛ+КК"/>
    <s v="Новосибирская область89"/>
    <n v="54.515731000000002"/>
    <n v="81.754456000000005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0980700000000001"/>
    <m/>
    <n v="391.29199787761723"/>
    <n v="240.43915111632444"/>
    <n v="12.942018755365334"/>
    <m/>
    <m/>
    <n v="644.67316774930703"/>
  </r>
  <r>
    <x v="1"/>
    <s v="ДТ"/>
    <s v="ДтЛ"/>
    <s v="ФЛ+КК_262"/>
    <s v="НБ_11"/>
    <x v="1"/>
    <s v="Собственная"/>
    <s v="ФЛ+КК"/>
    <s v="Новосибирская область89"/>
    <n v="54.515731000000002"/>
    <n v="81.754456000000005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0168999999999999"/>
    <m/>
    <n v="362.36745621112397"/>
    <n v="222.665743322548"/>
    <n v="11.985336884106665"/>
    <m/>
    <m/>
    <n v="597.01853641777859"/>
  </r>
  <r>
    <x v="1"/>
    <s v="ДТ"/>
    <s v="ДтЗ"/>
    <s v="ФЛ+КК_262"/>
    <s v="НБ_11"/>
    <x v="1"/>
    <s v="Собственная"/>
    <s v="ФЛ+КК"/>
    <s v="Новосибирская область89"/>
    <n v="54.515731000000002"/>
    <n v="81.754456000000005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74507999999999996"/>
    <m/>
    <n v="265.5056979779568"/>
    <n v="163.14661425387359"/>
    <n v="8.7816253374080002"/>
    <m/>
    <m/>
    <n v="437.43393756923837"/>
  </r>
  <r>
    <x v="1"/>
    <s v="АБ"/>
    <s v="Аи92"/>
    <s v="ФЛ+КК_263"/>
    <s v="НБ_11"/>
    <x v="1"/>
    <s v="Собственная"/>
    <s v="ФЛ+КК"/>
    <s v="Новосибирская область9"/>
    <n v="54.960312000000002"/>
    <n v="82.940641999999997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93113000000000001"/>
    <m/>
    <n v="331.80372652361478"/>
    <n v="203.88509546653961"/>
    <n v="10.974438718554667"/>
    <m/>
    <m/>
    <n v="546.663260708709"/>
  </r>
  <r>
    <x v="1"/>
    <s v="ДТ"/>
    <s v="ДтЛ"/>
    <s v="ФЛ+КК_263"/>
    <s v="НБ_11"/>
    <x v="1"/>
    <s v="Собственная"/>
    <s v="ФЛ+КК"/>
    <s v="Новосибирская область9"/>
    <n v="54.960312000000002"/>
    <n v="82.940641999999997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46002999999999999"/>
    <m/>
    <n v="163.92949245825881"/>
    <n v="100.7305751801276"/>
    <n v="5.4219830138613334"/>
    <m/>
    <m/>
    <n v="270.08205065224774"/>
  </r>
  <r>
    <x v="1"/>
    <s v="ДТ"/>
    <s v="ДтЗ"/>
    <s v="ФЛ+КК_263"/>
    <s v="НБ_11"/>
    <x v="1"/>
    <s v="Собственная"/>
    <s v="ФЛ+КК"/>
    <s v="Новосибирская область9"/>
    <n v="54.960312000000002"/>
    <n v="82.940641999999997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33783999999999997"/>
    <m/>
    <n v="120.3876697869664"/>
    <n v="73.975213614012802"/>
    <n v="3.9818332313173332"/>
    <m/>
    <m/>
    <n v="198.34471663229652"/>
  </r>
  <r>
    <x v="1"/>
    <s v="АБ"/>
    <s v="Аи92"/>
    <s v="ФЛ+КК_264"/>
    <s v="НБ_11"/>
    <x v="1"/>
    <s v="Собственная"/>
    <s v="ФЛ+КК"/>
    <s v="Новосибирская область90"/>
    <n v="54.437202999999997"/>
    <n v="83.346860000000007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88671"/>
    <m/>
    <n v="315.9748717641516"/>
    <n v="194.15865990907321"/>
    <n v="10.450897894096"/>
    <m/>
    <m/>
    <n v="520.58442956732085"/>
  </r>
  <r>
    <x v="1"/>
    <s v="ДТ"/>
    <s v="ДтЛ"/>
    <s v="ФЛ+КК_264"/>
    <s v="НБ_11"/>
    <x v="1"/>
    <s v="Собственная"/>
    <s v="ФЛ+КК"/>
    <s v="Новосибирская область90"/>
    <n v="54.437202999999997"/>
    <n v="83.346860000000007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51878000000000002"/>
    <m/>
    <n v="184.86477424840882"/>
    <n v="113.59478249667761"/>
    <n v="6.1144193811946668"/>
    <m/>
    <m/>
    <n v="304.57397612628114"/>
  </r>
  <r>
    <x v="1"/>
    <s v="ДТ"/>
    <s v="ДтЗ"/>
    <s v="ФЛ+КК_264"/>
    <s v="НБ_11"/>
    <x v="1"/>
    <s v="Собственная"/>
    <s v="ФЛ+КК"/>
    <s v="Новосибирская область90"/>
    <n v="54.437202999999997"/>
    <n v="83.346860000000007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38367000000000001"/>
    <m/>
    <n v="136.7189713093932"/>
    <n v="84.010390147076407"/>
    <n v="4.5219925285920004"/>
    <m/>
    <m/>
    <n v="225.2513539850616"/>
  </r>
  <r>
    <x v="1"/>
    <s v="АБ"/>
    <s v="Аи92"/>
    <s v="ФЛ+КК_265"/>
    <s v="НБ_11"/>
    <x v="1"/>
    <s v="Собственная"/>
    <s v="ФЛ+КК"/>
    <s v="Новосибирская область91"/>
    <n v="55.069499"/>
    <n v="82.892527999999999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93662999999999996"/>
    <m/>
    <n v="333.7636252443948"/>
    <n v="205.08940423659959"/>
    <n v="11.039262548687999"/>
    <m/>
    <m/>
    <n v="549.89229202968238"/>
  </r>
  <r>
    <x v="1"/>
    <s v="ДТ"/>
    <s v="ДтЛ"/>
    <s v="ФЛ+КК_265"/>
    <s v="НБ_11"/>
    <x v="1"/>
    <s v="Собственная"/>
    <s v="ФЛ+КК"/>
    <s v="Новосибирская область91"/>
    <n v="55.069499"/>
    <n v="82.892527999999999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71972999999999998"/>
    <m/>
    <n v="256.47234660127077"/>
    <n v="157.59584565005161"/>
    <n v="8.4828464112479995"/>
    <m/>
    <m/>
    <n v="422.55103866257036"/>
  </r>
  <r>
    <x v="1"/>
    <s v="ДТ"/>
    <s v="ДтЗ"/>
    <s v="ФЛ+КК_265"/>
    <s v="НБ_11"/>
    <x v="1"/>
    <s v="Собственная"/>
    <s v="ФЛ+КК"/>
    <s v="Новосибирская область91"/>
    <n v="55.069499"/>
    <n v="82.892527999999999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52569999999999995"/>
    <m/>
    <n v="187.33068318437199"/>
    <n v="115.11002189464399"/>
    <n v="6.1959795456533326"/>
    <m/>
    <m/>
    <n v="308.63668462466933"/>
  </r>
  <r>
    <x v="1"/>
    <s v="АБ"/>
    <s v="Аи92"/>
    <s v="ФЛ+КК_267"/>
    <s v="НБ_11"/>
    <x v="1"/>
    <s v="Собственная"/>
    <s v="ФЛ+КК"/>
    <s v="Новосибирская область93"/>
    <n v="54.220509999999997"/>
    <n v="83.316860000000005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85863"/>
    <m/>
    <n v="305.96869793151478"/>
    <n v="188.01011622483961"/>
    <n v="10.119942775888001"/>
    <m/>
    <m/>
    <n v="504.09875693224234"/>
  </r>
  <r>
    <x v="1"/>
    <s v="ДТ"/>
    <s v="ДтЛ"/>
    <s v="ФЛ+КК_267"/>
    <s v="НБ_11"/>
    <x v="1"/>
    <s v="Собственная"/>
    <s v="ФЛ+КК"/>
    <s v="Новосибирская область93"/>
    <n v="54.220509999999997"/>
    <n v="83.316860000000005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09697"/>
    <m/>
    <n v="390.90001813346123"/>
    <n v="240.19828936231241"/>
    <n v="12.929053989338668"/>
    <m/>
    <m/>
    <n v="644.02736148511224"/>
  </r>
  <r>
    <x v="1"/>
    <s v="ДТ"/>
    <s v="ДтЗ"/>
    <s v="ФЛ+КК_267"/>
    <s v="НБ_11"/>
    <x v="1"/>
    <s v="Собственная"/>
    <s v="ФЛ+КК"/>
    <s v="Новосибирская область93"/>
    <n v="54.220509999999997"/>
    <n v="83.316860000000005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81530000000000002"/>
    <m/>
    <n v="290.52825946398804"/>
    <n v="178.52235276907601"/>
    <n v="9.6092488559466673"/>
    <m/>
    <m/>
    <n v="478.65986108901069"/>
  </r>
  <r>
    <x v="1"/>
    <s v="АБ"/>
    <s v="Аи92"/>
    <s v="ФЛ+КК_268"/>
    <s v="НБ_11"/>
    <x v="1"/>
    <s v="Собственная"/>
    <s v="ФЛ+КК"/>
    <s v="Новосибирская область95"/>
    <n v="54.771320000000003"/>
    <n v="83.101314000000002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3.52352"/>
    <m/>
    <n v="1255.5895164804992"/>
    <n v="771.5283704512384"/>
    <n v="41.528738536618668"/>
    <m/>
    <m/>
    <n v="2068.6466254683564"/>
  </r>
  <r>
    <x v="1"/>
    <s v="ДТ"/>
    <s v="ДтЛ"/>
    <s v="ФЛ+КК_268"/>
    <s v="НБ_11"/>
    <x v="1"/>
    <s v="Собственная"/>
    <s v="ФЛ+КК"/>
    <s v="Новосибирская область95"/>
    <n v="54.771320000000003"/>
    <n v="83.101314000000002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94169000000000003"/>
    <m/>
    <n v="335.56673206751242"/>
    <n v="206.19736830505482"/>
    <n v="11.098900472410667"/>
    <m/>
    <m/>
    <n v="552.86300084497793"/>
  </r>
  <r>
    <x v="1"/>
    <s v="ДТ"/>
    <s v="ДтЗ"/>
    <s v="ФЛ+КК_268"/>
    <s v="НБ_11"/>
    <x v="1"/>
    <s v="Собственная"/>
    <s v="ФЛ+КК"/>
    <s v="Новосибирская область95"/>
    <n v="54.771320000000003"/>
    <n v="83.101314000000002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66795000000000004"/>
    <m/>
    <n v="238.02079100818202"/>
    <n v="146.25782599301402"/>
    <n v="7.8725595159200008"/>
    <m/>
    <m/>
    <n v="392.15117651711603"/>
  </r>
  <r>
    <x v="1"/>
    <s v="АБ"/>
    <s v="Аи92"/>
    <s v="ФЛ+КК_269"/>
    <s v="НБ_7"/>
    <x v="3"/>
    <s v="Собственная"/>
    <s v="ФЛ+КК"/>
    <s v="Новосибирская область96"/>
    <n v="53.744326999999998"/>
    <n v="78.067991000000006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1.4702200000000001"/>
    <m/>
    <n v="54.760925034567769"/>
    <n v="277.89066092355449"/>
    <n v="23.573745247245558"/>
    <m/>
    <m/>
    <n v="356.22533120536781"/>
  </r>
  <r>
    <x v="1"/>
    <s v="АБ"/>
    <s v="Аи95"/>
    <s v="ФЛ+КК_269"/>
    <s v="НБ_7"/>
    <x v="3"/>
    <s v="Собственная"/>
    <s v="ФЛ+КК"/>
    <s v="Новосибирская область96"/>
    <n v="53.744326999999998"/>
    <n v="78.067991000000006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1.2642599999999999"/>
    <m/>
    <n v="47.089583248903324"/>
    <n v="238.96154791746335"/>
    <n v="20.271349298936666"/>
    <m/>
    <m/>
    <n v="306.32248046530333"/>
  </r>
  <r>
    <x v="1"/>
    <s v="АБ"/>
    <s v="G-95"/>
    <s v="ФЛ+КК_269"/>
    <s v="НБ_7"/>
    <x v="3"/>
    <s v="Собственная"/>
    <s v="ФЛ+КК"/>
    <s v="Новосибирская область96"/>
    <n v="53.744326999999998"/>
    <n v="78.067991000000006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34183999999999998"/>
    <m/>
    <n v="12.732430938102219"/>
    <n v="64.612196494475555"/>
    <n v="5.4811178431244443"/>
    <m/>
    <m/>
    <n v="82.825745275702218"/>
  </r>
  <r>
    <x v="1"/>
    <s v="АБ"/>
    <s v="Аи98"/>
    <s v="ФЛ+КК_269"/>
    <s v="НБ_7"/>
    <x v="3"/>
    <s v="Собственная"/>
    <s v="ФЛ+КК"/>
    <s v="Новосибирская область96"/>
    <n v="53.744326999999998"/>
    <n v="78.067991000000006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10242"/>
    <m/>
    <n v="3.8148127096899991"/>
    <n v="19.35870923521"/>
    <n v="1.64221884359"/>
    <m/>
    <m/>
    <n v="24.81574078849"/>
  </r>
  <r>
    <x v="1"/>
    <s v="ДТ"/>
    <s v="ДтЛ"/>
    <s v="ФЛ+КК_269"/>
    <s v="НБ_7"/>
    <x v="3"/>
    <s v="Собственная"/>
    <s v="ФЛ+КК"/>
    <s v="Новосибирская область96"/>
    <n v="53.744326999999998"/>
    <n v="78.067991000000006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78146000000000004"/>
    <m/>
    <n v="29.106849639858886"/>
    <n v="147.70608200495224"/>
    <n v="12.530056019447779"/>
    <m/>
    <m/>
    <n v="189.34298766425891"/>
  </r>
  <r>
    <x v="1"/>
    <s v="ДТ"/>
    <s v="ДтЗ"/>
    <s v="ФЛ+КК_269"/>
    <s v="НБ_7"/>
    <x v="3"/>
    <s v="Собственная"/>
    <s v="ФЛ+КК"/>
    <s v="Новосибирская область96"/>
    <n v="53.744326999999998"/>
    <n v="78.067991000000006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57782"/>
    <m/>
    <n v="21.521920327212218"/>
    <n v="109.21547910846556"/>
    <n v="9.2648593263344452"/>
    <m/>
    <m/>
    <n v="140.00225876201222"/>
  </r>
  <r>
    <x v="1"/>
    <s v="АБ"/>
    <s v="Аи92"/>
    <s v="ФЛ+КК_270"/>
    <s v="НБ_11"/>
    <x v="1"/>
    <s v="Собственная"/>
    <s v="ФЛ+КК"/>
    <s v="Новосибирская область97"/>
    <n v="54.610939000000002"/>
    <n v="83.282981000000007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04209"/>
    <m/>
    <n v="371.34379235229636"/>
    <n v="228.1814774894228"/>
    <n v="12.282230026117332"/>
    <m/>
    <m/>
    <n v="611.80749986783644"/>
  </r>
  <r>
    <x v="1"/>
    <s v="ДТ"/>
    <s v="ДтЛ"/>
    <s v="ФЛ+КК_270"/>
    <s v="НБ_11"/>
    <x v="1"/>
    <s v="Собственная"/>
    <s v="ФЛ+КК"/>
    <s v="Новосибирская область97"/>
    <n v="54.610939000000002"/>
    <n v="83.282981000000007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43668"/>
    <m/>
    <n v="511.95405348549281"/>
    <n v="314.58296795814562"/>
    <n v="16.932927322901332"/>
    <m/>
    <m/>
    <n v="843.4699487665398"/>
  </r>
  <r>
    <x v="1"/>
    <s v="ДТ"/>
    <s v="ДтЗ"/>
    <s v="ФЛ+КК_270"/>
    <s v="НБ_11"/>
    <x v="1"/>
    <s v="Собственная"/>
    <s v="ФЛ+КК"/>
    <s v="Новосибирская область97"/>
    <n v="54.610939000000002"/>
    <n v="83.282981000000007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0713299999999999"/>
    <m/>
    <n v="381.76332664240675"/>
    <n v="234.5840208415236"/>
    <n v="12.626857079408"/>
    <m/>
    <m/>
    <n v="628.97420456333828"/>
  </r>
  <r>
    <x v="1"/>
    <s v="АБ"/>
    <s v="Аи92"/>
    <s v="ФЛ+КК_271"/>
    <s v="НБ_11"/>
    <x v="1"/>
    <s v="Собственная"/>
    <s v="ФЛ+КК"/>
    <s v="Новосибирская область98"/>
    <n v="55.032144000000002"/>
    <n v="82.994001999999995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2.4228299999999998"/>
    <m/>
    <n v="863.36389412134679"/>
    <n v="530.51553042990361"/>
    <n v="28.555840065807999"/>
    <m/>
    <m/>
    <n v="1422.4352646170585"/>
  </r>
  <r>
    <x v="1"/>
    <s v="ДТ"/>
    <s v="ДтЛ"/>
    <s v="ФЛ+КК_271"/>
    <s v="НБ_11"/>
    <x v="1"/>
    <s v="Собственная"/>
    <s v="ФЛ+КК"/>
    <s v="Новосибирская область98"/>
    <n v="55.032144000000002"/>
    <n v="82.994001999999995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3433299999999999"/>
    <m/>
    <n v="478.6892270155268"/>
    <n v="294.14256365176357"/>
    <n v="15.832690133274665"/>
    <m/>
    <m/>
    <n v="788.664480800565"/>
  </r>
  <r>
    <x v="1"/>
    <s v="ДТ"/>
    <s v="ДтЗ"/>
    <s v="ФЛ+КК_271"/>
    <s v="НБ_11"/>
    <x v="1"/>
    <s v="Собственная"/>
    <s v="ФЛ+КК"/>
    <s v="Новосибирская область98"/>
    <n v="55.032144000000002"/>
    <n v="82.994001999999995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0.98390999999999995"/>
    <m/>
    <n v="350.6116273386636"/>
    <n v="215.44208035449719"/>
    <n v="11.596511764816"/>
    <m/>
    <m/>
    <n v="577.65021945797673"/>
  </r>
  <r>
    <x v="1"/>
    <s v="АБ"/>
    <s v="Аи92"/>
    <s v="ФЛ+КК_272"/>
    <s v="НБ_11"/>
    <x v="1"/>
    <s v="Собственная"/>
    <s v="ФЛ+КК"/>
    <s v="Новосибирская область99"/>
    <n v="55.646233000000002"/>
    <n v="84.357401999999993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1.8230999999999999"/>
    <m/>
    <n v="649.65297415527596"/>
    <n v="399.19551249025199"/>
    <n v="21.487331766560001"/>
    <m/>
    <m/>
    <n v="1070.3358184120877"/>
  </r>
  <r>
    <x v="1"/>
    <s v="ДТ"/>
    <s v="ДтЛ"/>
    <s v="ФЛ+КК_272"/>
    <s v="НБ_11"/>
    <x v="1"/>
    <s v="Собственная"/>
    <s v="ФЛ+КК"/>
    <s v="Новосибирская область99"/>
    <n v="55.646233000000002"/>
    <n v="84.357401999999993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3.4694699999999998"/>
    <m/>
    <n v="1236.3290572335611"/>
    <n v="759.69329972001242"/>
    <n v="40.891697078671996"/>
    <m/>
    <m/>
    <n v="2036.9140540322455"/>
  </r>
  <r>
    <x v="1"/>
    <s v="ДТ"/>
    <s v="ДтЗ"/>
    <s v="ФЛ+КК_272"/>
    <s v="НБ_11"/>
    <x v="1"/>
    <s v="Собственная"/>
    <s v="ФЛ+КК"/>
    <s v="Новосибирская область99"/>
    <n v="55.646233000000002"/>
    <n v="84.357401999999993"/>
    <s v="Сибирь"/>
    <s v="Новосибирская область"/>
    <m/>
    <s v="Новосибирская область"/>
    <s v="Розница"/>
    <s v="Розница"/>
    <n v="356.34522196"/>
    <n v="218.96523092000001"/>
    <n v="11.786150933333333"/>
    <m/>
    <m/>
    <n v="2.5990799999999998"/>
    <m/>
    <n v="926.1697394917968"/>
    <n v="569.10815237955364"/>
    <n v="30.633149167808"/>
    <m/>
    <m/>
    <n v="1525.9110410391584"/>
  </r>
  <r>
    <x v="1"/>
    <s v="АБ"/>
    <s v="Аи92"/>
    <s v="ФЛ+КК_273"/>
    <s v="НБ_7"/>
    <x v="3"/>
    <s v="Собственная"/>
    <s v="ФЛ+КК"/>
    <s v="Омская область1"/>
    <n v="54.964261"/>
    <n v="73.392690999999999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3.8325"/>
    <m/>
    <n v="142.74819087958332"/>
    <n v="724.39223924958344"/>
    <n v="61.450924800416665"/>
    <m/>
    <m/>
    <n v="928.59135492958353"/>
  </r>
  <r>
    <x v="1"/>
    <s v="АБ"/>
    <s v="Аи95"/>
    <s v="ФЛ+КК_273"/>
    <s v="НБ_7"/>
    <x v="3"/>
    <s v="Собственная"/>
    <s v="ФЛ+КК"/>
    <s v="Омская область1"/>
    <n v="54.964261"/>
    <n v="73.392690999999999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52169"/>
    <m/>
    <n v="56.678015545871659"/>
    <n v="287.61915891551166"/>
    <n v="24.399023551088334"/>
    <m/>
    <m/>
    <n v="368.69619801247165"/>
  </r>
  <r>
    <x v="1"/>
    <s v="АБ"/>
    <s v="G-95"/>
    <s v="ФЛ+КК_273"/>
    <s v="НБ_7"/>
    <x v="3"/>
    <s v="Собственная"/>
    <s v="ФЛ+КК"/>
    <s v="Омская область1"/>
    <n v="54.964261"/>
    <n v="73.392690999999999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86221999999999999"/>
    <m/>
    <n v="32.114897623012219"/>
    <n v="162.97077013066556"/>
    <n v="13.824974920134444"/>
    <m/>
    <m/>
    <n v="208.91064267381222"/>
  </r>
  <r>
    <x v="1"/>
    <s v="АБ"/>
    <s v="Аи98"/>
    <s v="ФЛ+КК_273"/>
    <s v="НБ_7"/>
    <x v="3"/>
    <s v="Собственная"/>
    <s v="ФЛ+КК"/>
    <s v="Омская область1"/>
    <n v="54.964261"/>
    <n v="73.392690999999999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20510999999999999"/>
    <m/>
    <n v="7.6396820433949983"/>
    <n v="38.768451974554999"/>
    <n v="3.2887669108449997"/>
    <m/>
    <m/>
    <n v="49.696900928794996"/>
  </r>
  <r>
    <x v="1"/>
    <s v="АБ"/>
    <s v="Аи92"/>
    <s v="ФЛ+КК_274"/>
    <s v="НБ_7"/>
    <x v="3"/>
    <s v="Собственная"/>
    <s v="ФЛ+КК"/>
    <s v="Омская область10"/>
    <n v="55.011940000000003"/>
    <n v="73.42020999999999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57043"/>
    <m/>
    <n v="58.493422414357212"/>
    <n v="296.83165147677056"/>
    <n v="25.180528593429443"/>
    <m/>
    <m/>
    <n v="380.50560248455724"/>
  </r>
  <r>
    <x v="1"/>
    <s v="АБ"/>
    <s v="Аи95"/>
    <s v="ФЛ+КК_274"/>
    <s v="НБ_7"/>
    <x v="3"/>
    <s v="Собственная"/>
    <s v="ФЛ+КК"/>
    <s v="Омская область10"/>
    <n v="55.011940000000003"/>
    <n v="73.42020999999999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66746000000000005"/>
    <m/>
    <n v="24.860719500192221"/>
    <n v="126.15860248128557"/>
    <n v="10.702161583114446"/>
    <m/>
    <m/>
    <n v="161.72148356459223"/>
  </r>
  <r>
    <x v="1"/>
    <s v="АБ"/>
    <s v="G-95"/>
    <s v="ФЛ+КК_274"/>
    <s v="НБ_7"/>
    <x v="3"/>
    <s v="Собственная"/>
    <s v="ФЛ+КК"/>
    <s v="Омская область10"/>
    <n v="55.011940000000003"/>
    <n v="73.42020999999999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38718000000000002"/>
    <m/>
    <n v="14.421198837509998"/>
    <n v="73.182044929590006"/>
    <n v="6.2081067356100004"/>
    <m/>
    <m/>
    <n v="93.811350502709999"/>
  </r>
  <r>
    <x v="1"/>
    <s v="АБ"/>
    <s v="Аи98"/>
    <s v="ФЛ+КК_274"/>
    <s v="НБ_7"/>
    <x v="3"/>
    <s v="Собственная"/>
    <s v="ФЛ+КК"/>
    <s v="Омская область10"/>
    <n v="55.011940000000003"/>
    <n v="73.42020999999999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9.4240000000000004E-2"/>
    <m/>
    <n v="3.5101342487911107"/>
    <n v="17.81258307289778"/>
    <n v="1.5110594007022222"/>
    <m/>
    <m/>
    <n v="22.833776722391114"/>
  </r>
  <r>
    <x v="1"/>
    <s v="ДТ"/>
    <s v="ДтЛ"/>
    <s v="ФЛ+КК_274"/>
    <s v="НБ_7"/>
    <x v="3"/>
    <s v="Собственная"/>
    <s v="ФЛ+КК"/>
    <s v="Омская область10"/>
    <n v="55.011940000000003"/>
    <n v="73.42020999999999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73714000000000002"/>
    <m/>
    <n v="27.456073431174442"/>
    <n v="139.32902680768112"/>
    <n v="11.819421971918889"/>
    <m/>
    <m/>
    <n v="178.60452221077446"/>
  </r>
  <r>
    <x v="1"/>
    <s v="ДТ"/>
    <s v="ДтЗ"/>
    <s v="ФЛ+КК_274"/>
    <s v="НБ_7"/>
    <x v="3"/>
    <s v="Собственная"/>
    <s v="ФЛ+КК"/>
    <s v="Омская область10"/>
    <n v="55.011940000000003"/>
    <n v="73.42020999999999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47465000000000002"/>
    <m/>
    <n v="17.679172550813888"/>
    <n v="89.715010139547232"/>
    <n v="7.6106148614527784"/>
    <m/>
    <m/>
    <n v="115.00479755181389"/>
  </r>
  <r>
    <x v="1"/>
    <s v="АБ"/>
    <s v="Аи92"/>
    <s v="ФЛ+КК_275"/>
    <s v="НБ_7"/>
    <x v="3"/>
    <s v="Собственная"/>
    <s v="ФЛ+КК"/>
    <s v="Омская область100"/>
    <n v="54.219546999999999"/>
    <n v="72.97182100000000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77588999999999997"/>
    <m/>
    <n v="28.899385211104995"/>
    <n v="146.65327971594499"/>
    <n v="12.440745738655"/>
    <m/>
    <m/>
    <n v="187.993410665705"/>
  </r>
  <r>
    <x v="1"/>
    <s v="АБ"/>
    <s v="Аи95"/>
    <s v="ФЛ+КК_275"/>
    <s v="НБ_7"/>
    <x v="3"/>
    <s v="Собственная"/>
    <s v="ФЛ+КК"/>
    <s v="Омская область100"/>
    <n v="54.219546999999999"/>
    <n v="72.97182100000000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33045000000000002"/>
    <m/>
    <n v="12.308190391691666"/>
    <n v="62.459338671891672"/>
    <n v="5.2984887411083337"/>
    <m/>
    <m/>
    <n v="80.066017804691668"/>
  </r>
  <r>
    <x v="1"/>
    <s v="АБ"/>
    <s v="G-95"/>
    <s v="ФЛ+КК_275"/>
    <s v="НБ_7"/>
    <x v="3"/>
    <s v="Собственная"/>
    <s v="ФЛ+КК"/>
    <s v="Омская область100"/>
    <n v="54.219546999999999"/>
    <n v="72.97182100000000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19181999999999999"/>
    <m/>
    <n v="7.144672661323332"/>
    <n v="36.256469493243337"/>
    <n v="3.0756729015566666"/>
    <m/>
    <m/>
    <n v="46.476815056123336"/>
  </r>
  <r>
    <x v="1"/>
    <s v="АБ"/>
    <s v="Аи98"/>
    <s v="ФЛ+КК_275"/>
    <s v="НБ_7"/>
    <x v="3"/>
    <s v="Собственная"/>
    <s v="ФЛ+КК"/>
    <s v="Омская область100"/>
    <n v="54.219546999999999"/>
    <n v="72.97182100000000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4.6719999999999998E-2"/>
    <m/>
    <n v="1.7401684221511107"/>
    <n v="8.8306863451377779"/>
    <n v="0.74911603566222218"/>
    <m/>
    <m/>
    <n v="11.319970802951111"/>
  </r>
  <r>
    <x v="1"/>
    <s v="ДТ"/>
    <s v="ДтЛ"/>
    <s v="ФЛ+КК_275"/>
    <s v="НБ_7"/>
    <x v="3"/>
    <s v="Собственная"/>
    <s v="ФЛ+КК"/>
    <s v="Омская область100"/>
    <n v="54.219546999999999"/>
    <n v="72.97182100000000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28942000000000001"/>
    <m/>
    <n v="10.779956008967776"/>
    <n v="54.704136173154453"/>
    <n v="4.6406070856455557"/>
    <m/>
    <m/>
    <n v="70.124699267767781"/>
  </r>
  <r>
    <x v="1"/>
    <s v="ДТ"/>
    <s v="ДтЗ"/>
    <s v="ФЛ+КК_275"/>
    <s v="НБ_7"/>
    <x v="3"/>
    <s v="Собственная"/>
    <s v="ФЛ+КК"/>
    <s v="Омская область100"/>
    <n v="54.219546999999999"/>
    <n v="72.97182100000000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18953999999999999"/>
    <m/>
    <n v="7.0597500585299979"/>
    <n v="35.825519902769997"/>
    <n v="3.03911501283"/>
    <m/>
    <m/>
    <n v="45.92438497413"/>
  </r>
  <r>
    <x v="1"/>
    <s v="АБ"/>
    <s v="Аи92"/>
    <s v="ФЛ+КК_276"/>
    <s v="НБ_7"/>
    <x v="3"/>
    <s v="Собственная"/>
    <s v="ФЛ+КК"/>
    <s v="Омская область11"/>
    <n v="54.976328000000002"/>
    <n v="73.340400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35121"/>
    <m/>
    <n v="50.328188649289437"/>
    <n v="255.39622637871614"/>
    <n v="21.665519660683891"/>
    <m/>
    <m/>
    <n v="327.38993468868949"/>
  </r>
  <r>
    <x v="1"/>
    <s v="АБ"/>
    <s v="Аи95"/>
    <s v="ФЛ+КК_276"/>
    <s v="НБ_7"/>
    <x v="3"/>
    <s v="Собственная"/>
    <s v="ФЛ+КК"/>
    <s v="Омская область11"/>
    <n v="54.976328000000002"/>
    <n v="73.340400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58931"/>
    <m/>
    <n v="21.949885549183886"/>
    <n v="111.38723822887722"/>
    <n v="9.4490918445227781"/>
    <m/>
    <m/>
    <n v="142.78621562258388"/>
  </r>
  <r>
    <x v="1"/>
    <s v="АБ"/>
    <s v="G-95"/>
    <s v="ФЛ+КК_276"/>
    <s v="НБ_7"/>
    <x v="3"/>
    <s v="Собственная"/>
    <s v="ФЛ+КК"/>
    <s v="Омская область11"/>
    <n v="54.976328000000002"/>
    <n v="73.340400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34472999999999998"/>
    <m/>
    <n v="12.840074061818331"/>
    <n v="65.158444001698328"/>
    <n v="5.5274565705016663"/>
    <m/>
    <m/>
    <n v="83.525974634018326"/>
  </r>
  <r>
    <x v="1"/>
    <s v="АБ"/>
    <s v="Аи98"/>
    <s v="ФЛ+КК_276"/>
    <s v="НБ_7"/>
    <x v="3"/>
    <s v="Собственная"/>
    <s v="ФЛ+КК"/>
    <s v="Омская область11"/>
    <n v="54.976328000000002"/>
    <n v="73.340400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8.4570000000000006E-2"/>
    <m/>
    <n v="3.1499581220316664"/>
    <n v="15.984827572951669"/>
    <n v="1.3560090568483334"/>
    <m/>
    <m/>
    <n v="20.490794751831668"/>
  </r>
  <r>
    <x v="1"/>
    <s v="ДТ"/>
    <s v="ДтЛ"/>
    <s v="ФЛ+КК_276"/>
    <s v="НБ_7"/>
    <x v="3"/>
    <s v="Собственная"/>
    <s v="ФЛ+КК"/>
    <s v="Омская область11"/>
    <n v="54.976328000000002"/>
    <n v="73.340400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24532000000000001"/>
    <m/>
    <n v="9.1373740865177773"/>
    <n v="46.368663831104449"/>
    <n v="3.9335005536955556"/>
    <m/>
    <m/>
    <n v="59.439538471317775"/>
  </r>
  <r>
    <x v="1"/>
    <s v="ДТ"/>
    <s v="ДтЗ"/>
    <s v="ФЛ+КК_276"/>
    <s v="НБ_7"/>
    <x v="3"/>
    <s v="Собственная"/>
    <s v="ФЛ+КК"/>
    <s v="Омская область11"/>
    <n v="54.976328000000002"/>
    <n v="73.340400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16089000000000001"/>
    <m/>
    <n v="5.9926305102716659"/>
    <n v="30.410298075111669"/>
    <n v="2.5797362794883334"/>
    <m/>
    <m/>
    <n v="38.982664864871666"/>
  </r>
  <r>
    <x v="1"/>
    <s v="АБ"/>
    <s v="Аи92"/>
    <s v="ФЛ+КК_277"/>
    <s v="НБ_7"/>
    <x v="3"/>
    <s v="Собственная"/>
    <s v="ФЛ+КК"/>
    <s v="Омская область116"/>
    <n v="56.006301000000001"/>
    <n v="71.50992999999999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70252000000000003"/>
    <m/>
    <n v="26.166590751917774"/>
    <n v="132.78539749970446"/>
    <n v="11.264319293095557"/>
    <m/>
    <m/>
    <n v="170.21630754471778"/>
  </r>
  <r>
    <x v="1"/>
    <s v="АБ"/>
    <s v="Аи95"/>
    <s v="ФЛ+КК_277"/>
    <s v="НБ_7"/>
    <x v="3"/>
    <s v="Собственная"/>
    <s v="ФЛ+КК"/>
    <s v="Омская область116"/>
    <n v="56.006301000000001"/>
    <n v="71.50992999999999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31247000000000003"/>
    <m/>
    <n v="11.638493725803889"/>
    <n v="59.060885322457231"/>
    <n v="5.0101945133427783"/>
    <m/>
    <m/>
    <n v="75.709573561603904"/>
  </r>
  <r>
    <x v="1"/>
    <s v="АБ"/>
    <s v="G-95"/>
    <s v="ФЛ+КК_277"/>
    <s v="НБ_7"/>
    <x v="3"/>
    <s v="Собственная"/>
    <s v="ФЛ+КК"/>
    <s v="Омская область116"/>
    <n v="56.006301000000001"/>
    <n v="71.50992999999999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18392"/>
    <m/>
    <n v="6.8504232919955541"/>
    <n v="34.763266964848889"/>
    <n v="2.9490030239511111"/>
    <m/>
    <m/>
    <n v="44.562693280795557"/>
  </r>
  <r>
    <x v="1"/>
    <s v="АБ"/>
    <s v="Аи98"/>
    <s v="ФЛ+КК_277"/>
    <s v="НБ_7"/>
    <x v="3"/>
    <s v="Собственная"/>
    <s v="ФЛ+КК"/>
    <s v="Омская область116"/>
    <n v="56.006301000000001"/>
    <n v="71.50992999999999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4.5379999999999997E-2"/>
    <m/>
    <n v="1.6902577696322219"/>
    <n v="8.5774089542455556"/>
    <n v="0.72763025895444444"/>
    <m/>
    <m/>
    <n v="10.995296982832222"/>
  </r>
  <r>
    <x v="1"/>
    <s v="ДТ"/>
    <s v="ДтЛ"/>
    <s v="ФЛ+КК_277"/>
    <s v="НБ_7"/>
    <x v="3"/>
    <s v="Собственная"/>
    <s v="ФЛ+КК"/>
    <s v="Омская область116"/>
    <n v="56.006301000000001"/>
    <n v="71.50992999999999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2.5138400000000001"/>
    <m/>
    <n v="93.63238412543555"/>
    <n v="475.14838531380894"/>
    <n v="40.307317103791114"/>
    <m/>
    <m/>
    <n v="609.08808654303562"/>
  </r>
  <r>
    <x v="1"/>
    <s v="ДТ"/>
    <s v="ДтЗ"/>
    <s v="ФЛ+КК_277"/>
    <s v="НБ_7"/>
    <x v="3"/>
    <s v="Собственная"/>
    <s v="ФЛ+КК"/>
    <s v="Омская область116"/>
    <n v="56.006301000000001"/>
    <n v="71.50992999999999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6003400000000001"/>
    <m/>
    <n v="59.607472874685548"/>
    <n v="302.48502965705893"/>
    <n v="25.660110370541112"/>
    <m/>
    <m/>
    <n v="387.75261290228559"/>
  </r>
  <r>
    <x v="1"/>
    <s v="АБ"/>
    <s v="Аи92"/>
    <s v="ФЛ+КК_278"/>
    <s v="НБ_7"/>
    <x v="3"/>
    <s v="Собственная"/>
    <s v="ФЛ+КК"/>
    <s v="Омская область122"/>
    <n v="54.931199999999997"/>
    <n v="73.44323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79483999999999999"/>
    <m/>
    <n v="29.605211229935552"/>
    <n v="150.2350756543089"/>
    <n v="12.744593103291111"/>
    <m/>
    <m/>
    <n v="192.58487998753557"/>
  </r>
  <r>
    <x v="1"/>
    <s v="АБ"/>
    <s v="Аи95"/>
    <s v="ФЛ+КК_278"/>
    <s v="НБ_7"/>
    <x v="3"/>
    <s v="Собственная"/>
    <s v="ФЛ+КК"/>
    <s v="Омская область122"/>
    <n v="54.931199999999997"/>
    <n v="73.44323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32718000000000003"/>
    <m/>
    <n v="12.186393500843332"/>
    <n v="61.841266232923346"/>
    <n v="5.2460570322766671"/>
    <m/>
    <m/>
    <n v="79.27371676604335"/>
  </r>
  <r>
    <x v="1"/>
    <s v="АБ"/>
    <s v="G-95"/>
    <s v="ФЛ+КК_278"/>
    <s v="НБ_7"/>
    <x v="3"/>
    <s v="Собственная"/>
    <s v="ФЛ+КК"/>
    <s v="Омская область122"/>
    <n v="54.931199999999997"/>
    <n v="73.44323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18775"/>
    <m/>
    <n v="6.9930783659861104"/>
    <n v="35.487186671652779"/>
    <n v="3.0104138633472224"/>
    <m/>
    <m/>
    <n v="45.490678900986111"/>
  </r>
  <r>
    <x v="1"/>
    <s v="АБ"/>
    <s v="Аи98"/>
    <s v="ФЛ+КК_278"/>
    <s v="НБ_7"/>
    <x v="3"/>
    <s v="Собственная"/>
    <s v="ФЛ+КК"/>
    <s v="Омская область122"/>
    <n v="54.931199999999997"/>
    <n v="73.44323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4.5229999999999999E-2"/>
    <m/>
    <n v="1.6846707562905552"/>
    <n v="8.5490570075038885"/>
    <n v="0.72522513469611116"/>
    <m/>
    <m/>
    <n v="10.958952898490555"/>
  </r>
  <r>
    <x v="1"/>
    <s v="ДТ"/>
    <s v="ДтЛ"/>
    <s v="ФЛ+КК_278"/>
    <s v="НБ_7"/>
    <x v="3"/>
    <s v="Собственная"/>
    <s v="ФЛ+КК"/>
    <s v="Омская область122"/>
    <n v="54.931199999999997"/>
    <n v="73.44323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58911999999999998"/>
    <m/>
    <n v="21.942808665617772"/>
    <n v="111.35132576300445"/>
    <n v="9.4460453537955562"/>
    <m/>
    <m/>
    <n v="142.74017978241778"/>
  </r>
  <r>
    <x v="1"/>
    <s v="ДТ"/>
    <s v="ДтЗ"/>
    <s v="ФЛ+КК_278"/>
    <s v="НБ_7"/>
    <x v="3"/>
    <s v="Собственная"/>
    <s v="ФЛ+КК"/>
    <s v="Омская область122"/>
    <n v="54.931199999999997"/>
    <n v="73.44323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37694"/>
    <m/>
    <n v="14.039792060052219"/>
    <n v="71.246552032025562"/>
    <n v="6.0439169195744444"/>
    <m/>
    <m/>
    <n v="91.330261011652226"/>
  </r>
  <r>
    <x v="1"/>
    <s v="АБ"/>
    <s v="Аи92"/>
    <s v="ФЛ+КК_279"/>
    <s v="НБ_7"/>
    <x v="3"/>
    <s v="Собственная"/>
    <s v="ФЛ+КК"/>
    <s v="Омская область124"/>
    <n v="55.432817"/>
    <n v="74.937820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2435799999999999"/>
    <m/>
    <n v="46.319320342865545"/>
    <n v="235.0527595266789"/>
    <n v="19.939762834521112"/>
    <m/>
    <m/>
    <n v="301.31184270406555"/>
  </r>
  <r>
    <x v="1"/>
    <s v="АБ"/>
    <s v="Аи95"/>
    <s v="ФЛ+КК_279"/>
    <s v="НБ_7"/>
    <x v="3"/>
    <s v="Собственная"/>
    <s v="ФЛ+КК"/>
    <s v="Омская область124"/>
    <n v="55.432817"/>
    <n v="74.937820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56642999999999999"/>
    <m/>
    <n v="21.097679780801663"/>
    <n v="107.06262128588168"/>
    <n v="9.0822302243183337"/>
    <m/>
    <m/>
    <n v="137.24253129100165"/>
  </r>
  <r>
    <x v="1"/>
    <s v="АБ"/>
    <s v="G-95"/>
    <s v="ФЛ+КК_279"/>
    <s v="НБ_7"/>
    <x v="3"/>
    <s v="Собственная"/>
    <s v="ФЛ+КК"/>
    <s v="Омская область124"/>
    <n v="55.432817"/>
    <n v="74.937820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33582000000000001"/>
    <m/>
    <n v="12.508205469323332"/>
    <n v="63.474338365243341"/>
    <n v="5.3845921895566669"/>
    <m/>
    <m/>
    <n v="81.36713602412334"/>
  </r>
  <r>
    <x v="1"/>
    <s v="АБ"/>
    <s v="Аи98"/>
    <s v="ФЛ+КК_279"/>
    <s v="НБ_7"/>
    <x v="3"/>
    <s v="Собственная"/>
    <s v="ФЛ+КК"/>
    <s v="Омская область124"/>
    <n v="55.432817"/>
    <n v="74.937820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8.3409999999999998E-2"/>
    <m/>
    <n v="3.1067518855227774"/>
    <n v="15.765572518149446"/>
    <n v="1.3374094292505556"/>
    <m/>
    <m/>
    <n v="20.20973383292278"/>
  </r>
  <r>
    <x v="1"/>
    <s v="ДТ"/>
    <s v="ДтЛ"/>
    <s v="ФЛ+КК_279"/>
    <s v="НБ_7"/>
    <x v="3"/>
    <s v="Собственная"/>
    <s v="ФЛ+КК"/>
    <s v="Омская область124"/>
    <n v="55.432817"/>
    <n v="74.937820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26913999999999999"/>
    <m/>
    <n v="10.024591805174442"/>
    <n v="50.870952973681113"/>
    <n v="4.3154342859188892"/>
    <m/>
    <m/>
    <n v="65.210979064774435"/>
  </r>
  <r>
    <x v="1"/>
    <s v="ДТ"/>
    <s v="ДтЗ"/>
    <s v="ФЛ+КК_279"/>
    <s v="НБ_7"/>
    <x v="3"/>
    <s v="Собственная"/>
    <s v="ФЛ+КК"/>
    <s v="Омская область124"/>
    <n v="55.432817"/>
    <n v="74.937820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17921000000000001"/>
    <m/>
    <n v="6.6749910730672211"/>
    <n v="33.873015837160558"/>
    <n v="2.8734821222394444"/>
    <m/>
    <m/>
    <n v="43.421489032467221"/>
  </r>
  <r>
    <x v="1"/>
    <s v="АБ"/>
    <s v="Аи92"/>
    <s v="ФЛ+КК_280"/>
    <s v="НБ_7"/>
    <x v="3"/>
    <s v="Собственная"/>
    <s v="ФЛ+КК"/>
    <s v="Омская область13"/>
    <n v="55.037385999999998"/>
    <n v="73.21303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0607599999999999"/>
    <m/>
    <n v="39.509868482042215"/>
    <n v="200.49740683793556"/>
    <n v="17.008397388464445"/>
    <m/>
    <m/>
    <n v="257.0156727084422"/>
  </r>
  <r>
    <x v="1"/>
    <s v="АБ"/>
    <s v="Аи95"/>
    <s v="ФЛ+КК_280"/>
    <s v="НБ_7"/>
    <x v="3"/>
    <s v="Собственная"/>
    <s v="ФЛ+КК"/>
    <s v="Омская область13"/>
    <n v="55.037385999999998"/>
    <n v="73.21303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44098999999999999"/>
    <m/>
    <n v="16.425446756943884"/>
    <n v="83.352833290717228"/>
    <n v="7.0709049778827779"/>
    <m/>
    <m/>
    <n v="106.84918502554389"/>
  </r>
  <r>
    <x v="1"/>
    <s v="АБ"/>
    <s v="G-95"/>
    <s v="ФЛ+КК_280"/>
    <s v="НБ_7"/>
    <x v="3"/>
    <s v="Собственная"/>
    <s v="ФЛ+КК"/>
    <s v="Омская область13"/>
    <n v="55.037385999999998"/>
    <n v="73.21303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25392999999999999"/>
    <m/>
    <n v="9.4580686523294428"/>
    <n v="47.996065574076113"/>
    <n v="4.0715546861238892"/>
    <m/>
    <m/>
    <n v="61.525688912529446"/>
  </r>
  <r>
    <x v="1"/>
    <s v="АБ"/>
    <s v="Аи98"/>
    <s v="ФЛ+КК_280"/>
    <s v="НБ_7"/>
    <x v="3"/>
    <s v="Собственная"/>
    <s v="ФЛ+КК"/>
    <s v="Омская область13"/>
    <n v="55.037385999999998"/>
    <n v="73.21303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6.1370000000000001E-2"/>
    <m/>
    <n v="2.2858333918538887"/>
    <n v="11.599726476907223"/>
    <n v="0.98401650489277781"/>
    <m/>
    <m/>
    <n v="14.869576373653889"/>
  </r>
  <r>
    <x v="1"/>
    <s v="ДТ"/>
    <s v="ДтЛ"/>
    <s v="ФЛ+КК_280"/>
    <s v="НБ_7"/>
    <x v="3"/>
    <s v="Собственная"/>
    <s v="ФЛ+КК"/>
    <s v="Омская область13"/>
    <n v="55.037385999999998"/>
    <n v="73.21303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2861199999999999"/>
    <m/>
    <n v="47.903797326562213"/>
    <n v="243.09337162261556"/>
    <n v="20.621856074184443"/>
    <m/>
    <m/>
    <n v="311.61902502336221"/>
  </r>
  <r>
    <x v="1"/>
    <s v="ДТ"/>
    <s v="ДтЗ"/>
    <s v="ФЛ+КК_280"/>
    <s v="НБ_7"/>
    <x v="3"/>
    <s v="Собственная"/>
    <s v="ФЛ+КК"/>
    <s v="Омская область13"/>
    <n v="55.037385999999998"/>
    <n v="73.21303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81816"/>
    <m/>
    <n v="30.473805570786663"/>
    <n v="154.64285830774668"/>
    <n v="13.118509754653333"/>
    <m/>
    <m/>
    <n v="198.23517363318666"/>
  </r>
  <r>
    <x v="1"/>
    <s v="АБ"/>
    <s v="Аи92"/>
    <s v="ФЛ+КК_281"/>
    <s v="НБ_7"/>
    <x v="3"/>
    <s v="Собственная"/>
    <s v="ФЛ+КК"/>
    <s v="Омская область131"/>
    <n v="54.995466999999998"/>
    <n v="73.288629999999998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4.2729699999999999"/>
    <m/>
    <n v="159.15426932360941"/>
    <n v="807.64678579159613"/>
    <n v="68.513492014203891"/>
    <m/>
    <m/>
    <n v="1035.3145471294094"/>
  </r>
  <r>
    <x v="1"/>
    <s v="АБ"/>
    <s v="Аи95"/>
    <s v="ФЛ+КК_281"/>
    <s v="НБ_7"/>
    <x v="3"/>
    <s v="Собственная"/>
    <s v="ФЛ+КК"/>
    <s v="Омская область131"/>
    <n v="54.995466999999998"/>
    <n v="73.288629999999998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85189"/>
    <m/>
    <n v="68.976894248660543"/>
    <n v="350.03124434283393"/>
    <n v="29.693503751766112"/>
    <m/>
    <m/>
    <n v="448.70164234326057"/>
  </r>
  <r>
    <x v="1"/>
    <s v="АБ"/>
    <s v="G-95"/>
    <s v="ФЛ+КК_281"/>
    <s v="НБ_7"/>
    <x v="3"/>
    <s v="Собственная"/>
    <s v="ФЛ+КК"/>
    <s v="Омская область131"/>
    <n v="54.995466999999998"/>
    <n v="73.288629999999998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0810999999999999"/>
    <m/>
    <n v="40.267467491172212"/>
    <n v="204.34193081610556"/>
    <n v="17.334532237894443"/>
    <m/>
    <m/>
    <n v="261.94393054517224"/>
  </r>
  <r>
    <x v="1"/>
    <s v="АБ"/>
    <s v="Аи98"/>
    <s v="ФЛ+КК_281"/>
    <s v="НБ_7"/>
    <x v="3"/>
    <s v="Собственная"/>
    <s v="ФЛ+КК"/>
    <s v="Омская область131"/>
    <n v="54.995466999999998"/>
    <n v="73.288629999999998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26472000000000001"/>
    <m/>
    <n v="9.8599611453733313"/>
    <n v="50.035515609693341"/>
    <n v="4.2445632911066671"/>
    <m/>
    <m/>
    <n v="64.14004004617334"/>
  </r>
  <r>
    <x v="1"/>
    <s v="ДТ"/>
    <s v="ДтЛ"/>
    <s v="ФЛ+КК_281"/>
    <s v="НБ_7"/>
    <x v="3"/>
    <s v="Собственная"/>
    <s v="ФЛ+КК"/>
    <s v="Омская область131"/>
    <n v="54.995466999999998"/>
    <n v="73.288629999999998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88212000000000002"/>
    <m/>
    <n v="32.856108059673332"/>
    <n v="166.73212839839334"/>
    <n v="14.144054738406668"/>
    <m/>
    <m/>
    <n v="213.73229119647334"/>
  </r>
  <r>
    <x v="1"/>
    <s v="ДТ"/>
    <s v="ДтЗ"/>
    <s v="ФЛ+КК_281"/>
    <s v="НБ_7"/>
    <x v="3"/>
    <s v="Собственная"/>
    <s v="ФЛ+КК"/>
    <s v="Омская область131"/>
    <n v="54.995466999999998"/>
    <n v="73.288629999999998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57233000000000001"/>
    <m/>
    <n v="21.31743563890722"/>
    <n v="108.17779785772056"/>
    <n v="9.1768317784794444"/>
    <m/>
    <m/>
    <n v="138.67206527510723"/>
  </r>
  <r>
    <x v="1"/>
    <s v="АБ"/>
    <s v="Аи92"/>
    <s v="ФЛ+КК_282"/>
    <s v="НБ_7"/>
    <x v="3"/>
    <s v="Собственная"/>
    <s v="ФЛ+КК"/>
    <s v="Омская область132"/>
    <n v="54.984625000000001"/>
    <n v="73.40028200000000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4.7478699999999998"/>
    <m/>
    <n v="176.84275356332608"/>
    <n v="897.40904917571277"/>
    <n v="76.128115416087226"/>
    <m/>
    <m/>
    <n v="1150.379918155126"/>
  </r>
  <r>
    <x v="1"/>
    <s v="АБ"/>
    <s v="Аи95"/>
    <s v="ФЛ+КК_282"/>
    <s v="НБ_7"/>
    <x v="3"/>
    <s v="Собственная"/>
    <s v="ФЛ+КК"/>
    <s v="Омская область132"/>
    <n v="54.984625000000001"/>
    <n v="73.40028200000000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99997"/>
    <m/>
    <n v="74.492393819553882"/>
    <n v="378.02028616620726"/>
    <n v="32.067842419592779"/>
    <m/>
    <m/>
    <n v="484.58052240535392"/>
  </r>
  <r>
    <x v="1"/>
    <s v="АБ"/>
    <s v="G-95"/>
    <s v="ФЛ+КК_282"/>
    <s v="НБ_7"/>
    <x v="3"/>
    <s v="Собственная"/>
    <s v="ФЛ+КК"/>
    <s v="Омская область132"/>
    <n v="54.984625000000001"/>
    <n v="73.40028200000000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15672"/>
    <m/>
    <n v="43.084067150484437"/>
    <n v="218.63509223347111"/>
    <n v="18.547035547328889"/>
    <m/>
    <m/>
    <n v="280.26619493128447"/>
  </r>
  <r>
    <x v="1"/>
    <s v="АБ"/>
    <s v="Аи98"/>
    <s v="ФЛ+КК_282"/>
    <s v="НБ_7"/>
    <x v="3"/>
    <s v="Собственная"/>
    <s v="ФЛ+КК"/>
    <s v="Омская область132"/>
    <n v="54.984625000000001"/>
    <n v="73.40028200000000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28073999999999999"/>
    <m/>
    <n v="10.456654170263331"/>
    <n v="53.063503521703332"/>
    <n v="4.501430561896667"/>
    <m/>
    <m/>
    <n v="68.021588253863328"/>
  </r>
  <r>
    <x v="1"/>
    <s v="ДТ"/>
    <s v="ДтЛ"/>
    <s v="ФЛ+КК_282"/>
    <s v="НБ_7"/>
    <x v="3"/>
    <s v="Собственная"/>
    <s v="ФЛ+КК"/>
    <s v="Омская область132"/>
    <n v="54.984625000000001"/>
    <n v="73.40028200000000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66257999999999995"/>
    <m/>
    <n v="24.678955332809995"/>
    <n v="125.23621914729"/>
    <n v="10.62391487391"/>
    <m/>
    <m/>
    <n v="160.53908935401"/>
  </r>
  <r>
    <x v="1"/>
    <s v="ДТ"/>
    <s v="ДтЗ"/>
    <s v="ФЛ+КК_282"/>
    <s v="НБ_7"/>
    <x v="3"/>
    <s v="Собственная"/>
    <s v="ФЛ+КК"/>
    <s v="Омская область132"/>
    <n v="54.984625000000001"/>
    <n v="73.40028200000000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43242000000000003"/>
    <m/>
    <n v="16.106242061356664"/>
    <n v="81.732992066876676"/>
    <n v="6.9334922119233342"/>
    <m/>
    <m/>
    <n v="104.77272634015668"/>
  </r>
  <r>
    <x v="1"/>
    <s v="АБ"/>
    <s v="Аи92"/>
    <s v="ФЛ+КК_283"/>
    <s v="НБ_7"/>
    <x v="3"/>
    <s v="Собственная"/>
    <s v="ФЛ+КК"/>
    <s v="Омская область137"/>
    <n v="55.224961999999998"/>
    <n v="72.914985000000001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86886"/>
    <m/>
    <n v="69.6089716913811"/>
    <n v="353.23879458420777"/>
    <n v="29.965603476192221"/>
    <m/>
    <m/>
    <n v="452.81336975178107"/>
  </r>
  <r>
    <x v="1"/>
    <s v="АБ"/>
    <s v="Аи95"/>
    <s v="ФЛ+КК_283"/>
    <s v="НБ_7"/>
    <x v="3"/>
    <s v="Собственная"/>
    <s v="ФЛ+КК"/>
    <s v="Омская область137"/>
    <n v="55.224961999999998"/>
    <n v="72.914985000000001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84797"/>
    <m/>
    <n v="31.584131355553883"/>
    <n v="160.27733519020722"/>
    <n v="13.596488115592779"/>
    <m/>
    <m/>
    <n v="205.45795466135391"/>
  </r>
  <r>
    <x v="1"/>
    <s v="АБ"/>
    <s v="G-95"/>
    <s v="ФЛ+КК_283"/>
    <s v="НБ_7"/>
    <x v="3"/>
    <s v="Собственная"/>
    <s v="ФЛ+КК"/>
    <s v="Омская область137"/>
    <n v="55.224961999999998"/>
    <n v="72.914985000000001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50216000000000005"/>
    <m/>
    <n v="18.703830797675554"/>
    <n v="94.914757171968901"/>
    <n v="8.0517146504311121"/>
    <m/>
    <m/>
    <n v="121.67030262007556"/>
  </r>
  <r>
    <x v="1"/>
    <s v="АБ"/>
    <s v="Аи98"/>
    <s v="ФЛ+КК_283"/>
    <s v="НБ_7"/>
    <x v="3"/>
    <s v="Собственная"/>
    <s v="ФЛ+КК"/>
    <s v="Омская область137"/>
    <n v="55.224961999999998"/>
    <n v="72.914985000000001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1246"/>
    <m/>
    <n v="4.6409457491444437"/>
    <n v="23.551017093411112"/>
    <n v="1.997856550588889"/>
    <m/>
    <m/>
    <n v="30.189819393144443"/>
  </r>
  <r>
    <x v="1"/>
    <s v="ДТ"/>
    <s v="ДтЛ"/>
    <s v="ФЛ+КК_283"/>
    <s v="НБ_7"/>
    <x v="3"/>
    <s v="Собственная"/>
    <s v="ФЛ+КК"/>
    <s v="Омская область137"/>
    <n v="55.224961999999998"/>
    <n v="72.914985000000001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5.1625100000000002"/>
    <m/>
    <n v="192.28674830991719"/>
    <n v="975.78139048881064"/>
    <n v="82.776520232589448"/>
    <m/>
    <m/>
    <n v="1250.8446590313174"/>
  </r>
  <r>
    <x v="1"/>
    <s v="ДТ"/>
    <s v="ДтЗ"/>
    <s v="ФЛ+КК_283"/>
    <s v="НБ_7"/>
    <x v="3"/>
    <s v="Собственная"/>
    <s v="ФЛ+КК"/>
    <s v="Омская область137"/>
    <n v="55.224961999999998"/>
    <n v="72.914985000000001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3.30166"/>
    <m/>
    <n v="122.97612313098109"/>
    <n v="624.0565898606078"/>
    <n v="52.939350391792225"/>
    <m/>
    <m/>
    <n v="799.97206338338117"/>
  </r>
  <r>
    <x v="1"/>
    <s v="АБ"/>
    <s v="Аи92"/>
    <s v="ФЛ+КК_284"/>
    <s v="НБ_7"/>
    <x v="3"/>
    <s v="Собственная"/>
    <s v="ФЛ+КК"/>
    <s v="Омская область14"/>
    <n v="54.949120000000001"/>
    <n v="73.28400399999999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06209"/>
    <m/>
    <n v="39.559406667004993"/>
    <n v="200.748794099045"/>
    <n v="17.029722823555002"/>
    <m/>
    <m/>
    <n v="257.337923589605"/>
  </r>
  <r>
    <x v="1"/>
    <s v="АБ"/>
    <s v="Аи95"/>
    <s v="ФЛ+КК_284"/>
    <s v="НБ_7"/>
    <x v="3"/>
    <s v="Собственная"/>
    <s v="ФЛ+КК"/>
    <s v="Омская область14"/>
    <n v="54.949120000000001"/>
    <n v="73.28400399999999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45013999999999998"/>
    <m/>
    <n v="16.766254570785552"/>
    <n v="85.082302041958897"/>
    <n v="7.2176175576411108"/>
    <m/>
    <m/>
    <n v="109.06617417038555"/>
  </r>
  <r>
    <x v="1"/>
    <s v="АБ"/>
    <s v="G-95"/>
    <s v="ФЛ+КК_284"/>
    <s v="НБ_7"/>
    <x v="3"/>
    <s v="Собственная"/>
    <s v="ФЛ+КК"/>
    <s v="Омская область14"/>
    <n v="54.949120000000001"/>
    <n v="73.28400399999999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26088"/>
    <m/>
    <n v="9.7169336038266643"/>
    <n v="49.309705773106671"/>
    <n v="4.1829921100933332"/>
    <m/>
    <m/>
    <n v="63.209631487026662"/>
  </r>
  <r>
    <x v="1"/>
    <s v="АБ"/>
    <s v="Аи98"/>
    <s v="ФЛ+КК_284"/>
    <s v="НБ_7"/>
    <x v="3"/>
    <s v="Собственная"/>
    <s v="ФЛ+КК"/>
    <s v="Омская область14"/>
    <n v="54.949120000000001"/>
    <n v="73.28400399999999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6.3439999999999996E-2"/>
    <m/>
    <n v="2.3629341759688884"/>
    <n v="11.990983341942222"/>
    <n v="1.0172072196577777"/>
    <m/>
    <m/>
    <n v="15.371124737568888"/>
  </r>
  <r>
    <x v="1"/>
    <s v="ДТ"/>
    <s v="ДтЛ"/>
    <s v="ФЛ+КК_284"/>
    <s v="НБ_7"/>
    <x v="3"/>
    <s v="Собственная"/>
    <s v="ФЛ+КК"/>
    <s v="Омская область14"/>
    <n v="54.949120000000001"/>
    <n v="73.28400399999999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16242"/>
    <m/>
    <n v="43.296373657467768"/>
    <n v="219.71246620965445"/>
    <n v="18.638430269145555"/>
    <m/>
    <m/>
    <n v="281.64727013626776"/>
  </r>
  <r>
    <x v="1"/>
    <s v="ДТ"/>
    <s v="ДтЗ"/>
    <s v="ФЛ+КК_284"/>
    <s v="НБ_7"/>
    <x v="3"/>
    <s v="Собственная"/>
    <s v="ФЛ+КК"/>
    <s v="Омская область14"/>
    <n v="54.949120000000001"/>
    <n v="73.28400399999999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74482999999999999"/>
    <m/>
    <n v="27.742500981823884"/>
    <n v="140.78253661063724"/>
    <n v="11.942724675562777"/>
    <m/>
    <m/>
    <n v="180.4677622680239"/>
  </r>
  <r>
    <x v="1"/>
    <s v="АБ"/>
    <s v="Аи92"/>
    <s v="ФЛ+КК_285"/>
    <s v="НБ_7"/>
    <x v="3"/>
    <s v="Собственная"/>
    <s v="ФЛ+КК"/>
    <s v="Омская область15"/>
    <n v="55.058810000000001"/>
    <n v="73.416809999999998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2.1659600000000001"/>
    <m/>
    <n v="80.674982783442218"/>
    <n v="409.39455043053562"/>
    <n v="34.729352923864447"/>
    <m/>
    <m/>
    <n v="524.79888613784226"/>
  </r>
  <r>
    <x v="1"/>
    <s v="АБ"/>
    <s v="Аи95"/>
    <s v="ФЛ+КК_285"/>
    <s v="НБ_7"/>
    <x v="3"/>
    <s v="Собственная"/>
    <s v="ФЛ+КК"/>
    <s v="Омская область15"/>
    <n v="55.058810000000001"/>
    <n v="73.416809999999998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96164000000000005"/>
    <m/>
    <n v="35.817970065868884"/>
    <n v="181.76244043104225"/>
    <n v="15.419091278557779"/>
    <m/>
    <m/>
    <n v="232.9995017754689"/>
  </r>
  <r>
    <x v="1"/>
    <s v="АБ"/>
    <s v="G-95"/>
    <s v="ФЛ+КК_285"/>
    <s v="НБ_7"/>
    <x v="3"/>
    <s v="Собственная"/>
    <s v="ФЛ+КК"/>
    <s v="Омская область15"/>
    <n v="55.058810000000001"/>
    <n v="73.416809999999998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56569000000000003"/>
    <m/>
    <n v="21.070117181649444"/>
    <n v="106.92275168195613"/>
    <n v="9.0703649446438899"/>
    <m/>
    <m/>
    <n v="137.06323380824946"/>
  </r>
  <r>
    <x v="1"/>
    <s v="АБ"/>
    <s v="Аи98"/>
    <s v="ФЛ+КК_285"/>
    <s v="НБ_7"/>
    <x v="3"/>
    <s v="Собственная"/>
    <s v="ФЛ+КК"/>
    <s v="Омская область15"/>
    <n v="55.058810000000001"/>
    <n v="73.416809999999998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13950000000000001"/>
    <m/>
    <n v="5.1959224077499995"/>
    <n v="26.367310469750006"/>
    <n v="2.2367655602500003"/>
    <m/>
    <m/>
    <n v="33.799998437750006"/>
  </r>
  <r>
    <x v="1"/>
    <s v="ДТ"/>
    <s v="ДтЛ"/>
    <s v="ФЛ+КК_285"/>
    <s v="НБ_7"/>
    <x v="3"/>
    <s v="Собственная"/>
    <s v="ФЛ+КК"/>
    <s v="Омская область15"/>
    <n v="55.058810000000001"/>
    <n v="73.416809999999998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54971000000000003"/>
    <m/>
    <n v="20.474914026983885"/>
    <n v="103.90232428907724"/>
    <n v="8.8141390403227788"/>
    <m/>
    <m/>
    <n v="133.1913773563839"/>
  </r>
  <r>
    <x v="1"/>
    <s v="ДТ"/>
    <s v="ДтЗ"/>
    <s v="ФЛ+КК_285"/>
    <s v="НБ_7"/>
    <x v="3"/>
    <s v="Собственная"/>
    <s v="ФЛ+КК"/>
    <s v="Омская область15"/>
    <n v="55.058810000000001"/>
    <n v="73.416809999999998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35843999999999998"/>
    <m/>
    <n v="13.350727081246664"/>
    <n v="67.749811933886662"/>
    <n v="5.7472849277133333"/>
    <m/>
    <m/>
    <n v="86.847823942846659"/>
  </r>
  <r>
    <x v="1"/>
    <s v="АБ"/>
    <s v="Аи92"/>
    <s v="ФЛ+КК_286"/>
    <s v="НБ_7"/>
    <x v="3"/>
    <s v="Собственная"/>
    <s v="ФЛ+КК"/>
    <s v="Омская область16"/>
    <n v="54.930382000000002"/>
    <n v="73.28606100000000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75605"/>
    <m/>
    <n v="28.160409579780552"/>
    <n v="142.90326222691391"/>
    <n v="12.122627970086111"/>
    <m/>
    <m/>
    <n v="183.18629977678057"/>
  </r>
  <r>
    <x v="1"/>
    <s v="АБ"/>
    <s v="Аи95"/>
    <s v="ФЛ+КК_286"/>
    <s v="НБ_7"/>
    <x v="3"/>
    <s v="Собственная"/>
    <s v="ФЛ+КК"/>
    <s v="Омская область16"/>
    <n v="54.930382000000002"/>
    <n v="73.28606100000000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31797999999999998"/>
    <m/>
    <n v="11.843723349221108"/>
    <n v="60.102346832767779"/>
    <n v="5.0985427444322218"/>
    <m/>
    <m/>
    <n v="77.044612926421109"/>
  </r>
  <r>
    <x v="1"/>
    <s v="АБ"/>
    <s v="G-95"/>
    <s v="ФЛ+КК_286"/>
    <s v="НБ_7"/>
    <x v="3"/>
    <s v="Собственная"/>
    <s v="ФЛ+КК"/>
    <s v="Омская область16"/>
    <n v="54.930382000000002"/>
    <n v="73.28606100000000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18382000000000001"/>
    <m/>
    <n v="6.8466986164344439"/>
    <n v="34.744365667021114"/>
    <n v="2.9473996077788893"/>
    <m/>
    <m/>
    <n v="44.53846389123445"/>
  </r>
  <r>
    <x v="1"/>
    <s v="АБ"/>
    <s v="Аи98"/>
    <s v="ФЛ+КК_286"/>
    <s v="НБ_7"/>
    <x v="3"/>
    <s v="Собственная"/>
    <s v="ФЛ+КК"/>
    <s v="Омская область16"/>
    <n v="54.930382000000002"/>
    <n v="73.28606100000000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4.4589999999999998E-2"/>
    <m/>
    <n v="1.6608328326994442"/>
    <n v="8.4280887014061108"/>
    <n v="0.71496327119388892"/>
    <m/>
    <m/>
    <n v="10.803884805299445"/>
  </r>
  <r>
    <x v="1"/>
    <s v="ДТ"/>
    <s v="ДтЛ"/>
    <s v="ФЛ+КК_286"/>
    <s v="НБ_7"/>
    <x v="3"/>
    <s v="Собственная"/>
    <s v="ФЛ+КК"/>
    <s v="Омская область16"/>
    <n v="54.930382000000002"/>
    <n v="73.28606100000000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91703000000000001"/>
    <m/>
    <n v="34.15639229805722"/>
    <n v="173.33057147007057"/>
    <n v="14.703807324129444"/>
    <m/>
    <m/>
    <n v="222.19077109225725"/>
  </r>
  <r>
    <x v="1"/>
    <s v="ДТ"/>
    <s v="ДтЗ"/>
    <s v="ФЛ+КК_286"/>
    <s v="НБ_7"/>
    <x v="3"/>
    <s v="Собственная"/>
    <s v="ФЛ+КК"/>
    <s v="Омская область16"/>
    <n v="54.930382000000002"/>
    <n v="73.28606100000000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59072000000000002"/>
    <m/>
    <n v="22.002403474595553"/>
    <n v="111.6537465282489"/>
    <n v="9.4717000125511124"/>
    <m/>
    <m/>
    <n v="143.12785001539558"/>
  </r>
  <r>
    <x v="1"/>
    <s v="АБ"/>
    <s v="Аи92"/>
    <s v="ФЛ+КК_287"/>
    <s v="НБ_7"/>
    <x v="3"/>
    <s v="Собственная"/>
    <s v="ФЛ+КК"/>
    <s v="Омская область17"/>
    <n v="55.057702999999997"/>
    <n v="73.303848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2.1312799999999998"/>
    <m/>
    <n v="79.383265298848869"/>
    <n v="402.83958034386222"/>
    <n v="34.173288195337776"/>
    <m/>
    <m/>
    <n v="516.39613383804885"/>
  </r>
  <r>
    <x v="1"/>
    <s v="АБ"/>
    <s v="Аи95"/>
    <s v="ФЛ+КК_287"/>
    <s v="НБ_7"/>
    <x v="3"/>
    <s v="Собственная"/>
    <s v="ФЛ+КК"/>
    <s v="Омская область17"/>
    <n v="55.057702999999997"/>
    <n v="73.303848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90830999999999995"/>
    <m/>
    <n v="33.831600589128328"/>
    <n v="171.68237829948833"/>
    <n v="14.563989433911667"/>
    <m/>
    <m/>
    <n v="220.07796832252833"/>
  </r>
  <r>
    <x v="1"/>
    <s v="АБ"/>
    <s v="G-95"/>
    <s v="ФЛ+КК_287"/>
    <s v="НБ_7"/>
    <x v="3"/>
    <s v="Собственная"/>
    <s v="ФЛ+КК"/>
    <s v="Омская область17"/>
    <n v="55.057702999999997"/>
    <n v="73.303848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52737000000000001"/>
    <m/>
    <n v="19.642821506631662"/>
    <n v="99.679774354351679"/>
    <n v="8.4559358674483338"/>
    <m/>
    <m/>
    <n v="127.77853172843167"/>
  </r>
  <r>
    <x v="1"/>
    <s v="АБ"/>
    <s v="Аи98"/>
    <s v="ФЛ+КК_287"/>
    <s v="НБ_7"/>
    <x v="3"/>
    <s v="Собственная"/>
    <s v="ФЛ+КК"/>
    <s v="Омская область17"/>
    <n v="55.057702999999997"/>
    <n v="73.303848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12847"/>
    <m/>
    <n v="4.7850906933594439"/>
    <n v="24.282497319346113"/>
    <n v="2.0599087564538889"/>
    <m/>
    <m/>
    <n v="31.127496769159446"/>
  </r>
  <r>
    <x v="1"/>
    <s v="ДТ"/>
    <s v="ДтЛ"/>
    <s v="ФЛ+КК_287"/>
    <s v="НБ_7"/>
    <x v="3"/>
    <s v="Собственная"/>
    <s v="ФЛ+КК"/>
    <s v="Омская область17"/>
    <n v="55.057702999999997"/>
    <n v="73.303848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58725000000000005"/>
    <m/>
    <n v="21.873157232624997"/>
    <n v="110.99787149362501"/>
    <n v="9.4160614713750004"/>
    <m/>
    <m/>
    <n v="142.28709019762502"/>
  </r>
  <r>
    <x v="1"/>
    <s v="ДТ"/>
    <s v="ДтЗ"/>
    <s v="ФЛ+КК_287"/>
    <s v="НБ_7"/>
    <x v="3"/>
    <s v="Собственная"/>
    <s v="ФЛ+КК"/>
    <s v="Омская область17"/>
    <n v="55.057702999999997"/>
    <n v="73.303848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38542999999999999"/>
    <m/>
    <n v="14.356017015190552"/>
    <n v="72.851272217603892"/>
    <n v="6.1800469525961113"/>
    <m/>
    <m/>
    <n v="93.387336185390552"/>
  </r>
  <r>
    <x v="1"/>
    <s v="АБ"/>
    <s v="Аи92"/>
    <s v="ФЛ+КК_288"/>
    <s v="НБ_7"/>
    <x v="3"/>
    <s v="Собственная"/>
    <s v="ФЛ+КК"/>
    <s v="Омская область18"/>
    <n v="55.010018000000002"/>
    <n v="73.407307000000003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8079000000000001"/>
    <m/>
    <n v="67.338409469327772"/>
    <n v="341.71656342839447"/>
    <n v="28.988160977605556"/>
    <m/>
    <m/>
    <n v="438.04313387532778"/>
  </r>
  <r>
    <x v="1"/>
    <s v="АБ"/>
    <s v="Аи95"/>
    <s v="ФЛ+КК_288"/>
    <s v="НБ_7"/>
    <x v="3"/>
    <s v="Собственная"/>
    <s v="ФЛ+КК"/>
    <s v="Омская область18"/>
    <n v="55.010018000000002"/>
    <n v="73.407307000000003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76924999999999999"/>
    <m/>
    <n v="28.652066753847219"/>
    <n v="145.39823354018057"/>
    <n v="12.334278904819444"/>
    <m/>
    <m/>
    <n v="186.38457919884723"/>
  </r>
  <r>
    <x v="1"/>
    <s v="АБ"/>
    <s v="G-95"/>
    <s v="ФЛ+КК_288"/>
    <s v="НБ_7"/>
    <x v="3"/>
    <s v="Собственная"/>
    <s v="ФЛ+КК"/>
    <s v="Омская область18"/>
    <n v="55.010018000000002"/>
    <n v="73.407307000000003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44639000000000001"/>
    <m/>
    <n v="16.626579237243888"/>
    <n v="84.373503373417236"/>
    <n v="7.1574894511827782"/>
    <m/>
    <m/>
    <n v="108.15757206184391"/>
  </r>
  <r>
    <x v="1"/>
    <s v="АБ"/>
    <s v="Аи98"/>
    <s v="ФЛ+КК_288"/>
    <s v="НБ_7"/>
    <x v="3"/>
    <s v="Собственная"/>
    <s v="ФЛ+КК"/>
    <s v="Омская область18"/>
    <n v="55.010018000000002"/>
    <n v="73.407307000000003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10868999999999999"/>
    <m/>
    <n v="4.048349867371666"/>
    <n v="20.543820609011668"/>
    <n v="1.7427530375883333"/>
    <m/>
    <m/>
    <n v="26.334923513971667"/>
  </r>
  <r>
    <x v="1"/>
    <s v="ДТ"/>
    <s v="ДтЛ"/>
    <s v="ФЛ+КК_288"/>
    <s v="НБ_7"/>
    <x v="3"/>
    <s v="Собственная"/>
    <s v="ФЛ+КК"/>
    <s v="Омская область18"/>
    <n v="55.010018000000002"/>
    <n v="73.407307000000003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66901999999999995"/>
    <m/>
    <n v="24.918824438945549"/>
    <n v="126.45346272739889"/>
    <n v="10.727174875401111"/>
    <m/>
    <m/>
    <n v="162.09946204174557"/>
  </r>
  <r>
    <x v="1"/>
    <s v="ДТ"/>
    <s v="ДтЗ"/>
    <s v="ФЛ+КК_288"/>
    <s v="НБ_7"/>
    <x v="3"/>
    <s v="Собственная"/>
    <s v="ФЛ+КК"/>
    <s v="Омская область18"/>
    <n v="55.010018000000002"/>
    <n v="73.407307000000003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43067"/>
    <m/>
    <n v="16.041060239037218"/>
    <n v="81.402219354890562"/>
    <n v="6.9054324289094442"/>
    <m/>
    <m/>
    <n v="104.34871202283723"/>
  </r>
  <r>
    <x v="1"/>
    <s v="АБ"/>
    <s v="Аи92"/>
    <s v="ФЛ+КК_289"/>
    <s v="НБ_7"/>
    <x v="3"/>
    <s v="Собственная"/>
    <s v="ФЛ+КК"/>
    <s v="Омская область19"/>
    <n v="54.922063999999999"/>
    <n v="73.35175499999999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2.2513000000000001"/>
    <m/>
    <n v="83.853620907294427"/>
    <n v="425.52491799676113"/>
    <n v="36.097708285238888"/>
    <m/>
    <m/>
    <n v="545.47624718929444"/>
  </r>
  <r>
    <x v="1"/>
    <s v="АБ"/>
    <s v="Аи95"/>
    <s v="ФЛ+КК_289"/>
    <s v="НБ_7"/>
    <x v="3"/>
    <s v="Собственная"/>
    <s v="ФЛ+КК"/>
    <s v="Омская область19"/>
    <n v="54.922063999999999"/>
    <n v="73.35175499999999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96109999999999995"/>
    <m/>
    <n v="35.797856817838884"/>
    <n v="181.66037342277224"/>
    <n v="15.410432831227777"/>
    <m/>
    <m/>
    <n v="232.86866307183891"/>
  </r>
  <r>
    <x v="1"/>
    <s v="АБ"/>
    <s v="G-95"/>
    <s v="ФЛ+КК_289"/>
    <s v="НБ_7"/>
    <x v="3"/>
    <s v="Собственная"/>
    <s v="ФЛ+КК"/>
    <s v="Омская область19"/>
    <n v="54.922063999999999"/>
    <n v="73.35175499999999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55833999999999995"/>
    <m/>
    <n v="20.796353527907772"/>
    <n v="105.53350629161444"/>
    <n v="8.9525138559855542"/>
    <m/>
    <m/>
    <n v="135.28237367550776"/>
  </r>
  <r>
    <x v="1"/>
    <s v="АБ"/>
    <s v="Аи98"/>
    <s v="ФЛ+КК_289"/>
    <s v="НБ_7"/>
    <x v="3"/>
    <s v="Собственная"/>
    <s v="ФЛ+КК"/>
    <s v="Омская область19"/>
    <n v="54.922063999999999"/>
    <n v="73.35175499999999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13608000000000001"/>
    <m/>
    <n v="5.0685385035599992"/>
    <n v="25.720886084040004"/>
    <n v="2.1819287271600003"/>
    <m/>
    <m/>
    <n v="32.971353314760002"/>
  </r>
  <r>
    <x v="1"/>
    <s v="ДТ"/>
    <s v="ДтЛ"/>
    <s v="ФЛ+КК_289"/>
    <s v="НБ_7"/>
    <x v="3"/>
    <s v="Собственная"/>
    <s v="ФЛ+КК"/>
    <s v="Омская область19"/>
    <n v="54.922063999999999"/>
    <n v="73.35175499999999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60372999999999999"/>
    <m/>
    <n v="22.486983765096106"/>
    <n v="114.11280537564278"/>
    <n v="9.6803044565572218"/>
    <m/>
    <m/>
    <n v="146.28009359729612"/>
  </r>
  <r>
    <x v="1"/>
    <s v="ДТ"/>
    <s v="ДтЗ"/>
    <s v="ФЛ+КК_289"/>
    <s v="НБ_7"/>
    <x v="3"/>
    <s v="Собственная"/>
    <s v="ФЛ+КК"/>
    <s v="Омская область19"/>
    <n v="54.922063999999999"/>
    <n v="73.35175499999999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39581"/>
    <m/>
    <n v="14.742638338433887"/>
    <n v="74.813226932127222"/>
    <n v="6.3464815512727775"/>
    <m/>
    <m/>
    <n v="95.902346821833888"/>
  </r>
  <r>
    <x v="1"/>
    <s v="АБ"/>
    <s v="Аи92"/>
    <s v="ФЛ+КК_290"/>
    <s v="НБ_7"/>
    <x v="3"/>
    <s v="Собственная"/>
    <s v="ФЛ+КК"/>
    <s v="Омская область2"/>
    <n v="54.988520000000001"/>
    <n v="73.44829699999999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2.38226"/>
    <m/>
    <n v="88.731456022125542"/>
    <n v="450.27805763201894"/>
    <n v="38.197542104381114"/>
    <m/>
    <m/>
    <n v="577.2070557585256"/>
  </r>
  <r>
    <x v="1"/>
    <s v="АБ"/>
    <s v="Аи95"/>
    <s v="ФЛ+КК_290"/>
    <s v="НБ_7"/>
    <x v="3"/>
    <s v="Собственная"/>
    <s v="ФЛ+КК"/>
    <s v="Омская область2"/>
    <n v="54.988520000000001"/>
    <n v="73.44829699999999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00976"/>
    <m/>
    <n v="37.610283945875551"/>
    <n v="190.8577449457689"/>
    <n v="16.190655140631112"/>
    <m/>
    <m/>
    <n v="244.65868403227557"/>
  </r>
  <r>
    <x v="1"/>
    <s v="АБ"/>
    <s v="G-95"/>
    <s v="ФЛ+КК_290"/>
    <s v="НБ_7"/>
    <x v="3"/>
    <s v="Собственная"/>
    <s v="ФЛ+КК"/>
    <s v="Омская область2"/>
    <n v="54.988520000000001"/>
    <n v="73.44829699999999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58521999999999996"/>
    <m/>
    <n v="21.79754631873444"/>
    <n v="110.61417514772111"/>
    <n v="9.3835121230788889"/>
    <m/>
    <m/>
    <n v="141.79523358953446"/>
  </r>
  <r>
    <x v="1"/>
    <s v="АБ"/>
    <s v="Аи98"/>
    <s v="ФЛ+КК_290"/>
    <s v="НБ_7"/>
    <x v="3"/>
    <s v="Собственная"/>
    <s v="ФЛ+КК"/>
    <s v="Омская область2"/>
    <n v="54.988520000000001"/>
    <n v="73.44829699999999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14232"/>
    <m/>
    <n v="5.3009582585733321"/>
    <n v="26.900327068493336"/>
    <n v="2.2819818963066667"/>
    <m/>
    <m/>
    <n v="34.483267223373339"/>
  </r>
  <r>
    <x v="1"/>
    <s v="ДТ"/>
    <s v="ДтЛ"/>
    <s v="ФЛ+КК_290"/>
    <s v="НБ_7"/>
    <x v="3"/>
    <s v="Собственная"/>
    <s v="ФЛ+КК"/>
    <s v="Омская область2"/>
    <n v="54.988520000000001"/>
    <n v="73.44829699999999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98389000000000004"/>
    <m/>
    <n v="36.646710378216106"/>
    <n v="185.9679791977228"/>
    <n v="15.775851376877224"/>
    <m/>
    <m/>
    <n v="238.39054095281614"/>
  </r>
  <r>
    <x v="1"/>
    <s v="ДТ"/>
    <s v="ДтЗ"/>
    <s v="ФЛ+КК_290"/>
    <s v="НБ_7"/>
    <x v="3"/>
    <s v="Собственная"/>
    <s v="ФЛ+КК"/>
    <s v="Омская область2"/>
    <n v="54.988520000000001"/>
    <n v="73.44829699999999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63875999999999999"/>
    <m/>
    <n v="23.79173761415333"/>
    <n v="120.73393000471334"/>
    <n v="10.241981141686667"/>
    <m/>
    <m/>
    <n v="154.76764876055333"/>
  </r>
  <r>
    <x v="1"/>
    <s v="АБ"/>
    <s v="Аи92"/>
    <s v="ФЛ+КК_291"/>
    <s v="НБ_7"/>
    <x v="3"/>
    <s v="Собственная"/>
    <s v="ФЛ+КК"/>
    <s v="Омская область20"/>
    <n v="54.977491000000001"/>
    <n v="73.28724699999999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35155"/>
    <m/>
    <n v="50.340852546197212"/>
    <n v="255.46049079133059"/>
    <n v="21.670971275669444"/>
    <m/>
    <m/>
    <n v="327.47231461319723"/>
  </r>
  <r>
    <x v="1"/>
    <s v="АБ"/>
    <s v="Аи95"/>
    <s v="ФЛ+КК_291"/>
    <s v="НБ_7"/>
    <x v="3"/>
    <s v="Собственная"/>
    <s v="ФЛ+КК"/>
    <s v="Омская область20"/>
    <n v="54.977491000000001"/>
    <n v="73.28724699999999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58213000000000004"/>
    <m/>
    <n v="21.682453843896109"/>
    <n v="110.03012504484279"/>
    <n v="9.3339665633572224"/>
    <m/>
    <m/>
    <n v="141.04654545209613"/>
  </r>
  <r>
    <x v="1"/>
    <s v="АБ"/>
    <s v="G-95"/>
    <s v="ФЛ+КК_291"/>
    <s v="НБ_7"/>
    <x v="3"/>
    <s v="Собственная"/>
    <s v="ФЛ+КК"/>
    <s v="Омская область20"/>
    <n v="54.977491000000001"/>
    <n v="73.28724699999999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33916000000000002"/>
    <m/>
    <n v="12.632609633064442"/>
    <n v="64.105641712691124"/>
    <n v="5.4381462897088895"/>
    <m/>
    <m/>
    <n v="82.176397635464468"/>
  </r>
  <r>
    <x v="1"/>
    <s v="АБ"/>
    <s v="Аи98"/>
    <s v="ФЛ+КК_291"/>
    <s v="НБ_7"/>
    <x v="3"/>
    <s v="Собственная"/>
    <s v="ФЛ+КК"/>
    <s v="Омская область20"/>
    <n v="54.977491000000001"/>
    <n v="73.28724699999999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8.2890000000000005E-2"/>
    <m/>
    <n v="3.0873835726049998"/>
    <n v="15.667285769445002"/>
    <n v="1.3290716651550001"/>
    <m/>
    <m/>
    <n v="20.083741007204999"/>
  </r>
  <r>
    <x v="1"/>
    <s v="ДТ"/>
    <s v="ДтЛ"/>
    <s v="ФЛ+КК_291"/>
    <s v="НБ_7"/>
    <x v="3"/>
    <s v="Собственная"/>
    <s v="ФЛ+КК"/>
    <s v="Омская область20"/>
    <n v="54.977491000000001"/>
    <n v="73.28724699999999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24085999999999999"/>
    <m/>
    <n v="8.9712535564922202"/>
    <n v="45.525665947985559"/>
    <n v="3.8619881924144446"/>
    <m/>
    <m/>
    <n v="58.358907696892224"/>
  </r>
  <r>
    <x v="1"/>
    <s v="ДТ"/>
    <s v="ДтЗ"/>
    <s v="ФЛ+КК_291"/>
    <s v="НБ_7"/>
    <x v="3"/>
    <s v="Собственная"/>
    <s v="ФЛ+КК"/>
    <s v="Омская область20"/>
    <n v="54.977491000000001"/>
    <n v="73.28724699999999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15887000000000001"/>
    <m/>
    <n v="5.9173920639372213"/>
    <n v="30.028491858990559"/>
    <n v="2.5473472728094446"/>
    <m/>
    <m/>
    <n v="38.493231195737224"/>
  </r>
  <r>
    <x v="1"/>
    <s v="АБ"/>
    <s v="Аи92"/>
    <s v="ФЛ+КК_292"/>
    <s v="НБ_7"/>
    <x v="3"/>
    <s v="Собственная"/>
    <s v="ФЛ+КК"/>
    <s v="Омская область21"/>
    <n v="56.095328000000002"/>
    <n v="74.63903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7400599999999999"/>
    <m/>
    <n v="64.811589568669987"/>
    <n v="328.89392298203001"/>
    <n v="27.900403446369999"/>
    <m/>
    <m/>
    <n v="421.60591599706999"/>
  </r>
  <r>
    <x v="1"/>
    <s v="АБ"/>
    <s v="Аи95"/>
    <s v="ФЛ+КК_292"/>
    <s v="НБ_7"/>
    <x v="3"/>
    <s v="Собственная"/>
    <s v="ФЛ+КК"/>
    <s v="Омская область21"/>
    <n v="56.095328000000002"/>
    <n v="74.63903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74880999999999998"/>
    <m/>
    <n v="27.890743069156105"/>
    <n v="141.53480826418277"/>
    <n v="12.006540639217222"/>
    <m/>
    <m/>
    <n v="181.43209197255612"/>
  </r>
  <r>
    <x v="1"/>
    <s v="АБ"/>
    <s v="G-95"/>
    <s v="ФЛ+КК_292"/>
    <s v="НБ_7"/>
    <x v="3"/>
    <s v="Собственная"/>
    <s v="ФЛ+КК"/>
    <s v="Омская область21"/>
    <n v="56.095328000000002"/>
    <n v="74.63903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43614999999999998"/>
    <m/>
    <n v="16.245172459786108"/>
    <n v="82.438010475852778"/>
    <n v="6.9932996351472223"/>
    <m/>
    <m/>
    <n v="105.67648257078611"/>
  </r>
  <r>
    <x v="1"/>
    <s v="АБ"/>
    <s v="Аи98"/>
    <s v="ФЛ+КК_292"/>
    <s v="НБ_7"/>
    <x v="3"/>
    <s v="Собственная"/>
    <s v="ФЛ+КК"/>
    <s v="Омская область21"/>
    <n v="56.095328000000002"/>
    <n v="74.63903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10656"/>
    <m/>
    <n v="3.9690142779199995"/>
    <n v="20.141222965280001"/>
    <n v="1.7086002731200001"/>
    <m/>
    <m/>
    <n v="25.818837516320002"/>
  </r>
  <r>
    <x v="1"/>
    <s v="ДТ"/>
    <s v="ДтЛ"/>
    <s v="ФЛ+КК_292"/>
    <s v="НБ_7"/>
    <x v="3"/>
    <s v="Собственная"/>
    <s v="ФЛ+КК"/>
    <s v="Омская область21"/>
    <n v="56.095328000000002"/>
    <n v="74.63903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77510000000000001"/>
    <m/>
    <n v="28.869960274172218"/>
    <n v="146.50395946310556"/>
    <n v="12.428078750894445"/>
    <m/>
    <m/>
    <n v="187.80199848817225"/>
  </r>
  <r>
    <x v="1"/>
    <s v="ДТ"/>
    <s v="ДтЗ"/>
    <s v="ФЛ+КК_292"/>
    <s v="НБ_7"/>
    <x v="3"/>
    <s v="Собственная"/>
    <s v="ФЛ+КК"/>
    <s v="Омская область21"/>
    <n v="56.095328000000002"/>
    <n v="74.63903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50312999999999997"/>
    <m/>
    <n v="18.73996015061833"/>
    <n v="95.098099760898336"/>
    <n v="8.0672677873016667"/>
    <m/>
    <m/>
    <n v="121.90532769881833"/>
  </r>
  <r>
    <x v="1"/>
    <s v="АБ"/>
    <s v="Аи92"/>
    <s v="ФЛ+КК_293"/>
    <s v="НБ_7"/>
    <x v="3"/>
    <s v="Собственная"/>
    <s v="ФЛ+КК"/>
    <s v="Омская область23"/>
    <n v="54.366985"/>
    <n v="71.78044900000000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87495999999999996"/>
    <m/>
    <n v="32.589421289497771"/>
    <n v="165.37879547392444"/>
    <n v="14.029250140475556"/>
    <m/>
    <m/>
    <n v="211.99746690389779"/>
  </r>
  <r>
    <x v="1"/>
    <s v="АБ"/>
    <s v="Аи95"/>
    <s v="ФЛ+КК_293"/>
    <s v="НБ_7"/>
    <x v="3"/>
    <s v="Собственная"/>
    <s v="ФЛ+КК"/>
    <s v="Омская область23"/>
    <n v="54.366985"/>
    <n v="71.78044900000000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37413000000000002"/>
    <m/>
    <n v="13.935128676784998"/>
    <n v="70.715425563065011"/>
    <n v="5.9988609251350002"/>
    <m/>
    <m/>
    <n v="90.649415164985015"/>
  </r>
  <r>
    <x v="1"/>
    <s v="АБ"/>
    <s v="G-95"/>
    <s v="ФЛ+КК_293"/>
    <s v="НБ_7"/>
    <x v="3"/>
    <s v="Собственная"/>
    <s v="ФЛ+КК"/>
    <s v="Омская область23"/>
    <n v="54.366985"/>
    <n v="71.78044900000000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21745999999999999"/>
    <m/>
    <n v="8.0996794751922199"/>
    <n v="41.102762256285558"/>
    <n v="3.4867888081144445"/>
    <m/>
    <m/>
    <n v="52.689230539592224"/>
  </r>
  <r>
    <x v="1"/>
    <s v="АБ"/>
    <s v="Аи98"/>
    <s v="ФЛ+КК_293"/>
    <s v="НБ_7"/>
    <x v="3"/>
    <s v="Собственная"/>
    <s v="ФЛ+КК"/>
    <s v="Омская область23"/>
    <n v="54.366985"/>
    <n v="71.78044900000000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5.3030000000000001E-2"/>
    <m/>
    <n v="1.975195450057222"/>
    <n v="10.023358238070557"/>
    <n v="0.85029159612944449"/>
    <m/>
    <m/>
    <n v="12.848845284257223"/>
  </r>
  <r>
    <x v="1"/>
    <s v="ДТ"/>
    <s v="ДтЛ"/>
    <s v="ФЛ+КК_293"/>
    <s v="НБ_7"/>
    <x v="3"/>
    <s v="Собственная"/>
    <s v="ФЛ+КК"/>
    <s v="Омская область23"/>
    <n v="54.366985"/>
    <n v="71.78044900000000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29361999999999999"/>
    <m/>
    <n v="10.936392382534443"/>
    <n v="55.497990681921117"/>
    <n v="4.7079505648788889"/>
    <m/>
    <m/>
    <n v="71.142333629334445"/>
  </r>
  <r>
    <x v="1"/>
    <s v="ДТ"/>
    <s v="ДтЗ"/>
    <s v="ФЛ+КК_293"/>
    <s v="НБ_7"/>
    <x v="3"/>
    <s v="Собственная"/>
    <s v="ФЛ+КК"/>
    <s v="Омская область23"/>
    <n v="54.366985"/>
    <n v="71.78044900000000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18870999999999999"/>
    <m/>
    <n v="7.0288352513727759"/>
    <n v="35.668639130799441"/>
    <n v="3.0258066586005556"/>
    <m/>
    <m/>
    <n v="45.723281040772775"/>
  </r>
  <r>
    <x v="1"/>
    <s v="АБ"/>
    <s v="Аи92"/>
    <s v="ФЛ+КК_294"/>
    <s v="НБ_7"/>
    <x v="3"/>
    <s v="Собственная"/>
    <s v="ФЛ+КК"/>
    <s v="Омская область24"/>
    <n v="53.783059999999999"/>
    <n v="73.86303100000000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1156299999999999"/>
    <m/>
    <n v="41.553597962423879"/>
    <n v="210.86854895603722"/>
    <n v="17.888191842162776"/>
    <m/>
    <m/>
    <n v="270.31033876062389"/>
  </r>
  <r>
    <x v="1"/>
    <s v="АБ"/>
    <s v="Аи95"/>
    <s v="ФЛ+КК_294"/>
    <s v="НБ_7"/>
    <x v="3"/>
    <s v="Собственная"/>
    <s v="ФЛ+КК"/>
    <s v="Омская область24"/>
    <n v="53.783059999999999"/>
    <n v="73.86303100000000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46536"/>
    <m/>
    <n v="17.333150191186665"/>
    <n v="87.959079571346678"/>
    <n v="7.4616574990533335"/>
    <m/>
    <m/>
    <n v="112.75388726158667"/>
  </r>
  <r>
    <x v="1"/>
    <s v="АБ"/>
    <s v="G-95"/>
    <s v="ФЛ+КК_294"/>
    <s v="НБ_7"/>
    <x v="3"/>
    <s v="Собственная"/>
    <s v="ФЛ+КК"/>
    <s v="Омская область24"/>
    <n v="53.783059999999999"/>
    <n v="73.86303100000000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26827000000000001"/>
    <m/>
    <n v="9.9921871277927767"/>
    <n v="50.706511682579446"/>
    <n v="4.301484565220556"/>
    <m/>
    <m/>
    <n v="65.000183375592783"/>
  </r>
  <r>
    <x v="1"/>
    <s v="АБ"/>
    <s v="Аи98"/>
    <s v="ФЛ+КК_294"/>
    <s v="НБ_7"/>
    <x v="3"/>
    <s v="Собственная"/>
    <s v="ФЛ+КК"/>
    <s v="Омская область24"/>
    <n v="53.783059999999999"/>
    <n v="73.86303100000000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6.4909999999999995E-2"/>
    <m/>
    <n v="2.4176869067172215"/>
    <n v="12.268832420010556"/>
    <n v="1.0407774373894445"/>
    <m/>
    <m/>
    <n v="15.727296764117222"/>
  </r>
  <r>
    <x v="1"/>
    <s v="ДТ"/>
    <s v="ДтЛ"/>
    <s v="ФЛ+КК_294"/>
    <s v="НБ_7"/>
    <x v="3"/>
    <s v="Собственная"/>
    <s v="ФЛ+КК"/>
    <s v="Омская область24"/>
    <n v="53.783059999999999"/>
    <n v="73.86303100000000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30917"/>
    <m/>
    <n v="11.51557943228722"/>
    <n v="58.437142494140559"/>
    <n v="4.9572817796594446"/>
    <m/>
    <m/>
    <n v="74.910003706087224"/>
  </r>
  <r>
    <x v="1"/>
    <s v="ДТ"/>
    <s v="ДтЗ"/>
    <s v="ФЛ+КК_294"/>
    <s v="НБ_7"/>
    <x v="3"/>
    <s v="Собственная"/>
    <s v="ФЛ+КК"/>
    <s v="Омская область24"/>
    <n v="53.783059999999999"/>
    <n v="73.86303100000000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1996"/>
    <m/>
    <n v="7.4344524199777764"/>
    <n v="37.726990464244444"/>
    <n v="3.2004186797555558"/>
    <m/>
    <m/>
    <n v="48.361861563977776"/>
  </r>
  <r>
    <x v="1"/>
    <s v="АБ"/>
    <s v="Аи92"/>
    <s v="ФЛ+КК_295"/>
    <s v="НБ_7"/>
    <x v="3"/>
    <s v="Собственная"/>
    <s v="ФЛ+КК"/>
    <s v="Омская область26"/>
    <n v="54.927019999999999"/>
    <n v="73.20464699999999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96789999999999998"/>
    <m/>
    <n v="36.05113475599444"/>
    <n v="182.94566167506113"/>
    <n v="15.519465130938888"/>
    <m/>
    <m/>
    <n v="234.51626156199447"/>
  </r>
  <r>
    <x v="1"/>
    <s v="АБ"/>
    <s v="Аи95"/>
    <s v="ФЛ+КК_295"/>
    <s v="НБ_7"/>
    <x v="3"/>
    <s v="Собственная"/>
    <s v="ФЛ+КК"/>
    <s v="Омская область26"/>
    <n v="54.927019999999999"/>
    <n v="73.20464699999999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41489999999999999"/>
    <m/>
    <n v="15.453678903049997"/>
    <n v="78.421484687450004"/>
    <n v="6.6525736985500004"/>
    <m/>
    <m/>
    <n v="100.52773728904999"/>
  </r>
  <r>
    <x v="1"/>
    <s v="АБ"/>
    <s v="G-95"/>
    <s v="ФЛ+КК_295"/>
    <s v="НБ_7"/>
    <x v="3"/>
    <s v="Собственная"/>
    <s v="ФЛ+КК"/>
    <s v="Омская область26"/>
    <n v="54.927019999999999"/>
    <n v="73.20464699999999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24135000000000001"/>
    <m/>
    <n v="8.9895044667416659"/>
    <n v="45.618282307341673"/>
    <n v="3.8698449316583337"/>
    <m/>
    <m/>
    <n v="58.477631705741672"/>
  </r>
  <r>
    <x v="1"/>
    <s v="АБ"/>
    <s v="Аи98"/>
    <s v="ФЛ+КК_295"/>
    <s v="НБ_7"/>
    <x v="3"/>
    <s v="Собственная"/>
    <s v="ФЛ+КК"/>
    <s v="Омская область26"/>
    <n v="54.927019999999999"/>
    <n v="73.20464699999999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5.8900000000000001E-2"/>
    <m/>
    <n v="2.193833905494444"/>
    <n v="11.132864420561113"/>
    <n v="0.94441212543888897"/>
    <m/>
    <m/>
    <n v="14.271110451494446"/>
  </r>
  <r>
    <x v="1"/>
    <s v="ДТ"/>
    <s v="ДтЛ"/>
    <s v="ФЛ+КК_295"/>
    <s v="НБ_7"/>
    <x v="3"/>
    <s v="Собственная"/>
    <s v="ФЛ+КК"/>
    <s v="Омская область26"/>
    <n v="54.927019999999999"/>
    <n v="73.20464699999999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56174000000000002"/>
    <m/>
    <n v="20.922992496985554"/>
    <n v="106.1761504177589"/>
    <n v="9.007030005841111"/>
    <m/>
    <m/>
    <n v="136.10617292058558"/>
  </r>
  <r>
    <x v="1"/>
    <s v="ДТ"/>
    <s v="ДтЗ"/>
    <s v="ФЛ+КК_295"/>
    <s v="НБ_7"/>
    <x v="3"/>
    <s v="Собственная"/>
    <s v="ФЛ+КК"/>
    <s v="Омская область26"/>
    <n v="54.927019999999999"/>
    <n v="73.20464699999999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3634"/>
    <m/>
    <n v="13.535470989077776"/>
    <n v="68.687316306144453"/>
    <n v="5.8268143698555557"/>
    <m/>
    <m/>
    <n v="88.049601665077788"/>
  </r>
  <r>
    <x v="1"/>
    <s v="АБ"/>
    <s v="Аи92"/>
    <s v="ФЛ+КК_296"/>
    <s v="НБ_7"/>
    <x v="3"/>
    <s v="Собственная"/>
    <s v="ФЛ+КК"/>
    <s v="Омская область27"/>
    <n v="54.591861000000002"/>
    <n v="73.61542799999999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4755400000000001"/>
    <m/>
    <n v="54.95907777441888"/>
    <n v="278.89620996799226"/>
    <n v="23.65904698760778"/>
    <m/>
    <m/>
    <n v="357.5143347300189"/>
  </r>
  <r>
    <x v="1"/>
    <s v="АБ"/>
    <s v="Аи95"/>
    <s v="ФЛ+КК_296"/>
    <s v="НБ_7"/>
    <x v="3"/>
    <s v="Собственная"/>
    <s v="ФЛ+КК"/>
    <s v="Омская область27"/>
    <n v="54.591861000000002"/>
    <n v="73.61542799999999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61421999999999999"/>
    <m/>
    <n v="22.877702231456663"/>
    <n v="116.09555151777667"/>
    <n v="9.8485028130233339"/>
    <m/>
    <m/>
    <n v="148.82175656225667"/>
  </r>
  <r>
    <x v="1"/>
    <s v="АБ"/>
    <s v="G-95"/>
    <s v="ФЛ+КК_296"/>
    <s v="НБ_7"/>
    <x v="3"/>
    <s v="Собственная"/>
    <s v="ФЛ+КК"/>
    <s v="Омская область27"/>
    <n v="54.591861000000002"/>
    <n v="73.61542799999999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35382999999999998"/>
    <m/>
    <n v="13.179019537879441"/>
    <n v="66.878462104026113"/>
    <n v="5.6733674421738884"/>
    <m/>
    <m/>
    <n v="85.730849084079438"/>
  </r>
  <r>
    <x v="1"/>
    <s v="АБ"/>
    <s v="Аи98"/>
    <s v="ФЛ+КК_296"/>
    <s v="НБ_7"/>
    <x v="3"/>
    <s v="Собственная"/>
    <s v="ФЛ+КК"/>
    <s v="Омская область27"/>
    <n v="54.591861000000002"/>
    <n v="73.61542799999999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8.5550000000000001E-2"/>
    <m/>
    <n v="3.1864599425305551"/>
    <n v="16.170060291663891"/>
    <n v="1.3717225353361111"/>
    <m/>
    <m/>
    <n v="20.728242769530556"/>
  </r>
  <r>
    <x v="1"/>
    <s v="ДТ"/>
    <s v="ДтЛ"/>
    <s v="ФЛ+КК_296"/>
    <s v="НБ_7"/>
    <x v="3"/>
    <s v="Собственная"/>
    <s v="ФЛ+КК"/>
    <s v="Омская область27"/>
    <n v="54.591861000000002"/>
    <n v="73.61542799999999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73900999999999994"/>
    <m/>
    <n v="27.525724864167216"/>
    <n v="139.68248107706054"/>
    <n v="11.849405854339444"/>
    <m/>
    <m/>
    <n v="179.0576117955672"/>
  </r>
  <r>
    <x v="1"/>
    <s v="ДТ"/>
    <s v="ДтЗ"/>
    <s v="ФЛ+КК_296"/>
    <s v="НБ_7"/>
    <x v="3"/>
    <s v="Собственная"/>
    <s v="ФЛ+КК"/>
    <s v="Омская область27"/>
    <n v="54.591861000000002"/>
    <n v="73.61542799999999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47694999999999999"/>
    <m/>
    <n v="17.764840088719442"/>
    <n v="90.149739989586109"/>
    <n v="7.6474934334138887"/>
    <m/>
    <m/>
    <n v="115.56207351171943"/>
  </r>
  <r>
    <x v="1"/>
    <s v="АБ"/>
    <s v="Аи92"/>
    <s v="ФЛ+КК_297"/>
    <s v="НБ_7"/>
    <x v="3"/>
    <s v="Собственная"/>
    <s v="ФЛ+КК"/>
    <s v="Омская область28"/>
    <n v="54.170540000000003"/>
    <n v="74.68510000000000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8232900000000001"/>
    <m/>
    <n v="67.911637038182775"/>
    <n v="344.6254731640895"/>
    <n v="29.234926726510558"/>
    <m/>
    <m/>
    <n v="441.77203692878282"/>
  </r>
  <r>
    <x v="1"/>
    <s v="АБ"/>
    <s v="Аи95"/>
    <s v="ФЛ+КК_297"/>
    <s v="НБ_7"/>
    <x v="3"/>
    <s v="Собственная"/>
    <s v="ФЛ+КК"/>
    <s v="Омская область28"/>
    <n v="54.170540000000003"/>
    <n v="74.68510000000000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76302999999999999"/>
    <m/>
    <n v="28.420391933946107"/>
    <n v="144.22257281529278"/>
    <n v="12.234546418907222"/>
    <m/>
    <m/>
    <n v="184.87751116814613"/>
  </r>
  <r>
    <x v="1"/>
    <s v="АБ"/>
    <s v="G-95"/>
    <s v="ФЛ+КК_297"/>
    <s v="НБ_7"/>
    <x v="3"/>
    <s v="Собственная"/>
    <s v="ФЛ+КК"/>
    <s v="Омская область28"/>
    <n v="54.170540000000003"/>
    <n v="74.68510000000000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44035000000000002"/>
    <m/>
    <n v="16.401608833352775"/>
    <n v="83.231864984619449"/>
    <n v="7.0606431143805564"/>
    <m/>
    <m/>
    <n v="106.69411693235278"/>
  </r>
  <r>
    <x v="1"/>
    <s v="АБ"/>
    <s v="Аи98"/>
    <s v="ФЛ+КК_297"/>
    <s v="НБ_7"/>
    <x v="3"/>
    <s v="Собственная"/>
    <s v="ФЛ+КК"/>
    <s v="Омская область28"/>
    <n v="54.170540000000003"/>
    <n v="74.68510000000000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10664999999999999"/>
    <m/>
    <n v="3.972366485924999"/>
    <n v="20.158234133324999"/>
    <n v="1.7100433476749999"/>
    <m/>
    <m/>
    <n v="25.840643966924997"/>
  </r>
  <r>
    <x v="1"/>
    <s v="ДТ"/>
    <s v="ДтЛ"/>
    <s v="ФЛ+КК_297"/>
    <s v="НБ_7"/>
    <x v="3"/>
    <s v="Собственная"/>
    <s v="ФЛ+КК"/>
    <s v="Омская область28"/>
    <n v="54.170540000000003"/>
    <n v="74.68510000000000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42942000000000002"/>
    <m/>
    <n v="15.994501794523332"/>
    <n v="81.165953132043342"/>
    <n v="6.8853897267566673"/>
    <m/>
    <m/>
    <n v="104.04584465332334"/>
  </r>
  <r>
    <x v="1"/>
    <s v="ДТ"/>
    <s v="ДтЗ"/>
    <s v="ФЛ+КК_297"/>
    <s v="НБ_7"/>
    <x v="3"/>
    <s v="Собственная"/>
    <s v="ФЛ+КК"/>
    <s v="Омская область28"/>
    <n v="54.170540000000003"/>
    <n v="74.68510000000000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27779999999999999"/>
    <m/>
    <n v="10.347148708766664"/>
    <n v="52.507805365566668"/>
    <n v="4.4542901264333334"/>
    <m/>
    <m/>
    <n v="67.30924420076667"/>
  </r>
  <r>
    <x v="1"/>
    <s v="АБ"/>
    <s v="Аи92"/>
    <s v="ФЛ+КК_298"/>
    <s v="НБ_7"/>
    <x v="3"/>
    <s v="Собственная"/>
    <s v="ФЛ+КК"/>
    <s v="Омская область3"/>
    <n v="54.964663999999999"/>
    <n v="73.39831499999999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2.7440699999999998"/>
    <m/>
    <n v="102.20770466978165"/>
    <n v="518.66484330270168"/>
    <n v="43.99886215709833"/>
    <m/>
    <m/>
    <n v="664.87141012958159"/>
  </r>
  <r>
    <x v="1"/>
    <s v="АБ"/>
    <s v="Аи95"/>
    <s v="ФЛ+КК_298"/>
    <s v="НБ_7"/>
    <x v="3"/>
    <s v="Собственная"/>
    <s v="ФЛ+КК"/>
    <s v="Омская область3"/>
    <n v="54.964663999999999"/>
    <n v="73.39831499999999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18858"/>
    <m/>
    <n v="44.270748784254437"/>
    <n v="224.65704572140112"/>
    <n v="19.057883939798888"/>
    <m/>
    <m/>
    <n v="287.98567844545448"/>
  </r>
  <r>
    <x v="1"/>
    <s v="АБ"/>
    <s v="G-95"/>
    <s v="ФЛ+КК_298"/>
    <s v="НБ_7"/>
    <x v="3"/>
    <s v="Собственная"/>
    <s v="ФЛ+КК"/>
    <s v="Омская область3"/>
    <n v="54.964663999999999"/>
    <n v="73.39831499999999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69374000000000002"/>
    <m/>
    <n v="25.839564237652219"/>
    <n v="131.12586355042558"/>
    <n v="11.123539353174445"/>
    <m/>
    <m/>
    <n v="168.08896714125223"/>
  </r>
  <r>
    <x v="1"/>
    <s v="АБ"/>
    <s v="Аи98"/>
    <s v="ФЛ+КК_298"/>
    <s v="НБ_7"/>
    <x v="3"/>
    <s v="Собственная"/>
    <s v="ФЛ+КК"/>
    <s v="Омская область3"/>
    <n v="54.964663999999999"/>
    <n v="73.39831499999999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16983999999999999"/>
    <m/>
    <n v="6.3259889729911096"/>
    <n v="32.101964230697781"/>
    <n v="2.7232420269022222"/>
    <m/>
    <m/>
    <n v="41.151195230591114"/>
  </r>
  <r>
    <x v="1"/>
    <s v="ДТ"/>
    <s v="ДтЛ"/>
    <s v="ФЛ+КК_298"/>
    <s v="НБ_7"/>
    <x v="3"/>
    <s v="Собственная"/>
    <s v="ФЛ+КК"/>
    <s v="Омская область3"/>
    <n v="54.964663999999999"/>
    <n v="73.39831499999999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49303000000000002"/>
    <m/>
    <n v="18.36376791894611"/>
    <n v="93.189068680292792"/>
    <n v="7.9053227539072228"/>
    <m/>
    <m/>
    <n v="119.45815935314613"/>
  </r>
  <r>
    <x v="1"/>
    <s v="ДТ"/>
    <s v="ДтЗ"/>
    <s v="ФЛ+КК_298"/>
    <s v="НБ_7"/>
    <x v="3"/>
    <s v="Собственная"/>
    <s v="ФЛ+КК"/>
    <s v="Омская область3"/>
    <n v="54.964663999999999"/>
    <n v="73.39831499999999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32350000000000001"/>
    <m/>
    <n v="12.049325440194442"/>
    <n v="61.14569847286112"/>
    <n v="5.1870513171388888"/>
    <m/>
    <m/>
    <n v="78.382075230194459"/>
  </r>
  <r>
    <x v="1"/>
    <s v="АБ"/>
    <s v="Аи92"/>
    <s v="ФЛ+КК_299"/>
    <s v="НБ_7"/>
    <x v="3"/>
    <s v="Собственная"/>
    <s v="ФЛ+КК"/>
    <s v="Омская область30"/>
    <n v="55.365509000000003"/>
    <n v="74.360949000000005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1294599999999999"/>
    <m/>
    <n v="42.068720592525544"/>
    <n v="213.48259844561889"/>
    <n v="18.109944298781109"/>
    <m/>
    <m/>
    <n v="273.66126333692557"/>
  </r>
  <r>
    <x v="1"/>
    <s v="АБ"/>
    <s v="Аи95"/>
    <s v="ФЛ+КК_299"/>
    <s v="НБ_7"/>
    <x v="3"/>
    <s v="Собственная"/>
    <s v="ФЛ+КК"/>
    <s v="Омская область30"/>
    <n v="55.365509000000003"/>
    <n v="74.360949000000005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50439000000000001"/>
    <m/>
    <n v="18.78689106268833"/>
    <n v="95.336256113528336"/>
    <n v="8.0874708310716663"/>
    <m/>
    <m/>
    <n v="122.21061800728833"/>
  </r>
  <r>
    <x v="1"/>
    <s v="АБ"/>
    <s v="G-95"/>
    <s v="ФЛ+КК_299"/>
    <s v="НБ_7"/>
    <x v="3"/>
    <s v="Собственная"/>
    <s v="ФЛ+КК"/>
    <s v="Омская область30"/>
    <n v="55.365509000000003"/>
    <n v="74.360949000000005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29724"/>
    <m/>
    <n v="11.071225637846664"/>
    <n v="56.182217663286671"/>
    <n v="4.7659942303133338"/>
    <m/>
    <m/>
    <n v="72.01943753144667"/>
  </r>
  <r>
    <x v="1"/>
    <s v="АБ"/>
    <s v="Аи98"/>
    <s v="ФЛ+КК_299"/>
    <s v="НБ_7"/>
    <x v="3"/>
    <s v="Собственная"/>
    <s v="ФЛ+КК"/>
    <s v="Омская область30"/>
    <n v="55.365509000000003"/>
    <n v="74.360949000000005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7.3419999999999999E-2"/>
    <m/>
    <n v="2.7346567969677773"/>
    <n v="13.877332865154445"/>
    <n v="1.1772281536455556"/>
    <m/>
    <m/>
    <n v="17.789217815767778"/>
  </r>
  <r>
    <x v="1"/>
    <s v="ДТ"/>
    <s v="ДтЛ"/>
    <s v="ФЛ+КК_299"/>
    <s v="НБ_7"/>
    <x v="3"/>
    <s v="Собственная"/>
    <s v="ФЛ+КК"/>
    <s v="Омская область30"/>
    <n v="55.365509000000003"/>
    <n v="74.360949000000005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18743000000000001"/>
    <m/>
    <n v="6.9811594041905547"/>
    <n v="35.426702518603896"/>
    <n v="3.0052829315961116"/>
    <m/>
    <m/>
    <n v="45.413144854390566"/>
  </r>
  <r>
    <x v="1"/>
    <s v="ДТ"/>
    <s v="ДтЗ"/>
    <s v="ФЛ+КК_299"/>
    <s v="НБ_7"/>
    <x v="3"/>
    <s v="Собственная"/>
    <s v="ФЛ+КК"/>
    <s v="Омская область30"/>
    <n v="55.365509000000003"/>
    <n v="74.360949000000005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12533"/>
    <m/>
    <n v="4.6681358807405546"/>
    <n v="23.68899656755389"/>
    <n v="2.0095614886461113"/>
    <m/>
    <m/>
    <n v="30.366693936940553"/>
  </r>
  <r>
    <x v="1"/>
    <s v="АБ"/>
    <s v="Аи92"/>
    <s v="ФЛ+КК_300"/>
    <s v="НБ_7"/>
    <x v="3"/>
    <s v="Собственная"/>
    <s v="ФЛ+КК"/>
    <s v="Омская область31"/>
    <n v="55.018819999999998"/>
    <n v="73.441946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87722999999999995"/>
    <m/>
    <n v="32.673971424734994"/>
    <n v="165.80785493461499"/>
    <n v="14.065647687584999"/>
    <m/>
    <m/>
    <n v="212.54747404693498"/>
  </r>
  <r>
    <x v="1"/>
    <s v="АБ"/>
    <s v="Аи95"/>
    <s v="ФЛ+КК_300"/>
    <s v="НБ_7"/>
    <x v="3"/>
    <s v="Собственная"/>
    <s v="ФЛ+КК"/>
    <s v="Омская область31"/>
    <n v="55.018819999999998"/>
    <n v="73.441946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35633999999999999"/>
    <m/>
    <n v="13.27250889446333"/>
    <n v="67.352884679503333"/>
    <n v="5.7136131880966667"/>
    <m/>
    <m/>
    <n v="86.339006762063335"/>
  </r>
  <r>
    <x v="1"/>
    <s v="АБ"/>
    <s v="G-95"/>
    <s v="ФЛ+КК_300"/>
    <s v="НБ_7"/>
    <x v="3"/>
    <s v="Собственная"/>
    <s v="ФЛ+КК"/>
    <s v="Омская область31"/>
    <n v="55.018819999999998"/>
    <n v="73.441946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20355000000000001"/>
    <m/>
    <n v="7.5815771046416653"/>
    <n v="38.473591728441669"/>
    <n v="3.2637536185583333"/>
    <m/>
    <m/>
    <n v="49.318922451641669"/>
  </r>
  <r>
    <x v="1"/>
    <s v="АБ"/>
    <s v="Аи98"/>
    <s v="ФЛ+КК_300"/>
    <s v="НБ_7"/>
    <x v="3"/>
    <s v="Собственная"/>
    <s v="ФЛ+КК"/>
    <s v="Омская область31"/>
    <n v="55.018819999999998"/>
    <n v="73.441946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4.8809999999999999E-2"/>
    <m/>
    <n v="1.8180141413783331"/>
    <n v="9.2257234697383339"/>
    <n v="0.78262743366166665"/>
    <m/>
    <m/>
    <n v="11.826365044778333"/>
  </r>
  <r>
    <x v="1"/>
    <s v="ДТ"/>
    <s v="ДтЛ"/>
    <s v="ФЛ+КК_300"/>
    <s v="НБ_7"/>
    <x v="3"/>
    <s v="Собственная"/>
    <s v="ФЛ+КК"/>
    <s v="Омская область31"/>
    <n v="55.018819999999998"/>
    <n v="73.441946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85972999999999999"/>
    <m/>
    <n v="32.022153201540547"/>
    <n v="162.50012781475391"/>
    <n v="13.785049857446111"/>
    <m/>
    <m/>
    <n v="208.30733087374057"/>
  </r>
  <r>
    <x v="1"/>
    <s v="ДТ"/>
    <s v="ДтЗ"/>
    <s v="ФЛ+КК_300"/>
    <s v="НБ_7"/>
    <x v="3"/>
    <s v="Собственная"/>
    <s v="ФЛ+КК"/>
    <s v="Омская область31"/>
    <n v="55.018819999999998"/>
    <n v="73.441946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54803000000000002"/>
    <m/>
    <n v="20.412339477557218"/>
    <n v="103.58478248557057"/>
    <n v="8.7872016486294449"/>
    <m/>
    <m/>
    <n v="132.78432361175723"/>
  </r>
  <r>
    <x v="1"/>
    <s v="АБ"/>
    <s v="Аи92"/>
    <s v="ФЛ+КК_301"/>
    <s v="НБ_7"/>
    <x v="3"/>
    <s v="Собственная"/>
    <s v="ФЛ+КК"/>
    <s v="Омская область32"/>
    <n v="54.99194"/>
    <n v="73.229494000000003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2.8483900000000002"/>
    <m/>
    <n v="106.09328621513276"/>
    <n v="538.38267719663952"/>
    <n v="45.671545907960557"/>
    <m/>
    <m/>
    <n v="690.14750931973276"/>
  </r>
  <r>
    <x v="1"/>
    <s v="АБ"/>
    <s v="Аи95"/>
    <s v="ФЛ+КК_301"/>
    <s v="НБ_7"/>
    <x v="3"/>
    <s v="Собственная"/>
    <s v="ФЛ+КК"/>
    <s v="Омская область32"/>
    <n v="54.99194"/>
    <n v="73.229494000000003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2423299999999999"/>
    <m/>
    <n v="46.272761898351654"/>
    <n v="234.81649330383166"/>
    <n v="19.919720132368333"/>
    <m/>
    <m/>
    <n v="301.00897533455168"/>
  </r>
  <r>
    <x v="1"/>
    <s v="АБ"/>
    <s v="G-95"/>
    <s v="ФЛ+КК_301"/>
    <s v="НБ_7"/>
    <x v="3"/>
    <s v="Собственная"/>
    <s v="ФЛ+КК"/>
    <s v="Омская область32"/>
    <n v="54.99194"/>
    <n v="73.229494000000003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72672000000000003"/>
    <m/>
    <n v="27.067962237706663"/>
    <n v="137.35951157402667"/>
    <n v="11.652346006773334"/>
    <m/>
    <m/>
    <n v="176.07981981850668"/>
  </r>
  <r>
    <x v="1"/>
    <s v="АБ"/>
    <s v="Аи98"/>
    <s v="ФЛ+КК_301"/>
    <s v="НБ_7"/>
    <x v="3"/>
    <s v="Собственная"/>
    <s v="ФЛ+КК"/>
    <s v="Омская область32"/>
    <n v="54.99194"/>
    <n v="73.229494000000003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17827999999999999"/>
    <m/>
    <n v="6.6403515903488879"/>
    <n v="33.697233767362221"/>
    <n v="2.8585703518377779"/>
    <m/>
    <m/>
    <n v="43.196155709548883"/>
  </r>
  <r>
    <x v="1"/>
    <s v="ДТ"/>
    <s v="ДтЛ"/>
    <s v="ФЛ+КК_301"/>
    <s v="НБ_7"/>
    <x v="3"/>
    <s v="Собственная"/>
    <s v="ФЛ+КК"/>
    <s v="Омская область32"/>
    <n v="54.99194"/>
    <n v="73.229494000000003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3.0473699999999999"/>
    <m/>
    <n v="113.50464564663164"/>
    <n v="575.99247961435174"/>
    <n v="48.862023407448334"/>
    <m/>
    <m/>
    <n v="738.35914866843166"/>
  </r>
  <r>
    <x v="1"/>
    <s v="ДТ"/>
    <s v="ДтЗ"/>
    <s v="ФЛ+КК_301"/>
    <s v="НБ_7"/>
    <x v="3"/>
    <s v="Собственная"/>
    <s v="ФЛ+КК"/>
    <s v="Омская область32"/>
    <n v="54.99194"/>
    <n v="73.229494000000003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9678100000000001"/>
    <m/>
    <n v="73.29453815910054"/>
    <n v="371.94162878479392"/>
    <n v="31.552183778606114"/>
    <m/>
    <m/>
    <n v="476.78835072250052"/>
  </r>
  <r>
    <x v="1"/>
    <s v="АБ"/>
    <s v="Аи92"/>
    <s v="ФЛ+КК_302"/>
    <s v="НБ_7"/>
    <x v="3"/>
    <s v="Собственная"/>
    <s v="ФЛ+КК"/>
    <s v="Омская область33"/>
    <n v="55.532395999999999"/>
    <n v="74.06094799999999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76620999999999995"/>
    <m/>
    <n v="28.538836616789439"/>
    <n v="144.82363408621612"/>
    <n v="12.285535053183889"/>
    <m/>
    <m/>
    <n v="185.64800575618943"/>
  </r>
  <r>
    <x v="1"/>
    <s v="АБ"/>
    <s v="Аи95"/>
    <s v="ФЛ+КК_302"/>
    <s v="НБ_7"/>
    <x v="3"/>
    <s v="Собственная"/>
    <s v="ФЛ+КК"/>
    <s v="Омская область33"/>
    <n v="55.532395999999999"/>
    <n v="74.06094799999999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34033999999999998"/>
    <m/>
    <n v="12.676560804685552"/>
    <n v="64.328677027058887"/>
    <n v="5.4570666005411113"/>
    <m/>
    <m/>
    <n v="82.462304432285549"/>
  </r>
  <r>
    <x v="1"/>
    <s v="АБ"/>
    <s v="G-95"/>
    <s v="ФЛ+КК_302"/>
    <s v="НБ_7"/>
    <x v="3"/>
    <s v="Собственная"/>
    <s v="ФЛ+КК"/>
    <s v="Омская область33"/>
    <n v="55.532395999999999"/>
    <n v="74.06094799999999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20022999999999999"/>
    <m/>
    <n v="7.4579178760127762"/>
    <n v="37.846068640559444"/>
    <n v="3.2105202016405556"/>
    <m/>
    <m/>
    <n v="48.514506718212779"/>
  </r>
  <r>
    <x v="1"/>
    <s v="АБ"/>
    <s v="Аи98"/>
    <s v="ФЛ+КК_302"/>
    <s v="НБ_7"/>
    <x v="3"/>
    <s v="Собственная"/>
    <s v="ФЛ+КК"/>
    <s v="Омская область33"/>
    <n v="55.532395999999999"/>
    <n v="74.06094799999999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4.9390000000000003E-2"/>
    <m/>
    <n v="1.8396172596327776"/>
    <n v="9.3353509971394448"/>
    <n v="0.79192724746055565"/>
    <m/>
    <m/>
    <n v="11.966895504232779"/>
  </r>
  <r>
    <x v="1"/>
    <s v="ДТ"/>
    <s v="ДтЛ"/>
    <s v="ФЛ+КК_302"/>
    <s v="НБ_7"/>
    <x v="3"/>
    <s v="Собственная"/>
    <s v="ФЛ+КК"/>
    <s v="Омская область33"/>
    <n v="55.532395999999999"/>
    <n v="74.06094799999999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2175"/>
    <m/>
    <n v="8.1011693454166647"/>
    <n v="41.11032277541667"/>
    <n v="3.4874301745833334"/>
    <m/>
    <m/>
    <n v="52.698922295416665"/>
  </r>
  <r>
    <x v="1"/>
    <s v="ДТ"/>
    <s v="ДтЗ"/>
    <s v="ФЛ+КК_302"/>
    <s v="НБ_7"/>
    <x v="3"/>
    <s v="Собственная"/>
    <s v="ФЛ+КК"/>
    <s v="Омская область33"/>
    <n v="55.532395999999999"/>
    <n v="74.06094799999999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14321"/>
    <m/>
    <n v="5.3341078710672214"/>
    <n v="27.068548619160559"/>
    <n v="2.2962523002394444"/>
    <m/>
    <m/>
    <n v="34.698908790467229"/>
  </r>
  <r>
    <x v="1"/>
    <s v="АБ"/>
    <s v="Аи92"/>
    <s v="ФЛ+КК_303"/>
    <s v="НБ_7"/>
    <x v="3"/>
    <s v="Собственная"/>
    <s v="ФЛ+КК"/>
    <s v="Омская область34"/>
    <n v="55.056356999999998"/>
    <n v="73.21469899999999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91764000000000001"/>
    <m/>
    <n v="34.179112818979995"/>
    <n v="173.44586938682002"/>
    <n v="14.713588162780001"/>
    <m/>
    <m/>
    <n v="222.33857036858004"/>
  </r>
  <r>
    <x v="1"/>
    <s v="АБ"/>
    <s v="Аи95"/>
    <s v="ФЛ+КК_303"/>
    <s v="НБ_7"/>
    <x v="3"/>
    <s v="Собственная"/>
    <s v="ФЛ+КК"/>
    <s v="Омская область34"/>
    <n v="55.056356999999998"/>
    <n v="73.21469899999999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33423999999999998"/>
    <m/>
    <n v="12.449355595457774"/>
    <n v="63.175697859564444"/>
    <n v="5.3592582140355551"/>
    <m/>
    <m/>
    <n v="80.984311669057774"/>
  </r>
  <r>
    <x v="1"/>
    <s v="АБ"/>
    <s v="G-95"/>
    <s v="ФЛ+КК_303"/>
    <s v="НБ_7"/>
    <x v="3"/>
    <s v="Собственная"/>
    <s v="ФЛ+КК"/>
    <s v="Омская область34"/>
    <n v="55.056356999999998"/>
    <n v="73.21469899999999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18321999999999999"/>
    <m/>
    <n v="6.8243505630677763"/>
    <n v="34.630957880054446"/>
    <n v="2.9377791107455553"/>
    <m/>
    <m/>
    <n v="44.393087553867772"/>
  </r>
  <r>
    <x v="1"/>
    <s v="АБ"/>
    <s v="Аи98"/>
    <s v="ФЛ+КК_303"/>
    <s v="НБ_7"/>
    <x v="3"/>
    <s v="Собственная"/>
    <s v="ФЛ+КК"/>
    <s v="Омская область34"/>
    <n v="55.056356999999998"/>
    <n v="73.21469899999999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4.2130000000000001E-2"/>
    <m/>
    <n v="1.5692058138961109"/>
    <n v="7.9631167748427787"/>
    <n v="0.6755192333572223"/>
    <m/>
    <m/>
    <n v="10.207841822096112"/>
  </r>
  <r>
    <x v="1"/>
    <s v="ДТ"/>
    <s v="ДтЛ"/>
    <s v="ФЛ+КК_303"/>
    <s v="НБ_7"/>
    <x v="3"/>
    <s v="Собственная"/>
    <s v="ФЛ+КК"/>
    <s v="Омская область34"/>
    <n v="55.056356999999998"/>
    <n v="73.21469899999999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2.7518600000000002"/>
    <m/>
    <n v="102.49785689599221"/>
    <n v="520.1372544034856"/>
    <n v="44.123768276914447"/>
    <m/>
    <m/>
    <n v="666.75887957639225"/>
  </r>
  <r>
    <x v="1"/>
    <s v="ДТ"/>
    <s v="ДтЗ"/>
    <s v="ФЛ+КК_303"/>
    <s v="НБ_7"/>
    <x v="3"/>
    <s v="Собственная"/>
    <s v="ФЛ+КК"/>
    <s v="Омская область34"/>
    <n v="55.056356999999998"/>
    <n v="73.21469899999999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73786"/>
    <m/>
    <n v="64.729646706325539"/>
    <n v="328.4780944298189"/>
    <n v="27.865128290581112"/>
    <m/>
    <m/>
    <n v="421.07286942672556"/>
  </r>
  <r>
    <x v="1"/>
    <s v="АБ"/>
    <s v="Аи92"/>
    <s v="ФЛ+КК_304"/>
    <s v="НБ_7"/>
    <x v="3"/>
    <s v="Собственная"/>
    <s v="ФЛ+КК"/>
    <s v="Омская область35"/>
    <n v="55.011809999999997"/>
    <n v="74.112449999999995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5580000000000001"/>
    <m/>
    <n v="58.030445242111107"/>
    <n v="294.48222015677783"/>
    <n v="24.981223963222224"/>
    <m/>
    <m/>
    <n v="377.49388936211119"/>
  </r>
  <r>
    <x v="1"/>
    <s v="АБ"/>
    <s v="Аи95"/>
    <s v="ФЛ+КК_304"/>
    <s v="НБ_7"/>
    <x v="3"/>
    <s v="Собственная"/>
    <s v="ФЛ+КК"/>
    <s v="Омская область35"/>
    <n v="55.011809999999997"/>
    <n v="74.112449999999995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65961000000000003"/>
    <m/>
    <n v="24.568332468644996"/>
    <n v="124.67485060180502"/>
    <n v="10.576293413595002"/>
    <m/>
    <m/>
    <n v="159.81947648404503"/>
  </r>
  <r>
    <x v="1"/>
    <s v="АБ"/>
    <s v="G-95"/>
    <s v="ФЛ+КК_304"/>
    <s v="НБ_7"/>
    <x v="3"/>
    <s v="Собственная"/>
    <s v="ФЛ+КК"/>
    <s v="Омская область35"/>
    <n v="55.011809999999997"/>
    <n v="74.112449999999995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38213999999999998"/>
    <m/>
    <n v="14.233475189229997"/>
    <n v="72.229419519070007"/>
    <n v="6.1272945605300002"/>
    <m/>
    <m/>
    <n v="92.590189268830002"/>
  </r>
  <r>
    <x v="1"/>
    <s v="АБ"/>
    <s v="Аи98"/>
    <s v="ФЛ+КК_304"/>
    <s v="НБ_7"/>
    <x v="3"/>
    <s v="Собственная"/>
    <s v="ФЛ+КК"/>
    <s v="Омская область35"/>
    <n v="55.011809999999997"/>
    <n v="74.112449999999995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9.2899999999999996E-2"/>
    <m/>
    <n v="3.4602235962722214"/>
    <n v="17.559305682005554"/>
    <n v="1.4895736239944444"/>
    <m/>
    <m/>
    <n v="22.509102902272222"/>
  </r>
  <r>
    <x v="1"/>
    <s v="ДТ"/>
    <s v="ДтЛ"/>
    <s v="ФЛ+КК_304"/>
    <s v="НБ_7"/>
    <x v="3"/>
    <s v="Собственная"/>
    <s v="ФЛ+КК"/>
    <s v="Омская область35"/>
    <n v="55.011809999999997"/>
    <n v="74.112449999999995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86426000000000003"/>
    <m/>
    <n v="32.190881004458888"/>
    <n v="163.35635660635225"/>
    <n v="13.857684610047778"/>
    <m/>
    <m/>
    <n v="209.40492222085891"/>
  </r>
  <r>
    <x v="1"/>
    <s v="ДТ"/>
    <s v="ДтЗ"/>
    <s v="ФЛ+КК_304"/>
    <s v="НБ_7"/>
    <x v="3"/>
    <s v="Собственная"/>
    <s v="ФЛ+КК"/>
    <s v="Омская область35"/>
    <n v="55.011809999999997"/>
    <n v="74.112449999999995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55557999999999996"/>
    <m/>
    <n v="20.693552482421108"/>
    <n v="105.01183047156778"/>
    <n v="8.9082595696322215"/>
    <m/>
    <m/>
    <n v="134.61364252362111"/>
  </r>
  <r>
    <x v="1"/>
    <s v="АБ"/>
    <s v="Аи92"/>
    <s v="ФЛ+КК_305"/>
    <s v="НБ_7"/>
    <x v="3"/>
    <s v="Собственная"/>
    <s v="ФЛ+КК"/>
    <s v="Омская область36"/>
    <n v="55.159095000000001"/>
    <n v="72.70862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49563"/>
    <m/>
    <n v="55.7073650946461"/>
    <n v="282.69348070159282"/>
    <n v="23.981173296607224"/>
    <m/>
    <m/>
    <n v="362.38201909284612"/>
  </r>
  <r>
    <x v="1"/>
    <s v="АБ"/>
    <s v="Аи95"/>
    <s v="ФЛ+КК_305"/>
    <s v="НБ_7"/>
    <x v="3"/>
    <s v="Собственная"/>
    <s v="ФЛ+КК"/>
    <s v="Омская область36"/>
    <n v="55.159095000000001"/>
    <n v="72.70862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63270999999999999"/>
    <m/>
    <n v="23.566394742706105"/>
    <n v="119.59040148613279"/>
    <n v="10.144974463267223"/>
    <m/>
    <m/>
    <n v="153.30177069210612"/>
  </r>
  <r>
    <x v="1"/>
    <s v="АБ"/>
    <s v="G-95"/>
    <s v="ФЛ+КК_305"/>
    <s v="НБ_7"/>
    <x v="3"/>
    <s v="Собственная"/>
    <s v="ФЛ+КК"/>
    <s v="Омская область36"/>
    <n v="55.159095000000001"/>
    <n v="72.70862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36646000000000001"/>
    <m/>
    <n v="13.649446061247776"/>
    <n v="69.265696019674451"/>
    <n v="5.875878904725556"/>
    <m/>
    <m/>
    <n v="88.791020985647776"/>
  </r>
  <r>
    <x v="1"/>
    <s v="АБ"/>
    <s v="Аи98"/>
    <s v="ФЛ+КК_305"/>
    <s v="НБ_7"/>
    <x v="3"/>
    <s v="Собственная"/>
    <s v="ФЛ+КК"/>
    <s v="Омская область36"/>
    <n v="55.159095000000001"/>
    <n v="72.70862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8.906E-2"/>
    <m/>
    <n v="3.3171960547255552"/>
    <n v="16.833495845418891"/>
    <n v="1.4280024429811111"/>
    <m/>
    <m/>
    <n v="21.578694343125559"/>
  </r>
  <r>
    <x v="1"/>
    <s v="ДТ"/>
    <s v="ДтЛ"/>
    <s v="ФЛ+КК_305"/>
    <s v="НБ_7"/>
    <x v="3"/>
    <s v="Собственная"/>
    <s v="ФЛ+КК"/>
    <s v="Омская область36"/>
    <n v="55.159095000000001"/>
    <n v="72.70862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36429"/>
    <m/>
    <n v="13.568620601571665"/>
    <n v="68.855537856811665"/>
    <n v="5.8410847737883334"/>
    <m/>
    <m/>
    <n v="88.26524323217167"/>
  </r>
  <r>
    <x v="1"/>
    <s v="ДТ"/>
    <s v="ДтЗ"/>
    <s v="ФЛ+КК_305"/>
    <s v="НБ_7"/>
    <x v="3"/>
    <s v="Собственная"/>
    <s v="ФЛ+КК"/>
    <s v="Омская область36"/>
    <n v="55.159095000000001"/>
    <n v="72.70862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23549999999999999"/>
    <m/>
    <n v="8.7716109464166649"/>
    <n v="44.512556384416669"/>
    <n v="3.7760450855833332"/>
    <m/>
    <m/>
    <n v="57.060212416416668"/>
  </r>
  <r>
    <x v="1"/>
    <s v="АБ"/>
    <s v="Аи92"/>
    <s v="ФЛ+КК_306"/>
    <s v="НБ_7"/>
    <x v="3"/>
    <s v="Собственная"/>
    <s v="ФЛ+КК"/>
    <s v="Омская область37"/>
    <n v="54.957614"/>
    <n v="73.431102999999993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2508699999999999"/>
    <m/>
    <n v="46.590849191270543"/>
    <n v="236.43066413832389"/>
    <n v="20.05665187347611"/>
    <m/>
    <m/>
    <n v="303.07816520307051"/>
  </r>
  <r>
    <x v="1"/>
    <s v="АБ"/>
    <s v="Аи95"/>
    <s v="ФЛ+КК_306"/>
    <s v="НБ_7"/>
    <x v="3"/>
    <s v="Собственная"/>
    <s v="ФЛ+КК"/>
    <s v="Омская область37"/>
    <n v="54.957614"/>
    <n v="73.431102999999993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52790000000000004"/>
    <m/>
    <n v="19.662562287105555"/>
    <n v="99.779951232838897"/>
    <n v="8.4644339731611122"/>
    <m/>
    <m/>
    <n v="127.90694749310556"/>
  </r>
  <r>
    <x v="1"/>
    <s v="АБ"/>
    <s v="G-95"/>
    <s v="ФЛ+КК_306"/>
    <s v="НБ_7"/>
    <x v="3"/>
    <s v="Собственная"/>
    <s v="ФЛ+КК"/>
    <s v="Омская область37"/>
    <n v="54.957614"/>
    <n v="73.431102999999993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30551"/>
    <m/>
    <n v="11.379256306750554"/>
    <n v="57.745354993643893"/>
    <n v="4.8985967477561116"/>
    <m/>
    <m/>
    <n v="74.023208048150565"/>
  </r>
  <r>
    <x v="1"/>
    <s v="АБ"/>
    <s v="Аи98"/>
    <s v="ФЛ+КК_306"/>
    <s v="НБ_7"/>
    <x v="3"/>
    <s v="Собственная"/>
    <s v="ФЛ+КК"/>
    <s v="Омская область37"/>
    <n v="54.957614"/>
    <n v="73.431102999999993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7.4190000000000006E-2"/>
    <m/>
    <n v="2.763336798788333"/>
    <n v="14.022872858428336"/>
    <n v="1.1895744581716667"/>
    <m/>
    <m/>
    <n v="17.975784115388336"/>
  </r>
  <r>
    <x v="1"/>
    <s v="ДТ"/>
    <s v="ДтЛ"/>
    <s v="ФЛ+КК_306"/>
    <s v="НБ_7"/>
    <x v="3"/>
    <s v="Собственная"/>
    <s v="ФЛ+КК"/>
    <s v="Омская область37"/>
    <n v="54.957614"/>
    <n v="73.431102999999993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40899999999999997"/>
    <m/>
    <n v="15.233923044944442"/>
    <n v="77.306308115611117"/>
    <n v="6.5579721443888888"/>
    <m/>
    <m/>
    <n v="99.098203304944448"/>
  </r>
  <r>
    <x v="1"/>
    <s v="ДТ"/>
    <s v="ДтЗ"/>
    <s v="ФЛ+КК_306"/>
    <s v="НБ_7"/>
    <x v="3"/>
    <s v="Собственная"/>
    <s v="ФЛ+КК"/>
    <s v="Омская область37"/>
    <n v="54.957614"/>
    <n v="73.431102999999993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26278000000000001"/>
    <m/>
    <n v="9.7877024394877772"/>
    <n v="49.668830431834451"/>
    <n v="4.2134570173655561"/>
    <m/>
    <m/>
    <n v="63.66998988868778"/>
  </r>
  <r>
    <x v="1"/>
    <s v="АБ"/>
    <s v="Аи92"/>
    <s v="ФЛ+КК_307"/>
    <s v="НБ_7"/>
    <x v="3"/>
    <s v="Собственная"/>
    <s v="ФЛ+КК"/>
    <s v="Омская область38"/>
    <n v="54.955590000000001"/>
    <n v="71.287030000000001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83831"/>
    <m/>
    <n v="31.224327696350549"/>
    <n v="158.45146982004391"/>
    <n v="13.441598113356111"/>
    <m/>
    <m/>
    <n v="203.11739562975058"/>
  </r>
  <r>
    <x v="1"/>
    <s v="АБ"/>
    <s v="Аи95"/>
    <s v="ФЛ+КК_307"/>
    <s v="НБ_7"/>
    <x v="3"/>
    <s v="Собственная"/>
    <s v="ФЛ+КК"/>
    <s v="Омская область38"/>
    <n v="54.955590000000001"/>
    <n v="71.287030000000001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37367"/>
    <m/>
    <n v="13.917995169203886"/>
    <n v="70.628479593057222"/>
    <n v="5.9914852107427778"/>
    <m/>
    <m/>
    <n v="90.537959973003893"/>
  </r>
  <r>
    <x v="1"/>
    <s v="АБ"/>
    <s v="G-95"/>
    <s v="ФЛ+КК_307"/>
    <s v="НБ_7"/>
    <x v="3"/>
    <s v="Собственная"/>
    <s v="ФЛ+КК"/>
    <s v="Омская область38"/>
    <n v="54.955590000000001"/>
    <n v="71.287030000000001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22008"/>
    <m/>
    <n v="8.1972659748933321"/>
    <n v="41.597976259373333"/>
    <n v="3.5287983118266668"/>
    <m/>
    <m/>
    <n v="53.324040546093336"/>
  </r>
  <r>
    <x v="1"/>
    <s v="АБ"/>
    <s v="Аи98"/>
    <s v="ФЛ+КК_307"/>
    <s v="НБ_7"/>
    <x v="3"/>
    <s v="Собственная"/>
    <s v="ФЛ+КК"/>
    <s v="Омская область38"/>
    <n v="54.955590000000001"/>
    <n v="71.287030000000001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5.4330000000000003E-2"/>
    <m/>
    <n v="2.0236162323516664"/>
    <n v="10.269075109831668"/>
    <n v="0.87113600636833344"/>
    <m/>
    <m/>
    <n v="13.163827348551669"/>
  </r>
  <r>
    <x v="1"/>
    <s v="ДТ"/>
    <s v="ДтЛ"/>
    <s v="ФЛ+КК_307"/>
    <s v="НБ_7"/>
    <x v="3"/>
    <s v="Собственная"/>
    <s v="ФЛ+КК"/>
    <s v="Омская область38"/>
    <n v="54.955590000000001"/>
    <n v="71.287030000000001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48968"/>
    <m/>
    <n v="18.238991287648886"/>
    <n v="92.555875203062229"/>
    <n v="7.8516083121377784"/>
    <m/>
    <m/>
    <n v="118.6464748028489"/>
  </r>
  <r>
    <x v="1"/>
    <s v="ДТ"/>
    <s v="ДтЗ"/>
    <s v="ФЛ+КК_307"/>
    <s v="НБ_7"/>
    <x v="3"/>
    <s v="Собственная"/>
    <s v="ФЛ+КК"/>
    <s v="Омская область38"/>
    <n v="54.955590000000001"/>
    <n v="71.287030000000001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31479000000000001"/>
    <m/>
    <n v="11.724906198821666"/>
    <n v="59.499395432061675"/>
    <n v="5.0473937685383339"/>
    <m/>
    <m/>
    <n v="76.271695399421674"/>
  </r>
  <r>
    <x v="1"/>
    <s v="АБ"/>
    <s v="Аи92"/>
    <s v="ФЛ+КК_308"/>
    <s v="НБ_7"/>
    <x v="3"/>
    <s v="Собственная"/>
    <s v="ФЛ+КК"/>
    <s v="Омская область39"/>
    <n v="54.959277999999998"/>
    <n v="72.63886999999999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8125500000000001"/>
    <m/>
    <n v="67.511606882919438"/>
    <n v="342.59547377738613"/>
    <n v="29.06271982961389"/>
    <m/>
    <m/>
    <n v="439.16980048991945"/>
  </r>
  <r>
    <x v="1"/>
    <s v="АБ"/>
    <s v="Аи95"/>
    <s v="ФЛ+КК_308"/>
    <s v="НБ_7"/>
    <x v="3"/>
    <s v="Собственная"/>
    <s v="ФЛ+КК"/>
    <s v="Омская область39"/>
    <n v="54.959277999999998"/>
    <n v="72.63886999999999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79866999999999999"/>
    <m/>
    <n v="29.747866303926106"/>
    <n v="150.95899536111278"/>
    <n v="12.806003942687223"/>
    <m/>
    <m/>
    <n v="193.51286560772613"/>
  </r>
  <r>
    <x v="1"/>
    <s v="АБ"/>
    <s v="G-95"/>
    <s v="ФЛ+КК_308"/>
    <s v="НБ_7"/>
    <x v="3"/>
    <s v="Собственная"/>
    <s v="ФЛ+КК"/>
    <s v="Омская область39"/>
    <n v="54.959277999999998"/>
    <n v="72.63886999999999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46871000000000002"/>
    <m/>
    <n v="17.457926822483888"/>
    <n v="88.592273048577226"/>
    <n v="7.5153719408227779"/>
    <m/>
    <m/>
    <n v="113.56557181188388"/>
  </r>
  <r>
    <x v="1"/>
    <s v="АБ"/>
    <s v="Аи98"/>
    <s v="ФЛ+КК_308"/>
    <s v="НБ_7"/>
    <x v="3"/>
    <s v="Собственная"/>
    <s v="ФЛ+КК"/>
    <s v="Омская область39"/>
    <n v="54.959277999999998"/>
    <n v="72.63886999999999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11533"/>
    <m/>
    <n v="4.2956683246294443"/>
    <n v="21.798866784776113"/>
    <n v="1.849219871423889"/>
    <m/>
    <m/>
    <n v="27.943754980829443"/>
  </r>
  <r>
    <x v="1"/>
    <s v="ДТ"/>
    <s v="ДтЛ"/>
    <s v="ФЛ+КК_308"/>
    <s v="НБ_7"/>
    <x v="3"/>
    <s v="Собственная"/>
    <s v="ФЛ+КК"/>
    <s v="Омская область39"/>
    <n v="54.959277999999998"/>
    <n v="72.63886999999999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55984999999999996"/>
    <m/>
    <n v="20.852596128880549"/>
    <n v="105.81891588881389"/>
    <n v="8.9767254401861099"/>
    <m/>
    <m/>
    <n v="135.64823745788055"/>
  </r>
  <r>
    <x v="1"/>
    <s v="ДТ"/>
    <s v="ДтЗ"/>
    <s v="ФЛ+КК_308"/>
    <s v="НБ_7"/>
    <x v="3"/>
    <s v="Собственная"/>
    <s v="ФЛ+КК"/>
    <s v="Омская область39"/>
    <n v="54.959277999999998"/>
    <n v="72.63886999999999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36342999999999998"/>
    <m/>
    <n v="13.536588391746108"/>
    <n v="68.692986695492777"/>
    <n v="5.8272953947072219"/>
    <m/>
    <m/>
    <n v="88.056870481946106"/>
  </r>
  <r>
    <x v="1"/>
    <s v="АБ"/>
    <s v="Аи92"/>
    <s v="ФЛ+КК_309"/>
    <s v="НБ_7"/>
    <x v="3"/>
    <s v="Собственная"/>
    <s v="ФЛ+КК"/>
    <s v="Омская область4"/>
    <n v="55.003135999999998"/>
    <n v="73.52808500000000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3.0971700000000002"/>
    <m/>
    <n v="115.35953407606499"/>
    <n v="585.40532593258513"/>
    <n v="49.660524661215007"/>
    <m/>
    <m/>
    <n v="750.42538466986514"/>
  </r>
  <r>
    <x v="1"/>
    <s v="АБ"/>
    <s v="Аи95"/>
    <s v="ФЛ+КК_309"/>
    <s v="НБ_7"/>
    <x v="3"/>
    <s v="Собственная"/>
    <s v="ФЛ+КК"/>
    <s v="Омская область4"/>
    <n v="55.003135999999998"/>
    <n v="73.52808500000000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3389500000000001"/>
    <m/>
    <n v="49.871543425497215"/>
    <n v="253.07892726503059"/>
    <n v="21.468940837969445"/>
    <m/>
    <m/>
    <n v="324.41941152849728"/>
  </r>
  <r>
    <x v="1"/>
    <s v="АБ"/>
    <s v="G-95"/>
    <s v="ФЛ+КК_309"/>
    <s v="НБ_7"/>
    <x v="3"/>
    <s v="Собственная"/>
    <s v="ФЛ+КК"/>
    <s v="Омская область4"/>
    <n v="55.003135999999998"/>
    <n v="73.52808500000000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78103"/>
    <m/>
    <n v="29.090833534946107"/>
    <n v="147.62480642429279"/>
    <n v="12.523161329907223"/>
    <m/>
    <m/>
    <n v="189.23880128914612"/>
  </r>
  <r>
    <x v="1"/>
    <s v="АБ"/>
    <s v="Аи98"/>
    <s v="ФЛ+КК_309"/>
    <s v="НБ_7"/>
    <x v="3"/>
    <s v="Собственная"/>
    <s v="ФЛ+КК"/>
    <s v="Омская область4"/>
    <n v="55.003135999999998"/>
    <n v="73.52808500000000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19109999999999999"/>
    <m/>
    <n v="7.1178549972833318"/>
    <n v="36.120380148883335"/>
    <n v="3.0641283051166668"/>
    <m/>
    <m/>
    <n v="46.302363451283334"/>
  </r>
  <r>
    <x v="1"/>
    <s v="ДТ"/>
    <s v="ДтЛ"/>
    <s v="ФЛ+КК_309"/>
    <s v="НБ_7"/>
    <x v="3"/>
    <s v="Собственная"/>
    <s v="ФЛ+КК"/>
    <s v="Омская область4"/>
    <n v="55.003135999999998"/>
    <n v="73.52808500000000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43814"/>
    <m/>
    <n v="53.56604911456332"/>
    <n v="271.82712458040334"/>
    <n v="23.059369339196667"/>
    <m/>
    <m/>
    <n v="348.45254303416334"/>
  </r>
  <r>
    <x v="1"/>
    <s v="ДТ"/>
    <s v="ДтЗ"/>
    <s v="ФЛ+КК_309"/>
    <s v="НБ_7"/>
    <x v="3"/>
    <s v="Собственная"/>
    <s v="ФЛ+КК"/>
    <s v="Омская область4"/>
    <n v="55.003135999999998"/>
    <n v="73.52808500000000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93039000000000005"/>
    <m/>
    <n v="34.654008953021666"/>
    <n v="175.8557848598617"/>
    <n v="14.918023724738335"/>
    <m/>
    <m/>
    <n v="225.42781753762171"/>
  </r>
  <r>
    <x v="1"/>
    <s v="АБ"/>
    <s v="Аи92"/>
    <s v="ФЛ+КК_310"/>
    <s v="НБ_7"/>
    <x v="3"/>
    <s v="Собственная"/>
    <s v="ФЛ+КК"/>
    <s v="Омская область40"/>
    <n v="54.979970999999999"/>
    <n v="73.29195400000000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2625"/>
    <m/>
    <n v="47.024028959027767"/>
    <n v="238.62888507569446"/>
    <n v="20.243129174305555"/>
    <m/>
    <m/>
    <n v="305.89604320902782"/>
  </r>
  <r>
    <x v="1"/>
    <s v="АБ"/>
    <s v="Аи95"/>
    <s v="ФЛ+КК_310"/>
    <s v="НБ_7"/>
    <x v="3"/>
    <s v="Собственная"/>
    <s v="ФЛ+КК"/>
    <s v="Омская область40"/>
    <n v="54.979970999999999"/>
    <n v="73.29195400000000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55071999999999999"/>
    <m/>
    <n v="20.512533250151108"/>
    <n v="104.09322739713778"/>
    <n v="8.8303335436622223"/>
    <m/>
    <m/>
    <n v="133.43609419095111"/>
  </r>
  <r>
    <x v="1"/>
    <s v="АБ"/>
    <s v="G-95"/>
    <s v="ФЛ+КК_310"/>
    <s v="НБ_7"/>
    <x v="3"/>
    <s v="Собственная"/>
    <s v="ФЛ+КК"/>
    <s v="Омская область40"/>
    <n v="54.979970999999999"/>
    <n v="73.29195400000000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32217000000000001"/>
    <m/>
    <n v="11.999787255231665"/>
    <n v="60.89431121175167"/>
    <n v="5.1657258820483341"/>
    <m/>
    <m/>
    <n v="78.059824349031672"/>
  </r>
  <r>
    <x v="1"/>
    <s v="АБ"/>
    <s v="Аи98"/>
    <s v="ФЛ+КК_310"/>
    <s v="НБ_7"/>
    <x v="3"/>
    <s v="Собственная"/>
    <s v="ФЛ+КК"/>
    <s v="Омская область40"/>
    <n v="54.979970999999999"/>
    <n v="73.29195400000000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7.9039999999999999E-2"/>
    <m/>
    <n v="2.9439835635022216"/>
    <n v="14.939585803075557"/>
    <n v="1.2673401425244444"/>
    <m/>
    <m/>
    <n v="19.15090950910222"/>
  </r>
  <r>
    <x v="1"/>
    <s v="ДТ"/>
    <s v="ДтЛ"/>
    <s v="ФЛ+КК_310"/>
    <s v="НБ_7"/>
    <x v="3"/>
    <s v="Собственная"/>
    <s v="ФЛ+КК"/>
    <s v="Омская область40"/>
    <n v="54.979970999999999"/>
    <n v="73.29195400000000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59704999999999997"/>
    <m/>
    <n v="22.238175437613883"/>
    <n v="112.85019868074723"/>
    <n v="9.5731962562527784"/>
    <m/>
    <m/>
    <n v="144.66157037461389"/>
  </r>
  <r>
    <x v="1"/>
    <s v="ДТ"/>
    <s v="ДтЗ"/>
    <s v="ФЛ+КК_310"/>
    <s v="НБ_7"/>
    <x v="3"/>
    <s v="Собственная"/>
    <s v="ФЛ+КК"/>
    <s v="Омская область40"/>
    <n v="54.979970999999999"/>
    <n v="73.29195400000000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38596000000000003"/>
    <m/>
    <n v="14.375757795664443"/>
    <n v="72.951449096091125"/>
    <n v="6.1885450583088897"/>
    <m/>
    <m/>
    <n v="93.515751950064455"/>
  </r>
  <r>
    <x v="1"/>
    <s v="АБ"/>
    <s v="Аи92"/>
    <s v="ФЛ+КК_311"/>
    <s v="НБ_7"/>
    <x v="3"/>
    <s v="Собственная"/>
    <s v="ФЛ+КК"/>
    <s v="Омская область41"/>
    <n v="54.950240000000001"/>
    <n v="71.898319999999998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58199"/>
    <m/>
    <n v="58.923994909221655"/>
    <n v="299.01664150566171"/>
    <n v="25.365883502938335"/>
    <m/>
    <m/>
    <n v="383.30651991782173"/>
  </r>
  <r>
    <x v="1"/>
    <s v="АБ"/>
    <s v="Аи95"/>
    <s v="ФЛ+КК_311"/>
    <s v="НБ_7"/>
    <x v="3"/>
    <s v="Собственная"/>
    <s v="ФЛ+КК"/>
    <s v="Омская область41"/>
    <n v="54.950240000000001"/>
    <n v="71.898319999999998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67742000000000002"/>
    <m/>
    <n v="25.231697186078886"/>
    <n v="128.04117174493223"/>
    <n v="10.861861833867778"/>
    <m/>
    <m/>
    <n v="164.1347307648789"/>
  </r>
  <r>
    <x v="1"/>
    <s v="АБ"/>
    <s v="G-95"/>
    <s v="ФЛ+КК_311"/>
    <s v="НБ_7"/>
    <x v="3"/>
    <s v="Собственная"/>
    <s v="ФЛ+КК"/>
    <s v="Омская область41"/>
    <n v="54.950240000000001"/>
    <n v="71.898319999999998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39393"/>
    <m/>
    <n v="14.672614437884997"/>
    <n v="74.457882532965002"/>
    <n v="6.3163373272349999"/>
    <m/>
    <m/>
    <n v="95.446834298085008"/>
  </r>
  <r>
    <x v="1"/>
    <s v="АБ"/>
    <s v="Аи98"/>
    <s v="ФЛ+КК_311"/>
    <s v="НБ_7"/>
    <x v="3"/>
    <s v="Собственная"/>
    <s v="ФЛ+КК"/>
    <s v="Омская область41"/>
    <n v="54.950240000000001"/>
    <n v="71.898319999999998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9.6100000000000005E-2"/>
    <m/>
    <n v="3.5794132142277775"/>
    <n v="18.164147212494445"/>
    <n v="1.5408829415055556"/>
    <m/>
    <m/>
    <n v="23.284443368227777"/>
  </r>
  <r>
    <x v="1"/>
    <s v="ДТ"/>
    <s v="ДтЛ"/>
    <s v="ФЛ+КК_311"/>
    <s v="НБ_7"/>
    <x v="3"/>
    <s v="Собственная"/>
    <s v="ФЛ+КК"/>
    <s v="Омская область41"/>
    <n v="54.950240000000001"/>
    <n v="71.898319999999998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33711000000000002"/>
    <m/>
    <n v="12.556253784061665"/>
    <n v="63.718165107221672"/>
    <n v="5.4052762581783336"/>
    <m/>
    <m/>
    <n v="81.679695149461665"/>
  </r>
  <r>
    <x v="1"/>
    <s v="ДТ"/>
    <s v="ДтЗ"/>
    <s v="ФЛ+КК_311"/>
    <s v="НБ_7"/>
    <x v="3"/>
    <s v="Собственная"/>
    <s v="ФЛ+КК"/>
    <s v="Омская область41"/>
    <n v="54.950240000000001"/>
    <n v="71.898319999999998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22006000000000001"/>
    <m/>
    <n v="8.1965210397811106"/>
    <n v="41.594195999807781"/>
    <n v="3.5284776285922224"/>
    <m/>
    <m/>
    <n v="53.319194668181112"/>
  </r>
  <r>
    <x v="1"/>
    <s v="АБ"/>
    <s v="Аи92"/>
    <s v="ФЛ+КК_312"/>
    <s v="НБ_7"/>
    <x v="3"/>
    <s v="Собственная"/>
    <s v="ФЛ+КК"/>
    <s v="Омская область42"/>
    <n v="55.580345000000001"/>
    <n v="71.33518100000000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99866999999999995"/>
    <m/>
    <n v="37.197217426148327"/>
    <n v="188.76159101666835"/>
    <n v="16.012836287131666"/>
    <m/>
    <m/>
    <n v="241.97164472994837"/>
  </r>
  <r>
    <x v="1"/>
    <s v="АБ"/>
    <s v="Аи95"/>
    <s v="ФЛ+КК_312"/>
    <s v="НБ_7"/>
    <x v="3"/>
    <s v="Собственная"/>
    <s v="ФЛ+КК"/>
    <s v="Омская область42"/>
    <n v="55.580345000000001"/>
    <n v="71.33518100000000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42643999999999999"/>
    <m/>
    <n v="15.883506462802218"/>
    <n v="80.602694456775552"/>
    <n v="6.8376079248244448"/>
    <m/>
    <m/>
    <n v="103.32380884440221"/>
  </r>
  <r>
    <x v="1"/>
    <s v="АБ"/>
    <s v="G-95"/>
    <s v="ФЛ+КК_312"/>
    <s v="НБ_7"/>
    <x v="3"/>
    <s v="Собственная"/>
    <s v="ФЛ+КК"/>
    <s v="Омская область42"/>
    <n v="55.580345000000001"/>
    <n v="71.33518100000000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24775"/>
    <m/>
    <n v="9.2278837026527754"/>
    <n v="46.827965368319447"/>
    <n v="3.9724635666805557"/>
    <m/>
    <m/>
    <n v="60.028312637652775"/>
  </r>
  <r>
    <x v="1"/>
    <s v="АБ"/>
    <s v="Аи98"/>
    <s v="ФЛ+КК_312"/>
    <s v="НБ_7"/>
    <x v="3"/>
    <s v="Собственная"/>
    <s v="ФЛ+КК"/>
    <s v="Омская область42"/>
    <n v="55.580345000000001"/>
    <n v="71.33518100000000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6.0389999999999999E-2"/>
    <m/>
    <n v="2.2493315713549995"/>
    <n v="11.414493758195"/>
    <n v="0.96830302640499999"/>
    <m/>
    <m/>
    <n v="14.632128355955"/>
  </r>
  <r>
    <x v="1"/>
    <s v="ДТ"/>
    <s v="ДтЛ"/>
    <s v="ФЛ+КК_312"/>
    <s v="НБ_7"/>
    <x v="3"/>
    <s v="Собственная"/>
    <s v="ФЛ+КК"/>
    <s v="Омская область42"/>
    <n v="55.580345000000001"/>
    <n v="71.33518100000000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26895000000000002"/>
    <m/>
    <n v="10.017514921608333"/>
    <n v="50.835040507808344"/>
    <n v="4.3123877951916674"/>
    <m/>
    <m/>
    <n v="65.164943224608336"/>
  </r>
  <r>
    <x v="1"/>
    <s v="ДТ"/>
    <s v="ДтЗ"/>
    <s v="ФЛ+КК_312"/>
    <s v="НБ_7"/>
    <x v="3"/>
    <s v="Собственная"/>
    <s v="ФЛ+КК"/>
    <s v="Омская область42"/>
    <n v="55.580345000000001"/>
    <n v="71.33518100000000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17327000000000001"/>
    <m/>
    <n v="6.4537453447372215"/>
    <n v="32.75027874619056"/>
    <n v="2.7782392016094448"/>
    <m/>
    <m/>
    <n v="41.982263292537226"/>
  </r>
  <r>
    <x v="1"/>
    <s v="АБ"/>
    <s v="Аи92"/>
    <s v="ФЛ+КК_313"/>
    <s v="НБ_7"/>
    <x v="3"/>
    <s v="Собственная"/>
    <s v="ФЛ+КК"/>
    <s v="Омская область43"/>
    <n v="55.034610999999998"/>
    <n v="73.316890999999998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2.9563600000000001"/>
    <m/>
    <n v="110.11481841846442"/>
    <n v="558.79040846129112"/>
    <n v="47.402754349108889"/>
    <m/>
    <m/>
    <n v="716.30798122886449"/>
  </r>
  <r>
    <x v="1"/>
    <s v="АБ"/>
    <s v="Аи95"/>
    <s v="ФЛ+КК_313"/>
    <s v="НБ_7"/>
    <x v="3"/>
    <s v="Собственная"/>
    <s v="ФЛ+КК"/>
    <s v="Омская область43"/>
    <n v="55.034610999999998"/>
    <n v="73.316890999999998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3033300000000001"/>
    <m/>
    <n v="48.544813990629443"/>
    <n v="246.34628497877614"/>
    <n v="20.897803997423892"/>
    <m/>
    <m/>
    <n v="315.78890296682948"/>
  </r>
  <r>
    <x v="1"/>
    <s v="АБ"/>
    <s v="G-95"/>
    <s v="ФЛ+КК_313"/>
    <s v="НБ_7"/>
    <x v="3"/>
    <s v="Собственная"/>
    <s v="ФЛ+КК"/>
    <s v="Омская область43"/>
    <n v="55.034610999999998"/>
    <n v="73.316890999999998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76500000000000001"/>
    <m/>
    <n v="28.493768042499998"/>
    <n v="144.5949283825"/>
    <n v="12.266133717500001"/>
    <m/>
    <m/>
    <n v="185.35483014249999"/>
  </r>
  <r>
    <x v="1"/>
    <s v="АБ"/>
    <s v="Аи98"/>
    <s v="ФЛ+КК_313"/>
    <s v="НБ_7"/>
    <x v="3"/>
    <s v="Собственная"/>
    <s v="ФЛ+КК"/>
    <s v="Омская область43"/>
    <n v="55.034610999999998"/>
    <n v="73.316890999999998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18826999999999999"/>
    <m/>
    <n v="7.0124466789038875"/>
    <n v="35.585473420357225"/>
    <n v="3.0187516274427777"/>
    <m/>
    <m/>
    <n v="45.616671726703885"/>
  </r>
  <r>
    <x v="1"/>
    <s v="ДТ"/>
    <s v="ДтЛ"/>
    <s v="ФЛ+КК_313"/>
    <s v="НБ_7"/>
    <x v="3"/>
    <s v="Собственная"/>
    <s v="ФЛ+КК"/>
    <s v="Омская область43"/>
    <n v="55.034610999999998"/>
    <n v="73.316890999999998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47867999999999999"/>
    <m/>
    <n v="17.829276975926664"/>
    <n v="90.476732442006679"/>
    <n v="7.6752325331933333"/>
    <m/>
    <m/>
    <n v="115.98124195112668"/>
  </r>
  <r>
    <x v="1"/>
    <s v="ДТ"/>
    <s v="ДтЗ"/>
    <s v="ФЛ+КК_313"/>
    <s v="НБ_7"/>
    <x v="3"/>
    <s v="Собственная"/>
    <s v="ФЛ+КК"/>
    <s v="Омская область43"/>
    <n v="55.034610999999998"/>
    <n v="73.316890999999998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31507000000000002"/>
    <m/>
    <n v="11.735335290392776"/>
    <n v="59.552319065979454"/>
    <n v="5.0518833338205562"/>
    <m/>
    <m/>
    <n v="76.339537690192785"/>
  </r>
  <r>
    <x v="1"/>
    <s v="АБ"/>
    <s v="Аи92"/>
    <s v="ФЛ+КК_314"/>
    <s v="НБ_7"/>
    <x v="3"/>
    <s v="Собственная"/>
    <s v="ФЛ+КК"/>
    <s v="Омская область44"/>
    <n v="55.075235999999997"/>
    <n v="73.30381199999999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61361"/>
    <m/>
    <n v="60.10173732164499"/>
    <n v="304.99323187880503"/>
    <n v="25.872883696595"/>
    <m/>
    <m/>
    <n v="390.96785289704502"/>
  </r>
  <r>
    <x v="1"/>
    <s v="АБ"/>
    <s v="Аи95"/>
    <s v="ФЛ+КК_314"/>
    <s v="НБ_7"/>
    <x v="3"/>
    <s v="Собственная"/>
    <s v="ФЛ+КК"/>
    <s v="Омская область44"/>
    <n v="55.075235999999997"/>
    <n v="73.30381199999999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66454000000000002"/>
    <m/>
    <n v="24.751958973807774"/>
    <n v="125.60668458471446"/>
    <n v="10.655341830885556"/>
    <m/>
    <m/>
    <n v="161.01398538940779"/>
  </r>
  <r>
    <x v="1"/>
    <s v="АБ"/>
    <s v="G-95"/>
    <s v="ФЛ+КК_314"/>
    <s v="НБ_7"/>
    <x v="3"/>
    <s v="Собственная"/>
    <s v="ФЛ+КК"/>
    <s v="Омская область44"/>
    <n v="55.075235999999997"/>
    <n v="73.30381199999999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38141999999999998"/>
    <m/>
    <n v="14.206657525189996"/>
    <n v="72.093330174710005"/>
    <n v="6.1157499640899999"/>
    <m/>
    <m/>
    <n v="92.415737663990001"/>
  </r>
  <r>
    <x v="1"/>
    <s v="АБ"/>
    <s v="Аи98"/>
    <s v="ФЛ+КК_314"/>
    <s v="НБ_7"/>
    <x v="3"/>
    <s v="Собственная"/>
    <s v="ФЛ+КК"/>
    <s v="Омская область44"/>
    <n v="55.075235999999997"/>
    <n v="73.30381199999999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9.1889999999999999E-2"/>
    <m/>
    <n v="3.4226043731049995"/>
    <n v="17.368402573945001"/>
    <n v="1.473379120655"/>
    <m/>
    <m/>
    <n v="22.264386067705001"/>
  </r>
  <r>
    <x v="1"/>
    <s v="ДТ"/>
    <s v="ДтЛ"/>
    <s v="ФЛ+КК_314"/>
    <s v="НБ_7"/>
    <x v="3"/>
    <s v="Собственная"/>
    <s v="ФЛ+КК"/>
    <s v="Омская область44"/>
    <n v="55.075235999999997"/>
    <n v="73.30381199999999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2.08236"/>
    <m/>
    <n v="77.56115401435332"/>
    <n v="393.59306544651338"/>
    <n v="33.388897003886669"/>
    <m/>
    <m/>
    <n v="504.54311646475333"/>
  </r>
  <r>
    <x v="1"/>
    <s v="ДТ"/>
    <s v="ДтЗ"/>
    <s v="ФЛ+КК_314"/>
    <s v="НБ_7"/>
    <x v="3"/>
    <s v="Собственная"/>
    <s v="ФЛ+КК"/>
    <s v="Омская область44"/>
    <n v="55.075235999999997"/>
    <n v="73.30381199999999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3211200000000001"/>
    <m/>
    <n v="49.207433772951106"/>
    <n v="249.70882586233782"/>
    <n v="21.183051734462225"/>
    <m/>
    <m/>
    <n v="320.09931136975115"/>
  </r>
  <r>
    <x v="1"/>
    <s v="АБ"/>
    <s v="Аи92"/>
    <s v="ФЛ+КК_315"/>
    <s v="НБ_7"/>
    <x v="3"/>
    <s v="Собственная"/>
    <s v="ФЛ+КК"/>
    <s v="Омская область45"/>
    <n v="54.989080000000001"/>
    <n v="73.32031000000000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71465"/>
    <m/>
    <n v="63.865149508591657"/>
    <n v="324.09110320399168"/>
    <n v="27.492975397008333"/>
    <m/>
    <m/>
    <n v="415.44922810959167"/>
  </r>
  <r>
    <x v="1"/>
    <s v="АБ"/>
    <s v="Аи95"/>
    <s v="ФЛ+КК_315"/>
    <s v="НБ_7"/>
    <x v="3"/>
    <s v="Собственная"/>
    <s v="ФЛ+КК"/>
    <s v="Омская область45"/>
    <n v="54.989080000000001"/>
    <n v="73.32031000000000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76731000000000005"/>
    <m/>
    <n v="28.579808047961663"/>
    <n v="145.03154836232167"/>
    <n v="12.303172631078334"/>
    <m/>
    <m/>
    <n v="185.91452904136167"/>
  </r>
  <r>
    <x v="1"/>
    <s v="АБ"/>
    <s v="G-95"/>
    <s v="ФЛ+КК_315"/>
    <s v="НБ_7"/>
    <x v="3"/>
    <s v="Собственная"/>
    <s v="ФЛ+КК"/>
    <s v="Омская область45"/>
    <n v="54.989080000000001"/>
    <n v="73.32031000000000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45247999999999999"/>
    <m/>
    <n v="16.853411978915553"/>
    <n v="85.524592411128893"/>
    <n v="7.2551374960711108"/>
    <m/>
    <m/>
    <n v="109.63314188611557"/>
  </r>
  <r>
    <x v="1"/>
    <s v="АБ"/>
    <s v="Аи98"/>
    <s v="ФЛ+КК_315"/>
    <s v="НБ_7"/>
    <x v="3"/>
    <s v="Собственная"/>
    <s v="ФЛ+КК"/>
    <s v="Омская область45"/>
    <n v="54.989080000000001"/>
    <n v="73.32031000000000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11183999999999999"/>
    <m/>
    <n v="4.1656771475466661"/>
    <n v="21.139211490586668"/>
    <n v="1.7932606470133332"/>
    <m/>
    <m/>
    <n v="27.098149285146668"/>
  </r>
  <r>
    <x v="1"/>
    <s v="ДТ"/>
    <s v="ДтЛ"/>
    <s v="ФЛ+КК_315"/>
    <s v="НБ_7"/>
    <x v="3"/>
    <s v="Собственная"/>
    <s v="ФЛ+КК"/>
    <s v="Омская область45"/>
    <n v="54.989080000000001"/>
    <n v="73.32031000000000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13630999999999999"/>
    <m/>
    <n v="5.0771052573505546"/>
    <n v="25.764359069043888"/>
    <n v="2.1856165843561111"/>
    <m/>
    <m/>
    <n v="33.027080910750556"/>
  </r>
  <r>
    <x v="1"/>
    <s v="ДТ"/>
    <s v="ДтЗ"/>
    <s v="ФЛ+КК_315"/>
    <s v="НБ_7"/>
    <x v="3"/>
    <s v="Собственная"/>
    <s v="ФЛ+КК"/>
    <s v="Омская область45"/>
    <n v="54.989080000000001"/>
    <n v="73.32031000000000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9.0880000000000002E-2"/>
    <m/>
    <n v="3.3849851499377772"/>
    <n v="17.177499465884445"/>
    <n v="1.4571846173155556"/>
    <m/>
    <m/>
    <n v="22.019669233137776"/>
  </r>
  <r>
    <x v="1"/>
    <s v="АБ"/>
    <s v="Аи92"/>
    <s v="ФЛ+КК_316"/>
    <s v="НБ_7"/>
    <x v="3"/>
    <s v="Собственная"/>
    <s v="ФЛ+КК"/>
    <s v="Омская область46"/>
    <n v="54.956223000000001"/>
    <n v="73.31688200000000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52031000000000005"/>
    <m/>
    <n v="19.379859412017222"/>
    <n v="98.345342727710573"/>
    <n v="8.3427346856894449"/>
    <m/>
    <m/>
    <n v="126.06793682541725"/>
  </r>
  <r>
    <x v="1"/>
    <s v="АБ"/>
    <s v="Аи95"/>
    <s v="ФЛ+КК_316"/>
    <s v="НБ_7"/>
    <x v="3"/>
    <s v="Собственная"/>
    <s v="ФЛ+КК"/>
    <s v="Омская область46"/>
    <n v="54.956223000000001"/>
    <n v="73.31688200000000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20838999999999999"/>
    <m/>
    <n v="7.7618514017994427"/>
    <n v="39.388414543306112"/>
    <n v="3.341358961293889"/>
    <m/>
    <m/>
    <n v="50.491624906399444"/>
  </r>
  <r>
    <x v="1"/>
    <s v="АБ"/>
    <s v="G-95"/>
    <s v="ФЛ+КК_316"/>
    <s v="НБ_7"/>
    <x v="3"/>
    <s v="Собственная"/>
    <s v="ФЛ+КК"/>
    <s v="Омская область46"/>
    <n v="54.956223000000001"/>
    <n v="73.31688200000000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11845"/>
    <m/>
    <n v="4.4118782021361103"/>
    <n v="22.388587277002781"/>
    <n v="1.8992464559972222"/>
    <m/>
    <m/>
    <n v="28.699711935136115"/>
  </r>
  <r>
    <x v="1"/>
    <s v="АБ"/>
    <s v="Аи98"/>
    <s v="ФЛ+КК_316"/>
    <s v="НБ_7"/>
    <x v="3"/>
    <s v="Собственная"/>
    <s v="ФЛ+КК"/>
    <s v="Омская область46"/>
    <n v="54.956223000000001"/>
    <n v="73.31688200000000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2.827E-2"/>
    <m/>
    <n v="1.0529657811261108"/>
    <n v="5.343396895912778"/>
    <n v="0.45328575188722225"/>
    <m/>
    <m/>
    <n v="6.8496484289261108"/>
  </r>
  <r>
    <x v="1"/>
    <s v="АБ"/>
    <s v="Аи92"/>
    <s v="ФЛ+КК_317"/>
    <s v="НБ_7"/>
    <x v="3"/>
    <s v="Собственная"/>
    <s v="ФЛ+КК"/>
    <s v="Омская область47"/>
    <n v="54.911605000000002"/>
    <n v="73.43483999999999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99470999999999998"/>
    <m/>
    <n v="37.04972027392833"/>
    <n v="188.01309962268834"/>
    <n v="15.949341006711666"/>
    <m/>
    <m/>
    <n v="241.01216090332835"/>
  </r>
  <r>
    <x v="1"/>
    <s v="АБ"/>
    <s v="Аи95"/>
    <s v="ФЛ+КК_317"/>
    <s v="НБ_7"/>
    <x v="3"/>
    <s v="Собственная"/>
    <s v="ФЛ+КК"/>
    <s v="Омская область47"/>
    <n v="54.911605000000002"/>
    <n v="73.43483999999999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42221999999999998"/>
    <m/>
    <n v="15.72632515412333"/>
    <n v="79.805059688443336"/>
    <n v="6.7699437623566663"/>
    <m/>
    <m/>
    <n v="102.30132860492333"/>
  </r>
  <r>
    <x v="1"/>
    <s v="АБ"/>
    <s v="G-95"/>
    <s v="ФЛ+КК_317"/>
    <s v="НБ_7"/>
    <x v="3"/>
    <s v="Собственная"/>
    <s v="ФЛ+КК"/>
    <s v="Омская область47"/>
    <n v="54.911605000000002"/>
    <n v="73.43483999999999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24482000000000001"/>
    <m/>
    <n v="9.1187507087122217"/>
    <n v="46.274157341965562"/>
    <n v="3.9254834728344448"/>
    <m/>
    <m/>
    <n v="59.318391523512226"/>
  </r>
  <r>
    <x v="1"/>
    <s v="АБ"/>
    <s v="Аи98"/>
    <s v="ФЛ+КК_317"/>
    <s v="НБ_7"/>
    <x v="3"/>
    <s v="Собственная"/>
    <s v="ФЛ+КК"/>
    <s v="Омская область47"/>
    <n v="54.911605000000002"/>
    <n v="73.43483999999999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5.9560000000000002E-2"/>
    <m/>
    <n v="2.2184167641977774"/>
    <n v="11.257612986224446"/>
    <n v="0.95499467217555556"/>
    <m/>
    <m/>
    <n v="14.43102442259778"/>
  </r>
  <r>
    <x v="1"/>
    <s v="ДТ"/>
    <s v="ДтЛ"/>
    <s v="ФЛ+КК_317"/>
    <s v="НБ_7"/>
    <x v="3"/>
    <s v="Собственная"/>
    <s v="ФЛ+КК"/>
    <s v="Омская область47"/>
    <n v="54.911605000000002"/>
    <n v="73.43483999999999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34914000000000001"/>
    <m/>
    <n v="13.004332254063332"/>
    <n v="65.991991235903342"/>
    <n v="5.5981672236966666"/>
    <m/>
    <m/>
    <n v="84.594490713663333"/>
  </r>
  <r>
    <x v="1"/>
    <s v="ДТ"/>
    <s v="ДтЗ"/>
    <s v="ФЛ+КК_317"/>
    <s v="НБ_7"/>
    <x v="3"/>
    <s v="Собственная"/>
    <s v="ФЛ+КК"/>
    <s v="Омская область47"/>
    <n v="54.911605000000002"/>
    <n v="73.43483999999999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22614999999999999"/>
    <m/>
    <n v="8.4233537814527768"/>
    <n v="42.745285037519444"/>
    <n v="3.6261256734805554"/>
    <m/>
    <m/>
    <n v="54.794764492452778"/>
  </r>
  <r>
    <x v="1"/>
    <s v="АБ"/>
    <s v="Аи92"/>
    <s v="ФЛ+КК_318"/>
    <s v="НБ_7"/>
    <x v="3"/>
    <s v="Собственная"/>
    <s v="ФЛ+КК"/>
    <s v="Омская область49"/>
    <n v="55.014355000000002"/>
    <n v="73.33552199999999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3.9630100000000001"/>
    <m/>
    <n v="147.60926495438943"/>
    <n v="749.06032304461621"/>
    <n v="63.543543246783891"/>
    <m/>
    <m/>
    <n v="960.21313124578955"/>
  </r>
  <r>
    <x v="1"/>
    <s v="АБ"/>
    <s v="Аи95"/>
    <s v="ФЛ+КК_318"/>
    <s v="НБ_7"/>
    <x v="3"/>
    <s v="Собственная"/>
    <s v="ФЛ+КК"/>
    <s v="Омская область49"/>
    <n v="55.014355000000002"/>
    <n v="73.33552199999999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7176100000000001"/>
    <m/>
    <n v="63.975399905200547"/>
    <n v="324.65058161969392"/>
    <n v="27.540436515706112"/>
    <m/>
    <m/>
    <n v="416.1664180406006"/>
  </r>
  <r>
    <x v="1"/>
    <s v="АБ"/>
    <s v="G-95"/>
    <s v="ФЛ+КК_318"/>
    <s v="НБ_7"/>
    <x v="3"/>
    <s v="Собственная"/>
    <s v="ФЛ+КК"/>
    <s v="Омская область49"/>
    <n v="55.014355000000002"/>
    <n v="73.33552199999999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0027200000000001"/>
    <m/>
    <n v="37.34806678637333"/>
    <n v="189.52709357869335"/>
    <n v="16.077774642106668"/>
    <m/>
    <m/>
    <n v="242.95293500717335"/>
  </r>
  <r>
    <x v="1"/>
    <s v="АБ"/>
    <s v="Аи98"/>
    <s v="ФЛ+КК_318"/>
    <s v="НБ_7"/>
    <x v="3"/>
    <s v="Собственная"/>
    <s v="ФЛ+КК"/>
    <s v="Омская область49"/>
    <n v="55.014355000000002"/>
    <n v="73.33552199999999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24553"/>
    <m/>
    <n v="9.1451959051961094"/>
    <n v="46.408356556542778"/>
    <n v="3.9368677276572224"/>
    <m/>
    <m/>
    <n v="59.490420189396112"/>
  </r>
  <r>
    <x v="1"/>
    <s v="ДТ"/>
    <s v="ДтЛ"/>
    <s v="ФЛ+КК_318"/>
    <s v="НБ_7"/>
    <x v="3"/>
    <s v="Собственная"/>
    <s v="ФЛ+КК"/>
    <s v="Омская область49"/>
    <n v="55.014355000000002"/>
    <n v="73.33552199999999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55611999999999995"/>
    <m/>
    <n v="20.713665730451105"/>
    <n v="105.11389747983777"/>
    <n v="8.9169180169622209"/>
    <m/>
    <m/>
    <n v="134.7444812272511"/>
  </r>
  <r>
    <x v="1"/>
    <s v="ДТ"/>
    <s v="ДтЗ"/>
    <s v="ФЛ+КК_318"/>
    <s v="НБ_7"/>
    <x v="3"/>
    <s v="Собственная"/>
    <s v="ФЛ+КК"/>
    <s v="Омская область49"/>
    <n v="55.014355000000002"/>
    <n v="73.33552199999999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36758000000000002"/>
    <m/>
    <n v="13.691162427532221"/>
    <n v="69.477390555345565"/>
    <n v="5.8938371658544453"/>
    <m/>
    <m/>
    <n v="89.062390148732234"/>
  </r>
  <r>
    <x v="1"/>
    <s v="АБ"/>
    <s v="Аи92"/>
    <s v="ФЛ+КК_319"/>
    <s v="НБ_7"/>
    <x v="3"/>
    <s v="Собственная"/>
    <s v="ФЛ+КК"/>
    <s v="Омская область5"/>
    <n v="54.964390999999999"/>
    <n v="73.347048000000001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5.0202400000000003"/>
    <m/>
    <n v="186.98765238912443"/>
    <n v="948.89051406923124"/>
    <n v="80.495340044368888"/>
    <m/>
    <m/>
    <n v="1216.3735065027247"/>
  </r>
  <r>
    <x v="1"/>
    <s v="АБ"/>
    <s v="Аи95"/>
    <s v="ФЛ+КК_319"/>
    <s v="НБ_7"/>
    <x v="3"/>
    <s v="Собственная"/>
    <s v="ФЛ+КК"/>
    <s v="Омская область5"/>
    <n v="54.964390999999999"/>
    <n v="73.347048000000001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2.20825"/>
    <m/>
    <n v="82.250148078236094"/>
    <n v="417.38790928190281"/>
    <n v="35.407437623097223"/>
    <m/>
    <m/>
    <n v="535.04549498323604"/>
  </r>
  <r>
    <x v="1"/>
    <s v="АБ"/>
    <s v="G-95"/>
    <s v="ФЛ+КК_319"/>
    <s v="НБ_7"/>
    <x v="3"/>
    <s v="Собственная"/>
    <s v="ФЛ+КК"/>
    <s v="Омская область5"/>
    <n v="54.964390999999999"/>
    <n v="73.347048000000001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2952300000000001"/>
    <m/>
    <n v="48.243115270179437"/>
    <n v="244.81527985472616"/>
    <n v="20.767927287473892"/>
    <m/>
    <m/>
    <n v="313.82632241237945"/>
  </r>
  <r>
    <x v="1"/>
    <s v="АБ"/>
    <s v="Аи98"/>
    <s v="ФЛ+КК_319"/>
    <s v="НБ_7"/>
    <x v="3"/>
    <s v="Собственная"/>
    <s v="ФЛ+КК"/>
    <s v="Омская область5"/>
    <n v="54.964390999999999"/>
    <n v="73.347048000000001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31855"/>
    <m/>
    <n v="11.864953999919443"/>
    <n v="60.210084230386116"/>
    <n v="5.1076822166138891"/>
    <m/>
    <m/>
    <n v="77.182720446919447"/>
  </r>
  <r>
    <x v="1"/>
    <s v="ДТ"/>
    <s v="ДтЛ"/>
    <s v="ФЛ+КК_319"/>
    <s v="НБ_7"/>
    <x v="3"/>
    <s v="Собственная"/>
    <s v="ФЛ+КК"/>
    <s v="Омская область5"/>
    <n v="54.964390999999999"/>
    <n v="73.347048000000001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13073"/>
    <m/>
    <n v="42.116023972151659"/>
    <n v="213.72264492803168"/>
    <n v="18.130307684168333"/>
    <m/>
    <m/>
    <n v="273.96897658435165"/>
  </r>
  <r>
    <x v="1"/>
    <s v="ДТ"/>
    <s v="ДтЗ"/>
    <s v="ФЛ+КК_319"/>
    <s v="НБ_7"/>
    <x v="3"/>
    <s v="Собственная"/>
    <s v="ФЛ+КК"/>
    <s v="Омская область5"/>
    <n v="54.964390999999999"/>
    <n v="73.347048000000001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73768999999999996"/>
    <m/>
    <n v="27.47655914676055"/>
    <n v="139.43298394573389"/>
    <n v="11.828240760866111"/>
    <m/>
    <m/>
    <n v="178.73778385336058"/>
  </r>
  <r>
    <x v="1"/>
    <s v="АБ"/>
    <s v="Аи92"/>
    <s v="ФЛ+КК_320"/>
    <s v="НБ_7"/>
    <x v="3"/>
    <s v="Собственная"/>
    <s v="ФЛ+КК"/>
    <s v="Омская область50"/>
    <n v="57.122483000000003"/>
    <n v="73.823702999999995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06717"/>
    <m/>
    <n v="39.748620185509438"/>
    <n v="201.70898002869612"/>
    <n v="17.111176365103887"/>
    <m/>
    <m/>
    <n v="258.56877657930943"/>
  </r>
  <r>
    <x v="1"/>
    <s v="АБ"/>
    <s v="Аи95"/>
    <s v="ФЛ+КК_320"/>
    <s v="НБ_7"/>
    <x v="3"/>
    <s v="Собственная"/>
    <s v="ФЛ+КК"/>
    <s v="Омская область50"/>
    <n v="57.122483000000003"/>
    <n v="73.823702999999995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45794000000000001"/>
    <m/>
    <n v="17.056779264552219"/>
    <n v="86.556603272525564"/>
    <n v="7.3426840190744445"/>
    <m/>
    <m/>
    <n v="110.95606655615222"/>
  </r>
  <r>
    <x v="1"/>
    <s v="АБ"/>
    <s v="G-95"/>
    <s v="ФЛ+КК_320"/>
    <s v="НБ_7"/>
    <x v="3"/>
    <s v="Собственная"/>
    <s v="ФЛ+КК"/>
    <s v="Омская область50"/>
    <n v="57.122483000000003"/>
    <n v="73.823702999999995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26647999999999999"/>
    <m/>
    <n v="9.9255154352488866"/>
    <n v="50.368178451462228"/>
    <n v="4.272783415737778"/>
    <m/>
    <m/>
    <n v="64.566477302448888"/>
  </r>
  <r>
    <x v="1"/>
    <s v="АБ"/>
    <s v="Аи98"/>
    <s v="ФЛ+КК_320"/>
    <s v="НБ_7"/>
    <x v="3"/>
    <s v="Собственная"/>
    <s v="ФЛ+КК"/>
    <s v="Омская область50"/>
    <n v="57.122483000000003"/>
    <n v="73.823702999999995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6.5049999999999997E-2"/>
    <m/>
    <n v="2.4229014525027774"/>
    <n v="12.295294236969445"/>
    <n v="1.0430222200305554"/>
    <m/>
    <m/>
    <n v="15.761217909502779"/>
  </r>
  <r>
    <x v="1"/>
    <s v="ДТ"/>
    <s v="ДтЛ"/>
    <s v="ФЛ+КК_320"/>
    <s v="НБ_7"/>
    <x v="3"/>
    <s v="Собственная"/>
    <s v="ФЛ+КК"/>
    <s v="Омская область50"/>
    <n v="57.122483000000003"/>
    <n v="73.823702999999995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53857999999999995"/>
    <m/>
    <n v="20.060357637032219"/>
    <n v="101.79860984084556"/>
    <n v="8.6356788203544443"/>
    <m/>
    <m/>
    <n v="130.49464629823223"/>
  </r>
  <r>
    <x v="1"/>
    <s v="ДТ"/>
    <s v="ДтЗ"/>
    <s v="ФЛ+КК_320"/>
    <s v="НБ_7"/>
    <x v="3"/>
    <s v="Собственная"/>
    <s v="ФЛ+КК"/>
    <s v="Омская область50"/>
    <n v="57.122483000000003"/>
    <n v="73.823702999999995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34932000000000002"/>
    <m/>
    <n v="13.011036670073333"/>
    <n v="66.026013571993346"/>
    <n v="5.6010533728066667"/>
    <m/>
    <m/>
    <n v="84.638103614873344"/>
  </r>
  <r>
    <x v="1"/>
    <s v="АБ"/>
    <s v="Аи92"/>
    <s v="ФЛ+КК_321"/>
    <s v="НБ_7"/>
    <x v="3"/>
    <s v="Собственная"/>
    <s v="ФЛ+КК"/>
    <s v="Омская область51"/>
    <n v="56.943595000000002"/>
    <n v="75.314834000000005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79810000000000003"/>
    <m/>
    <n v="29.726635653227774"/>
    <n v="150.85125796349445"/>
    <n v="12.796864470505556"/>
    <m/>
    <m/>
    <n v="193.3747580872278"/>
  </r>
  <r>
    <x v="1"/>
    <s v="АБ"/>
    <s v="Аи95"/>
    <s v="ФЛ+КК_321"/>
    <s v="НБ_7"/>
    <x v="3"/>
    <s v="Собственная"/>
    <s v="ФЛ+КК"/>
    <s v="Омская область51"/>
    <n v="56.943595000000002"/>
    <n v="75.314834000000005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34466000000000002"/>
    <m/>
    <n v="12.837466788925555"/>
    <n v="65.145213093218899"/>
    <n v="5.526334179181112"/>
    <m/>
    <m/>
    <n v="83.509014061325558"/>
  </r>
  <r>
    <x v="1"/>
    <s v="АБ"/>
    <s v="G-95"/>
    <s v="ФЛ+КК_321"/>
    <s v="НБ_7"/>
    <x v="3"/>
    <s v="Собственная"/>
    <s v="ФЛ+КК"/>
    <s v="Омская область51"/>
    <n v="56.943595000000002"/>
    <n v="75.314834000000005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20097000000000001"/>
    <m/>
    <n v="7.4854804751649988"/>
    <n v="37.985938244485006"/>
    <n v="3.2223854813150004"/>
    <m/>
    <m/>
    <n v="48.693804200965005"/>
  </r>
  <r>
    <x v="1"/>
    <s v="АБ"/>
    <s v="Аи98"/>
    <s v="ФЛ+КК_321"/>
    <s v="НБ_7"/>
    <x v="3"/>
    <s v="Собственная"/>
    <s v="ФЛ+КК"/>
    <s v="Омская область51"/>
    <n v="56.943595000000002"/>
    <n v="75.314834000000005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4.9160000000000002E-2"/>
    <m/>
    <n v="1.831050505842222"/>
    <n v="9.2918780121355571"/>
    <n v="0.78823939026444445"/>
    <m/>
    <m/>
    <n v="11.911167908242223"/>
  </r>
  <r>
    <x v="1"/>
    <s v="ДТ"/>
    <s v="ДтЛ"/>
    <s v="ФЛ+КК_321"/>
    <s v="НБ_7"/>
    <x v="3"/>
    <s v="Собственная"/>
    <s v="ФЛ+КК"/>
    <s v="Омская область51"/>
    <n v="56.943595000000002"/>
    <n v="75.314834000000005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52322000000000002"/>
    <m/>
    <n v="19.488247470845554"/>
    <n v="98.895370494498906"/>
    <n v="8.3893940963011122"/>
    <m/>
    <m/>
    <n v="126.77301206164557"/>
  </r>
  <r>
    <x v="1"/>
    <s v="ДТ"/>
    <s v="ДтЗ"/>
    <s v="ФЛ+КК_321"/>
    <s v="НБ_7"/>
    <x v="3"/>
    <s v="Собственная"/>
    <s v="ФЛ+КК"/>
    <s v="Омская область51"/>
    <n v="56.943595000000002"/>
    <n v="75.314834000000005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34367999999999999"/>
    <m/>
    <n v="12.800964968426664"/>
    <n v="64.959980374506671"/>
    <n v="5.510620700693333"/>
    <m/>
    <m/>
    <n v="83.271566043626677"/>
  </r>
  <r>
    <x v="1"/>
    <s v="АБ"/>
    <s v="Аи92"/>
    <s v="ФЛ+КК_322"/>
    <s v="НБ_7"/>
    <x v="3"/>
    <s v="Собственная"/>
    <s v="ФЛ+КК"/>
    <s v="Омская область52"/>
    <n v="57.499549000000002"/>
    <n v="72.407077999999998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6152299999999999"/>
    <m/>
    <n v="60.162077065734991"/>
    <n v="305.29943290361501"/>
    <n v="25.898859038584998"/>
    <m/>
    <m/>
    <n v="391.36036900793499"/>
  </r>
  <r>
    <x v="1"/>
    <s v="АБ"/>
    <s v="Аи95"/>
    <s v="ФЛ+КК_322"/>
    <s v="НБ_7"/>
    <x v="3"/>
    <s v="Собственная"/>
    <s v="ФЛ+КК"/>
    <s v="Омская область52"/>
    <n v="57.499549000000002"/>
    <n v="72.407077999999998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69084999999999996"/>
    <m/>
    <n v="25.731921113936107"/>
    <n v="130.57961604320278"/>
    <n v="11.077200625797222"/>
    <m/>
    <m/>
    <n v="167.38873778293609"/>
  </r>
  <r>
    <x v="1"/>
    <s v="АБ"/>
    <s v="G-95"/>
    <s v="ФЛ+КК_322"/>
    <s v="НБ_7"/>
    <x v="3"/>
    <s v="Собственная"/>
    <s v="ФЛ+КК"/>
    <s v="Омская область52"/>
    <n v="57.499549000000002"/>
    <n v="72.407077999999998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40157999999999999"/>
    <m/>
    <n v="14.957552118309998"/>
    <n v="75.903831816790003"/>
    <n v="6.4389986644099997"/>
    <m/>
    <m/>
    <n v="97.300382599510002"/>
  </r>
  <r>
    <x v="1"/>
    <s v="АБ"/>
    <s v="Аи98"/>
    <s v="ФЛ+КК_322"/>
    <s v="НБ_7"/>
    <x v="3"/>
    <s v="Собственная"/>
    <s v="ФЛ+КК"/>
    <s v="Омская область52"/>
    <n v="57.499549000000002"/>
    <n v="72.407077999999998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9.7930000000000003E-2"/>
    <m/>
    <n v="3.6475747769961107"/>
    <n v="18.510040962742778"/>
    <n v="1.5702254574572223"/>
    <m/>
    <m/>
    <n v="23.72784119719611"/>
  </r>
  <r>
    <x v="1"/>
    <s v="ДТ"/>
    <s v="ДтЛ"/>
    <s v="ФЛ+КК_322"/>
    <s v="НБ_7"/>
    <x v="3"/>
    <s v="Собственная"/>
    <s v="ФЛ+КК"/>
    <s v="Омская область52"/>
    <n v="57.499549000000002"/>
    <n v="72.407077999999998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72755999999999998"/>
    <m/>
    <n v="27.099249512419995"/>
    <n v="137.51828247578001"/>
    <n v="11.665814702620001"/>
    <m/>
    <m/>
    <n v="176.28334669082"/>
  </r>
  <r>
    <x v="1"/>
    <s v="ДТ"/>
    <s v="ДтЗ"/>
    <s v="ФЛ+КК_322"/>
    <s v="НБ_7"/>
    <x v="3"/>
    <s v="Собственная"/>
    <s v="ФЛ+КК"/>
    <s v="Омская область52"/>
    <n v="57.499549000000002"/>
    <n v="72.407077999999998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47609000000000001"/>
    <m/>
    <n v="17.732807878893887"/>
    <n v="89.987188828267236"/>
    <n v="7.6337040543327781"/>
    <m/>
    <m/>
    <n v="115.35370076149391"/>
  </r>
  <r>
    <x v="1"/>
    <s v="АБ"/>
    <s v="Аи92"/>
    <s v="ФЛ+КК_323"/>
    <s v="НБ_7"/>
    <x v="3"/>
    <s v="Собственная"/>
    <s v="ФЛ+КК"/>
    <s v="Омская область53"/>
    <n v="54.171930000000003"/>
    <n v="74.78174699999999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3622399999999999"/>
    <m/>
    <n v="50.739020363679991"/>
    <n v="257.48103952911998"/>
    <n v="21.842376464479997"/>
    <m/>
    <m/>
    <n v="330.06243635727992"/>
  </r>
  <r>
    <x v="1"/>
    <s v="АБ"/>
    <s v="Аи95"/>
    <s v="ФЛ+КК_323"/>
    <s v="НБ_7"/>
    <x v="3"/>
    <s v="Собственная"/>
    <s v="ФЛ+КК"/>
    <s v="Омская область53"/>
    <n v="54.171930000000003"/>
    <n v="74.78174699999999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58431999999999995"/>
    <m/>
    <n v="21.764024238684438"/>
    <n v="110.44406346727111"/>
    <n v="9.3690813775288877"/>
    <m/>
    <m/>
    <n v="141.57716908348442"/>
  </r>
  <r>
    <x v="1"/>
    <s v="АБ"/>
    <s v="G-95"/>
    <s v="ФЛ+КК_323"/>
    <s v="НБ_7"/>
    <x v="3"/>
    <s v="Собственная"/>
    <s v="ФЛ+КК"/>
    <s v="Омская область53"/>
    <n v="54.171930000000003"/>
    <n v="74.78174699999999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33998"/>
    <m/>
    <n v="12.663151972665554"/>
    <n v="64.260632354878894"/>
    <n v="5.4512943023211111"/>
    <m/>
    <m/>
    <n v="82.37507862986557"/>
  </r>
  <r>
    <x v="1"/>
    <s v="АБ"/>
    <s v="Аи98"/>
    <s v="ФЛ+КК_323"/>
    <s v="НБ_7"/>
    <x v="3"/>
    <s v="Собственная"/>
    <s v="ФЛ+КК"/>
    <s v="Омская область53"/>
    <n v="54.171930000000003"/>
    <n v="74.78174699999999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8.2979999999999998E-2"/>
    <m/>
    <n v="3.0907357806099993"/>
    <n v="15.68429693749"/>
    <n v="1.3305147397099999"/>
    <m/>
    <m/>
    <n v="20.105547457810001"/>
  </r>
  <r>
    <x v="1"/>
    <s v="ДТ"/>
    <s v="ДтЛ"/>
    <s v="ФЛ+КК_323"/>
    <s v="НБ_7"/>
    <x v="3"/>
    <s v="Собственная"/>
    <s v="ФЛ+КК"/>
    <s v="Омская область53"/>
    <n v="54.171930000000003"/>
    <n v="74.78174699999999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45341999999999999"/>
    <m/>
    <n v="16.888423929189997"/>
    <n v="85.702264610710003"/>
    <n v="7.2702096080900001"/>
    <m/>
    <m/>
    <n v="109.86089814799"/>
  </r>
  <r>
    <x v="1"/>
    <s v="ДТ"/>
    <s v="ДтЗ"/>
    <s v="ФЛ+КК_323"/>
    <s v="НБ_7"/>
    <x v="3"/>
    <s v="Собственная"/>
    <s v="ФЛ+КК"/>
    <s v="Омская область53"/>
    <n v="54.171930000000003"/>
    <n v="74.78174699999999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29272999999999999"/>
    <m/>
    <n v="10.903242770040553"/>
    <n v="55.32976913125389"/>
    <n v="4.6936801609461112"/>
    <m/>
    <m/>
    <n v="70.926692062240562"/>
  </r>
  <r>
    <x v="1"/>
    <s v="АБ"/>
    <s v="Аи92"/>
    <s v="ФЛ+КК_324"/>
    <s v="НБ_7"/>
    <x v="3"/>
    <s v="Собственная"/>
    <s v="ФЛ+КК"/>
    <s v="Омская область54"/>
    <n v="55.021946999999997"/>
    <n v="73.40633599999999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63584"/>
    <m/>
    <n v="60.929732698879988"/>
    <n v="309.19499038591999"/>
    <n v="26.229323111679999"/>
    <m/>
    <m/>
    <n v="396.35404619648"/>
  </r>
  <r>
    <x v="1"/>
    <s v="АБ"/>
    <s v="Аи95"/>
    <s v="ФЛ+КК_324"/>
    <s v="НБ_7"/>
    <x v="3"/>
    <s v="Собственная"/>
    <s v="ФЛ+КК"/>
    <s v="Омская область54"/>
    <n v="55.021946999999997"/>
    <n v="73.40633599999999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73541999999999996"/>
    <m/>
    <n v="27.392009011523328"/>
    <n v="139.00392448504334"/>
    <n v="11.791843213756666"/>
    <m/>
    <m/>
    <n v="178.18777671032333"/>
  </r>
  <r>
    <x v="1"/>
    <s v="АБ"/>
    <s v="G-95"/>
    <s v="ФЛ+КК_324"/>
    <s v="НБ_7"/>
    <x v="3"/>
    <s v="Собственная"/>
    <s v="ФЛ+КК"/>
    <s v="Омская область54"/>
    <n v="55.021946999999997"/>
    <n v="73.40633599999999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43428"/>
    <m/>
    <n v="16.17552102679333"/>
    <n v="82.084556206473337"/>
    <n v="6.9633157527266665"/>
    <m/>
    <m/>
    <n v="105.22339298599334"/>
  </r>
  <r>
    <x v="1"/>
    <s v="АБ"/>
    <s v="Аи98"/>
    <s v="ФЛ+КК_324"/>
    <s v="НБ_7"/>
    <x v="3"/>
    <s v="Собственная"/>
    <s v="ФЛ+КК"/>
    <s v="Омская область54"/>
    <n v="55.021946999999997"/>
    <n v="73.40633599999999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10748000000000001"/>
    <m/>
    <n v="4.0032812930822219"/>
    <n v="20.315114905295559"/>
    <n v="1.7233517019044446"/>
    <m/>
    <m/>
    <n v="26.041747900282225"/>
  </r>
  <r>
    <x v="1"/>
    <s v="ДТ"/>
    <s v="ДтЛ"/>
    <s v="ФЛ+КК_324"/>
    <s v="НБ_7"/>
    <x v="3"/>
    <s v="Собственная"/>
    <s v="ФЛ+КК"/>
    <s v="Омская область54"/>
    <n v="55.021946999999997"/>
    <n v="73.40633599999999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18801999999999999"/>
    <m/>
    <n v="7.0031349900011097"/>
    <n v="35.538220175787778"/>
    <n v="3.014743087012222"/>
    <m/>
    <m/>
    <n v="45.556098252801107"/>
  </r>
  <r>
    <x v="1"/>
    <s v="ДТ"/>
    <s v="ДтЗ"/>
    <s v="ФЛ+КК_324"/>
    <s v="НБ_7"/>
    <x v="3"/>
    <s v="Собственная"/>
    <s v="ФЛ+КК"/>
    <s v="Омская область54"/>
    <n v="55.021946999999997"/>
    <n v="73.40633599999999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12332"/>
    <m/>
    <n v="4.5932699019622216"/>
    <n v="23.309080481215556"/>
    <n v="1.9773328235844445"/>
    <m/>
    <m/>
    <n v="29.87968320676222"/>
  </r>
  <r>
    <x v="1"/>
    <s v="АБ"/>
    <s v="Аи92"/>
    <s v="ФЛ+КК_325"/>
    <s v="НБ_7"/>
    <x v="3"/>
    <s v="Собственная"/>
    <s v="ФЛ+КК"/>
    <s v="Омская область55"/>
    <n v="54.892856000000002"/>
    <n v="73.423197999999999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69260999999999995"/>
    <m/>
    <n v="25.79747540381166"/>
    <n v="130.91227888497167"/>
    <n v="11.105420750428333"/>
    <m/>
    <m/>
    <n v="167.81517503921165"/>
  </r>
  <r>
    <x v="1"/>
    <s v="АБ"/>
    <s v="Аи95"/>
    <s v="ФЛ+КК_325"/>
    <s v="НБ_7"/>
    <x v="3"/>
    <s v="Собственная"/>
    <s v="ФЛ+КК"/>
    <s v="Омская область55"/>
    <n v="54.892856000000002"/>
    <n v="73.423197999999999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30370000000000003"/>
    <m/>
    <n v="11.311839679094444"/>
    <n v="57.403241502961123"/>
    <n v="4.8695749150388892"/>
    <m/>
    <m/>
    <n v="73.584656097094467"/>
  </r>
  <r>
    <x v="1"/>
    <s v="АБ"/>
    <s v="G-95"/>
    <s v="ФЛ+КК_325"/>
    <s v="НБ_7"/>
    <x v="3"/>
    <s v="Собственная"/>
    <s v="ФЛ+КК"/>
    <s v="Омская область55"/>
    <n v="54.892856000000002"/>
    <n v="73.423197999999999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17795"/>
    <m/>
    <n v="6.6280601609972214"/>
    <n v="33.634859484530558"/>
    <n v="2.8532790784694444"/>
    <m/>
    <m/>
    <n v="43.116198723997222"/>
  </r>
  <r>
    <x v="1"/>
    <s v="АБ"/>
    <s v="Аи98"/>
    <s v="ФЛ+КК_325"/>
    <s v="НБ_7"/>
    <x v="3"/>
    <s v="Собственная"/>
    <s v="ФЛ+КК"/>
    <s v="Омская область55"/>
    <n v="54.892856000000002"/>
    <n v="73.423197999999999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4.3729999999999998E-2"/>
    <m/>
    <n v="1.6288006228738885"/>
    <n v="8.2655375400872231"/>
    <n v="0.70117389211277781"/>
    <m/>
    <m/>
    <n v="10.59551205507389"/>
  </r>
  <r>
    <x v="1"/>
    <s v="ДТ"/>
    <s v="ДтЛ"/>
    <s v="ФЛ+КК_325"/>
    <s v="НБ_7"/>
    <x v="3"/>
    <s v="Собственная"/>
    <s v="ФЛ+КК"/>
    <s v="Омская область55"/>
    <n v="54.892856000000002"/>
    <n v="73.423197999999999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1250599999999999"/>
    <m/>
    <n v="41.904834867836655"/>
    <n v="212.65094134119667"/>
    <n v="18.039393987203333"/>
    <m/>
    <m/>
    <n v="272.59517019623667"/>
  </r>
  <r>
    <x v="1"/>
    <s v="ДТ"/>
    <s v="ДтЗ"/>
    <s v="ФЛ+КК_325"/>
    <s v="НБ_7"/>
    <x v="3"/>
    <s v="Собственная"/>
    <s v="ФЛ+КК"/>
    <s v="Омская область55"/>
    <n v="54.892856000000002"/>
    <n v="73.423197999999999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72023000000000004"/>
    <m/>
    <n v="26.826230793790554"/>
    <n v="136.1328173450039"/>
    <n v="11.548284297196112"/>
    <m/>
    <m/>
    <n v="174.50733243599058"/>
  </r>
  <r>
    <x v="1"/>
    <s v="АБ"/>
    <s v="Аи92"/>
    <s v="ФЛ+КК_326"/>
    <s v="НБ_7"/>
    <x v="3"/>
    <s v="Собственная"/>
    <s v="ФЛ+КК"/>
    <s v="Омская область56"/>
    <n v="55.642950999999996"/>
    <n v="72.53199700000000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41064000000000001"/>
    <m/>
    <n v="15.295007724146664"/>
    <n v="77.61628939998667"/>
    <n v="6.5842681696133338"/>
    <m/>
    <m/>
    <n v="99.495565293746679"/>
  </r>
  <r>
    <x v="1"/>
    <s v="АБ"/>
    <s v="Аи95"/>
    <s v="ФЛ+КК_326"/>
    <s v="НБ_7"/>
    <x v="3"/>
    <s v="Собственная"/>
    <s v="ФЛ+КК"/>
    <s v="Омская область56"/>
    <n v="55.642950999999996"/>
    <n v="72.53199700000000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17838999999999999"/>
    <m/>
    <n v="6.6444487334661098"/>
    <n v="33.718025194972782"/>
    <n v="2.8603341096272223"/>
    <m/>
    <m/>
    <n v="43.222808038066113"/>
  </r>
  <r>
    <x v="1"/>
    <s v="АБ"/>
    <s v="G-95"/>
    <s v="ФЛ+КК_326"/>
    <s v="НБ_7"/>
    <x v="3"/>
    <s v="Собственная"/>
    <s v="ФЛ+КК"/>
    <s v="Омская область56"/>
    <n v="55.642950999999996"/>
    <n v="72.53199700000000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10421999999999999"/>
    <m/>
    <n v="3.8818568697899991"/>
    <n v="19.698932596110001"/>
    <n v="1.6710803346899998"/>
    <m/>
    <m/>
    <n v="25.251869800590001"/>
  </r>
  <r>
    <x v="1"/>
    <s v="АБ"/>
    <s v="Аи98"/>
    <s v="ФЛ+КК_326"/>
    <s v="НБ_7"/>
    <x v="3"/>
    <s v="Собственная"/>
    <s v="ФЛ+КК"/>
    <s v="Омская область56"/>
    <n v="55.642950999999996"/>
    <n v="72.53199700000000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2.554E-2"/>
    <m/>
    <n v="0.95128213830777764"/>
    <n v="4.8273914652144452"/>
    <n v="0.40951249038555559"/>
    <m/>
    <m/>
    <n v="6.1881860939077784"/>
  </r>
  <r>
    <x v="1"/>
    <s v="ДТ"/>
    <s v="ДтЛ"/>
    <s v="ФЛ+КК_326"/>
    <s v="НБ_7"/>
    <x v="3"/>
    <s v="Собственная"/>
    <s v="ФЛ+КК"/>
    <s v="Омская область56"/>
    <n v="55.642950999999996"/>
    <n v="72.53199700000000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3.0118100000000001"/>
    <m/>
    <n v="112.18015101710054"/>
    <n v="569.27117810679397"/>
    <n v="48.291848616606117"/>
    <m/>
    <m/>
    <n v="729.74317774050064"/>
  </r>
  <r>
    <x v="1"/>
    <s v="ДТ"/>
    <s v="ДтЗ"/>
    <s v="ФЛ+КК_326"/>
    <s v="НБ_7"/>
    <x v="3"/>
    <s v="Собственная"/>
    <s v="ФЛ+КК"/>
    <s v="Омская область56"/>
    <n v="55.642950999999996"/>
    <n v="72.53199700000000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91581"/>
    <m/>
    <n v="71.357706867322761"/>
    <n v="362.11295391434948"/>
    <n v="30.718407369050556"/>
    <m/>
    <m/>
    <n v="464.18906815072279"/>
  </r>
  <r>
    <x v="1"/>
    <s v="АБ"/>
    <s v="Аи92"/>
    <s v="ФЛ+КК_327"/>
    <s v="НБ_7"/>
    <x v="3"/>
    <s v="Собственная"/>
    <s v="ФЛ+КК"/>
    <s v="Омская область57"/>
    <n v="54.929400000000001"/>
    <n v="71.267690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9944"/>
    <m/>
    <n v="74.284929390799988"/>
    <n v="376.96748387720004"/>
    <n v="31.978532138799999"/>
    <m/>
    <m/>
    <n v="483.23094540680006"/>
  </r>
  <r>
    <x v="1"/>
    <s v="АБ"/>
    <s v="Аи95"/>
    <s v="ФЛ+КК_327"/>
    <s v="НБ_7"/>
    <x v="3"/>
    <s v="Собственная"/>
    <s v="ФЛ+КК"/>
    <s v="Омская область57"/>
    <n v="54.929400000000001"/>
    <n v="71.267690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87078"/>
    <m/>
    <n v="32.433729851043331"/>
    <n v="164.58872122472334"/>
    <n v="13.962227344476666"/>
    <m/>
    <m/>
    <n v="210.98467842024334"/>
  </r>
  <r>
    <x v="1"/>
    <s v="АБ"/>
    <s v="G-95"/>
    <s v="ФЛ+КК_327"/>
    <s v="НБ_7"/>
    <x v="3"/>
    <s v="Собственная"/>
    <s v="ФЛ+КК"/>
    <s v="Омская область57"/>
    <n v="54.929400000000001"/>
    <n v="71.267690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50953999999999999"/>
    <m/>
    <n v="18.978711854085553"/>
    <n v="96.309672951658897"/>
    <n v="8.1700467639411105"/>
    <m/>
    <m/>
    <n v="123.45843156968556"/>
  </r>
  <r>
    <x v="1"/>
    <s v="АБ"/>
    <s v="Аи98"/>
    <s v="ФЛ+КК_327"/>
    <s v="НБ_7"/>
    <x v="3"/>
    <s v="Собственная"/>
    <s v="ФЛ+КК"/>
    <s v="Омская область57"/>
    <n v="54.929400000000001"/>
    <n v="71.267690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12504000000000001"/>
    <m/>
    <n v="4.6573343216133329"/>
    <n v="23.634182803853339"/>
    <n v="2.0049115817466667"/>
    <m/>
    <m/>
    <n v="30.296428707213337"/>
  </r>
  <r>
    <x v="1"/>
    <s v="ДТ"/>
    <s v="ДтЛ"/>
    <s v="ФЛ+КК_327"/>
    <s v="НБ_7"/>
    <x v="3"/>
    <s v="Собственная"/>
    <s v="ФЛ+КК"/>
    <s v="Омская область57"/>
    <n v="54.929400000000001"/>
    <n v="71.267690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30397999999999997"/>
    <m/>
    <n v="11.322268770665552"/>
    <n v="57.456165136878887"/>
    <n v="4.8740644803211106"/>
    <m/>
    <m/>
    <n v="73.652498387865549"/>
  </r>
  <r>
    <x v="1"/>
    <s v="ДТ"/>
    <s v="ДтЗ"/>
    <s v="ФЛ+КК_327"/>
    <s v="НБ_7"/>
    <x v="3"/>
    <s v="Собственная"/>
    <s v="ФЛ+КК"/>
    <s v="Омская область57"/>
    <n v="54.929400000000001"/>
    <n v="71.267690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19711000000000001"/>
    <m/>
    <n v="7.3417079985061102"/>
    <n v="37.256348148332783"/>
    <n v="3.1604936170672224"/>
    <m/>
    <m/>
    <n v="47.758549763906117"/>
  </r>
  <r>
    <x v="1"/>
    <s v="АБ"/>
    <s v="Аи92"/>
    <s v="ФЛ+КК_328"/>
    <s v="НБ_7"/>
    <x v="3"/>
    <s v="Собственная"/>
    <s v="ФЛ+КК"/>
    <s v="Омская область59"/>
    <n v="55.043809000000003"/>
    <n v="74.568747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5883499999999999"/>
    <m/>
    <n v="59.160884274908319"/>
    <n v="300.21876404750833"/>
    <n v="25.467860771491665"/>
    <m/>
    <m/>
    <n v="384.84750909390829"/>
  </r>
  <r>
    <x v="1"/>
    <s v="АБ"/>
    <s v="Аи95"/>
    <s v="ФЛ+КК_328"/>
    <s v="НБ_7"/>
    <x v="3"/>
    <s v="Собственная"/>
    <s v="ФЛ+КК"/>
    <s v="Омская область59"/>
    <n v="55.043809000000003"/>
    <n v="74.568747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66673000000000004"/>
    <m/>
    <n v="24.83352936859611"/>
    <n v="126.02062300714279"/>
    <n v="10.690456645057223"/>
    <m/>
    <m/>
    <n v="161.54460902079612"/>
  </r>
  <r>
    <x v="1"/>
    <s v="АБ"/>
    <s v="G-95"/>
    <s v="ФЛ+КК_328"/>
    <s v="НБ_7"/>
    <x v="3"/>
    <s v="Собственная"/>
    <s v="ФЛ+КК"/>
    <s v="Омская область59"/>
    <n v="55.043809000000003"/>
    <n v="74.568747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38516"/>
    <m/>
    <n v="14.345960391175554"/>
    <n v="72.8002387134689"/>
    <n v="6.1757177289311116"/>
    <m/>
    <m/>
    <n v="93.321916833575557"/>
  </r>
  <r>
    <x v="1"/>
    <s v="АБ"/>
    <s v="Аи98"/>
    <s v="ФЛ+КК_328"/>
    <s v="НБ_7"/>
    <x v="3"/>
    <s v="Собственная"/>
    <s v="ФЛ+КК"/>
    <s v="Омская область59"/>
    <n v="55.043809000000003"/>
    <n v="74.568747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9.3380000000000005E-2"/>
    <m/>
    <n v="3.478102038965555"/>
    <n v="17.650031911578893"/>
    <n v="1.4972700216211112"/>
    <m/>
    <m/>
    <n v="22.625403972165561"/>
  </r>
  <r>
    <x v="1"/>
    <s v="ДТ"/>
    <s v="ДтЛ"/>
    <s v="ФЛ+КК_328"/>
    <s v="НБ_7"/>
    <x v="3"/>
    <s v="Собственная"/>
    <s v="ФЛ+КК"/>
    <s v="Омская область59"/>
    <n v="55.043809000000003"/>
    <n v="74.568747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64320999999999995"/>
    <m/>
    <n v="23.95748567662277"/>
    <n v="121.57503775804945"/>
    <n v="10.313333161350554"/>
    <m/>
    <m/>
    <n v="155.84585659602277"/>
  </r>
  <r>
    <x v="1"/>
    <s v="ДТ"/>
    <s v="ДтЗ"/>
    <s v="ФЛ+КК_328"/>
    <s v="НБ_7"/>
    <x v="3"/>
    <s v="Собственная"/>
    <s v="ФЛ+КК"/>
    <s v="Омская область59"/>
    <n v="55.043809000000003"/>
    <n v="74.568747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41672999999999999"/>
    <m/>
    <n v="15.521840465818331"/>
    <n v="78.767378437698341"/>
    <n v="6.6819162145016664"/>
    <m/>
    <m/>
    <n v="100.97113511801834"/>
  </r>
  <r>
    <x v="1"/>
    <s v="АБ"/>
    <s v="Аи92"/>
    <s v="ФЛ+КК_329"/>
    <s v="НБ_7"/>
    <x v="3"/>
    <s v="Собственная"/>
    <s v="ФЛ+КК"/>
    <s v="Омская область6"/>
    <n v="54.956502999999998"/>
    <n v="73.487329000000003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14591"/>
    <m/>
    <n v="42.681429722328325"/>
    <n v="216.59186193828833"/>
    <n v="18.373706259111668"/>
    <m/>
    <m/>
    <n v="277.64699791972834"/>
  </r>
  <r>
    <x v="1"/>
    <s v="АБ"/>
    <s v="Аи95"/>
    <s v="ФЛ+КК_329"/>
    <s v="НБ_7"/>
    <x v="3"/>
    <s v="Собственная"/>
    <s v="ФЛ+КК"/>
    <s v="Омская область6"/>
    <n v="54.956502999999998"/>
    <n v="73.487329000000003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50105"/>
    <m/>
    <n v="18.662486898947218"/>
    <n v="94.704952766080567"/>
    <n v="8.0339167309194437"/>
    <m/>
    <m/>
    <n v="121.40135639594723"/>
  </r>
  <r>
    <x v="1"/>
    <s v="АБ"/>
    <s v="G-95"/>
    <s v="ФЛ+КК_329"/>
    <s v="НБ_7"/>
    <x v="3"/>
    <s v="Собственная"/>
    <s v="ФЛ+КК"/>
    <s v="Омская область6"/>
    <n v="54.956502999999998"/>
    <n v="73.487329000000003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29332999999999998"/>
    <m/>
    <n v="10.925590823407219"/>
    <n v="55.443176918220558"/>
    <n v="4.7033006579794439"/>
    <m/>
    <m/>
    <n v="71.072068399607218"/>
  </r>
  <r>
    <x v="1"/>
    <s v="АБ"/>
    <s v="Аи98"/>
    <s v="ФЛ+КК_329"/>
    <s v="НБ_7"/>
    <x v="3"/>
    <s v="Собственная"/>
    <s v="ФЛ+КК"/>
    <s v="Омская область6"/>
    <n v="54.956502999999998"/>
    <n v="73.487329000000003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7.2010000000000005E-2"/>
    <m/>
    <n v="2.682138871556111"/>
    <n v="13.61082456578278"/>
    <n v="1.1546199856172223"/>
    <m/>
    <m/>
    <n v="17.447583422956114"/>
  </r>
  <r>
    <x v="1"/>
    <s v="ДТ"/>
    <s v="ДтЛ"/>
    <s v="ФЛ+КК_329"/>
    <s v="НБ_7"/>
    <x v="3"/>
    <s v="Собственная"/>
    <s v="ФЛ+КК"/>
    <s v="Омская область6"/>
    <n v="54.956502999999998"/>
    <n v="73.487329000000003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88532999999999995"/>
    <m/>
    <n v="32.975670145184992"/>
    <n v="167.33886005866501"/>
    <n v="14.195524397534999"/>
    <m/>
    <m/>
    <n v="214.51005460138498"/>
  </r>
  <r>
    <x v="1"/>
    <s v="ДТ"/>
    <s v="ДтЗ"/>
    <s v="ФЛ+КК_329"/>
    <s v="НБ_7"/>
    <x v="3"/>
    <s v="Собственная"/>
    <s v="ФЛ+КК"/>
    <s v="Омская область6"/>
    <n v="54.956502999999998"/>
    <n v="73.487329000000003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56835999999999998"/>
    <m/>
    <n v="21.169566019131107"/>
    <n v="107.42741633395778"/>
    <n v="9.113176156442222"/>
    <m/>
    <m/>
    <n v="137.71015850953111"/>
  </r>
  <r>
    <x v="1"/>
    <s v="АБ"/>
    <s v="Аи92"/>
    <s v="ФЛ+КК_330"/>
    <s v="НБ_7"/>
    <x v="3"/>
    <s v="Собственная"/>
    <s v="ФЛ+КК"/>
    <s v="Омская область60"/>
    <n v="55.985579999999999"/>
    <n v="71.485979999999998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54925999999999997"/>
    <m/>
    <n v="20.458152986958883"/>
    <n v="103.81726844885222"/>
    <n v="8.8069236675477782"/>
    <m/>
    <m/>
    <n v="133.08234510335888"/>
  </r>
  <r>
    <x v="1"/>
    <s v="АБ"/>
    <s v="Аи95"/>
    <s v="ФЛ+КК_330"/>
    <s v="НБ_7"/>
    <x v="3"/>
    <s v="Собственная"/>
    <s v="ФЛ+КК"/>
    <s v="Омская область60"/>
    <n v="55.985579999999999"/>
    <n v="71.485979999999998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23835999999999999"/>
    <m/>
    <n v="8.8781366674644424"/>
    <n v="45.053133502291111"/>
    <n v="3.8219027881088889"/>
    <m/>
    <m/>
    <n v="57.753172957864436"/>
  </r>
  <r>
    <x v="1"/>
    <s v="АБ"/>
    <s v="G-95"/>
    <s v="ФЛ+КК_330"/>
    <s v="НБ_7"/>
    <x v="3"/>
    <s v="Собственная"/>
    <s v="ФЛ+КК"/>
    <s v="Омская область60"/>
    <n v="55.985579999999999"/>
    <n v="71.485979999999998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13921"/>
    <m/>
    <n v="5.1851208486227769"/>
    <n v="26.312496706049448"/>
    <n v="2.2321156533505557"/>
    <m/>
    <m/>
    <n v="33.729733208022779"/>
  </r>
  <r>
    <x v="1"/>
    <s v="АБ"/>
    <s v="Аи98"/>
    <s v="ФЛ+КК_330"/>
    <s v="НБ_7"/>
    <x v="3"/>
    <s v="Собственная"/>
    <s v="ФЛ+КК"/>
    <s v="Омская область60"/>
    <n v="55.985579999999999"/>
    <n v="71.485979999999998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3.4099999999999998E-2"/>
    <m/>
    <n v="1.2701143663388885"/>
    <n v="6.4453425592722224"/>
    <n v="0.54676491472777777"/>
    <m/>
    <m/>
    <n v="8.2622218403388885"/>
  </r>
  <r>
    <x v="1"/>
    <s v="ДТ"/>
    <s v="ДтЛ"/>
    <s v="ФЛ+КК_330"/>
    <s v="НБ_7"/>
    <x v="3"/>
    <s v="Собственная"/>
    <s v="ФЛ+КК"/>
    <s v="Омская область60"/>
    <n v="55.985579999999999"/>
    <n v="71.485979999999998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3.2187299999999999"/>
    <m/>
    <n v="119.88724968815164"/>
    <n v="608.38174357203172"/>
    <n v="51.609637360168335"/>
    <m/>
    <m/>
    <n v="779.87863062035171"/>
  </r>
  <r>
    <x v="1"/>
    <s v="ДТ"/>
    <s v="ДтЗ"/>
    <s v="ФЛ+КК_330"/>
    <s v="НБ_7"/>
    <x v="3"/>
    <s v="Собственная"/>
    <s v="ФЛ+КК"/>
    <s v="Омская область60"/>
    <n v="55.985579999999999"/>
    <n v="71.485979999999998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2.0437799999999999"/>
    <m/>
    <n v="76.124174182876658"/>
    <n v="386.30094474455666"/>
    <n v="32.77029904464333"/>
    <m/>
    <m/>
    <n v="495.19541797207665"/>
  </r>
  <r>
    <x v="1"/>
    <s v="АБ"/>
    <s v="Аи92"/>
    <s v="ФЛ+КК_331"/>
    <s v="НБ_7"/>
    <x v="3"/>
    <s v="Собственная"/>
    <s v="ФЛ+КК"/>
    <s v="Омская область61"/>
    <n v="54.996583000000001"/>
    <n v="73.20966799999999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1087"/>
    <m/>
    <n v="41.295477946038886"/>
    <n v="209.55868901657223"/>
    <n v="17.77707510142778"/>
    <m/>
    <m/>
    <n v="268.63124206403887"/>
  </r>
  <r>
    <x v="1"/>
    <s v="АБ"/>
    <s v="Аи95"/>
    <s v="ФЛ+КК_331"/>
    <s v="НБ_7"/>
    <x v="3"/>
    <s v="Собственная"/>
    <s v="ФЛ+КК"/>
    <s v="Омская область61"/>
    <n v="54.996583000000001"/>
    <n v="73.20966799999999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47171000000000002"/>
    <m/>
    <n v="17.569667089317221"/>
    <n v="89.159311983410561"/>
    <n v="7.5634744259894449"/>
    <m/>
    <m/>
    <n v="114.29245349871722"/>
  </r>
  <r>
    <x v="1"/>
    <s v="АБ"/>
    <s v="G-95"/>
    <s v="ФЛ+КК_331"/>
    <s v="НБ_7"/>
    <x v="3"/>
    <s v="Собственная"/>
    <s v="ФЛ+КК"/>
    <s v="Омская область61"/>
    <n v="54.996583000000001"/>
    <n v="73.20966799999999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27372999999999997"/>
    <m/>
    <n v="10.195554413429441"/>
    <n v="51.73852254397611"/>
    <n v="4.3890310882238888"/>
    <m/>
    <m/>
    <n v="66.323108045629439"/>
  </r>
  <r>
    <x v="1"/>
    <s v="АБ"/>
    <s v="Аи98"/>
    <s v="ФЛ+КК_331"/>
    <s v="НБ_7"/>
    <x v="3"/>
    <s v="Собственная"/>
    <s v="ФЛ+КК"/>
    <s v="Омская область61"/>
    <n v="54.996583000000001"/>
    <n v="73.20966799999999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6.6640000000000005E-2"/>
    <m/>
    <n v="2.482123793924444"/>
    <n v="12.595824872431113"/>
    <n v="1.0685165371688889"/>
    <m/>
    <m/>
    <n v="16.146465203524446"/>
  </r>
  <r>
    <x v="1"/>
    <s v="ДТ"/>
    <s v="ДтЛ"/>
    <s v="ФЛ+КК_331"/>
    <s v="НБ_7"/>
    <x v="3"/>
    <s v="Собственная"/>
    <s v="ФЛ+КК"/>
    <s v="Омская область61"/>
    <n v="54.996583000000001"/>
    <n v="73.20966799999999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2.55898"/>
    <m/>
    <n v="95.313702673721096"/>
    <n v="483.68043115326782"/>
    <n v="41.031099163932225"/>
    <m/>
    <m/>
    <n v="620.02523299092115"/>
  </r>
  <r>
    <x v="1"/>
    <s v="ДТ"/>
    <s v="ДтЗ"/>
    <s v="ФЛ+КК_331"/>
    <s v="НБ_7"/>
    <x v="3"/>
    <s v="Собственная"/>
    <s v="ФЛ+КК"/>
    <s v="Омская область61"/>
    <n v="54.996583000000001"/>
    <n v="73.20966799999999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63957"/>
    <m/>
    <n v="61.068663097309432"/>
    <n v="309.90000879489611"/>
    <n v="26.28913053490389"/>
    <m/>
    <m/>
    <n v="397.25780242710943"/>
  </r>
  <r>
    <x v="1"/>
    <s v="АБ"/>
    <s v="Аи92"/>
    <s v="ФЛ+КК_332"/>
    <s v="НБ_7"/>
    <x v="3"/>
    <s v="Собственная"/>
    <s v="ФЛ+КК"/>
    <s v="Омская область62"/>
    <n v="54.976129999999998"/>
    <n v="74.122709999999998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92783000000000004"/>
    <m/>
    <n v="34.55865725865722"/>
    <n v="175.37191163547058"/>
    <n v="14.876976270729445"/>
    <m/>
    <m/>
    <n v="224.80754516485726"/>
  </r>
  <r>
    <x v="1"/>
    <s v="АБ"/>
    <s v="Аи95"/>
    <s v="ФЛ+КК_332"/>
    <s v="НБ_7"/>
    <x v="3"/>
    <s v="Собственная"/>
    <s v="ФЛ+КК"/>
    <s v="Омская область62"/>
    <n v="54.976129999999998"/>
    <n v="74.122709999999998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40977000000000002"/>
    <m/>
    <n v="15.262603046764998"/>
    <n v="77.451848108885017"/>
    <n v="6.5703184489150006"/>
    <m/>
    <m/>
    <n v="99.284769604565014"/>
  </r>
  <r>
    <x v="1"/>
    <s v="АБ"/>
    <s v="G-95"/>
    <s v="ФЛ+КК_332"/>
    <s v="НБ_7"/>
    <x v="3"/>
    <s v="Собственная"/>
    <s v="ФЛ+КК"/>
    <s v="Омская область62"/>
    <n v="54.976129999999998"/>
    <n v="74.122709999999998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24065"/>
    <m/>
    <n v="8.9634317378138881"/>
    <n v="45.485973222547223"/>
    <n v="3.8586210184527778"/>
    <m/>
    <m/>
    <n v="58.308025978813887"/>
  </r>
  <r>
    <x v="1"/>
    <s v="АБ"/>
    <s v="Аи98"/>
    <s v="ФЛ+КК_332"/>
    <s v="НБ_7"/>
    <x v="3"/>
    <s v="Собственная"/>
    <s v="ФЛ+КК"/>
    <s v="Омская область62"/>
    <n v="54.976129999999998"/>
    <n v="74.122709999999998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5.9249999999999997E-2"/>
    <m/>
    <n v="2.2068702699583329"/>
    <n v="11.199018962958334"/>
    <n v="0.95002408204166666"/>
    <m/>
    <m/>
    <n v="14.355913314958334"/>
  </r>
  <r>
    <x v="1"/>
    <s v="ДТ"/>
    <s v="ДтЛ"/>
    <s v="ФЛ+КК_332"/>
    <s v="НБ_7"/>
    <x v="3"/>
    <s v="Собственная"/>
    <s v="ФЛ+КК"/>
    <s v="Омская область62"/>
    <n v="54.976129999999998"/>
    <n v="74.122709999999998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6.8585000000000003"/>
    <m/>
    <n v="255.45687335880552"/>
    <n v="1296.3455115181391"/>
    <n v="109.97029817186112"/>
    <m/>
    <m/>
    <n v="1661.7726830488057"/>
  </r>
  <r>
    <x v="1"/>
    <s v="ДТ"/>
    <s v="ДтЗ"/>
    <s v="ФЛ+КК_332"/>
    <s v="НБ_7"/>
    <x v="3"/>
    <s v="Собственная"/>
    <s v="ФЛ+КК"/>
    <s v="Омская область62"/>
    <n v="54.976129999999998"/>
    <n v="74.122709999999998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4.36165"/>
    <m/>
    <n v="162.45731161120275"/>
    <n v="824.40845670526949"/>
    <n v="69.935401475730558"/>
    <m/>
    <m/>
    <n v="1056.8011697922027"/>
  </r>
  <r>
    <x v="1"/>
    <s v="АБ"/>
    <s v="Аи92"/>
    <s v="ФЛ+КК_333"/>
    <s v="НБ_7"/>
    <x v="3"/>
    <s v="Собственная"/>
    <s v="ФЛ+КК"/>
    <s v="Омская область64"/>
    <n v="54.658292000000003"/>
    <n v="73.877566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86162000000000005"/>
    <m/>
    <n v="32.092549569645556"/>
    <n v="162.85736234369892"/>
    <n v="13.815354423101113"/>
    <m/>
    <m/>
    <n v="208.76526633644556"/>
  </r>
  <r>
    <x v="1"/>
    <s v="АБ"/>
    <s v="Аи95"/>
    <s v="ФЛ+КК_333"/>
    <s v="НБ_7"/>
    <x v="3"/>
    <s v="Собственная"/>
    <s v="ФЛ+КК"/>
    <s v="Омская область64"/>
    <n v="54.658292000000003"/>
    <n v="73.877566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38135999999999998"/>
    <m/>
    <n v="14.20442271985333"/>
    <n v="72.081989396013327"/>
    <n v="6.1147879143866666"/>
    <m/>
    <m/>
    <n v="92.401200030253321"/>
  </r>
  <r>
    <x v="1"/>
    <s v="АБ"/>
    <s v="G-95"/>
    <s v="ФЛ+КК_333"/>
    <s v="НБ_7"/>
    <x v="3"/>
    <s v="Собственная"/>
    <s v="ФЛ+КК"/>
    <s v="Омская область64"/>
    <n v="54.658292000000003"/>
    <n v="73.877566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22412000000000001"/>
    <m/>
    <n v="8.3477428675622214"/>
    <n v="42.361588691615559"/>
    <n v="3.5935763251844448"/>
    <m/>
    <m/>
    <n v="54.302907884362227"/>
  </r>
  <r>
    <x v="1"/>
    <s v="АБ"/>
    <s v="Аи98"/>
    <s v="ФЛ+КК_333"/>
    <s v="НБ_7"/>
    <x v="3"/>
    <s v="Собственная"/>
    <s v="ФЛ+КК"/>
    <s v="Омская область64"/>
    <n v="54.658292000000003"/>
    <n v="73.877566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5.5219999999999998E-2"/>
    <m/>
    <n v="2.0567658448455552"/>
    <n v="10.437296660498889"/>
    <n v="0.88540641030111111"/>
    <m/>
    <m/>
    <n v="13.379468915645557"/>
  </r>
  <r>
    <x v="1"/>
    <s v="ДТ"/>
    <s v="ДтЛ"/>
    <s v="ФЛ+КК_333"/>
    <s v="НБ_7"/>
    <x v="3"/>
    <s v="Собственная"/>
    <s v="ФЛ+КК"/>
    <s v="Омская область64"/>
    <n v="54.658292000000003"/>
    <n v="73.877566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38041999999999998"/>
    <m/>
    <n v="14.169410769578885"/>
    <n v="71.904317196432217"/>
    <n v="6.0997158023677773"/>
    <m/>
    <m/>
    <n v="92.173443768378888"/>
  </r>
  <r>
    <x v="1"/>
    <s v="ДТ"/>
    <s v="ДтЗ"/>
    <s v="ФЛ+КК_333"/>
    <s v="НБ_7"/>
    <x v="3"/>
    <s v="Собственная"/>
    <s v="ФЛ+КК"/>
    <s v="Омская область64"/>
    <n v="54.658292000000003"/>
    <n v="73.877566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248"/>
    <m/>
    <n v="9.237195391555554"/>
    <n v="46.875218612888894"/>
    <n v="3.9764721071111113"/>
    <m/>
    <m/>
    <n v="60.08888611155556"/>
  </r>
  <r>
    <x v="1"/>
    <s v="АБ"/>
    <s v="Аи92"/>
    <s v="ФЛ+КК_334"/>
    <s v="НБ_7"/>
    <x v="3"/>
    <s v="Собственная"/>
    <s v="ФЛ+КК"/>
    <s v="Омская область65"/>
    <n v="54.986702000000001"/>
    <n v="73.48182199999999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2.0634700000000001"/>
    <m/>
    <n v="76.857562800859441"/>
    <n v="390.02261028684615"/>
    <n v="33.086011688953889"/>
    <m/>
    <m/>
    <n v="499.96618477665947"/>
  </r>
  <r>
    <x v="1"/>
    <s v="АБ"/>
    <s v="Аи95"/>
    <s v="ФЛ+КК_334"/>
    <s v="НБ_7"/>
    <x v="3"/>
    <s v="Собственная"/>
    <s v="ФЛ+КК"/>
    <s v="Омская область65"/>
    <n v="54.986702000000001"/>
    <n v="73.48182199999999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90239000000000003"/>
    <m/>
    <n v="33.611099795910555"/>
    <n v="170.5634214680839"/>
    <n v="14.469067196516113"/>
    <m/>
    <m/>
    <n v="218.64358846051056"/>
  </r>
  <r>
    <x v="1"/>
    <s v="АБ"/>
    <s v="G-95"/>
    <s v="ФЛ+КК_334"/>
    <s v="НБ_7"/>
    <x v="3"/>
    <s v="Собственная"/>
    <s v="ФЛ+КК"/>
    <s v="Омская область65"/>
    <n v="54.986702000000001"/>
    <n v="73.48182199999999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52832000000000001"/>
    <m/>
    <n v="19.678205924462219"/>
    <n v="99.859336683715568"/>
    <n v="8.4711683210844448"/>
    <m/>
    <m/>
    <n v="128.00871092926224"/>
  </r>
  <r>
    <x v="1"/>
    <s v="АБ"/>
    <s v="Аи98"/>
    <s v="ФЛ+КК_334"/>
    <s v="НБ_7"/>
    <x v="3"/>
    <s v="Собственная"/>
    <s v="ФЛ+КК"/>
    <s v="Омская область65"/>
    <n v="54.986702000000001"/>
    <n v="73.48182199999999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12970999999999999"/>
    <m/>
    <n v="4.8312766703172212"/>
    <n v="24.516873412410554"/>
    <n v="2.0797911169894445"/>
    <m/>
    <m/>
    <n v="31.427941199717221"/>
  </r>
  <r>
    <x v="1"/>
    <s v="ДТ"/>
    <s v="ДтЛ"/>
    <s v="ФЛ+КК_334"/>
    <s v="НБ_7"/>
    <x v="3"/>
    <s v="Собственная"/>
    <s v="ФЛ+КК"/>
    <s v="Омская область65"/>
    <n v="54.986702000000001"/>
    <n v="73.48182199999999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98978999999999995"/>
    <m/>
    <n v="36.866466236321656"/>
    <n v="187.08315576956167"/>
    <n v="15.870452931038333"/>
    <m/>
    <m/>
    <n v="239.82007493692166"/>
  </r>
  <r>
    <x v="1"/>
    <s v="ДТ"/>
    <s v="ДтЗ"/>
    <s v="ФЛ+КК_334"/>
    <s v="НБ_7"/>
    <x v="3"/>
    <s v="Собственная"/>
    <s v="ФЛ+КК"/>
    <s v="Омская область65"/>
    <n v="54.986702000000001"/>
    <n v="73.48182199999999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64083999999999997"/>
    <m/>
    <n v="23.869210865824439"/>
    <n v="121.12707699953111"/>
    <n v="10.275332198068888"/>
    <m/>
    <m/>
    <n v="155.27162006342445"/>
  </r>
  <r>
    <x v="1"/>
    <s v="АБ"/>
    <s v="Аи92"/>
    <s v="ФЛ+КК_335"/>
    <s v="НБ_7"/>
    <x v="3"/>
    <s v="Собственная"/>
    <s v="ФЛ+КК"/>
    <s v="Омская область66"/>
    <n v="54.913618999999997"/>
    <n v="73.315364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23394"/>
    <m/>
    <n v="45.960261618774439"/>
    <n v="233.23067441608114"/>
    <n v="19.785193515518891"/>
    <m/>
    <m/>
    <n v="298.97612955037442"/>
  </r>
  <r>
    <x v="1"/>
    <s v="АБ"/>
    <s v="Аи95"/>
    <s v="ФЛ+КК_335"/>
    <s v="НБ_7"/>
    <x v="3"/>
    <s v="Собственная"/>
    <s v="ФЛ+КК"/>
    <s v="Омская область66"/>
    <n v="54.913618999999997"/>
    <n v="73.315364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54200000000000004"/>
    <m/>
    <n v="20.18774154122222"/>
    <n v="102.44503422655556"/>
    <n v="8.6905156534444448"/>
    <m/>
    <m/>
    <n v="131.32329142122222"/>
  </r>
  <r>
    <x v="1"/>
    <s v="АБ"/>
    <s v="G-95"/>
    <s v="ФЛ+КК_335"/>
    <s v="НБ_7"/>
    <x v="3"/>
    <s v="Собственная"/>
    <s v="ФЛ+КК"/>
    <s v="Омская область66"/>
    <n v="54.913618999999997"/>
    <n v="73.315364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31775999999999999"/>
    <m/>
    <n v="11.835529062986664"/>
    <n v="60.060763977546671"/>
    <n v="5.0950152288533328"/>
    <m/>
    <m/>
    <n v="76.991308269386664"/>
  </r>
  <r>
    <x v="1"/>
    <s v="АБ"/>
    <s v="Аи98"/>
    <s v="ФЛ+КК_335"/>
    <s v="НБ_7"/>
    <x v="3"/>
    <s v="Собственная"/>
    <s v="ФЛ+КК"/>
    <s v="Омская область66"/>
    <n v="54.913618999999997"/>
    <n v="73.315364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7.8119999999999995E-2"/>
    <m/>
    <n v="2.9097165483399992"/>
    <n v="14.765693863059999"/>
    <n v="1.25258871374"/>
    <m/>
    <m/>
    <n v="18.927999125139998"/>
  </r>
  <r>
    <x v="1"/>
    <s v="ДТ"/>
    <s v="ДтЛ"/>
    <s v="ФЛ+КК_335"/>
    <s v="НБ_7"/>
    <x v="3"/>
    <s v="Собственная"/>
    <s v="ФЛ+КК"/>
    <s v="Омская область66"/>
    <n v="54.913618999999997"/>
    <n v="73.315364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89376999999999995"/>
    <m/>
    <n v="33.290032762542772"/>
    <n v="168.93412959532944"/>
    <n v="14.330852722470555"/>
    <m/>
    <m/>
    <n v="216.55501508034277"/>
  </r>
  <r>
    <x v="1"/>
    <s v="ДТ"/>
    <s v="ДтЗ"/>
    <s v="ФЛ+КК_335"/>
    <s v="НБ_7"/>
    <x v="3"/>
    <s v="Собственная"/>
    <s v="ФЛ+КК"/>
    <s v="Омская область66"/>
    <n v="54.913618999999997"/>
    <n v="73.315364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57232000000000005"/>
    <m/>
    <n v="21.317063171351109"/>
    <n v="108.1759077279378"/>
    <n v="9.1766714368622235"/>
    <m/>
    <m/>
    <n v="138.66964233615113"/>
  </r>
  <r>
    <x v="1"/>
    <s v="АБ"/>
    <s v="Аи92"/>
    <s v="ФЛ+КК_336"/>
    <s v="НБ_7"/>
    <x v="3"/>
    <s v="Собственная"/>
    <s v="ФЛ+КК"/>
    <s v="Омская область67"/>
    <n v="54.705398000000002"/>
    <n v="73.05238199999999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7716499999999999"/>
    <m/>
    <n v="65.988214578424987"/>
    <n v="334.86484296582501"/>
    <n v="28.406922615174999"/>
    <m/>
    <m/>
    <n v="429.25998015942497"/>
  </r>
  <r>
    <x v="1"/>
    <s v="АБ"/>
    <s v="Аи95"/>
    <s v="ФЛ+КК_336"/>
    <s v="НБ_7"/>
    <x v="3"/>
    <s v="Собственная"/>
    <s v="ФЛ+КК"/>
    <s v="Омская область67"/>
    <n v="54.705398000000002"/>
    <n v="73.05238199999999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76597000000000004"/>
    <m/>
    <n v="28.529897395442774"/>
    <n v="144.77827097142946"/>
    <n v="12.281686854370557"/>
    <m/>
    <m/>
    <n v="185.58985522124277"/>
  </r>
  <r>
    <x v="1"/>
    <s v="АБ"/>
    <s v="G-95"/>
    <s v="ФЛ+КК_336"/>
    <s v="НБ_7"/>
    <x v="3"/>
    <s v="Собственная"/>
    <s v="ФЛ+КК"/>
    <s v="Омская область67"/>
    <n v="54.705398000000002"/>
    <n v="73.05238199999999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44680999999999998"/>
    <m/>
    <n v="16.642222874600552"/>
    <n v="84.452888824293893"/>
    <n v="7.1642237991061108"/>
    <m/>
    <m/>
    <n v="108.25933549800055"/>
  </r>
  <r>
    <x v="1"/>
    <s v="АБ"/>
    <s v="Аи98"/>
    <s v="ФЛ+КК_336"/>
    <s v="НБ_7"/>
    <x v="3"/>
    <s v="Собственная"/>
    <s v="ФЛ+КК"/>
    <s v="Омская область67"/>
    <n v="54.705398000000002"/>
    <n v="73.05238199999999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10933"/>
    <m/>
    <n v="4.0721877909627766"/>
    <n v="20.664788915109444"/>
    <n v="1.7530149010905556"/>
    <m/>
    <m/>
    <n v="26.489991607162775"/>
  </r>
  <r>
    <x v="1"/>
    <s v="ДТ"/>
    <s v="ДтЛ"/>
    <s v="ФЛ+КК_336"/>
    <s v="НБ_7"/>
    <x v="3"/>
    <s v="Собственная"/>
    <s v="ФЛ+КК"/>
    <s v="Омская область67"/>
    <n v="54.705398000000002"/>
    <n v="73.05238199999999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44546000000000002"/>
    <m/>
    <n v="16.591939754525555"/>
    <n v="84.197721303618906"/>
    <n v="7.1425776807811117"/>
    <m/>
    <m/>
    <n v="107.93223873892558"/>
  </r>
  <r>
    <x v="1"/>
    <s v="ДТ"/>
    <s v="ДтЗ"/>
    <s v="ФЛ+КК_336"/>
    <s v="НБ_7"/>
    <x v="3"/>
    <s v="Собственная"/>
    <s v="ФЛ+КК"/>
    <s v="Омская область67"/>
    <n v="54.705398000000002"/>
    <n v="73.05238199999999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28989999999999999"/>
    <m/>
    <n v="10.797834451661108"/>
    <n v="54.79486240272778"/>
    <n v="4.6483034832722225"/>
    <m/>
    <m/>
    <n v="70.24100033766112"/>
  </r>
  <r>
    <x v="1"/>
    <s v="АБ"/>
    <s v="Аи92"/>
    <s v="ФЛ+КК_337"/>
    <s v="НБ_7"/>
    <x v="3"/>
    <s v="Собственная"/>
    <s v="ФЛ+КК"/>
    <s v="Омская область68"/>
    <n v="54.881180000000001"/>
    <n v="73.35482000000000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2.52955"/>
    <m/>
    <n v="94.217530656086097"/>
    <n v="478.11777920255281"/>
    <n v="40.559213784447223"/>
    <m/>
    <m/>
    <n v="612.89452364308613"/>
  </r>
  <r>
    <x v="1"/>
    <s v="АБ"/>
    <s v="Аи95"/>
    <s v="ФЛ+КК_337"/>
    <s v="НБ_7"/>
    <x v="3"/>
    <s v="Собственная"/>
    <s v="ФЛ+КК"/>
    <s v="Омская область68"/>
    <n v="54.881180000000001"/>
    <n v="73.35482000000000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14771"/>
    <m/>
    <n v="42.748473882428328"/>
    <n v="216.93208529918834"/>
    <n v="18.402567750211666"/>
    <m/>
    <m/>
    <n v="278.08312693182836"/>
  </r>
  <r>
    <x v="1"/>
    <s v="АБ"/>
    <s v="G-95"/>
    <s v="ФЛ+КК_337"/>
    <s v="НБ_7"/>
    <x v="3"/>
    <s v="Собственная"/>
    <s v="ФЛ+КК"/>
    <s v="Омская область68"/>
    <n v="54.881180000000001"/>
    <n v="73.35482000000000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67964999999999998"/>
    <m/>
    <n v="25.314757451091662"/>
    <n v="128.46267068649166"/>
    <n v="10.897618014508334"/>
    <m/>
    <m/>
    <n v="164.67504615209165"/>
  </r>
  <r>
    <x v="1"/>
    <s v="АБ"/>
    <s v="Аи98"/>
    <s v="ФЛ+КК_337"/>
    <s v="НБ_7"/>
    <x v="3"/>
    <s v="Собственная"/>
    <s v="ФЛ+КК"/>
    <s v="Омская область68"/>
    <n v="54.881180000000001"/>
    <n v="73.35482000000000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16863"/>
    <m/>
    <n v="6.2809203987016655"/>
    <n v="31.873258526981669"/>
    <n v="2.7038406912183333"/>
    <m/>
    <m/>
    <n v="40.858019616901665"/>
  </r>
  <r>
    <x v="1"/>
    <s v="ДТ"/>
    <s v="ДтЛ"/>
    <s v="ФЛ+КК_337"/>
    <s v="НБ_7"/>
    <x v="3"/>
    <s v="Собственная"/>
    <s v="ФЛ+КК"/>
    <s v="Омская область68"/>
    <n v="54.881180000000001"/>
    <n v="73.35482000000000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0.34371"/>
    <m/>
    <n v="385.26963848220606"/>
    <n v="1955.0954335416329"/>
    <n v="165.85271894776722"/>
    <m/>
    <m/>
    <n v="2506.2177909716061"/>
  </r>
  <r>
    <x v="1"/>
    <s v="ДТ"/>
    <s v="ДтЗ"/>
    <s v="ФЛ+КК_337"/>
    <s v="НБ_7"/>
    <x v="3"/>
    <s v="Собственная"/>
    <s v="ФЛ+КК"/>
    <s v="Омская область68"/>
    <n v="54.881180000000001"/>
    <n v="73.35482000000000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6.6097400000000004"/>
    <m/>
    <n v="246.19137043298554"/>
    <n v="1249.3266430417591"/>
    <n v="105.98164010184112"/>
    <m/>
    <m/>
    <n v="1601.4996535765858"/>
  </r>
  <r>
    <x v="1"/>
    <s v="АБ"/>
    <s v="Аи92"/>
    <s v="ФЛ+КК_338"/>
    <s v="НБ_7"/>
    <x v="3"/>
    <s v="Собственная"/>
    <s v="ФЛ+КК"/>
    <s v="Омская область69"/>
    <n v="56.878812000000003"/>
    <n v="74.404651999999999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89825"/>
    <m/>
    <n v="70.703653838791652"/>
    <n v="358.79388601579171"/>
    <n v="30.436847489208333"/>
    <m/>
    <m/>
    <n v="459.93438734379168"/>
  </r>
  <r>
    <x v="1"/>
    <s v="АБ"/>
    <s v="Аи95"/>
    <s v="ФЛ+КК_338"/>
    <s v="НБ_7"/>
    <x v="3"/>
    <s v="Собственная"/>
    <s v="ФЛ+КК"/>
    <s v="Омская область69"/>
    <n v="56.878812000000003"/>
    <n v="74.404651999999999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80052999999999996"/>
    <m/>
    <n v="29.817145269362772"/>
    <n v="151.31055950070945"/>
    <n v="12.835827483490556"/>
    <m/>
    <m/>
    <n v="193.96353225356279"/>
  </r>
  <r>
    <x v="1"/>
    <s v="АБ"/>
    <s v="G-95"/>
    <s v="ФЛ+КК_338"/>
    <s v="НБ_7"/>
    <x v="3"/>
    <s v="Собственная"/>
    <s v="ФЛ+КК"/>
    <s v="Омская область69"/>
    <n v="56.878812000000003"/>
    <n v="74.404651999999999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46317999999999998"/>
    <m/>
    <n v="17.25195226395444"/>
    <n v="87.547031278701112"/>
    <n v="7.4267030264988891"/>
    <m/>
    <m/>
    <n v="112.22568656915443"/>
  </r>
  <r>
    <x v="1"/>
    <s v="АБ"/>
    <s v="Аи98"/>
    <s v="ФЛ+КК_338"/>
    <s v="НБ_7"/>
    <x v="3"/>
    <s v="Собственная"/>
    <s v="ФЛ+КК"/>
    <s v="Омская область69"/>
    <n v="56.878812000000003"/>
    <n v="74.404651999999999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11246"/>
    <m/>
    <n v="4.1887701360255551"/>
    <n v="21.256399537118892"/>
    <n v="1.8032018272811112"/>
    <m/>
    <m/>
    <n v="27.248371500425559"/>
  </r>
  <r>
    <x v="1"/>
    <s v="ДТ"/>
    <s v="ДтЛ"/>
    <s v="ФЛ+КК_338"/>
    <s v="НБ_7"/>
    <x v="3"/>
    <s v="Собственная"/>
    <s v="ФЛ+КК"/>
    <s v="Омская область69"/>
    <n v="56.878812000000003"/>
    <n v="74.404651999999999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93640999999999996"/>
    <m/>
    <n v="34.878234421800549"/>
    <n v="176.9936429890939"/>
    <n v="15.014549378306111"/>
    <m/>
    <m/>
    <n v="226.88642678920056"/>
  </r>
  <r>
    <x v="1"/>
    <s v="ДТ"/>
    <s v="ДтЗ"/>
    <s v="ФЛ+КК_338"/>
    <s v="НБ_7"/>
    <x v="3"/>
    <s v="Собственная"/>
    <s v="ФЛ+КК"/>
    <s v="Омская область69"/>
    <n v="56.878812000000003"/>
    <n v="74.404651999999999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60562000000000005"/>
    <m/>
    <n v="22.557380133201111"/>
    <n v="114.47003990458779"/>
    <n v="9.710609022212223"/>
    <m/>
    <m/>
    <n v="146.73802906000114"/>
  </r>
  <r>
    <x v="1"/>
    <s v="АБ"/>
    <s v="Аи92"/>
    <s v="ФЛ+КК_339"/>
    <s v="НБ_7"/>
    <x v="3"/>
    <s v="Собственная"/>
    <s v="ФЛ+КК"/>
    <s v="Омская область7"/>
    <n v="55.049791999999997"/>
    <n v="73.32882999999999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94519"/>
    <m/>
    <n v="72.452016547177209"/>
    <n v="367.66615521615057"/>
    <n v="31.189491040449443"/>
    <m/>
    <m/>
    <n v="471.30766280377725"/>
  </r>
  <r>
    <x v="1"/>
    <s v="АБ"/>
    <s v="Аи95"/>
    <s v="ФЛ+КК_339"/>
    <s v="НБ_7"/>
    <x v="3"/>
    <s v="Собственная"/>
    <s v="ФЛ+КК"/>
    <s v="Омская область7"/>
    <n v="55.049791999999997"/>
    <n v="73.32882999999999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85636000000000001"/>
    <m/>
    <n v="31.896631635131108"/>
    <n v="161.8631540779578"/>
    <n v="13.731014732442222"/>
    <m/>
    <m/>
    <n v="207.49080044553114"/>
  </r>
  <r>
    <x v="1"/>
    <s v="АБ"/>
    <s v="G-95"/>
    <s v="ФЛ+КК_339"/>
    <s v="НБ_7"/>
    <x v="3"/>
    <s v="Собственная"/>
    <s v="ФЛ+КК"/>
    <s v="Омская область7"/>
    <n v="55.049791999999997"/>
    <n v="73.32882999999999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50241999999999998"/>
    <m/>
    <n v="18.713514954134439"/>
    <n v="94.963900546321113"/>
    <n v="8.0558835324788891"/>
    <m/>
    <m/>
    <n v="121.73329903293444"/>
  </r>
  <r>
    <x v="1"/>
    <s v="АБ"/>
    <s v="Аи98"/>
    <s v="ФЛ+КК_339"/>
    <s v="НБ_7"/>
    <x v="3"/>
    <s v="Собственная"/>
    <s v="ФЛ+КК"/>
    <s v="Омская область7"/>
    <n v="55.049791999999997"/>
    <n v="73.32882999999999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1236"/>
    <m/>
    <n v="4.6036989935333326"/>
    <n v="23.362004115133335"/>
    <n v="1.9818223888666668"/>
    <m/>
    <m/>
    <n v="29.947525497533334"/>
  </r>
  <r>
    <x v="1"/>
    <s v="ДТ"/>
    <s v="ДтЛ"/>
    <s v="ФЛ+КК_339"/>
    <s v="НБ_7"/>
    <x v="3"/>
    <s v="Собственная"/>
    <s v="ФЛ+КК"/>
    <s v="Омская область7"/>
    <n v="55.049791999999997"/>
    <n v="73.32882999999999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67627999999999999"/>
    <m/>
    <n v="25.189235884682219"/>
    <n v="127.82569694969557"/>
    <n v="10.843582889504445"/>
    <m/>
    <m/>
    <n v="163.85851572388222"/>
  </r>
  <r>
    <x v="1"/>
    <s v="ДТ"/>
    <s v="ДтЗ"/>
    <s v="ФЛ+КК_339"/>
    <s v="НБ_7"/>
    <x v="3"/>
    <s v="Собственная"/>
    <s v="ФЛ+КК"/>
    <s v="Омская область7"/>
    <n v="55.049791999999997"/>
    <n v="73.32882999999999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43994"/>
    <m/>
    <n v="16.386337663552219"/>
    <n v="83.154369663525557"/>
    <n v="7.0540691080744446"/>
    <m/>
    <m/>
    <n v="106.59477643515221"/>
  </r>
  <r>
    <x v="1"/>
    <s v="АБ"/>
    <s v="Аи92"/>
    <s v="ФЛ+КК_340"/>
    <s v="НБ_7"/>
    <x v="3"/>
    <s v="Собственная"/>
    <s v="ФЛ+КК"/>
    <s v="Омская область70"/>
    <n v="55.004561000000002"/>
    <n v="73.200603999999998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26976"/>
    <m/>
    <n v="47.294440404764437"/>
    <n v="240.00111929799112"/>
    <n v="20.35953718840889"/>
    <m/>
    <m/>
    <n v="307.65509689116442"/>
  </r>
  <r>
    <x v="1"/>
    <s v="АБ"/>
    <s v="Аи95"/>
    <s v="ФЛ+КК_340"/>
    <s v="НБ_7"/>
    <x v="3"/>
    <s v="Собственная"/>
    <s v="ФЛ+КК"/>
    <s v="Омская область70"/>
    <n v="55.004561000000002"/>
    <n v="73.200603999999998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56362999999999996"/>
    <m/>
    <n v="20.993388865090552"/>
    <n v="106.53338494670389"/>
    <n v="9.0373345714961104"/>
    <m/>
    <m/>
    <n v="136.56410838329055"/>
  </r>
  <r>
    <x v="1"/>
    <s v="АБ"/>
    <s v="G-95"/>
    <s v="ФЛ+КК_340"/>
    <s v="НБ_7"/>
    <x v="3"/>
    <s v="Собственная"/>
    <s v="ФЛ+КК"/>
    <s v="Омская область70"/>
    <n v="55.004561000000002"/>
    <n v="73.200603999999998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33154"/>
    <m/>
    <n v="12.348789355307776"/>
    <n v="62.665362818214447"/>
    <n v="5.3159659773855559"/>
    <m/>
    <m/>
    <n v="80.330118150907779"/>
  </r>
  <r>
    <x v="1"/>
    <s v="АБ"/>
    <s v="Аи98"/>
    <s v="ФЛ+КК_340"/>
    <s v="НБ_7"/>
    <x v="3"/>
    <s v="Собственная"/>
    <s v="ФЛ+КК"/>
    <s v="Омская область70"/>
    <n v="55.004561000000002"/>
    <n v="73.200603999999998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8.1750000000000003E-2"/>
    <m/>
    <n v="3.0449222712083328"/>
    <n v="15.451810974208335"/>
    <n v="1.3107927207916668"/>
    <m/>
    <m/>
    <n v="19.807525966208335"/>
  </r>
  <r>
    <x v="1"/>
    <s v="ДТ"/>
    <s v="ДтЛ"/>
    <s v="ФЛ+КК_340"/>
    <s v="НБ_7"/>
    <x v="3"/>
    <s v="Собственная"/>
    <s v="ФЛ+КК"/>
    <s v="Омская область70"/>
    <n v="55.004561000000002"/>
    <n v="73.200603999999998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34653"/>
    <m/>
    <n v="12.907118221918331"/>
    <n v="65.49866736259834"/>
    <n v="5.556318061601667"/>
    <m/>
    <m/>
    <n v="83.962103646118351"/>
  </r>
  <r>
    <x v="1"/>
    <s v="ДТ"/>
    <s v="ДтЗ"/>
    <s v="ФЛ+КК_340"/>
    <s v="НБ_7"/>
    <x v="3"/>
    <s v="Собственная"/>
    <s v="ФЛ+КК"/>
    <s v="Омская область70"/>
    <n v="55.004561000000002"/>
    <n v="73.200603999999998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22592999999999999"/>
    <m/>
    <n v="8.4151594952183313"/>
    <n v="42.703702182298336"/>
    <n v="3.6225981579016668"/>
    <m/>
    <m/>
    <n v="54.74145983541834"/>
  </r>
  <r>
    <x v="1"/>
    <s v="АБ"/>
    <s v="Аи92"/>
    <s v="ФЛ+КК_341"/>
    <s v="НБ_7"/>
    <x v="3"/>
    <s v="Собственная"/>
    <s v="ФЛ+КК"/>
    <s v="Омская область72"/>
    <n v="55.033594000000001"/>
    <n v="73.439323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9744200000000001"/>
    <m/>
    <n v="73.540739213689989"/>
    <n v="373.19100457121004"/>
    <n v="31.658169587590002"/>
    <m/>
    <m/>
    <n v="478.38991337249001"/>
  </r>
  <r>
    <x v="1"/>
    <s v="АБ"/>
    <s v="Аи95"/>
    <s v="ФЛ+КК_341"/>
    <s v="НБ_7"/>
    <x v="3"/>
    <s v="Собственная"/>
    <s v="ФЛ+КК"/>
    <s v="Омская область72"/>
    <n v="55.033594000000001"/>
    <n v="73.439323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88705999999999996"/>
    <m/>
    <n v="33.040107032392214"/>
    <n v="167.66585251108555"/>
    <n v="14.223263497314445"/>
    <m/>
    <m/>
    <n v="214.92922304079221"/>
  </r>
  <r>
    <x v="1"/>
    <s v="АБ"/>
    <s v="G-95"/>
    <s v="ФЛ+КК_341"/>
    <s v="НБ_7"/>
    <x v="3"/>
    <s v="Собственная"/>
    <s v="ФЛ+КК"/>
    <s v="Омская область72"/>
    <n v="55.033594000000001"/>
    <n v="73.439323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52373000000000003"/>
    <m/>
    <n v="19.507243316207219"/>
    <n v="98.991767113420565"/>
    <n v="8.3975715187794453"/>
    <m/>
    <m/>
    <n v="126.89658194840723"/>
  </r>
  <r>
    <x v="1"/>
    <s v="АБ"/>
    <s v="Аи98"/>
    <s v="ФЛ+КК_341"/>
    <s v="НБ_7"/>
    <x v="3"/>
    <s v="Собственная"/>
    <s v="ФЛ+КК"/>
    <s v="Омская область72"/>
    <n v="55.033594000000001"/>
    <n v="73.439323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12959000000000001"/>
    <m/>
    <n v="4.8268070596438886"/>
    <n v="24.494191855017228"/>
    <n v="2.0778670175827778"/>
    <m/>
    <m/>
    <n v="31.398865932243897"/>
  </r>
  <r>
    <x v="1"/>
    <s v="ДТ"/>
    <s v="ДтЛ"/>
    <s v="ФЛ+КК_341"/>
    <s v="НБ_7"/>
    <x v="3"/>
    <s v="Собственная"/>
    <s v="ФЛ+КК"/>
    <s v="Омская область72"/>
    <n v="55.033594000000001"/>
    <n v="73.439323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46460000000000001"/>
    <m/>
    <n v="17.304842656922219"/>
    <n v="87.815429707855557"/>
    <n v="7.4494715361444452"/>
    <m/>
    <m/>
    <n v="112.56974390092222"/>
  </r>
  <r>
    <x v="1"/>
    <s v="ДТ"/>
    <s v="ДтЗ"/>
    <s v="ФЛ+КК_341"/>
    <s v="НБ_7"/>
    <x v="3"/>
    <s v="Собственная"/>
    <s v="ФЛ+КК"/>
    <s v="Омская область72"/>
    <n v="55.033594000000001"/>
    <n v="73.439323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29853000000000002"/>
    <m/>
    <n v="11.119273952584999"/>
    <n v="56.42604440526501"/>
    <n v="4.7866782989350005"/>
    <m/>
    <m/>
    <n v="72.331996656785009"/>
  </r>
  <r>
    <x v="1"/>
    <s v="АБ"/>
    <s v="Аи92"/>
    <s v="ФЛ+КК_342"/>
    <s v="НБ_7"/>
    <x v="3"/>
    <s v="Собственная"/>
    <s v="ФЛ+КК"/>
    <s v="Омская область74"/>
    <n v="56.367950999999998"/>
    <n v="75.226054000000005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4131499999999999"/>
    <m/>
    <n v="52.635252691841657"/>
    <n v="267.10369025324167"/>
    <n v="22.658675637758332"/>
    <m/>
    <m/>
    <n v="342.39761858284163"/>
  </r>
  <r>
    <x v="1"/>
    <s v="АБ"/>
    <s v="Аи95"/>
    <s v="ФЛ+КК_342"/>
    <s v="НБ_7"/>
    <x v="3"/>
    <s v="Собственная"/>
    <s v="ФЛ+КК"/>
    <s v="Омская область74"/>
    <n v="56.367950999999998"/>
    <n v="75.226054000000005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59965999999999997"/>
    <m/>
    <n v="22.335389469758884"/>
    <n v="113.34352255405223"/>
    <n v="9.615045418347778"/>
    <m/>
    <m/>
    <n v="145.2939574421589"/>
  </r>
  <r>
    <x v="1"/>
    <s v="АБ"/>
    <s v="G-95"/>
    <s v="ФЛ+КК_342"/>
    <s v="НБ_7"/>
    <x v="3"/>
    <s v="Собственная"/>
    <s v="ФЛ+КК"/>
    <s v="Омская область74"/>
    <n v="56.367950999999998"/>
    <n v="75.226054000000005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34766999999999998"/>
    <m/>
    <n v="12.949579523314997"/>
    <n v="65.714142157834999"/>
    <n v="5.5745970059649999"/>
    <m/>
    <m/>
    <n v="84.238318687114997"/>
  </r>
  <r>
    <x v="1"/>
    <s v="АБ"/>
    <s v="Аи98"/>
    <s v="ФЛ+КК_342"/>
    <s v="НБ_7"/>
    <x v="3"/>
    <s v="Собственная"/>
    <s v="ФЛ+КК"/>
    <s v="Омская область74"/>
    <n v="56.367950999999998"/>
    <n v="75.226054000000005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8.4580000000000002E-2"/>
    <m/>
    <n v="3.1503305895877776"/>
    <n v="15.986717702734445"/>
    <n v="1.3561693984655556"/>
    <m/>
    <m/>
    <n v="20.49321769078778"/>
  </r>
  <r>
    <x v="1"/>
    <s v="ДТ"/>
    <s v="ДтЛ"/>
    <s v="ФЛ+КК_342"/>
    <s v="НБ_7"/>
    <x v="3"/>
    <s v="Собственная"/>
    <s v="ФЛ+КК"/>
    <s v="Омская область74"/>
    <n v="56.367950999999998"/>
    <n v="75.226054000000005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61556"/>
    <m/>
    <n v="22.927612883975552"/>
    <n v="116.34882890866889"/>
    <n v="9.8699885897311113"/>
    <m/>
    <m/>
    <n v="149.14643038237557"/>
  </r>
  <r>
    <x v="1"/>
    <s v="ДТ"/>
    <s v="ДтЗ"/>
    <s v="ФЛ+КК_342"/>
    <s v="НБ_7"/>
    <x v="3"/>
    <s v="Собственная"/>
    <s v="ФЛ+КК"/>
    <s v="Омская область74"/>
    <n v="56.367950999999998"/>
    <n v="75.226054000000005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39972999999999997"/>
    <m/>
    <n v="14.888645620429442"/>
    <n v="75.554157806976107"/>
    <n v="6.4093354652238883"/>
    <m/>
    <m/>
    <n v="96.852138892629441"/>
  </r>
  <r>
    <x v="1"/>
    <s v="АБ"/>
    <s v="Аи92"/>
    <s v="ФЛ+КК_343"/>
    <s v="НБ_7"/>
    <x v="3"/>
    <s v="Собственная"/>
    <s v="ФЛ+КК"/>
    <s v="Омская область76"/>
    <n v="55.110520000000001"/>
    <n v="75.237570000000005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60794999999999999"/>
    <m/>
    <n v="22.644165073774996"/>
    <n v="114.91044014397501"/>
    <n v="9.7479686190250003"/>
    <m/>
    <m/>
    <n v="147.302573836775"/>
  </r>
  <r>
    <x v="1"/>
    <s v="АБ"/>
    <s v="Аи95"/>
    <s v="ФЛ+КК_343"/>
    <s v="НБ_7"/>
    <x v="3"/>
    <s v="Собственная"/>
    <s v="ФЛ+КК"/>
    <s v="Омская область76"/>
    <n v="55.110520000000001"/>
    <n v="75.237570000000005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26573000000000002"/>
    <m/>
    <n v="9.8975803685405541"/>
    <n v="50.226418717753894"/>
    <n v="4.2607577944461115"/>
    <m/>
    <m/>
    <n v="64.384756880740554"/>
  </r>
  <r>
    <x v="1"/>
    <s v="АБ"/>
    <s v="G-95"/>
    <s v="ФЛ+КК_343"/>
    <s v="НБ_7"/>
    <x v="3"/>
    <s v="Собственная"/>
    <s v="ФЛ+КК"/>
    <s v="Омская область76"/>
    <n v="55.110520000000001"/>
    <n v="75.237570000000005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15554999999999999"/>
    <m/>
    <n v="5.7937328353083322"/>
    <n v="29.400968771108335"/>
    <n v="2.4941138558916665"/>
    <m/>
    <m/>
    <n v="37.688815462308334"/>
  </r>
  <r>
    <x v="1"/>
    <s v="АБ"/>
    <s v="Аи98"/>
    <s v="ФЛ+КК_343"/>
    <s v="НБ_7"/>
    <x v="3"/>
    <s v="Собственная"/>
    <s v="ФЛ+КК"/>
    <s v="Омская область76"/>
    <n v="55.110520000000001"/>
    <n v="75.237570000000005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3.8179999999999999E-2"/>
    <m/>
    <n v="1.422081129232222"/>
    <n v="7.2165155106455554"/>
    <n v="0.61218429455444445"/>
    <m/>
    <m/>
    <n v="9.2507809344322212"/>
  </r>
  <r>
    <x v="1"/>
    <s v="ДТ"/>
    <s v="ДтЛ"/>
    <s v="ФЛ+КК_343"/>
    <s v="НБ_7"/>
    <x v="3"/>
    <s v="Собственная"/>
    <s v="ФЛ+КК"/>
    <s v="Омская область76"/>
    <n v="55.110520000000001"/>
    <n v="75.237570000000005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5.9029800000000003"/>
    <m/>
    <n v="219.86685343727663"/>
    <n v="1115.7398305141569"/>
    <n v="94.649335963043342"/>
    <m/>
    <m/>
    <n v="1430.2560199144768"/>
  </r>
  <r>
    <x v="1"/>
    <s v="ДТ"/>
    <s v="ДтЗ"/>
    <s v="ФЛ+КК_343"/>
    <s v="НБ_7"/>
    <x v="3"/>
    <s v="Собственная"/>
    <s v="ФЛ+КК"/>
    <s v="Омская область76"/>
    <n v="55.110520000000001"/>
    <n v="75.237570000000005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3.7464599999999999"/>
    <m/>
    <n v="139.54348002680331"/>
    <n v="708.12956259856333"/>
    <n v="60.071345525836669"/>
    <m/>
    <m/>
    <n v="907.74438815120334"/>
  </r>
  <r>
    <x v="1"/>
    <s v="АБ"/>
    <s v="Аи92"/>
    <s v="ФЛ+КК_344"/>
    <s v="НБ_7"/>
    <x v="3"/>
    <s v="Собственная"/>
    <s v="ФЛ+КК"/>
    <s v="Омская область77"/>
    <n v="54.203367"/>
    <n v="73.563524000000001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2119"/>
    <m/>
    <n v="45.139343125105547"/>
    <n v="229.0648283748389"/>
    <n v="19.43180059116111"/>
    <m/>
    <m/>
    <n v="293.63597209110554"/>
  </r>
  <r>
    <x v="1"/>
    <s v="АБ"/>
    <s v="Аи95"/>
    <s v="ФЛ+КК_344"/>
    <s v="НБ_7"/>
    <x v="3"/>
    <s v="Собственная"/>
    <s v="ФЛ+КК"/>
    <s v="Омская область77"/>
    <n v="54.203367"/>
    <n v="73.563524000000001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52237999999999996"/>
    <m/>
    <n v="19.456960196132218"/>
    <n v="98.736599592745549"/>
    <n v="8.3759254004544434"/>
    <m/>
    <m/>
    <n v="126.56948518933221"/>
  </r>
  <r>
    <x v="1"/>
    <s v="АБ"/>
    <s v="G-95"/>
    <s v="ФЛ+КК_344"/>
    <s v="НБ_7"/>
    <x v="3"/>
    <s v="Собственная"/>
    <s v="ФЛ+КК"/>
    <s v="Омская область77"/>
    <n v="54.203367"/>
    <n v="73.563524000000001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30442000000000002"/>
    <m/>
    <n v="11.338657343134443"/>
    <n v="57.539330847321118"/>
    <n v="4.8811195114788895"/>
    <m/>
    <m/>
    <n v="73.759107701934454"/>
  </r>
  <r>
    <x v="1"/>
    <s v="АБ"/>
    <s v="Аи98"/>
    <s v="ФЛ+КК_344"/>
    <s v="НБ_7"/>
    <x v="3"/>
    <s v="Собственная"/>
    <s v="ФЛ+КК"/>
    <s v="Омская область77"/>
    <n v="54.203367"/>
    <n v="73.563524000000001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7.442E-2"/>
    <m/>
    <n v="2.7719035525788884"/>
    <n v="14.066345843432224"/>
    <n v="1.1932623153677777"/>
    <m/>
    <m/>
    <n v="18.03151171137889"/>
  </r>
  <r>
    <x v="1"/>
    <s v="ДТ"/>
    <s v="ДтЛ"/>
    <s v="ФЛ+КК_344"/>
    <s v="НБ_7"/>
    <x v="3"/>
    <s v="Собственная"/>
    <s v="ФЛ+КК"/>
    <s v="Омская область77"/>
    <n v="54.203367"/>
    <n v="73.563524000000001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32395000000000002"/>
    <m/>
    <n v="12.066086480219443"/>
    <n v="61.230754313086116"/>
    <n v="5.1942666899138894"/>
    <m/>
    <m/>
    <n v="78.491107483219452"/>
  </r>
  <r>
    <x v="1"/>
    <s v="ДТ"/>
    <s v="ДтЗ"/>
    <s v="ФЛ+КК_344"/>
    <s v="НБ_7"/>
    <x v="3"/>
    <s v="Собственная"/>
    <s v="ФЛ+КК"/>
    <s v="Омская область77"/>
    <n v="54.203367"/>
    <n v="73.563524000000001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20721000000000001"/>
    <m/>
    <n v="7.7179002301783326"/>
    <n v="39.165379228938335"/>
    <n v="3.3224386504616668"/>
    <m/>
    <m/>
    <n v="50.205718109578328"/>
  </r>
  <r>
    <x v="1"/>
    <s v="АБ"/>
    <s v="Аи92"/>
    <s v="ФЛ+КК_345"/>
    <s v="НБ_7"/>
    <x v="3"/>
    <s v="Собственная"/>
    <s v="ФЛ+КК"/>
    <s v="Омская область78"/>
    <n v="54.880119999999998"/>
    <n v="73.439329999999998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3834500000000001"/>
    <m/>
    <n v="51.529024050191659"/>
    <n v="261.49000479839168"/>
    <n v="22.182461034608334"/>
    <m/>
    <m/>
    <n v="335.20148988319164"/>
  </r>
  <r>
    <x v="1"/>
    <s v="АБ"/>
    <s v="Аи95"/>
    <s v="ФЛ+КК_345"/>
    <s v="НБ_7"/>
    <x v="3"/>
    <s v="Собственная"/>
    <s v="ФЛ+КК"/>
    <s v="Омская область78"/>
    <n v="54.880119999999998"/>
    <n v="73.439329999999998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61302000000000001"/>
    <m/>
    <n v="22.83300612472333"/>
    <n v="115.86873594384335"/>
    <n v="9.8292618189566667"/>
    <m/>
    <m/>
    <n v="148.53100388752335"/>
  </r>
  <r>
    <x v="1"/>
    <s v="АБ"/>
    <s v="G-95"/>
    <s v="ФЛ+КК_345"/>
    <s v="НБ_7"/>
    <x v="3"/>
    <s v="Собственная"/>
    <s v="ФЛ+КК"/>
    <s v="Омская область78"/>
    <n v="54.880119999999998"/>
    <n v="73.439329999999998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36038999999999999"/>
    <m/>
    <n v="13.423358254688331"/>
    <n v="68.118387241528339"/>
    <n v="5.778551543071667"/>
    <m/>
    <m/>
    <n v="87.320297039288334"/>
  </r>
  <r>
    <x v="1"/>
    <s v="АБ"/>
    <s v="Аи98"/>
    <s v="ФЛ+КК_345"/>
    <s v="НБ_7"/>
    <x v="3"/>
    <s v="Собственная"/>
    <s v="ФЛ+КК"/>
    <s v="Омская область78"/>
    <n v="54.880119999999998"/>
    <n v="73.439329999999998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8.8819999999999996E-2"/>
    <m/>
    <n v="3.3082568333788882"/>
    <n v="16.788132730632224"/>
    <n v="1.4241542441677777"/>
    <m/>
    <m/>
    <n v="21.520543808178889"/>
  </r>
  <r>
    <x v="1"/>
    <s v="ДТ"/>
    <s v="ДтЛ"/>
    <s v="ФЛ+КК_345"/>
    <s v="НБ_7"/>
    <x v="3"/>
    <s v="Собственная"/>
    <s v="ФЛ+КК"/>
    <s v="Омская область78"/>
    <n v="54.880119999999998"/>
    <n v="73.439329999999998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61209999999999998"/>
    <m/>
    <n v="22.798739109561108"/>
    <n v="115.69484400382778"/>
    <n v="9.8145103901722219"/>
    <m/>
    <m/>
    <n v="148.30809350356111"/>
  </r>
  <r>
    <x v="1"/>
    <s v="ДТ"/>
    <s v="ДтЗ"/>
    <s v="ФЛ+КК_345"/>
    <s v="НБ_7"/>
    <x v="3"/>
    <s v="Собственная"/>
    <s v="ФЛ+КК"/>
    <s v="Омская область78"/>
    <n v="54.880119999999998"/>
    <n v="73.439329999999998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39921000000000001"/>
    <m/>
    <n v="14.869277307511664"/>
    <n v="75.455871058271669"/>
    <n v="6.4009977011283334"/>
    <m/>
    <m/>
    <n v="96.726146066911667"/>
  </r>
  <r>
    <x v="1"/>
    <s v="АБ"/>
    <s v="Аи92"/>
    <s v="ФЛ+КК_346"/>
    <s v="НБ_7"/>
    <x v="3"/>
    <s v="Собственная"/>
    <s v="ФЛ+КК"/>
    <s v="Омская область8"/>
    <n v="55.049787000000002"/>
    <n v="73.26574100000000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9868399999999999"/>
    <m/>
    <n v="74.003343918379983"/>
    <n v="375.53854576142004"/>
    <n v="31.857313876180001"/>
    <m/>
    <m/>
    <n v="481.39920355598002"/>
  </r>
  <r>
    <x v="1"/>
    <s v="АБ"/>
    <s v="Аи95"/>
    <s v="ФЛ+КК_346"/>
    <s v="НБ_7"/>
    <x v="3"/>
    <s v="Собственная"/>
    <s v="ФЛ+КК"/>
    <s v="Омская область8"/>
    <n v="55.049787000000002"/>
    <n v="73.26574100000000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81452999999999998"/>
    <m/>
    <n v="30.338599847918328"/>
    <n v="153.95674119659833"/>
    <n v="13.060305747601667"/>
    <m/>
    <m/>
    <n v="197.35564679211831"/>
  </r>
  <r>
    <x v="1"/>
    <s v="АБ"/>
    <s v="G-95"/>
    <s v="ФЛ+КК_346"/>
    <s v="НБ_7"/>
    <x v="3"/>
    <s v="Собственная"/>
    <s v="ФЛ+КК"/>
    <s v="Омская область8"/>
    <n v="55.049787000000002"/>
    <n v="73.26574100000000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46677999999999997"/>
    <m/>
    <n v="17.38604058415444"/>
    <n v="88.227478000501108"/>
    <n v="7.4844260086988887"/>
    <m/>
    <m/>
    <n v="113.09794459335444"/>
  </r>
  <r>
    <x v="1"/>
    <s v="АБ"/>
    <s v="Аи98"/>
    <s v="ФЛ+КК_346"/>
    <s v="НБ_7"/>
    <x v="3"/>
    <s v="Собственная"/>
    <s v="ФЛ+КК"/>
    <s v="Омская область8"/>
    <n v="55.049787000000002"/>
    <n v="73.26574100000000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11229"/>
    <m/>
    <n v="4.1824381875716661"/>
    <n v="21.224267330811667"/>
    <n v="1.8004760197883334"/>
    <m/>
    <m/>
    <n v="27.207181538171668"/>
  </r>
  <r>
    <x v="1"/>
    <s v="ДТ"/>
    <s v="ДтЛ"/>
    <s v="ФЛ+КК_346"/>
    <s v="НБ_7"/>
    <x v="3"/>
    <s v="Собственная"/>
    <s v="ФЛ+КК"/>
    <s v="Омская область8"/>
    <n v="55.049787000000002"/>
    <n v="73.26574100000000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15439"/>
    <m/>
    <n v="42.997282209910551"/>
    <n v="218.19469199408391"/>
    <n v="18.509675950516112"/>
    <m/>
    <m/>
    <n v="279.70165015451056"/>
  </r>
  <r>
    <x v="1"/>
    <s v="ДТ"/>
    <s v="ДтЗ"/>
    <s v="ФЛ+КК_346"/>
    <s v="НБ_7"/>
    <x v="3"/>
    <s v="Собственная"/>
    <s v="ФЛ+КК"/>
    <s v="Омская область8"/>
    <n v="55.049787000000002"/>
    <n v="73.26574100000000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74134999999999995"/>
    <m/>
    <n v="27.612882272297217"/>
    <n v="140.12477144623057"/>
    <n v="11.886925792769444"/>
    <m/>
    <m/>
    <n v="179.62457951129721"/>
  </r>
  <r>
    <x v="1"/>
    <s v="АБ"/>
    <s v="Аи92"/>
    <s v="ФЛ+КК_347"/>
    <s v="НБ_7"/>
    <x v="3"/>
    <s v="Собственная"/>
    <s v="ФЛ+КК"/>
    <s v="Омская область80"/>
    <n v="54.948090999999998"/>
    <n v="73.03154999999999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2772699999999999"/>
    <m/>
    <n v="47.574163539403877"/>
    <n v="241.42060676485721"/>
    <n v="20.479953742942776"/>
    <m/>
    <m/>
    <n v="309.47472404720384"/>
  </r>
  <r>
    <x v="1"/>
    <s v="АБ"/>
    <s v="Аи95"/>
    <s v="ФЛ+КК_347"/>
    <s v="НБ_7"/>
    <x v="3"/>
    <s v="Собственная"/>
    <s v="ФЛ+КК"/>
    <s v="Омская область80"/>
    <n v="54.948090999999998"/>
    <n v="73.03154999999999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56430000000000002"/>
    <m/>
    <n v="21.018344191349996"/>
    <n v="106.66002364215001"/>
    <n v="9.0480774598500009"/>
    <m/>
    <m/>
    <n v="136.72644529335"/>
  </r>
  <r>
    <x v="1"/>
    <s v="АБ"/>
    <s v="G-95"/>
    <s v="ФЛ+КК_347"/>
    <s v="НБ_7"/>
    <x v="3"/>
    <s v="Собственная"/>
    <s v="ФЛ+КК"/>
    <s v="Омская область80"/>
    <n v="54.948090999999998"/>
    <n v="73.03154999999999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33144000000000001"/>
    <m/>
    <n v="12.345064679746665"/>
    <n v="62.646461520386673"/>
    <n v="5.3143625612133336"/>
    <m/>
    <m/>
    <n v="80.305888761346665"/>
  </r>
  <r>
    <x v="1"/>
    <s v="АБ"/>
    <s v="Аи98"/>
    <s v="ФЛ+КК_347"/>
    <s v="НБ_7"/>
    <x v="3"/>
    <s v="Собственная"/>
    <s v="ФЛ+КК"/>
    <s v="Омская область80"/>
    <n v="54.948090999999998"/>
    <n v="73.03154999999999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8.1619999999999998E-2"/>
    <m/>
    <n v="3.0400801929788885"/>
    <n v="15.427239287032222"/>
    <n v="1.3087082797677778"/>
    <m/>
    <m/>
    <n v="19.776027759778888"/>
  </r>
  <r>
    <x v="1"/>
    <s v="ДТ"/>
    <s v="ДтЛ"/>
    <s v="ФЛ+КК_347"/>
    <s v="НБ_7"/>
    <x v="3"/>
    <s v="Собственная"/>
    <s v="ФЛ+КК"/>
    <s v="Омская область80"/>
    <n v="54.948090999999998"/>
    <n v="73.03154999999999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68106999999999995"/>
    <m/>
    <n v="25.367647844059437"/>
    <n v="128.73106911564611"/>
    <n v="10.920386524153889"/>
    <m/>
    <m/>
    <n v="165.01910348385942"/>
  </r>
  <r>
    <x v="1"/>
    <s v="ДТ"/>
    <s v="ДтЗ"/>
    <s v="ФЛ+КК_347"/>
    <s v="НБ_7"/>
    <x v="3"/>
    <s v="Собственная"/>
    <s v="ФЛ+КК"/>
    <s v="Омская область80"/>
    <n v="54.948090999999998"/>
    <n v="73.03154999999999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44019999999999998"/>
    <m/>
    <n v="16.396021820011107"/>
    <n v="83.203513037877784"/>
    <n v="7.0582379901222216"/>
    <m/>
    <m/>
    <n v="106.65777284801112"/>
  </r>
  <r>
    <x v="1"/>
    <s v="АБ"/>
    <s v="Аи92"/>
    <s v="ФЛ+КК_348"/>
    <s v="НБ_7"/>
    <x v="3"/>
    <s v="Собственная"/>
    <s v="ФЛ+КК"/>
    <s v="Омская область86"/>
    <n v="55.866571"/>
    <n v="72.211505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4963"/>
    <m/>
    <n v="55.732320420905545"/>
    <n v="282.82011939703892"/>
    <n v="23.991916184961109"/>
    <m/>
    <m/>
    <n v="362.54435600290554"/>
  </r>
  <r>
    <x v="1"/>
    <s v="АБ"/>
    <s v="Аи95"/>
    <s v="ФЛ+КК_348"/>
    <s v="НБ_7"/>
    <x v="3"/>
    <s v="Собственная"/>
    <s v="ФЛ+КК"/>
    <s v="Омская область86"/>
    <n v="55.866571"/>
    <n v="72.211505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63014999999999999"/>
    <m/>
    <n v="23.471043048341663"/>
    <n v="119.10652826174167"/>
    <n v="10.103927009258333"/>
    <m/>
    <m/>
    <n v="152.68149831934167"/>
  </r>
  <r>
    <x v="1"/>
    <s v="АБ"/>
    <s v="G-95"/>
    <s v="ФЛ+КК_348"/>
    <s v="НБ_7"/>
    <x v="3"/>
    <s v="Собственная"/>
    <s v="ФЛ+КК"/>
    <s v="Омская область86"/>
    <n v="55.866571"/>
    <n v="72.211505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36442999999999998"/>
    <m/>
    <n v="13.573835147357219"/>
    <n v="68.881999673770551"/>
    <n v="5.8433295564294445"/>
    <m/>
    <m/>
    <n v="88.299164377557204"/>
  </r>
  <r>
    <x v="1"/>
    <s v="АБ"/>
    <s v="Аи98"/>
    <s v="ФЛ+КК_348"/>
    <s v="НБ_7"/>
    <x v="3"/>
    <s v="Собственная"/>
    <s v="ФЛ+КК"/>
    <s v="Омская область86"/>
    <n v="55.866571"/>
    <n v="72.211505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8.8440000000000005E-2"/>
    <m/>
    <n v="3.2941030662466662"/>
    <n v="16.716307798886668"/>
    <n v="1.4180612627133335"/>
    <m/>
    <m/>
    <n v="21.428472127846668"/>
  </r>
  <r>
    <x v="1"/>
    <s v="ДТ"/>
    <s v="ДтЛ"/>
    <s v="ФЛ+КК_348"/>
    <s v="НБ_7"/>
    <x v="3"/>
    <s v="Собственная"/>
    <s v="ФЛ+КК"/>
    <s v="Омская область86"/>
    <n v="55.866571"/>
    <n v="72.211505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5.3514099999999996"/>
    <m/>
    <n v="199.32266044485607"/>
    <n v="1011.4859420854827"/>
    <n v="85.805373381917221"/>
    <m/>
    <m/>
    <n v="1296.6139759122559"/>
  </r>
  <r>
    <x v="1"/>
    <s v="ДТ"/>
    <s v="ДтЗ"/>
    <s v="ФЛ+КК_348"/>
    <s v="НБ_7"/>
    <x v="3"/>
    <s v="Собственная"/>
    <s v="ФЛ+КК"/>
    <s v="Омская область86"/>
    <n v="55.866571"/>
    <n v="72.211505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3.3928400000000001"/>
    <m/>
    <n v="126.37228230760221"/>
    <n v="641.29079321997563"/>
    <n v="54.401345257624449"/>
    <m/>
    <m/>
    <n v="822.06442078520229"/>
  </r>
  <r>
    <x v="1"/>
    <s v="АБ"/>
    <s v="Аи92"/>
    <s v="ФЛ+КК_349"/>
    <s v="НБ_7"/>
    <x v="3"/>
    <s v="Собственная"/>
    <s v="ФЛ+КК"/>
    <s v="Омская область9"/>
    <n v="54.982900000000001"/>
    <n v="73.287120999999999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3.5369000000000002"/>
    <m/>
    <n v="131.73804992093886"/>
    <n v="668.52000287067233"/>
    <n v="56.71122659532778"/>
    <m/>
    <m/>
    <n v="856.96927938693887"/>
  </r>
  <r>
    <x v="1"/>
    <s v="АБ"/>
    <s v="Аи95"/>
    <s v="ФЛ+КК_349"/>
    <s v="НБ_7"/>
    <x v="3"/>
    <s v="Собственная"/>
    <s v="ФЛ+КК"/>
    <s v="Омская область9"/>
    <n v="54.982900000000001"/>
    <n v="73.287120999999999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58074"/>
    <m/>
    <n v="58.87743646470777"/>
    <n v="298.78037528281448"/>
    <n v="25.345840800785556"/>
    <m/>
    <m/>
    <n v="383.0036525483078"/>
  </r>
  <r>
    <x v="1"/>
    <s v="АБ"/>
    <s v="G-95"/>
    <s v="ФЛ+КК_349"/>
    <s v="НБ_7"/>
    <x v="3"/>
    <s v="Собственная"/>
    <s v="ФЛ+КК"/>
    <s v="Омская область9"/>
    <n v="54.982900000000001"/>
    <n v="73.287120999999999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93178000000000005"/>
    <m/>
    <n v="34.705781943321107"/>
    <n v="176.11851289966779"/>
    <n v="14.940311209532224"/>
    <m/>
    <m/>
    <n v="225.76460605252112"/>
  </r>
  <r>
    <x v="1"/>
    <s v="АБ"/>
    <s v="Аи98"/>
    <s v="ФЛ+КК_349"/>
    <s v="НБ_7"/>
    <x v="3"/>
    <s v="Собственная"/>
    <s v="ФЛ+КК"/>
    <s v="Омская область9"/>
    <n v="54.982900000000001"/>
    <n v="73.287120999999999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23022000000000001"/>
    <m/>
    <n v="8.5749480767899993"/>
    <n v="43.514567859110002"/>
    <n v="3.69138471169"/>
    <m/>
    <m/>
    <n v="55.780900647590002"/>
  </r>
  <r>
    <x v="1"/>
    <s v="ДТ"/>
    <s v="ДтЛ"/>
    <s v="ФЛ+КК_349"/>
    <s v="НБ_7"/>
    <x v="3"/>
    <s v="Собственная"/>
    <s v="ФЛ+КК"/>
    <s v="Омская область9"/>
    <n v="54.982900000000001"/>
    <n v="73.287120999999999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48631999999999997"/>
    <m/>
    <n v="18.113842188795552"/>
    <n v="91.920791596048886"/>
    <n v="7.7977335287511105"/>
    <m/>
    <m/>
    <n v="117.83236731359554"/>
  </r>
  <r>
    <x v="1"/>
    <s v="ДТ"/>
    <s v="ДтЗ"/>
    <s v="ФЛ+КК_349"/>
    <s v="НБ_7"/>
    <x v="3"/>
    <s v="Собственная"/>
    <s v="ФЛ+КК"/>
    <s v="Омская область9"/>
    <n v="54.982900000000001"/>
    <n v="73.287120999999999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32066"/>
    <m/>
    <n v="11.943544654258886"/>
    <n v="60.608901614552224"/>
    <n v="5.1415142978477775"/>
    <m/>
    <m/>
    <n v="77.693960566658888"/>
  </r>
  <r>
    <x v="1"/>
    <s v="АБ"/>
    <s v="Аи92"/>
    <s v="ФЛ+КК_350"/>
    <s v="НБ_7"/>
    <x v="3"/>
    <s v="Собственная"/>
    <s v="ФЛ+КК"/>
    <s v="Омская область90"/>
    <n v="54.900187000000003"/>
    <n v="73.30489900000000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34212"/>
    <m/>
    <n v="49.989615640784436"/>
    <n v="253.67809840617113"/>
    <n v="21.519769130628887"/>
    <m/>
    <m/>
    <n v="325.18748317758445"/>
  </r>
  <r>
    <x v="1"/>
    <s v="АБ"/>
    <s v="Аи95"/>
    <s v="ФЛ+КК_350"/>
    <s v="НБ_7"/>
    <x v="3"/>
    <s v="Собственная"/>
    <s v="ФЛ+КК"/>
    <s v="Омская область90"/>
    <n v="54.900187000000003"/>
    <n v="73.30489900000000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57898000000000005"/>
    <m/>
    <n v="21.565126563721108"/>
    <n v="109.43473416326779"/>
    <n v="9.2834589539322234"/>
    <m/>
    <m/>
    <n v="140.28331968092112"/>
  </r>
  <r>
    <x v="1"/>
    <s v="АБ"/>
    <s v="G-95"/>
    <s v="ФЛ+КК_350"/>
    <s v="НБ_7"/>
    <x v="3"/>
    <s v="Собственная"/>
    <s v="ФЛ+КК"/>
    <s v="Омская область90"/>
    <n v="54.900187000000003"/>
    <n v="73.30489900000000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33749000000000001"/>
    <m/>
    <n v="12.570407551193888"/>
    <n v="63.789990038967225"/>
    <n v="5.4113692396327782"/>
    <m/>
    <m/>
    <n v="81.77176682979389"/>
  </r>
  <r>
    <x v="1"/>
    <s v="АБ"/>
    <s v="Аи98"/>
    <s v="ФЛ+КК_350"/>
    <s v="НБ_7"/>
    <x v="3"/>
    <s v="Собственная"/>
    <s v="ФЛ+КК"/>
    <s v="Омская область90"/>
    <n v="54.900187000000003"/>
    <n v="73.30489900000000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8.2519999999999996E-2"/>
    <m/>
    <n v="3.0736022730288881"/>
    <n v="15.597350967482223"/>
    <n v="1.3231390253177777"/>
    <m/>
    <m/>
    <n v="19.99409226582889"/>
  </r>
  <r>
    <x v="1"/>
    <s v="ДТ"/>
    <s v="ДтЛ"/>
    <s v="ФЛ+КК_350"/>
    <s v="НБ_7"/>
    <x v="3"/>
    <s v="Собственная"/>
    <s v="ФЛ+КК"/>
    <s v="Омская область90"/>
    <n v="54.900187000000003"/>
    <n v="73.30489900000000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1341600000000001"/>
    <m/>
    <n v="42.243780343897775"/>
    <n v="214.37095944352447"/>
    <n v="18.185304858875558"/>
    <m/>
    <m/>
    <n v="274.80004464629781"/>
  </r>
  <r>
    <x v="1"/>
    <s v="ДТ"/>
    <s v="ДтЗ"/>
    <s v="ФЛ+КК_350"/>
    <s v="НБ_7"/>
    <x v="3"/>
    <s v="Собственная"/>
    <s v="ФЛ+КК"/>
    <s v="Омская область90"/>
    <n v="54.900187000000003"/>
    <n v="73.304899000000006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72885999999999995"/>
    <m/>
    <n v="27.147670294714437"/>
    <n v="137.7639993475411"/>
    <n v="11.686659112858889"/>
    <m/>
    <m/>
    <n v="176.59832875511441"/>
  </r>
  <r>
    <x v="1"/>
    <s v="АБ"/>
    <s v="Аи92"/>
    <s v="ФЛ+КК_351"/>
    <s v="НБ_7"/>
    <x v="3"/>
    <s v="Собственная"/>
    <s v="ФЛ+КК"/>
    <s v="Омская область92"/>
    <n v="54.839531000000001"/>
    <n v="75.084839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83362999999999998"/>
    <m/>
    <n v="31.050012880090549"/>
    <n v="157.56688908170389"/>
    <n v="13.366558236496111"/>
    <m/>
    <m/>
    <n v="201.98346019829054"/>
  </r>
  <r>
    <x v="1"/>
    <s v="АБ"/>
    <s v="Аи95"/>
    <s v="ФЛ+КК_351"/>
    <s v="НБ_7"/>
    <x v="3"/>
    <s v="Собственная"/>
    <s v="ФЛ+КК"/>
    <s v="Омская область92"/>
    <n v="54.839531000000001"/>
    <n v="75.084839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35547000000000001"/>
    <m/>
    <n v="13.240104217081665"/>
    <n v="67.188443388401666"/>
    <n v="5.6996634673983335"/>
    <m/>
    <m/>
    <n v="86.128211072881669"/>
  </r>
  <r>
    <x v="1"/>
    <s v="АБ"/>
    <s v="G-95"/>
    <s v="ФЛ+КК_351"/>
    <s v="НБ_7"/>
    <x v="3"/>
    <s v="Собственная"/>
    <s v="ФЛ+КК"/>
    <s v="Омская область92"/>
    <n v="54.839531000000001"/>
    <n v="75.084839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20641999999999999"/>
    <m/>
    <n v="7.6884752932455545"/>
    <n v="39.01605897609889"/>
    <n v="3.3097716627011109"/>
    <m/>
    <m/>
    <n v="50.014305932045552"/>
  </r>
  <r>
    <x v="1"/>
    <s v="АБ"/>
    <s v="Аи98"/>
    <s v="ФЛ+КК_351"/>
    <s v="НБ_7"/>
    <x v="3"/>
    <s v="Собственная"/>
    <s v="ФЛ+КК"/>
    <s v="Омская область92"/>
    <n v="54.839531000000001"/>
    <n v="75.084839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5.0290000000000001E-2"/>
    <m/>
    <n v="1.8731393396827776"/>
    <n v="9.5054626775894455"/>
    <n v="0.80635799301055555"/>
    <m/>
    <m/>
    <n v="12.184960010282779"/>
  </r>
  <r>
    <x v="1"/>
    <s v="ДТ"/>
    <s v="ДтЛ"/>
    <s v="ФЛ+КК_351"/>
    <s v="НБ_7"/>
    <x v="3"/>
    <s v="Собственная"/>
    <s v="ФЛ+КК"/>
    <s v="Омская область92"/>
    <n v="54.839531000000001"/>
    <n v="75.084839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24995000000000001"/>
    <m/>
    <n v="9.3098265649972216"/>
    <n v="47.243793920530557"/>
    <n v="4.007738722469445"/>
    <m/>
    <m/>
    <n v="60.561359207997228"/>
  </r>
  <r>
    <x v="1"/>
    <s v="ДТ"/>
    <s v="ДтЗ"/>
    <s v="ФЛ+КК_351"/>
    <s v="НБ_7"/>
    <x v="3"/>
    <s v="Собственная"/>
    <s v="ФЛ+КК"/>
    <s v="Омская область92"/>
    <n v="54.839531000000001"/>
    <n v="75.084839000000002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16295999999999999"/>
    <m/>
    <n v="6.0697312943866653"/>
    <n v="30.801554940146669"/>
    <n v="2.6129269942533333"/>
    <m/>
    <m/>
    <n v="39.484213228786672"/>
  </r>
  <r>
    <x v="1"/>
    <s v="АБ"/>
    <s v="Аи92"/>
    <s v="ФЛ+КК_352"/>
    <s v="НБ_7"/>
    <x v="3"/>
    <s v="Собственная"/>
    <s v="ФЛ+КК"/>
    <s v="Омская область98"/>
    <n v="54.626930000000002"/>
    <n v="72.42096999999999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7078100000000001"/>
    <m/>
    <n v="63.610381700211661"/>
    <n v="322.7982544325717"/>
    <n v="27.383301730828336"/>
    <m/>
    <m/>
    <n v="413.79193786361174"/>
  </r>
  <r>
    <x v="1"/>
    <s v="АБ"/>
    <s v="Аи95"/>
    <s v="ФЛ+КК_352"/>
    <s v="НБ_7"/>
    <x v="3"/>
    <s v="Собственная"/>
    <s v="ФЛ+КК"/>
    <s v="Омская область98"/>
    <n v="54.626930000000002"/>
    <n v="72.42096999999999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69784999999999997"/>
    <m/>
    <n v="25.992648403213884"/>
    <n v="131.90270689114723"/>
    <n v="11.189439757852778"/>
    <m/>
    <m/>
    <n v="169.08479505221388"/>
  </r>
  <r>
    <x v="1"/>
    <s v="АБ"/>
    <s v="G-95"/>
    <s v="ФЛ+КК_352"/>
    <s v="НБ_7"/>
    <x v="3"/>
    <s v="Собственная"/>
    <s v="ФЛ+КК"/>
    <s v="Омская область98"/>
    <n v="54.626930000000002"/>
    <n v="72.42096999999999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39945999999999998"/>
    <m/>
    <n v="14.878588996414441"/>
    <n v="75.503124302841115"/>
    <n v="6.4050062415588886"/>
    <m/>
    <m/>
    <n v="96.786719540814445"/>
  </r>
  <r>
    <x v="1"/>
    <s v="АБ"/>
    <s v="Аи98"/>
    <s v="ФЛ+КК_352"/>
    <s v="НБ_7"/>
    <x v="3"/>
    <s v="Собственная"/>
    <s v="ФЛ+КК"/>
    <s v="Омская область98"/>
    <n v="54.626930000000002"/>
    <n v="72.42096999999999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9.5990000000000006E-2"/>
    <m/>
    <n v="3.5753160711105552"/>
    <n v="18.143355784883891"/>
    <n v="1.5391191837161113"/>
    <m/>
    <m/>
    <n v="23.257791039710558"/>
  </r>
  <r>
    <x v="1"/>
    <s v="ДТ"/>
    <s v="ДтЛ"/>
    <s v="ФЛ+КК_352"/>
    <s v="НБ_7"/>
    <x v="3"/>
    <s v="Собственная"/>
    <s v="ФЛ+КК"/>
    <s v="Омская область98"/>
    <n v="54.626930000000002"/>
    <n v="72.42096999999999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36779000000000001"/>
    <m/>
    <n v="13.698984246210554"/>
    <n v="69.517083280783893"/>
    <n v="5.8972043398161116"/>
    <m/>
    <m/>
    <n v="89.113271866810564"/>
  </r>
  <r>
    <x v="1"/>
    <s v="ДТ"/>
    <s v="ДтЗ"/>
    <s v="ФЛ+КК_352"/>
    <s v="НБ_7"/>
    <x v="3"/>
    <s v="Собственная"/>
    <s v="ФЛ+КК"/>
    <s v="Омская область98"/>
    <n v="54.626930000000002"/>
    <n v="72.42096999999999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23763000000000001"/>
    <m/>
    <n v="8.8509465358683315"/>
    <n v="44.915154028148336"/>
    <n v="3.8101978500516669"/>
    <m/>
    <m/>
    <n v="57.576298414068333"/>
  </r>
  <r>
    <x v="1"/>
    <s v="АБ"/>
    <s v="Аи92"/>
    <s v="ФЛ+КК_353"/>
    <s v="НБ_7"/>
    <x v="3"/>
    <s v="Собственная"/>
    <s v="ФЛ+КК"/>
    <s v="Омская область99"/>
    <n v="55.591670999999998"/>
    <n v="73.48642100000000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.5441499999999999"/>
    <m/>
    <n v="57.514577676897211"/>
    <n v="291.86439040763054"/>
    <n v="24.759150823369442"/>
    <m/>
    <m/>
    <n v="374.13811890789719"/>
  </r>
  <r>
    <x v="1"/>
    <s v="АБ"/>
    <s v="Аи95"/>
    <s v="ФЛ+КК_353"/>
    <s v="НБ_7"/>
    <x v="3"/>
    <s v="Собственная"/>
    <s v="ФЛ+КК"/>
    <s v="Омская область99"/>
    <n v="55.591670999999998"/>
    <n v="73.48642100000000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66844999999999999"/>
    <m/>
    <n v="24.897593788247217"/>
    <n v="126.34572532978056"/>
    <n v="10.718035403219444"/>
    <m/>
    <m/>
    <n v="161.96135452124722"/>
  </r>
  <r>
    <x v="1"/>
    <s v="АБ"/>
    <s v="G-95"/>
    <s v="ФЛ+КК_353"/>
    <s v="НБ_7"/>
    <x v="3"/>
    <s v="Собственная"/>
    <s v="ФЛ+КК"/>
    <s v="Омская область99"/>
    <n v="55.591670999999998"/>
    <n v="73.48642100000000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39007999999999998"/>
    <m/>
    <n v="14.52921442878222"/>
    <n v="73.730182566595559"/>
    <n v="6.2546058046044442"/>
    <m/>
    <m/>
    <n v="94.514002799982222"/>
  </r>
  <r>
    <x v="1"/>
    <s v="АБ"/>
    <s v="Аи98"/>
    <s v="ФЛ+КК_353"/>
    <s v="НБ_7"/>
    <x v="3"/>
    <s v="Собственная"/>
    <s v="ФЛ+КК"/>
    <s v="Омская область99"/>
    <n v="55.591670999999998"/>
    <n v="73.48642100000000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9.5479999999999995E-2"/>
    <m/>
    <n v="3.556320225748888"/>
    <n v="18.046959165962221"/>
    <n v="1.5309417612377778"/>
    <m/>
    <m/>
    <n v="23.134221152948886"/>
  </r>
  <r>
    <x v="1"/>
    <s v="ДТ"/>
    <s v="ДтЛ"/>
    <s v="ФЛ+КК_353"/>
    <s v="НБ_7"/>
    <x v="3"/>
    <s v="Собственная"/>
    <s v="ФЛ+КК"/>
    <s v="Омская область99"/>
    <n v="55.591670999999998"/>
    <n v="73.48642100000000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69911999999999996"/>
    <m/>
    <n v="26.039951782839996"/>
    <n v="132.14275337356"/>
    <n v="11.20980314324"/>
    <m/>
    <m/>
    <n v="169.39250829964001"/>
  </r>
  <r>
    <x v="1"/>
    <s v="ДТ"/>
    <s v="ДтЗ"/>
    <s v="ФЛ+КК_353"/>
    <s v="НБ_7"/>
    <x v="3"/>
    <s v="Собственная"/>
    <s v="ФЛ+КК"/>
    <s v="Омская область99"/>
    <n v="55.591670999999998"/>
    <n v="73.486421000000007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0.45572000000000001"/>
    <m/>
    <n v="16.974091467095555"/>
    <n v="86.136994460748895"/>
    <n v="7.3070881800511112"/>
    <m/>
    <m/>
    <n v="110.41817410789555"/>
  </r>
  <r>
    <x v="1"/>
    <s v="АБ"/>
    <s v="Аи92"/>
    <s v="ФЛ+КК_354"/>
    <s v="НБ_11"/>
    <x v="1"/>
    <s v="Собственная"/>
    <s v="ФЛ+КК"/>
    <s v="Республика Алтай32878"/>
    <n v="51.957804000000003"/>
    <n v="85.960624999999993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0.75126000000000004"/>
    <m/>
    <n v="267.70791144966961"/>
    <n v="164.49981938095922"/>
    <n v="8.8544637501760004"/>
    <m/>
    <m/>
    <n v="441.06219458080488"/>
  </r>
  <r>
    <x v="1"/>
    <s v="ДТ"/>
    <s v="ДтЛ"/>
    <s v="ФЛ+КК_354"/>
    <s v="НБ_11"/>
    <x v="1"/>
    <s v="Собственная"/>
    <s v="ФЛ+КК"/>
    <s v="Республика Алтай32878"/>
    <n v="51.957804000000003"/>
    <n v="85.960624999999993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0.73180999999999996"/>
    <m/>
    <n v="260.77699688254756"/>
    <n v="160.24094563956521"/>
    <n v="8.625223114522667"/>
    <m/>
    <m/>
    <n v="429.64316563663544"/>
  </r>
  <r>
    <x v="1"/>
    <s v="ДТ"/>
    <s v="ДтЗ"/>
    <s v="ФЛ+КК_354"/>
    <s v="НБ_11"/>
    <x v="1"/>
    <s v="Собственная"/>
    <s v="ФЛ+КК"/>
    <s v="Республика Алтай32878"/>
    <n v="51.957804000000003"/>
    <n v="85.960624999999993"/>
    <s v="Сибирь"/>
    <s v="Алтайский край"/>
    <m/>
    <s v="Алтайский край"/>
    <s v="Розница"/>
    <s v="Розница"/>
    <n v="356.34522196"/>
    <n v="218.96523092000001"/>
    <n v="11.786150933333333"/>
    <m/>
    <m/>
    <n v="0.50117"/>
    <m/>
    <n v="178.5895348896932"/>
    <n v="109.73880478017641"/>
    <n v="5.9068652632586671"/>
    <m/>
    <m/>
    <n v="294.23520493312827"/>
  </r>
  <r>
    <x v="1"/>
    <s v="АБ"/>
    <s v="Аи92"/>
    <s v="ФЛ+КК_355"/>
    <s v="НБ_3"/>
    <x v="4"/>
    <s v="Собственная"/>
    <s v="ФЛ+КК"/>
    <s v="Республика Хакасия34710"/>
    <n v="53.712828000000002"/>
    <n v="91.363802000000007"/>
    <s v="Сибирь"/>
    <s v="Республика Хакасия"/>
    <m/>
    <s v="Красноярский край"/>
    <s v="Розница"/>
    <s v="Розница"/>
    <n v="479.9803524818098"/>
    <n v="295.12235540774935"/>
    <n v="47.077131593848343"/>
    <m/>
    <m/>
    <n v="2.1199499999999998"/>
    <m/>
    <n v="1017.5343482438126"/>
    <n v="625.64463734665821"/>
    <n v="99.801165122378777"/>
    <m/>
    <m/>
    <n v="1742.9801507128495"/>
  </r>
  <r>
    <x v="1"/>
    <s v="АБ"/>
    <s v="Аи95"/>
    <s v="ФЛ+КК_355"/>
    <s v="НБ_3"/>
    <x v="4"/>
    <s v="Собственная"/>
    <s v="ФЛ+КК"/>
    <s v="Республика Хакасия34710"/>
    <n v="53.712828000000002"/>
    <n v="91.363802000000007"/>
    <s v="Сибирь"/>
    <s v="Республика Хакасия"/>
    <m/>
    <s v="Красноярский край"/>
    <s v="Розница"/>
    <s v="Розница"/>
    <n v="479.9803524818098"/>
    <n v="295.12235540774935"/>
    <n v="47.077131593848343"/>
    <m/>
    <m/>
    <n v="2.44184"/>
    <m/>
    <n v="1172.0352239041824"/>
    <n v="720.64157232885873"/>
    <n v="114.95482301112264"/>
    <m/>
    <m/>
    <n v="2007.6316192441639"/>
  </r>
  <r>
    <x v="1"/>
    <s v="АБ"/>
    <s v="G-95"/>
    <s v="ФЛ+КК_355"/>
    <s v="НБ_3"/>
    <x v="4"/>
    <s v="Собственная"/>
    <s v="ФЛ+КК"/>
    <s v="Республика Хакасия34710"/>
    <n v="53.712828000000002"/>
    <n v="91.363802000000007"/>
    <s v="Сибирь"/>
    <s v="Республика Хакасия"/>
    <m/>
    <s v="Красноярский край"/>
    <s v="Розница"/>
    <s v="Розница"/>
    <n v="479.9803524818098"/>
    <n v="295.12235540774935"/>
    <n v="47.077131593848343"/>
    <m/>
    <m/>
    <n v="0.62443000000000004"/>
    <m/>
    <n v="299.71413150021652"/>
    <n v="184.28325238726094"/>
    <n v="29.396373281146722"/>
    <m/>
    <m/>
    <n v="513.39375716862412"/>
  </r>
  <r>
    <x v="1"/>
    <s v="ДТ"/>
    <s v="ДтЛ"/>
    <s v="ФЛ+КК_355"/>
    <s v="НБ_3"/>
    <x v="4"/>
    <s v="Собственная"/>
    <s v="ФЛ+КК"/>
    <s v="Республика Хакасия34710"/>
    <n v="53.712828000000002"/>
    <n v="91.363802000000007"/>
    <s v="Сибирь"/>
    <s v="Республика Хакасия"/>
    <m/>
    <s v="Красноярский край"/>
    <s v="Розница"/>
    <s v="Розница"/>
    <n v="479.9803524818098"/>
    <n v="295.12235540774935"/>
    <n v="47.077131593848343"/>
    <m/>
    <m/>
    <n v="1.5893699999999999"/>
    <m/>
    <n v="762.86637282401398"/>
    <n v="469.05861801441455"/>
    <n v="74.822980641314743"/>
    <m/>
    <m/>
    <n v="1306.7479714797432"/>
  </r>
  <r>
    <x v="1"/>
    <s v="ДТ"/>
    <s v="ДтЗ"/>
    <s v="ФЛ+КК_355"/>
    <s v="НБ_3"/>
    <x v="4"/>
    <s v="Собственная"/>
    <s v="ФЛ+КК"/>
    <s v="Республика Хакасия34710"/>
    <n v="53.712828000000002"/>
    <n v="91.363802000000007"/>
    <s v="Сибирь"/>
    <s v="Республика Хакасия"/>
    <m/>
    <s v="Красноярский край"/>
    <s v="Розница"/>
    <s v="Розница"/>
    <n v="479.9803524818098"/>
    <n v="295.12235540774935"/>
    <n v="47.077131593848343"/>
    <m/>
    <m/>
    <n v="1.08249"/>
    <m/>
    <n v="519.57393175803429"/>
    <n v="319.46699850533457"/>
    <n v="50.960524179024887"/>
    <m/>
    <m/>
    <n v="890.00145444239377"/>
  </r>
  <r>
    <x v="1"/>
    <s v="АБ"/>
    <s v="Аи92"/>
    <s v="ФЛ+КК_356"/>
    <s v="НБ_3"/>
    <x v="4"/>
    <s v="Собственная"/>
    <s v="ФЛ+КК"/>
    <s v="Республика Хакасия34711"/>
    <n v="53.673507000000001"/>
    <n v="91.534051000000005"/>
    <s v="Сибирь"/>
    <s v="Республика Хакасия"/>
    <m/>
    <s v="Красноярский край"/>
    <s v="Розница"/>
    <s v="Розница"/>
    <n v="479.9803524818098"/>
    <n v="295.12235540774935"/>
    <n v="47.077131593848343"/>
    <m/>
    <m/>
    <n v="2.1199499999999998"/>
    <m/>
    <n v="1017.5343482438126"/>
    <n v="625.64463734665821"/>
    <n v="99.801165122378777"/>
    <m/>
    <m/>
    <n v="1742.9801507128495"/>
  </r>
  <r>
    <x v="1"/>
    <s v="АБ"/>
    <s v="Аи95"/>
    <s v="ФЛ+КК_356"/>
    <s v="НБ_3"/>
    <x v="4"/>
    <s v="Собственная"/>
    <s v="ФЛ+КК"/>
    <s v="Республика Хакасия34711"/>
    <n v="53.673507000000001"/>
    <n v="91.534051000000005"/>
    <s v="Сибирь"/>
    <s v="Республика Хакасия"/>
    <m/>
    <s v="Красноярский край"/>
    <s v="Розница"/>
    <s v="Розница"/>
    <n v="479.9803524818098"/>
    <n v="295.12235540774935"/>
    <n v="47.077131593848343"/>
    <m/>
    <m/>
    <n v="2.44184"/>
    <m/>
    <n v="1172.0352239041824"/>
    <n v="720.64157232885873"/>
    <n v="114.95482301112264"/>
    <m/>
    <m/>
    <n v="2007.6316192441639"/>
  </r>
  <r>
    <x v="1"/>
    <s v="АБ"/>
    <s v="G-95"/>
    <s v="ФЛ+КК_356"/>
    <s v="НБ_3"/>
    <x v="4"/>
    <s v="Собственная"/>
    <s v="ФЛ+КК"/>
    <s v="Республика Хакасия34711"/>
    <n v="53.673507000000001"/>
    <n v="91.534051000000005"/>
    <s v="Сибирь"/>
    <s v="Республика Хакасия"/>
    <m/>
    <s v="Красноярский край"/>
    <s v="Розница"/>
    <s v="Розница"/>
    <n v="479.9803524818098"/>
    <n v="295.12235540774935"/>
    <n v="47.077131593848343"/>
    <m/>
    <m/>
    <n v="0.62443000000000004"/>
    <m/>
    <n v="299.71413150021652"/>
    <n v="184.28325238726094"/>
    <n v="29.396373281146722"/>
    <m/>
    <m/>
    <n v="513.39375716862412"/>
  </r>
  <r>
    <x v="1"/>
    <s v="ДТ"/>
    <s v="ДтЛ"/>
    <s v="ФЛ+КК_356"/>
    <s v="НБ_3"/>
    <x v="4"/>
    <s v="Собственная"/>
    <s v="ФЛ+КК"/>
    <s v="Республика Хакасия34711"/>
    <n v="53.673507000000001"/>
    <n v="91.534051000000005"/>
    <s v="Сибирь"/>
    <s v="Республика Хакасия"/>
    <m/>
    <s v="Красноярский край"/>
    <s v="Розница"/>
    <s v="Розница"/>
    <n v="479.9803524818098"/>
    <n v="295.12235540774935"/>
    <n v="47.077131593848343"/>
    <m/>
    <m/>
    <n v="1.5893699999999999"/>
    <m/>
    <n v="762.86637282401398"/>
    <n v="469.05861801441455"/>
    <n v="74.822980641314743"/>
    <m/>
    <m/>
    <n v="1306.7479714797432"/>
  </r>
  <r>
    <x v="1"/>
    <s v="ДТ"/>
    <s v="ДтЗ"/>
    <s v="ФЛ+КК_356"/>
    <s v="НБ_3"/>
    <x v="4"/>
    <s v="Собственная"/>
    <s v="ФЛ+КК"/>
    <s v="Республика Хакасия34711"/>
    <n v="53.673507000000001"/>
    <n v="91.534051000000005"/>
    <s v="Сибирь"/>
    <s v="Республика Хакасия"/>
    <m/>
    <s v="Красноярский край"/>
    <s v="Розница"/>
    <s v="Розница"/>
    <n v="479.9803524818098"/>
    <n v="295.12235540774935"/>
    <n v="47.077131593848343"/>
    <m/>
    <m/>
    <n v="1.08249"/>
    <m/>
    <n v="519.57393175803429"/>
    <n v="319.46699850533457"/>
    <n v="50.960524179024887"/>
    <m/>
    <m/>
    <n v="890.00145444239377"/>
  </r>
  <r>
    <x v="1"/>
    <s v="АБ"/>
    <s v="Аи92"/>
    <s v="ФЛ+КК_357"/>
    <s v="НБ_11"/>
    <x v="1"/>
    <s v="Собственная"/>
    <s v="ФЛ+КК"/>
    <s v="Томская область100"/>
    <n v="56.502872000000004"/>
    <n v="84.960549"/>
    <s v="Сибирь"/>
    <s v="Томская область"/>
    <m/>
    <s v="Томская область"/>
    <s v="Розница"/>
    <s v="Розница"/>
    <n v="356.34522196"/>
    <n v="218.96523092000001"/>
    <n v="11.786150933333333"/>
    <m/>
    <m/>
    <n v="2.8444199999999999"/>
    <m/>
    <n v="1013.5954762474632"/>
    <n v="622.82908213346639"/>
    <n v="33.524763437791997"/>
    <m/>
    <m/>
    <n v="1669.9493218187217"/>
  </r>
  <r>
    <x v="1"/>
    <s v="АБ"/>
    <s v="Аи92"/>
    <s v="ФЛ+КК_358"/>
    <s v="НБ_8"/>
    <x v="6"/>
    <s v="Собственная"/>
    <s v="ФЛ+КК"/>
    <s v="Томская область101"/>
    <n v="56.512667999999998"/>
    <n v="84.941190000000006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2.52E-2"/>
    <m/>
    <n v="4.4957513343031703"/>
    <n v="14.556814816425407"/>
    <n v="2.4811570812489667"/>
    <m/>
    <m/>
    <n v="21.533723231977543"/>
  </r>
  <r>
    <x v="1"/>
    <s v="АБ"/>
    <s v="Аи95"/>
    <s v="ФЛ+КК_358"/>
    <s v="НБ_8"/>
    <x v="6"/>
    <s v="Собственная"/>
    <s v="ФЛ+КК"/>
    <s v="Томская область101"/>
    <n v="56.512667999999998"/>
    <n v="84.941190000000006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1.54501"/>
    <m/>
    <n v="275.63415750046596"/>
    <n v="892.47716109227849"/>
    <n v="152.11954373414548"/>
    <m/>
    <m/>
    <n v="1320.23086232689"/>
  </r>
  <r>
    <x v="1"/>
    <s v="АБ"/>
    <s v="G-95"/>
    <s v="ФЛ+КК_358"/>
    <s v="НБ_8"/>
    <x v="6"/>
    <s v="Собственная"/>
    <s v="ФЛ+КК"/>
    <s v="Томская область101"/>
    <n v="56.512667999999998"/>
    <n v="84.941190000000006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0.32272000000000001"/>
    <m/>
    <n v="57.574161531996793"/>
    <n v="186.41965387130188"/>
    <n v="31.774564018280422"/>
    <m/>
    <m/>
    <n v="275.76837942157908"/>
  </r>
  <r>
    <x v="1"/>
    <s v="ДТ"/>
    <s v="ДтЛ"/>
    <s v="ФЛ+КК_358"/>
    <s v="НБ_8"/>
    <x v="6"/>
    <s v="Собственная"/>
    <s v="ФЛ+КК"/>
    <s v="Томская область101"/>
    <n v="56.512667999999998"/>
    <n v="84.941190000000006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0.41743000000000002"/>
    <m/>
    <n v="74.470693630086217"/>
    <n v="241.12901622303403"/>
    <n v="41.099579381974458"/>
    <m/>
    <m/>
    <n v="356.69928923509474"/>
  </r>
  <r>
    <x v="1"/>
    <s v="ДТ"/>
    <s v="ДтЗ"/>
    <s v="ФЛ+КК_358"/>
    <s v="НБ_8"/>
    <x v="6"/>
    <s v="Собственная"/>
    <s v="ФЛ+КК"/>
    <s v="Томская область101"/>
    <n v="56.512667999999998"/>
    <n v="84.941190000000006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0.30320000000000003"/>
    <m/>
    <n v="54.091738276219104"/>
    <n v="175.14389890238823"/>
    <n v="29.852651866455826"/>
    <m/>
    <m/>
    <n v="259.08828904506316"/>
  </r>
  <r>
    <x v="1"/>
    <s v="АБ"/>
    <s v="Аи92"/>
    <s v="ФЛ+КК_358"/>
    <s v="НБ_11"/>
    <x v="1"/>
    <s v="Собственная"/>
    <s v="ФЛ+КК"/>
    <s v="Томская область101"/>
    <n v="56.512667999999998"/>
    <n v="84.941190000000006"/>
    <s v="Сибирь"/>
    <s v="Томская область"/>
    <m/>
    <s v="Томская область"/>
    <s v="Розница"/>
    <s v="Розница"/>
    <n v="356.34522196"/>
    <n v="218.96523092000001"/>
    <n v="11.786150933333333"/>
    <m/>
    <m/>
    <n v="1.2797400000000001"/>
    <m/>
    <n v="456.02923435109045"/>
    <n v="280.21856461756084"/>
    <n v="15.083208795424001"/>
    <m/>
    <m/>
    <n v="751.33100776407525"/>
  </r>
  <r>
    <x v="1"/>
    <s v="АБ"/>
    <s v="Аи92"/>
    <s v="ФЛ+КК_359"/>
    <s v="НБ_8"/>
    <x v="6"/>
    <s v="Собственная"/>
    <s v="ФЛ+КК"/>
    <s v="Томская область102"/>
    <n v="56.506101000000001"/>
    <n v="84.982529999999997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0.77795000000000003"/>
    <m/>
    <n v="138.78848216353776"/>
    <n v="449.38389231897401"/>
    <n v="76.595879022128329"/>
    <m/>
    <m/>
    <n v="664.76825350464003"/>
  </r>
  <r>
    <x v="1"/>
    <s v="АБ"/>
    <s v="Аи95"/>
    <s v="ФЛ+КК_359"/>
    <s v="НБ_8"/>
    <x v="6"/>
    <s v="Собственная"/>
    <s v="ФЛ+КК"/>
    <s v="Томская область102"/>
    <n v="56.506101000000001"/>
    <n v="84.982529999999997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0.92903000000000002"/>
    <m/>
    <n v="165.74158182966963"/>
    <n v="536.65546305173393"/>
    <n v="91.471006475901902"/>
    <m/>
    <m/>
    <n v="793.86805135730538"/>
  </r>
  <r>
    <x v="1"/>
    <s v="АБ"/>
    <s v="G-95"/>
    <s v="ФЛ+КК_359"/>
    <s v="НБ_8"/>
    <x v="6"/>
    <s v="Собственная"/>
    <s v="ФЛ+КК"/>
    <s v="Томская область102"/>
    <n v="56.506101000000001"/>
    <n v="84.982529999999997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0.19525000000000001"/>
    <m/>
    <n v="34.83315269931326"/>
    <n v="112.78643225821669"/>
    <n v="19.224044448962729"/>
    <m/>
    <m/>
    <n v="166.84362940649268"/>
  </r>
  <r>
    <x v="1"/>
    <s v="ДТ"/>
    <s v="ДтЛ"/>
    <s v="ФЛ+КК_359"/>
    <s v="НБ_8"/>
    <x v="6"/>
    <s v="Собственная"/>
    <s v="ФЛ+КК"/>
    <s v="Томская область102"/>
    <n v="56.506101000000001"/>
    <n v="84.982529999999997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0.18206"/>
    <m/>
    <n v="32.480019362033147"/>
    <n v="105.16721053485752"/>
    <n v="17.925375325880434"/>
    <m/>
    <m/>
    <n v="155.5726052227711"/>
  </r>
  <r>
    <x v="1"/>
    <s v="ДТ"/>
    <s v="ДтЗ"/>
    <s v="ФЛ+КК_359"/>
    <s v="НБ_8"/>
    <x v="6"/>
    <s v="Собственная"/>
    <s v="ФЛ+КК"/>
    <s v="Томская область102"/>
    <n v="56.506101000000001"/>
    <n v="84.982529999999997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0.13239000000000001"/>
    <m/>
    <n v="23.618750759857015"/>
    <n v="76.47526641057776"/>
    <n v="13.034935951847253"/>
    <m/>
    <m/>
    <n v="113.12895312228201"/>
  </r>
  <r>
    <x v="1"/>
    <s v="АБ"/>
    <s v="Аи92"/>
    <s v="ФЛ+КК_360"/>
    <s v="НБ_11"/>
    <x v="1"/>
    <s v="Собственная"/>
    <s v="ФЛ+КК"/>
    <s v="Томская область104"/>
    <n v="56.484110000000001"/>
    <n v="84.867019999999997"/>
    <s v="Сибирь"/>
    <s v="Томская область"/>
    <m/>
    <s v="Томская область"/>
    <s v="Розница"/>
    <s v="Розница"/>
    <n v="356.34522196"/>
    <n v="218.96523092000001"/>
    <n v="11.786150933333333"/>
    <m/>
    <m/>
    <n v="1.52637"/>
    <m/>
    <n v="543.91465644308516"/>
    <n v="334.22195951936044"/>
    <n v="17.990027200111999"/>
    <m/>
    <m/>
    <n v="896.12664316255757"/>
  </r>
  <r>
    <x v="1"/>
    <s v="АБ"/>
    <s v="Аи92"/>
    <s v="ФЛ+КК_361"/>
    <s v="НБ_11"/>
    <x v="1"/>
    <s v="Собственная"/>
    <s v="ФЛ+КК"/>
    <s v="Томская область105"/>
    <n v="56.489894"/>
    <n v="84.969010999999995"/>
    <s v="Сибирь"/>
    <s v="Томская область"/>
    <m/>
    <s v="Томская область"/>
    <s v="Розница"/>
    <s v="Розница"/>
    <n v="356.34522196"/>
    <n v="218.96523092000001"/>
    <n v="11.786150933333333"/>
    <m/>
    <m/>
    <n v="2.1858599999999999"/>
    <m/>
    <n v="778.9207668734856"/>
    <n v="478.62733965879119"/>
    <n v="25.762875879136001"/>
    <m/>
    <m/>
    <n v="1283.3109824114126"/>
  </r>
  <r>
    <x v="1"/>
    <s v="АБ"/>
    <s v="Аи92"/>
    <s v="ФЛ+КК_362"/>
    <s v="НБ_11"/>
    <x v="1"/>
    <s v="Собственная"/>
    <s v="ФЛ+КК"/>
    <s v="Томская область106"/>
    <n v="56.429752999999998"/>
    <n v="85.003765999999999"/>
    <s v="Сибирь"/>
    <s v="Томская область"/>
    <m/>
    <s v="Томская область"/>
    <s v="Розница"/>
    <s v="Розница"/>
    <n v="356.34522196"/>
    <n v="218.96523092000001"/>
    <n v="11.786150933333333"/>
    <m/>
    <m/>
    <n v="1.7725500000000001"/>
    <m/>
    <n v="631.63972318519802"/>
    <n v="388.12682006724606"/>
    <n v="20.891541836880002"/>
    <m/>
    <m/>
    <n v="1040.658085089324"/>
  </r>
  <r>
    <x v="1"/>
    <s v="АБ"/>
    <s v="Аи92"/>
    <s v="ФЛ+КК_363"/>
    <s v="НБ_8"/>
    <x v="6"/>
    <s v="Собственная"/>
    <s v="ФЛ+КК"/>
    <s v="Томская область107"/>
    <n v="56.656889999999997"/>
    <n v="85.739090000000004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0.86778999999999995"/>
    <m/>
    <n v="154.81619247599002"/>
    <n v="501.28009244229378"/>
    <n v="85.441400934009565"/>
    <m/>
    <m/>
    <n v="741.53768585229341"/>
  </r>
  <r>
    <x v="1"/>
    <s v="АБ"/>
    <s v="Аи95"/>
    <s v="ФЛ+КК_363"/>
    <s v="НБ_8"/>
    <x v="6"/>
    <s v="Собственная"/>
    <s v="ФЛ+КК"/>
    <s v="Томская область107"/>
    <n v="56.656889999999997"/>
    <n v="85.739090000000004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1.03779"/>
    <m/>
    <n v="185.14467369946379"/>
    <n v="599.48082731500483"/>
    <n v="102.17936537100657"/>
    <m/>
    <m/>
    <n v="886.80486638547529"/>
  </r>
  <r>
    <x v="1"/>
    <s v="АБ"/>
    <s v="G-95"/>
    <s v="ФЛ+КК_363"/>
    <s v="НБ_8"/>
    <x v="6"/>
    <s v="Собственная"/>
    <s v="ФЛ+КК"/>
    <s v="Томская область107"/>
    <n v="56.656889999999997"/>
    <n v="85.739090000000004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0.21833"/>
    <m/>
    <n v="38.950690032476636"/>
    <n v="126.11862614564123"/>
    <n v="21.49646926782091"/>
    <m/>
    <m/>
    <n v="186.56578544593879"/>
  </r>
  <r>
    <x v="1"/>
    <s v="ДТ"/>
    <s v="ДтЛ"/>
    <s v="ФЛ+КК_363"/>
    <s v="НБ_8"/>
    <x v="6"/>
    <s v="Собственная"/>
    <s v="ФЛ+КК"/>
    <s v="Томская область107"/>
    <n v="56.656889999999997"/>
    <n v="85.739090000000004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1.8789199999999999"/>
    <m/>
    <n v="335.20464670829023"/>
    <n v="1085.360733923731"/>
    <n v="184.99585964683766"/>
    <m/>
    <m/>
    <n v="1605.561240278859"/>
  </r>
  <r>
    <x v="1"/>
    <s v="ДТ"/>
    <s v="ДтЗ"/>
    <s v="ФЛ+КК_363"/>
    <s v="НБ_8"/>
    <x v="6"/>
    <s v="Собственная"/>
    <s v="ФЛ+КК"/>
    <s v="Томская область107"/>
    <n v="56.656889999999997"/>
    <n v="85.739090000000004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1.3757600000000001"/>
    <m/>
    <n v="245.43947840003693"/>
    <n v="794.70966475577063"/>
    <n v="135.45542325789995"/>
    <m/>
    <m/>
    <n v="1175.6045664137073"/>
  </r>
  <r>
    <x v="1"/>
    <s v="АБ"/>
    <s v="Аи92"/>
    <s v="ФЛ+КК_364"/>
    <s v="НБ_8"/>
    <x v="6"/>
    <s v="Собственная"/>
    <s v="ФЛ+КК"/>
    <s v="Томская область109"/>
    <n v="56.516288000000003"/>
    <n v="84.976996999999997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1.2702500000000001"/>
    <m/>
    <n v="226.6161957301033"/>
    <n v="733.76166748271328"/>
    <n v="125.06705485938494"/>
    <m/>
    <m/>
    <n v="1085.4449180722015"/>
  </r>
  <r>
    <x v="1"/>
    <s v="АБ"/>
    <s v="Аи95"/>
    <s v="ФЛ+КК_364"/>
    <s v="НБ_8"/>
    <x v="6"/>
    <s v="Собственная"/>
    <s v="ФЛ+КК"/>
    <s v="Томская область109"/>
    <n v="56.516288000000003"/>
    <n v="84.976996999999997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1.49878"/>
    <m/>
    <n v="267.38659463598833"/>
    <n v="865.77233772071713"/>
    <n v="147.56780199342566"/>
    <m/>
    <m/>
    <n v="1280.7267343501312"/>
  </r>
  <r>
    <x v="1"/>
    <s v="АБ"/>
    <s v="G-95"/>
    <s v="ФЛ+КК_364"/>
    <s v="НБ_8"/>
    <x v="6"/>
    <s v="Собственная"/>
    <s v="ФЛ+КК"/>
    <s v="Томская область109"/>
    <n v="56.516288000000003"/>
    <n v="84.976996999999997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0.31229000000000001"/>
    <m/>
    <n v="55.713420007521322"/>
    <n v="180.39474996117025"/>
    <n v="30.747640670763488"/>
    <m/>
    <m/>
    <n v="266.85581063945506"/>
  </r>
  <r>
    <x v="1"/>
    <s v="ДТ"/>
    <s v="ДтЛ"/>
    <s v="ФЛ+КК_364"/>
    <s v="НБ_8"/>
    <x v="6"/>
    <s v="Собственная"/>
    <s v="ФЛ+КК"/>
    <s v="Томская область109"/>
    <n v="56.516288000000003"/>
    <n v="84.976996999999997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0.44899"/>
    <m/>
    <n v="80.101086967808754"/>
    <n v="259.35969382646203"/>
    <n v="44.206933250395778"/>
    <m/>
    <m/>
    <n v="383.66771404466658"/>
  </r>
  <r>
    <x v="1"/>
    <s v="ДТ"/>
    <s v="ДтЗ"/>
    <s v="ФЛ+КК_364"/>
    <s v="НБ_8"/>
    <x v="6"/>
    <s v="Собственная"/>
    <s v="ФЛ+КК"/>
    <s v="Томская область109"/>
    <n v="56.516288000000003"/>
    <n v="84.976996999999997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0.32745000000000002"/>
    <m/>
    <n v="58.418006921332271"/>
    <n v="189.15194490628966"/>
    <n v="32.240273264086284"/>
    <m/>
    <m/>
    <n v="279.81022509170822"/>
  </r>
  <r>
    <x v="1"/>
    <s v="АБ"/>
    <s v="Аи92"/>
    <s v="ФЛ+КК_365"/>
    <s v="НБ_11"/>
    <x v="1"/>
    <s v="Собственная"/>
    <s v="ФЛ+КК"/>
    <s v="Томская область110"/>
    <n v="56.483423000000002"/>
    <n v="84.982512"/>
    <s v="Сибирь"/>
    <s v="Томская область"/>
    <m/>
    <s v="Томская область"/>
    <s v="Розница"/>
    <s v="Розница"/>
    <n v="356.34522196"/>
    <n v="218.96523092000001"/>
    <n v="11.786150933333333"/>
    <m/>
    <m/>
    <n v="1.4580299999999999"/>
    <m/>
    <n v="519.56202397433879"/>
    <n v="319.2578756382876"/>
    <n v="17.184561645327999"/>
    <m/>
    <m/>
    <n v="856.0044612579544"/>
  </r>
  <r>
    <x v="1"/>
    <s v="АБ"/>
    <s v="Аи92"/>
    <s v="ФЛ+КК_366"/>
    <s v="НБ_8"/>
    <x v="6"/>
    <s v="Собственная"/>
    <s v="ФЛ+КК"/>
    <s v="Томская область112"/>
    <n v="56.507745"/>
    <n v="84.983688999999998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1.79175"/>
    <m/>
    <n v="319.65327195387721"/>
    <n v="1035.0068629892944"/>
    <n v="176.41322223523161"/>
    <m/>
    <m/>
    <n v="1531.0733571784033"/>
  </r>
  <r>
    <x v="1"/>
    <s v="АБ"/>
    <s v="Аи95"/>
    <s v="ФЛ+КК_366"/>
    <s v="НБ_8"/>
    <x v="6"/>
    <s v="Собственная"/>
    <s v="ФЛ+КК"/>
    <s v="Томская область112"/>
    <n v="56.507745"/>
    <n v="84.983688999999998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1.9187000000000001"/>
    <m/>
    <n v="342.30151131458308"/>
    <n v="1108.3397058839455"/>
    <n v="188.91254332509496"/>
    <m/>
    <m/>
    <n v="1639.5537605236234"/>
  </r>
  <r>
    <x v="1"/>
    <s v="АБ"/>
    <s v="G-95"/>
    <s v="ФЛ+КК_366"/>
    <s v="НБ_8"/>
    <x v="6"/>
    <s v="Собственная"/>
    <s v="ФЛ+КК"/>
    <s v="Томская область112"/>
    <n v="56.507745"/>
    <n v="84.983688999999998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0.37039"/>
    <m/>
    <n v="66.078624472720293"/>
    <n v="213.95629523237326"/>
    <n v="36.468086163643051"/>
    <m/>
    <m/>
    <n v="316.50300586873664"/>
  </r>
  <r>
    <x v="1"/>
    <s v="ДТ"/>
    <s v="ДтЛ"/>
    <s v="ФЛ+КК_366"/>
    <s v="НБ_8"/>
    <x v="6"/>
    <s v="Собственная"/>
    <s v="ФЛ+КК"/>
    <s v="Томская область112"/>
    <n v="56.507745"/>
    <n v="84.983688999999998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2.1878700000000002"/>
    <m/>
    <n v="390.32220126118568"/>
    <n v="1263.8261282703436"/>
    <n v="215.41464854572135"/>
    <m/>
    <m/>
    <n v="1869.5629780772506"/>
  </r>
  <r>
    <x v="1"/>
    <s v="ДТ"/>
    <s v="ДтЗ"/>
    <s v="ФЛ+КК_366"/>
    <s v="НБ_8"/>
    <x v="6"/>
    <s v="Собственная"/>
    <s v="ФЛ+КК"/>
    <s v="Томская область112"/>
    <n v="56.507745"/>
    <n v="84.983688999999998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1.59324"/>
    <m/>
    <n v="284.23852602639619"/>
    <n v="920.33728722704825"/>
    <n v="156.86820270353587"/>
    <m/>
    <m/>
    <n v="1361.4440159569804"/>
  </r>
  <r>
    <x v="1"/>
    <s v="АБ"/>
    <s v="Аи92"/>
    <s v="ФЛ+КК_376"/>
    <s v="НБ_11"/>
    <x v="1"/>
    <s v="Собственная"/>
    <s v="ФЛ+КК"/>
    <s v="Томская область33704"/>
    <n v="56.484639999999999"/>
    <n v="84.947648999999998"/>
    <s v="Сибирь"/>
    <s v="Томская область"/>
    <m/>
    <s v="Томская область"/>
    <s v="Розница"/>
    <s v="Розница"/>
    <n v="356.34522196"/>
    <n v="218.96523092000001"/>
    <n v="11.786150933333333"/>
    <m/>
    <m/>
    <n v="1.7969999999999999"/>
    <m/>
    <n v="640.35236386212"/>
    <n v="393.48051996324"/>
    <n v="21.179713227200001"/>
    <m/>
    <m/>
    <n v="1055.0125970525601"/>
  </r>
  <r>
    <x v="1"/>
    <s v="АБ"/>
    <s v="Аи92"/>
    <s v="ФЛ+КК_377"/>
    <s v="НБ_11"/>
    <x v="1"/>
    <s v="Собственная"/>
    <s v="ФЛ+КК"/>
    <s v="Томская область33705"/>
    <n v="56.484639999999999"/>
    <n v="84.947648999999998"/>
    <s v="Сибирь"/>
    <s v="Томская область"/>
    <m/>
    <s v="Томская область"/>
    <s v="Розница"/>
    <s v="Розница"/>
    <n v="356.34522196"/>
    <n v="218.96523092000001"/>
    <n v="11.786150933333333"/>
    <m/>
    <m/>
    <n v="1.7969999999999999"/>
    <m/>
    <n v="640.35236386212"/>
    <n v="393.48051996324"/>
    <n v="21.179713227200001"/>
    <m/>
    <m/>
    <n v="1055.0125970525601"/>
  </r>
  <r>
    <x v="1"/>
    <s v="АБ"/>
    <s v="Аи92"/>
    <s v="ФЛ+КК_378"/>
    <s v="НБ_11"/>
    <x v="1"/>
    <s v="Собственная"/>
    <s v="ФЛ+КК"/>
    <s v="Томская область33706"/>
    <n v="56.484639999999999"/>
    <n v="84.947648999999998"/>
    <s v="Сибирь"/>
    <s v="Томская область"/>
    <m/>
    <s v="Томская область"/>
    <s v="Розница"/>
    <s v="Розница"/>
    <n v="356.34522196"/>
    <n v="218.96523092000001"/>
    <n v="11.786150933333333"/>
    <m/>
    <m/>
    <n v="1.21804"/>
    <m/>
    <n v="434.04273415615842"/>
    <n v="266.70840986979681"/>
    <n v="14.356003282837333"/>
    <m/>
    <m/>
    <n v="715.10714730879261"/>
  </r>
  <r>
    <x v="1"/>
    <s v="АБ"/>
    <s v="Аи92"/>
    <s v="ФЛ+КК_379"/>
    <s v="НБ_11"/>
    <x v="1"/>
    <s v="Собственная"/>
    <s v="ФЛ+КК"/>
    <s v="Томская область33707"/>
    <n v="56.484639999999999"/>
    <n v="84.947648999999998"/>
    <s v="Сибирь"/>
    <s v="Томская область"/>
    <m/>
    <s v="Томская область"/>
    <s v="Розница"/>
    <s v="Розница"/>
    <n v="356.34522196"/>
    <n v="218.96523092000001"/>
    <n v="11.786150933333333"/>
    <m/>
    <m/>
    <n v="1.21804"/>
    <m/>
    <n v="434.04273415615842"/>
    <n v="266.70840986979681"/>
    <n v="14.356003282837333"/>
    <m/>
    <m/>
    <n v="715.10714730879261"/>
  </r>
  <r>
    <x v="1"/>
    <s v="АБ"/>
    <s v="Аи92"/>
    <s v="ФЛ+КК_380"/>
    <s v="НБ_11"/>
    <x v="1"/>
    <s v="Собственная"/>
    <s v="ФЛ+КК"/>
    <s v="Томская область33708"/>
    <n v="56.474936"/>
    <n v="85.017104000000003"/>
    <s v="Сибирь"/>
    <s v="Томская область"/>
    <m/>
    <s v="Томская область"/>
    <s v="Розница"/>
    <s v="Розница"/>
    <n v="356.34522196"/>
    <n v="218.96523092000001"/>
    <n v="11.786150933333333"/>
    <m/>
    <m/>
    <n v="1.6173"/>
    <m/>
    <n v="576.31712747590802"/>
    <n v="354.13246796691601"/>
    <n v="19.061741904479998"/>
    <m/>
    <m/>
    <n v="949.51133734730399"/>
  </r>
  <r>
    <x v="1"/>
    <s v="АБ"/>
    <s v="Аи92"/>
    <s v="ФЛ+КК_381"/>
    <s v="НБ_8"/>
    <x v="6"/>
    <s v="Собственная"/>
    <s v="ФЛ+КК"/>
    <s v="Томская область33709"/>
    <n v="56.570430000000002"/>
    <n v="84.889330000000001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1.2653399999999999"/>
    <m/>
    <n v="225.74023783123704"/>
    <n v="730.92539919903663"/>
    <n v="124.58362306299871"/>
    <m/>
    <m/>
    <n v="1081.2492600932724"/>
  </r>
  <r>
    <x v="1"/>
    <s v="АБ"/>
    <s v="Аи95"/>
    <s v="ФЛ+КК_381"/>
    <s v="НБ_8"/>
    <x v="6"/>
    <s v="Собственная"/>
    <s v="ФЛ+КК"/>
    <s v="Томская область33709"/>
    <n v="56.570430000000002"/>
    <n v="84.889330000000001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1.35602"/>
    <m/>
    <n v="241.91780652149941"/>
    <n v="783.30682648290394"/>
    <n v="133.51185021092158"/>
    <m/>
    <m/>
    <n v="1158.7364832153248"/>
  </r>
  <r>
    <x v="1"/>
    <s v="АБ"/>
    <s v="G-95"/>
    <s v="ФЛ+КК_381"/>
    <s v="НБ_8"/>
    <x v="6"/>
    <s v="Собственная"/>
    <s v="ФЛ+КК"/>
    <s v="Томская область33709"/>
    <n v="56.570430000000002"/>
    <n v="84.889330000000001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0.26194000000000001"/>
    <m/>
    <n v="46.730837480451292"/>
    <n v="151.31000289739964"/>
    <n v="25.790249438982318"/>
    <m/>
    <m/>
    <n v="223.83108981683327"/>
  </r>
  <r>
    <x v="1"/>
    <s v="ДТ"/>
    <s v="ДтЛ"/>
    <s v="ФЛ+КК_381"/>
    <s v="НБ_8"/>
    <x v="6"/>
    <s v="Собственная"/>
    <s v="ФЛ+КК"/>
    <s v="Томская область33709"/>
    <n v="56.570430000000002"/>
    <n v="84.889330000000001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1.54304"/>
    <m/>
    <n v="275.28270392393512"/>
    <n v="891.33918787051823"/>
    <n v="151.925580263905"/>
    <m/>
    <m/>
    <n v="1318.5474720583584"/>
  </r>
  <r>
    <x v="1"/>
    <s v="ДТ"/>
    <s v="ДтЗ"/>
    <s v="ФЛ+КК_381"/>
    <s v="НБ_8"/>
    <x v="6"/>
    <s v="Собственная"/>
    <s v="ФЛ+КК"/>
    <s v="Томская область33709"/>
    <n v="56.570430000000002"/>
    <n v="84.889330000000001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1.1236200000000001"/>
    <m/>
    <n v="200.45698866070353"/>
    <n v="649.06064539809188"/>
    <n v="110.63006823940334"/>
    <m/>
    <m/>
    <n v="960.14770229819885"/>
  </r>
  <r>
    <x v="1"/>
    <s v="АБ"/>
    <s v="Аи92"/>
    <s v="ФЛ+КК_382"/>
    <s v="НБ_11"/>
    <x v="1"/>
    <s v="Собственная"/>
    <s v="ФЛ+КК"/>
    <s v="Томская область33710"/>
    <n v="56.472048000000001"/>
    <n v="84.942622"/>
    <s v="Сибирь"/>
    <s v="Томская область"/>
    <m/>
    <s v="Томская область"/>
    <s v="Розница"/>
    <s v="Розница"/>
    <n v="356.34522196"/>
    <n v="218.96523092000001"/>
    <n v="11.786150933333333"/>
    <m/>
    <m/>
    <n v="0.88763000000000003"/>
    <m/>
    <n v="316.30270936835484"/>
    <n v="194.36010792151961"/>
    <n v="10.461741152954668"/>
    <m/>
    <m/>
    <n v="521.12455844282908"/>
  </r>
  <r>
    <x v="1"/>
    <s v="АБ"/>
    <s v="Аи92"/>
    <s v="ФЛ+КК_383"/>
    <s v="НБ_11"/>
    <x v="1"/>
    <s v="Собственная"/>
    <s v="ФЛ+КК"/>
    <s v="Томская область33711"/>
    <n v="56.484639999999999"/>
    <n v="84.947648999999998"/>
    <s v="Сибирь"/>
    <s v="Томская область"/>
    <m/>
    <s v="Томская область"/>
    <s v="Розница"/>
    <s v="Розница"/>
    <n v="356.34522196"/>
    <n v="218.96523092000001"/>
    <n v="11.786150933333333"/>
    <m/>
    <m/>
    <n v="1.7969999999999999"/>
    <m/>
    <n v="640.35236386212"/>
    <n v="393.48051996324"/>
    <n v="21.179713227200001"/>
    <m/>
    <m/>
    <n v="1055.0125970525601"/>
  </r>
  <r>
    <x v="1"/>
    <s v="АБ"/>
    <s v="Аи92"/>
    <s v="ФЛ+КК_384"/>
    <s v="НБ_11"/>
    <x v="1"/>
    <s v="Собственная"/>
    <s v="ФЛ+КК"/>
    <s v="Томская область33712"/>
    <n v="56.484639999999999"/>
    <n v="84.947648999999998"/>
    <s v="Сибирь"/>
    <s v="Томская область"/>
    <m/>
    <s v="Томская область"/>
    <s v="Розница"/>
    <s v="Розница"/>
    <n v="356.34522196"/>
    <n v="218.96523092000001"/>
    <n v="11.786150933333333"/>
    <m/>
    <m/>
    <n v="2.3108300000000002"/>
    <m/>
    <n v="823.45322926182689"/>
    <n v="505.99142456686366"/>
    <n v="27.235791161274669"/>
    <m/>
    <m/>
    <n v="1356.6804449899653"/>
  </r>
  <r>
    <x v="1"/>
    <s v="АБ"/>
    <s v="Аи92"/>
    <s v="ФЛ+КК_385"/>
    <s v="НБ_7"/>
    <x v="3"/>
    <s v="Собственная"/>
    <s v="ФЛ+КК"/>
    <s v="Томская область434"/>
    <n v="60.729171999999998"/>
    <n v="77.577628000000004"/>
    <s v="Сибирь"/>
    <s v="Томская область"/>
    <m/>
    <s v="Томская область"/>
    <s v="Розница"/>
    <s v="Розница"/>
    <n v="37.246755611111105"/>
    <n v="189.01297827777779"/>
    <n v="16.034161722222223"/>
    <m/>
    <m/>
    <n v="2.5024899999999999"/>
    <m/>
    <n v="93.209633449249424"/>
    <n v="473.00308801035612"/>
    <n v="40.125329368243889"/>
    <m/>
    <m/>
    <n v="606.33805082784943"/>
  </r>
  <r>
    <x v="1"/>
    <s v="АБ"/>
    <s v="Аи95"/>
    <s v="ФЛ+КК_385"/>
    <s v="НБ_7"/>
    <x v="3"/>
    <s v="Собственная"/>
    <s v="ФЛ+КК"/>
    <s v="Томская область434"/>
    <n v="60.729171999999998"/>
    <n v="77.577628000000004"/>
    <s v="Сибирь"/>
    <s v="Томская область"/>
    <m/>
    <s v="Томская область"/>
    <s v="Розница"/>
    <s v="Розница"/>
    <n v="37.246755611111105"/>
    <n v="189.01297827777779"/>
    <n v="16.034161722222223"/>
    <m/>
    <m/>
    <n v="3.0818099999999999"/>
    <m/>
    <n v="114.78742390987831"/>
    <n v="582.50208658623831"/>
    <n v="49.414239937161668"/>
    <m/>
    <m/>
    <n v="746.70375043327829"/>
  </r>
  <r>
    <x v="1"/>
    <s v="АБ"/>
    <s v="G-95"/>
    <s v="ФЛ+КК_385"/>
    <s v="НБ_7"/>
    <x v="3"/>
    <s v="Собственная"/>
    <s v="ФЛ+КК"/>
    <s v="Томская область434"/>
    <n v="60.729171999999998"/>
    <n v="77.577628000000004"/>
    <s v="Сибирь"/>
    <s v="Томская область"/>
    <m/>
    <s v="Томская область"/>
    <s v="Розница"/>
    <s v="Розница"/>
    <n v="37.246755611111105"/>
    <n v="189.01297827777779"/>
    <n v="16.034161722222223"/>
    <m/>
    <m/>
    <n v="0.66156000000000004"/>
    <m/>
    <n v="24.640963642086664"/>
    <n v="125.04342590944668"/>
    <n v="10.607560028953333"/>
    <m/>
    <m/>
    <n v="160.29194958048669"/>
  </r>
  <r>
    <x v="1"/>
    <s v="АБ"/>
    <s v="Аи98"/>
    <s v="ФЛ+КК_385"/>
    <s v="НБ_7"/>
    <x v="3"/>
    <s v="Собственная"/>
    <s v="ФЛ+КК"/>
    <s v="Томская область434"/>
    <n v="60.729171999999998"/>
    <n v="77.577628000000004"/>
    <s v="Сибирь"/>
    <s v="Томская область"/>
    <m/>
    <s v="Томская область"/>
    <s v="Розница"/>
    <s v="Розница"/>
    <n v="37.246755611111105"/>
    <n v="189.01297827777779"/>
    <n v="16.034161722222223"/>
    <m/>
    <m/>
    <n v="0.19152"/>
    <m/>
    <n v="7.1334986346399987"/>
    <n v="36.199765599759999"/>
    <n v="3.0708626530399998"/>
    <m/>
    <m/>
    <n v="46.40412688744"/>
  </r>
  <r>
    <x v="1"/>
    <s v="ДТ"/>
    <s v="ДтЛ"/>
    <s v="ФЛ+КК_385"/>
    <s v="НБ_7"/>
    <x v="3"/>
    <s v="Собственная"/>
    <s v="ФЛ+КК"/>
    <s v="Томская область434"/>
    <n v="60.729171999999998"/>
    <n v="77.577628000000004"/>
    <s v="Сибирь"/>
    <s v="Томская область"/>
    <m/>
    <s v="Томская область"/>
    <s v="Розница"/>
    <s v="Розница"/>
    <n v="37.246755611111105"/>
    <n v="189.01297827777779"/>
    <n v="16.034161722222223"/>
    <m/>
    <m/>
    <n v="0.32295000000000001"/>
    <m/>
    <n v="12.028839724608332"/>
    <n v="61.041741334808343"/>
    <n v="5.1782325281916668"/>
    <m/>
    <m/>
    <n v="78.248813587608339"/>
  </r>
  <r>
    <x v="1"/>
    <s v="ДТ"/>
    <s v="ДтЗ"/>
    <s v="ФЛ+КК_385"/>
    <s v="НБ_7"/>
    <x v="3"/>
    <s v="Собственная"/>
    <s v="ФЛ+КК"/>
    <s v="Томская область434"/>
    <n v="60.729171999999998"/>
    <n v="77.577628000000004"/>
    <s v="Сибирь"/>
    <s v="Томская область"/>
    <m/>
    <s v="Томская область"/>
    <s v="Розница"/>
    <s v="Розница"/>
    <n v="37.246755611111105"/>
    <n v="189.01297827777779"/>
    <n v="16.034161722222223"/>
    <m/>
    <m/>
    <n v="0.23543"/>
    <m/>
    <n v="8.769003673523887"/>
    <n v="44.499325475937226"/>
    <n v="3.774922694262778"/>
    <m/>
    <m/>
    <n v="57.043251843723887"/>
  </r>
  <r>
    <x v="1"/>
    <s v="АБ"/>
    <s v="Аи92"/>
    <s v="ФЛ+КК_386"/>
    <s v="НБ_8"/>
    <x v="6"/>
    <s v="Собственная"/>
    <s v="ФЛ+КК"/>
    <s v="Томская область95"/>
    <n v="56.517519999999998"/>
    <n v="85.063249999999996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2.14744"/>
    <m/>
    <n v="383.10937481492067"/>
    <n v="1240.4716829120864"/>
    <n v="211.43396676814609"/>
    <m/>
    <m/>
    <n v="1835.0150244951533"/>
  </r>
  <r>
    <x v="1"/>
    <s v="АБ"/>
    <s v="Аи95"/>
    <s v="ФЛ+КК_386"/>
    <s v="НБ_8"/>
    <x v="6"/>
    <s v="Собственная"/>
    <s v="ФЛ+КК"/>
    <s v="Томская область95"/>
    <n v="56.517519999999998"/>
    <n v="85.063249999999996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2.4878499999999999"/>
    <m/>
    <n v="443.83948242246601"/>
    <n v="1437.1099897239662"/>
    <n v="244.95026367401755"/>
    <m/>
    <m/>
    <n v="2125.8997358204497"/>
  </r>
  <r>
    <x v="1"/>
    <s v="АБ"/>
    <s v="G-95"/>
    <s v="ФЛ+КК_386"/>
    <s v="НБ_8"/>
    <x v="6"/>
    <s v="Собственная"/>
    <s v="ФЛ+КК"/>
    <s v="Томская область95"/>
    <n v="56.517519999999998"/>
    <n v="85.063249999999996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0.51146999999999998"/>
    <m/>
    <n v="91.247695831588999"/>
    <n v="295.45135214909135"/>
    <n v="50.358627474063852"/>
    <m/>
    <m/>
    <n v="437.05767545474419"/>
  </r>
  <r>
    <x v="1"/>
    <s v="ДТ"/>
    <s v="ДтЛ"/>
    <s v="ФЛ+КК_386"/>
    <s v="НБ_8"/>
    <x v="6"/>
    <s v="Собственная"/>
    <s v="ФЛ+КК"/>
    <s v="Томская область95"/>
    <n v="56.517519999999998"/>
    <n v="85.063249999999996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1.4165300000000001"/>
    <m/>
    <n v="252.71296180874884"/>
    <n v="818.26051158377311"/>
    <n v="139.46958096434918"/>
    <m/>
    <m/>
    <n v="1210.4430543568712"/>
  </r>
  <r>
    <x v="1"/>
    <s v="ДТ"/>
    <s v="ДтЗ"/>
    <s v="ФЛ+КК_386"/>
    <s v="НБ_8"/>
    <x v="6"/>
    <s v="Собственная"/>
    <s v="ФЛ+КК"/>
    <s v="Томская область95"/>
    <n v="56.517519999999998"/>
    <n v="85.063249999999996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1.0357499999999999"/>
    <m/>
    <n v="184.78073192478209"/>
    <n v="598.30241849653225"/>
    <n v="101.9785097977626"/>
    <m/>
    <m/>
    <n v="885.061660219077"/>
  </r>
  <r>
    <x v="1"/>
    <s v="АБ"/>
    <s v="Аи92"/>
    <s v="ФЛ+КК_387"/>
    <s v="НБ_8"/>
    <x v="6"/>
    <s v="Собственная"/>
    <s v="ФЛ+КК"/>
    <s v="Томская область96"/>
    <n v="56.509590000000003"/>
    <n v="85.010779999999997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2.2675800000000002"/>
    <m/>
    <n v="404.54269089838033"/>
    <n v="1309.870719898013"/>
    <n v="223.26278469438623"/>
    <m/>
    <m/>
    <n v="1937.6761954907795"/>
  </r>
  <r>
    <x v="1"/>
    <s v="АБ"/>
    <s v="Аи95"/>
    <s v="ФЛ+КК_387"/>
    <s v="НБ_8"/>
    <x v="6"/>
    <s v="Собственная"/>
    <s v="ФЛ+КК"/>
    <s v="Томская область96"/>
    <n v="56.509590000000003"/>
    <n v="85.010779999999997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2.7288999999999999"/>
    <m/>
    <n v="486.84348476904449"/>
    <n v="1576.3528552596545"/>
    <n v="268.68371265953596"/>
    <m/>
    <m/>
    <n v="2331.8800526882351"/>
  </r>
  <r>
    <x v="1"/>
    <s v="АБ"/>
    <s v="G-95"/>
    <s v="ФЛ+КК_387"/>
    <s v="НБ_8"/>
    <x v="6"/>
    <s v="Собственная"/>
    <s v="ФЛ+КК"/>
    <s v="Томская область96"/>
    <n v="56.509590000000003"/>
    <n v="85.010779999999997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0.57662999999999998"/>
    <m/>
    <n v="102.87242428171577"/>
    <n v="333.09111617441994"/>
    <n v="56.774190784150463"/>
    <m/>
    <m/>
    <n v="492.73773124028617"/>
  </r>
  <r>
    <x v="1"/>
    <s v="ДТ"/>
    <s v="ДтЛ"/>
    <s v="ФЛ+КК_387"/>
    <s v="НБ_8"/>
    <x v="6"/>
    <s v="Собственная"/>
    <s v="ФЛ+КК"/>
    <s v="Томская область96"/>
    <n v="56.509590000000003"/>
    <n v="85.010779999999997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0.87005999999999994"/>
    <m/>
    <n v="155.22116690173874"/>
    <n v="502.59136107853527"/>
    <n v="85.664901988550639"/>
    <m/>
    <m/>
    <n v="743.47742996882471"/>
  </r>
  <r>
    <x v="1"/>
    <s v="ДТ"/>
    <s v="ДтЗ"/>
    <s v="ФЛ+КК_387"/>
    <s v="НБ_8"/>
    <x v="6"/>
    <s v="Собственная"/>
    <s v="ФЛ+КК"/>
    <s v="Томская область96"/>
    <n v="56.509590000000003"/>
    <n v="85.010779999999997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0.63463999999999998"/>
    <m/>
    <n v="113.22157249214938"/>
    <n v="366.60067282127858"/>
    <n v="62.485775001739853"/>
    <m/>
    <m/>
    <n v="542.30802031516782"/>
  </r>
  <r>
    <x v="1"/>
    <s v="АБ"/>
    <s v="Аи92"/>
    <s v="ФРА ГПН_1"/>
    <s v="НБ_11"/>
    <x v="1"/>
    <s v="Собственная"/>
    <s v="ФРА ГПН"/>
    <s v="Алтайский край180"/>
    <n v="51.943438"/>
    <n v="85.344819999999999"/>
    <s v="Сибирь"/>
    <s v="Алтайский край"/>
    <m/>
    <s v="Алтайский край"/>
    <s v="Мелкий опт"/>
    <s v="Франчайзинг"/>
    <n v="356.34522196"/>
    <n v="218.96523092000001"/>
    <n v="11.786150933333333"/>
    <m/>
    <m/>
    <n v="1.40804"/>
    <m/>
    <n v="501.74832632855839"/>
    <n v="308.31180374459683"/>
    <n v="16.595371960170667"/>
    <m/>
    <m/>
    <n v="826.655502033326"/>
  </r>
  <r>
    <x v="1"/>
    <s v="ДТ"/>
    <s v="ДтЛ"/>
    <s v="ФРА ГПН_1"/>
    <s v="НБ_11"/>
    <x v="1"/>
    <s v="Собственная"/>
    <s v="ФРА ГПН"/>
    <s v="Алтайский край180"/>
    <n v="51.943438"/>
    <n v="85.344819999999999"/>
    <s v="Сибирь"/>
    <s v="Алтайский край"/>
    <m/>
    <s v="Алтайский край"/>
    <s v="Мелкий опт"/>
    <s v="Франчайзинг"/>
    <n v="356.34522196"/>
    <n v="218.96523092000001"/>
    <n v="11.786150933333333"/>
    <m/>
    <m/>
    <n v="0.24393999999999999"/>
    <m/>
    <n v="86.926853444922401"/>
    <n v="53.414378430624801"/>
    <n v="2.8751136586773334"/>
    <m/>
    <m/>
    <n v="143.21634553422453"/>
  </r>
  <r>
    <x v="1"/>
    <s v="ДТ"/>
    <s v="ДтЗ"/>
    <s v="ФРА ГПН_1"/>
    <s v="НБ_11"/>
    <x v="1"/>
    <s v="Собственная"/>
    <s v="ФРА ГПН"/>
    <s v="Алтайский край180"/>
    <n v="51.943438"/>
    <n v="85.344819999999999"/>
    <s v="Сибирь"/>
    <s v="Алтайский край"/>
    <m/>
    <s v="Алтайский край"/>
    <s v="Мелкий опт"/>
    <s v="Франчайзинг"/>
    <n v="356.34522196"/>
    <n v="218.96523092000001"/>
    <n v="11.786150933333333"/>
    <m/>
    <m/>
    <n v="0.1193"/>
    <m/>
    <n v="42.511984979828"/>
    <n v="26.122552048756003"/>
    <n v="1.4060878063466666"/>
    <m/>
    <m/>
    <n v="70.040624834930668"/>
  </r>
  <r>
    <x v="1"/>
    <s v="АБ"/>
    <s v="Аи92"/>
    <s v="ФРА ГПН_2"/>
    <s v="НБ_11"/>
    <x v="1"/>
    <s v="Собственная"/>
    <s v="ФРА ГПН"/>
    <s v="Алтайский край181"/>
    <n v="51.990692000000003"/>
    <n v="81.846130000000002"/>
    <s v="Сибирь"/>
    <s v="Алтайский край"/>
    <m/>
    <s v="Алтайский край"/>
    <s v="Мелкий опт"/>
    <s v="Франчайзинг"/>
    <n v="356.34522196"/>
    <n v="218.96523092000001"/>
    <n v="11.786150933333333"/>
    <m/>
    <m/>
    <n v="1.70136"/>
    <m/>
    <n v="606.2715068338656"/>
    <n v="372.53868527805122"/>
    <n v="20.052485751936"/>
    <m/>
    <m/>
    <n v="998.86267786385292"/>
  </r>
  <r>
    <x v="1"/>
    <s v="ДТ"/>
    <s v="ДтЛ"/>
    <s v="ФРА ГПН_2"/>
    <s v="НБ_11"/>
    <x v="1"/>
    <s v="Собственная"/>
    <s v="ФРА ГПН"/>
    <s v="Алтайский край181"/>
    <n v="51.990692000000003"/>
    <n v="81.846130000000002"/>
    <s v="Сибирь"/>
    <s v="Алтайский край"/>
    <m/>
    <s v="Алтайский край"/>
    <s v="Мелкий опт"/>
    <s v="Франчайзинг"/>
    <n v="356.34522196"/>
    <n v="218.96523092000001"/>
    <n v="11.786150933333333"/>
    <m/>
    <m/>
    <n v="0.29476000000000002"/>
    <m/>
    <n v="105.03631762492961"/>
    <n v="64.542191465979201"/>
    <n v="3.4740858491093336"/>
    <m/>
    <m/>
    <n v="173.05259494001817"/>
  </r>
  <r>
    <x v="1"/>
    <s v="ДТ"/>
    <s v="ДтЗ"/>
    <s v="ФРА ГПН_2"/>
    <s v="НБ_11"/>
    <x v="1"/>
    <s v="Собственная"/>
    <s v="ФРА ГПН"/>
    <s v="Алтайский край181"/>
    <n v="51.990692000000003"/>
    <n v="81.846130000000002"/>
    <s v="Сибирь"/>
    <s v="Алтайский край"/>
    <m/>
    <s v="Алтайский край"/>
    <s v="Мелкий опт"/>
    <s v="Франчайзинг"/>
    <n v="356.34522196"/>
    <n v="218.96523092000001"/>
    <n v="11.786150933333333"/>
    <m/>
    <m/>
    <n v="0.14415"/>
    <m/>
    <n v="51.367163745534"/>
    <n v="31.563838037118"/>
    <n v="1.69897365704"/>
    <m/>
    <m/>
    <n v="84.629975439692004"/>
  </r>
  <r>
    <x v="1"/>
    <s v="АБ"/>
    <s v="Аи92"/>
    <s v="ФРА ГПН_3"/>
    <s v="НБ_11"/>
    <x v="1"/>
    <s v="Собственная"/>
    <s v="ФРА ГПН"/>
    <s v="Алтайский край190"/>
    <n v="53.318021000000002"/>
    <n v="83.759501"/>
    <s v="Сибирь"/>
    <s v="Алтайский край"/>
    <m/>
    <s v="Алтайский край"/>
    <s v="Мелкий опт"/>
    <s v="Франчайзинг"/>
    <n v="356.34522196"/>
    <n v="218.96523092000001"/>
    <n v="11.786150933333333"/>
    <m/>
    <m/>
    <n v="1.5676699999999999"/>
    <m/>
    <n v="558.63171411003316"/>
    <n v="343.26522355635637"/>
    <n v="18.476795233658667"/>
    <m/>
    <m/>
    <n v="920.37373290004814"/>
  </r>
  <r>
    <x v="1"/>
    <s v="АБ"/>
    <s v="Аи92"/>
    <s v="ФРА ГПН_4"/>
    <s v="НБ_11"/>
    <x v="1"/>
    <s v="Собственная"/>
    <s v="ФРА ГПН"/>
    <s v="Алтайский край191"/>
    <n v="52.501469999999998"/>
    <n v="85.300489999999996"/>
    <s v="Сибирь"/>
    <s v="Алтайский край"/>
    <m/>
    <s v="Алтайский край"/>
    <s v="Мелкий опт"/>
    <s v="Франчайзинг"/>
    <n v="356.34522196"/>
    <n v="218.96523092000001"/>
    <n v="11.786150933333333"/>
    <m/>
    <m/>
    <n v="2.23787"/>
    <m/>
    <n v="797.45428186762524"/>
    <n v="490.01572131894045"/>
    <n v="26.375873589178667"/>
    <m/>
    <m/>
    <n v="1313.8458767757443"/>
  </r>
  <r>
    <x v="1"/>
    <s v="ДТ"/>
    <s v="ДтЛ"/>
    <s v="ФРА ГПН_4"/>
    <s v="НБ_11"/>
    <x v="1"/>
    <s v="Собственная"/>
    <s v="ФРА ГПН"/>
    <s v="Алтайский край191"/>
    <n v="52.501469999999998"/>
    <n v="85.300489999999996"/>
    <s v="Сибирь"/>
    <s v="Алтайский край"/>
    <m/>
    <s v="Алтайский край"/>
    <s v="Мелкий опт"/>
    <s v="Франчайзинг"/>
    <n v="356.34522196"/>
    <n v="218.96523092000001"/>
    <n v="11.786150933333333"/>
    <m/>
    <m/>
    <n v="0.38771"/>
    <m/>
    <n v="138.1586060061116"/>
    <n v="84.895009679993208"/>
    <n v="4.5696085783626668"/>
    <m/>
    <m/>
    <n v="227.6232242644675"/>
  </r>
  <r>
    <x v="1"/>
    <s v="ДТ"/>
    <s v="ДтЗ"/>
    <s v="ФРА ГПН_4"/>
    <s v="НБ_11"/>
    <x v="1"/>
    <s v="Собственная"/>
    <s v="ФРА ГПН"/>
    <s v="Алтайский край191"/>
    <n v="52.501469999999998"/>
    <n v="85.300489999999996"/>
    <s v="Сибирь"/>
    <s v="Алтайский край"/>
    <m/>
    <s v="Алтайский край"/>
    <s v="Мелкий опт"/>
    <s v="Франчайзинг"/>
    <n v="356.34522196"/>
    <n v="218.96523092000001"/>
    <n v="11.786150933333333"/>
    <m/>
    <m/>
    <n v="0.18961"/>
    <m/>
    <n v="67.566617535835604"/>
    <n v="41.517997434741204"/>
    <n v="2.2347720784693332"/>
    <m/>
    <m/>
    <n v="111.31938704904614"/>
  </r>
  <r>
    <x v="1"/>
    <s v="АБ"/>
    <s v="Аи92"/>
    <s v="ФРА ГПН_5"/>
    <s v="НБ_11"/>
    <x v="1"/>
    <s v="Собственная"/>
    <s v="ФРА ГПН"/>
    <s v="Алтайский край193"/>
    <n v="53.265810000000002"/>
    <n v="84.402950000000004"/>
    <s v="Сибирь"/>
    <s v="Алтайский край"/>
    <m/>
    <s v="Алтайский край"/>
    <s v="Мелкий опт"/>
    <s v="Франчайзинг"/>
    <n v="356.34522196"/>
    <n v="218.96523092000001"/>
    <n v="11.786150933333333"/>
    <m/>
    <m/>
    <n v="1.38202"/>
    <m/>
    <n v="492.4762236531592"/>
    <n v="302.61432843605843"/>
    <n v="16.288696312885335"/>
    <m/>
    <m/>
    <n v="811.37924840210303"/>
  </r>
  <r>
    <x v="1"/>
    <s v="АБ"/>
    <s v="Аи92"/>
    <s v="ФРА ГПН_6"/>
    <s v="НБ_11"/>
    <x v="1"/>
    <s v="Собственная"/>
    <s v="ФРА ГПН"/>
    <s v="Алтайский край194"/>
    <n v="51.957199000000003"/>
    <n v="85.932337000000004"/>
    <s v="Сибирь"/>
    <s v="Алтайский край"/>
    <m/>
    <s v="Алтайский край"/>
    <s v="Мелкий опт"/>
    <s v="Франчайзинг"/>
    <n v="356.34522196"/>
    <n v="218.96523092000001"/>
    <n v="11.786150933333333"/>
    <m/>
    <m/>
    <n v="1.49865"/>
    <m/>
    <n v="534.03676689035399"/>
    <n v="328.152243318258"/>
    <n v="17.663315096240002"/>
    <m/>
    <m/>
    <n v="879.852325304852"/>
  </r>
  <r>
    <x v="1"/>
    <s v="ДТ"/>
    <s v="ДтЛ"/>
    <s v="ФРА ГПН_6"/>
    <s v="НБ_11"/>
    <x v="1"/>
    <s v="Собственная"/>
    <s v="ФРА ГПН"/>
    <s v="Алтайский край194"/>
    <n v="51.957199000000003"/>
    <n v="85.932337000000004"/>
    <s v="Сибирь"/>
    <s v="Алтайский край"/>
    <m/>
    <s v="Алтайский край"/>
    <s v="Мелкий опт"/>
    <s v="Франчайзинг"/>
    <n v="356.34522196"/>
    <n v="218.96523092000001"/>
    <n v="11.786150933333333"/>
    <m/>
    <m/>
    <n v="0.25963999999999998"/>
    <m/>
    <n v="92.521473429694396"/>
    <n v="56.852132556068796"/>
    <n v="3.0601562283306665"/>
    <m/>
    <m/>
    <n v="152.43376221409386"/>
  </r>
  <r>
    <x v="1"/>
    <s v="ДТ"/>
    <s v="ДтЗ"/>
    <s v="ФРА ГПН_6"/>
    <s v="НБ_11"/>
    <x v="1"/>
    <s v="Собственная"/>
    <s v="ФРА ГПН"/>
    <s v="Алтайский край194"/>
    <n v="51.957199000000003"/>
    <n v="85.932337000000004"/>
    <s v="Сибирь"/>
    <s v="Алтайский край"/>
    <m/>
    <s v="Алтайский край"/>
    <s v="Мелкий опт"/>
    <s v="Франчайзинг"/>
    <n v="356.34522196"/>
    <n v="218.96523092000001"/>
    <n v="11.786150933333333"/>
    <m/>
    <m/>
    <n v="0.12697"/>
    <m/>
    <n v="45.245152832261198"/>
    <n v="27.8020153699124"/>
    <n v="1.4964875840053333"/>
    <m/>
    <m/>
    <n v="74.543655786178931"/>
  </r>
  <r>
    <x v="1"/>
    <s v="АБ"/>
    <s v="Аи92"/>
    <s v="ФРА ГПН_7"/>
    <s v="НБ_11"/>
    <x v="1"/>
    <s v="Собственная"/>
    <s v="ФРА ГПН"/>
    <s v="Алтайский край218"/>
    <n v="52.54777"/>
    <n v="85.21311"/>
    <s v="Сибирь"/>
    <s v="Алтайский край"/>
    <m/>
    <s v="Алтайский край"/>
    <s v="Мелкий опт"/>
    <s v="Франчайзинг"/>
    <n v="356.34522196"/>
    <n v="218.96523092000001"/>
    <n v="11.786150933333333"/>
    <m/>
    <m/>
    <n v="1.83735"/>
    <m/>
    <n v="654.73089356820606"/>
    <n v="402.31576703086205"/>
    <n v="21.655284417360001"/>
    <m/>
    <m/>
    <n v="1078.7019450164282"/>
  </r>
  <r>
    <x v="1"/>
    <s v="ДТ"/>
    <s v="ДтЛ"/>
    <s v="ФРА ГПН_7"/>
    <s v="НБ_11"/>
    <x v="1"/>
    <s v="Собственная"/>
    <s v="ФРА ГПН"/>
    <s v="Алтайский край218"/>
    <n v="52.54777"/>
    <n v="85.21311"/>
    <s v="Сибирь"/>
    <s v="Алтайский край"/>
    <m/>
    <s v="Алтайский край"/>
    <s v="Мелкий опт"/>
    <s v="Франчайзинг"/>
    <n v="356.34522196"/>
    <n v="218.96523092000001"/>
    <n v="11.786150933333333"/>
    <m/>
    <m/>
    <n v="0.31831999999999999"/>
    <m/>
    <n v="113.4318110543072"/>
    <n v="69.701012306454402"/>
    <n v="3.7517675650986666"/>
    <m/>
    <m/>
    <n v="186.88459092586029"/>
  </r>
  <r>
    <x v="1"/>
    <s v="ДТ"/>
    <s v="ДтЗ"/>
    <s v="ФРА ГПН_7"/>
    <s v="НБ_11"/>
    <x v="1"/>
    <s v="Собственная"/>
    <s v="ФРА ГПН"/>
    <s v="Алтайский край218"/>
    <n v="52.54777"/>
    <n v="85.21311"/>
    <s v="Сибирь"/>
    <s v="Алтайский край"/>
    <m/>
    <s v="Алтайский край"/>
    <s v="Мелкий опт"/>
    <s v="Франчайзинг"/>
    <n v="356.34522196"/>
    <n v="218.96523092000001"/>
    <n v="11.786150933333333"/>
    <m/>
    <m/>
    <n v="0.15567"/>
    <m/>
    <n v="55.472260702513204"/>
    <n v="34.086317497316401"/>
    <n v="1.8347501157920001"/>
    <m/>
    <m/>
    <n v="91.393328315621616"/>
  </r>
  <r>
    <x v="1"/>
    <s v="АБ"/>
    <s v="Аи92"/>
    <s v="ФРА ГПН_8"/>
    <s v="НБ_11"/>
    <x v="1"/>
    <s v="Собственная"/>
    <s v="ФРА ГПН"/>
    <s v="Алтайский край40225"/>
    <n v="53.341645"/>
    <n v="83.691237999999998"/>
    <s v="Сибирь"/>
    <s v="Алтайский край"/>
    <m/>
    <s v="Алтайский край"/>
    <s v="Мелкий опт"/>
    <s v="Франчайзинг"/>
    <n v="356.34522196"/>
    <n v="218.96523092000001"/>
    <n v="11.786150933333333"/>
    <m/>
    <m/>
    <n v="1.38202"/>
    <m/>
    <n v="492.4762236531592"/>
    <n v="302.61432843605843"/>
    <n v="16.288696312885335"/>
    <m/>
    <m/>
    <n v="811.37924840210303"/>
  </r>
  <r>
    <x v="1"/>
    <s v="ДТ"/>
    <s v="ДтЛ"/>
    <s v="ФРА ГПН_8"/>
    <s v="НБ_11"/>
    <x v="1"/>
    <s v="Собственная"/>
    <s v="ФРА ГПН"/>
    <s v="Алтайский край40225"/>
    <n v="53.341645"/>
    <n v="83.691237999999998"/>
    <s v="Сибирь"/>
    <s v="Алтайский край"/>
    <m/>
    <s v="Алтайский край"/>
    <s v="Мелкий опт"/>
    <s v="Франчайзинг"/>
    <n v="356.34522196"/>
    <n v="218.96523092000001"/>
    <n v="11.786150933333333"/>
    <m/>
    <m/>
    <n v="0.23943999999999999"/>
    <m/>
    <n v="85.323299946102395"/>
    <n v="52.429034891484797"/>
    <n v="2.8220759794773334"/>
    <m/>
    <m/>
    <n v="140.57441081706455"/>
  </r>
  <r>
    <x v="1"/>
    <s v="ДТ"/>
    <s v="ДтЗ"/>
    <s v="ФРА ГПН_8"/>
    <s v="НБ_11"/>
    <x v="1"/>
    <s v="Собственная"/>
    <s v="ФРА ГПН"/>
    <s v="Алтайский край40225"/>
    <n v="53.341645"/>
    <n v="83.691237999999998"/>
    <s v="Сибирь"/>
    <s v="Алтайский край"/>
    <m/>
    <s v="Алтайский край"/>
    <s v="Мелкий опт"/>
    <s v="Франчайзинг"/>
    <n v="356.34522196"/>
    <n v="218.96523092000001"/>
    <n v="11.786150933333333"/>
    <m/>
    <m/>
    <n v="0.11709"/>
    <m/>
    <n v="41.724462039296398"/>
    <n v="25.6386388884228"/>
    <n v="1.380040412784"/>
    <m/>
    <m/>
    <n v="68.7431413405032"/>
  </r>
  <r>
    <x v="1"/>
    <s v="АБ"/>
    <s v="Аи92"/>
    <s v="ФРА ГПН_9"/>
    <s v="НБ_3"/>
    <x v="4"/>
    <s v="Собственная"/>
    <s v="ФРА ГПН"/>
    <s v="Красноярский край1"/>
    <n v="56.186990000000002"/>
    <n v="93.405709000000002"/>
    <s v="Сибирь"/>
    <s v="Красноярский край"/>
    <m/>
    <s v="Красноярский край"/>
    <s v="Мелкий опт"/>
    <s v="Франчайзинг"/>
    <n v="479.9803524818098"/>
    <n v="295.12235540774935"/>
    <n v="47.077131593848343"/>
    <m/>
    <m/>
    <n v="1.50396"/>
    <m/>
    <n v="721.87125091854261"/>
    <n v="443.85221763903871"/>
    <n v="70.802122831884148"/>
    <m/>
    <m/>
    <n v="1236.5255913894655"/>
  </r>
  <r>
    <x v="1"/>
    <s v="АБ"/>
    <s v="Аи95"/>
    <s v="ФРА ГПН_9"/>
    <s v="НБ_3"/>
    <x v="4"/>
    <s v="Собственная"/>
    <s v="ФРА ГПН"/>
    <s v="Красноярский край1"/>
    <n v="56.186990000000002"/>
    <n v="93.405709000000002"/>
    <s v="Сибирь"/>
    <s v="Красноярский край"/>
    <m/>
    <s v="Красноярский край"/>
    <s v="Мелкий опт"/>
    <s v="Франчайзинг"/>
    <n v="479.9803524818098"/>
    <n v="295.12235540774935"/>
    <n v="47.077131593848343"/>
    <m/>
    <m/>
    <n v="1.25562"/>
    <m/>
    <n v="602.67293018321004"/>
    <n v="370.56153189707823"/>
    <n v="59.110987971867857"/>
    <m/>
    <m/>
    <n v="1032.3454500521561"/>
  </r>
  <r>
    <x v="1"/>
    <s v="АБ"/>
    <s v="G-95"/>
    <s v="ФРА ГПН_9"/>
    <s v="НБ_3"/>
    <x v="4"/>
    <s v="Собственная"/>
    <s v="ФРА ГПН"/>
    <s v="Красноярский край1"/>
    <n v="56.186990000000002"/>
    <n v="93.405709000000002"/>
    <s v="Сибирь"/>
    <s v="Красноярский край"/>
    <m/>
    <s v="Красноярский край"/>
    <s v="Мелкий опт"/>
    <s v="Франчайзинг"/>
    <n v="479.9803524818098"/>
    <n v="295.12235540774935"/>
    <n v="47.077131593848343"/>
    <m/>
    <m/>
    <n v="0.37767000000000001"/>
    <m/>
    <n v="181.2741797218051"/>
    <n v="111.4588599668447"/>
    <n v="17.779620289048705"/>
    <m/>
    <m/>
    <n v="310.51265997769849"/>
  </r>
  <r>
    <x v="1"/>
    <s v="АБ"/>
    <s v="Аи98"/>
    <s v="ФРА ГПН_9"/>
    <s v="НБ_3"/>
    <x v="4"/>
    <s v="Собственная"/>
    <s v="ФРА ГПН"/>
    <s v="Красноярский край1"/>
    <n v="56.186990000000002"/>
    <n v="93.405709000000002"/>
    <s v="Сибирь"/>
    <s v="Красноярский край"/>
    <m/>
    <s v="Красноярский край"/>
    <s v="Мелкий опт"/>
    <s v="Франчайзинг"/>
    <n v="479.9803524818098"/>
    <n v="295.12235540774935"/>
    <n v="47.077131593848343"/>
    <m/>
    <m/>
    <n v="8.8359999999999994E-2"/>
    <m/>
    <n v="42.41106394529271"/>
    <n v="26.077011323828732"/>
    <n v="4.1597353476324397"/>
    <m/>
    <m/>
    <n v="72.647810616753873"/>
  </r>
  <r>
    <x v="1"/>
    <s v="ДТ"/>
    <s v="ДтЛ"/>
    <s v="ФРА ГПН_9"/>
    <s v="НБ_3"/>
    <x v="4"/>
    <s v="Собственная"/>
    <s v="ФРА ГПН"/>
    <s v="Красноярский край1"/>
    <n v="56.186990000000002"/>
    <n v="93.405709000000002"/>
    <s v="Сибирь"/>
    <s v="Красноярский край"/>
    <m/>
    <s v="Красноярский край"/>
    <s v="Мелкий опт"/>
    <s v="Франчайзинг"/>
    <n v="479.9803524818098"/>
    <n v="295.12235540774935"/>
    <n v="47.077131593848343"/>
    <m/>
    <m/>
    <n v="0.28971999999999998"/>
    <m/>
    <n v="139.05990772102993"/>
    <n v="85.502848808733134"/>
    <n v="13.639186565369741"/>
    <m/>
    <m/>
    <n v="238.20194309513283"/>
  </r>
  <r>
    <x v="1"/>
    <s v="ДТ"/>
    <s v="ДтЗ"/>
    <s v="ФРА ГПН_9"/>
    <s v="НБ_3"/>
    <x v="4"/>
    <s v="Собственная"/>
    <s v="ФРА ГПН"/>
    <s v="Красноярский край1"/>
    <n v="56.186990000000002"/>
    <n v="93.405709000000002"/>
    <s v="Сибирь"/>
    <s v="Красноярский край"/>
    <m/>
    <s v="Красноярский край"/>
    <s v="Мелкий опт"/>
    <s v="Франчайзинг"/>
    <n v="479.9803524818098"/>
    <n v="295.12235540774935"/>
    <n v="47.077131593848343"/>
    <m/>
    <m/>
    <n v="0.20713999999999999"/>
    <m/>
    <n v="99.423130213082075"/>
    <n v="61.1316446991612"/>
    <n v="9.7515570383497447"/>
    <m/>
    <m/>
    <n v="170.30633195059301"/>
  </r>
  <r>
    <x v="1"/>
    <s v="АБ"/>
    <s v="Аи92"/>
    <s v="ФРА ГПН_10"/>
    <s v="НБ_4"/>
    <x v="5"/>
    <s v="Собственная"/>
    <s v="ФРА ГПН"/>
    <s v="Красноярский край2"/>
    <n v="56.202461"/>
    <n v="93.427987999999999"/>
    <s v="Сибирь"/>
    <s v="Красноярский край"/>
    <m/>
    <s v="Красноярский край"/>
    <s v="Мелкий опт"/>
    <s v="Франчайзинг"/>
    <n v="803.68962954714027"/>
    <n v="496.20696348756223"/>
    <n v="78.169586935746437"/>
    <m/>
    <m/>
    <n v="1.50396"/>
    <m/>
    <n v="1208.717055253717"/>
    <n v="746.27542480675413"/>
    <n v="117.56393196788521"/>
    <m/>
    <m/>
    <n v="2072.5564120283566"/>
  </r>
  <r>
    <x v="1"/>
    <s v="АБ"/>
    <s v="Аи95"/>
    <s v="ФРА ГПН_10"/>
    <s v="НБ_4"/>
    <x v="5"/>
    <s v="Собственная"/>
    <s v="ФРА ГПН"/>
    <s v="Красноярский край2"/>
    <n v="56.202461"/>
    <n v="93.427987999999999"/>
    <s v="Сибирь"/>
    <s v="Красноярский край"/>
    <m/>
    <s v="Красноярский край"/>
    <s v="Мелкий опт"/>
    <s v="Франчайзинг"/>
    <n v="803.68962954714027"/>
    <n v="496.20696348756223"/>
    <n v="78.169586935746437"/>
    <m/>
    <m/>
    <n v="1.25562"/>
    <m/>
    <n v="1009.1287726519803"/>
    <n v="623.04738749425292"/>
    <n v="98.151296748261942"/>
    <m/>
    <m/>
    <n v="1730.3274568944951"/>
  </r>
  <r>
    <x v="1"/>
    <s v="АБ"/>
    <s v="G-95"/>
    <s v="ФРА ГПН_10"/>
    <s v="НБ_4"/>
    <x v="5"/>
    <s v="Собственная"/>
    <s v="ФРА ГПН"/>
    <s v="Красноярский край2"/>
    <n v="56.202461"/>
    <n v="93.427987999999999"/>
    <s v="Сибирь"/>
    <s v="Красноярский край"/>
    <m/>
    <s v="Красноярский край"/>
    <s v="Мелкий опт"/>
    <s v="Франчайзинг"/>
    <n v="803.68962954714027"/>
    <n v="496.20696348756223"/>
    <n v="78.169586935746437"/>
    <m/>
    <m/>
    <n v="0.37767000000000001"/>
    <m/>
    <n v="303.52946239106848"/>
    <n v="187.40248390034762"/>
    <n v="29.522307898023357"/>
    <m/>
    <m/>
    <n v="520.45425418943944"/>
  </r>
  <r>
    <x v="1"/>
    <s v="АБ"/>
    <s v="Аи98"/>
    <s v="ФРА ГПН_10"/>
    <s v="НБ_4"/>
    <x v="5"/>
    <s v="Собственная"/>
    <s v="ФРА ГПН"/>
    <s v="Красноярский край2"/>
    <n v="56.202461"/>
    <n v="93.427987999999999"/>
    <s v="Сибирь"/>
    <s v="Красноярский край"/>
    <m/>
    <s v="Красноярский край"/>
    <s v="Мелкий опт"/>
    <s v="Франчайзинг"/>
    <n v="803.68962954714027"/>
    <n v="496.20696348756223"/>
    <n v="78.169586935746437"/>
    <m/>
    <m/>
    <n v="8.8359999999999994E-2"/>
    <m/>
    <n v="71.014015666785312"/>
    <n v="43.844847293760999"/>
    <n v="6.9070647016425548"/>
    <m/>
    <m/>
    <n v="121.76592766218886"/>
  </r>
  <r>
    <x v="1"/>
    <s v="ДТ"/>
    <s v="ДтЛ"/>
    <s v="ФРА ГПН_10"/>
    <s v="НБ_4"/>
    <x v="5"/>
    <s v="Собственная"/>
    <s v="ФРА ГПН"/>
    <s v="Красноярский край2"/>
    <n v="56.202461"/>
    <n v="93.427987999999999"/>
    <s v="Сибирь"/>
    <s v="Красноярский край"/>
    <m/>
    <s v="Красноярский край"/>
    <s v="Мелкий опт"/>
    <s v="Франчайзинг"/>
    <n v="803.68962954714027"/>
    <n v="496.20696348756223"/>
    <n v="78.169586935746437"/>
    <m/>
    <m/>
    <n v="0.28971999999999998"/>
    <m/>
    <n v="232.84495947239745"/>
    <n v="143.76108146161653"/>
    <n v="22.647292727024457"/>
    <m/>
    <m/>
    <n v="399.25333366103848"/>
  </r>
  <r>
    <x v="1"/>
    <s v="ДТ"/>
    <s v="ДтЗ"/>
    <s v="ФРА ГПН_10"/>
    <s v="НБ_4"/>
    <x v="5"/>
    <s v="Собственная"/>
    <s v="ФРА ГПН"/>
    <s v="Красноярский край2"/>
    <n v="56.202461"/>
    <n v="93.427987999999999"/>
    <s v="Сибирь"/>
    <s v="Красноярский край"/>
    <m/>
    <s v="Красноярский край"/>
    <s v="Мелкий опт"/>
    <s v="Франчайзинг"/>
    <n v="803.68962954714027"/>
    <n v="496.20696348756223"/>
    <n v="78.169586935746437"/>
    <m/>
    <m/>
    <n v="0.20713999999999999"/>
    <m/>
    <n v="166.47626986439462"/>
    <n v="102.78431041681364"/>
    <n v="16.192048237870516"/>
    <m/>
    <m/>
    <n v="285.45262851907876"/>
  </r>
  <r>
    <x v="1"/>
    <s v="АБ"/>
    <s v="Аи92"/>
    <s v="ФРА ГПН_11"/>
    <s v="НБ_4"/>
    <x v="5"/>
    <s v="Собственная"/>
    <s v="ФРА ГПН"/>
    <s v="Красноярский край481"/>
    <n v="56.035420999999999"/>
    <n v="92.890355"/>
    <s v="Сибирь"/>
    <s v="Красноярский край"/>
    <m/>
    <s v="Красноярский край"/>
    <s v="Мелкий опт"/>
    <s v="Франчайзинг"/>
    <n v="803.68962954714027"/>
    <n v="496.20696348756223"/>
    <n v="78.169586935746437"/>
    <m/>
    <m/>
    <n v="1.50396"/>
    <m/>
    <n v="1208.717055253717"/>
    <n v="746.27542480675413"/>
    <n v="117.56393196788521"/>
    <m/>
    <m/>
    <n v="2072.5564120283566"/>
  </r>
  <r>
    <x v="1"/>
    <s v="АБ"/>
    <s v="Аи95"/>
    <s v="ФРА ГПН_11"/>
    <s v="НБ_4"/>
    <x v="5"/>
    <s v="Собственная"/>
    <s v="ФРА ГПН"/>
    <s v="Красноярский край481"/>
    <n v="56.035420999999999"/>
    <n v="92.890355"/>
    <s v="Сибирь"/>
    <s v="Красноярский край"/>
    <m/>
    <s v="Красноярский край"/>
    <s v="Мелкий опт"/>
    <s v="Франчайзинг"/>
    <n v="803.68962954714027"/>
    <n v="496.20696348756223"/>
    <n v="78.169586935746437"/>
    <m/>
    <m/>
    <n v="1.25562"/>
    <m/>
    <n v="1009.1287726519803"/>
    <n v="623.04738749425292"/>
    <n v="98.151296748261942"/>
    <m/>
    <m/>
    <n v="1730.3274568944951"/>
  </r>
  <r>
    <x v="1"/>
    <s v="АБ"/>
    <s v="G-95"/>
    <s v="ФРА ГПН_11"/>
    <s v="НБ_4"/>
    <x v="5"/>
    <s v="Собственная"/>
    <s v="ФРА ГПН"/>
    <s v="Красноярский край481"/>
    <n v="56.035420999999999"/>
    <n v="92.890355"/>
    <s v="Сибирь"/>
    <s v="Красноярский край"/>
    <m/>
    <s v="Красноярский край"/>
    <s v="Мелкий опт"/>
    <s v="Франчайзинг"/>
    <n v="803.68962954714027"/>
    <n v="496.20696348756223"/>
    <n v="78.169586935746437"/>
    <m/>
    <m/>
    <n v="0.37767000000000001"/>
    <m/>
    <n v="303.52946239106848"/>
    <n v="187.40248390034762"/>
    <n v="29.522307898023357"/>
    <m/>
    <m/>
    <n v="520.45425418943944"/>
  </r>
  <r>
    <x v="1"/>
    <s v="АБ"/>
    <s v="Аи98"/>
    <s v="ФРА ГПН_11"/>
    <s v="НБ_4"/>
    <x v="5"/>
    <s v="Собственная"/>
    <s v="ФРА ГПН"/>
    <s v="Красноярский край481"/>
    <n v="56.035420999999999"/>
    <n v="92.890355"/>
    <s v="Сибирь"/>
    <s v="Красноярский край"/>
    <m/>
    <s v="Красноярский край"/>
    <s v="Мелкий опт"/>
    <s v="Франчайзинг"/>
    <n v="803.68962954714027"/>
    <n v="496.20696348756223"/>
    <n v="78.169586935746437"/>
    <m/>
    <m/>
    <n v="8.8359999999999994E-2"/>
    <m/>
    <n v="71.014015666785312"/>
    <n v="43.844847293760999"/>
    <n v="6.9070647016425548"/>
    <m/>
    <m/>
    <n v="121.76592766218886"/>
  </r>
  <r>
    <x v="1"/>
    <s v="ДТ"/>
    <s v="ДтЛ"/>
    <s v="ФРА ГПН_11"/>
    <s v="НБ_4"/>
    <x v="5"/>
    <s v="Собственная"/>
    <s v="ФРА ГПН"/>
    <s v="Красноярский край481"/>
    <n v="56.035420999999999"/>
    <n v="92.890355"/>
    <s v="Сибирь"/>
    <s v="Красноярский край"/>
    <m/>
    <s v="Красноярский край"/>
    <s v="Мелкий опт"/>
    <s v="Франчайзинг"/>
    <n v="803.68962954714027"/>
    <n v="496.20696348756223"/>
    <n v="78.169586935746437"/>
    <m/>
    <m/>
    <n v="0.28971999999999998"/>
    <m/>
    <n v="232.84495947239745"/>
    <n v="143.76108146161653"/>
    <n v="22.647292727024457"/>
    <m/>
    <m/>
    <n v="399.25333366103848"/>
  </r>
  <r>
    <x v="1"/>
    <s v="ДТ"/>
    <s v="ДтЗ"/>
    <s v="ФРА ГПН_11"/>
    <s v="НБ_4"/>
    <x v="5"/>
    <s v="Собственная"/>
    <s v="ФРА ГПН"/>
    <s v="Красноярский край481"/>
    <n v="56.035420999999999"/>
    <n v="92.890355"/>
    <s v="Сибирь"/>
    <s v="Красноярский край"/>
    <m/>
    <s v="Красноярский край"/>
    <s v="Мелкий опт"/>
    <s v="Франчайзинг"/>
    <n v="803.68962954714027"/>
    <n v="496.20696348756223"/>
    <n v="78.169586935746437"/>
    <m/>
    <m/>
    <n v="0.20713999999999999"/>
    <m/>
    <n v="166.47626986439462"/>
    <n v="102.78431041681364"/>
    <n v="16.192048237870516"/>
    <m/>
    <m/>
    <n v="285.45262851907876"/>
  </r>
  <r>
    <x v="1"/>
    <s v="АБ"/>
    <s v="Аи92"/>
    <s v="ФРА ГПН_15"/>
    <s v="НБ_8"/>
    <x v="6"/>
    <s v="Собственная"/>
    <s v="ФРА ГПН"/>
    <s v="Томская область40604"/>
    <n v="56.573698"/>
    <n v="84.955777999999995"/>
    <s v="Сибирь"/>
    <s v="Томская область"/>
    <m/>
    <s v="Томская область"/>
    <s v="Мелкий опт"/>
    <s v="Франчайзинг"/>
    <n v="178.4028307263163"/>
    <n v="577.6513816041828"/>
    <n v="98.458614335276465"/>
    <m/>
    <m/>
    <n v="1.3822700000000001"/>
    <m/>
    <n v="246.60088082806524"/>
    <n v="798.47017525001388"/>
    <n v="136.09638883722261"/>
    <m/>
    <m/>
    <n v="1181.1674449153018"/>
  </r>
  <r>
    <x v="1"/>
    <s v="АБ"/>
    <s v="Аи95"/>
    <s v="ФРА ГПН_15"/>
    <s v="НБ_8"/>
    <x v="6"/>
    <s v="Собственная"/>
    <s v="ФРА ГПН"/>
    <s v="Томская область40604"/>
    <n v="56.573698"/>
    <n v="84.955777999999995"/>
    <s v="Сибирь"/>
    <s v="Томская область"/>
    <m/>
    <s v="Томская область"/>
    <s v="Мелкий опт"/>
    <s v="Франчайзинг"/>
    <n v="178.4028307263163"/>
    <n v="577.6513816041828"/>
    <n v="98.458614335276465"/>
    <m/>
    <m/>
    <n v="1.89392"/>
    <m/>
    <n v="337.88068916918496"/>
    <n v="1094.0255046477939"/>
    <n v="186.47273886186682"/>
    <m/>
    <m/>
    <n v="1618.3789326788458"/>
  </r>
  <r>
    <x v="1"/>
    <s v="АБ"/>
    <s v="G-95"/>
    <s v="ФРА ГПН_15"/>
    <s v="НБ_8"/>
    <x v="6"/>
    <s v="Собственная"/>
    <s v="ФРА ГПН"/>
    <s v="Томская область40604"/>
    <n v="56.573698"/>
    <n v="84.955777999999995"/>
    <s v="Сибирь"/>
    <s v="Томская область"/>
    <m/>
    <s v="Томская область"/>
    <s v="Мелкий опт"/>
    <s v="Франчайзинг"/>
    <n v="178.4028307263163"/>
    <n v="577.6513816041828"/>
    <n v="98.458614335276465"/>
    <m/>
    <m/>
    <n v="0.36192000000000002"/>
    <m/>
    <n v="64.567552496468394"/>
    <n v="209.06358803018585"/>
    <n v="35.63414170022326"/>
    <m/>
    <m/>
    <n v="309.2652822268775"/>
  </r>
  <r>
    <x v="1"/>
    <s v="ДТ"/>
    <s v="ДтЛ"/>
    <s v="ФРА ГПН_15"/>
    <s v="НБ_8"/>
    <x v="6"/>
    <s v="Собственная"/>
    <s v="ФРА ГПН"/>
    <s v="Томская область40604"/>
    <n v="56.573698"/>
    <n v="84.955777999999995"/>
    <s v="Сибирь"/>
    <s v="Томская область"/>
    <m/>
    <s v="Томская область"/>
    <s v="Мелкий опт"/>
    <s v="Франчайзинг"/>
    <n v="178.4028307263163"/>
    <n v="577.6513816041828"/>
    <n v="98.458614335276465"/>
    <m/>
    <m/>
    <n v="0.42709999999999998"/>
    <m/>
    <n v="76.195849003209688"/>
    <n v="246.71490508314648"/>
    <n v="42.051674182596578"/>
    <m/>
    <m/>
    <n v="364.96242826895275"/>
  </r>
  <r>
    <x v="1"/>
    <s v="ДТ"/>
    <s v="ДтЗ"/>
    <s v="ФРА ГПН_15"/>
    <s v="НБ_8"/>
    <x v="6"/>
    <s v="Собственная"/>
    <s v="ФРА ГПН"/>
    <s v="Томская область40604"/>
    <n v="56.573698"/>
    <n v="84.955777999999995"/>
    <s v="Сибирь"/>
    <s v="Томская область"/>
    <m/>
    <s v="Томская область"/>
    <s v="Мелкий опт"/>
    <s v="Франчайзинг"/>
    <n v="178.4028307263163"/>
    <n v="577.6513816041828"/>
    <n v="98.458614335276465"/>
    <m/>
    <m/>
    <n v="0.27690999999999999"/>
    <m/>
    <n v="49.401527856424245"/>
    <n v="159.95744408001426"/>
    <n v="27.264174895581405"/>
    <m/>
    <m/>
    <n v="236.62314683201993"/>
  </r>
  <r>
    <x v="1"/>
    <s v="АБ"/>
    <s v="Аи92"/>
    <s v="ФРА ГПН_16"/>
    <s v="НБ_8"/>
    <x v="6"/>
    <s v="Собственная"/>
    <s v="ФРА ГПН"/>
    <s v="Томская область483"/>
    <n v="56.472307000000001"/>
    <n v="84.992547000000002"/>
    <s v="Сибирь"/>
    <s v="Томская область"/>
    <m/>
    <s v="Томская область"/>
    <s v="Мелкий опт"/>
    <s v="Франчайзинг"/>
    <n v="178.4028307263163"/>
    <n v="577.6513816041828"/>
    <n v="98.458614335276465"/>
    <m/>
    <m/>
    <n v="1.3164499999999999"/>
    <m/>
    <n v="234.85840650965906"/>
    <n v="760.44916131282639"/>
    <n v="129.61584284167469"/>
    <m/>
    <m/>
    <n v="1124.9234106641602"/>
  </r>
  <r>
    <x v="1"/>
    <s v="АБ"/>
    <s v="Аи95"/>
    <s v="ФРА ГПН_16"/>
    <s v="НБ_8"/>
    <x v="6"/>
    <s v="Собственная"/>
    <s v="ФРА ГПН"/>
    <s v="Томская область483"/>
    <n v="56.472307000000001"/>
    <n v="84.992547000000002"/>
    <s v="Сибирь"/>
    <s v="Томская область"/>
    <m/>
    <s v="Томская область"/>
    <s v="Мелкий опт"/>
    <s v="Франчайзинг"/>
    <n v="178.4028307263163"/>
    <n v="577.6513816041828"/>
    <n v="98.458614335276465"/>
    <m/>
    <m/>
    <n v="1.8037399999999999"/>
    <m/>
    <n v="321.79232189428575"/>
    <n v="1041.9329030547287"/>
    <n v="177.59374102111155"/>
    <m/>
    <m/>
    <n v="1541.3189659701261"/>
  </r>
  <r>
    <x v="1"/>
    <s v="АБ"/>
    <s v="G-95"/>
    <s v="ФРА ГПН_16"/>
    <s v="НБ_8"/>
    <x v="6"/>
    <s v="Собственная"/>
    <s v="ФРА ГПН"/>
    <s v="Томская область483"/>
    <n v="56.472307000000001"/>
    <n v="84.992547000000002"/>
    <s v="Сибирь"/>
    <s v="Томская область"/>
    <m/>
    <s v="Томская область"/>
    <s v="Мелкий опт"/>
    <s v="Франчайзинг"/>
    <n v="178.4028307263163"/>
    <n v="577.6513816041828"/>
    <n v="98.458614335276465"/>
    <m/>
    <m/>
    <n v="0.34469"/>
    <m/>
    <n v="61.493671723053964"/>
    <n v="199.11065472514576"/>
    <n v="33.937699775226442"/>
    <m/>
    <m/>
    <n v="294.54202622342621"/>
  </r>
  <r>
    <x v="1"/>
    <s v="ДТ"/>
    <s v="ДтЛ"/>
    <s v="ФРА ГПН_16"/>
    <s v="НБ_8"/>
    <x v="6"/>
    <s v="Собственная"/>
    <s v="ФРА ГПН"/>
    <s v="Томская область483"/>
    <n v="56.472307000000001"/>
    <n v="84.992547000000002"/>
    <s v="Сибирь"/>
    <s v="Томская область"/>
    <m/>
    <s v="Томская область"/>
    <s v="Мелкий опт"/>
    <s v="Франчайзинг"/>
    <n v="178.4028307263163"/>
    <n v="577.6513816041828"/>
    <n v="98.458614335276465"/>
    <m/>
    <m/>
    <n v="0.40676000000000001"/>
    <m/>
    <n v="72.567135426236419"/>
    <n v="234.96547598131741"/>
    <n v="40.049025967017059"/>
    <m/>
    <m/>
    <n v="347.58163737457085"/>
  </r>
  <r>
    <x v="1"/>
    <s v="ДТ"/>
    <s v="ДтЗ"/>
    <s v="ФРА ГПН_16"/>
    <s v="НБ_8"/>
    <x v="6"/>
    <s v="Собственная"/>
    <s v="ФРА ГПН"/>
    <s v="Томская область483"/>
    <n v="56.472307000000001"/>
    <n v="84.992547000000002"/>
    <s v="Сибирь"/>
    <s v="Томская область"/>
    <m/>
    <s v="Томская область"/>
    <s v="Мелкий опт"/>
    <s v="Франчайзинг"/>
    <n v="178.4028307263163"/>
    <n v="577.6513816041828"/>
    <n v="98.458614335276465"/>
    <m/>
    <m/>
    <n v="0.26372000000000001"/>
    <m/>
    <n v="47.048394519144132"/>
    <n v="152.33822235665508"/>
    <n v="25.96550577249911"/>
    <m/>
    <m/>
    <n v="225.35212264829832"/>
  </r>
  <r>
    <x v="1"/>
    <s v="АБ"/>
    <s v="Аи92"/>
    <s v="ФРА ГПН_17"/>
    <s v="НБ_11"/>
    <x v="1"/>
    <s v="Собственная"/>
    <s v="ФРА ГПН"/>
    <s v="Алтайский край40227"/>
    <n v="53.791485999999999"/>
    <n v="81.354557999999997"/>
    <s v="Сибирь"/>
    <s v="Алтайский край"/>
    <m/>
    <s v="Алтайский край"/>
    <s v="Мелкий опт"/>
    <s v="Франчайзинг"/>
    <n v="356.34522196"/>
    <n v="218.96523092000001"/>
    <n v="11.786150933333333"/>
    <m/>
    <m/>
    <n v="0.95838000000000001"/>
    <m/>
    <n v="341.5141338220248"/>
    <n v="209.85189800910962"/>
    <n v="11.295611331488001"/>
    <m/>
    <m/>
    <n v="562.66164316262245"/>
  </r>
  <r>
    <x v="1"/>
    <s v="ДТ"/>
    <s v="ДтЛ"/>
    <s v="ФРА ГПН_17"/>
    <s v="НБ_11"/>
    <x v="1"/>
    <s v="Собственная"/>
    <s v="ФРА ГПН"/>
    <s v="Алтайский край40227"/>
    <n v="53.791485999999999"/>
    <n v="81.354557999999997"/>
    <s v="Сибирь"/>
    <s v="Алтайский край"/>
    <m/>
    <s v="Алтайский край"/>
    <s v="Мелкий опт"/>
    <s v="Франчайзинг"/>
    <n v="356.34522196"/>
    <n v="218.96523092000001"/>
    <n v="11.786150933333333"/>
    <m/>
    <m/>
    <n v="0.16603999999999999"/>
    <m/>
    <n v="59.1675606542384"/>
    <n v="36.356986941956798"/>
    <n v="1.9569725009706667"/>
    <m/>
    <m/>
    <n v="97.481520097165856"/>
  </r>
  <r>
    <x v="1"/>
    <s v="ДТ"/>
    <s v="ДтЗ"/>
    <s v="ФРА ГПН_17"/>
    <s v="НБ_11"/>
    <x v="1"/>
    <s v="Собственная"/>
    <s v="ФРА ГПН"/>
    <s v="Алтайский край40227"/>
    <n v="53.791485999999999"/>
    <n v="81.354557999999997"/>
    <s v="Сибирь"/>
    <s v="Алтайский край"/>
    <m/>
    <s v="Алтайский край"/>
    <s v="Мелкий опт"/>
    <s v="Франчайзинг"/>
    <n v="356.34522196"/>
    <n v="218.96523092000001"/>
    <n v="11.786150933333333"/>
    <m/>
    <m/>
    <n v="8.1199999999999994E-2"/>
    <m/>
    <n v="28.935232023151997"/>
    <n v="17.779976750703998"/>
    <n v="0.9570354557866666"/>
    <m/>
    <m/>
    <n v="47.672244229642658"/>
  </r>
  <r>
    <x v="1"/>
    <s v="АБ"/>
    <s v="Аи92"/>
    <s v="ФРА ГПН_18"/>
    <s v="НБ_11"/>
    <x v="1"/>
    <s v="Собственная"/>
    <s v="ФРА ГПН"/>
    <s v="Алтайский край40241"/>
    <n v="53.356250000000003"/>
    <n v="83.696565000000007"/>
    <s v="Сибирь"/>
    <s v="Алтайский край"/>
    <m/>
    <s v="Алтайский край"/>
    <s v="Мелкий опт"/>
    <s v="Франчайзинг"/>
    <n v="356.34522196"/>
    <n v="218.96523092000001"/>
    <n v="11.786150933333333"/>
    <m/>
    <m/>
    <n v="1.8912"/>
    <m/>
    <n v="673.92008377075206"/>
    <n v="414.10704471590401"/>
    <n v="22.289968645119998"/>
    <m/>
    <m/>
    <n v="1110.3170971317761"/>
  </r>
  <r>
    <x v="1"/>
    <s v="АБ"/>
    <s v="Аи92"/>
    <s v="ФРА ГПН_19"/>
    <s v="НБ_11"/>
    <x v="1"/>
    <s v="Собственная"/>
    <s v="ФРА ГПН"/>
    <s v="Алтайский край40521"/>
    <n v="53.364471999999999"/>
    <n v="83.760013000000001"/>
    <s v="Сибирь"/>
    <s v="Алтайский край"/>
    <m/>
    <s v="Алтайский край"/>
    <s v="Мелкий опт"/>
    <s v="Франчайзинг"/>
    <n v="356.34522196"/>
    <n v="218.96523092000001"/>
    <n v="11.786150933333333"/>
    <m/>
    <m/>
    <n v="0.95838000000000001"/>
    <m/>
    <n v="341.5141338220248"/>
    <n v="209.85189800910962"/>
    <n v="11.295611331488001"/>
    <m/>
    <m/>
    <n v="562.66164316262245"/>
  </r>
  <r>
    <x v="1"/>
    <s v="ДТ"/>
    <s v="ДтЛ"/>
    <s v="ФРА ГПН_19"/>
    <s v="НБ_11"/>
    <x v="1"/>
    <s v="Собственная"/>
    <s v="ФРА ГПН"/>
    <s v="Алтайский край40521"/>
    <n v="53.364471999999999"/>
    <n v="83.760013000000001"/>
    <s v="Сибирь"/>
    <s v="Алтайский край"/>
    <m/>
    <s v="Алтайский край"/>
    <s v="Мелкий опт"/>
    <s v="Франчайзинг"/>
    <n v="356.34522196"/>
    <n v="218.96523092000001"/>
    <n v="11.786150933333333"/>
    <m/>
    <m/>
    <n v="0.16603999999999999"/>
    <m/>
    <n v="59.1675606542384"/>
    <n v="36.356986941956798"/>
    <n v="1.9569725009706667"/>
    <m/>
    <m/>
    <n v="97.481520097165856"/>
  </r>
  <r>
    <x v="1"/>
    <s v="АБ"/>
    <s v="Аи92"/>
    <s v="ФРА ГПН_20"/>
    <s v="НБ_11"/>
    <x v="1"/>
    <s v="Собственная"/>
    <s v="ФРА ГПН"/>
    <s v="Алтайский край40609"/>
    <n v="52.502687999999999"/>
    <n v="85.179163000000003"/>
    <s v="Сибирь"/>
    <s v="Алтайский край"/>
    <m/>
    <s v="Алтайский край"/>
    <s v="Мелкий опт"/>
    <s v="Франчайзинг"/>
    <n v="356.34522196"/>
    <n v="218.96523092000001"/>
    <n v="11.786150933333333"/>
    <m/>
    <m/>
    <n v="1.8912"/>
    <m/>
    <n v="673.92008377075206"/>
    <n v="414.10704471590401"/>
    <n v="22.289968645119998"/>
    <m/>
    <m/>
    <n v="1110.3170971317761"/>
  </r>
  <r>
    <x v="1"/>
    <s v="ДТ"/>
    <s v="ДтЛ"/>
    <s v="ФРА ГПН_20"/>
    <s v="НБ_11"/>
    <x v="1"/>
    <s v="Собственная"/>
    <s v="ФРА ГПН"/>
    <s v="Алтайский край40609"/>
    <n v="52.502687999999999"/>
    <n v="85.179163000000003"/>
    <s v="Сибирь"/>
    <s v="Алтайский край"/>
    <m/>
    <s v="Алтайский край"/>
    <s v="Мелкий опт"/>
    <s v="Франчайзинг"/>
    <n v="356.34522196"/>
    <n v="218.96523092000001"/>
    <n v="11.786150933333333"/>
    <m/>
    <m/>
    <n v="0.32765"/>
    <m/>
    <n v="116.756511975194"/>
    <n v="71.743957910938008"/>
    <n v="3.8617323533066665"/>
    <m/>
    <m/>
    <n v="192.36220223943869"/>
  </r>
  <r>
    <x v="1"/>
    <s v="ДТ"/>
    <s v="ДтЗ"/>
    <s v="ФРА ГПН_20"/>
    <s v="НБ_11"/>
    <x v="1"/>
    <s v="Собственная"/>
    <s v="ФРА ГПН"/>
    <s v="Алтайский край40609"/>
    <n v="52.502687999999999"/>
    <n v="85.179163000000003"/>
    <s v="Сибирь"/>
    <s v="Алтайский край"/>
    <m/>
    <s v="Алтайский край"/>
    <s v="Мелкий опт"/>
    <s v="Франчайзинг"/>
    <n v="356.34522196"/>
    <n v="218.96523092000001"/>
    <n v="11.786150933333333"/>
    <m/>
    <m/>
    <n v="0.16023000000000001"/>
    <m/>
    <n v="57.097194914650807"/>
    <n v="35.084798950311601"/>
    <n v="1.8884949640480002"/>
    <m/>
    <m/>
    <n v="94.070488829010401"/>
  </r>
  <r>
    <x v="1"/>
    <s v="АБ"/>
    <s v="Аи92"/>
    <s v="ФРА ГПН_21"/>
    <s v="НБ_11"/>
    <x v="1"/>
    <s v="Собственная"/>
    <s v="ФРА ГПН"/>
    <s v="Алтайский край40614"/>
    <n v="52.492167000000002"/>
    <n v="82.779448000000002"/>
    <s v="Сибирь"/>
    <s v="Алтайский край"/>
    <m/>
    <s v="Алтайский край"/>
    <s v="Мелкий опт"/>
    <s v="Франчайзинг"/>
    <n v="356.34522196"/>
    <n v="218.96523092000001"/>
    <n v="11.786150933333333"/>
    <m/>
    <m/>
    <n v="0.95838000000000001"/>
    <m/>
    <n v="341.5141338220248"/>
    <n v="209.85189800910962"/>
    <n v="11.295611331488001"/>
    <m/>
    <m/>
    <n v="562.66164316262245"/>
  </r>
  <r>
    <x v="1"/>
    <s v="ДТ"/>
    <s v="ДтЛ"/>
    <s v="ФРА ГПН_21"/>
    <s v="НБ_11"/>
    <x v="1"/>
    <s v="Собственная"/>
    <s v="ФРА ГПН"/>
    <s v="Алтайский край40614"/>
    <n v="52.492167000000002"/>
    <n v="82.779448000000002"/>
    <s v="Сибирь"/>
    <s v="Алтайский край"/>
    <m/>
    <s v="Алтайский край"/>
    <s v="Мелкий опт"/>
    <s v="Франчайзинг"/>
    <n v="356.34522196"/>
    <n v="218.96523092000001"/>
    <n v="11.786150933333333"/>
    <m/>
    <m/>
    <n v="0.16603999999999999"/>
    <m/>
    <n v="59.1675606542384"/>
    <n v="36.356986941956798"/>
    <n v="1.9569725009706667"/>
    <m/>
    <m/>
    <n v="97.481520097165856"/>
  </r>
  <r>
    <x v="1"/>
    <s v="ДТ"/>
    <s v="ДтЗ"/>
    <s v="ФРА ГПН_21"/>
    <s v="НБ_11"/>
    <x v="1"/>
    <s v="Собственная"/>
    <s v="ФРА ГПН"/>
    <s v="Алтайский край40614"/>
    <n v="52.492167000000002"/>
    <n v="82.779448000000002"/>
    <s v="Сибирь"/>
    <s v="Алтайский край"/>
    <m/>
    <s v="Алтайский край"/>
    <s v="Мелкий опт"/>
    <s v="Франчайзинг"/>
    <n v="356.34522196"/>
    <n v="218.96523092000001"/>
    <n v="11.786150933333333"/>
    <m/>
    <m/>
    <n v="8.1199999999999994E-2"/>
    <m/>
    <n v="28.935232023151997"/>
    <n v="17.779976750703998"/>
    <n v="0.9570354557866666"/>
    <m/>
    <m/>
    <n v="47.672244229642658"/>
  </r>
  <r>
    <x v="1"/>
    <s v="АБ"/>
    <s v="Аи92"/>
    <s v="ФРА ГПН_22"/>
    <s v="НБ_7"/>
    <x v="3"/>
    <s v="Собственная"/>
    <s v="ФРА ГПН"/>
    <s v="Алтайский край40616"/>
    <n v="52.984734000000003"/>
    <n v="78.625782000000001"/>
    <s v="Сибирь"/>
    <s v="Алтайский край"/>
    <m/>
    <s v="Алтайский край"/>
    <s v="Мелкий опт"/>
    <s v="Франчайзинг"/>
    <n v="37.246755611111105"/>
    <n v="189.01297827777779"/>
    <n v="16.034161722222223"/>
    <m/>
    <m/>
    <n v="1.8912"/>
    <m/>
    <n v="70.44106421173332"/>
    <n v="357.46134451893334"/>
    <n v="30.323806649066668"/>
    <m/>
    <m/>
    <n v="458.22621537973333"/>
  </r>
  <r>
    <x v="1"/>
    <s v="АБ"/>
    <s v="Аи95"/>
    <s v="ФРА ГПН_22"/>
    <s v="НБ_7"/>
    <x v="3"/>
    <s v="Собственная"/>
    <s v="ФРА ГПН"/>
    <s v="Алтайский край40616"/>
    <n v="52.984734000000003"/>
    <n v="78.625782000000001"/>
    <s v="Сибирь"/>
    <s v="Алтайский край"/>
    <m/>
    <s v="Алтайский край"/>
    <s v="Мелкий опт"/>
    <s v="Франчайзинг"/>
    <n v="37.246755611111105"/>
    <n v="189.01297827777779"/>
    <n v="16.034161722222223"/>
    <m/>
    <m/>
    <n v="1.60223"/>
    <m/>
    <n v="59.67786924279055"/>
    <n v="302.84226418600394"/>
    <n v="25.690414936196113"/>
    <m/>
    <m/>
    <n v="388.21054836499064"/>
  </r>
  <r>
    <x v="1"/>
    <s v="АБ"/>
    <s v="G-95"/>
    <s v="ФРА ГПН_22"/>
    <s v="НБ_7"/>
    <x v="3"/>
    <s v="Собственная"/>
    <s v="ФРА ГПН"/>
    <s v="Алтайский край40616"/>
    <n v="52.984734000000003"/>
    <n v="78.625782000000001"/>
    <s v="Сибирь"/>
    <s v="Алтайский край"/>
    <m/>
    <s v="Алтайский край"/>
    <s v="Мелкий опт"/>
    <s v="Франчайзинг"/>
    <n v="37.246755611111105"/>
    <n v="189.01297827777779"/>
    <n v="16.034161722222223"/>
    <m/>
    <m/>
    <n v="0.30537999999999998"/>
    <m/>
    <n v="11.374414228521109"/>
    <n v="57.72078330646778"/>
    <n v="4.8965123067322223"/>
    <m/>
    <m/>
    <n v="73.991709841721104"/>
  </r>
  <r>
    <x v="1"/>
    <s v="АБ"/>
    <s v="Аи98"/>
    <s v="ФРА ГПН_22"/>
    <s v="НБ_7"/>
    <x v="3"/>
    <s v="Собственная"/>
    <s v="ФРА ГПН"/>
    <s v="Алтайский край40616"/>
    <n v="52.984734000000003"/>
    <n v="78.625782000000001"/>
    <s v="Сибирь"/>
    <s v="Алтайский край"/>
    <m/>
    <s v="Алтайский край"/>
    <s v="Мелкий опт"/>
    <s v="Франчайзинг"/>
    <n v="37.246755611111105"/>
    <n v="189.01297827777779"/>
    <n v="16.034161722222223"/>
    <m/>
    <m/>
    <n v="5.2639999999999999E-2"/>
    <m/>
    <n v="1.9606692153688885"/>
    <n v="9.9496431765422226"/>
    <n v="0.84403827305777779"/>
    <m/>
    <m/>
    <n v="12.754350664968889"/>
  </r>
  <r>
    <x v="1"/>
    <s v="ДТ"/>
    <s v="ДтЛ"/>
    <s v="ФРА ГПН_22"/>
    <s v="НБ_7"/>
    <x v="3"/>
    <s v="Собственная"/>
    <s v="ФРА ГПН"/>
    <s v="Алтайский край40616"/>
    <n v="52.984734000000003"/>
    <n v="78.625782000000001"/>
    <s v="Сибирь"/>
    <s v="Алтайский край"/>
    <m/>
    <s v="Алтайский край"/>
    <s v="Мелкий опт"/>
    <s v="Франчайзинг"/>
    <n v="37.246755611111105"/>
    <n v="189.01297827777779"/>
    <n v="16.034161722222223"/>
    <m/>
    <m/>
    <n v="0.32765"/>
    <m/>
    <n v="12.203899475980554"/>
    <n v="61.930102332713894"/>
    <n v="5.2535930882861113"/>
    <m/>
    <m/>
    <n v="79.387594896980559"/>
  </r>
  <r>
    <x v="1"/>
    <s v="ДТ"/>
    <s v="ДтЗ"/>
    <s v="ФРА ГПН_22"/>
    <s v="НБ_7"/>
    <x v="3"/>
    <s v="Собственная"/>
    <s v="ФРА ГПН"/>
    <s v="Алтайский край40616"/>
    <n v="52.984734000000003"/>
    <n v="78.625782000000001"/>
    <s v="Сибирь"/>
    <s v="Алтайский край"/>
    <m/>
    <s v="Алтайский край"/>
    <s v="Мелкий опт"/>
    <s v="Франчайзинг"/>
    <n v="37.246755611111105"/>
    <n v="189.01297827777779"/>
    <n v="16.034161722222223"/>
    <m/>
    <m/>
    <n v="0.16023000000000001"/>
    <m/>
    <n v="5.9680476515683329"/>
    <n v="30.285549509448337"/>
    <n v="2.5691537327516669"/>
    <m/>
    <m/>
    <n v="38.822750893768337"/>
  </r>
  <r>
    <x v="1"/>
    <s v="АБ"/>
    <s v="Аи92"/>
    <s v="ФРА ГПН_23"/>
    <s v="НБ_11"/>
    <x v="1"/>
    <s v="Собственная"/>
    <s v="ФРА ГПН"/>
    <s v="Алтайский край40618"/>
    <n v="51.812258"/>
    <n v="85.989039000000005"/>
    <s v="Сибирь"/>
    <s v="Алтайский край"/>
    <m/>
    <s v="Алтайский край"/>
    <s v="Мелкий опт"/>
    <s v="Франчайзинг"/>
    <n v="356.34522196"/>
    <n v="218.96523092000001"/>
    <n v="11.786150933333333"/>
    <m/>
    <m/>
    <n v="0.95838000000000001"/>
    <m/>
    <n v="341.5141338220248"/>
    <n v="209.85189800910962"/>
    <n v="11.295611331488001"/>
    <m/>
    <m/>
    <n v="562.66164316262245"/>
  </r>
  <r>
    <x v="1"/>
    <s v="ДТ"/>
    <s v="ДтЛ"/>
    <s v="ФРА ГПН_23"/>
    <s v="НБ_11"/>
    <x v="1"/>
    <s v="Собственная"/>
    <s v="ФРА ГПН"/>
    <s v="Алтайский край40618"/>
    <n v="51.812258"/>
    <n v="85.989039000000005"/>
    <s v="Сибирь"/>
    <s v="Алтайский край"/>
    <m/>
    <s v="Алтайский край"/>
    <s v="Мелкий опт"/>
    <s v="Франчайзинг"/>
    <n v="356.34522196"/>
    <n v="218.96523092000001"/>
    <n v="11.786150933333333"/>
    <m/>
    <m/>
    <n v="0.16603999999999999"/>
    <m/>
    <n v="59.1675606542384"/>
    <n v="36.356986941956798"/>
    <n v="1.9569725009706667"/>
    <m/>
    <m/>
    <n v="97.481520097165856"/>
  </r>
  <r>
    <x v="1"/>
    <s v="ДТ"/>
    <s v="ДтЗ"/>
    <s v="ФРА ГПН_23"/>
    <s v="НБ_11"/>
    <x v="1"/>
    <s v="Собственная"/>
    <s v="ФРА ГПН"/>
    <s v="Алтайский край40618"/>
    <n v="51.812258"/>
    <n v="85.989039000000005"/>
    <s v="Сибирь"/>
    <s v="Алтайский край"/>
    <m/>
    <s v="Алтайский край"/>
    <s v="Мелкий опт"/>
    <s v="Франчайзинг"/>
    <n v="356.34522196"/>
    <n v="218.96523092000001"/>
    <n v="11.786150933333333"/>
    <m/>
    <m/>
    <n v="8.1199999999999994E-2"/>
    <m/>
    <n v="28.935232023151997"/>
    <n v="17.779976750703998"/>
    <n v="0.9570354557866666"/>
    <m/>
    <m/>
    <n v="47.672244229642658"/>
  </r>
  <r>
    <x v="1"/>
    <s v="АБ"/>
    <s v="Аи92"/>
    <s v="ФРА ГПН_24"/>
    <s v="НБ_7"/>
    <x v="3"/>
    <s v="Собственная"/>
    <s v="ФРА ГПН"/>
    <s v="Алтайский край40633"/>
    <n v="51.476542000000002"/>
    <n v="81.215867000000003"/>
    <s v="Сибирь"/>
    <s v="Алтайский край"/>
    <m/>
    <s v="Алтайский край"/>
    <s v="Мелкий опт"/>
    <s v="Франчайзинг"/>
    <n v="37.246755611111105"/>
    <n v="189.01297827777779"/>
    <n v="16.034161722222223"/>
    <m/>
    <m/>
    <n v="0.95838000000000001"/>
    <m/>
    <n v="35.696545642576659"/>
    <n v="181.14625812185668"/>
    <n v="15.366819911343335"/>
    <m/>
    <m/>
    <n v="232.20962367577667"/>
  </r>
  <r>
    <x v="1"/>
    <s v="АБ"/>
    <s v="Аи95"/>
    <s v="ФРА ГПН_24"/>
    <s v="НБ_7"/>
    <x v="3"/>
    <s v="Собственная"/>
    <s v="ФРА ГПН"/>
    <s v="Алтайский край40633"/>
    <n v="51.476542000000002"/>
    <n v="81.215867000000003"/>
    <s v="Сибирь"/>
    <s v="Алтайский край"/>
    <m/>
    <s v="Алтайский край"/>
    <s v="Мелкий опт"/>
    <s v="Франчайзинг"/>
    <n v="37.246755611111105"/>
    <n v="189.01297827777779"/>
    <n v="16.034161722222223"/>
    <m/>
    <m/>
    <n v="0.81194"/>
    <m/>
    <n v="30.242130750885551"/>
    <n v="153.46719758285889"/>
    <n v="13.018777268741111"/>
    <m/>
    <m/>
    <n v="196.72810560248556"/>
  </r>
  <r>
    <x v="1"/>
    <s v="АБ"/>
    <s v="G-95"/>
    <s v="ФРА ГПН_24"/>
    <s v="НБ_7"/>
    <x v="3"/>
    <s v="Собственная"/>
    <s v="ФРА ГПН"/>
    <s v="Алтайский край40633"/>
    <n v="51.476542000000002"/>
    <n v="81.215867000000003"/>
    <s v="Сибирь"/>
    <s v="Алтайский край"/>
    <m/>
    <s v="Алтайский край"/>
    <s v="Мелкий опт"/>
    <s v="Франчайзинг"/>
    <n v="37.246755611111105"/>
    <n v="189.01297827777779"/>
    <n v="16.034161722222223"/>
    <m/>
    <m/>
    <n v="0.15475"/>
    <m/>
    <n v="5.7639354308194433"/>
    <n v="29.249758388486114"/>
    <n v="2.4812865265138888"/>
    <m/>
    <m/>
    <n v="37.494980345819449"/>
  </r>
  <r>
    <x v="1"/>
    <s v="АБ"/>
    <s v="Аи98"/>
    <s v="ФРА ГПН_24"/>
    <s v="НБ_7"/>
    <x v="3"/>
    <s v="Собственная"/>
    <s v="ФРА ГПН"/>
    <s v="Алтайский край40633"/>
    <n v="51.476542000000002"/>
    <n v="81.215867000000003"/>
    <s v="Сибирь"/>
    <s v="Алтайский край"/>
    <m/>
    <s v="Алтайский край"/>
    <s v="Мелкий опт"/>
    <s v="Франчайзинг"/>
    <n v="37.246755611111105"/>
    <n v="189.01297827777779"/>
    <n v="16.034161722222223"/>
    <m/>
    <m/>
    <n v="2.6679999999999999E-2"/>
    <m/>
    <n v="0.99374343970444423"/>
    <n v="5.0428662604511114"/>
    <n v="0.42779143474888887"/>
    <m/>
    <m/>
    <n v="6.4644011349044437"/>
  </r>
  <r>
    <x v="1"/>
    <s v="ДТ"/>
    <s v="ДтЛ"/>
    <s v="ФРА ГПН_24"/>
    <s v="НБ_7"/>
    <x v="3"/>
    <s v="Собственная"/>
    <s v="ФРА ГПН"/>
    <s v="Алтайский край40633"/>
    <n v="51.476542000000002"/>
    <n v="81.215867000000003"/>
    <s v="Сибирь"/>
    <s v="Алтайский край"/>
    <m/>
    <s v="Алтайский край"/>
    <s v="Мелкий опт"/>
    <s v="Франчайзинг"/>
    <n v="37.246755611111105"/>
    <n v="189.01297827777779"/>
    <n v="16.034161722222223"/>
    <m/>
    <m/>
    <n v="0.16603999999999999"/>
    <m/>
    <n v="6.1844513016688873"/>
    <n v="31.383714913242223"/>
    <n v="2.6623122123577776"/>
    <m/>
    <m/>
    <n v="40.230478427268885"/>
  </r>
  <r>
    <x v="1"/>
    <s v="ДТ"/>
    <s v="ДтЗ"/>
    <s v="ФРА ГПН_24"/>
    <s v="НБ_7"/>
    <x v="3"/>
    <s v="Собственная"/>
    <s v="ФРА ГПН"/>
    <s v="Алтайский край40633"/>
    <n v="51.476542000000002"/>
    <n v="81.215867000000003"/>
    <s v="Сибирь"/>
    <s v="Алтайский край"/>
    <m/>
    <s v="Алтайский край"/>
    <s v="Мелкий опт"/>
    <s v="Франчайзинг"/>
    <n v="37.246755611111105"/>
    <n v="189.01297827777779"/>
    <n v="16.034161722222223"/>
    <m/>
    <m/>
    <n v="8.1199999999999994E-2"/>
    <m/>
    <n v="3.0244365556222217"/>
    <n v="15.347853836155556"/>
    <n v="1.3019739318444443"/>
    <m/>
    <m/>
    <n v="19.674264323622221"/>
  </r>
  <r>
    <x v="1"/>
    <s v="АБ"/>
    <s v="Аи92"/>
    <s v="ФРА ГПН_25"/>
    <s v="НБ_11"/>
    <x v="1"/>
    <s v="Собственная"/>
    <s v="ФРА ГПН"/>
    <s v="Алтайский край40645"/>
    <n v="51.553251000000003"/>
    <n v="81.243724"/>
    <s v="Сибирь"/>
    <s v="Алтайский край"/>
    <m/>
    <s v="Алтайский край"/>
    <s v="Мелкий опт"/>
    <s v="Франчайзинг"/>
    <n v="356.34522196"/>
    <n v="218.96523092000001"/>
    <n v="11.786150933333333"/>
    <m/>
    <m/>
    <n v="0.95838000000000001"/>
    <m/>
    <n v="341.5141338220248"/>
    <n v="209.85189800910962"/>
    <n v="11.295611331488001"/>
    <m/>
    <m/>
    <n v="562.66164316262245"/>
  </r>
  <r>
    <x v="1"/>
    <s v="ДТ"/>
    <s v="ДтЗ"/>
    <s v="ФРА ГПН_25"/>
    <s v="НБ_11"/>
    <x v="1"/>
    <s v="Собственная"/>
    <s v="ФРА ГПН"/>
    <s v="Алтайский край40645"/>
    <n v="51.553251000000003"/>
    <n v="81.243724"/>
    <s v="Сибирь"/>
    <s v="Алтайский край"/>
    <m/>
    <s v="Алтайский край"/>
    <s v="Мелкий опт"/>
    <s v="Франчайзинг"/>
    <n v="356.34522196"/>
    <n v="218.96523092000001"/>
    <n v="11.786150933333333"/>
    <m/>
    <m/>
    <n v="3.1669999999999997E-2"/>
    <m/>
    <n v="11.285453179473199"/>
    <n v="6.9346288632363997"/>
    <n v="0.37326740005866665"/>
    <m/>
    <m/>
    <n v="18.593349442768265"/>
  </r>
  <r>
    <x v="1"/>
    <s v="АБ"/>
    <s v="Аи92"/>
    <s v="ФРА ГПН_26"/>
    <s v="НБ_11"/>
    <x v="1"/>
    <s v="Собственная"/>
    <s v="ФРА ГПН"/>
    <s v="Алтайский край40647"/>
    <n v="53.796185000000001"/>
    <n v="83.541546999999994"/>
    <s v="Сибирь"/>
    <s v="Алтайский край"/>
    <m/>
    <s v="Алтайский край"/>
    <s v="Мелкий опт"/>
    <s v="Франчайзинг"/>
    <n v="356.34522196"/>
    <n v="218.96523092000001"/>
    <n v="11.786150933333333"/>
    <m/>
    <m/>
    <n v="1.8912"/>
    <m/>
    <n v="673.92008377075206"/>
    <n v="414.10704471590401"/>
    <n v="22.289968645119998"/>
    <m/>
    <m/>
    <n v="1110.3170971317761"/>
  </r>
  <r>
    <x v="1"/>
    <s v="ДТ"/>
    <s v="ДтЛ"/>
    <s v="ФРА ГПН_26"/>
    <s v="НБ_11"/>
    <x v="1"/>
    <s v="Собственная"/>
    <s v="ФРА ГПН"/>
    <s v="Алтайский край40647"/>
    <n v="53.796185000000001"/>
    <n v="83.541546999999994"/>
    <s v="Сибирь"/>
    <s v="Алтайский край"/>
    <m/>
    <s v="Алтайский край"/>
    <s v="Мелкий опт"/>
    <s v="Франчайзинг"/>
    <n v="356.34522196"/>
    <n v="218.96523092000001"/>
    <n v="11.786150933333333"/>
    <m/>
    <m/>
    <n v="0.32765"/>
    <m/>
    <n v="116.756511975194"/>
    <n v="71.743957910938008"/>
    <n v="3.8617323533066665"/>
    <m/>
    <m/>
    <n v="192.36220223943869"/>
  </r>
  <r>
    <x v="1"/>
    <s v="ДТ"/>
    <s v="ДтЗ"/>
    <s v="ФРА ГПН_26"/>
    <s v="НБ_11"/>
    <x v="1"/>
    <s v="Собственная"/>
    <s v="ФРА ГПН"/>
    <s v="Алтайский край40647"/>
    <n v="53.796185000000001"/>
    <n v="83.541546999999994"/>
    <s v="Сибирь"/>
    <s v="Алтайский край"/>
    <m/>
    <s v="Алтайский край"/>
    <s v="Мелкий опт"/>
    <s v="Франчайзинг"/>
    <n v="356.34522196"/>
    <n v="218.96523092000001"/>
    <n v="11.786150933333333"/>
    <m/>
    <m/>
    <n v="0.16023000000000001"/>
    <m/>
    <n v="57.097194914650807"/>
    <n v="35.084798950311601"/>
    <n v="1.8884949640480002"/>
    <m/>
    <m/>
    <n v="94.070488829010401"/>
  </r>
  <r>
    <x v="1"/>
    <s v="АБ"/>
    <s v="Аи92"/>
    <s v="ФРА ГПН_27"/>
    <s v="НБ_11"/>
    <x v="1"/>
    <s v="Собственная"/>
    <s v="ФРА ГПН"/>
    <s v="Алтайский край40699"/>
    <n v="51.975758999999996"/>
    <n v="85.852215000000001"/>
    <s v="Сибирь"/>
    <s v="Алтайский край"/>
    <m/>
    <s v="Алтайский край"/>
    <s v="Мелкий опт"/>
    <s v="Франчайзинг"/>
    <n v="356.34522196"/>
    <n v="218.96523092000001"/>
    <n v="11.786150933333333"/>
    <m/>
    <m/>
    <n v="1.8912"/>
    <m/>
    <n v="673.92008377075206"/>
    <n v="414.10704471590401"/>
    <n v="22.289968645119998"/>
    <m/>
    <m/>
    <n v="1110.3170971317761"/>
  </r>
  <r>
    <x v="1"/>
    <s v="ДТ"/>
    <s v="ДтЛ"/>
    <s v="ФРА ГПН_27"/>
    <s v="НБ_11"/>
    <x v="1"/>
    <s v="Собственная"/>
    <s v="ФРА ГПН"/>
    <s v="Алтайский край40699"/>
    <n v="51.975758999999996"/>
    <n v="85.852215000000001"/>
    <s v="Сибирь"/>
    <s v="Алтайский край"/>
    <m/>
    <s v="Алтайский край"/>
    <s v="Мелкий опт"/>
    <s v="Франчайзинг"/>
    <n v="356.34522196"/>
    <n v="218.96523092000001"/>
    <n v="11.786150933333333"/>
    <m/>
    <m/>
    <n v="0.32765"/>
    <m/>
    <n v="116.756511975194"/>
    <n v="71.743957910938008"/>
    <n v="3.8617323533066665"/>
    <m/>
    <m/>
    <n v="192.36220223943869"/>
  </r>
  <r>
    <x v="1"/>
    <s v="ДТ"/>
    <s v="ДтЗ"/>
    <s v="ФРА ГПН_27"/>
    <s v="НБ_11"/>
    <x v="1"/>
    <s v="Собственная"/>
    <s v="ФРА ГПН"/>
    <s v="Алтайский край40699"/>
    <n v="51.975758999999996"/>
    <n v="85.852215000000001"/>
    <s v="Сибирь"/>
    <s v="Алтайский край"/>
    <m/>
    <s v="Алтайский край"/>
    <s v="Мелкий опт"/>
    <s v="Франчайзинг"/>
    <n v="356.34522196"/>
    <n v="218.96523092000001"/>
    <n v="11.786150933333333"/>
    <m/>
    <m/>
    <n v="0.16023000000000001"/>
    <m/>
    <n v="57.097194914650807"/>
    <n v="35.084798950311601"/>
    <n v="1.8884949640480002"/>
    <m/>
    <m/>
    <n v="94.070488829010401"/>
  </r>
  <r>
    <x v="1"/>
    <s v="АБ"/>
    <s v="Аи92"/>
    <s v="ФРА ГПН_28"/>
    <s v="НБ_11"/>
    <x v="1"/>
    <s v="Собственная"/>
    <s v="ФРА ГПН"/>
    <s v="Алтайский край40826"/>
    <n v="53.346640000000001"/>
    <n v="83.636754999999994"/>
    <s v="Сибирь"/>
    <s v="Алтайский край"/>
    <m/>
    <s v="Алтайский край"/>
    <s v="Мелкий опт"/>
    <s v="Франчайзинг"/>
    <n v="356.34522196"/>
    <n v="218.96523092000001"/>
    <n v="11.786150933333333"/>
    <m/>
    <m/>
    <n v="1.8912"/>
    <m/>
    <n v="673.92008377075206"/>
    <n v="414.10704471590401"/>
    <n v="22.289968645119998"/>
    <m/>
    <m/>
    <n v="1110.3170971317761"/>
  </r>
  <r>
    <x v="1"/>
    <s v="АБ"/>
    <s v="Аи92"/>
    <s v="ФРА ГПН_29"/>
    <s v="НБ_3"/>
    <x v="4"/>
    <s v="Собственная"/>
    <s v="ФРА ГПН"/>
    <s v="Красноярский край258"/>
    <n v="56.034627"/>
    <n v="92.924509"/>
    <s v="Сибирь"/>
    <s v="Красноярский край"/>
    <m/>
    <s v="Красноярский край"/>
    <s v="Мелкий опт"/>
    <s v="Франчайзинг"/>
    <n v="479.9803524818098"/>
    <n v="295.12235540774935"/>
    <n v="47.077131593848343"/>
    <m/>
    <m/>
    <n v="1.9303600000000001"/>
    <m/>
    <n v="926.53487321678642"/>
    <n v="569.69238998490312"/>
    <n v="90.875811743501089"/>
    <m/>
    <m/>
    <n v="1587.1030749451907"/>
  </r>
  <r>
    <x v="1"/>
    <s v="АБ"/>
    <s v="Аи95"/>
    <s v="ФРА ГПН_29"/>
    <s v="НБ_3"/>
    <x v="4"/>
    <s v="Собственная"/>
    <s v="ФРА ГПН"/>
    <s v="Красноярский край258"/>
    <n v="56.034627"/>
    <n v="92.924509"/>
    <s v="Сибирь"/>
    <s v="Красноярский край"/>
    <m/>
    <s v="Красноярский край"/>
    <s v="Мелкий опт"/>
    <s v="Франчайзинг"/>
    <n v="479.9803524818098"/>
    <n v="295.12235540774935"/>
    <n v="47.077131593848343"/>
    <m/>
    <m/>
    <n v="1.30003"/>
    <m/>
    <n v="623.98885763692715"/>
    <n v="383.66791570073639"/>
    <n v="61.201683385950659"/>
    <m/>
    <m/>
    <n v="1068.8584567236142"/>
  </r>
  <r>
    <x v="1"/>
    <s v="АБ"/>
    <s v="G-95"/>
    <s v="ФРА ГПН_29"/>
    <s v="НБ_3"/>
    <x v="4"/>
    <s v="Собственная"/>
    <s v="ФРА ГПН"/>
    <s v="Красноярский край258"/>
    <n v="56.034627"/>
    <n v="92.924509"/>
    <s v="Сибирь"/>
    <s v="Красноярский край"/>
    <m/>
    <s v="Красноярский край"/>
    <s v="Мелкий опт"/>
    <s v="Франчайзинг"/>
    <n v="479.9803524818098"/>
    <n v="295.12235540774935"/>
    <n v="47.077131593848343"/>
    <m/>
    <m/>
    <n v="0.48475000000000001"/>
    <m/>
    <n v="232.67047586555731"/>
    <n v="143.06056178390651"/>
    <n v="22.820639540117984"/>
    <m/>
    <m/>
    <n v="398.55167718958182"/>
  </r>
  <r>
    <x v="1"/>
    <s v="АБ"/>
    <s v="Аи98"/>
    <s v="ФРА ГПН_29"/>
    <s v="НБ_3"/>
    <x v="4"/>
    <s v="Собственная"/>
    <s v="ФРА ГПН"/>
    <s v="Красноярский край258"/>
    <n v="56.034627"/>
    <n v="92.924509"/>
    <s v="Сибирь"/>
    <s v="Красноярский край"/>
    <m/>
    <s v="Красноярский край"/>
    <s v="Мелкий опт"/>
    <s v="Франчайзинг"/>
    <n v="479.9803524818098"/>
    <n v="295.12235540774935"/>
    <n v="47.077131593848343"/>
    <m/>
    <m/>
    <n v="0.11342000000000001"/>
    <m/>
    <n v="54.43937157848687"/>
    <n v="33.472777550346933"/>
    <n v="5.3394882653742792"/>
    <m/>
    <m/>
    <n v="93.251637394208089"/>
  </r>
  <r>
    <x v="1"/>
    <s v="АБ"/>
    <s v="Аи92"/>
    <s v="ФРА ГПН_30"/>
    <s v="НБ_4"/>
    <x v="5"/>
    <s v="Собственная"/>
    <s v="ФРА ГПН"/>
    <s v="Красноярский край259"/>
    <n v="56.075116999999999"/>
    <n v="92.921976000000001"/>
    <s v="Сибирь"/>
    <s v="Красноярский край"/>
    <m/>
    <s v="Красноярский край"/>
    <s v="Мелкий опт"/>
    <s v="Франчайзинг"/>
    <n v="803.68962954714027"/>
    <n v="496.20696348756223"/>
    <n v="78.169586935746437"/>
    <m/>
    <m/>
    <n v="2.0406599999999999"/>
    <m/>
    <n v="1640.0572794316672"/>
    <n v="1012.5897021105287"/>
    <n v="159.51754927630031"/>
    <m/>
    <m/>
    <n v="2812.1645308184961"/>
  </r>
  <r>
    <x v="1"/>
    <s v="АБ"/>
    <s v="Аи95"/>
    <s v="ФРА ГПН_30"/>
    <s v="НБ_4"/>
    <x v="5"/>
    <s v="Собственная"/>
    <s v="ФРА ГПН"/>
    <s v="Красноярский край259"/>
    <n v="56.075116999999999"/>
    <n v="92.921976000000001"/>
    <s v="Сибирь"/>
    <s v="Красноярский край"/>
    <m/>
    <s v="Красноярский край"/>
    <s v="Мелкий опт"/>
    <s v="Франчайзинг"/>
    <n v="803.68962954714027"/>
    <n v="496.20696348756223"/>
    <n v="78.169586935746437"/>
    <m/>
    <m/>
    <n v="1.7036899999999999"/>
    <m/>
    <n v="1369.2379849631673"/>
    <n v="845.38284162412492"/>
    <n v="133.17674356656184"/>
    <m/>
    <m/>
    <n v="2347.7975701538539"/>
  </r>
  <r>
    <x v="1"/>
    <s v="АБ"/>
    <s v="G-95"/>
    <s v="ФРА ГПН_30"/>
    <s v="НБ_4"/>
    <x v="5"/>
    <s v="Собственная"/>
    <s v="ФРА ГПН"/>
    <s v="Красноярский край259"/>
    <n v="56.075116999999999"/>
    <n v="92.921976000000001"/>
    <s v="Сибирь"/>
    <s v="Красноярский край"/>
    <m/>
    <s v="Красноярский край"/>
    <s v="Мелкий опт"/>
    <s v="Франчайзинг"/>
    <n v="803.68962954714027"/>
    <n v="496.20696348756223"/>
    <n v="78.169586935746437"/>
    <m/>
    <m/>
    <n v="0.51244999999999996"/>
    <m/>
    <n v="411.85075066143202"/>
    <n v="254.28125843920125"/>
    <n v="40.058004825223257"/>
    <m/>
    <m/>
    <n v="706.19001392585653"/>
  </r>
  <r>
    <x v="1"/>
    <s v="АБ"/>
    <s v="Аи98"/>
    <s v="ФРА ГПН_30"/>
    <s v="НБ_4"/>
    <x v="5"/>
    <s v="Собственная"/>
    <s v="ФРА ГПН"/>
    <s v="Красноярский край259"/>
    <n v="56.075116999999999"/>
    <n v="92.921976000000001"/>
    <s v="Сибирь"/>
    <s v="Красноярский край"/>
    <m/>
    <s v="Красноярский край"/>
    <s v="Мелкий опт"/>
    <s v="Франчайзинг"/>
    <n v="803.68962954714027"/>
    <n v="496.20696348756223"/>
    <n v="78.169586935746437"/>
    <m/>
    <m/>
    <n v="0.11990000000000001"/>
    <m/>
    <n v="96.362386582702129"/>
    <n v="59.495214922158716"/>
    <n v="9.3725334735959986"/>
    <m/>
    <m/>
    <n v="165.23013497845685"/>
  </r>
  <r>
    <x v="1"/>
    <s v="ДТ"/>
    <s v="ДтЛ"/>
    <s v="ФРА ГПН_30"/>
    <s v="НБ_4"/>
    <x v="5"/>
    <s v="Собственная"/>
    <s v="ФРА ГПН"/>
    <s v="Красноярский край259"/>
    <n v="56.075116999999999"/>
    <n v="92.921976000000001"/>
    <s v="Сибирь"/>
    <s v="Красноярский край"/>
    <m/>
    <s v="Красноярский край"/>
    <s v="Мелкий опт"/>
    <s v="Франчайзинг"/>
    <n v="803.68962954714027"/>
    <n v="496.20696348756223"/>
    <n v="78.169586935746437"/>
    <m/>
    <m/>
    <n v="0.39311000000000001"/>
    <m/>
    <n v="315.93843027127633"/>
    <n v="195.06391941659561"/>
    <n v="30.729246320311283"/>
    <m/>
    <m/>
    <n v="541.73159600818326"/>
  </r>
  <r>
    <x v="1"/>
    <s v="ДТ"/>
    <s v="ДтЗ"/>
    <s v="ФРА ГПН_30"/>
    <s v="НБ_4"/>
    <x v="5"/>
    <s v="Собственная"/>
    <s v="ФРА ГПН"/>
    <s v="Красноярский край259"/>
    <n v="56.075116999999999"/>
    <n v="92.921976000000001"/>
    <s v="Сибирь"/>
    <s v="Красноярский край"/>
    <m/>
    <s v="Красноярский край"/>
    <s v="Мелкий опт"/>
    <s v="Франчайзинг"/>
    <n v="803.68962954714027"/>
    <n v="496.20696348756223"/>
    <n v="78.169586935746437"/>
    <m/>
    <m/>
    <n v="0.28105999999999998"/>
    <m/>
    <n v="225.88500728051923"/>
    <n v="139.46392915781422"/>
    <n v="21.97034410416089"/>
    <m/>
    <m/>
    <n v="387.31928054249437"/>
  </r>
  <r>
    <x v="1"/>
    <s v="АБ"/>
    <s v="Аи92"/>
    <s v="ФРА ГПН_31"/>
    <s v="НБ_3"/>
    <x v="4"/>
    <s v="Собственная"/>
    <s v="ФРА ГПН"/>
    <s v="Красноярский край260"/>
    <n v="56.049022999999998"/>
    <n v="92.952931000000007"/>
    <s v="Сибирь"/>
    <s v="Красноярский край"/>
    <m/>
    <s v="Красноярский край"/>
    <s v="Мелкий опт"/>
    <s v="Франчайзинг"/>
    <n v="479.9803524818098"/>
    <n v="295.12235540774935"/>
    <n v="47.077131593848343"/>
    <m/>
    <m/>
    <n v="2.0406599999999999"/>
    <m/>
    <n v="979.47670609552995"/>
    <n v="602.24438578637773"/>
    <n v="96.068419358302549"/>
    <m/>
    <m/>
    <n v="1677.7895112402102"/>
  </r>
  <r>
    <x v="1"/>
    <s v="АБ"/>
    <s v="Аи95"/>
    <s v="ФРА ГПН_31"/>
    <s v="НБ_3"/>
    <x v="4"/>
    <s v="Собственная"/>
    <s v="ФРА ГПН"/>
    <s v="Красноярский край260"/>
    <n v="56.049022999999998"/>
    <n v="92.952931000000007"/>
    <s v="Сибирь"/>
    <s v="Красноярский край"/>
    <m/>
    <s v="Красноярский край"/>
    <s v="Мелкий опт"/>
    <s v="Франчайзинг"/>
    <n v="479.9803524818098"/>
    <n v="295.12235540774935"/>
    <n v="47.077131593848343"/>
    <m/>
    <m/>
    <n v="1.7036899999999999"/>
    <m/>
    <n v="817.7377267197345"/>
    <n v="502.79700568462846"/>
    <n v="80.204838325123475"/>
    <m/>
    <m/>
    <n v="1400.7395707294866"/>
  </r>
  <r>
    <x v="1"/>
    <s v="АБ"/>
    <s v="G-95"/>
    <s v="ФРА ГПН_31"/>
    <s v="НБ_3"/>
    <x v="4"/>
    <s v="Собственная"/>
    <s v="ФРА ГПН"/>
    <s v="Красноярский край260"/>
    <n v="56.049022999999998"/>
    <n v="92.952931000000007"/>
    <s v="Сибирь"/>
    <s v="Красноярский край"/>
    <m/>
    <s v="Красноярский край"/>
    <s v="Мелкий опт"/>
    <s v="Франчайзинг"/>
    <n v="479.9803524818098"/>
    <n v="295.12235540774935"/>
    <n v="47.077131593848343"/>
    <m/>
    <m/>
    <n v="0.51244999999999996"/>
    <m/>
    <n v="245.96593162930341"/>
    <n v="151.23545102870114"/>
    <n v="24.124676085267581"/>
    <m/>
    <m/>
    <n v="421.32605874327214"/>
  </r>
  <r>
    <x v="1"/>
    <s v="АБ"/>
    <s v="Аи98"/>
    <s v="ФРА ГПН_31"/>
    <s v="НБ_3"/>
    <x v="4"/>
    <s v="Собственная"/>
    <s v="ФРА ГПН"/>
    <s v="Красноярский край260"/>
    <n v="56.049022999999998"/>
    <n v="92.952931000000007"/>
    <s v="Сибирь"/>
    <s v="Красноярский край"/>
    <m/>
    <s v="Красноярский край"/>
    <s v="Мелкий опт"/>
    <s v="Франчайзинг"/>
    <n v="479.9803524818098"/>
    <n v="295.12235540774935"/>
    <n v="47.077131593848343"/>
    <m/>
    <m/>
    <n v="0.11990000000000001"/>
    <m/>
    <n v="57.549644262568997"/>
    <n v="35.385170413389147"/>
    <n v="5.6445480781024164"/>
    <m/>
    <m/>
    <n v="98.579362754060554"/>
  </r>
  <r>
    <x v="1"/>
    <s v="ДТ"/>
    <s v="ДтЛ"/>
    <s v="ФРА ГПН_31"/>
    <s v="НБ_3"/>
    <x v="4"/>
    <s v="Собственная"/>
    <s v="ФРА ГПН"/>
    <s v="Красноярский край260"/>
    <n v="56.049022999999998"/>
    <n v="92.952931000000007"/>
    <s v="Сибирь"/>
    <s v="Красноярский край"/>
    <m/>
    <s v="Красноярский край"/>
    <s v="Мелкий опт"/>
    <s v="Франчайзинг"/>
    <n v="479.9803524818098"/>
    <n v="295.12235540774935"/>
    <n v="47.077131593848343"/>
    <m/>
    <m/>
    <n v="0.39311000000000001"/>
    <m/>
    <n v="188.68507636412426"/>
    <n v="116.01554913434035"/>
    <n v="18.506491200857724"/>
    <m/>
    <m/>
    <n v="323.20711669932234"/>
  </r>
  <r>
    <x v="1"/>
    <s v="ДТ"/>
    <s v="ДтЗ"/>
    <s v="ФРА ГПН_31"/>
    <s v="НБ_3"/>
    <x v="4"/>
    <s v="Собственная"/>
    <s v="ФРА ГПН"/>
    <s v="Красноярский край260"/>
    <n v="56.049022999999998"/>
    <n v="92.952931000000007"/>
    <s v="Сибирь"/>
    <s v="Красноярский край"/>
    <m/>
    <s v="Красноярский край"/>
    <s v="Мелкий опт"/>
    <s v="Франчайзинг"/>
    <n v="479.9803524818098"/>
    <n v="295.12235540774935"/>
    <n v="47.077131593848343"/>
    <m/>
    <m/>
    <n v="0.28105999999999998"/>
    <m/>
    <n v="134.90327786853746"/>
    <n v="82.947089210902021"/>
    <n v="13.231498605767014"/>
    <m/>
    <m/>
    <n v="231.08186568520648"/>
  </r>
  <r>
    <x v="1"/>
    <s v="АБ"/>
    <s v="Аи92"/>
    <s v="ФРА ГПН_32"/>
    <s v="НБ_4"/>
    <x v="5"/>
    <s v="Собственная"/>
    <s v="ФРА ГПН"/>
    <s v="Красноярский край269"/>
    <n v="56.159390000000002"/>
    <n v="92.700729999999993"/>
    <s v="Сибирь"/>
    <s v="Красноярский край"/>
    <m/>
    <s v="Красноярский край"/>
    <s v="Мелкий опт"/>
    <s v="Франчайзинг"/>
    <n v="803.68962954714027"/>
    <n v="496.20696348756223"/>
    <n v="78.169586935746437"/>
    <m/>
    <m/>
    <n v="2.1981700000000002"/>
    <m/>
    <n v="1766.6464329816374"/>
    <n v="1090.7472609294548"/>
    <n v="171.83004091454976"/>
    <m/>
    <m/>
    <n v="3029.2237348256422"/>
  </r>
  <r>
    <x v="1"/>
    <s v="АБ"/>
    <s v="Аи95"/>
    <s v="ФРА ГПН_32"/>
    <s v="НБ_4"/>
    <x v="5"/>
    <s v="Собственная"/>
    <s v="ФРА ГПН"/>
    <s v="Красноярский край269"/>
    <n v="56.159390000000002"/>
    <n v="92.700729999999993"/>
    <s v="Сибирь"/>
    <s v="Красноярский край"/>
    <m/>
    <s v="Красноярский край"/>
    <s v="Мелкий опт"/>
    <s v="Франчайзинг"/>
    <n v="803.68962954714027"/>
    <n v="496.20696348756223"/>
    <n v="78.169586935746437"/>
    <m/>
    <m/>
    <n v="1.8351900000000001"/>
    <m/>
    <n v="1474.9231712486164"/>
    <n v="910.63405732273941"/>
    <n v="143.4560442486125"/>
    <m/>
    <m/>
    <n v="2529.0132728199687"/>
  </r>
  <r>
    <x v="1"/>
    <s v="АБ"/>
    <s v="G-95"/>
    <s v="ФРА ГПН_32"/>
    <s v="НБ_4"/>
    <x v="5"/>
    <s v="Собственная"/>
    <s v="ФРА ГПН"/>
    <s v="Красноярский край269"/>
    <n v="56.159390000000002"/>
    <n v="92.700729999999993"/>
    <s v="Сибирь"/>
    <s v="Красноярский край"/>
    <m/>
    <s v="Красноярский край"/>
    <s v="Мелкий опт"/>
    <s v="Франчайзинг"/>
    <n v="803.68962954714027"/>
    <n v="496.20696348756223"/>
    <n v="78.169586935746437"/>
    <m/>
    <m/>
    <n v="0.55200000000000005"/>
    <m/>
    <n v="443.63667551002146"/>
    <n v="273.90624384513438"/>
    <n v="43.149611988532037"/>
    <m/>
    <m/>
    <n v="760.69253134368785"/>
  </r>
  <r>
    <x v="1"/>
    <s v="АБ"/>
    <s v="Аи98"/>
    <s v="ФРА ГПН_32"/>
    <s v="НБ_4"/>
    <x v="5"/>
    <s v="Собственная"/>
    <s v="ФРА ГПН"/>
    <s v="Красноярский край269"/>
    <n v="56.159390000000002"/>
    <n v="92.700729999999993"/>
    <s v="Сибирь"/>
    <s v="Красноярский край"/>
    <m/>
    <s v="Красноярский край"/>
    <s v="Мелкий опт"/>
    <s v="Франчайзинг"/>
    <n v="803.68962954714027"/>
    <n v="496.20696348756223"/>
    <n v="78.169586935746437"/>
    <m/>
    <m/>
    <n v="0.12914999999999999"/>
    <m/>
    <n v="103.79651565601316"/>
    <n v="64.085129334418653"/>
    <n v="10.095602152751651"/>
    <m/>
    <m/>
    <n v="177.97724714318346"/>
  </r>
  <r>
    <x v="1"/>
    <s v="ДТ"/>
    <s v="ДтЛ"/>
    <s v="ФРА ГПН_32"/>
    <s v="НБ_4"/>
    <x v="5"/>
    <s v="Собственная"/>
    <s v="ФРА ГПН"/>
    <s v="Красноярский край269"/>
    <n v="56.159390000000002"/>
    <n v="92.700729999999993"/>
    <s v="Сибирь"/>
    <s v="Красноярский край"/>
    <m/>
    <s v="Красноярский край"/>
    <s v="Мелкий опт"/>
    <s v="Франчайзинг"/>
    <n v="803.68962954714027"/>
    <n v="496.20696348756223"/>
    <n v="78.169586935746437"/>
    <m/>
    <m/>
    <n v="0.42344999999999999"/>
    <m/>
    <n v="340.32237363173653"/>
    <n v="210.11883868880821"/>
    <n v="33.10091158794183"/>
    <m/>
    <m/>
    <n v="583.54212390848659"/>
  </r>
  <r>
    <x v="1"/>
    <s v="ДТ"/>
    <s v="ДтЗ"/>
    <s v="ФРА ГПН_32"/>
    <s v="НБ_4"/>
    <x v="5"/>
    <s v="Собственная"/>
    <s v="ФРА ГПН"/>
    <s v="Красноярский край269"/>
    <n v="56.159390000000002"/>
    <n v="92.700729999999993"/>
    <s v="Сибирь"/>
    <s v="Красноярский край"/>
    <m/>
    <s v="Красноярский край"/>
    <s v="Мелкий опт"/>
    <s v="Франчайзинг"/>
    <n v="803.68962954714027"/>
    <n v="496.20696348756223"/>
    <n v="78.169586935746437"/>
    <m/>
    <m/>
    <n v="0.30275000000000002"/>
    <m/>
    <n v="243.31703534539673"/>
    <n v="150.22665819585947"/>
    <n v="23.665842444797235"/>
    <m/>
    <m/>
    <n v="417.20953598605342"/>
  </r>
  <r>
    <x v="1"/>
    <s v="АБ"/>
    <s v="Аи92"/>
    <s v="ФРА ГПН_33"/>
    <s v="НБ_3"/>
    <x v="4"/>
    <s v="Собственная"/>
    <s v="ФРА ГПН"/>
    <s v="Красноярский край271"/>
    <n v="53.668467"/>
    <n v="91.649035999999995"/>
    <s v="Сибирь"/>
    <s v="Красноярский край"/>
    <m/>
    <s v="Красноярский край"/>
    <s v="Мелкий опт"/>
    <s v="Франчайзинг"/>
    <n v="479.9803524818098"/>
    <n v="295.12235540774935"/>
    <n v="47.077131593848343"/>
    <m/>
    <m/>
    <n v="1.4853799999999999"/>
    <m/>
    <n v="712.95321596943063"/>
    <n v="438.36884427556271"/>
    <n v="69.927429726870443"/>
    <m/>
    <m/>
    <n v="1221.2494899718638"/>
  </r>
  <r>
    <x v="1"/>
    <s v="АБ"/>
    <s v="Аи95"/>
    <s v="ФРА ГПН_33"/>
    <s v="НБ_3"/>
    <x v="4"/>
    <s v="Собственная"/>
    <s v="ФРА ГПН"/>
    <s v="Красноярский край271"/>
    <n v="53.668467"/>
    <n v="91.649035999999995"/>
    <s v="Сибирь"/>
    <s v="Красноярский край"/>
    <m/>
    <s v="Красноярский край"/>
    <s v="Мелкий опт"/>
    <s v="Франчайзинг"/>
    <n v="479.9803524818098"/>
    <n v="295.12235540774935"/>
    <n v="47.077131593848343"/>
    <m/>
    <m/>
    <n v="1.2401"/>
    <m/>
    <n v="595.22363511269236"/>
    <n v="365.98123294114998"/>
    <n v="58.380350889531329"/>
    <m/>
    <m/>
    <n v="1019.5852189433737"/>
  </r>
  <r>
    <x v="1"/>
    <s v="АБ"/>
    <s v="G-95"/>
    <s v="ФРА ГПН_33"/>
    <s v="НБ_3"/>
    <x v="4"/>
    <s v="Собственная"/>
    <s v="ФРА ГПН"/>
    <s v="Красноярский край271"/>
    <n v="53.668467"/>
    <n v="91.649035999999995"/>
    <s v="Сибирь"/>
    <s v="Красноярский край"/>
    <m/>
    <s v="Красноярский край"/>
    <s v="Мелкий опт"/>
    <s v="Франчайзинг"/>
    <n v="479.9803524818098"/>
    <n v="295.12235540774935"/>
    <n v="47.077131593848343"/>
    <m/>
    <m/>
    <n v="0.37301000000000001"/>
    <m/>
    <n v="179.03747127923987"/>
    <n v="110.0835897906446"/>
    <n v="17.56024085582137"/>
    <m/>
    <m/>
    <n v="306.68130192570584"/>
  </r>
  <r>
    <x v="1"/>
    <s v="АБ"/>
    <s v="Аи98"/>
    <s v="ФРА ГПН_33"/>
    <s v="НБ_3"/>
    <x v="4"/>
    <s v="Собственная"/>
    <s v="ФРА ГПН"/>
    <s v="Красноярский край271"/>
    <n v="53.668467"/>
    <n v="91.649035999999995"/>
    <s v="Сибирь"/>
    <s v="Красноярский край"/>
    <m/>
    <s v="Красноярский край"/>
    <s v="Мелкий опт"/>
    <s v="Франчайзинг"/>
    <n v="479.9803524818098"/>
    <n v="295.12235540774935"/>
    <n v="47.077131593848343"/>
    <m/>
    <m/>
    <n v="8.727E-2"/>
    <m/>
    <n v="41.887885361087541"/>
    <n v="25.755327956434286"/>
    <n v="4.1084212741951447"/>
    <m/>
    <m/>
    <n v="71.751634591716964"/>
  </r>
  <r>
    <x v="1"/>
    <s v="ДТ"/>
    <s v="ДтЛ"/>
    <s v="ФРА ГПН_33"/>
    <s v="НБ_3"/>
    <x v="4"/>
    <s v="Собственная"/>
    <s v="ФРА ГПН"/>
    <s v="Красноярский край271"/>
    <n v="53.668467"/>
    <n v="91.649035999999995"/>
    <s v="Сибирь"/>
    <s v="Красноярский край"/>
    <m/>
    <s v="Красноярский край"/>
    <s v="Мелкий опт"/>
    <s v="Франчайзинг"/>
    <n v="479.9803524818098"/>
    <n v="295.12235540774935"/>
    <n v="47.077131593848343"/>
    <m/>
    <m/>
    <n v="0.28614000000000001"/>
    <m/>
    <n v="137.34157805914506"/>
    <n v="84.446310776373394"/>
    <n v="13.470650434263765"/>
    <m/>
    <m/>
    <n v="235.25853926978223"/>
  </r>
  <r>
    <x v="1"/>
    <s v="ДТ"/>
    <s v="ДтЗ"/>
    <s v="ФРА ГПН_33"/>
    <s v="НБ_3"/>
    <x v="4"/>
    <s v="Собственная"/>
    <s v="ФРА ГПН"/>
    <s v="Красноярский край271"/>
    <n v="53.668467"/>
    <n v="91.649035999999995"/>
    <s v="Сибирь"/>
    <s v="Красноярский край"/>
    <m/>
    <s v="Красноярский край"/>
    <s v="Мелкий опт"/>
    <s v="Франчайзинг"/>
    <n v="479.9803524818098"/>
    <n v="295.12235540774935"/>
    <n v="47.077131593848343"/>
    <m/>
    <m/>
    <n v="0.20458000000000001"/>
    <m/>
    <n v="98.194380510728649"/>
    <n v="60.376131469317365"/>
    <n v="9.6310395814694942"/>
    <m/>
    <m/>
    <n v="168.20155156151549"/>
  </r>
  <r>
    <x v="1"/>
    <s v="АБ"/>
    <s v="Аи92"/>
    <s v="ФРА ГПН_34"/>
    <s v="НБ_3"/>
    <x v="4"/>
    <s v="Собственная"/>
    <s v="ФРА ГПН"/>
    <s v="Красноярский край274"/>
    <n v="53.674697999999999"/>
    <n v="91.740420999999998"/>
    <s v="Сибирь"/>
    <s v="Красноярский край"/>
    <m/>
    <s v="Красноярский край"/>
    <s v="Мелкий опт"/>
    <s v="Франчайзинг"/>
    <n v="479.9803524818098"/>
    <n v="295.12235540774935"/>
    <n v="47.077131593848343"/>
    <m/>
    <m/>
    <n v="1.4198200000000001"/>
    <m/>
    <n v="681.48570406072326"/>
    <n v="419.02062265503071"/>
    <n v="66.841052979577753"/>
    <m/>
    <m/>
    <n v="1167.3473796953317"/>
  </r>
  <r>
    <x v="1"/>
    <s v="АБ"/>
    <s v="Аи95"/>
    <s v="ФРА ГПН_34"/>
    <s v="НБ_3"/>
    <x v="4"/>
    <s v="Собственная"/>
    <s v="ФРА ГПН"/>
    <s v="Красноярский край274"/>
    <n v="53.674697999999999"/>
    <n v="91.740420999999998"/>
    <s v="Сибирь"/>
    <s v="Красноярский край"/>
    <m/>
    <s v="Красноярский край"/>
    <s v="Мелкий опт"/>
    <s v="Франчайзинг"/>
    <n v="479.9803524818098"/>
    <n v="295.12235540774935"/>
    <n v="47.077131593848343"/>
    <m/>
    <m/>
    <n v="1.18537"/>
    <m/>
    <n v="568.95431042136295"/>
    <n v="349.82918642968389"/>
    <n v="55.803819477400012"/>
    <m/>
    <m/>
    <n v="974.58731632844683"/>
  </r>
  <r>
    <x v="1"/>
    <s v="АБ"/>
    <s v="G-95"/>
    <s v="ФРА ГПН_34"/>
    <s v="НБ_3"/>
    <x v="4"/>
    <s v="Собственная"/>
    <s v="ФРА ГПН"/>
    <s v="Красноярский край274"/>
    <n v="53.674697999999999"/>
    <n v="91.740420999999998"/>
    <s v="Сибирь"/>
    <s v="Красноярский край"/>
    <m/>
    <s v="Красноярский край"/>
    <s v="Мелкий опт"/>
    <s v="Франчайзинг"/>
    <n v="479.9803524818098"/>
    <n v="295.12235540774935"/>
    <n v="47.077131593848343"/>
    <m/>
    <m/>
    <n v="0.35654000000000002"/>
    <m/>
    <n v="171.13219487386448"/>
    <n v="105.22292459707896"/>
    <n v="16.784880498470688"/>
    <m/>
    <m/>
    <n v="293.13999996941413"/>
  </r>
  <r>
    <x v="1"/>
    <s v="АБ"/>
    <s v="Аи98"/>
    <s v="ФРА ГПН_34"/>
    <s v="НБ_3"/>
    <x v="4"/>
    <s v="Собственная"/>
    <s v="ФРА ГПН"/>
    <s v="Красноярский край274"/>
    <n v="53.674697999999999"/>
    <n v="91.740420999999998"/>
    <s v="Сибирь"/>
    <s v="Красноярский край"/>
    <m/>
    <s v="Красноярский край"/>
    <s v="Мелкий опт"/>
    <s v="Франчайзинг"/>
    <n v="479.9803524818098"/>
    <n v="295.12235540774935"/>
    <n v="47.077131593848343"/>
    <m/>
    <m/>
    <n v="8.3419999999999994E-2"/>
    <m/>
    <n v="40.03996100403257"/>
    <n v="24.619106888114448"/>
    <n v="3.9271743175588285"/>
    <m/>
    <m/>
    <n v="68.586242209705844"/>
  </r>
  <r>
    <x v="1"/>
    <s v="ДТ"/>
    <s v="ДтЛ"/>
    <s v="ФРА ГПН_34"/>
    <s v="НБ_3"/>
    <x v="4"/>
    <s v="Собственная"/>
    <s v="ФРА ГПН"/>
    <s v="Красноярский край274"/>
    <n v="53.674697999999999"/>
    <n v="91.740420999999998"/>
    <s v="Сибирь"/>
    <s v="Красноярский край"/>
    <m/>
    <s v="Красноярский край"/>
    <s v="Мелкий опт"/>
    <s v="Франчайзинг"/>
    <n v="479.9803524818098"/>
    <n v="295.12235540774935"/>
    <n v="47.077131593848343"/>
    <m/>
    <m/>
    <n v="0.27350999999999998"/>
    <m/>
    <n v="131.27942620729979"/>
    <n v="80.718915427573521"/>
    <n v="12.87606626223346"/>
    <m/>
    <m/>
    <n v="224.87440789710678"/>
  </r>
  <r>
    <x v="1"/>
    <s v="ДТ"/>
    <s v="ДтЗ"/>
    <s v="ФРА ГПН_34"/>
    <s v="НБ_3"/>
    <x v="4"/>
    <s v="Собственная"/>
    <s v="ФРА ГПН"/>
    <s v="Красноярский край274"/>
    <n v="53.674697999999999"/>
    <n v="91.740420999999998"/>
    <s v="Сибирь"/>
    <s v="Красноярский край"/>
    <m/>
    <s v="Красноярский край"/>
    <s v="Мелкий опт"/>
    <s v="Франчайзинг"/>
    <n v="479.9803524818098"/>
    <n v="295.12235540774935"/>
    <n v="47.077131593848343"/>
    <m/>
    <m/>
    <n v="0.19555"/>
    <m/>
    <n v="93.860157927817909"/>
    <n v="57.711176599985386"/>
    <n v="9.2059330831770438"/>
    <m/>
    <m/>
    <n v="160.77726761098035"/>
  </r>
  <r>
    <x v="1"/>
    <s v="АБ"/>
    <s v="Аи92"/>
    <s v="ФРА ГПН_35"/>
    <s v="НБ_3"/>
    <x v="4"/>
    <s v="Собственная"/>
    <s v="ФРА ГПН"/>
    <s v="Красноярский край40212"/>
    <n v="55.529288000000001"/>
    <n v="89.175703999999996"/>
    <s v="Сибирь"/>
    <s v="Красноярский край"/>
    <m/>
    <s v="Красноярский край"/>
    <s v="Мелкий опт"/>
    <s v="Франчайзинг"/>
    <n v="479.9803524818098"/>
    <n v="295.12235540774935"/>
    <n v="47.077131593848343"/>
    <m/>
    <m/>
    <n v="2.0406599999999999"/>
    <m/>
    <n v="979.47670609552995"/>
    <n v="602.24438578637773"/>
    <n v="96.068419358302549"/>
    <m/>
    <m/>
    <n v="1677.7895112402102"/>
  </r>
  <r>
    <x v="1"/>
    <s v="АБ"/>
    <s v="Аи95"/>
    <s v="ФРА ГПН_35"/>
    <s v="НБ_3"/>
    <x v="4"/>
    <s v="Собственная"/>
    <s v="ФРА ГПН"/>
    <s v="Красноярский край40212"/>
    <n v="55.529288000000001"/>
    <n v="89.175703999999996"/>
    <s v="Сибирь"/>
    <s v="Красноярский край"/>
    <m/>
    <s v="Красноярский край"/>
    <s v="Мелкий опт"/>
    <s v="Франчайзинг"/>
    <n v="479.9803524818098"/>
    <n v="295.12235540774935"/>
    <n v="47.077131593848343"/>
    <m/>
    <m/>
    <n v="1.7036899999999999"/>
    <m/>
    <n v="817.7377267197345"/>
    <n v="502.79700568462846"/>
    <n v="80.204838325123475"/>
    <m/>
    <m/>
    <n v="1400.7395707294866"/>
  </r>
  <r>
    <x v="1"/>
    <s v="АБ"/>
    <s v="G-95"/>
    <s v="ФРА ГПН_35"/>
    <s v="НБ_3"/>
    <x v="4"/>
    <s v="Собственная"/>
    <s v="ФРА ГПН"/>
    <s v="Красноярский край40212"/>
    <n v="55.529288000000001"/>
    <n v="89.175703999999996"/>
    <s v="Сибирь"/>
    <s v="Красноярский край"/>
    <m/>
    <s v="Красноярский край"/>
    <s v="Мелкий опт"/>
    <s v="Франчайзинг"/>
    <n v="479.9803524818098"/>
    <n v="295.12235540774935"/>
    <n v="47.077131593848343"/>
    <m/>
    <m/>
    <n v="0.51244999999999996"/>
    <m/>
    <n v="245.96593162930341"/>
    <n v="151.23545102870114"/>
    <n v="24.124676085267581"/>
    <m/>
    <m/>
    <n v="421.32605874327214"/>
  </r>
  <r>
    <x v="1"/>
    <s v="АБ"/>
    <s v="Аи98"/>
    <s v="ФРА ГПН_35"/>
    <s v="НБ_3"/>
    <x v="4"/>
    <s v="Собственная"/>
    <s v="ФРА ГПН"/>
    <s v="Красноярский край40212"/>
    <n v="55.529288000000001"/>
    <n v="89.175703999999996"/>
    <s v="Сибирь"/>
    <s v="Красноярский край"/>
    <m/>
    <s v="Красноярский край"/>
    <s v="Мелкий опт"/>
    <s v="Франчайзинг"/>
    <n v="479.9803524818098"/>
    <n v="295.12235540774935"/>
    <n v="47.077131593848343"/>
    <m/>
    <m/>
    <n v="0.11990000000000001"/>
    <m/>
    <n v="57.549644262568997"/>
    <n v="35.385170413389147"/>
    <n v="5.6445480781024164"/>
    <m/>
    <m/>
    <n v="98.579362754060554"/>
  </r>
  <r>
    <x v="1"/>
    <s v="ДТ"/>
    <s v="ДтЛ"/>
    <s v="ФРА ГПН_35"/>
    <s v="НБ_3"/>
    <x v="4"/>
    <s v="Собственная"/>
    <s v="ФРА ГПН"/>
    <s v="Красноярский край40212"/>
    <n v="55.529288000000001"/>
    <n v="89.175703999999996"/>
    <s v="Сибирь"/>
    <s v="Красноярский край"/>
    <m/>
    <s v="Красноярский край"/>
    <s v="Мелкий опт"/>
    <s v="Франчайзинг"/>
    <n v="479.9803524818098"/>
    <n v="295.12235540774935"/>
    <n v="47.077131593848343"/>
    <m/>
    <m/>
    <n v="0.39311000000000001"/>
    <m/>
    <n v="188.68507636412426"/>
    <n v="116.01554913434035"/>
    <n v="18.506491200857724"/>
    <m/>
    <m/>
    <n v="323.20711669932234"/>
  </r>
  <r>
    <x v="1"/>
    <s v="ДТ"/>
    <s v="ДтЗ"/>
    <s v="ФРА ГПН_35"/>
    <s v="НБ_3"/>
    <x v="4"/>
    <s v="Собственная"/>
    <s v="ФРА ГПН"/>
    <s v="Красноярский край40212"/>
    <n v="55.529288000000001"/>
    <n v="89.175703999999996"/>
    <s v="Сибирь"/>
    <s v="Красноярский край"/>
    <m/>
    <s v="Красноярский край"/>
    <s v="Мелкий опт"/>
    <s v="Франчайзинг"/>
    <n v="479.9803524818098"/>
    <n v="295.12235540774935"/>
    <n v="47.077131593848343"/>
    <m/>
    <m/>
    <n v="0.28105999999999998"/>
    <m/>
    <n v="134.90327786853746"/>
    <n v="82.947089210902021"/>
    <n v="13.231498605767014"/>
    <m/>
    <m/>
    <n v="231.08186568520648"/>
  </r>
  <r>
    <x v="1"/>
    <s v="АБ"/>
    <s v="Аи92"/>
    <s v="ФРА ГПН_36"/>
    <s v="НБ_4"/>
    <x v="5"/>
    <s v="Собственная"/>
    <s v="ФРА ГПН"/>
    <s v="Красноярский край40551"/>
    <n v="56.060997"/>
    <n v="92.837254999999999"/>
    <s v="Сибирь"/>
    <s v="Красноярский край"/>
    <m/>
    <s v="Красноярский край"/>
    <s v="Мелкий опт"/>
    <s v="Франчайзинг"/>
    <n v="803.68962954714027"/>
    <n v="496.20696348756223"/>
    <n v="78.169586935746437"/>
    <m/>
    <m/>
    <n v="2.0406599999999999"/>
    <m/>
    <n v="1640.0572794316672"/>
    <n v="1012.5897021105287"/>
    <n v="159.51754927630031"/>
    <m/>
    <m/>
    <n v="2812.1645308184961"/>
  </r>
  <r>
    <x v="1"/>
    <s v="АБ"/>
    <s v="Аи95"/>
    <s v="ФРА ГПН_36"/>
    <s v="НБ_4"/>
    <x v="5"/>
    <s v="Собственная"/>
    <s v="ФРА ГПН"/>
    <s v="Красноярский край40551"/>
    <n v="56.060997"/>
    <n v="92.837254999999999"/>
    <s v="Сибирь"/>
    <s v="Красноярский край"/>
    <m/>
    <s v="Красноярский край"/>
    <s v="Мелкий опт"/>
    <s v="Франчайзинг"/>
    <n v="803.68962954714027"/>
    <n v="496.20696348756223"/>
    <n v="78.169586935746437"/>
    <m/>
    <m/>
    <n v="1.7036899999999999"/>
    <m/>
    <n v="1369.2379849631673"/>
    <n v="845.38284162412492"/>
    <n v="133.17674356656184"/>
    <m/>
    <m/>
    <n v="2347.7975701538539"/>
  </r>
  <r>
    <x v="1"/>
    <s v="АБ"/>
    <s v="G-95"/>
    <s v="ФРА ГПН_36"/>
    <s v="НБ_4"/>
    <x v="5"/>
    <s v="Собственная"/>
    <s v="ФРА ГПН"/>
    <s v="Красноярский край40551"/>
    <n v="56.060997"/>
    <n v="92.837254999999999"/>
    <s v="Сибирь"/>
    <s v="Красноярский край"/>
    <m/>
    <s v="Красноярский край"/>
    <s v="Мелкий опт"/>
    <s v="Франчайзинг"/>
    <n v="803.68962954714027"/>
    <n v="496.20696348756223"/>
    <n v="78.169586935746437"/>
    <m/>
    <m/>
    <n v="0.51244999999999996"/>
    <m/>
    <n v="411.85075066143202"/>
    <n v="254.28125843920125"/>
    <n v="40.058004825223257"/>
    <m/>
    <m/>
    <n v="706.19001392585653"/>
  </r>
  <r>
    <x v="1"/>
    <s v="АБ"/>
    <s v="Аи98"/>
    <s v="ФРА ГПН_36"/>
    <s v="НБ_4"/>
    <x v="5"/>
    <s v="Собственная"/>
    <s v="ФРА ГПН"/>
    <s v="Красноярский край40551"/>
    <n v="56.060997"/>
    <n v="92.837254999999999"/>
    <s v="Сибирь"/>
    <s v="Красноярский край"/>
    <m/>
    <s v="Красноярский край"/>
    <s v="Мелкий опт"/>
    <s v="Франчайзинг"/>
    <n v="803.68962954714027"/>
    <n v="496.20696348756223"/>
    <n v="78.169586935746437"/>
    <m/>
    <m/>
    <n v="0.11990000000000001"/>
    <m/>
    <n v="96.362386582702129"/>
    <n v="59.495214922158716"/>
    <n v="9.3725334735959986"/>
    <m/>
    <m/>
    <n v="165.23013497845685"/>
  </r>
  <r>
    <x v="1"/>
    <s v="ДТ"/>
    <s v="ДтЛ"/>
    <s v="ФРА ГПН_36"/>
    <s v="НБ_4"/>
    <x v="5"/>
    <s v="Собственная"/>
    <s v="ФРА ГПН"/>
    <s v="Красноярский край40551"/>
    <n v="56.060997"/>
    <n v="92.837254999999999"/>
    <s v="Сибирь"/>
    <s v="Красноярский край"/>
    <m/>
    <s v="Красноярский край"/>
    <s v="Мелкий опт"/>
    <s v="Франчайзинг"/>
    <n v="803.68962954714027"/>
    <n v="496.20696348756223"/>
    <n v="78.169586935746437"/>
    <m/>
    <m/>
    <n v="0.39311000000000001"/>
    <m/>
    <n v="315.93843027127633"/>
    <n v="195.06391941659561"/>
    <n v="30.729246320311283"/>
    <m/>
    <m/>
    <n v="541.73159600818326"/>
  </r>
  <r>
    <x v="1"/>
    <s v="ДТ"/>
    <s v="ДтЗ"/>
    <s v="ФРА ГПН_36"/>
    <s v="НБ_4"/>
    <x v="5"/>
    <s v="Собственная"/>
    <s v="ФРА ГПН"/>
    <s v="Красноярский край40551"/>
    <n v="56.060997"/>
    <n v="92.837254999999999"/>
    <s v="Сибирь"/>
    <s v="Красноярский край"/>
    <m/>
    <s v="Красноярский край"/>
    <s v="Мелкий опт"/>
    <s v="Франчайзинг"/>
    <n v="803.68962954714027"/>
    <n v="496.20696348756223"/>
    <n v="78.169586935746437"/>
    <m/>
    <m/>
    <n v="0.28105999999999998"/>
    <m/>
    <n v="225.88500728051923"/>
    <n v="139.46392915781422"/>
    <n v="21.97034410416089"/>
    <m/>
    <m/>
    <n v="387.31928054249437"/>
  </r>
  <r>
    <x v="1"/>
    <s v="АБ"/>
    <s v="Аи92"/>
    <s v="ФРА ГПН_37"/>
    <s v="НБ_3"/>
    <x v="4"/>
    <s v="Собственная"/>
    <s v="ФРА ГПН"/>
    <s v="Красноярский край40815"/>
    <n v="53.684041999999998"/>
    <n v="91.697096000000002"/>
    <s v="Сибирь"/>
    <s v="Красноярский край"/>
    <m/>
    <s v="Красноярский край"/>
    <s v="Мелкий опт"/>
    <s v="Франчайзинг"/>
    <n v="479.9803524818098"/>
    <n v="295.12235540774935"/>
    <n v="47.077131593848343"/>
    <m/>
    <m/>
    <n v="2.0406599999999999"/>
    <m/>
    <n v="979.47670609552995"/>
    <n v="602.24438578637773"/>
    <n v="96.068419358302549"/>
    <m/>
    <m/>
    <n v="1677.7895112402102"/>
  </r>
  <r>
    <x v="1"/>
    <s v="АБ"/>
    <s v="Аи95"/>
    <s v="ФРА ГПН_37"/>
    <s v="НБ_3"/>
    <x v="4"/>
    <s v="Собственная"/>
    <s v="ФРА ГПН"/>
    <s v="Красноярский край40815"/>
    <n v="53.684041999999998"/>
    <n v="91.697096000000002"/>
    <s v="Сибирь"/>
    <s v="Красноярский край"/>
    <m/>
    <s v="Красноярский край"/>
    <s v="Мелкий опт"/>
    <s v="Франчайзинг"/>
    <n v="479.9803524818098"/>
    <n v="295.12235540774935"/>
    <n v="47.077131593848343"/>
    <m/>
    <m/>
    <n v="1.7036899999999999"/>
    <m/>
    <n v="817.7377267197345"/>
    <n v="502.79700568462846"/>
    <n v="80.204838325123475"/>
    <m/>
    <m/>
    <n v="1400.7395707294866"/>
  </r>
  <r>
    <x v="1"/>
    <s v="АБ"/>
    <s v="G-95"/>
    <s v="ФРА ГПН_37"/>
    <s v="НБ_3"/>
    <x v="4"/>
    <s v="Собственная"/>
    <s v="ФРА ГПН"/>
    <s v="Красноярский край40815"/>
    <n v="53.684041999999998"/>
    <n v="91.697096000000002"/>
    <s v="Сибирь"/>
    <s v="Красноярский край"/>
    <m/>
    <s v="Красноярский край"/>
    <s v="Мелкий опт"/>
    <s v="Франчайзинг"/>
    <n v="479.9803524818098"/>
    <n v="295.12235540774935"/>
    <n v="47.077131593848343"/>
    <m/>
    <m/>
    <n v="0.51244999999999996"/>
    <m/>
    <n v="245.96593162930341"/>
    <n v="151.23545102870114"/>
    <n v="24.124676085267581"/>
    <m/>
    <m/>
    <n v="421.32605874327214"/>
  </r>
  <r>
    <x v="1"/>
    <s v="АБ"/>
    <s v="Аи98"/>
    <s v="ФРА ГПН_37"/>
    <s v="НБ_3"/>
    <x v="4"/>
    <s v="Собственная"/>
    <s v="ФРА ГПН"/>
    <s v="Красноярский край40815"/>
    <n v="53.684041999999998"/>
    <n v="91.697096000000002"/>
    <s v="Сибирь"/>
    <s v="Красноярский край"/>
    <m/>
    <s v="Красноярский край"/>
    <s v="Мелкий опт"/>
    <s v="Франчайзинг"/>
    <n v="479.9803524818098"/>
    <n v="295.12235540774935"/>
    <n v="47.077131593848343"/>
    <m/>
    <m/>
    <n v="0.11990000000000001"/>
    <m/>
    <n v="57.549644262568997"/>
    <n v="35.385170413389147"/>
    <n v="5.6445480781024164"/>
    <m/>
    <m/>
    <n v="98.579362754060554"/>
  </r>
  <r>
    <x v="1"/>
    <s v="ДТ"/>
    <s v="ДтЛ"/>
    <s v="ФРА ГПН_37"/>
    <s v="НБ_3"/>
    <x v="4"/>
    <s v="Собственная"/>
    <s v="ФРА ГПН"/>
    <s v="Красноярский край40815"/>
    <n v="53.684041999999998"/>
    <n v="91.697096000000002"/>
    <s v="Сибирь"/>
    <s v="Красноярский край"/>
    <m/>
    <s v="Красноярский край"/>
    <s v="Мелкий опт"/>
    <s v="Франчайзинг"/>
    <n v="479.9803524818098"/>
    <n v="295.12235540774935"/>
    <n v="47.077131593848343"/>
    <m/>
    <m/>
    <n v="0.39311000000000001"/>
    <m/>
    <n v="188.68507636412426"/>
    <n v="116.01554913434035"/>
    <n v="18.506491200857724"/>
    <m/>
    <m/>
    <n v="323.20711669932234"/>
  </r>
  <r>
    <x v="1"/>
    <s v="ДТ"/>
    <s v="ДтЗ"/>
    <s v="ФРА ГПН_37"/>
    <s v="НБ_3"/>
    <x v="4"/>
    <s v="Собственная"/>
    <s v="ФРА ГПН"/>
    <s v="Красноярский край40815"/>
    <n v="53.684041999999998"/>
    <n v="91.697096000000002"/>
    <s v="Сибирь"/>
    <s v="Красноярский край"/>
    <m/>
    <s v="Красноярский край"/>
    <s v="Мелкий опт"/>
    <s v="Франчайзинг"/>
    <n v="479.9803524818098"/>
    <n v="295.12235540774935"/>
    <n v="47.077131593848343"/>
    <m/>
    <m/>
    <n v="0.28105999999999998"/>
    <m/>
    <n v="134.90327786853746"/>
    <n v="82.947089210902021"/>
    <n v="13.231498605767014"/>
    <m/>
    <m/>
    <n v="231.08186568520648"/>
  </r>
  <r>
    <x v="1"/>
    <s v="АБ"/>
    <s v="Аи92"/>
    <s v="ФРА ГПН_42"/>
    <s v="НБ_8"/>
    <x v="6"/>
    <s v="Собственная"/>
    <s v="ФРА ГПН"/>
    <s v="Томская область40003"/>
    <n v="56.445729999999998"/>
    <n v="84.924809999999994"/>
    <s v="Сибирь"/>
    <s v="Томская область"/>
    <m/>
    <s v="Томская область"/>
    <s v="Мелкий опт"/>
    <s v="Франчайзинг"/>
    <n v="178.4028307263163"/>
    <n v="577.6513816041828"/>
    <n v="98.458614335276465"/>
    <m/>
    <m/>
    <n v="1.50756"/>
    <m/>
    <n v="268.95297148976539"/>
    <n v="870.84411685120187"/>
    <n v="148.43226862728937"/>
    <m/>
    <m/>
    <n v="1288.2293569682568"/>
  </r>
  <r>
    <x v="1"/>
    <s v="АБ"/>
    <s v="Аи95"/>
    <s v="ФРА ГПН_42"/>
    <s v="НБ_8"/>
    <x v="6"/>
    <s v="Собственная"/>
    <s v="ФРА ГПН"/>
    <s v="Томская область40003"/>
    <n v="56.445729999999998"/>
    <n v="84.924809999999994"/>
    <s v="Сибирь"/>
    <s v="Томская область"/>
    <m/>
    <s v="Томская область"/>
    <s v="Мелкий опт"/>
    <s v="Франчайзинг"/>
    <n v="178.4028307263163"/>
    <n v="577.6513816041828"/>
    <n v="98.458614335276465"/>
    <m/>
    <m/>
    <n v="2.0655899999999998"/>
    <m/>
    <n v="368.50710311997165"/>
    <n v="1193.1909173277838"/>
    <n v="203.37512918480368"/>
    <m/>
    <m/>
    <n v="1765.0731496325591"/>
  </r>
  <r>
    <x v="1"/>
    <s v="АБ"/>
    <s v="G-95"/>
    <s v="ФРА ГПН_42"/>
    <s v="НБ_8"/>
    <x v="6"/>
    <s v="Собственная"/>
    <s v="ФРА ГПН"/>
    <s v="Томская область40003"/>
    <n v="56.445729999999998"/>
    <n v="84.924809999999994"/>
    <s v="Сибирь"/>
    <s v="Томская область"/>
    <m/>
    <s v="Томская область"/>
    <s v="Мелкий опт"/>
    <s v="Франчайзинг"/>
    <n v="178.4028307263163"/>
    <n v="577.6513816041828"/>
    <n v="98.458614335276465"/>
    <m/>
    <m/>
    <n v="0.39473000000000003"/>
    <m/>
    <n v="70.420949372598841"/>
    <n v="228.01632986061909"/>
    <n v="38.864568836563684"/>
    <m/>
    <m/>
    <n v="337.30184806978167"/>
  </r>
  <r>
    <x v="1"/>
    <s v="ДТ"/>
    <s v="ДтЛ"/>
    <s v="ФРА ГПН_42"/>
    <s v="НБ_8"/>
    <x v="6"/>
    <s v="Собственная"/>
    <s v="ФРА ГПН"/>
    <s v="Томская область40003"/>
    <n v="56.445729999999998"/>
    <n v="84.924809999999994"/>
    <s v="Сибирь"/>
    <s v="Томская область"/>
    <m/>
    <s v="Томская область"/>
    <s v="Мелкий опт"/>
    <s v="Франчайзинг"/>
    <n v="178.4028307263163"/>
    <n v="577.6513816041828"/>
    <n v="98.458614335276465"/>
    <m/>
    <m/>
    <n v="0.46581"/>
    <m/>
    <n v="83.101822580625395"/>
    <n v="269.07579006504437"/>
    <n v="45.863007143515134"/>
    <m/>
    <m/>
    <n v="398.04061978918492"/>
  </r>
  <r>
    <x v="1"/>
    <s v="ДТ"/>
    <s v="ДтЗ"/>
    <s v="ФРА ГПН_42"/>
    <s v="НБ_8"/>
    <x v="6"/>
    <s v="Собственная"/>
    <s v="ФРА ГПН"/>
    <s v="Томская область40003"/>
    <n v="56.445729999999998"/>
    <n v="84.924809999999994"/>
    <s v="Сибирь"/>
    <s v="Томская область"/>
    <m/>
    <s v="Томская область"/>
    <s v="Мелкий опт"/>
    <s v="Франчайзинг"/>
    <n v="178.4028307263163"/>
    <n v="577.6513816041828"/>
    <n v="98.458614335276465"/>
    <m/>
    <m/>
    <n v="0.30201"/>
    <m/>
    <n v="53.879438907654787"/>
    <n v="174.45649375827924"/>
    <n v="29.735486115396846"/>
    <m/>
    <m/>
    <n v="258.07141878133086"/>
  </r>
  <r>
    <x v="1"/>
    <s v="АБ"/>
    <s v="Аи92"/>
    <s v="ФРА ГПН_43"/>
    <s v="НБ_8"/>
    <x v="6"/>
    <s v="Собственная"/>
    <s v="ФРА ГПН"/>
    <s v="Томская область40708"/>
    <n v="56.504655"/>
    <n v="85.012624000000002"/>
    <s v="Сибирь"/>
    <s v="Томская область"/>
    <m/>
    <s v="Томская область"/>
    <s v="Мелкий опт"/>
    <s v="Франчайзинг"/>
    <n v="178.4028307263163"/>
    <n v="577.6513816041828"/>
    <n v="98.458614335276465"/>
    <m/>
    <m/>
    <n v="1.27328"/>
    <m/>
    <n v="227.15675630720401"/>
    <n v="735.51195116897384"/>
    <n v="125.36538446082082"/>
    <m/>
    <m/>
    <n v="1088.0340919369987"/>
  </r>
  <r>
    <x v="1"/>
    <s v="АБ"/>
    <s v="Аи95"/>
    <s v="ФРА ГПН_43"/>
    <s v="НБ_8"/>
    <x v="6"/>
    <s v="Собственная"/>
    <s v="ФРА ГПН"/>
    <s v="Томская область40708"/>
    <n v="56.504655"/>
    <n v="85.012624000000002"/>
    <s v="Сибирь"/>
    <s v="Томская область"/>
    <m/>
    <s v="Томская область"/>
    <s v="Мелкий опт"/>
    <s v="Франчайзинг"/>
    <n v="178.4028307263163"/>
    <n v="577.6513816041828"/>
    <n v="98.458614335276465"/>
    <m/>
    <m/>
    <n v="1.7445900000000001"/>
    <m/>
    <n v="311.23979445682414"/>
    <n v="1007.7648238328413"/>
    <n v="171.76991398317998"/>
    <m/>
    <m/>
    <n v="1490.7745322728454"/>
  </r>
  <r>
    <x v="1"/>
    <s v="АБ"/>
    <s v="G-95"/>
    <s v="ФРА ГПН_43"/>
    <s v="НБ_8"/>
    <x v="6"/>
    <s v="Собственная"/>
    <s v="ФРА ГПН"/>
    <s v="Томская область40708"/>
    <n v="56.504655"/>
    <n v="85.012624000000002"/>
    <s v="Сибирь"/>
    <s v="Томская область"/>
    <m/>
    <s v="Томская область"/>
    <s v="Мелкий опт"/>
    <s v="Франчайзинг"/>
    <n v="178.4028307263163"/>
    <n v="577.6513816041828"/>
    <n v="98.458614335276465"/>
    <m/>
    <m/>
    <n v="0.33339000000000002"/>
    <m/>
    <n v="59.477719735846591"/>
    <n v="192.58319411301852"/>
    <n v="32.825117433237821"/>
    <m/>
    <m/>
    <n v="284.88603128210292"/>
  </r>
  <r>
    <x v="1"/>
    <s v="ДТ"/>
    <s v="ДтЛ"/>
    <s v="ФРА ГПН_43"/>
    <s v="НБ_8"/>
    <x v="6"/>
    <s v="Собственная"/>
    <s v="ФРА ГПН"/>
    <s v="Томская область40708"/>
    <n v="56.504655"/>
    <n v="85.012624000000002"/>
    <s v="Сибирь"/>
    <s v="Томская область"/>
    <m/>
    <s v="Томская область"/>
    <s v="Мелкий опт"/>
    <s v="Франчайзинг"/>
    <n v="178.4028307263163"/>
    <n v="577.6513816041828"/>
    <n v="98.458614335276465"/>
    <m/>
    <m/>
    <n v="0.39341999999999999"/>
    <m/>
    <n v="70.187241664347354"/>
    <n v="227.25960655071759"/>
    <n v="38.735588051784468"/>
    <m/>
    <m/>
    <n v="336.18243626684944"/>
  </r>
  <r>
    <x v="1"/>
    <s v="ДТ"/>
    <s v="ДтЗ"/>
    <s v="ФРА ГПН_43"/>
    <s v="НБ_8"/>
    <x v="6"/>
    <s v="Собственная"/>
    <s v="ФРА ГПН"/>
    <s v="Томская область40708"/>
    <n v="56.504655"/>
    <n v="85.012624000000002"/>
    <s v="Сибирь"/>
    <s v="Томская область"/>
    <m/>
    <s v="Томская область"/>
    <s v="Мелкий опт"/>
    <s v="Франчайзинг"/>
    <n v="178.4028307263163"/>
    <n v="577.6513816041828"/>
    <n v="98.458614335276465"/>
    <m/>
    <m/>
    <n v="0.25507000000000002"/>
    <m/>
    <n v="45.5052100333615"/>
    <n v="147.34153790577892"/>
    <n v="25.113838758498972"/>
    <m/>
    <m/>
    <n v="217.96058669763937"/>
  </r>
  <r>
    <x v="1"/>
    <s v="АБ"/>
    <s v="Аи92"/>
    <s v="ФРА ГПН_44"/>
    <s v="НБ_8"/>
    <x v="6"/>
    <s v="Собственная"/>
    <s v="ФРА ГПН"/>
    <s v="Томская область40709"/>
    <n v="56.506255000000003"/>
    <n v="84.995924000000002"/>
    <s v="Сибирь"/>
    <s v="Томская область"/>
    <m/>
    <s v="Томская область"/>
    <s v="Мелкий опт"/>
    <s v="Франчайзинг"/>
    <n v="178.4028307263163"/>
    <n v="577.6513816041828"/>
    <n v="98.458614335276465"/>
    <m/>
    <m/>
    <n v="1.27328"/>
    <m/>
    <n v="227.15675630720401"/>
    <n v="735.51195116897384"/>
    <n v="125.36538446082082"/>
    <m/>
    <m/>
    <n v="1088.0340919369987"/>
  </r>
  <r>
    <x v="1"/>
    <s v="АБ"/>
    <s v="Аи95"/>
    <s v="ФРА ГПН_44"/>
    <s v="НБ_8"/>
    <x v="6"/>
    <s v="Собственная"/>
    <s v="ФРА ГПН"/>
    <s v="Томская область40709"/>
    <n v="56.506255000000003"/>
    <n v="84.995924000000002"/>
    <s v="Сибирь"/>
    <s v="Томская область"/>
    <m/>
    <s v="Томская область"/>
    <s v="Мелкий опт"/>
    <s v="Франчайзинг"/>
    <n v="178.4028307263163"/>
    <n v="577.6513816041828"/>
    <n v="98.458614335276465"/>
    <m/>
    <m/>
    <n v="1.7445900000000001"/>
    <m/>
    <n v="311.23979445682414"/>
    <n v="1007.7648238328413"/>
    <n v="171.76991398317998"/>
    <m/>
    <m/>
    <n v="1490.7745322728454"/>
  </r>
  <r>
    <x v="1"/>
    <s v="АБ"/>
    <s v="G-95"/>
    <s v="ФРА ГПН_44"/>
    <s v="НБ_8"/>
    <x v="6"/>
    <s v="Собственная"/>
    <s v="ФРА ГПН"/>
    <s v="Томская область40709"/>
    <n v="56.506255000000003"/>
    <n v="84.995924000000002"/>
    <s v="Сибирь"/>
    <s v="Томская область"/>
    <m/>
    <s v="Томская область"/>
    <s v="Мелкий опт"/>
    <s v="Франчайзинг"/>
    <n v="178.4028307263163"/>
    <n v="577.6513816041828"/>
    <n v="98.458614335276465"/>
    <m/>
    <m/>
    <n v="0.33339000000000002"/>
    <m/>
    <n v="59.477719735846591"/>
    <n v="192.58319411301852"/>
    <n v="32.825117433237821"/>
    <m/>
    <m/>
    <n v="284.88603128210292"/>
  </r>
  <r>
    <x v="1"/>
    <s v="ДТ"/>
    <s v="ДтЛ"/>
    <s v="ФРА ГПН_44"/>
    <s v="НБ_8"/>
    <x v="6"/>
    <s v="Собственная"/>
    <s v="ФРА ГПН"/>
    <s v="Томская область40709"/>
    <n v="56.506255000000003"/>
    <n v="84.995924000000002"/>
    <s v="Сибирь"/>
    <s v="Томская область"/>
    <m/>
    <s v="Томская область"/>
    <s v="Мелкий опт"/>
    <s v="Франчайзинг"/>
    <n v="178.4028307263163"/>
    <n v="577.6513816041828"/>
    <n v="98.458614335276465"/>
    <m/>
    <m/>
    <n v="0.39341999999999999"/>
    <m/>
    <n v="70.187241664347354"/>
    <n v="227.25960655071759"/>
    <n v="38.735588051784468"/>
    <m/>
    <m/>
    <n v="336.18243626684944"/>
  </r>
  <r>
    <x v="1"/>
    <s v="ДТ"/>
    <s v="ДтЗ"/>
    <s v="ФРА ГПН_44"/>
    <s v="НБ_8"/>
    <x v="6"/>
    <s v="Собственная"/>
    <s v="ФРА ГПН"/>
    <s v="Томская область40709"/>
    <n v="56.506255000000003"/>
    <n v="84.995924000000002"/>
    <s v="Сибирь"/>
    <s v="Томская область"/>
    <m/>
    <s v="Томская область"/>
    <s v="Мелкий опт"/>
    <s v="Франчайзинг"/>
    <n v="178.4028307263163"/>
    <n v="577.6513816041828"/>
    <n v="98.458614335276465"/>
    <m/>
    <m/>
    <n v="0.25507000000000002"/>
    <m/>
    <n v="45.5052100333615"/>
    <n v="147.34153790577892"/>
    <n v="25.113838758498972"/>
    <m/>
    <m/>
    <n v="217.96058669763937"/>
  </r>
  <r>
    <x v="1"/>
    <s v="АБ"/>
    <s v="Аи92"/>
    <s v="ФРА ГПН_45"/>
    <s v="НБ_8"/>
    <x v="6"/>
    <s v="Собственная"/>
    <s v="ФРА ГПН"/>
    <s v="Томская область40827"/>
    <n v="56.453901000000002"/>
    <n v="85.019568000000007"/>
    <s v="Сибирь"/>
    <s v="Томская область"/>
    <m/>
    <s v="Томская область"/>
    <s v="Мелкий опт"/>
    <s v="Франчайзинг"/>
    <n v="178.4028307263163"/>
    <n v="577.6513816041828"/>
    <n v="98.458614335276465"/>
    <m/>
    <m/>
    <n v="1.27328"/>
    <m/>
    <n v="227.15675630720401"/>
    <n v="735.51195116897384"/>
    <n v="125.36538446082082"/>
    <m/>
    <m/>
    <n v="1088.0340919369987"/>
  </r>
  <r>
    <x v="1"/>
    <s v="АБ"/>
    <s v="Аи95"/>
    <s v="ФРА ГПН_45"/>
    <s v="НБ_8"/>
    <x v="6"/>
    <s v="Собственная"/>
    <s v="ФРА ГПН"/>
    <s v="Томская область40827"/>
    <n v="56.453901000000002"/>
    <n v="85.019568000000007"/>
    <s v="Сибирь"/>
    <s v="Томская область"/>
    <m/>
    <s v="Томская область"/>
    <s v="Мелкий опт"/>
    <s v="Франчайзинг"/>
    <n v="178.4028307263163"/>
    <n v="577.6513816041828"/>
    <n v="98.458614335276465"/>
    <m/>
    <m/>
    <n v="1.7445900000000001"/>
    <m/>
    <n v="311.23979445682414"/>
    <n v="1007.7648238328413"/>
    <n v="171.76991398317998"/>
    <m/>
    <m/>
    <n v="1490.7745322728454"/>
  </r>
  <r>
    <x v="1"/>
    <s v="АБ"/>
    <s v="G-95"/>
    <s v="ФРА ГПН_45"/>
    <s v="НБ_8"/>
    <x v="6"/>
    <s v="Собственная"/>
    <s v="ФРА ГПН"/>
    <s v="Томская область40827"/>
    <n v="56.453901000000002"/>
    <n v="85.019568000000007"/>
    <s v="Сибирь"/>
    <s v="Томская область"/>
    <m/>
    <s v="Томская область"/>
    <s v="Мелкий опт"/>
    <s v="Франчайзинг"/>
    <n v="178.4028307263163"/>
    <n v="577.6513816041828"/>
    <n v="98.458614335276465"/>
    <m/>
    <m/>
    <n v="0.33339000000000002"/>
    <m/>
    <n v="59.477719735846591"/>
    <n v="192.58319411301852"/>
    <n v="32.825117433237821"/>
    <m/>
    <m/>
    <n v="284.88603128210292"/>
  </r>
  <r>
    <x v="1"/>
    <s v="ДТ"/>
    <s v="ДтЛ"/>
    <s v="ФРА ГПН_45"/>
    <s v="НБ_8"/>
    <x v="6"/>
    <s v="Собственная"/>
    <s v="ФРА ГПН"/>
    <s v="Томская область40827"/>
    <n v="56.453901000000002"/>
    <n v="85.019568000000007"/>
    <s v="Сибирь"/>
    <s v="Томская область"/>
    <m/>
    <s v="Томская область"/>
    <s v="Мелкий опт"/>
    <s v="Франчайзинг"/>
    <n v="178.4028307263163"/>
    <n v="577.6513816041828"/>
    <n v="98.458614335276465"/>
    <m/>
    <m/>
    <n v="0.39341999999999999"/>
    <m/>
    <n v="70.187241664347354"/>
    <n v="227.25960655071759"/>
    <n v="38.735588051784468"/>
    <m/>
    <m/>
    <n v="336.18243626684944"/>
  </r>
  <r>
    <x v="1"/>
    <s v="ДТ"/>
    <s v="ДтЗ"/>
    <s v="ФРА ГПН_45"/>
    <s v="НБ_8"/>
    <x v="6"/>
    <s v="Собственная"/>
    <s v="ФРА ГПН"/>
    <s v="Томская область40827"/>
    <n v="56.453901000000002"/>
    <n v="85.019568000000007"/>
    <s v="Сибирь"/>
    <s v="Томская область"/>
    <m/>
    <s v="Томская область"/>
    <s v="Мелкий опт"/>
    <s v="Франчайзинг"/>
    <n v="178.4028307263163"/>
    <n v="577.6513816041828"/>
    <n v="98.458614335276465"/>
    <m/>
    <m/>
    <n v="0.25507000000000002"/>
    <m/>
    <n v="45.5052100333615"/>
    <n v="147.34153790577892"/>
    <n v="25.113838758498972"/>
    <m/>
    <m/>
    <n v="217.96058669763937"/>
  </r>
  <r>
    <x v="1"/>
    <s v="АБ"/>
    <s v="Аи92"/>
    <s v="ФРА ГПН_46"/>
    <s v="НБ_8"/>
    <x v="6"/>
    <s v="Собственная"/>
    <s v="ФРА ГПН"/>
    <s v="Томская область40998"/>
    <n v="56.522212000000003"/>
    <n v="84.742303000000007"/>
    <s v="Сибирь"/>
    <s v="Томская область"/>
    <m/>
    <s v="Томская область"/>
    <s v="Мелкий опт"/>
    <s v="Франчайзинг"/>
    <n v="178.4028307263163"/>
    <n v="577.6513816041828"/>
    <n v="98.458614335276465"/>
    <m/>
    <m/>
    <n v="1.50756"/>
    <m/>
    <n v="268.95297148976539"/>
    <n v="870.84411685120187"/>
    <n v="148.43226862728937"/>
    <m/>
    <m/>
    <n v="1288.2293569682568"/>
  </r>
  <r>
    <x v="1"/>
    <s v="АБ"/>
    <s v="Аи95"/>
    <s v="ФРА ГПН_46"/>
    <s v="НБ_8"/>
    <x v="6"/>
    <s v="Собственная"/>
    <s v="ФРА ГПН"/>
    <s v="Томская область40998"/>
    <n v="56.522212000000003"/>
    <n v="84.742303000000007"/>
    <s v="Сибирь"/>
    <s v="Томская область"/>
    <m/>
    <s v="Томская область"/>
    <s v="Мелкий опт"/>
    <s v="Франчайзинг"/>
    <n v="178.4028307263163"/>
    <n v="577.6513816041828"/>
    <n v="98.458614335276465"/>
    <m/>
    <m/>
    <n v="2.0655899999999998"/>
    <m/>
    <n v="368.50710311997165"/>
    <n v="1193.1909173277838"/>
    <n v="203.37512918480368"/>
    <m/>
    <m/>
    <n v="1765.0731496325591"/>
  </r>
  <r>
    <x v="1"/>
    <s v="АБ"/>
    <s v="G-95"/>
    <s v="ФРА ГПН_46"/>
    <s v="НБ_8"/>
    <x v="6"/>
    <s v="Собственная"/>
    <s v="ФРА ГПН"/>
    <s v="Томская область40998"/>
    <n v="56.522212000000003"/>
    <n v="84.742303000000007"/>
    <s v="Сибирь"/>
    <s v="Томская область"/>
    <m/>
    <s v="Томская область"/>
    <s v="Мелкий опт"/>
    <s v="Франчайзинг"/>
    <n v="178.4028307263163"/>
    <n v="577.6513816041828"/>
    <n v="98.458614335276465"/>
    <m/>
    <m/>
    <n v="0.39473000000000003"/>
    <m/>
    <n v="70.420949372598841"/>
    <n v="228.01632986061909"/>
    <n v="38.864568836563684"/>
    <m/>
    <m/>
    <n v="337.30184806978167"/>
  </r>
  <r>
    <x v="1"/>
    <s v="ДТ"/>
    <s v="ДтЛ"/>
    <s v="ФРА ГПН_46"/>
    <s v="НБ_8"/>
    <x v="6"/>
    <s v="Собственная"/>
    <s v="ФРА ГПН"/>
    <s v="Томская область40998"/>
    <n v="56.522212000000003"/>
    <n v="84.742303000000007"/>
    <s v="Сибирь"/>
    <s v="Томская область"/>
    <m/>
    <s v="Томская область"/>
    <s v="Мелкий опт"/>
    <s v="Франчайзинг"/>
    <n v="178.4028307263163"/>
    <n v="577.6513816041828"/>
    <n v="98.458614335276465"/>
    <m/>
    <m/>
    <n v="0.46581"/>
    <m/>
    <n v="83.101822580625395"/>
    <n v="269.07579006504437"/>
    <n v="45.863007143515134"/>
    <m/>
    <m/>
    <n v="398.04061978918492"/>
  </r>
  <r>
    <x v="1"/>
    <s v="ДТ"/>
    <s v="ДтЗ"/>
    <s v="ФРА ГПН_46"/>
    <s v="НБ_8"/>
    <x v="6"/>
    <s v="Собственная"/>
    <s v="ФРА ГПН"/>
    <s v="Томская область40998"/>
    <n v="56.522212000000003"/>
    <n v="84.742303000000007"/>
    <s v="Сибирь"/>
    <s v="Томская область"/>
    <m/>
    <s v="Томская область"/>
    <s v="Мелкий опт"/>
    <s v="Франчайзинг"/>
    <n v="178.4028307263163"/>
    <n v="577.6513816041828"/>
    <n v="98.458614335276465"/>
    <m/>
    <m/>
    <n v="0.30201"/>
    <m/>
    <n v="53.879438907654787"/>
    <n v="174.45649375827924"/>
    <n v="29.735486115396846"/>
    <m/>
    <m/>
    <n v="258.07141878133086"/>
  </r>
  <r>
    <x v="1"/>
    <s v="АБ"/>
    <s v="Аи92"/>
    <s v="ФРА ГПН_47"/>
    <s v="НБ_11"/>
    <x v="1"/>
    <s v="Собственная"/>
    <s v="ФРА ГПН"/>
    <s v="Алтайский край40615"/>
    <n v="52.059418999999998"/>
    <n v="85.928241"/>
    <s v="Сибирь"/>
    <s v="Алтайский край"/>
    <m/>
    <s v="Алтайский край"/>
    <s v="Мелкий опт"/>
    <s v="Франчайзинг"/>
    <n v="356.34522196"/>
    <n v="218.96523092000001"/>
    <n v="11.786150933333333"/>
    <m/>
    <m/>
    <n v="1.8912"/>
    <m/>
    <n v="673.92008377075206"/>
    <n v="414.10704471590401"/>
    <n v="22.289968645119998"/>
    <m/>
    <m/>
    <n v="1110.3170971317761"/>
  </r>
  <r>
    <x v="1"/>
    <s v="ДТ"/>
    <s v="ДтЛ"/>
    <s v="ФРА ГПН_47"/>
    <s v="НБ_11"/>
    <x v="1"/>
    <s v="Собственная"/>
    <s v="ФРА ГПН"/>
    <s v="Алтайский край40615"/>
    <n v="52.059418999999998"/>
    <n v="85.928241"/>
    <s v="Сибирь"/>
    <s v="Алтайский край"/>
    <m/>
    <s v="Алтайский край"/>
    <s v="Мелкий опт"/>
    <s v="Франчайзинг"/>
    <n v="356.34522196"/>
    <n v="218.96523092000001"/>
    <n v="11.786150933333333"/>
    <m/>
    <m/>
    <n v="0.32765"/>
    <m/>
    <n v="116.756511975194"/>
    <n v="71.743957910938008"/>
    <n v="3.8617323533066665"/>
    <m/>
    <m/>
    <n v="192.36220223943869"/>
  </r>
  <r>
    <x v="1"/>
    <s v="ДТ"/>
    <s v="ДтЗ"/>
    <s v="ФРА ГПН_47"/>
    <s v="НБ_11"/>
    <x v="1"/>
    <s v="Собственная"/>
    <s v="ФРА ГПН"/>
    <s v="Алтайский край40615"/>
    <n v="52.059418999999998"/>
    <n v="85.928241"/>
    <s v="Сибирь"/>
    <s v="Алтайский край"/>
    <m/>
    <s v="Алтайский край"/>
    <s v="Мелкий опт"/>
    <s v="Франчайзинг"/>
    <n v="356.34522196"/>
    <n v="218.96523092000001"/>
    <n v="11.786150933333333"/>
    <m/>
    <m/>
    <n v="0.16023000000000001"/>
    <m/>
    <n v="57.097194914650807"/>
    <n v="35.084798950311601"/>
    <n v="1.8884949640480002"/>
    <m/>
    <m/>
    <n v="94.070488829010401"/>
  </r>
  <r>
    <x v="1"/>
    <s v="АБ"/>
    <s v="Аи92"/>
    <s v="ФРА ГПН_48"/>
    <s v="НБ_11"/>
    <x v="1"/>
    <s v="Собственная"/>
    <s v="ФРА ГПН"/>
    <s v="Алтайский край40617"/>
    <n v="51.926457999999997"/>
    <n v="85.985724000000005"/>
    <s v="Сибирь"/>
    <s v="Алтайский край"/>
    <m/>
    <s v="Алтайский край"/>
    <s v="Мелкий опт"/>
    <s v="Франчайзинг"/>
    <n v="356.34522196"/>
    <n v="218.96523092000001"/>
    <n v="11.786150933333333"/>
    <m/>
    <m/>
    <n v="0.95838000000000001"/>
    <m/>
    <n v="341.5141338220248"/>
    <n v="209.85189800910962"/>
    <n v="11.295611331488001"/>
    <m/>
    <m/>
    <n v="562.66164316262245"/>
  </r>
  <r>
    <x v="1"/>
    <s v="ДТ"/>
    <s v="ДтЛ"/>
    <s v="ФРА ГПН_48"/>
    <s v="НБ_11"/>
    <x v="1"/>
    <s v="Собственная"/>
    <s v="ФРА ГПН"/>
    <s v="Алтайский край40617"/>
    <n v="51.926457999999997"/>
    <n v="85.985724000000005"/>
    <s v="Сибирь"/>
    <s v="Алтайский край"/>
    <m/>
    <s v="Алтайский край"/>
    <s v="Мелкий опт"/>
    <s v="Франчайзинг"/>
    <n v="356.34522196"/>
    <n v="218.96523092000001"/>
    <n v="11.786150933333333"/>
    <m/>
    <m/>
    <n v="0.16603999999999999"/>
    <m/>
    <n v="59.1675606542384"/>
    <n v="36.356986941956798"/>
    <n v="1.9569725009706667"/>
    <m/>
    <m/>
    <n v="97.481520097165856"/>
  </r>
  <r>
    <x v="1"/>
    <s v="ДТ"/>
    <s v="ДтЗ"/>
    <s v="ФРА ГПН_48"/>
    <s v="НБ_11"/>
    <x v="1"/>
    <s v="Собственная"/>
    <s v="ФРА ГПН"/>
    <s v="Алтайский край40617"/>
    <n v="51.926457999999997"/>
    <n v="85.985724000000005"/>
    <s v="Сибирь"/>
    <s v="Алтайский край"/>
    <m/>
    <s v="Алтайский край"/>
    <s v="Мелкий опт"/>
    <s v="Франчайзинг"/>
    <n v="356.34522196"/>
    <n v="218.96523092000001"/>
    <n v="11.786150933333333"/>
    <m/>
    <m/>
    <n v="8.1199999999999994E-2"/>
    <m/>
    <n v="28.935232023151997"/>
    <n v="17.779976750703998"/>
    <n v="0.9570354557866666"/>
    <m/>
    <m/>
    <n v="47.672244229642658"/>
  </r>
  <r>
    <x v="1"/>
    <s v="АБ"/>
    <s v="Аи92"/>
    <s v="ФРА ГПН_49"/>
    <s v="НБ_11"/>
    <x v="1"/>
    <s v="Собственная"/>
    <s v="ФРА ГПН"/>
    <s v="Алтайский край40619"/>
    <n v="51.939929999999997"/>
    <n v="85.604316999999995"/>
    <s v="Сибирь"/>
    <s v="Алтайский край"/>
    <m/>
    <s v="Алтайский край"/>
    <s v="Мелкий опт"/>
    <s v="Франчайзинг"/>
    <n v="356.34522196"/>
    <n v="218.96523092000001"/>
    <n v="11.786150933333333"/>
    <m/>
    <m/>
    <n v="0.95838000000000001"/>
    <m/>
    <n v="341.5141338220248"/>
    <n v="209.85189800910962"/>
    <n v="11.295611331488001"/>
    <m/>
    <m/>
    <n v="562.66164316262245"/>
  </r>
  <r>
    <x v="1"/>
    <s v="ДТ"/>
    <s v="ДтЛ"/>
    <s v="ФРА ГПН_49"/>
    <s v="НБ_11"/>
    <x v="1"/>
    <s v="Собственная"/>
    <s v="ФРА ГПН"/>
    <s v="Алтайский край40619"/>
    <n v="51.939929999999997"/>
    <n v="85.604316999999995"/>
    <s v="Сибирь"/>
    <s v="Алтайский край"/>
    <m/>
    <s v="Алтайский край"/>
    <s v="Мелкий опт"/>
    <s v="Франчайзинг"/>
    <n v="356.34522196"/>
    <n v="218.96523092000001"/>
    <n v="11.786150933333333"/>
    <m/>
    <m/>
    <n v="0.16603999999999999"/>
    <m/>
    <n v="59.1675606542384"/>
    <n v="36.356986941956798"/>
    <n v="1.9569725009706667"/>
    <m/>
    <m/>
    <n v="97.481520097165856"/>
  </r>
  <r>
    <x v="1"/>
    <s v="ДТ"/>
    <s v="ДтЗ"/>
    <s v="ФРА ГПН_49"/>
    <s v="НБ_11"/>
    <x v="1"/>
    <s v="Собственная"/>
    <s v="ФРА ГПН"/>
    <s v="Алтайский край40619"/>
    <n v="51.939929999999997"/>
    <n v="85.604316999999995"/>
    <s v="Сибирь"/>
    <s v="Алтайский край"/>
    <m/>
    <s v="Алтайский край"/>
    <s v="Мелкий опт"/>
    <s v="Франчайзинг"/>
    <n v="356.34522196"/>
    <n v="218.96523092000001"/>
    <n v="11.786150933333333"/>
    <m/>
    <m/>
    <n v="8.1199999999999994E-2"/>
    <m/>
    <n v="28.935232023151997"/>
    <n v="17.779976750703998"/>
    <n v="0.9570354557866666"/>
    <m/>
    <m/>
    <n v="47.672244229642658"/>
  </r>
  <r>
    <x v="1"/>
    <s v="АБ"/>
    <s v="Аи92"/>
    <s v="ФРА ГПН_50"/>
    <s v="НБ_11"/>
    <x v="1"/>
    <s v="Собственная"/>
    <s v="ФРА ГПН"/>
    <s v="Алтайский край40631"/>
    <n v="52.495562"/>
    <n v="82.745170000000002"/>
    <s v="Сибирь"/>
    <s v="Алтайский край"/>
    <m/>
    <s v="Алтайский край"/>
    <s v="Мелкий опт"/>
    <s v="Франчайзинг"/>
    <n v="356.34522196"/>
    <n v="218.96523092000001"/>
    <n v="11.786150933333333"/>
    <m/>
    <m/>
    <n v="1.8912"/>
    <m/>
    <n v="673.92008377075206"/>
    <n v="414.10704471590401"/>
    <n v="22.289968645119998"/>
    <m/>
    <m/>
    <n v="1110.3170971317761"/>
  </r>
  <r>
    <x v="1"/>
    <s v="ДТ"/>
    <s v="ДтЛ"/>
    <s v="ФРА ГПН_50"/>
    <s v="НБ_11"/>
    <x v="1"/>
    <s v="Собственная"/>
    <s v="ФРА ГПН"/>
    <s v="Алтайский край40631"/>
    <n v="52.495562"/>
    <n v="82.745170000000002"/>
    <s v="Сибирь"/>
    <s v="Алтайский край"/>
    <m/>
    <s v="Алтайский край"/>
    <s v="Мелкий опт"/>
    <s v="Франчайзинг"/>
    <n v="356.34522196"/>
    <n v="218.96523092000001"/>
    <n v="11.786150933333333"/>
    <m/>
    <m/>
    <n v="0.32765"/>
    <m/>
    <n v="116.756511975194"/>
    <n v="71.743957910938008"/>
    <n v="3.8617323533066665"/>
    <m/>
    <m/>
    <n v="192.36220223943869"/>
  </r>
  <r>
    <x v="1"/>
    <s v="ДТ"/>
    <s v="ДтЗ"/>
    <s v="ФРА ГПН_50"/>
    <s v="НБ_11"/>
    <x v="1"/>
    <s v="Собственная"/>
    <s v="ФРА ГПН"/>
    <s v="Алтайский край40631"/>
    <n v="52.495562"/>
    <n v="82.745170000000002"/>
    <s v="Сибирь"/>
    <s v="Алтайский край"/>
    <m/>
    <s v="Алтайский край"/>
    <s v="Мелкий опт"/>
    <s v="Франчайзинг"/>
    <n v="356.34522196"/>
    <n v="218.96523092000001"/>
    <n v="11.786150933333333"/>
    <m/>
    <m/>
    <n v="0.16023000000000001"/>
    <m/>
    <n v="57.097194914650807"/>
    <n v="35.084798950311601"/>
    <n v="1.8884949640480002"/>
    <m/>
    <m/>
    <n v="94.070488829010401"/>
  </r>
  <r>
    <x v="1"/>
    <s v="АБ"/>
    <s v="Аи92"/>
    <s v="ФРА ГПН_51"/>
    <s v="НБ_7"/>
    <x v="3"/>
    <s v="Собственная"/>
    <s v="ФРА ГПН"/>
    <s v="Алтайский край40651"/>
    <n v="51.532525999999997"/>
    <n v="81.192205999999999"/>
    <s v="Сибирь"/>
    <s v="Алтайский край"/>
    <m/>
    <s v="Алтайский край"/>
    <s v="Мелкий опт"/>
    <s v="Франчайзинг"/>
    <n v="37.246755611111105"/>
    <n v="189.01297827777779"/>
    <n v="16.034161722222223"/>
    <m/>
    <m/>
    <n v="1.8912"/>
    <m/>
    <n v="70.44106421173332"/>
    <n v="357.46134451893334"/>
    <n v="30.323806649066668"/>
    <m/>
    <m/>
    <n v="458.22621537973333"/>
  </r>
  <r>
    <x v="1"/>
    <s v="АБ"/>
    <s v="Аи95"/>
    <s v="ФРА ГПН_51"/>
    <s v="НБ_7"/>
    <x v="3"/>
    <s v="Собственная"/>
    <s v="ФРА ГПН"/>
    <s v="Алтайский край40651"/>
    <n v="51.532525999999997"/>
    <n v="81.192205999999999"/>
    <s v="Сибирь"/>
    <s v="Алтайский край"/>
    <m/>
    <s v="Алтайский край"/>
    <s v="Мелкий опт"/>
    <s v="Франчайзинг"/>
    <n v="37.246755611111105"/>
    <n v="189.01297827777779"/>
    <n v="16.034161722222223"/>
    <m/>
    <m/>
    <n v="1.60223"/>
    <m/>
    <n v="59.67786924279055"/>
    <n v="302.84226418600394"/>
    <n v="25.690414936196113"/>
    <m/>
    <m/>
    <n v="388.21054836499064"/>
  </r>
  <r>
    <x v="1"/>
    <s v="АБ"/>
    <s v="G-95"/>
    <s v="ФРА ГПН_51"/>
    <s v="НБ_7"/>
    <x v="3"/>
    <s v="Собственная"/>
    <s v="ФРА ГПН"/>
    <s v="Алтайский край40651"/>
    <n v="51.532525999999997"/>
    <n v="81.192205999999999"/>
    <s v="Сибирь"/>
    <s v="Алтайский край"/>
    <m/>
    <s v="Алтайский край"/>
    <s v="Мелкий опт"/>
    <s v="Франчайзинг"/>
    <n v="37.246755611111105"/>
    <n v="189.01297827777779"/>
    <n v="16.034161722222223"/>
    <m/>
    <m/>
    <n v="0.30537999999999998"/>
    <m/>
    <n v="11.374414228521109"/>
    <n v="57.72078330646778"/>
    <n v="4.8965123067322223"/>
    <m/>
    <m/>
    <n v="73.991709841721104"/>
  </r>
  <r>
    <x v="1"/>
    <s v="АБ"/>
    <s v="Аи98"/>
    <s v="ФРА ГПН_51"/>
    <s v="НБ_7"/>
    <x v="3"/>
    <s v="Собственная"/>
    <s v="ФРА ГПН"/>
    <s v="Алтайский край40651"/>
    <n v="51.532525999999997"/>
    <n v="81.192205999999999"/>
    <s v="Сибирь"/>
    <s v="Алтайский край"/>
    <m/>
    <s v="Алтайский край"/>
    <s v="Мелкий опт"/>
    <s v="Франчайзинг"/>
    <n v="37.246755611111105"/>
    <n v="189.01297827777779"/>
    <n v="16.034161722222223"/>
    <m/>
    <m/>
    <n v="5.2639999999999999E-2"/>
    <m/>
    <n v="1.9606692153688885"/>
    <n v="9.9496431765422226"/>
    <n v="0.84403827305777779"/>
    <m/>
    <m/>
    <n v="12.754350664968889"/>
  </r>
  <r>
    <x v="1"/>
    <s v="ДТ"/>
    <s v="ДтЛ"/>
    <s v="ФРА ГПН_51"/>
    <s v="НБ_7"/>
    <x v="3"/>
    <s v="Собственная"/>
    <s v="ФРА ГПН"/>
    <s v="Алтайский край40651"/>
    <n v="51.532525999999997"/>
    <n v="81.192205999999999"/>
    <s v="Сибирь"/>
    <s v="Алтайский край"/>
    <m/>
    <s v="Алтайский край"/>
    <s v="Мелкий опт"/>
    <s v="Франчайзинг"/>
    <n v="37.246755611111105"/>
    <n v="189.01297827777779"/>
    <n v="16.034161722222223"/>
    <m/>
    <m/>
    <n v="0.32765"/>
    <m/>
    <n v="12.203899475980554"/>
    <n v="61.930102332713894"/>
    <n v="5.2535930882861113"/>
    <m/>
    <m/>
    <n v="79.387594896980559"/>
  </r>
  <r>
    <x v="1"/>
    <s v="ДТ"/>
    <s v="ДтЗ"/>
    <s v="ФРА ГПН_51"/>
    <s v="НБ_7"/>
    <x v="3"/>
    <s v="Собственная"/>
    <s v="ФРА ГПН"/>
    <s v="Алтайский край40651"/>
    <n v="51.532525999999997"/>
    <n v="81.192205999999999"/>
    <s v="Сибирь"/>
    <s v="Алтайский край"/>
    <m/>
    <s v="Алтайский край"/>
    <s v="Мелкий опт"/>
    <s v="Франчайзинг"/>
    <n v="37.246755611111105"/>
    <n v="189.01297827777779"/>
    <n v="16.034161722222223"/>
    <m/>
    <m/>
    <n v="0.16023000000000001"/>
    <m/>
    <n v="5.9680476515683329"/>
    <n v="30.285549509448337"/>
    <n v="2.5691537327516669"/>
    <m/>
    <m/>
    <n v="38.822750893768337"/>
  </r>
  <r>
    <x v="1"/>
    <s v="АБ"/>
    <s v="Аи92"/>
    <s v="ФРА ГПН_52"/>
    <s v="НБ_8"/>
    <x v="6"/>
    <s v="Собственная"/>
    <s v="ФРА ГПН"/>
    <s v="Томская область40702"/>
    <n v="56.472048000000001"/>
    <n v="84.942622"/>
    <s v="Сибирь"/>
    <s v="Томская область"/>
    <m/>
    <s v="Томская область"/>
    <s v="Мелкий опт"/>
    <s v="Франчайзинг"/>
    <n v="178.4028307263163"/>
    <n v="577.6513816041828"/>
    <n v="98.458614335276465"/>
    <m/>
    <m/>
    <n v="1.27328"/>
    <m/>
    <n v="227.15675630720401"/>
    <n v="735.51195116897384"/>
    <n v="125.36538446082082"/>
    <m/>
    <m/>
    <n v="1088.0340919369987"/>
  </r>
  <r>
    <x v="1"/>
    <s v="АБ"/>
    <s v="Аи95"/>
    <s v="ФРА ГПН_52"/>
    <s v="НБ_8"/>
    <x v="6"/>
    <s v="Собственная"/>
    <s v="ФРА ГПН"/>
    <s v="Томская область40702"/>
    <n v="56.472048000000001"/>
    <n v="84.942622"/>
    <s v="Сибирь"/>
    <s v="Томская область"/>
    <m/>
    <s v="Томская область"/>
    <s v="Мелкий опт"/>
    <s v="Франчайзинг"/>
    <n v="178.4028307263163"/>
    <n v="577.6513816041828"/>
    <n v="98.458614335276465"/>
    <m/>
    <m/>
    <n v="1.7445900000000001"/>
    <m/>
    <n v="311.23979445682414"/>
    <n v="1007.7648238328413"/>
    <n v="171.76991398317998"/>
    <m/>
    <m/>
    <n v="1490.7745322728454"/>
  </r>
  <r>
    <x v="1"/>
    <s v="АБ"/>
    <s v="G-95"/>
    <s v="ФРА ГПН_52"/>
    <s v="НБ_8"/>
    <x v="6"/>
    <s v="Собственная"/>
    <s v="ФРА ГПН"/>
    <s v="Томская область40702"/>
    <n v="56.472048000000001"/>
    <n v="84.942622"/>
    <s v="Сибирь"/>
    <s v="Томская область"/>
    <m/>
    <s v="Томская область"/>
    <s v="Мелкий опт"/>
    <s v="Франчайзинг"/>
    <n v="178.4028307263163"/>
    <n v="577.6513816041828"/>
    <n v="98.458614335276465"/>
    <m/>
    <m/>
    <n v="0.33339000000000002"/>
    <m/>
    <n v="59.477719735846591"/>
    <n v="192.58319411301852"/>
    <n v="32.825117433237821"/>
    <m/>
    <m/>
    <n v="284.88603128210292"/>
  </r>
  <r>
    <x v="1"/>
    <s v="ДТ"/>
    <s v="ДтЛ"/>
    <s v="ФРА ГПН_52"/>
    <s v="НБ_8"/>
    <x v="6"/>
    <s v="Собственная"/>
    <s v="ФРА ГПН"/>
    <s v="Томская область40702"/>
    <n v="56.472048000000001"/>
    <n v="84.942622"/>
    <s v="Сибирь"/>
    <s v="Томская область"/>
    <m/>
    <s v="Томская область"/>
    <s v="Мелкий опт"/>
    <s v="Франчайзинг"/>
    <n v="178.4028307263163"/>
    <n v="577.6513816041828"/>
    <n v="98.458614335276465"/>
    <m/>
    <m/>
    <n v="0.39341999999999999"/>
    <m/>
    <n v="70.187241664347354"/>
    <n v="227.25960655071759"/>
    <n v="38.735588051784468"/>
    <m/>
    <m/>
    <n v="336.18243626684944"/>
  </r>
  <r>
    <x v="1"/>
    <s v="ДТ"/>
    <s v="ДтЗ"/>
    <s v="ФРА ГПН_52"/>
    <s v="НБ_8"/>
    <x v="6"/>
    <s v="Собственная"/>
    <s v="ФРА ГПН"/>
    <s v="Томская область40702"/>
    <n v="56.472048000000001"/>
    <n v="84.942622"/>
    <s v="Сибирь"/>
    <s v="Томская область"/>
    <m/>
    <s v="Томская область"/>
    <s v="Мелкий опт"/>
    <s v="Франчайзинг"/>
    <n v="178.4028307263163"/>
    <n v="577.6513816041828"/>
    <n v="98.458614335276465"/>
    <m/>
    <m/>
    <n v="0.25507000000000002"/>
    <m/>
    <n v="45.5052100333615"/>
    <n v="147.34153790577892"/>
    <n v="25.113838758498972"/>
    <m/>
    <m/>
    <n v="217.96058669763937"/>
  </r>
  <r>
    <x v="1"/>
    <s v="АБ"/>
    <s v="Аи92"/>
    <s v="ФРА ГПН_53"/>
    <s v="НБ_8"/>
    <x v="6"/>
    <s v="Собственная"/>
    <s v="ФРА ГПН"/>
    <s v="Томская область40711"/>
    <n v="56.490375999999998"/>
    <n v="84.970528999999999"/>
    <s v="Сибирь"/>
    <s v="Томская область"/>
    <m/>
    <s v="Томская область"/>
    <s v="Мелкий опт"/>
    <s v="Франчайзинг"/>
    <n v="178.4028307263163"/>
    <n v="577.6513816041828"/>
    <n v="98.458614335276465"/>
    <m/>
    <m/>
    <n v="1.50756"/>
    <m/>
    <n v="268.95297148976539"/>
    <n v="870.84411685120187"/>
    <n v="148.43226862728937"/>
    <m/>
    <m/>
    <n v="1288.2293569682568"/>
  </r>
  <r>
    <x v="1"/>
    <s v="АБ"/>
    <s v="Аи95"/>
    <s v="ФРА ГПН_53"/>
    <s v="НБ_8"/>
    <x v="6"/>
    <s v="Собственная"/>
    <s v="ФРА ГПН"/>
    <s v="Томская область40711"/>
    <n v="56.490375999999998"/>
    <n v="84.970528999999999"/>
    <s v="Сибирь"/>
    <s v="Томская область"/>
    <m/>
    <s v="Томская область"/>
    <s v="Мелкий опт"/>
    <s v="Франчайзинг"/>
    <n v="178.4028307263163"/>
    <n v="577.6513816041828"/>
    <n v="98.458614335276465"/>
    <m/>
    <m/>
    <n v="2.0655899999999998"/>
    <m/>
    <n v="368.50710311997165"/>
    <n v="1193.1909173277838"/>
    <n v="203.37512918480368"/>
    <m/>
    <m/>
    <n v="1765.0731496325591"/>
  </r>
  <r>
    <x v="1"/>
    <s v="АБ"/>
    <s v="G-95"/>
    <s v="ФРА ГПН_53"/>
    <s v="НБ_8"/>
    <x v="6"/>
    <s v="Собственная"/>
    <s v="ФРА ГПН"/>
    <s v="Томская область40711"/>
    <n v="56.490375999999998"/>
    <n v="84.970528999999999"/>
    <s v="Сибирь"/>
    <s v="Томская область"/>
    <m/>
    <s v="Томская область"/>
    <s v="Мелкий опт"/>
    <s v="Франчайзинг"/>
    <n v="178.4028307263163"/>
    <n v="577.6513816041828"/>
    <n v="98.458614335276465"/>
    <m/>
    <m/>
    <n v="0.39473000000000003"/>
    <m/>
    <n v="70.420949372598841"/>
    <n v="228.01632986061909"/>
    <n v="38.864568836563684"/>
    <m/>
    <m/>
    <n v="337.30184806978167"/>
  </r>
  <r>
    <x v="1"/>
    <s v="ДТ"/>
    <s v="ДтЛ"/>
    <s v="ФРА ГПН_53"/>
    <s v="НБ_8"/>
    <x v="6"/>
    <s v="Собственная"/>
    <s v="ФРА ГПН"/>
    <s v="Томская область40711"/>
    <n v="56.490375999999998"/>
    <n v="84.970528999999999"/>
    <s v="Сибирь"/>
    <s v="Томская область"/>
    <m/>
    <s v="Томская область"/>
    <s v="Мелкий опт"/>
    <s v="Франчайзинг"/>
    <n v="178.4028307263163"/>
    <n v="577.6513816041828"/>
    <n v="98.458614335276465"/>
    <m/>
    <m/>
    <n v="0.46581"/>
    <m/>
    <n v="83.101822580625395"/>
    <n v="269.07579006504437"/>
    <n v="45.863007143515134"/>
    <m/>
    <m/>
    <n v="398.04061978918492"/>
  </r>
  <r>
    <x v="1"/>
    <s v="ДТ"/>
    <s v="ДтЗ"/>
    <s v="ФРА ГПН_53"/>
    <s v="НБ_8"/>
    <x v="6"/>
    <s v="Собственная"/>
    <s v="ФРА ГПН"/>
    <s v="Томская область40711"/>
    <n v="56.490375999999998"/>
    <n v="84.970528999999999"/>
    <s v="Сибирь"/>
    <s v="Томская область"/>
    <m/>
    <s v="Томская область"/>
    <s v="Мелкий опт"/>
    <s v="Франчайзинг"/>
    <n v="178.4028307263163"/>
    <n v="577.6513816041828"/>
    <n v="98.458614335276465"/>
    <m/>
    <m/>
    <n v="0.30201"/>
    <m/>
    <n v="53.879438907654787"/>
    <n v="174.45649375827924"/>
    <n v="29.735486115396846"/>
    <m/>
    <m/>
    <n v="258.07141878133086"/>
  </r>
  <r>
    <x v="1"/>
    <s v="АБ"/>
    <s v="Аи92"/>
    <s v="ФРА ГПН_54"/>
    <s v="НБ_8"/>
    <x v="6"/>
    <s v="Собственная"/>
    <s v="ФРА ГПН"/>
    <s v="Томская область40800"/>
    <n v="56.570430000000002"/>
    <n v="84.889330000000001"/>
    <s v="Сибирь"/>
    <s v="Томская область"/>
    <m/>
    <s v="Томская область"/>
    <s v="Мелкий опт"/>
    <s v="Франчайзинг"/>
    <n v="178.4028307263163"/>
    <n v="577.6513816041828"/>
    <n v="98.458614335276465"/>
    <m/>
    <m/>
    <n v="1.50756"/>
    <m/>
    <n v="268.95297148976539"/>
    <n v="870.84411685120187"/>
    <n v="148.43226862728937"/>
    <m/>
    <m/>
    <n v="1288.2293569682568"/>
  </r>
  <r>
    <x v="1"/>
    <s v="АБ"/>
    <s v="Аи95"/>
    <s v="ФРА ГПН_54"/>
    <s v="НБ_8"/>
    <x v="6"/>
    <s v="Собственная"/>
    <s v="ФРА ГПН"/>
    <s v="Томская область40800"/>
    <n v="56.570430000000002"/>
    <n v="84.889330000000001"/>
    <s v="Сибирь"/>
    <s v="Томская область"/>
    <m/>
    <s v="Томская область"/>
    <s v="Мелкий опт"/>
    <s v="Франчайзинг"/>
    <n v="178.4028307263163"/>
    <n v="577.6513816041828"/>
    <n v="98.458614335276465"/>
    <m/>
    <m/>
    <n v="2.0655899999999998"/>
    <m/>
    <n v="368.50710311997165"/>
    <n v="1193.1909173277838"/>
    <n v="203.37512918480368"/>
    <m/>
    <m/>
    <n v="1765.0731496325591"/>
  </r>
  <r>
    <x v="1"/>
    <s v="АБ"/>
    <s v="G-95"/>
    <s v="ФРА ГПН_54"/>
    <s v="НБ_8"/>
    <x v="6"/>
    <s v="Собственная"/>
    <s v="ФРА ГПН"/>
    <s v="Томская область40800"/>
    <n v="56.570430000000002"/>
    <n v="84.889330000000001"/>
    <s v="Сибирь"/>
    <s v="Томская область"/>
    <m/>
    <s v="Томская область"/>
    <s v="Мелкий опт"/>
    <s v="Франчайзинг"/>
    <n v="178.4028307263163"/>
    <n v="577.6513816041828"/>
    <n v="98.458614335276465"/>
    <m/>
    <m/>
    <n v="0.39473000000000003"/>
    <m/>
    <n v="70.420949372598841"/>
    <n v="228.01632986061909"/>
    <n v="38.864568836563684"/>
    <m/>
    <m/>
    <n v="337.30184806978167"/>
  </r>
  <r>
    <x v="1"/>
    <s v="ДТ"/>
    <s v="ДтЛ"/>
    <s v="ФРА ГПН_54"/>
    <s v="НБ_8"/>
    <x v="6"/>
    <s v="Собственная"/>
    <s v="ФРА ГПН"/>
    <s v="Томская область40800"/>
    <n v="56.570430000000002"/>
    <n v="84.889330000000001"/>
    <s v="Сибирь"/>
    <s v="Томская область"/>
    <m/>
    <s v="Томская область"/>
    <s v="Мелкий опт"/>
    <s v="Франчайзинг"/>
    <n v="178.4028307263163"/>
    <n v="577.6513816041828"/>
    <n v="98.458614335276465"/>
    <m/>
    <m/>
    <n v="0.46581"/>
    <m/>
    <n v="83.101822580625395"/>
    <n v="269.07579006504437"/>
    <n v="45.863007143515134"/>
    <m/>
    <m/>
    <n v="398.04061978918492"/>
  </r>
  <r>
    <x v="1"/>
    <s v="ДТ"/>
    <s v="ДтЗ"/>
    <s v="ФРА ГПН_54"/>
    <s v="НБ_8"/>
    <x v="6"/>
    <s v="Собственная"/>
    <s v="ФРА ГПН"/>
    <s v="Томская область40800"/>
    <n v="56.570430000000002"/>
    <n v="84.889330000000001"/>
    <s v="Сибирь"/>
    <s v="Томская область"/>
    <m/>
    <s v="Томская область"/>
    <s v="Мелкий опт"/>
    <s v="Франчайзинг"/>
    <n v="178.4028307263163"/>
    <n v="577.6513816041828"/>
    <n v="98.458614335276465"/>
    <m/>
    <m/>
    <n v="0.30201"/>
    <m/>
    <n v="53.879438907654787"/>
    <n v="174.45649375827924"/>
    <n v="29.735486115396846"/>
    <m/>
    <m/>
    <n v="258.07141878133086"/>
  </r>
  <r>
    <x v="1"/>
    <s v="АБ"/>
    <s v="Аи92"/>
    <s v="ФРА ГПН_55"/>
    <s v="НБ_8"/>
    <x v="6"/>
    <s v="Собственная"/>
    <s v="ФРА ГПН"/>
    <s v="Томская область40801"/>
    <n v="56.474936"/>
    <n v="85.017104000000003"/>
    <s v="Сибирь"/>
    <s v="Томская область"/>
    <m/>
    <s v="Томская область"/>
    <s v="Мелкий опт"/>
    <s v="Франчайзинг"/>
    <n v="178.4028307263163"/>
    <n v="577.6513816041828"/>
    <n v="98.458614335276465"/>
    <m/>
    <m/>
    <n v="1.50756"/>
    <m/>
    <n v="268.95297148976539"/>
    <n v="870.84411685120187"/>
    <n v="148.43226862728937"/>
    <m/>
    <m/>
    <n v="1288.2293569682568"/>
  </r>
  <r>
    <x v="1"/>
    <s v="АБ"/>
    <s v="Аи95"/>
    <s v="ФРА ГПН_55"/>
    <s v="НБ_8"/>
    <x v="6"/>
    <s v="Собственная"/>
    <s v="ФРА ГПН"/>
    <s v="Томская область40801"/>
    <n v="56.474936"/>
    <n v="85.017104000000003"/>
    <s v="Сибирь"/>
    <s v="Томская область"/>
    <m/>
    <s v="Томская область"/>
    <s v="Мелкий опт"/>
    <s v="Франчайзинг"/>
    <n v="178.4028307263163"/>
    <n v="577.6513816041828"/>
    <n v="98.458614335276465"/>
    <m/>
    <m/>
    <n v="2.0655899999999998"/>
    <m/>
    <n v="368.50710311997165"/>
    <n v="1193.1909173277838"/>
    <n v="203.37512918480368"/>
    <m/>
    <m/>
    <n v="1765.0731496325591"/>
  </r>
  <r>
    <x v="1"/>
    <s v="АБ"/>
    <s v="G-95"/>
    <s v="ФРА ГПН_55"/>
    <s v="НБ_8"/>
    <x v="6"/>
    <s v="Собственная"/>
    <s v="ФРА ГПН"/>
    <s v="Томская область40801"/>
    <n v="56.474936"/>
    <n v="85.017104000000003"/>
    <s v="Сибирь"/>
    <s v="Томская область"/>
    <m/>
    <s v="Томская область"/>
    <s v="Мелкий опт"/>
    <s v="Франчайзинг"/>
    <n v="178.4028307263163"/>
    <n v="577.6513816041828"/>
    <n v="98.458614335276465"/>
    <m/>
    <m/>
    <n v="0.39473000000000003"/>
    <m/>
    <n v="70.420949372598841"/>
    <n v="228.01632986061909"/>
    <n v="38.864568836563684"/>
    <m/>
    <m/>
    <n v="337.30184806978167"/>
  </r>
  <r>
    <x v="1"/>
    <s v="ДТ"/>
    <s v="ДтЛ"/>
    <s v="ФРА ГПН_55"/>
    <s v="НБ_8"/>
    <x v="6"/>
    <s v="Собственная"/>
    <s v="ФРА ГПН"/>
    <s v="Томская область40801"/>
    <n v="56.474936"/>
    <n v="85.017104000000003"/>
    <s v="Сибирь"/>
    <s v="Томская область"/>
    <m/>
    <s v="Томская область"/>
    <s v="Мелкий опт"/>
    <s v="Франчайзинг"/>
    <n v="178.4028307263163"/>
    <n v="577.6513816041828"/>
    <n v="98.458614335276465"/>
    <m/>
    <m/>
    <n v="0.46581"/>
    <m/>
    <n v="83.101822580625395"/>
    <n v="269.07579006504437"/>
    <n v="45.863007143515134"/>
    <m/>
    <m/>
    <n v="398.04061978918492"/>
  </r>
  <r>
    <x v="1"/>
    <s v="ДТ"/>
    <s v="ДтЗ"/>
    <s v="ФРА ГПН_55"/>
    <s v="НБ_8"/>
    <x v="6"/>
    <s v="Собственная"/>
    <s v="ФРА ГПН"/>
    <s v="Томская область40801"/>
    <n v="56.474936"/>
    <n v="85.017104000000003"/>
    <s v="Сибирь"/>
    <s v="Томская область"/>
    <m/>
    <s v="Томская область"/>
    <s v="Мелкий опт"/>
    <s v="Франчайзинг"/>
    <n v="178.4028307263163"/>
    <n v="577.6513816041828"/>
    <n v="98.458614335276465"/>
    <m/>
    <m/>
    <n v="0.30201"/>
    <m/>
    <n v="53.879438907654787"/>
    <n v="174.45649375827924"/>
    <n v="29.735486115396846"/>
    <m/>
    <m/>
    <n v="258.07141878133086"/>
  </r>
  <r>
    <x v="1"/>
    <s v="АБ"/>
    <s v="Аи92"/>
    <s v="ФРА ГПН_56"/>
    <s v="НБ_3"/>
    <x v="4"/>
    <s v="Собственная"/>
    <s v="ФРА ГПН"/>
    <s v="Красноярский край40865"/>
    <n v="55.865642000000001"/>
    <n v="94.300898000000004"/>
    <s v="Сибирь"/>
    <s v="Красноярский край"/>
    <m/>
    <s v="Красноярский край"/>
    <s v="Мелкий опт"/>
    <s v="Франчайзинг"/>
    <n v="479.9803524818098"/>
    <n v="295.12235540774935"/>
    <n v="47.077131593848343"/>
    <m/>
    <m/>
    <n v="2.0406599999999999"/>
    <m/>
    <n v="979.47670609552995"/>
    <n v="602.24438578637773"/>
    <n v="96.068419358302549"/>
    <m/>
    <m/>
    <n v="1677.7895112402102"/>
  </r>
  <r>
    <x v="1"/>
    <s v="АБ"/>
    <s v="Аи95"/>
    <s v="ФРА ГПН_56"/>
    <s v="НБ_3"/>
    <x v="4"/>
    <s v="Собственная"/>
    <s v="ФРА ГПН"/>
    <s v="Красноярский край40865"/>
    <n v="55.865642000000001"/>
    <n v="94.300898000000004"/>
    <s v="Сибирь"/>
    <s v="Красноярский край"/>
    <m/>
    <s v="Красноярский край"/>
    <s v="Мелкий опт"/>
    <s v="Франчайзинг"/>
    <n v="479.9803524818098"/>
    <n v="295.12235540774935"/>
    <n v="47.077131593848343"/>
    <m/>
    <m/>
    <n v="1.7036899999999999"/>
    <m/>
    <n v="817.7377267197345"/>
    <n v="502.79700568462846"/>
    <n v="80.204838325123475"/>
    <m/>
    <m/>
    <n v="1400.7395707294866"/>
  </r>
  <r>
    <x v="1"/>
    <s v="АБ"/>
    <s v="G-95"/>
    <s v="ФРА ГПН_56"/>
    <s v="НБ_3"/>
    <x v="4"/>
    <s v="Собственная"/>
    <s v="ФРА ГПН"/>
    <s v="Красноярский край40865"/>
    <n v="55.865642000000001"/>
    <n v="94.300898000000004"/>
    <s v="Сибирь"/>
    <s v="Красноярский край"/>
    <m/>
    <s v="Красноярский край"/>
    <s v="Мелкий опт"/>
    <s v="Франчайзинг"/>
    <n v="479.9803524818098"/>
    <n v="295.12235540774935"/>
    <n v="47.077131593848343"/>
    <m/>
    <m/>
    <n v="0.51244999999999996"/>
    <m/>
    <n v="245.96593162930341"/>
    <n v="151.23545102870114"/>
    <n v="24.124676085267581"/>
    <m/>
    <m/>
    <n v="421.32605874327214"/>
  </r>
  <r>
    <x v="1"/>
    <s v="АБ"/>
    <s v="Аи98"/>
    <s v="ФРА ГПН_56"/>
    <s v="НБ_3"/>
    <x v="4"/>
    <s v="Собственная"/>
    <s v="ФРА ГПН"/>
    <s v="Красноярский край40865"/>
    <n v="55.865642000000001"/>
    <n v="94.300898000000004"/>
    <s v="Сибирь"/>
    <s v="Красноярский край"/>
    <m/>
    <s v="Красноярский край"/>
    <s v="Мелкий опт"/>
    <s v="Франчайзинг"/>
    <n v="479.9803524818098"/>
    <n v="295.12235540774935"/>
    <n v="47.077131593848343"/>
    <m/>
    <m/>
    <n v="0.11990000000000001"/>
    <m/>
    <n v="57.549644262568997"/>
    <n v="35.385170413389147"/>
    <n v="5.6445480781024164"/>
    <m/>
    <m/>
    <n v="98.579362754060554"/>
  </r>
  <r>
    <x v="1"/>
    <s v="ДТ"/>
    <s v="ДтЛ"/>
    <s v="ФРА ГПН_56"/>
    <s v="НБ_3"/>
    <x v="4"/>
    <s v="Собственная"/>
    <s v="ФРА ГПН"/>
    <s v="Красноярский край40865"/>
    <n v="55.865642000000001"/>
    <n v="94.300898000000004"/>
    <s v="Сибирь"/>
    <s v="Красноярский край"/>
    <m/>
    <s v="Красноярский край"/>
    <s v="Мелкий опт"/>
    <s v="Франчайзинг"/>
    <n v="479.9803524818098"/>
    <n v="295.12235540774935"/>
    <n v="47.077131593848343"/>
    <m/>
    <m/>
    <n v="0.39311000000000001"/>
    <m/>
    <n v="188.68507636412426"/>
    <n v="116.01554913434035"/>
    <n v="18.506491200857724"/>
    <m/>
    <m/>
    <n v="323.20711669932234"/>
  </r>
  <r>
    <x v="1"/>
    <s v="ДТ"/>
    <s v="ДтЗ"/>
    <s v="ФРА ГПН_56"/>
    <s v="НБ_3"/>
    <x v="4"/>
    <s v="Собственная"/>
    <s v="ФРА ГПН"/>
    <s v="Красноярский край40865"/>
    <n v="55.865642000000001"/>
    <n v="94.300898000000004"/>
    <s v="Сибирь"/>
    <s v="Красноярский край"/>
    <m/>
    <s v="Красноярский край"/>
    <s v="Мелкий опт"/>
    <s v="Франчайзинг"/>
    <n v="479.9803524818098"/>
    <n v="295.12235540774935"/>
    <n v="47.077131593848343"/>
    <m/>
    <m/>
    <n v="0.28105999999999998"/>
    <m/>
    <n v="134.90327786853746"/>
    <n v="82.947089210902021"/>
    <n v="13.231498605767014"/>
    <m/>
    <m/>
    <n v="231.08186568520648"/>
  </r>
  <r>
    <x v="1"/>
    <s v="АБ"/>
    <s v="Аи92"/>
    <s v="ФРА ГПН_57"/>
    <s v="НБ_3"/>
    <x v="4"/>
    <s v="Собственная"/>
    <s v="ФРА ГПН"/>
    <s v="Красноярский край40866"/>
    <n v="56.026141000000003"/>
    <n v="93.137338"/>
    <s v="Сибирь"/>
    <s v="Красноярский край"/>
    <m/>
    <s v="Красноярский край"/>
    <s v="Мелкий опт"/>
    <s v="Франчайзинг"/>
    <n v="479.9803524818098"/>
    <n v="295.12235540774935"/>
    <n v="47.077131593848343"/>
    <m/>
    <m/>
    <n v="2.0406599999999999"/>
    <m/>
    <n v="979.47670609552995"/>
    <n v="602.24438578637773"/>
    <n v="96.068419358302549"/>
    <m/>
    <m/>
    <n v="1677.7895112402102"/>
  </r>
  <r>
    <x v="1"/>
    <s v="АБ"/>
    <s v="Аи95"/>
    <s v="ФРА ГПН_57"/>
    <s v="НБ_3"/>
    <x v="4"/>
    <s v="Собственная"/>
    <s v="ФРА ГПН"/>
    <s v="Красноярский край40866"/>
    <n v="56.026141000000003"/>
    <n v="93.137338"/>
    <s v="Сибирь"/>
    <s v="Красноярский край"/>
    <m/>
    <s v="Красноярский край"/>
    <s v="Мелкий опт"/>
    <s v="Франчайзинг"/>
    <n v="479.9803524818098"/>
    <n v="295.12235540774935"/>
    <n v="47.077131593848343"/>
    <m/>
    <m/>
    <n v="1.7036899999999999"/>
    <m/>
    <n v="817.7377267197345"/>
    <n v="502.79700568462846"/>
    <n v="80.204838325123475"/>
    <m/>
    <m/>
    <n v="1400.7395707294866"/>
  </r>
  <r>
    <x v="1"/>
    <s v="АБ"/>
    <s v="G-95"/>
    <s v="ФРА ГПН_57"/>
    <s v="НБ_3"/>
    <x v="4"/>
    <s v="Собственная"/>
    <s v="ФРА ГПН"/>
    <s v="Красноярский край40866"/>
    <n v="56.026141000000003"/>
    <n v="93.137338"/>
    <s v="Сибирь"/>
    <s v="Красноярский край"/>
    <m/>
    <s v="Красноярский край"/>
    <s v="Мелкий опт"/>
    <s v="Франчайзинг"/>
    <n v="479.9803524818098"/>
    <n v="295.12235540774935"/>
    <n v="47.077131593848343"/>
    <m/>
    <m/>
    <n v="0.51244999999999996"/>
    <m/>
    <n v="245.96593162930341"/>
    <n v="151.23545102870114"/>
    <n v="24.124676085267581"/>
    <m/>
    <m/>
    <n v="421.32605874327214"/>
  </r>
  <r>
    <x v="1"/>
    <s v="АБ"/>
    <s v="Аи98"/>
    <s v="ФРА ГПН_57"/>
    <s v="НБ_3"/>
    <x v="4"/>
    <s v="Собственная"/>
    <s v="ФРА ГПН"/>
    <s v="Красноярский край40866"/>
    <n v="56.026141000000003"/>
    <n v="93.137338"/>
    <s v="Сибирь"/>
    <s v="Красноярский край"/>
    <m/>
    <s v="Красноярский край"/>
    <s v="Мелкий опт"/>
    <s v="Франчайзинг"/>
    <n v="479.9803524818098"/>
    <n v="295.12235540774935"/>
    <n v="47.077131593848343"/>
    <m/>
    <m/>
    <n v="0.11990000000000001"/>
    <m/>
    <n v="57.549644262568997"/>
    <n v="35.385170413389147"/>
    <n v="5.6445480781024164"/>
    <m/>
    <m/>
    <n v="98.579362754060554"/>
  </r>
  <r>
    <x v="1"/>
    <s v="ДТ"/>
    <s v="ДтЛ"/>
    <s v="ФРА ГПН_57"/>
    <s v="НБ_3"/>
    <x v="4"/>
    <s v="Собственная"/>
    <s v="ФРА ГПН"/>
    <s v="Красноярский край40866"/>
    <n v="56.026141000000003"/>
    <n v="93.137338"/>
    <s v="Сибирь"/>
    <s v="Красноярский край"/>
    <m/>
    <s v="Красноярский край"/>
    <s v="Мелкий опт"/>
    <s v="Франчайзинг"/>
    <n v="479.9803524818098"/>
    <n v="295.12235540774935"/>
    <n v="47.077131593848343"/>
    <m/>
    <m/>
    <n v="0.39311000000000001"/>
    <m/>
    <n v="188.68507636412426"/>
    <n v="116.01554913434035"/>
    <n v="18.506491200857724"/>
    <m/>
    <m/>
    <n v="323.20711669932234"/>
  </r>
  <r>
    <x v="1"/>
    <s v="ДТ"/>
    <s v="ДтЗ"/>
    <s v="ФРА ГПН_57"/>
    <s v="НБ_3"/>
    <x v="4"/>
    <s v="Собственная"/>
    <s v="ФРА ГПН"/>
    <s v="Красноярский край40866"/>
    <n v="56.026141000000003"/>
    <n v="93.137338"/>
    <s v="Сибирь"/>
    <s v="Красноярский край"/>
    <m/>
    <s v="Красноярский край"/>
    <s v="Мелкий опт"/>
    <s v="Франчайзинг"/>
    <n v="479.9803524818098"/>
    <n v="295.12235540774935"/>
    <n v="47.077131593848343"/>
    <m/>
    <m/>
    <n v="0.28105999999999998"/>
    <m/>
    <n v="134.90327786853746"/>
    <n v="82.947089210902021"/>
    <n v="13.231498605767014"/>
    <m/>
    <m/>
    <n v="231.08186568520648"/>
  </r>
  <r>
    <x v="1"/>
    <s v="АБ"/>
    <s v="Аи92"/>
    <s v="ФРА ГПН_58"/>
    <s v="НБ_4"/>
    <x v="5"/>
    <s v="Собственная"/>
    <s v="ФРА ГПН"/>
    <s v="Красноярский край40811"/>
    <n v="56.010562999999998"/>
    <n v="92.852571999999995"/>
    <s v="Сибирь"/>
    <s v="Красноярский край"/>
    <m/>
    <s v="Красноярский край"/>
    <s v="Мелкий опт"/>
    <s v="Франчайзинг"/>
    <n v="803.68962954714027"/>
    <n v="496.20696348756223"/>
    <n v="78.169586935746437"/>
    <m/>
    <m/>
    <n v="2.0406599999999999"/>
    <m/>
    <n v="1640.0572794316672"/>
    <n v="1012.5897021105287"/>
    <n v="159.51754927630031"/>
    <m/>
    <m/>
    <n v="2812.1645308184961"/>
  </r>
  <r>
    <x v="1"/>
    <s v="АБ"/>
    <s v="Аи95"/>
    <s v="ФРА ГПН_58"/>
    <s v="НБ_4"/>
    <x v="5"/>
    <s v="Собственная"/>
    <s v="ФРА ГПН"/>
    <s v="Красноярский край40811"/>
    <n v="56.010562999999998"/>
    <n v="92.852571999999995"/>
    <s v="Сибирь"/>
    <s v="Красноярский край"/>
    <m/>
    <s v="Красноярский край"/>
    <s v="Мелкий опт"/>
    <s v="Франчайзинг"/>
    <n v="803.68962954714027"/>
    <n v="496.20696348756223"/>
    <n v="78.169586935746437"/>
    <m/>
    <m/>
    <n v="1.7036899999999999"/>
    <m/>
    <n v="1369.2379849631673"/>
    <n v="845.38284162412492"/>
    <n v="133.17674356656184"/>
    <m/>
    <m/>
    <n v="2347.7975701538539"/>
  </r>
  <r>
    <x v="1"/>
    <s v="АБ"/>
    <s v="G-95"/>
    <s v="ФРА ГПН_58"/>
    <s v="НБ_4"/>
    <x v="5"/>
    <s v="Собственная"/>
    <s v="ФРА ГПН"/>
    <s v="Красноярский край40811"/>
    <n v="56.010562999999998"/>
    <n v="92.852571999999995"/>
    <s v="Сибирь"/>
    <s v="Красноярский край"/>
    <m/>
    <s v="Красноярский край"/>
    <s v="Мелкий опт"/>
    <s v="Франчайзинг"/>
    <n v="803.68962954714027"/>
    <n v="496.20696348756223"/>
    <n v="78.169586935746437"/>
    <m/>
    <m/>
    <n v="0.51244999999999996"/>
    <m/>
    <n v="411.85075066143202"/>
    <n v="254.28125843920125"/>
    <n v="40.058004825223257"/>
    <m/>
    <m/>
    <n v="706.19001392585653"/>
  </r>
  <r>
    <x v="1"/>
    <s v="АБ"/>
    <s v="Аи98"/>
    <s v="ФРА ГПН_58"/>
    <s v="НБ_4"/>
    <x v="5"/>
    <s v="Собственная"/>
    <s v="ФРА ГПН"/>
    <s v="Красноярский край40811"/>
    <n v="56.010562999999998"/>
    <n v="92.852571999999995"/>
    <s v="Сибирь"/>
    <s v="Красноярский край"/>
    <m/>
    <s v="Красноярский край"/>
    <s v="Мелкий опт"/>
    <s v="Франчайзинг"/>
    <n v="803.68962954714027"/>
    <n v="496.20696348756223"/>
    <n v="78.169586935746437"/>
    <m/>
    <m/>
    <n v="0.11990000000000001"/>
    <m/>
    <n v="96.362386582702129"/>
    <n v="59.495214922158716"/>
    <n v="9.3725334735959986"/>
    <m/>
    <m/>
    <n v="165.23013497845685"/>
  </r>
  <r>
    <x v="1"/>
    <s v="ДТ"/>
    <s v="ДтЛ"/>
    <s v="ФРА ГПН_58"/>
    <s v="НБ_4"/>
    <x v="5"/>
    <s v="Собственная"/>
    <s v="ФРА ГПН"/>
    <s v="Красноярский край40811"/>
    <n v="56.010562999999998"/>
    <n v="92.852571999999995"/>
    <s v="Сибирь"/>
    <s v="Красноярский край"/>
    <m/>
    <s v="Красноярский край"/>
    <s v="Мелкий опт"/>
    <s v="Франчайзинг"/>
    <n v="803.68962954714027"/>
    <n v="496.20696348756223"/>
    <n v="78.169586935746437"/>
    <m/>
    <m/>
    <n v="0.39311000000000001"/>
    <m/>
    <n v="315.93843027127633"/>
    <n v="195.06391941659561"/>
    <n v="30.729246320311283"/>
    <m/>
    <m/>
    <n v="541.73159600818326"/>
  </r>
  <r>
    <x v="1"/>
    <s v="ДТ"/>
    <s v="ДтЗ"/>
    <s v="ФРА ГПН_58"/>
    <s v="НБ_4"/>
    <x v="5"/>
    <s v="Собственная"/>
    <s v="ФРА ГПН"/>
    <s v="Красноярский край40811"/>
    <n v="56.010562999999998"/>
    <n v="92.852571999999995"/>
    <s v="Сибирь"/>
    <s v="Красноярский край"/>
    <m/>
    <s v="Красноярский край"/>
    <s v="Мелкий опт"/>
    <s v="Франчайзинг"/>
    <n v="803.68962954714027"/>
    <n v="496.20696348756223"/>
    <n v="78.169586935746437"/>
    <m/>
    <m/>
    <n v="0.28105999999999998"/>
    <m/>
    <n v="225.88500728051923"/>
    <n v="139.46392915781422"/>
    <n v="21.97034410416089"/>
    <m/>
    <m/>
    <n v="387.31928054249437"/>
  </r>
  <r>
    <x v="1"/>
    <s v="АБ"/>
    <s v="Аи92"/>
    <s v="ФРА ГПН_60"/>
    <s v="НБ_4"/>
    <x v="5"/>
    <s v="Собственная"/>
    <s v="ФРА ГПН"/>
    <s v="Красноярский край40710"/>
    <n v="56.176023999999998"/>
    <n v="92.621628999999999"/>
    <s v="Сибирь"/>
    <s v="Красноярский край"/>
    <m/>
    <s v="Красноярский край"/>
    <s v="Мелкий опт"/>
    <s v="Франчайзинг"/>
    <n v="803.68962954714027"/>
    <n v="496.20696348756223"/>
    <n v="78.169586935746437"/>
    <m/>
    <m/>
    <n v="2.0406599999999999"/>
    <m/>
    <n v="1640.0572794316672"/>
    <n v="1012.5897021105287"/>
    <n v="159.51754927630031"/>
    <m/>
    <m/>
    <n v="2812.1645308184961"/>
  </r>
  <r>
    <x v="1"/>
    <s v="АБ"/>
    <s v="Аи95"/>
    <s v="ФРА ГПН_60"/>
    <s v="НБ_4"/>
    <x v="5"/>
    <s v="Собственная"/>
    <s v="ФРА ГПН"/>
    <s v="Красноярский край40710"/>
    <n v="56.176023999999998"/>
    <n v="92.621628999999999"/>
    <s v="Сибирь"/>
    <s v="Красноярский край"/>
    <m/>
    <s v="Красноярский край"/>
    <s v="Мелкий опт"/>
    <s v="Франчайзинг"/>
    <n v="803.68962954714027"/>
    <n v="496.20696348756223"/>
    <n v="78.169586935746437"/>
    <m/>
    <m/>
    <n v="1.7036899999999999"/>
    <m/>
    <n v="1369.2379849631673"/>
    <n v="845.38284162412492"/>
    <n v="133.17674356656184"/>
    <m/>
    <m/>
    <n v="2347.7975701538539"/>
  </r>
  <r>
    <x v="1"/>
    <s v="АБ"/>
    <s v="G-95"/>
    <s v="ФРА ГПН_60"/>
    <s v="НБ_4"/>
    <x v="5"/>
    <s v="Собственная"/>
    <s v="ФРА ГПН"/>
    <s v="Красноярский край40710"/>
    <n v="56.176023999999998"/>
    <n v="92.621628999999999"/>
    <s v="Сибирь"/>
    <s v="Красноярский край"/>
    <m/>
    <s v="Красноярский край"/>
    <s v="Мелкий опт"/>
    <s v="Франчайзинг"/>
    <n v="803.68962954714027"/>
    <n v="496.20696348756223"/>
    <n v="78.169586935746437"/>
    <m/>
    <m/>
    <n v="0.51244999999999996"/>
    <m/>
    <n v="411.85075066143202"/>
    <n v="254.28125843920125"/>
    <n v="40.058004825223257"/>
    <m/>
    <m/>
    <n v="706.19001392585653"/>
  </r>
  <r>
    <x v="1"/>
    <s v="АБ"/>
    <s v="Аи98"/>
    <s v="ФРА ГПН_60"/>
    <s v="НБ_4"/>
    <x v="5"/>
    <s v="Собственная"/>
    <s v="ФРА ГПН"/>
    <s v="Красноярский край40710"/>
    <n v="56.176023999999998"/>
    <n v="92.621628999999999"/>
    <s v="Сибирь"/>
    <s v="Красноярский край"/>
    <m/>
    <s v="Красноярский край"/>
    <s v="Мелкий опт"/>
    <s v="Франчайзинг"/>
    <n v="803.68962954714027"/>
    <n v="496.20696348756223"/>
    <n v="78.169586935746437"/>
    <m/>
    <m/>
    <n v="0.11990000000000001"/>
    <m/>
    <n v="96.362386582702129"/>
    <n v="59.495214922158716"/>
    <n v="9.3725334735959986"/>
    <m/>
    <m/>
    <n v="165.23013497845685"/>
  </r>
  <r>
    <x v="1"/>
    <s v="ДТ"/>
    <s v="ДтЛ"/>
    <s v="ФРА ГПН_60"/>
    <s v="НБ_4"/>
    <x v="5"/>
    <s v="Собственная"/>
    <s v="ФРА ГПН"/>
    <s v="Красноярский край40710"/>
    <n v="56.176023999999998"/>
    <n v="92.621628999999999"/>
    <s v="Сибирь"/>
    <s v="Красноярский край"/>
    <m/>
    <s v="Красноярский край"/>
    <s v="Мелкий опт"/>
    <s v="Франчайзинг"/>
    <n v="803.68962954714027"/>
    <n v="496.20696348756223"/>
    <n v="78.169586935746437"/>
    <m/>
    <m/>
    <n v="0.39311000000000001"/>
    <m/>
    <n v="315.93843027127633"/>
    <n v="195.06391941659561"/>
    <n v="30.729246320311283"/>
    <m/>
    <m/>
    <n v="541.73159600818326"/>
  </r>
  <r>
    <x v="1"/>
    <s v="ДТ"/>
    <s v="ДтЗ"/>
    <s v="ФРА ГПН_60"/>
    <s v="НБ_4"/>
    <x v="5"/>
    <s v="Собственная"/>
    <s v="ФРА ГПН"/>
    <s v="Красноярский край40710"/>
    <n v="56.176023999999998"/>
    <n v="92.621628999999999"/>
    <s v="Сибирь"/>
    <s v="Красноярский край"/>
    <m/>
    <s v="Красноярский край"/>
    <s v="Мелкий опт"/>
    <s v="Франчайзинг"/>
    <n v="803.68962954714027"/>
    <n v="496.20696348756223"/>
    <n v="78.169586935746437"/>
    <m/>
    <m/>
    <n v="0.28105999999999998"/>
    <m/>
    <n v="225.88500728051923"/>
    <n v="139.46392915781422"/>
    <n v="21.97034410416089"/>
    <m/>
    <m/>
    <n v="387.31928054249437"/>
  </r>
  <r>
    <x v="1"/>
    <s v="АБ"/>
    <s v="Аи92"/>
    <s v="ФРА ГПН_61"/>
    <s v="НБ_4"/>
    <x v="5"/>
    <s v="Собственная"/>
    <s v="ФРА ГПН"/>
    <s v="Красноярский край40814"/>
    <n v="56.010562999999998"/>
    <n v="92.852571999999995"/>
    <s v="Сибирь"/>
    <s v="Красноярский край"/>
    <m/>
    <s v="Красноярский край"/>
    <s v="Мелкий опт"/>
    <s v="Франчайзинг"/>
    <n v="803.68962954714027"/>
    <n v="496.20696348756223"/>
    <n v="78.169586935746437"/>
    <m/>
    <m/>
    <n v="2.0406599999999999"/>
    <m/>
    <n v="1640.0572794316672"/>
    <n v="1012.5897021105287"/>
    <n v="159.51754927630031"/>
    <m/>
    <m/>
    <n v="2812.1645308184961"/>
  </r>
  <r>
    <x v="1"/>
    <s v="АБ"/>
    <s v="Аи95"/>
    <s v="ФРА ГПН_61"/>
    <s v="НБ_4"/>
    <x v="5"/>
    <s v="Собственная"/>
    <s v="ФРА ГПН"/>
    <s v="Красноярский край40814"/>
    <n v="56.010562999999998"/>
    <n v="92.852571999999995"/>
    <s v="Сибирь"/>
    <s v="Красноярский край"/>
    <m/>
    <s v="Красноярский край"/>
    <s v="Мелкий опт"/>
    <s v="Франчайзинг"/>
    <n v="803.68962954714027"/>
    <n v="496.20696348756223"/>
    <n v="78.169586935746437"/>
    <m/>
    <m/>
    <n v="1.7036899999999999"/>
    <m/>
    <n v="1369.2379849631673"/>
    <n v="845.38284162412492"/>
    <n v="133.17674356656184"/>
    <m/>
    <m/>
    <n v="2347.7975701538539"/>
  </r>
  <r>
    <x v="1"/>
    <s v="АБ"/>
    <s v="G-95"/>
    <s v="ФРА ГПН_61"/>
    <s v="НБ_4"/>
    <x v="5"/>
    <s v="Собственная"/>
    <s v="ФРА ГПН"/>
    <s v="Красноярский край40814"/>
    <n v="56.010562999999998"/>
    <n v="92.852571999999995"/>
    <s v="Сибирь"/>
    <s v="Красноярский край"/>
    <m/>
    <s v="Красноярский край"/>
    <s v="Мелкий опт"/>
    <s v="Франчайзинг"/>
    <n v="803.68962954714027"/>
    <n v="496.20696348756223"/>
    <n v="78.169586935746437"/>
    <m/>
    <m/>
    <n v="0.51244999999999996"/>
    <m/>
    <n v="411.85075066143202"/>
    <n v="254.28125843920125"/>
    <n v="40.058004825223257"/>
    <m/>
    <m/>
    <n v="706.19001392585653"/>
  </r>
  <r>
    <x v="1"/>
    <s v="АБ"/>
    <s v="Аи98"/>
    <s v="ФРА ГПН_61"/>
    <s v="НБ_4"/>
    <x v="5"/>
    <s v="Собственная"/>
    <s v="ФРА ГПН"/>
    <s v="Красноярский край40814"/>
    <n v="56.010562999999998"/>
    <n v="92.852571999999995"/>
    <s v="Сибирь"/>
    <s v="Красноярский край"/>
    <m/>
    <s v="Красноярский край"/>
    <s v="Мелкий опт"/>
    <s v="Франчайзинг"/>
    <n v="803.68962954714027"/>
    <n v="496.20696348756223"/>
    <n v="78.169586935746437"/>
    <m/>
    <m/>
    <n v="0.11990000000000001"/>
    <m/>
    <n v="96.362386582702129"/>
    <n v="59.495214922158716"/>
    <n v="9.3725334735959986"/>
    <m/>
    <m/>
    <n v="165.23013497845685"/>
  </r>
  <r>
    <x v="1"/>
    <s v="ДТ"/>
    <s v="ДтЛ"/>
    <s v="ФРА ГПН_61"/>
    <s v="НБ_4"/>
    <x v="5"/>
    <s v="Собственная"/>
    <s v="ФРА ГПН"/>
    <s v="Красноярский край40814"/>
    <n v="56.010562999999998"/>
    <n v="92.852571999999995"/>
    <s v="Сибирь"/>
    <s v="Красноярский край"/>
    <m/>
    <s v="Красноярский край"/>
    <s v="Мелкий опт"/>
    <s v="Франчайзинг"/>
    <n v="803.68962954714027"/>
    <n v="496.20696348756223"/>
    <n v="78.169586935746437"/>
    <m/>
    <m/>
    <n v="0.39311000000000001"/>
    <m/>
    <n v="315.93843027127633"/>
    <n v="195.06391941659561"/>
    <n v="30.729246320311283"/>
    <m/>
    <m/>
    <n v="541.73159600818326"/>
  </r>
  <r>
    <x v="1"/>
    <s v="ДТ"/>
    <s v="ДтЗ"/>
    <s v="ФРА ГПН_61"/>
    <s v="НБ_4"/>
    <x v="5"/>
    <s v="Собственная"/>
    <s v="ФРА ГПН"/>
    <s v="Красноярский край40814"/>
    <n v="56.010562999999998"/>
    <n v="92.852571999999995"/>
    <s v="Сибирь"/>
    <s v="Красноярский край"/>
    <m/>
    <s v="Красноярский край"/>
    <s v="Мелкий опт"/>
    <s v="Франчайзинг"/>
    <n v="803.68962954714027"/>
    <n v="496.20696348756223"/>
    <n v="78.169586935746437"/>
    <m/>
    <m/>
    <n v="0.28105999999999998"/>
    <m/>
    <n v="225.88500728051923"/>
    <n v="139.46392915781422"/>
    <n v="21.97034410416089"/>
    <m/>
    <m/>
    <n v="387.31928054249437"/>
  </r>
  <r>
    <x v="1"/>
    <s v="АБ"/>
    <s v="Аи92"/>
    <s v="ФРА ГПН_62"/>
    <s v="НБ_3"/>
    <x v="4"/>
    <s v="Собственная"/>
    <s v="ФРА ГПН"/>
    <s v="Кемеровская область40283"/>
    <n v="55.360300000000002"/>
    <n v="86.066526999999994"/>
    <s v="Сибирь"/>
    <s v="Кемеровская область"/>
    <m/>
    <s v="Кемеровская область"/>
    <s v="Мелкий опт"/>
    <s v="Франчайзинг"/>
    <n v="479.9803524818098"/>
    <n v="295.12235540774935"/>
    <n v="47.077131593848343"/>
    <m/>
    <m/>
    <n v="1.46207"/>
    <m/>
    <n v="701.7648739530797"/>
    <n v="431.48954217100811"/>
    <n v="68.83006178941784"/>
    <m/>
    <m/>
    <n v="1202.0844779135057"/>
  </r>
  <r>
    <x v="1"/>
    <s v="АБ"/>
    <s v="Аи95"/>
    <s v="ФРА ГПН_62"/>
    <s v="НБ_3"/>
    <x v="4"/>
    <s v="Собственная"/>
    <s v="ФРА ГПН"/>
    <s v="Кемеровская область40283"/>
    <n v="55.360300000000002"/>
    <n v="86.066526999999994"/>
    <s v="Сибирь"/>
    <s v="Кемеровская область"/>
    <m/>
    <s v="Кемеровская область"/>
    <s v="Мелкий опт"/>
    <s v="Франчайзинг"/>
    <n v="479.9803524818098"/>
    <n v="295.12235540774935"/>
    <n v="47.077131593848343"/>
    <m/>
    <m/>
    <n v="1.2343599999999999"/>
    <m/>
    <n v="592.46854788944665"/>
    <n v="364.28723062110947"/>
    <n v="58.110128154182632"/>
    <m/>
    <m/>
    <n v="1014.8659066647388"/>
  </r>
  <r>
    <x v="1"/>
    <s v="АБ"/>
    <s v="G-95"/>
    <s v="ФРА ГПН_62"/>
    <s v="НБ_3"/>
    <x v="4"/>
    <s v="Собственная"/>
    <s v="ФРА ГПН"/>
    <s v="Кемеровская область40283"/>
    <n v="55.360300000000002"/>
    <n v="86.066526999999994"/>
    <s v="Сибирь"/>
    <s v="Кемеровская область"/>
    <m/>
    <s v="Кемеровская область"/>
    <s v="Мелкий опт"/>
    <s v="Франчайзинг"/>
    <n v="479.9803524818098"/>
    <n v="295.12235540774935"/>
    <n v="47.077131593848343"/>
    <m/>
    <m/>
    <n v="0.18368000000000001"/>
    <m/>
    <n v="88.162791143858826"/>
    <n v="54.208074241295407"/>
    <n v="8.6471275311580644"/>
    <m/>
    <m/>
    <n v="151.01799291631229"/>
  </r>
  <r>
    <x v="1"/>
    <s v="АБ"/>
    <s v="Аи98"/>
    <s v="ФРА ГПН_62"/>
    <s v="НБ_3"/>
    <x v="4"/>
    <s v="Собственная"/>
    <s v="ФРА ГПН"/>
    <s v="Кемеровская область40283"/>
    <n v="55.360300000000002"/>
    <n v="86.066526999999994"/>
    <s v="Сибирь"/>
    <s v="Кемеровская область"/>
    <m/>
    <s v="Кемеровская область"/>
    <s v="Мелкий опт"/>
    <s v="Франчайзинг"/>
    <n v="479.9803524818098"/>
    <n v="295.12235540774935"/>
    <n v="47.077131593848343"/>
    <m/>
    <m/>
    <n v="2.7289999999999998E-2"/>
    <m/>
    <n v="13.098663819228589"/>
    <n v="8.0538890790774786"/>
    <n v="1.2847349211961212"/>
    <m/>
    <m/>
    <n v="22.437287819502192"/>
  </r>
  <r>
    <x v="1"/>
    <s v="ДТ"/>
    <s v="ДтЛ"/>
    <s v="ФРА ГПН_62"/>
    <s v="НБ_3"/>
    <x v="4"/>
    <s v="Собственная"/>
    <s v="ФРА ГПН"/>
    <s v="Кемеровская область40283"/>
    <n v="55.360300000000002"/>
    <n v="86.066526999999994"/>
    <s v="Сибирь"/>
    <s v="Кемеровская область"/>
    <m/>
    <s v="Кемеровская область"/>
    <s v="Мелкий опт"/>
    <s v="Франчайзинг"/>
    <n v="479.9803524818098"/>
    <n v="295.12235540774935"/>
    <n v="47.077131593848343"/>
    <m/>
    <m/>
    <n v="0.34736"/>
    <m/>
    <n v="166.72597523808145"/>
    <n v="102.51370137443581"/>
    <n v="16.352712430439162"/>
    <m/>
    <m/>
    <n v="285.59238904295643"/>
  </r>
  <r>
    <x v="1"/>
    <s v="ДТ"/>
    <s v="ДтЗ"/>
    <s v="ФРА ГПН_62"/>
    <s v="НБ_3"/>
    <x v="4"/>
    <s v="Собственная"/>
    <s v="ФРА ГПН"/>
    <s v="Кемеровская область40283"/>
    <n v="55.360300000000002"/>
    <n v="86.066526999999994"/>
    <s v="Сибирь"/>
    <s v="Кемеровская область"/>
    <m/>
    <s v="Кемеровская область"/>
    <s v="Мелкий опт"/>
    <s v="Франчайзинг"/>
    <n v="479.9803524818098"/>
    <n v="295.12235540774935"/>
    <n v="47.077131593848343"/>
    <m/>
    <m/>
    <n v="0.23904"/>
    <m/>
    <n v="114.73450345725182"/>
    <n v="70.546047836668407"/>
    <n v="11.253317536193508"/>
    <m/>
    <m/>
    <n v="196.53386883011373"/>
  </r>
  <r>
    <x v="1"/>
    <s v="АБ"/>
    <s v="Аи92"/>
    <s v="ФРА ГПН_63"/>
    <s v="НБ_11"/>
    <x v="1"/>
    <s v="Собственная"/>
    <s v="ФРА ГПН"/>
    <s v="Кемеровская область40906"/>
    <n v="53.766052999999999"/>
    <n v="87.101719000000003"/>
    <s v="Сибирь"/>
    <s v="Кемеровская область"/>
    <m/>
    <s v="Кемеровская область"/>
    <s v="Мелкий опт"/>
    <s v="Франчайзинг"/>
    <n v="356.34522196"/>
    <n v="218.96523092000001"/>
    <n v="11.786150933333333"/>
    <m/>
    <m/>
    <n v="1.46207"/>
    <m/>
    <n v="521.00165867105716"/>
    <n v="320.14249517120442"/>
    <n v="17.232177695098667"/>
    <m/>
    <m/>
    <n v="858.37633153736033"/>
  </r>
  <r>
    <x v="1"/>
    <s v="ДТ"/>
    <s v="ДтЛ"/>
    <s v="ФРА ГПН_63"/>
    <s v="НБ_11"/>
    <x v="1"/>
    <s v="Собственная"/>
    <s v="ФРА ГПН"/>
    <s v="Кемеровская область40906"/>
    <n v="53.766052999999999"/>
    <n v="87.101719000000003"/>
    <s v="Сибирь"/>
    <s v="Кемеровская область"/>
    <m/>
    <s v="Кемеровская область"/>
    <s v="Мелкий опт"/>
    <s v="Франчайзинг"/>
    <n v="356.34522196"/>
    <n v="218.96523092000001"/>
    <n v="11.786150933333333"/>
    <m/>
    <m/>
    <n v="0.34736"/>
    <m/>
    <n v="123.7800763000256"/>
    <n v="76.059762612371202"/>
    <n v="4.0940373882026666"/>
    <m/>
    <m/>
    <n v="203.93387630059948"/>
  </r>
  <r>
    <x v="1"/>
    <s v="ДТ"/>
    <s v="ДтЗ"/>
    <s v="ФРА ГПН_63"/>
    <s v="НБ_11"/>
    <x v="1"/>
    <s v="Собственная"/>
    <s v="ФРА ГПН"/>
    <s v="Кемеровская область40906"/>
    <n v="53.766052999999999"/>
    <n v="87.101719000000003"/>
    <s v="Сибирь"/>
    <s v="Кемеровская область"/>
    <m/>
    <s v="Кемеровская область"/>
    <s v="Мелкий опт"/>
    <s v="Франчайзинг"/>
    <n v="356.34522196"/>
    <n v="218.96523092000001"/>
    <n v="11.786150933333333"/>
    <m/>
    <m/>
    <n v="0.23904"/>
    <m/>
    <n v="85.180761857318402"/>
    <n v="52.341448799116804"/>
    <n v="2.8173615191040002"/>
    <m/>
    <m/>
    <n v="140.33957217553922"/>
  </r>
  <r>
    <x v="1"/>
    <s v="АБ"/>
    <s v="Аи95"/>
    <s v="ФЛ+КК_72"/>
    <s v="НБ_3"/>
    <x v="4"/>
    <s v="Собственная"/>
    <s v="ФЛ+КК"/>
    <s v="Кемеровская область40"/>
    <n v="56.062539000000001"/>
    <n v="85.649501999999998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01186"/>
    <m/>
    <n v="485.67291946224407"/>
    <n v="298.62250654288528"/>
    <n v="47.635466374551385"/>
    <m/>
    <m/>
    <n v="831.9308923796807"/>
  </r>
  <r>
    <x v="1"/>
    <s v="АБ"/>
    <s v="G-95"/>
    <s v="ФЛ+КК_72"/>
    <s v="НБ_3"/>
    <x v="4"/>
    <s v="Собственная"/>
    <s v="ФЛ+КК"/>
    <s v="Кемеровская область40"/>
    <n v="56.062539000000001"/>
    <n v="85.649501999999998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16681000000000001"/>
    <m/>
    <n v="80.065522597490698"/>
    <n v="49.229360105566677"/>
    <n v="7.8529363211698424"/>
    <m/>
    <m/>
    <n v="137.1478190242272"/>
  </r>
  <r>
    <x v="1"/>
    <s v="АБ"/>
    <s v="Аи98"/>
    <s v="ФЛ+КК_72"/>
    <s v="НБ_3"/>
    <x v="4"/>
    <s v="Собственная"/>
    <s v="ФЛ+КК"/>
    <s v="Кемеровская область40"/>
    <n v="56.062539000000001"/>
    <n v="85.649501999999998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5.1560000000000002E-2"/>
    <m/>
    <n v="24.747786973962114"/>
    <n v="15.216508644823557"/>
    <n v="2.4272969049788204"/>
    <m/>
    <m/>
    <n v="42.391592523764487"/>
  </r>
  <r>
    <x v="1"/>
    <s v="АБ"/>
    <s v="Аи95"/>
    <s v="ФЛ+КК_73"/>
    <s v="НБ_3"/>
    <x v="4"/>
    <s v="Собственная"/>
    <s v="ФЛ+КК"/>
    <s v="Кемеровская область41"/>
    <n v="55.865034999999999"/>
    <n v="85.42755599999999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08528"/>
    <m/>
    <n v="520.9130769414586"/>
    <n v="320.29038987692223"/>
    <n v="51.091869376171729"/>
    <m/>
    <m/>
    <n v="892.29533619455253"/>
  </r>
  <r>
    <x v="1"/>
    <s v="АБ"/>
    <s v="G-95"/>
    <s v="ФЛ+КК_73"/>
    <s v="НБ_3"/>
    <x v="4"/>
    <s v="Собственная"/>
    <s v="ФЛ+КК"/>
    <s v="Кемеровская область41"/>
    <n v="55.865034999999999"/>
    <n v="85.42755599999999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18057999999999999"/>
    <m/>
    <n v="86.674852051165203"/>
    <n v="53.293194939531375"/>
    <n v="8.5011884232171333"/>
    <m/>
    <m/>
    <n v="148.46923541391371"/>
  </r>
  <r>
    <x v="1"/>
    <s v="АБ"/>
    <s v="Аи98"/>
    <s v="ФЛ+КК_73"/>
    <s v="НБ_3"/>
    <x v="4"/>
    <s v="Собственная"/>
    <s v="ФЛ+КК"/>
    <s v="Кемеровская область41"/>
    <n v="55.865034999999999"/>
    <n v="85.42755599999999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5.5879999999999999E-2"/>
    <m/>
    <n v="26.821302096683532"/>
    <n v="16.491437220185034"/>
    <n v="2.6306701134642454"/>
    <m/>
    <m/>
    <n v="45.943409430332814"/>
  </r>
  <r>
    <x v="1"/>
    <s v="АБ"/>
    <s v="Аи95"/>
    <s v="ФЛ+КК_96"/>
    <s v="НБ_3"/>
    <x v="4"/>
    <s v="Собственная"/>
    <s v="ФЛ+КК"/>
    <s v="Кемеровская область70"/>
    <n v="55.725949999999997"/>
    <n v="84.82828999999999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91964000000000001"/>
    <m/>
    <n v="441.40913135637157"/>
    <n v="271.4063229271826"/>
    <n v="43.294013298966689"/>
    <m/>
    <m/>
    <n v="756.10946758252078"/>
  </r>
  <r>
    <x v="1"/>
    <s v="АБ"/>
    <s v="G-95"/>
    <s v="ФЛ+КК_96"/>
    <s v="НБ_3"/>
    <x v="4"/>
    <s v="Собственная"/>
    <s v="ФЛ+КК"/>
    <s v="Кемеровская область70"/>
    <n v="55.725949999999997"/>
    <n v="84.82828999999999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15271999999999999"/>
    <m/>
    <n v="73.302599431021989"/>
    <n v="45.071086117871481"/>
    <n v="7.1896195370125184"/>
    <m/>
    <m/>
    <n v="125.56330508590598"/>
  </r>
  <r>
    <x v="1"/>
    <s v="АБ"/>
    <s v="Аи98"/>
    <s v="ФЛ+КК_96"/>
    <s v="НБ_3"/>
    <x v="4"/>
    <s v="Собственная"/>
    <s v="ФЛ+КК"/>
    <s v="Кемеровская область70"/>
    <n v="55.725949999999997"/>
    <n v="84.828289999999996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4.725E-2"/>
    <m/>
    <n v="22.679071654765512"/>
    <n v="13.944531293016157"/>
    <n v="2.2243944678093341"/>
    <m/>
    <m/>
    <n v="38.847997415591003"/>
  </r>
  <r>
    <x v="1"/>
    <s v="АБ"/>
    <s v="Аи95"/>
    <s v="ФЛ+КК_97"/>
    <s v="НБ_3"/>
    <x v="4"/>
    <s v="Собственная"/>
    <s v="ФЛ+КК"/>
    <s v="Кемеровская область71"/>
    <n v="55.704473"/>
    <n v="84.832988999999998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87756999999999996"/>
    <m/>
    <n v="421.21635792746179"/>
    <n v="258.9905254351786"/>
    <n v="41.313478372813485"/>
    <m/>
    <m/>
    <n v="721.52036173545389"/>
  </r>
  <r>
    <x v="1"/>
    <s v="АБ"/>
    <s v="G-95"/>
    <s v="ФЛ+КК_97"/>
    <s v="НБ_3"/>
    <x v="4"/>
    <s v="Собственная"/>
    <s v="ФЛ+КК"/>
    <s v="Кемеровская область71"/>
    <n v="55.704473"/>
    <n v="84.832988999999998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14221"/>
    <m/>
    <n v="68.258005926438173"/>
    <n v="41.969350162536038"/>
    <n v="6.6948388839611725"/>
    <m/>
    <m/>
    <n v="116.92219497293537"/>
  </r>
  <r>
    <x v="1"/>
    <s v="АБ"/>
    <s v="Аи98"/>
    <s v="ФЛ+КК_97"/>
    <s v="НБ_3"/>
    <x v="4"/>
    <s v="Собственная"/>
    <s v="ФЛ+КК"/>
    <s v="Кемеровская область71"/>
    <n v="55.704473"/>
    <n v="84.832988999999998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4.3869999999999999E-2"/>
    <m/>
    <n v="21.056738063376997"/>
    <n v="12.947017731737963"/>
    <n v="2.0652737630221267"/>
    <m/>
    <m/>
    <n v="36.069029558137089"/>
  </r>
  <r>
    <x v="1"/>
    <s v="АБ"/>
    <s v="Аи95"/>
    <s v="ФЛ+КК_98"/>
    <s v="НБ_3"/>
    <x v="4"/>
    <s v="Собственная"/>
    <s v="ФЛ+КК"/>
    <s v="Кемеровская область72"/>
    <n v="54.426996000000003"/>
    <n v="86.30576700000000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28057"/>
    <m/>
    <n v="614.64843997763114"/>
    <n v="377.92483466450159"/>
    <n v="60.285562405134371"/>
    <m/>
    <m/>
    <n v="1052.8588370472671"/>
  </r>
  <r>
    <x v="1"/>
    <s v="АБ"/>
    <s v="G-95"/>
    <s v="ФЛ+КК_98"/>
    <s v="НБ_3"/>
    <x v="4"/>
    <s v="Собственная"/>
    <s v="ФЛ+КК"/>
    <s v="Кемеровская область72"/>
    <n v="54.426996000000003"/>
    <n v="86.30576700000000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20093"/>
    <m/>
    <n v="96.44245222417004"/>
    <n v="59.29893487207908"/>
    <n v="9.459208051151947"/>
    <m/>
    <m/>
    <n v="165.20059514740109"/>
  </r>
  <r>
    <x v="1"/>
    <s v="АБ"/>
    <s v="Аи98"/>
    <s v="ФЛ+КК_98"/>
    <s v="НБ_3"/>
    <x v="4"/>
    <s v="Собственная"/>
    <s v="ФЛ+КК"/>
    <s v="Кемеровская область72"/>
    <n v="54.426996000000003"/>
    <n v="86.30576700000000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6.1749999999999999E-2"/>
    <m/>
    <n v="29.638786765751757"/>
    <n v="18.223805446428521"/>
    <n v="2.907012875920135"/>
    <m/>
    <m/>
    <n v="50.769605088100413"/>
  </r>
  <r>
    <x v="1"/>
    <s v="АБ"/>
    <s v="Аи95"/>
    <s v="ФЛ+КК_105"/>
    <s v="НБ_3"/>
    <x v="4"/>
    <s v="Собственная"/>
    <s v="ФЛ+КК"/>
    <s v="Кемеровская область79"/>
    <n v="54.699976999999997"/>
    <n v="86.21258400000000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8173699999999999"/>
    <m/>
    <n v="872.30189318986663"/>
    <n v="536.34651504738144"/>
    <n v="85.556566644712163"/>
    <m/>
    <m/>
    <n v="1494.2049748819602"/>
  </r>
  <r>
    <x v="1"/>
    <s v="АБ"/>
    <s v="G-95"/>
    <s v="ФЛ+КК_105"/>
    <s v="НБ_3"/>
    <x v="4"/>
    <s v="Собственная"/>
    <s v="ФЛ+КК"/>
    <s v="Кемеровская область79"/>
    <n v="54.699976999999997"/>
    <n v="86.21258400000000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29308000000000001"/>
    <m/>
    <n v="140.67264170536882"/>
    <n v="86.494459922903189"/>
    <n v="13.797365727525072"/>
    <m/>
    <m/>
    <n v="240.96446735579707"/>
  </r>
  <r>
    <x v="1"/>
    <s v="АБ"/>
    <s v="Аи98"/>
    <s v="ФЛ+КК_105"/>
    <s v="НБ_3"/>
    <x v="4"/>
    <s v="Собственная"/>
    <s v="ФЛ+КК"/>
    <s v="Кемеровская область79"/>
    <n v="54.699976999999997"/>
    <n v="86.21258400000000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9.0359999999999996E-2"/>
    <m/>
    <n v="43.371024650256331"/>
    <n v="26.667256034644229"/>
    <n v="4.2538896108201358"/>
    <m/>
    <m/>
    <n v="74.292170295720695"/>
  </r>
  <r>
    <x v="1"/>
    <s v="ДТ"/>
    <s v="ДтЛ"/>
    <s v="ФЛ+КК_105"/>
    <s v="НБ_3"/>
    <x v="4"/>
    <s v="Собственная"/>
    <s v="ФЛ+КК"/>
    <s v="Кемеровская область79"/>
    <n v="54.699976999999997"/>
    <n v="86.21258400000000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68022000000000005"/>
    <m/>
    <n v="326.49223536517667"/>
    <n v="200.74812859545929"/>
    <n v="32.022806452767519"/>
    <m/>
    <m/>
    <n v="559.26317041340349"/>
  </r>
  <r>
    <x v="1"/>
    <s v="ДТ"/>
    <s v="ДтЗ"/>
    <s v="ФЛ+КК_105"/>
    <s v="НБ_3"/>
    <x v="4"/>
    <s v="Собственная"/>
    <s v="ФЛ+КК"/>
    <s v="Кемеровская область79"/>
    <n v="54.699976999999997"/>
    <n v="86.212584000000007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47358"/>
    <m/>
    <n v="227.30909532833547"/>
    <n v="139.76404507400193"/>
    <n v="22.294787980214696"/>
    <m/>
    <m/>
    <n v="389.36792838255212"/>
  </r>
  <r>
    <x v="1"/>
    <s v="АБ"/>
    <s v="Аи95"/>
    <s v="ФЛ+КК_107"/>
    <s v="НБ_3"/>
    <x v="4"/>
    <s v="Собственная"/>
    <s v="ФЛ+КК"/>
    <s v="Кемеровская область80"/>
    <n v="55.707901999999997"/>
    <n v="84.92006100000000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4067000000000001"/>
    <m/>
    <n v="675.1883618361619"/>
    <n v="415.14861735208103"/>
    <n v="66.223401013066464"/>
    <m/>
    <m/>
    <n v="1156.5603802013093"/>
  </r>
  <r>
    <x v="1"/>
    <s v="АБ"/>
    <s v="G-95"/>
    <s v="ФЛ+КК_107"/>
    <s v="НБ_3"/>
    <x v="4"/>
    <s v="Собственная"/>
    <s v="ФЛ+КК"/>
    <s v="Кемеровская область80"/>
    <n v="55.707901999999997"/>
    <n v="84.92006100000000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23605000000000001"/>
    <m/>
    <n v="113.29936220333121"/>
    <n v="69.663631993999232"/>
    <n v="11.112556912727902"/>
    <m/>
    <m/>
    <n v="194.07555111005834"/>
  </r>
  <r>
    <x v="1"/>
    <s v="АБ"/>
    <s v="Аи98"/>
    <s v="ФЛ+КК_107"/>
    <s v="НБ_3"/>
    <x v="4"/>
    <s v="Собственная"/>
    <s v="ФЛ+КК"/>
    <s v="Кемеровская область80"/>
    <n v="55.707901999999997"/>
    <n v="84.920061000000004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7.3120000000000004E-2"/>
    <m/>
    <n v="35.096163373469935"/>
    <n v="21.579346627414633"/>
    <n v="3.4422798621421911"/>
    <m/>
    <m/>
    <n v="60.117789863026765"/>
  </r>
  <r>
    <x v="1"/>
    <s v="АБ"/>
    <s v="Аи95"/>
    <s v="ФЛ+КК_109"/>
    <s v="НБ_3"/>
    <x v="4"/>
    <s v="Собственная"/>
    <s v="ФЛ+КК"/>
    <s v="Кемеровская область82"/>
    <n v="54.440869999999997"/>
    <n v="86.30959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83714"/>
    <m/>
    <n v="401.81075227662228"/>
    <n v="247.0587286060433"/>
    <n v="39.410149942474199"/>
    <m/>
    <m/>
    <n v="688.27963082513975"/>
  </r>
  <r>
    <x v="1"/>
    <s v="АБ"/>
    <s v="G-95"/>
    <s v="ФЛ+КК_109"/>
    <s v="НБ_3"/>
    <x v="4"/>
    <s v="Собственная"/>
    <s v="ФЛ+КК"/>
    <s v="Кемеровская область82"/>
    <n v="54.440869999999997"/>
    <n v="86.30959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11731"/>
    <m/>
    <n v="56.306495149641108"/>
    <n v="34.620803512883079"/>
    <n v="5.5226183072743487"/>
    <m/>
    <m/>
    <n v="96.449916969798522"/>
  </r>
  <r>
    <x v="1"/>
    <s v="АБ"/>
    <s v="Аи98"/>
    <s v="ФЛ+КК_109"/>
    <s v="НБ_3"/>
    <x v="4"/>
    <s v="Собственная"/>
    <s v="ФЛ+КК"/>
    <s v="Кемеровская область82"/>
    <n v="54.440869999999997"/>
    <n v="86.30959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3.5520000000000003E-2"/>
    <m/>
    <n v="17.048902120153887"/>
    <n v="10.482746064083258"/>
    <n v="1.6721797142134933"/>
    <m/>
    <m/>
    <n v="29.203827898450637"/>
  </r>
  <r>
    <x v="1"/>
    <s v="АБ"/>
    <s v="Аи95"/>
    <s v="ФЛ+КК_110"/>
    <s v="НБ_3"/>
    <x v="4"/>
    <s v="Собственная"/>
    <s v="ФЛ+КК"/>
    <s v="Кемеровская область83"/>
    <n v="54.401110000000003"/>
    <n v="86.27441000000000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1.6403700000000001"/>
    <m/>
    <n v="787.34537080058635"/>
    <n v="484.10985814020984"/>
    <n v="77.223914352601014"/>
    <m/>
    <m/>
    <n v="1348.6791432933971"/>
  </r>
  <r>
    <x v="1"/>
    <s v="АБ"/>
    <s v="G-95"/>
    <s v="ФЛ+КК_110"/>
    <s v="НБ_3"/>
    <x v="4"/>
    <s v="Собственная"/>
    <s v="ФЛ+КК"/>
    <s v="Кемеровская область83"/>
    <n v="54.401110000000003"/>
    <n v="86.27441000000000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0.26945000000000002"/>
    <m/>
    <n v="129.33070597622367"/>
    <n v="79.520718664618073"/>
    <n v="12.684933107962436"/>
    <m/>
    <m/>
    <n v="221.53635774880416"/>
  </r>
  <r>
    <x v="1"/>
    <s v="АБ"/>
    <s v="Аи98"/>
    <s v="ФЛ+КК_110"/>
    <s v="НБ_3"/>
    <x v="4"/>
    <s v="Собственная"/>
    <s v="ФЛ+КК"/>
    <s v="Кемеровская область83"/>
    <n v="54.401110000000003"/>
    <n v="86.274410000000003"/>
    <s v="Сибирь"/>
    <s v="Кемеровская область"/>
    <m/>
    <s v="Кемеровская область"/>
    <s v="Розница"/>
    <s v="Розница"/>
    <n v="479.9803524818098"/>
    <n v="295.12235540774935"/>
    <n v="47.077131593848343"/>
    <m/>
    <m/>
    <n v="8.3260000000000001E-2"/>
    <m/>
    <n v="39.963164147635482"/>
    <n v="24.57188731124921"/>
    <n v="3.9196419765038129"/>
    <m/>
    <m/>
    <n v="68.454693435388506"/>
  </r>
  <r>
    <x v="1"/>
    <s v="АБ"/>
    <s v="Аи95"/>
    <s v="ФЛ+КК_167"/>
    <s v="НБ_10"/>
    <x v="2"/>
    <s v="Собственная"/>
    <s v="ФЛ+КК"/>
    <s v="Новосибирская область103"/>
    <n v="55.118915000000001"/>
    <n v="83.898120000000006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1.2357499999999999"/>
    <m/>
    <n v="436.14707165138441"/>
    <n v="569.90439564177632"/>
    <n v="122.03620436535894"/>
    <m/>
    <m/>
    <n v="1128.0876716585196"/>
  </r>
  <r>
    <x v="1"/>
    <s v="АБ"/>
    <s v="G-95"/>
    <s v="ФЛ+КК_167"/>
    <s v="НБ_10"/>
    <x v="2"/>
    <s v="Собственная"/>
    <s v="ФЛ+КК"/>
    <s v="Новосибирская область103"/>
    <n v="55.118915000000001"/>
    <n v="83.898120000000006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34875"/>
    <m/>
    <n v="123.08823891435996"/>
    <n v="160.83686666402551"/>
    <n v="34.440725286197804"/>
    <m/>
    <m/>
    <n v="318.36583086458324"/>
  </r>
  <r>
    <x v="1"/>
    <s v="АБ"/>
    <s v="Аи98"/>
    <s v="ФЛ+КК_167"/>
    <s v="НБ_10"/>
    <x v="2"/>
    <s v="Собственная"/>
    <s v="ФЛ+КК"/>
    <s v="Новосибирская область103"/>
    <n v="55.118915000000001"/>
    <n v="83.898120000000006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10630000000000001"/>
    <m/>
    <n v="37.51764816228377"/>
    <n v="49.023538140174658"/>
    <n v="10.497631822000937"/>
    <m/>
    <m/>
    <n v="97.038818124459368"/>
  </r>
  <r>
    <x v="1"/>
    <s v="АБ"/>
    <s v="Аи95"/>
    <s v="ФЛ+КК_169"/>
    <s v="НБ_10"/>
    <x v="2"/>
    <s v="Собственная"/>
    <s v="ФЛ+КК"/>
    <s v="Новосибирская область109"/>
    <n v="55.316338999999999"/>
    <n v="82.736733000000001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74075000000000002"/>
    <m/>
    <n v="261.44118416003482"/>
    <n v="341.61981069928856"/>
    <n v="73.152594281723367"/>
    <m/>
    <m/>
    <n v="676.21358914104678"/>
  </r>
  <r>
    <x v="1"/>
    <s v="АБ"/>
    <s v="G-95"/>
    <s v="ФЛ+КК_169"/>
    <s v="НБ_10"/>
    <x v="2"/>
    <s v="Собственная"/>
    <s v="ФЛ+КК"/>
    <s v="Новосибирская область109"/>
    <n v="55.316338999999999"/>
    <n v="82.736733000000001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20057"/>
    <m/>
    <n v="70.789413846747465"/>
    <n v="92.499069094777326"/>
    <n v="19.807243786817757"/>
    <m/>
    <m/>
    <n v="183.09572672834256"/>
  </r>
  <r>
    <x v="1"/>
    <s v="АБ"/>
    <s v="Аи98"/>
    <s v="ФЛ+КК_169"/>
    <s v="НБ_10"/>
    <x v="2"/>
    <s v="Собственная"/>
    <s v="ФЛ+КК"/>
    <s v="Новосибирская область109"/>
    <n v="55.316338999999999"/>
    <n v="82.736733000000001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6.0130000000000003E-2"/>
    <m/>
    <n v="21.222353565363338"/>
    <n v="27.730812308266245"/>
    <n v="5.938124190563653"/>
    <m/>
    <m/>
    <n v="54.891290064193242"/>
  </r>
  <r>
    <x v="1"/>
    <s v="АБ"/>
    <s v="Аи95"/>
    <s v="ФЛ+КК_170"/>
    <s v="НБ_10"/>
    <x v="2"/>
    <s v="Собственная"/>
    <s v="ФЛ+КК"/>
    <s v="Новосибирская область11"/>
    <n v="54.859133999999997"/>
    <n v="83.099993999999995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1.9404399999999999"/>
    <m/>
    <n v="684.86119661356452"/>
    <n v="894.8940202137394"/>
    <n v="191.62770171856533"/>
    <m/>
    <m/>
    <n v="1771.3829185458692"/>
  </r>
  <r>
    <x v="1"/>
    <s v="АБ"/>
    <s v="G-95"/>
    <s v="ФЛ+КК_170"/>
    <s v="НБ_10"/>
    <x v="2"/>
    <s v="Собственная"/>
    <s v="ФЛ+КК"/>
    <s v="Новосибирская область11"/>
    <n v="54.859133999999997"/>
    <n v="83.099993999999995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55167999999999995"/>
    <m/>
    <n v="194.71059396207625"/>
    <n v="254.42432287085182"/>
    <n v="54.481030325131478"/>
    <m/>
    <m/>
    <n v="503.61594715805956"/>
  </r>
  <r>
    <x v="1"/>
    <s v="АБ"/>
    <s v="Аи98"/>
    <s v="ФЛ+КК_170"/>
    <s v="НБ_10"/>
    <x v="2"/>
    <s v="Собственная"/>
    <s v="ФЛ+КК"/>
    <s v="Новосибирская область11"/>
    <n v="54.859133999999997"/>
    <n v="83.099993999999995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16863"/>
    <m/>
    <n v="59.516472338719772"/>
    <n v="77.768948603740839"/>
    <n v="16.653016501825192"/>
    <m/>
    <m/>
    <n v="153.9384374442858"/>
  </r>
  <r>
    <x v="1"/>
    <s v="АБ"/>
    <s v="Аи95"/>
    <s v="ФЛ+КК_171"/>
    <s v="НБ_10"/>
    <x v="2"/>
    <s v="Собственная"/>
    <s v="ФЛ+КК"/>
    <s v="Новосибирская область112"/>
    <n v="55.012304999999998"/>
    <n v="82.459612000000007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1.06314"/>
    <m/>
    <n v="375.22589338899684"/>
    <n v="490.29994673890195"/>
    <n v="104.99014388750776"/>
    <m/>
    <m/>
    <n v="970.51598401540662"/>
  </r>
  <r>
    <x v="1"/>
    <s v="АБ"/>
    <s v="G-95"/>
    <s v="ФЛ+КК_171"/>
    <s v="НБ_10"/>
    <x v="2"/>
    <s v="Собственная"/>
    <s v="ФЛ+КК"/>
    <s v="Новосибирская область112"/>
    <n v="55.012304999999998"/>
    <n v="82.459612000000007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29675000000000001"/>
    <m/>
    <n v="104.73529719809697"/>
    <n v="136.85545572057222"/>
    <n v="29.305477358219925"/>
    <m/>
    <m/>
    <n v="270.89623027688913"/>
  </r>
  <r>
    <x v="1"/>
    <s v="АБ"/>
    <s v="Аи98"/>
    <s v="ФЛ+КК_171"/>
    <s v="НБ_10"/>
    <x v="2"/>
    <s v="Собственная"/>
    <s v="ФЛ+КК"/>
    <s v="Новосибирская область112"/>
    <n v="55.012304999999998"/>
    <n v="82.459612000000007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9.0060000000000001E-2"/>
    <m/>
    <n v="31.785883287820095"/>
    <n v="41.533959030142327"/>
    <n v="8.8938543921863058"/>
    <m/>
    <m/>
    <n v="82.213696710148724"/>
  </r>
  <r>
    <x v="1"/>
    <s v="АБ"/>
    <s v="Аи95"/>
    <s v="ФЛ+КК_172"/>
    <s v="НБ_10"/>
    <x v="2"/>
    <s v="Собственная"/>
    <s v="ФЛ+КК"/>
    <s v="Новосибирская область118"/>
    <n v="54.45073"/>
    <n v="83.366079999999997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1.2101999999999999"/>
    <m/>
    <n v="427.12942432733593"/>
    <n v="558.12122161090656"/>
    <n v="119.51302004690058"/>
    <m/>
    <m/>
    <n v="1104.7636659851432"/>
  </r>
  <r>
    <x v="1"/>
    <s v="АБ"/>
    <s v="G-95"/>
    <s v="ФЛ+КК_172"/>
    <s v="НБ_10"/>
    <x v="2"/>
    <s v="Собственная"/>
    <s v="ФЛ+КК"/>
    <s v="Новосибирская область118"/>
    <n v="54.45073"/>
    <n v="83.366079999999997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3135"/>
    <m/>
    <n v="110.64706207785476"/>
    <n v="144.58023713024227"/>
    <n v="30.959619719635874"/>
    <m/>
    <m/>
    <n v="286.1869189277329"/>
  </r>
  <r>
    <x v="1"/>
    <s v="АБ"/>
    <s v="Аи98"/>
    <s v="ФЛ+КК_172"/>
    <s v="НБ_10"/>
    <x v="2"/>
    <s v="Собственная"/>
    <s v="ФЛ+КК"/>
    <s v="Новосибирская область118"/>
    <n v="54.45073"/>
    <n v="83.366079999999997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9.2240000000000003E-2"/>
    <m/>
    <n v="32.555295075155733"/>
    <n v="42.539333565848636"/>
    <n v="9.1091397860899939"/>
    <m/>
    <m/>
    <n v="84.20376842709436"/>
  </r>
  <r>
    <x v="1"/>
    <s v="АБ"/>
    <s v="Аи95"/>
    <s v="ФЛ+КК_173"/>
    <s v="НБ_10"/>
    <x v="2"/>
    <s v="Собственная"/>
    <s v="ФЛ+КК"/>
    <s v="Новосибирская область119"/>
    <n v="54.345263000000003"/>
    <n v="84.159925000000001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1.17804"/>
    <m/>
    <n v="415.77883575820101"/>
    <n v="543.28964130434008"/>
    <n v="116.33706671298197"/>
    <m/>
    <m/>
    <n v="1075.405543775523"/>
  </r>
  <r>
    <x v="1"/>
    <s v="АБ"/>
    <s v="G-95"/>
    <s v="ФЛ+КК_173"/>
    <s v="НБ_10"/>
    <x v="2"/>
    <s v="Собственная"/>
    <s v="ФЛ+КК"/>
    <s v="Новосибирская область119"/>
    <n v="54.345263000000003"/>
    <n v="84.159925000000001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31780000000000003"/>
    <m/>
    <n v="112.16470918131498"/>
    <n v="146.56331534287401"/>
    <n v="31.384265221372509"/>
    <m/>
    <m/>
    <n v="290.1122897455615"/>
  </r>
  <r>
    <x v="1"/>
    <s v="АБ"/>
    <s v="Аи98"/>
    <s v="ФЛ+КК_173"/>
    <s v="НБ_10"/>
    <x v="2"/>
    <s v="Собственная"/>
    <s v="ФЛ+КК"/>
    <s v="Новосибирская область119"/>
    <n v="54.345263000000003"/>
    <n v="84.159925000000001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9.5130000000000006E-2"/>
    <m/>
    <n v="33.575295105155739"/>
    <n v="43.872146597129024"/>
    <n v="9.3945410651641499"/>
    <m/>
    <m/>
    <n v="86.841982767448911"/>
  </r>
  <r>
    <x v="1"/>
    <s v="АБ"/>
    <s v="Аи95"/>
    <s v="ФЛ+КК_174"/>
    <s v="НБ_10"/>
    <x v="2"/>
    <s v="Собственная"/>
    <s v="ФЛ+КК"/>
    <s v="Новосибирская область120"/>
    <n v="54.960628"/>
    <n v="82.939599999999999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1.5691900000000001"/>
    <m/>
    <n v="553.83178099505233"/>
    <n v="723.68058150687364"/>
    <n v="154.96499415583867"/>
    <m/>
    <m/>
    <n v="1432.4773566577646"/>
  </r>
  <r>
    <x v="1"/>
    <s v="АБ"/>
    <s v="G-95"/>
    <s v="ФЛ+КК_174"/>
    <s v="НБ_10"/>
    <x v="2"/>
    <s v="Собственная"/>
    <s v="ФЛ+КК"/>
    <s v="Новосибирская область120"/>
    <n v="54.960628"/>
    <n v="82.939599999999999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43457000000000001"/>
    <m/>
    <n v="153.37765156993092"/>
    <n v="200.41541834031702"/>
    <n v="42.915859462718224"/>
    <m/>
    <m/>
    <n v="396.70892937296617"/>
  </r>
  <r>
    <x v="1"/>
    <s v="АБ"/>
    <s v="Аи98"/>
    <s v="ФЛ+КК_174"/>
    <s v="НБ_10"/>
    <x v="2"/>
    <s v="Собственная"/>
    <s v="ФЛ+КК"/>
    <s v="Новосибирская область120"/>
    <n v="54.960628"/>
    <n v="82.939599999999999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13148000000000001"/>
    <m/>
    <n v="46.404707247197273"/>
    <n v="60.636075208562218"/>
    <n v="12.984276876356381"/>
    <m/>
    <m/>
    <n v="120.02505933211586"/>
  </r>
  <r>
    <x v="1"/>
    <s v="АБ"/>
    <s v="Аи95"/>
    <s v="ФЛ+КК_176"/>
    <s v="НБ_7"/>
    <x v="3"/>
    <s v="Собственная"/>
    <s v="ФЛ+КК"/>
    <s v="Новосибирская область123"/>
    <n v="54.342675"/>
    <n v="80.467714000000001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1.18204"/>
    <m/>
    <n v="44.02715500255777"/>
    <n v="223.42090084346447"/>
    <n v="18.953020522135557"/>
    <m/>
    <m/>
    <n v="286.40107636815776"/>
  </r>
  <r>
    <x v="1"/>
    <s v="АБ"/>
    <s v="G-95"/>
    <s v="ФЛ+КК_176"/>
    <s v="НБ_7"/>
    <x v="3"/>
    <s v="Собственная"/>
    <s v="ФЛ+КК"/>
    <s v="Новосибирская область123"/>
    <n v="54.342675"/>
    <n v="80.467714000000001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33145999999999998"/>
    <m/>
    <n v="12.345809614858887"/>
    <n v="62.650241779952225"/>
    <n v="5.3146832444477772"/>
    <m/>
    <m/>
    <n v="80.310734639258882"/>
  </r>
  <r>
    <x v="1"/>
    <s v="АБ"/>
    <s v="Аи98"/>
    <s v="ФЛ+КК_176"/>
    <s v="НБ_7"/>
    <x v="3"/>
    <s v="Собственная"/>
    <s v="ФЛ+КК"/>
    <s v="Новосибирская область123"/>
    <n v="54.342675"/>
    <n v="80.467714000000001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10077"/>
    <m/>
    <n v="3.7533555629316662"/>
    <n v="19.046837821051668"/>
    <n v="1.6157624767483334"/>
    <m/>
    <m/>
    <n v="24.415955860731668"/>
  </r>
  <r>
    <x v="1"/>
    <s v="АБ"/>
    <s v="Аи95"/>
    <s v="ФЛ+КК_178"/>
    <s v="НБ_10"/>
    <x v="2"/>
    <s v="Собственная"/>
    <s v="ФЛ+КК"/>
    <s v="Новосибирская область126"/>
    <n v="53.794815999999997"/>
    <n v="82.334647000000004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1.0258"/>
    <m/>
    <n v="362.04706947197263"/>
    <n v="473.07944895758385"/>
    <n v="101.30264085614826"/>
    <m/>
    <m/>
    <n v="936.42915928570471"/>
  </r>
  <r>
    <x v="1"/>
    <s v="АБ"/>
    <s v="G-95"/>
    <s v="ФЛ+КК_178"/>
    <s v="НБ_10"/>
    <x v="2"/>
    <s v="Собственная"/>
    <s v="ФЛ+КК"/>
    <s v="Новосибирская область126"/>
    <n v="53.794815999999997"/>
    <n v="82.334647000000004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27410000000000001"/>
    <m/>
    <n v="96.741179315917037"/>
    <n v="126.40970653077962"/>
    <n v="27.068681866514172"/>
    <m/>
    <m/>
    <n v="250.21956771321084"/>
  </r>
  <r>
    <x v="1"/>
    <s v="АБ"/>
    <s v="Аи98"/>
    <s v="ФЛ+КК_178"/>
    <s v="НБ_10"/>
    <x v="2"/>
    <s v="Собственная"/>
    <s v="ФЛ+КК"/>
    <s v="Новосибирская область126"/>
    <n v="53.794815999999997"/>
    <n v="82.334647000000004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8.1720000000000001E-2"/>
    <m/>
    <n v="28.842353789480992"/>
    <n v="37.687709659596166"/>
    <n v="8.0702396283529296"/>
    <m/>
    <m/>
    <n v="74.600303077430084"/>
  </r>
  <r>
    <x v="1"/>
    <s v="АБ"/>
    <s v="Аи95"/>
    <s v="ФЛ+КК_179"/>
    <s v="НБ_3"/>
    <x v="4"/>
    <s v="Собственная"/>
    <s v="ФЛ+КК"/>
    <s v="Новосибирская область130"/>
    <n v="54.919580000000003"/>
    <n v="84.338419999999999"/>
    <s v="Сибирь"/>
    <s v="Новосибирская область"/>
    <m/>
    <s v="Новосибирская область"/>
    <s v="Розница"/>
    <s v="Розница"/>
    <n v="479.9803524818098"/>
    <n v="295.12235540774935"/>
    <n v="47.077131593848343"/>
    <m/>
    <m/>
    <n v="0.29155999999999999"/>
    <m/>
    <n v="139.94307156959647"/>
    <n v="86.0458739426834"/>
    <n v="13.725808487502421"/>
    <m/>
    <m/>
    <n v="239.71475399978232"/>
  </r>
  <r>
    <x v="1"/>
    <s v="АБ"/>
    <s v="G-95"/>
    <s v="ФЛ+КК_179"/>
    <s v="НБ_3"/>
    <x v="4"/>
    <s v="Собственная"/>
    <s v="ФЛ+КК"/>
    <s v="Новосибирская область130"/>
    <n v="54.919580000000003"/>
    <n v="84.338419999999999"/>
    <s v="Сибирь"/>
    <s v="Новосибирская область"/>
    <m/>
    <s v="Новосибирская область"/>
    <s v="Розница"/>
    <s v="Розница"/>
    <n v="479.9803524818098"/>
    <n v="295.12235540774935"/>
    <n v="47.077131593848343"/>
    <m/>
    <m/>
    <n v="7.8280000000000002E-2"/>
    <m/>
    <n v="37.572861992276074"/>
    <n v="23.102177981318619"/>
    <n v="3.6851978611664484"/>
    <m/>
    <m/>
    <n v="64.360237834761136"/>
  </r>
  <r>
    <x v="1"/>
    <s v="АБ"/>
    <s v="Аи98"/>
    <s v="ФЛ+КК_179"/>
    <s v="НБ_3"/>
    <x v="4"/>
    <s v="Собственная"/>
    <s v="ФЛ+КК"/>
    <s v="Новосибирская область130"/>
    <n v="54.919580000000003"/>
    <n v="84.338419999999999"/>
    <s v="Сибирь"/>
    <s v="Новосибирская область"/>
    <m/>
    <s v="Новосибирская область"/>
    <s v="Розница"/>
    <s v="Розница"/>
    <n v="479.9803524818098"/>
    <n v="295.12235540774935"/>
    <n v="47.077131593848343"/>
    <m/>
    <m/>
    <n v="2.3390000000000001E-2"/>
    <m/>
    <n v="11.226740444549533"/>
    <n v="6.9029118929872579"/>
    <n v="1.1011341079801127"/>
    <m/>
    <m/>
    <n v="19.230786445516902"/>
  </r>
  <r>
    <x v="1"/>
    <s v="АБ"/>
    <s v="Аи95"/>
    <s v="ФЛ+КК_182"/>
    <s v="НБ_10"/>
    <x v="2"/>
    <s v="Собственная"/>
    <s v="ФЛ+КК"/>
    <s v="Новосибирская область134"/>
    <n v="55.289223999999997"/>
    <n v="82.716646999999995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97736999999999996"/>
    <m/>
    <n v="344.95412779276842"/>
    <n v="450.74445411159451"/>
    <n v="96.519947449379629"/>
    <m/>
    <m/>
    <n v="892.21852935374261"/>
  </r>
  <r>
    <x v="1"/>
    <s v="АБ"/>
    <s v="G-95"/>
    <s v="ФЛ+КК_182"/>
    <s v="НБ_10"/>
    <x v="2"/>
    <s v="Собственная"/>
    <s v="ФЛ+КК"/>
    <s v="Новосибирская область134"/>
    <n v="55.289223999999997"/>
    <n v="82.716646999999995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27081"/>
    <m/>
    <n v="95.580002811176541"/>
    <n v="124.8924211076265"/>
    <n v="26.743778680301727"/>
    <m/>
    <m/>
    <n v="247.21620259910475"/>
  </r>
  <r>
    <x v="1"/>
    <s v="АБ"/>
    <s v="Аи98"/>
    <s v="ФЛ+КК_182"/>
    <s v="НБ_10"/>
    <x v="2"/>
    <s v="Собственная"/>
    <s v="ФЛ+КК"/>
    <s v="Новосибирская область134"/>
    <n v="55.289223999999997"/>
    <n v="82.716646999999995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8.1949999999999995E-2"/>
    <m/>
    <n v="28.923530262456769"/>
    <n v="37.793781284922979"/>
    <n v="8.0929532249574478"/>
    <m/>
    <m/>
    <n v="74.810264772337206"/>
  </r>
  <r>
    <x v="1"/>
    <s v="АБ"/>
    <s v="Аи95"/>
    <s v="ФЛ+КК_185"/>
    <s v="НБ_10"/>
    <x v="2"/>
    <s v="Собственная"/>
    <s v="ФЛ+КК"/>
    <s v="Новосибирская область139"/>
    <n v="54.942076999999998"/>
    <n v="82.910799999999995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1.59571"/>
    <m/>
    <n v="563.19178127034638"/>
    <n v="735.91110108803468"/>
    <n v="157.58397059910737"/>
    <m/>
    <m/>
    <n v="1456.6868529574886"/>
  </r>
  <r>
    <x v="1"/>
    <s v="АБ"/>
    <s v="G-95"/>
    <s v="ФЛ+КК_185"/>
    <s v="НБ_10"/>
    <x v="2"/>
    <s v="Собственная"/>
    <s v="ФЛ+КК"/>
    <s v="Новосибирская область139"/>
    <n v="54.942076999999998"/>
    <n v="82.910799999999995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44105"/>
    <m/>
    <n v="155.66471046072675"/>
    <n v="203.40387108865502"/>
    <n v="43.555790358358543"/>
    <m/>
    <m/>
    <n v="402.62437190774028"/>
  </r>
  <r>
    <x v="1"/>
    <s v="АБ"/>
    <s v="Аи98"/>
    <s v="ФЛ+КК_185"/>
    <s v="НБ_10"/>
    <x v="2"/>
    <s v="Собственная"/>
    <s v="ФЛ+КК"/>
    <s v="Новосибирская область139"/>
    <n v="54.942076999999998"/>
    <n v="82.910799999999995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13333"/>
    <m/>
    <n v="47.057648442872008"/>
    <n v="61.489260020973532"/>
    <n v="13.166973196870977"/>
    <m/>
    <m/>
    <n v="121.71388166071651"/>
  </r>
  <r>
    <x v="1"/>
    <s v="АБ"/>
    <s v="Аи95"/>
    <s v="ФЛ+КК_187"/>
    <s v="НБ_3"/>
    <x v="4"/>
    <s v="Собственная"/>
    <s v="ФЛ+КК"/>
    <s v="Новосибирская область140"/>
    <n v="55.477628000000003"/>
    <n v="83.791391000000004"/>
    <s v="Сибирь"/>
    <s v="Новосибирская область"/>
    <m/>
    <s v="Новосибирская область"/>
    <s v="Розница"/>
    <s v="Розница"/>
    <n v="479.9803524818098"/>
    <n v="295.12235540774935"/>
    <n v="47.077131593848343"/>
    <m/>
    <m/>
    <n v="0.62643000000000004"/>
    <m/>
    <n v="300.67409220518016"/>
    <n v="184.87349709807643"/>
    <n v="29.490527544334419"/>
    <m/>
    <m/>
    <n v="515.03811684759103"/>
  </r>
  <r>
    <x v="1"/>
    <s v="АБ"/>
    <s v="G-95"/>
    <s v="ФЛ+КК_187"/>
    <s v="НБ_3"/>
    <x v="4"/>
    <s v="Собственная"/>
    <s v="ФЛ+КК"/>
    <s v="Новосибирская область140"/>
    <n v="55.477628000000003"/>
    <n v="83.791391000000004"/>
    <s v="Сибирь"/>
    <s v="Новосибирская область"/>
    <m/>
    <s v="Новосибирская область"/>
    <s v="Розница"/>
    <s v="Розница"/>
    <n v="479.9803524818098"/>
    <n v="295.12235540774935"/>
    <n v="47.077131593848343"/>
    <m/>
    <m/>
    <n v="0.17291000000000001"/>
    <m/>
    <n v="82.99340274762973"/>
    <n v="51.02960647355394"/>
    <n v="8.1401068238923173"/>
    <m/>
    <m/>
    <n v="142.16311604507598"/>
  </r>
  <r>
    <x v="1"/>
    <s v="АБ"/>
    <s v="Аи98"/>
    <s v="ФЛ+КК_187"/>
    <s v="НБ_3"/>
    <x v="4"/>
    <s v="Собственная"/>
    <s v="ФЛ+КК"/>
    <s v="Новосибирская область140"/>
    <n v="55.477628000000003"/>
    <n v="83.791391000000004"/>
    <s v="Сибирь"/>
    <s v="Новосибирская область"/>
    <m/>
    <s v="Новосибирская область"/>
    <s v="Розница"/>
    <s v="Розница"/>
    <n v="479.9803524818098"/>
    <n v="295.12235540774935"/>
    <n v="47.077131593848343"/>
    <m/>
    <m/>
    <n v="5.2240000000000002E-2"/>
    <m/>
    <n v="25.074173613649744"/>
    <n v="15.417191846500828"/>
    <n v="2.4593093544626377"/>
    <m/>
    <m/>
    <n v="42.950674814613215"/>
  </r>
  <r>
    <x v="1"/>
    <s v="АБ"/>
    <s v="Аи95"/>
    <s v="ФЛ+КК_188"/>
    <s v="НБ_3"/>
    <x v="4"/>
    <s v="Собственная"/>
    <s v="ФЛ+КК"/>
    <s v="Новосибирская область141"/>
    <n v="55.330010000000001"/>
    <n v="83.631680000000003"/>
    <s v="Сибирь"/>
    <s v="Новосибирская область"/>
    <m/>
    <s v="Новосибирская область"/>
    <s v="Розница"/>
    <s v="Розница"/>
    <n v="479.9803524818098"/>
    <n v="295.12235540774935"/>
    <n v="47.077131593848343"/>
    <m/>
    <m/>
    <n v="1.38045"/>
    <m/>
    <n v="662.58887758351432"/>
    <n v="407.40165552262761"/>
    <n v="64.98762630872794"/>
    <m/>
    <m/>
    <n v="1134.9781594148697"/>
  </r>
  <r>
    <x v="1"/>
    <s v="АБ"/>
    <s v="G-95"/>
    <s v="ФЛ+КК_188"/>
    <s v="НБ_3"/>
    <x v="4"/>
    <s v="Собственная"/>
    <s v="ФЛ+КК"/>
    <s v="Новосибирская область141"/>
    <n v="55.330010000000001"/>
    <n v="83.631680000000003"/>
    <s v="Сибирь"/>
    <s v="Новосибирская область"/>
    <m/>
    <s v="Новосибирская область"/>
    <s v="Розница"/>
    <s v="Розница"/>
    <n v="479.9803524818098"/>
    <n v="295.12235540774935"/>
    <n v="47.077131593848343"/>
    <m/>
    <m/>
    <n v="0.36793999999999999"/>
    <m/>
    <n v="176.60397089215709"/>
    <n v="108.5873194487273"/>
    <n v="17.321559798640557"/>
    <m/>
    <m/>
    <n v="302.51285013952497"/>
  </r>
  <r>
    <x v="1"/>
    <s v="АБ"/>
    <s v="Аи98"/>
    <s v="ФЛ+КК_188"/>
    <s v="НБ_3"/>
    <x v="4"/>
    <s v="Собственная"/>
    <s v="ФЛ+КК"/>
    <s v="Новосибирская область141"/>
    <n v="55.330010000000001"/>
    <n v="83.631680000000003"/>
    <s v="Сибирь"/>
    <s v="Новосибирская область"/>
    <m/>
    <s v="Новосибирская область"/>
    <s v="Розница"/>
    <s v="Розница"/>
    <n v="479.9803524818098"/>
    <n v="295.12235540774935"/>
    <n v="47.077131593848343"/>
    <m/>
    <m/>
    <n v="0.10959000000000001"/>
    <m/>
    <n v="52.601046828481536"/>
    <n v="32.342458929135255"/>
    <n v="5.1591828513698399"/>
    <m/>
    <m/>
    <n v="90.102688608986625"/>
  </r>
  <r>
    <x v="1"/>
    <s v="АБ"/>
    <s v="Аи95"/>
    <s v="ФЛ+КК_190"/>
    <s v="НБ_10"/>
    <x v="2"/>
    <s v="Собственная"/>
    <s v="ФЛ+КК"/>
    <s v="Новосибирская область143"/>
    <n v="55.069257"/>
    <n v="82.894208000000006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1.69651"/>
    <m/>
    <n v="598.76825290494855"/>
    <n v="782.39814383995952"/>
    <n v="167.53845119795679"/>
    <m/>
    <m/>
    <n v="1548.7048479428649"/>
  </r>
  <r>
    <x v="1"/>
    <s v="АБ"/>
    <s v="G-95"/>
    <s v="ФЛ+КК_190"/>
    <s v="НБ_10"/>
    <x v="2"/>
    <s v="Собственная"/>
    <s v="ФЛ+КК"/>
    <s v="Новосибирская область143"/>
    <n v="55.069257"/>
    <n v="82.894208000000006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46422999999999998"/>
    <m/>
    <n v="163.84588717193785"/>
    <n v="214.09404619767901"/>
    <n v="45.844925877022526"/>
    <m/>
    <m/>
    <n v="423.78485924663937"/>
  </r>
  <r>
    <x v="1"/>
    <s v="АБ"/>
    <s v="Аи98"/>
    <s v="ФЛ+КК_190"/>
    <s v="НБ_10"/>
    <x v="2"/>
    <s v="Собственная"/>
    <s v="ФЛ+КК"/>
    <s v="Новосибирская область143"/>
    <n v="55.069257"/>
    <n v="82.894208000000006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13977999999999999"/>
    <m/>
    <n v="49.334119098062317"/>
    <n v="64.463877339921098"/>
    <n v="13.803941449475923"/>
    <m/>
    <m/>
    <n v="127.60193788745934"/>
  </r>
  <r>
    <x v="1"/>
    <s v="АБ"/>
    <s v="Аи95"/>
    <s v="ФЛ+КК_191"/>
    <s v="НБ_10"/>
    <x v="2"/>
    <s v="Собственная"/>
    <s v="ФЛ+КК"/>
    <s v="Новосибирская область144"/>
    <n v="55.056223000000003"/>
    <n v="82.926152000000002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1.92076"/>
    <m/>
    <n v="677.9153140563327"/>
    <n v="885.81797853360172"/>
    <n v="189.68420788736142"/>
    <m/>
    <m/>
    <n v="1753.417500477296"/>
  </r>
  <r>
    <x v="1"/>
    <s v="АБ"/>
    <s v="G-95"/>
    <s v="ФЛ+КК_191"/>
    <s v="НБ_10"/>
    <x v="2"/>
    <s v="Собственная"/>
    <s v="ФЛ+КК"/>
    <s v="Новосибирская область144"/>
    <n v="55.056223000000003"/>
    <n v="82.926152000000002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53332000000000002"/>
    <m/>
    <n v="188.23059377148803"/>
    <n v="245.95704008389413"/>
    <n v="52.667892787483908"/>
    <m/>
    <m/>
    <n v="486.85552664286604"/>
  </r>
  <r>
    <x v="1"/>
    <s v="АБ"/>
    <s v="Аи98"/>
    <s v="ФЛ+КК_191"/>
    <s v="НБ_10"/>
    <x v="2"/>
    <s v="Собственная"/>
    <s v="ФЛ+КК"/>
    <s v="Новосибирская область144"/>
    <n v="55.056223000000003"/>
    <n v="82.926152000000002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16152"/>
    <m/>
    <n v="57.007060500207658"/>
    <n v="74.489951838203297"/>
    <n v="15.950870102442062"/>
    <m/>
    <m/>
    <n v="147.44788244085302"/>
  </r>
  <r>
    <x v="1"/>
    <s v="АБ"/>
    <s v="Аи95"/>
    <s v="ФЛ+КК_192"/>
    <s v="НБ_10"/>
    <x v="2"/>
    <s v="Собственная"/>
    <s v="ФЛ+КК"/>
    <s v="Новосибирская область145"/>
    <n v="55.012676999999996"/>
    <n v="82.878495999999998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2.5253299999999999"/>
    <m/>
    <n v="891.29296739096947"/>
    <n v="1164.6341634198236"/>
    <n v="249.38837788385345"/>
    <m/>
    <m/>
    <n v="2305.3155086946467"/>
  </r>
  <r>
    <x v="1"/>
    <s v="АБ"/>
    <s v="G-95"/>
    <s v="ФЛ+КК_192"/>
    <s v="НБ_10"/>
    <x v="2"/>
    <s v="Собственная"/>
    <s v="ФЛ+КК"/>
    <s v="Новосибирская область145"/>
    <n v="55.012676999999996"/>
    <n v="82.878495999999998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68911"/>
    <m/>
    <n v="243.21530127103824"/>
    <n v="317.80442490852073"/>
    <n v="68.052898070169945"/>
    <m/>
    <m/>
    <n v="629.07262424972896"/>
  </r>
  <r>
    <x v="1"/>
    <s v="АБ"/>
    <s v="Аи98"/>
    <s v="ФЛ+КК_192"/>
    <s v="НБ_10"/>
    <x v="2"/>
    <s v="Собственная"/>
    <s v="ФЛ+КК"/>
    <s v="Новосибирская область145"/>
    <n v="55.012676999999996"/>
    <n v="82.878495999999998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20724999999999999"/>
    <m/>
    <n v="73.147060974913543"/>
    <n v="95.579758039051711"/>
    <n v="20.466925636027224"/>
    <m/>
    <m/>
    <n v="189.19374464999248"/>
  </r>
  <r>
    <x v="1"/>
    <s v="АБ"/>
    <s v="Аи95"/>
    <s v="ФЛ+КК_193"/>
    <s v="НБ_10"/>
    <x v="2"/>
    <s v="Собственная"/>
    <s v="ФЛ+КК"/>
    <s v="Новосибирская область146"/>
    <n v="54.869309999999999"/>
    <n v="82.989609999999999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1.2723899999999999"/>
    <m/>
    <n v="449.07883673761279"/>
    <n v="586.8020667373172"/>
    <n v="125.65457905922644"/>
    <m/>
    <m/>
    <n v="1161.5354825341565"/>
  </r>
  <r>
    <x v="1"/>
    <s v="АБ"/>
    <s v="G-95"/>
    <s v="ФЛ+КК_193"/>
    <s v="НБ_10"/>
    <x v="2"/>
    <s v="Собственная"/>
    <s v="ФЛ+КК"/>
    <s v="Новосибирская область146"/>
    <n v="54.869309999999999"/>
    <n v="82.989609999999999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34923999999999999"/>
    <m/>
    <n v="123.26118009591704"/>
    <n v="161.06284534406956"/>
    <n v="34.489115122442207"/>
    <m/>
    <m/>
    <n v="318.81314056242883"/>
  </r>
  <r>
    <x v="1"/>
    <s v="АБ"/>
    <s v="Аи98"/>
    <s v="ФЛ+КК_193"/>
    <s v="НБ_10"/>
    <x v="2"/>
    <s v="Собственная"/>
    <s v="ФЛ+КК"/>
    <s v="Новосибирская область146"/>
    <n v="54.869309999999999"/>
    <n v="82.989609999999999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10528"/>
    <m/>
    <n v="37.157648151695533"/>
    <n v="48.553133540899225"/>
    <n v="10.396901958798292"/>
    <m/>
    <m/>
    <n v="96.10768365139306"/>
  </r>
  <r>
    <x v="1"/>
    <s v="АБ"/>
    <s v="Аи95"/>
    <s v="ФЛ+КК_194"/>
    <s v="НБ_10"/>
    <x v="2"/>
    <s v="Собственная"/>
    <s v="ФЛ+КК"/>
    <s v="Новосибирская область147"/>
    <n v="54.869461000000001"/>
    <n v="82.991298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1.4762599999999999"/>
    <m/>
    <n v="521.03295650096925"/>
    <n v="680.82303306504446"/>
    <n v="145.78771357993509"/>
    <m/>
    <m/>
    <n v="1347.6437031459488"/>
  </r>
  <r>
    <x v="1"/>
    <s v="АБ"/>
    <s v="G-95"/>
    <s v="ФЛ+КК_194"/>
    <s v="НБ_10"/>
    <x v="2"/>
    <s v="Собственная"/>
    <s v="ФЛ+КК"/>
    <s v="Новосибирская область147"/>
    <n v="54.869461000000001"/>
    <n v="82.991298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41127999999999998"/>
    <m/>
    <n v="145.1576513281662"/>
    <n v="189.67451332352803"/>
    <n v="40.615860919591199"/>
    <m/>
    <m/>
    <n v="375.44802557128548"/>
  </r>
  <r>
    <x v="1"/>
    <s v="АБ"/>
    <s v="Аи98"/>
    <s v="ФЛ+КК_194"/>
    <s v="НБ_10"/>
    <x v="2"/>
    <s v="Собственная"/>
    <s v="ФЛ+КК"/>
    <s v="Новосибирская область147"/>
    <n v="54.869461000000001"/>
    <n v="82.991298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12472"/>
    <m/>
    <n v="44.018824824083076"/>
    <n v="57.518491785913291"/>
    <n v="12.316694645719254"/>
    <m/>
    <m/>
    <n v="113.85401125571562"/>
  </r>
  <r>
    <x v="1"/>
    <s v="АБ"/>
    <s v="Аи95"/>
    <s v="ФЛ+КК_195"/>
    <s v="НБ_3"/>
    <x v="4"/>
    <s v="Собственная"/>
    <s v="ФЛ+КК"/>
    <s v="Новосибирская область148"/>
    <n v="55.228484999999999"/>
    <n v="84.406413999999998"/>
    <s v="Сибирь"/>
    <s v="Новосибирская область"/>
    <m/>
    <s v="Новосибирская область"/>
    <s v="Розница"/>
    <s v="Розница"/>
    <n v="479.9803524818098"/>
    <n v="295.12235540774935"/>
    <n v="47.077131593848343"/>
    <m/>
    <m/>
    <n v="0.66778000000000004"/>
    <m/>
    <n v="320.52127978030296"/>
    <n v="197.07680649418688"/>
    <n v="31.437166935740049"/>
    <m/>
    <m/>
    <n v="549.03525321022983"/>
  </r>
  <r>
    <x v="1"/>
    <s v="АБ"/>
    <s v="G-95"/>
    <s v="ФЛ+КК_195"/>
    <s v="НБ_3"/>
    <x v="4"/>
    <s v="Собственная"/>
    <s v="ФЛ+КК"/>
    <s v="Новосибирская область148"/>
    <n v="55.228484999999999"/>
    <n v="84.406413999999998"/>
    <s v="Сибирь"/>
    <s v="Новосибирская область"/>
    <m/>
    <s v="Новосибирская область"/>
    <s v="Розница"/>
    <s v="Розница"/>
    <n v="479.9803524818098"/>
    <n v="295.12235540774935"/>
    <n v="47.077131593848343"/>
    <m/>
    <m/>
    <n v="0.17427999999999999"/>
    <m/>
    <n v="83.650975830529802"/>
    <n v="51.433924100462555"/>
    <n v="8.204602494175889"/>
    <m/>
    <m/>
    <n v="143.28950242516825"/>
  </r>
  <r>
    <x v="1"/>
    <s v="АБ"/>
    <s v="Аи98"/>
    <s v="ФЛ+КК_195"/>
    <s v="НБ_3"/>
    <x v="4"/>
    <s v="Собственная"/>
    <s v="ФЛ+КК"/>
    <s v="Новосибирская область148"/>
    <n v="55.228484999999999"/>
    <n v="84.406413999999998"/>
    <s v="Сибирь"/>
    <s v="Новосибирская область"/>
    <m/>
    <s v="Новосибирская область"/>
    <s v="Розница"/>
    <s v="Розница"/>
    <n v="479.9803524818098"/>
    <n v="295.12235540774935"/>
    <n v="47.077131593848343"/>
    <m/>
    <m/>
    <n v="5.144E-2"/>
    <m/>
    <n v="24.690189331664296"/>
    <n v="15.181093962174627"/>
    <n v="2.4216476491875589"/>
    <m/>
    <m/>
    <n v="42.292930943026477"/>
  </r>
  <r>
    <x v="1"/>
    <s v="АБ"/>
    <s v="Аи95"/>
    <s v="ФЛ+КК_197"/>
    <s v="НБ_10"/>
    <x v="2"/>
    <s v="Собственная"/>
    <s v="ФЛ+КК"/>
    <s v="Новосибирская область150"/>
    <n v="55.000590000000003"/>
    <n v="82.628479999999996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1.10442"/>
    <m/>
    <n v="389.79530558221484"/>
    <n v="509.33749758016637"/>
    <n v="109.06674070417942"/>
    <m/>
    <m/>
    <n v="1008.1995438665606"/>
  </r>
  <r>
    <x v="1"/>
    <s v="АБ"/>
    <s v="G-95"/>
    <s v="ФЛ+КК_197"/>
    <s v="НБ_10"/>
    <x v="2"/>
    <s v="Собственная"/>
    <s v="ФЛ+КК"/>
    <s v="Новосибирская область150"/>
    <n v="55.000590000000003"/>
    <n v="82.628479999999996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29942000000000002"/>
    <m/>
    <n v="105.67765016698971"/>
    <n v="138.08680893632263"/>
    <n v="29.56915258836802"/>
    <m/>
    <m/>
    <n v="273.33361169168035"/>
  </r>
  <r>
    <x v="1"/>
    <s v="АБ"/>
    <s v="Аи98"/>
    <s v="ФЛ+КК_197"/>
    <s v="НБ_10"/>
    <x v="2"/>
    <s v="Собственная"/>
    <s v="ФЛ+КК"/>
    <s v="Новосибирская область150"/>
    <n v="55.000590000000003"/>
    <n v="82.628479999999996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8.9810000000000001E-2"/>
    <m/>
    <n v="31.697647991107292"/>
    <n v="41.418663785221881"/>
    <n v="8.8691657002248743"/>
    <m/>
    <m/>
    <n v="81.985477476554038"/>
  </r>
  <r>
    <x v="1"/>
    <s v="АБ"/>
    <s v="Аи95"/>
    <s v="ФЛ+КК_198"/>
    <s v="НБ_10"/>
    <x v="2"/>
    <s v="Собственная"/>
    <s v="ФЛ+КК"/>
    <s v="Новосибирская область151"/>
    <n v="54.978409999999997"/>
    <n v="83.024742000000003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1.4627399999999999"/>
    <m/>
    <n v="516.26119165474086"/>
    <n v="674.58786621974662"/>
    <n v="144.45254911866084"/>
    <m/>
    <m/>
    <n v="1335.3016069931482"/>
  </r>
  <r>
    <x v="1"/>
    <s v="АБ"/>
    <s v="G-95"/>
    <s v="ФЛ+КК_198"/>
    <s v="НБ_10"/>
    <x v="2"/>
    <s v="Собственная"/>
    <s v="ФЛ+КК"/>
    <s v="Новосибирская область151"/>
    <n v="54.978409999999997"/>
    <n v="83.024742000000003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40059"/>
    <m/>
    <n v="141.38471004072676"/>
    <n v="184.74448865072966"/>
    <n v="39.560172451320369"/>
    <m/>
    <m/>
    <n v="365.68937114277674"/>
  </r>
  <r>
    <x v="1"/>
    <s v="АБ"/>
    <s v="Аи98"/>
    <s v="ФЛ+КК_198"/>
    <s v="НБ_10"/>
    <x v="2"/>
    <s v="Собственная"/>
    <s v="ФЛ+КК"/>
    <s v="Новосибирская область151"/>
    <n v="54.978409999999997"/>
    <n v="83.024742000000003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12066"/>
    <m/>
    <n v="42.58588360546716"/>
    <n v="55.646097008405206"/>
    <n v="11.915750288265597"/>
    <m/>
    <m/>
    <n v="110.14773090213797"/>
  </r>
  <r>
    <x v="1"/>
    <s v="АБ"/>
    <s v="Аи95"/>
    <s v="ФЛ+КК_199"/>
    <s v="НБ_10"/>
    <x v="2"/>
    <s v="Собственная"/>
    <s v="ФЛ+КК"/>
    <s v="Новосибирская область152"/>
    <n v="55.022174"/>
    <n v="82.930419000000001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2.4900899999999999"/>
    <m/>
    <n v="878.85531996633279"/>
    <n v="1148.3821456958372"/>
    <n v="245.90825986496998"/>
    <m/>
    <m/>
    <n v="2273.1457255271398"/>
  </r>
  <r>
    <x v="1"/>
    <s v="АБ"/>
    <s v="G-95"/>
    <s v="ФЛ+КК_199"/>
    <s v="НБ_10"/>
    <x v="2"/>
    <s v="Собственная"/>
    <s v="ФЛ+КК"/>
    <s v="Новосибирская область152"/>
    <n v="55.022174"/>
    <n v="82.930419000000001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67835999999999996"/>
    <m/>
    <n v="239.4211835123877"/>
    <n v="312.84672937694143"/>
    <n v="66.991284315828352"/>
    <m/>
    <m/>
    <n v="619.25919720515753"/>
  </r>
  <r>
    <x v="1"/>
    <s v="АБ"/>
    <s v="Аи98"/>
    <s v="ФЛ+КК_199"/>
    <s v="НБ_10"/>
    <x v="2"/>
    <s v="Собственная"/>
    <s v="ФЛ+КК"/>
    <s v="Новосибирская область152"/>
    <n v="55.022174"/>
    <n v="82.930419000000001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20388000000000001"/>
    <m/>
    <n v="71.957649175224972"/>
    <n v="94.025578137524064"/>
    <n v="20.134122068387121"/>
    <m/>
    <m/>
    <n v="186.11734938113614"/>
  </r>
  <r>
    <x v="1"/>
    <s v="АБ"/>
    <s v="Аи95"/>
    <s v="ФЛ+КК_200"/>
    <s v="НБ_10"/>
    <x v="2"/>
    <s v="Собственная"/>
    <s v="ФЛ+КК"/>
    <s v="Новосибирская область153"/>
    <n v="54.987709000000002"/>
    <n v="82.914886999999993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1.89517"/>
    <m/>
    <n v="668.88354908481017"/>
    <n v="874.01635726354471"/>
    <n v="187.15707337818921"/>
    <m/>
    <m/>
    <n v="1730.0569797265439"/>
  </r>
  <r>
    <x v="1"/>
    <s v="АБ"/>
    <s v="G-95"/>
    <s v="ФЛ+КК_200"/>
    <s v="НБ_10"/>
    <x v="2"/>
    <s v="Собственная"/>
    <s v="ФЛ+КК"/>
    <s v="Новосибирская область153"/>
    <n v="54.987709000000002"/>
    <n v="82.914886999999993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53115999999999997"/>
    <m/>
    <n v="187.4682408078894"/>
    <n v="244.96088916778143"/>
    <n v="52.454582488937127"/>
    <m/>
    <m/>
    <n v="484.88371246460798"/>
  </r>
  <r>
    <x v="1"/>
    <s v="АБ"/>
    <s v="Аи98"/>
    <s v="ФЛ+КК_200"/>
    <s v="НБ_10"/>
    <x v="2"/>
    <s v="Собственная"/>
    <s v="ФЛ+КК"/>
    <s v="Новосибирская область153"/>
    <n v="54.987709000000002"/>
    <n v="82.914886999999993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16145999999999999"/>
    <m/>
    <n v="56.98588402899658"/>
    <n v="74.462280979422374"/>
    <n v="15.944944816371317"/>
    <m/>
    <m/>
    <n v="147.39310982479026"/>
  </r>
  <r>
    <x v="1"/>
    <s v="АБ"/>
    <s v="Аи95"/>
    <s v="ФЛ+КК_201"/>
    <s v="НБ_10"/>
    <x v="2"/>
    <s v="Собственная"/>
    <s v="ФЛ+КК"/>
    <s v="Новосибирская область154"/>
    <n v="55.001477999999999"/>
    <n v="82.958312000000006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1.4506600000000001"/>
    <m/>
    <n v="511.99766211757827"/>
    <n v="669.01679998519069"/>
    <n v="143.25959152308445"/>
    <m/>
    <m/>
    <n v="1324.2740536258534"/>
  </r>
  <r>
    <x v="1"/>
    <s v="АБ"/>
    <s v="G-95"/>
    <s v="ФЛ+КК_201"/>
    <s v="НБ_10"/>
    <x v="2"/>
    <s v="Собственная"/>
    <s v="ФЛ+КК"/>
    <s v="Новосибирская область154"/>
    <n v="55.001477999999999"/>
    <n v="82.958312000000006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39682000000000001"/>
    <m/>
    <n v="140.0541217662977"/>
    <n v="183.00583635732931"/>
    <n v="39.187866976541969"/>
    <m/>
    <m/>
    <n v="362.24782510016894"/>
  </r>
  <r>
    <x v="1"/>
    <s v="АБ"/>
    <s v="Аи98"/>
    <s v="ФЛ+КК_201"/>
    <s v="НБ_10"/>
    <x v="2"/>
    <s v="Собственная"/>
    <s v="ФЛ+КК"/>
    <s v="Новосибирская область154"/>
    <n v="55.001477999999999"/>
    <n v="82.958312000000006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11946"/>
    <m/>
    <n v="42.162354181245703"/>
    <n v="55.092679832787056"/>
    <n v="11.797244566850722"/>
    <m/>
    <m/>
    <n v="109.05227858088348"/>
  </r>
  <r>
    <x v="1"/>
    <s v="АБ"/>
    <s v="Аи95"/>
    <s v="ФЛ+КК_202"/>
    <s v="НБ_10"/>
    <x v="2"/>
    <s v="Собственная"/>
    <s v="ФЛ+КК"/>
    <s v="Новосибирская область155"/>
    <n v="54.972354000000003"/>
    <n v="82.917286000000004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1.04714"/>
    <m/>
    <n v="369.57883439937746"/>
    <n v="482.92105106399327"/>
    <n v="103.4100676019761"/>
    <m/>
    <m/>
    <n v="955.90995306534683"/>
  </r>
  <r>
    <x v="1"/>
    <s v="АБ"/>
    <s v="G-95"/>
    <s v="ФЛ+КК_202"/>
    <s v="НБ_10"/>
    <x v="2"/>
    <s v="Собственная"/>
    <s v="ФЛ+КК"/>
    <s v="Новосибирская область155"/>
    <n v="54.972354000000003"/>
    <n v="82.917286000000004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28849999999999998"/>
    <m/>
    <n v="101.82353240657446"/>
    <n v="133.05071263819741"/>
    <n v="28.490750523492661"/>
    <m/>
    <m/>
    <n v="263.36499556826453"/>
  </r>
  <r>
    <x v="1"/>
    <s v="АБ"/>
    <s v="Аи98"/>
    <s v="ФЛ+КК_202"/>
    <s v="НБ_10"/>
    <x v="2"/>
    <s v="Собственная"/>
    <s v="ФЛ+КК"/>
    <s v="Новосибирская область155"/>
    <n v="54.972354000000003"/>
    <n v="82.917286000000004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8.7099999999999997E-2"/>
    <m/>
    <n v="30.741177374740506"/>
    <n v="40.168863330284218"/>
    <n v="8.6015402793629487"/>
    <m/>
    <m/>
    <n v="79.511580984387678"/>
  </r>
  <r>
    <x v="1"/>
    <s v="АБ"/>
    <s v="Аи95"/>
    <s v="ФЛ+КК_203"/>
    <s v="НБ_10"/>
    <x v="2"/>
    <s v="Собственная"/>
    <s v="ФЛ+КК"/>
    <s v="Новосибирская область156"/>
    <n v="54.979644999999998"/>
    <n v="82.912092999999999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1.3938900000000001"/>
    <m/>
    <n v="491.96119094003501"/>
    <n v="642.83555576865524"/>
    <n v="137.65328335248245"/>
    <m/>
    <m/>
    <n v="1272.4500300611728"/>
  </r>
  <r>
    <x v="1"/>
    <s v="АБ"/>
    <s v="G-95"/>
    <s v="ФЛ+КК_203"/>
    <s v="НБ_10"/>
    <x v="2"/>
    <s v="Собственная"/>
    <s v="ФЛ+КК"/>
    <s v="Новосибирская область156"/>
    <n v="54.979644999999998"/>
    <n v="82.912092999999999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38868999999999998"/>
    <m/>
    <n v="137.18470991719732"/>
    <n v="179.25643499251632"/>
    <n v="38.384990713956192"/>
    <m/>
    <m/>
    <n v="354.82613562366987"/>
  </r>
  <r>
    <x v="1"/>
    <s v="АБ"/>
    <s v="Аи98"/>
    <s v="ФЛ+КК_203"/>
    <s v="НБ_10"/>
    <x v="2"/>
    <s v="Собственная"/>
    <s v="ФЛ+КК"/>
    <s v="Новосибирская область156"/>
    <n v="54.979644999999998"/>
    <n v="82.912092999999999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11792"/>
    <m/>
    <n v="41.618824753494842"/>
    <n v="54.382461124077089"/>
    <n v="11.645162224368301"/>
    <m/>
    <m/>
    <n v="107.64644810194024"/>
  </r>
  <r>
    <x v="1"/>
    <s v="АБ"/>
    <s v="Аи95"/>
    <s v="ФЛ+КК_204"/>
    <s v="НБ_10"/>
    <x v="2"/>
    <s v="Собственная"/>
    <s v="ФЛ+КК"/>
    <s v="Новосибирская область157"/>
    <n v="54.942134000000003"/>
    <n v="82.889159000000006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1.41316"/>
    <m/>
    <n v="498.7623676106578"/>
    <n v="651.72251324712329"/>
    <n v="139.55628772886965"/>
    <m/>
    <m/>
    <n v="1290.0411685866507"/>
  </r>
  <r>
    <x v="1"/>
    <s v="АБ"/>
    <s v="G-95"/>
    <s v="ФЛ+КК_204"/>
    <s v="НБ_10"/>
    <x v="2"/>
    <s v="Собственная"/>
    <s v="ФЛ+КК"/>
    <s v="Новосибирская область157"/>
    <n v="54.942134000000003"/>
    <n v="82.889159000000006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3911"/>
    <m/>
    <n v="138.03529817750876"/>
    <n v="180.36788115354946"/>
    <n v="38.622989704464402"/>
    <m/>
    <m/>
    <n v="357.02616903552268"/>
  </r>
  <r>
    <x v="1"/>
    <s v="АБ"/>
    <s v="Аи98"/>
    <s v="ФЛ+КК_204"/>
    <s v="НБ_10"/>
    <x v="2"/>
    <s v="Собственная"/>
    <s v="ФЛ+КК"/>
    <s v="Новосибирская область157"/>
    <n v="54.942134000000003"/>
    <n v="82.889159000000006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11829000000000001"/>
    <m/>
    <n v="41.749412992629793"/>
    <n v="54.553098086559359"/>
    <n v="11.681701488471221"/>
    <m/>
    <m/>
    <n v="107.98421256766036"/>
  </r>
  <r>
    <x v="1"/>
    <s v="АБ"/>
    <s v="Аи95"/>
    <s v="ФЛ+КК_205"/>
    <s v="НБ_10"/>
    <x v="2"/>
    <s v="Собственная"/>
    <s v="ФЛ+КК"/>
    <s v="Новосибирская область158"/>
    <n v="55.083390000000001"/>
    <n v="82.895223000000001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1.7634099999999999"/>
    <m/>
    <n v="622.38001830529458"/>
    <n v="813.25115138067144"/>
    <n v="174.14514516683602"/>
    <m/>
    <m/>
    <n v="1609.7763148528022"/>
  </r>
  <r>
    <x v="1"/>
    <s v="АБ"/>
    <s v="G-95"/>
    <s v="ФЛ+КК_205"/>
    <s v="НБ_10"/>
    <x v="2"/>
    <s v="Собственная"/>
    <s v="ФЛ+КК"/>
    <s v="Новосибирская область158"/>
    <n v="55.083390000000001"/>
    <n v="82.895223000000001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48992999999999998"/>
    <m/>
    <n v="172.91647567401395"/>
    <n v="225.94639737550111"/>
    <n v="48.382923410657746"/>
    <m/>
    <m/>
    <n v="447.24579646017281"/>
  </r>
  <r>
    <x v="1"/>
    <s v="АБ"/>
    <s v="Аи98"/>
    <s v="ФЛ+КК_205"/>
    <s v="НБ_10"/>
    <x v="2"/>
    <s v="Собственная"/>
    <s v="ФЛ+КК"/>
    <s v="Новосибирская область158"/>
    <n v="55.083390000000001"/>
    <n v="82.895223000000001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14842"/>
    <m/>
    <n v="52.383530952456788"/>
    <n v="68.4484810043718"/>
    <n v="14.657182643663019"/>
    <m/>
    <m/>
    <n v="135.4891946004916"/>
  </r>
  <r>
    <x v="1"/>
    <s v="АБ"/>
    <s v="Аи95"/>
    <s v="ФЛ+КК_206"/>
    <s v="НБ_10"/>
    <x v="2"/>
    <s v="Собственная"/>
    <s v="ФЛ+КК"/>
    <s v="Новосибирская область159"/>
    <n v="54.997280000000003"/>
    <n v="82.848798000000002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1.35155"/>
    <m/>
    <n v="477.01766108875472"/>
    <n v="623.30915308892804"/>
    <n v="133.47200648189431"/>
    <m/>
    <m/>
    <n v="1233.7988206595771"/>
  </r>
  <r>
    <x v="1"/>
    <s v="АБ"/>
    <s v="G-95"/>
    <s v="ФЛ+КК_206"/>
    <s v="НБ_10"/>
    <x v="2"/>
    <s v="Собственная"/>
    <s v="ФЛ+КК"/>
    <s v="Новосибирская область159"/>
    <n v="54.997280000000003"/>
    <n v="82.848798000000002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36758999999999997"/>
    <m/>
    <n v="129.73765087463676"/>
    <n v="169.52551632123047"/>
    <n v="36.301265112411322"/>
    <m/>
    <m/>
    <n v="335.56443230827858"/>
  </r>
  <r>
    <x v="1"/>
    <s v="АБ"/>
    <s v="Аи98"/>
    <s v="ФЛ+КК_206"/>
    <s v="НБ_10"/>
    <x v="2"/>
    <s v="Собственная"/>
    <s v="ФЛ+КК"/>
    <s v="Новосибирская область159"/>
    <n v="54.997280000000003"/>
    <n v="82.848798000000002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1104"/>
    <m/>
    <n v="38.964707028373731"/>
    <n v="50.914380156870003"/>
    <n v="10.902526370168422"/>
    <m/>
    <m/>
    <n v="100.78161355541215"/>
  </r>
  <r>
    <x v="1"/>
    <s v="АБ"/>
    <s v="Аи95"/>
    <s v="ФЛ+КК_207"/>
    <s v="НБ_10"/>
    <x v="2"/>
    <s v="Собственная"/>
    <s v="ФЛ+КК"/>
    <s v="Новосибирская область16"/>
    <n v="54.973140000000001"/>
    <n v="82.904323000000005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1.1419699999999999"/>
    <m/>
    <n v="403.0482471484778"/>
    <n v="526.65484336721772"/>
    <n v="112.77498223678653"/>
    <m/>
    <m/>
    <n v="1042.4780727524821"/>
  </r>
  <r>
    <x v="1"/>
    <s v="АБ"/>
    <s v="G-95"/>
    <s v="ФЛ+КК_207"/>
    <s v="НБ_10"/>
    <x v="2"/>
    <s v="Собственная"/>
    <s v="ФЛ+КК"/>
    <s v="Новосибирская область16"/>
    <n v="54.973140000000001"/>
    <n v="82.904323000000005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3165"/>
    <m/>
    <n v="111.70588563840839"/>
    <n v="145.96378006928765"/>
    <n v="31.25588402317306"/>
    <m/>
    <m/>
    <n v="288.92554973086908"/>
  </r>
  <r>
    <x v="1"/>
    <s v="АБ"/>
    <s v="Аи98"/>
    <s v="ФЛ+КК_207"/>
    <s v="НБ_10"/>
    <x v="2"/>
    <s v="Собственная"/>
    <s v="ФЛ+КК"/>
    <s v="Новосибирская область16"/>
    <n v="54.973140000000001"/>
    <n v="82.904323000000005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9.579E-2"/>
    <m/>
    <n v="33.808236288477538"/>
    <n v="44.176526043719001"/>
    <n v="9.4597192119423301"/>
    <m/>
    <m/>
    <n v="87.444481544138867"/>
  </r>
  <r>
    <x v="1"/>
    <s v="АБ"/>
    <s v="Аи95"/>
    <s v="ФЛ+КК_208"/>
    <s v="НБ_10"/>
    <x v="2"/>
    <s v="Собственная"/>
    <s v="ФЛ+КК"/>
    <s v="Новосибирская область160"/>
    <n v="55.003383999999997"/>
    <n v="82.869575999999995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1.3859699999999999"/>
    <m/>
    <n v="489.16589674017337"/>
    <n v="639.18300240957535"/>
    <n v="136.87114559114428"/>
    <m/>
    <m/>
    <n v="1265.2200447408932"/>
  </r>
  <r>
    <x v="1"/>
    <s v="АБ"/>
    <s v="G-95"/>
    <s v="ФЛ+КК_208"/>
    <s v="НБ_10"/>
    <x v="2"/>
    <s v="Собственная"/>
    <s v="ФЛ+КК"/>
    <s v="Новосибирская область160"/>
    <n v="55.003383999999997"/>
    <n v="82.869575999999995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37831999999999999"/>
    <m/>
    <n v="133.52470980955027"/>
    <n v="174.47398823321612"/>
    <n v="37.360903771395989"/>
    <m/>
    <m/>
    <n v="345.35960181416237"/>
  </r>
  <r>
    <x v="1"/>
    <s v="АБ"/>
    <s v="Аи98"/>
    <s v="ФЛ+КК_208"/>
    <s v="НБ_10"/>
    <x v="2"/>
    <s v="Собственная"/>
    <s v="ФЛ+КК"/>
    <s v="Новосибирская область160"/>
    <n v="55.003383999999997"/>
    <n v="82.869575999999995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1138"/>
    <m/>
    <n v="40.164707063667848"/>
    <n v="52.482395487788104"/>
    <n v="11.238292580843899"/>
    <m/>
    <m/>
    <n v="103.88539513229986"/>
  </r>
  <r>
    <x v="1"/>
    <s v="АБ"/>
    <s v="Аи95"/>
    <s v="ФЛ+КК_209"/>
    <s v="НБ_10"/>
    <x v="2"/>
    <s v="Собственная"/>
    <s v="ФЛ+КК"/>
    <s v="Новосибирская область161"/>
    <n v="55.046047999999999"/>
    <n v="82.996022999999994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1.59501"/>
    <m/>
    <n v="562.94472243955056"/>
    <n v="735.58827440225753"/>
    <n v="157.51484226161537"/>
    <m/>
    <m/>
    <n v="1456.0478391034235"/>
  </r>
  <r>
    <x v="1"/>
    <s v="АБ"/>
    <s v="G-95"/>
    <s v="ФЛ+КК_209"/>
    <s v="НБ_10"/>
    <x v="2"/>
    <s v="Собственная"/>
    <s v="ФЛ+КК"/>
    <s v="Новосибирская область161"/>
    <n v="55.046047999999999"/>
    <n v="82.996022999999994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44619999999999999"/>
    <m/>
    <n v="157.48235757301049"/>
    <n v="205.77895313401626"/>
    <n v="44.064377412764038"/>
    <m/>
    <m/>
    <n v="407.32568811979075"/>
  </r>
  <r>
    <x v="1"/>
    <s v="АБ"/>
    <s v="Аи98"/>
    <s v="ФЛ+КК_209"/>
    <s v="НБ_10"/>
    <x v="2"/>
    <s v="Собственная"/>
    <s v="ФЛ+КК"/>
    <s v="Новосибирская область161"/>
    <n v="55.046047999999999"/>
    <n v="82.996022999999994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13553000000000001"/>
    <m/>
    <n v="47.834119053944676"/>
    <n v="62.503858176273482"/>
    <n v="13.38423368613158"/>
    <m/>
    <m/>
    <n v="123.72221091634974"/>
  </r>
  <r>
    <x v="1"/>
    <s v="АБ"/>
    <s v="Аи95"/>
    <s v="ФЛ+КК_210"/>
    <s v="НБ_10"/>
    <x v="2"/>
    <s v="Собственная"/>
    <s v="ФЛ+КК"/>
    <s v="Новосибирская область162"/>
    <n v="54.960988999999998"/>
    <n v="82.844853999999998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2.09388"/>
    <m/>
    <n v="739.01649232401439"/>
    <n v="965.65762973611379"/>
    <n v="206.7806332968139"/>
    <m/>
    <m/>
    <n v="1911.4547553569421"/>
  </r>
  <r>
    <x v="1"/>
    <s v="АБ"/>
    <s v="G-95"/>
    <s v="ФЛ+КК_210"/>
    <s v="НБ_10"/>
    <x v="2"/>
    <s v="Собственная"/>
    <s v="ФЛ+КК"/>
    <s v="Новосибирская область162"/>
    <n v="54.960988999999998"/>
    <n v="82.844853999999998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59175999999999995"/>
    <m/>
    <n v="208.8564767310728"/>
    <n v="272.90845653649814"/>
    <n v="58.439121420388275"/>
    <m/>
    <m/>
    <n v="540.20405468795923"/>
  </r>
  <r>
    <x v="1"/>
    <s v="АБ"/>
    <s v="Аи98"/>
    <s v="ФЛ+КК_210"/>
    <s v="НБ_10"/>
    <x v="2"/>
    <s v="Собственная"/>
    <s v="ФЛ+КК"/>
    <s v="Новосибирская область162"/>
    <n v="54.960988999999998"/>
    <n v="82.844853999999998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18046999999999999"/>
    <m/>
    <n v="63.695295991038108"/>
    <n v="83.229331403173276"/>
    <n v="17.822272953118617"/>
    <m/>
    <m/>
    <n v="164.74690034732998"/>
  </r>
  <r>
    <x v="1"/>
    <s v="АБ"/>
    <s v="Аи95"/>
    <s v="ФЛ+КК_211"/>
    <s v="НБ_10"/>
    <x v="2"/>
    <s v="Собственная"/>
    <s v="ФЛ+КК"/>
    <s v="Новосибирская область163"/>
    <n v="55.046723"/>
    <n v="82.880067999999994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1.14697"/>
    <m/>
    <n v="404.81295308273388"/>
    <n v="528.96074826562676"/>
    <n v="113.26875607601518"/>
    <m/>
    <m/>
    <n v="1047.0424574243759"/>
  </r>
  <r>
    <x v="1"/>
    <s v="АБ"/>
    <s v="G-95"/>
    <s v="ФЛ+КК_211"/>
    <s v="НБ_10"/>
    <x v="2"/>
    <s v="Собственная"/>
    <s v="ФЛ+КК"/>
    <s v="Новосибирская область163"/>
    <n v="55.046723"/>
    <n v="82.880067999999994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30901000000000001"/>
    <m/>
    <n v="109.06235614889282"/>
    <n v="142.50953453147102"/>
    <n v="30.516210812008556"/>
    <m/>
    <m/>
    <n v="282.0881014923724"/>
  </r>
  <r>
    <x v="1"/>
    <s v="АБ"/>
    <s v="Аи98"/>
    <s v="ФЛ+КК_211"/>
    <s v="НБ_10"/>
    <x v="2"/>
    <s v="Собственная"/>
    <s v="ФЛ+КК"/>
    <s v="Новосибирская область163"/>
    <n v="55.046723"/>
    <n v="82.880067999999994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9.2450000000000004E-2"/>
    <m/>
    <n v="32.629412724394491"/>
    <n v="42.636181571581815"/>
    <n v="9.129878287337597"/>
    <m/>
    <m/>
    <n v="84.395472583313904"/>
  </r>
  <r>
    <x v="1"/>
    <s v="АБ"/>
    <s v="Аи95"/>
    <s v="ФЛ+КК_212"/>
    <s v="НБ_10"/>
    <x v="2"/>
    <s v="Собственная"/>
    <s v="ФЛ+КК"/>
    <s v="Новосибирская область164"/>
    <n v="54.978482999999997"/>
    <n v="83.014967999999996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1.5716000000000001"/>
    <m/>
    <n v="554.68236925536382"/>
    <n v="724.79202766790672"/>
    <n v="155.20299314634687"/>
    <m/>
    <m/>
    <n v="1434.6773900696173"/>
  </r>
  <r>
    <x v="1"/>
    <s v="АБ"/>
    <s v="G-95"/>
    <s v="ФЛ+КК_212"/>
    <s v="НБ_10"/>
    <x v="2"/>
    <s v="Собственная"/>
    <s v="ФЛ+КК"/>
    <s v="Новосибирская область164"/>
    <n v="54.978482999999997"/>
    <n v="83.014967999999996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43099999999999999"/>
    <m/>
    <n v="152.11765153287209"/>
    <n v="198.76900224285302"/>
    <n v="42.563304941508967"/>
    <m/>
    <m/>
    <n v="393.4499587172341"/>
  </r>
  <r>
    <x v="1"/>
    <s v="АБ"/>
    <s v="Аи98"/>
    <s v="ФЛ+КК_212"/>
    <s v="НБ_10"/>
    <x v="2"/>
    <s v="Собственная"/>
    <s v="ФЛ+КК"/>
    <s v="Новосибирская область164"/>
    <n v="54.978482999999997"/>
    <n v="83.014967999999996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12989000000000001"/>
    <m/>
    <n v="45.843530760103846"/>
    <n v="59.902797450868164"/>
    <n v="12.827256795481672"/>
    <m/>
    <m/>
    <n v="118.57358500645368"/>
  </r>
  <r>
    <x v="1"/>
    <s v="АБ"/>
    <s v="Аи95"/>
    <s v="ФЛ+КК_213"/>
    <s v="НБ_10"/>
    <x v="2"/>
    <s v="Собственная"/>
    <s v="ФЛ+КК"/>
    <s v="Новосибирская область165"/>
    <n v="55.039026999999997"/>
    <n v="82.952112999999997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2.0275400000000001"/>
    <m/>
    <n v="715.60237398830509"/>
    <n v="935.06288354402375"/>
    <n v="200.22924199792831"/>
    <m/>
    <m/>
    <n v="1850.894499530257"/>
  </r>
  <r>
    <x v="1"/>
    <s v="АБ"/>
    <s v="G-95"/>
    <s v="ФЛ+КК_213"/>
    <s v="НБ_10"/>
    <x v="2"/>
    <s v="Собственная"/>
    <s v="ФЛ+КК"/>
    <s v="Новосибирская область165"/>
    <n v="55.039026999999997"/>
    <n v="82.952112999999997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56122000000000005"/>
    <m/>
    <n v="198.07765288463685"/>
    <n v="258.82398941701621"/>
    <n v="55.423150810379738"/>
    <m/>
    <m/>
    <n v="512.32479311203281"/>
  </r>
  <r>
    <x v="1"/>
    <s v="АБ"/>
    <s v="Аи98"/>
    <s v="ФЛ+КК_213"/>
    <s v="НБ_10"/>
    <x v="2"/>
    <s v="Собственная"/>
    <s v="ФЛ+КК"/>
    <s v="Новосибирская область165"/>
    <n v="55.039026999999997"/>
    <n v="82.952112999999997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16975999999999999"/>
    <m/>
    <n v="59.915295879861638"/>
    <n v="78.290083110781268"/>
    <n v="16.764609389490865"/>
    <m/>
    <m/>
    <n v="154.96998838013377"/>
  </r>
  <r>
    <x v="1"/>
    <s v="АБ"/>
    <s v="Аи95"/>
    <s v="ФЛ+КК_214"/>
    <s v="НБ_10"/>
    <x v="2"/>
    <s v="Собственная"/>
    <s v="ФЛ+КК"/>
    <s v="Новосибирская область166"/>
    <n v="55.119990999999999"/>
    <n v="82.905445999999998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1.96471"/>
    <m/>
    <n v="693.4270792184434"/>
    <n v="906.0868825906166"/>
    <n v="194.02447993418116"/>
    <m/>
    <m/>
    <n v="1793.538441743241"/>
  </r>
  <r>
    <x v="1"/>
    <s v="АБ"/>
    <s v="G-95"/>
    <s v="ФЛ+КК_214"/>
    <s v="НБ_10"/>
    <x v="2"/>
    <s v="Собственная"/>
    <s v="ФЛ+КК"/>
    <s v="Новосибирская область166"/>
    <n v="55.119990999999999"/>
    <n v="82.905445999999998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53427999999999998"/>
    <m/>
    <n v="188.56941731086519"/>
    <n v="246.39977382438863"/>
    <n v="52.762697364615804"/>
    <m/>
    <m/>
    <n v="487.73188849986963"/>
  </r>
  <r>
    <x v="1"/>
    <s v="АБ"/>
    <s v="Аи98"/>
    <s v="ФЛ+КК_214"/>
    <s v="НБ_10"/>
    <x v="2"/>
    <s v="Собственная"/>
    <s v="ФЛ+КК"/>
    <s v="Новосибирская область166"/>
    <n v="55.119990999999999"/>
    <n v="82.905445999999998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16045999999999999"/>
    <m/>
    <n v="56.632942842145368"/>
    <n v="74.001099999740589"/>
    <n v="15.846190048525589"/>
    <m/>
    <m/>
    <n v="146.48023289041154"/>
  </r>
  <r>
    <x v="1"/>
    <s v="АБ"/>
    <s v="Аи95"/>
    <s v="ФЛ+КК_215"/>
    <s v="НБ_10"/>
    <x v="2"/>
    <s v="Собственная"/>
    <s v="ФЛ+КК"/>
    <s v="Новосибирская область167"/>
    <n v="54.709200000000003"/>
    <n v="83.185810000000004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1.8974800000000001"/>
    <m/>
    <n v="669.69884322643657"/>
    <n v="875.08168532660966"/>
    <n v="187.38519689191287"/>
    <m/>
    <m/>
    <n v="1732.1657254449592"/>
  </r>
  <r>
    <x v="1"/>
    <s v="АБ"/>
    <s v="G-95"/>
    <s v="ФЛ+КК_215"/>
    <s v="НБ_10"/>
    <x v="2"/>
    <s v="Собственная"/>
    <s v="ФЛ+КК"/>
    <s v="Новосибирская область167"/>
    <n v="54.709200000000003"/>
    <n v="83.185810000000004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52895999999999999"/>
    <m/>
    <n v="186.69177019681675"/>
    <n v="243.94629101248151"/>
    <n v="52.237321999676531"/>
    <m/>
    <m/>
    <n v="482.87538320897477"/>
  </r>
  <r>
    <x v="1"/>
    <s v="АБ"/>
    <s v="Аи98"/>
    <s v="ФЛ+КК_215"/>
    <s v="НБ_10"/>
    <x v="2"/>
    <s v="Собственная"/>
    <s v="ФЛ+КК"/>
    <s v="Новосибирская область167"/>
    <n v="54.709200000000003"/>
    <n v="83.185810000000004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16045000000000001"/>
    <m/>
    <n v="56.629413430276863"/>
    <n v="73.996488189943776"/>
    <n v="15.845202500847133"/>
    <m/>
    <m/>
    <n v="146.47110412106778"/>
  </r>
  <r>
    <x v="1"/>
    <s v="АБ"/>
    <s v="Аи95"/>
    <s v="ФЛ+КК_216"/>
    <s v="НБ_10"/>
    <x v="2"/>
    <s v="Собственная"/>
    <s v="ФЛ+КК"/>
    <s v="Новосибирская область169"/>
    <n v="54.996578"/>
    <n v="82.812847000000005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1.47763"/>
    <m/>
    <n v="521.5164859269554"/>
    <n v="681.45485100720862"/>
    <n v="145.92300761188375"/>
    <m/>
    <m/>
    <n v="1348.8943445460477"/>
  </r>
  <r>
    <x v="1"/>
    <s v="АБ"/>
    <s v="G-95"/>
    <s v="ФЛ+КК_216"/>
    <s v="НБ_10"/>
    <x v="2"/>
    <s v="Собственная"/>
    <s v="ФЛ+КК"/>
    <s v="Новосибирская область169"/>
    <n v="54.996578"/>
    <n v="82.812847000000005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39718999999999999"/>
    <m/>
    <n v="140.18471000543263"/>
    <n v="183.17647331981158"/>
    <n v="39.224406240644889"/>
    <m/>
    <m/>
    <n v="362.58558956588911"/>
  </r>
  <r>
    <x v="1"/>
    <s v="АБ"/>
    <s v="Аи98"/>
    <s v="ФЛ+КК_216"/>
    <s v="НБ_10"/>
    <x v="2"/>
    <s v="Собственная"/>
    <s v="ФЛ+КК"/>
    <s v="Новосибирская область169"/>
    <n v="54.996578"/>
    <n v="82.812847000000005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11872000000000001"/>
    <m/>
    <n v="41.901177702975815"/>
    <n v="54.75140590782253"/>
    <n v="11.724166038644885"/>
    <m/>
    <m/>
    <n v="108.37674964944323"/>
  </r>
  <r>
    <x v="1"/>
    <s v="АБ"/>
    <s v="Аи95"/>
    <s v="ФЛ+КК_217"/>
    <s v="НБ_10"/>
    <x v="2"/>
    <s v="Собственная"/>
    <s v="ФЛ+КК"/>
    <s v="Новосибирская область17"/>
    <n v="55.037855999999998"/>
    <n v="82.938495000000003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3.2810700000000002"/>
    <m/>
    <n v="1158.024739941904"/>
    <n v="1513.1670770045423"/>
    <n v="324.02130613558433"/>
    <m/>
    <m/>
    <n v="2995.2131230820305"/>
  </r>
  <r>
    <x v="1"/>
    <s v="АБ"/>
    <s v="G-95"/>
    <s v="ФЛ+КК_217"/>
    <s v="НБ_10"/>
    <x v="2"/>
    <s v="Собственная"/>
    <s v="ФЛ+КК"/>
    <s v="Новосибирская область17"/>
    <n v="55.037855999999998"/>
    <n v="82.938495000000003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89715"/>
    <m/>
    <n v="316.64118578356425"/>
    <n v="413.74851592152106"/>
    <n v="88.597839972795299"/>
    <m/>
    <m/>
    <n v="818.9875416778807"/>
  </r>
  <r>
    <x v="1"/>
    <s v="АБ"/>
    <s v="Аи98"/>
    <s v="ФЛ+КК_217"/>
    <s v="НБ_10"/>
    <x v="2"/>
    <s v="Собственная"/>
    <s v="ФЛ+КК"/>
    <s v="Новосибирская область17"/>
    <n v="55.037855999999998"/>
    <n v="82.938495000000003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27004"/>
    <m/>
    <n v="95.308238097301114"/>
    <n v="124.53731175327152"/>
    <n v="26.667737509060515"/>
    <m/>
    <m/>
    <n v="246.51328735963315"/>
  </r>
  <r>
    <x v="1"/>
    <s v="АБ"/>
    <s v="Аи95"/>
    <s v="ФЛ+КК_218"/>
    <s v="НБ_10"/>
    <x v="2"/>
    <s v="Собственная"/>
    <s v="ФЛ+КК"/>
    <s v="Новосибирская область171"/>
    <n v="55.01979"/>
    <n v="82.912030000000001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1.5386899999999999"/>
    <m/>
    <n v="543.06707479609031"/>
    <n v="709.61456162657885"/>
    <n v="151.95297373654392"/>
    <m/>
    <m/>
    <n v="1404.6346101592133"/>
  </r>
  <r>
    <x v="1"/>
    <s v="АБ"/>
    <s v="G-95"/>
    <s v="ФЛ+КК_218"/>
    <s v="НБ_10"/>
    <x v="2"/>
    <s v="Собственная"/>
    <s v="ФЛ+КК"/>
    <s v="Новосибирская область171"/>
    <n v="55.01979"/>
    <n v="82.912030000000001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40194999999999997"/>
    <m/>
    <n v="141.86471005484438"/>
    <n v="185.3716947830969"/>
    <n v="39.694478935590553"/>
    <m/>
    <m/>
    <n v="366.93088377353183"/>
  </r>
  <r>
    <x v="1"/>
    <s v="АБ"/>
    <s v="Аи98"/>
    <s v="ФЛ+КК_218"/>
    <s v="НБ_10"/>
    <x v="2"/>
    <s v="Собственная"/>
    <s v="ФЛ+КК"/>
    <s v="Новосибирская область171"/>
    <n v="55.01979"/>
    <n v="82.912030000000001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11869"/>
    <m/>
    <n v="41.890589467370276"/>
    <n v="54.737570478432076"/>
    <n v="11.721203395609512"/>
    <m/>
    <m/>
    <n v="108.34936334141186"/>
  </r>
  <r>
    <x v="1"/>
    <s v="АБ"/>
    <s v="Аи95"/>
    <s v="ФЛ+КК_219"/>
    <s v="НБ_10"/>
    <x v="2"/>
    <s v="Собственная"/>
    <s v="ФЛ+КК"/>
    <s v="Новосибирская область18"/>
    <n v="55.052655000000001"/>
    <n v="82.996508000000006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1.55053"/>
    <m/>
    <n v="547.24589844840875"/>
    <n v="715.07494442601126"/>
    <n v="153.12223018783735"/>
    <m/>
    <m/>
    <n v="1415.4430730622576"/>
  </r>
  <r>
    <x v="1"/>
    <s v="АБ"/>
    <s v="G-95"/>
    <s v="ФЛ+КК_219"/>
    <s v="НБ_10"/>
    <x v="2"/>
    <s v="Собственная"/>
    <s v="ФЛ+КК"/>
    <s v="Новосибирская область18"/>
    <n v="55.052655000000001"/>
    <n v="82.996508000000006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42129"/>
    <m/>
    <n v="148.69059260854684"/>
    <n v="194.29093493014278"/>
    <n v="41.604396145726945"/>
    <m/>
    <m/>
    <n v="384.58592368441657"/>
  </r>
  <r>
    <x v="1"/>
    <s v="АБ"/>
    <s v="Аи98"/>
    <s v="ФЛ+КК_219"/>
    <s v="НБ_10"/>
    <x v="2"/>
    <s v="Собственная"/>
    <s v="ФЛ+КК"/>
    <s v="Новосибирская область18"/>
    <n v="55.052655000000001"/>
    <n v="82.996508000000006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12648000000000001"/>
    <m/>
    <n v="44.640001312941216"/>
    <n v="58.33017031015325"/>
    <n v="12.490503037127738"/>
    <m/>
    <m/>
    <n v="115.46067466022221"/>
  </r>
  <r>
    <x v="1"/>
    <s v="АБ"/>
    <s v="Аи95"/>
    <s v="ФЛ+КК_220"/>
    <s v="НБ_10"/>
    <x v="2"/>
    <s v="Собственная"/>
    <s v="ФЛ+КК"/>
    <s v="Новосибирская область19"/>
    <n v="54.956083999999997"/>
    <n v="83.061357000000001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1.41273"/>
    <m/>
    <n v="498.61060290031179"/>
    <n v="651.52420542586015"/>
    <n v="139.51382317869599"/>
    <m/>
    <m/>
    <n v="1289.6486315048678"/>
  </r>
  <r>
    <x v="1"/>
    <s v="АБ"/>
    <s v="G-95"/>
    <s v="ФЛ+КК_220"/>
    <s v="НБ_10"/>
    <x v="2"/>
    <s v="Собственная"/>
    <s v="ФЛ+КК"/>
    <s v="Новосибирская область19"/>
    <n v="54.956083999999997"/>
    <n v="83.061357000000001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38718000000000002"/>
    <m/>
    <n v="136.65176872505202"/>
    <n v="178.56005171319683"/>
    <n v="38.235871014509151"/>
    <m/>
    <m/>
    <n v="353.44769145275802"/>
  </r>
  <r>
    <x v="1"/>
    <s v="АБ"/>
    <s v="Аи98"/>
    <s v="ФЛ+КК_220"/>
    <s v="НБ_10"/>
    <x v="2"/>
    <s v="Собственная"/>
    <s v="ФЛ+КК"/>
    <s v="Новосибирская область19"/>
    <n v="54.956083999999997"/>
    <n v="83.061357000000001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11665"/>
    <m/>
    <n v="41.170589446193802"/>
    <n v="53.796761279881217"/>
    <n v="11.519743669204226"/>
    <m/>
    <m/>
    <n v="106.48709439527924"/>
  </r>
  <r>
    <x v="1"/>
    <s v="АБ"/>
    <s v="Аи95"/>
    <s v="ФЛ+КК_221"/>
    <s v="НБ_10"/>
    <x v="2"/>
    <s v="Собственная"/>
    <s v="ФЛ+КК"/>
    <s v="Новосибирская область2"/>
    <n v="54.959159999999997"/>
    <n v="83.145034999999993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1.9198"/>
    <m/>
    <n v="677.57649051695546"/>
    <n v="885.37524479310719"/>
    <n v="189.5894033102295"/>
    <m/>
    <m/>
    <n v="1752.5411386202923"/>
  </r>
  <r>
    <x v="1"/>
    <s v="АБ"/>
    <s v="G-95"/>
    <s v="ФЛ+КК_221"/>
    <s v="НБ_10"/>
    <x v="2"/>
    <s v="Собственная"/>
    <s v="ФЛ+КК"/>
    <s v="Новосибирская область2"/>
    <n v="54.959159999999997"/>
    <n v="83.145034999999993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51561999999999997"/>
    <m/>
    <n v="181.98353476422159"/>
    <n v="237.79413674352637"/>
    <n v="50.91993339661451"/>
    <m/>
    <m/>
    <n v="470.69760490436249"/>
  </r>
  <r>
    <x v="1"/>
    <s v="АБ"/>
    <s v="Аи98"/>
    <s v="ФЛ+КК_221"/>
    <s v="НБ_10"/>
    <x v="2"/>
    <s v="Собственная"/>
    <s v="ФЛ+КК"/>
    <s v="Новосибирская область2"/>
    <n v="54.959159999999997"/>
    <n v="83.145034999999993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15406"/>
    <m/>
    <n v="54.374119246297617"/>
    <n v="71.049541729777118"/>
    <n v="15.214159534312929"/>
    <m/>
    <m/>
    <n v="140.63782051038766"/>
  </r>
  <r>
    <x v="1"/>
    <s v="АБ"/>
    <s v="Аи95"/>
    <s v="ФЛ+КК_222"/>
    <s v="НБ_10"/>
    <x v="2"/>
    <s v="Собственная"/>
    <s v="ФЛ+КК"/>
    <s v="Новосибирская область20"/>
    <n v="55.040100000000002"/>
    <n v="82.887460000000004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1.06135"/>
    <m/>
    <n v="374.59412866453317"/>
    <n v="489.47443278527157"/>
    <n v="104.81337285306391"/>
    <m/>
    <m/>
    <n v="968.88193430286867"/>
  </r>
  <r>
    <x v="1"/>
    <s v="АБ"/>
    <s v="G-95"/>
    <s v="ФЛ+КК_222"/>
    <s v="НБ_10"/>
    <x v="2"/>
    <s v="Собственная"/>
    <s v="ФЛ+КК"/>
    <s v="Новосибирская область20"/>
    <n v="55.040100000000002"/>
    <n v="82.887460000000004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28472999999999998"/>
    <m/>
    <n v="100.4929441321454"/>
    <n v="131.31206034479706"/>
    <n v="28.118445048714264"/>
    <m/>
    <m/>
    <n v="259.92344952565674"/>
  </r>
  <r>
    <x v="1"/>
    <s v="АБ"/>
    <s v="Аи98"/>
    <s v="ФЛ+КК_222"/>
    <s v="НБ_10"/>
    <x v="2"/>
    <s v="Собственная"/>
    <s v="ФЛ+КК"/>
    <s v="Новосибирская область20"/>
    <n v="55.040100000000002"/>
    <n v="82.887460000000004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8.5029999999999994E-2"/>
    <m/>
    <n v="30.010589117958499"/>
    <n v="39.214218702342905"/>
    <n v="8.3971179099222901"/>
    <m/>
    <m/>
    <n v="77.621925730223694"/>
  </r>
  <r>
    <x v="1"/>
    <s v="АБ"/>
    <s v="Аи95"/>
    <s v="ФЛ+КК_223"/>
    <s v="НБ_10"/>
    <x v="2"/>
    <s v="Собственная"/>
    <s v="ФЛ+КК"/>
    <s v="Новосибирская область21"/>
    <n v="54.939269000000003"/>
    <n v="82.931200000000004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1.1633500000000001"/>
    <m/>
    <n v="410.59412972335673"/>
    <n v="536.51489271281457"/>
    <n v="114.88635917332822"/>
    <m/>
    <m/>
    <n v="1061.9953816094994"/>
  </r>
  <r>
    <x v="1"/>
    <s v="АБ"/>
    <s v="G-95"/>
    <s v="ФЛ+КК_223"/>
    <s v="НБ_10"/>
    <x v="2"/>
    <s v="Собственная"/>
    <s v="ФЛ+КК"/>
    <s v="Новосибирская область21"/>
    <n v="54.939269000000003"/>
    <n v="82.931200000000004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32130999999999998"/>
    <m/>
    <n v="113.40353274716271"/>
    <n v="148.18206058155707"/>
    <n v="31.730894456511013"/>
    <m/>
    <m/>
    <n v="293.31648778523078"/>
  </r>
  <r>
    <x v="1"/>
    <s v="АБ"/>
    <s v="Аи98"/>
    <s v="ФЛ+КК_223"/>
    <s v="НБ_10"/>
    <x v="2"/>
    <s v="Собственная"/>
    <s v="ФЛ+КК"/>
    <s v="Новосибирская область21"/>
    <n v="54.939269000000003"/>
    <n v="82.931200000000004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9.7110000000000002E-2"/>
    <m/>
    <n v="34.274118655121136"/>
    <n v="44.785284936898968"/>
    <n v="9.5900755054986924"/>
    <m/>
    <m/>
    <n v="88.649479097518793"/>
  </r>
  <r>
    <x v="1"/>
    <s v="АБ"/>
    <s v="Аи95"/>
    <s v="ФЛ+КК_224"/>
    <s v="НБ_10"/>
    <x v="2"/>
    <s v="Собственная"/>
    <s v="ФЛ+КК"/>
    <s v="Новосибирская область22"/>
    <n v="54.946395000000003"/>
    <n v="82.831271999999998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1.40476"/>
    <m/>
    <n v="495.79766164110765"/>
    <n v="647.84859301779625"/>
    <n v="138.72674767896552"/>
    <m/>
    <m/>
    <n v="1282.3730023378694"/>
  </r>
  <r>
    <x v="1"/>
    <s v="АБ"/>
    <s v="G-95"/>
    <s v="ФЛ+КК_224"/>
    <s v="НБ_10"/>
    <x v="2"/>
    <s v="Собственная"/>
    <s v="ФЛ+КК"/>
    <s v="Новосибирская область22"/>
    <n v="54.946395000000003"/>
    <n v="82.831271999999998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38791999999999999"/>
    <m/>
    <n v="136.9129452033219"/>
    <n v="178.90132563816135"/>
    <n v="38.308949542714984"/>
    <m/>
    <m/>
    <n v="354.12322038419819"/>
  </r>
  <r>
    <x v="1"/>
    <s v="АБ"/>
    <s v="Аи98"/>
    <s v="ФЛ+КК_224"/>
    <s v="НБ_10"/>
    <x v="2"/>
    <s v="Собственная"/>
    <s v="ФЛ+КК"/>
    <s v="Новосибирская область22"/>
    <n v="54.946395000000003"/>
    <n v="82.831271999999998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11723"/>
    <m/>
    <n v="41.375295334567504"/>
    <n v="54.064246248096659"/>
    <n v="11.577021434554748"/>
    <m/>
    <m/>
    <n v="107.01656301721891"/>
  </r>
  <r>
    <x v="1"/>
    <s v="АБ"/>
    <s v="Аи95"/>
    <s v="ФЛ+КК_225"/>
    <s v="НБ_10"/>
    <x v="2"/>
    <s v="Собственная"/>
    <s v="ФЛ+КК"/>
    <s v="Новосибирская область24"/>
    <n v="55.044949000000003"/>
    <n v="82.964078999999998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76175999999999999"/>
    <m/>
    <n v="268.85647849577873"/>
    <n v="351.30922308240304"/>
    <n v="75.227431954162114"/>
    <m/>
    <m/>
    <n v="695.39313353234388"/>
  </r>
  <r>
    <x v="1"/>
    <s v="АБ"/>
    <s v="G-95"/>
    <s v="ФЛ+КК_225"/>
    <s v="НБ_10"/>
    <x v="2"/>
    <s v="Собственная"/>
    <s v="ФЛ+КК"/>
    <s v="Новосибирская область24"/>
    <n v="55.044949000000003"/>
    <n v="82.964078999999998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20064000000000001"/>
    <m/>
    <n v="70.814119729827041"/>
    <n v="92.531351763355062"/>
    <n v="19.814156620566962"/>
    <m/>
    <m/>
    <n v="183.15962811374908"/>
  </r>
  <r>
    <x v="1"/>
    <s v="АБ"/>
    <s v="Аи98"/>
    <s v="ФЛ+КК_225"/>
    <s v="НБ_10"/>
    <x v="2"/>
    <s v="Собственная"/>
    <s v="ФЛ+КК"/>
    <s v="Новосибирская область24"/>
    <n v="55.044949000000003"/>
    <n v="82.964078999999998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5.9459999999999999E-2"/>
    <m/>
    <n v="20.985882970173027"/>
    <n v="27.421821051879444"/>
    <n v="5.8719584961070144"/>
    <m/>
    <m/>
    <n v="54.279662518159483"/>
  </r>
  <r>
    <x v="1"/>
    <s v="АБ"/>
    <s v="Аи95"/>
    <s v="ФЛ+КК_226"/>
    <s v="НБ_10"/>
    <x v="2"/>
    <s v="Собственная"/>
    <s v="ФЛ+КК"/>
    <s v="Новосибирская область25"/>
    <n v="55.042746000000001"/>
    <n v="83.038494999999998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1.16154"/>
    <m/>
    <n v="409.95530617515601"/>
    <n v="535.68015513959051"/>
    <n v="114.70761304352745"/>
    <m/>
    <m/>
    <n v="1060.343074358274"/>
  </r>
  <r>
    <x v="1"/>
    <s v="АБ"/>
    <s v="G-95"/>
    <s v="ФЛ+КК_226"/>
    <s v="НБ_10"/>
    <x v="2"/>
    <s v="Собственная"/>
    <s v="ФЛ+КК"/>
    <s v="Новосибирская область25"/>
    <n v="55.042746000000001"/>
    <n v="83.038494999999998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31888"/>
    <m/>
    <n v="112.54588566311428"/>
    <n v="147.06139080093033"/>
    <n v="31.490920370645892"/>
    <m/>
    <m/>
    <n v="291.0981968346905"/>
  </r>
  <r>
    <x v="1"/>
    <s v="АБ"/>
    <s v="Аи98"/>
    <s v="ФЛ+КК_226"/>
    <s v="НБ_10"/>
    <x v="2"/>
    <s v="Собственная"/>
    <s v="ФЛ+КК"/>
    <s v="Новосибирская область25"/>
    <n v="55.042746000000001"/>
    <n v="83.038494999999998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9.6140000000000003E-2"/>
    <m/>
    <n v="33.931765703875456"/>
    <n v="44.33793938660763"/>
    <n v="9.4942833806883353"/>
    <m/>
    <m/>
    <n v="87.763988471171416"/>
  </r>
  <r>
    <x v="1"/>
    <s v="АБ"/>
    <s v="Аи95"/>
    <s v="ФЛ+КК_227"/>
    <s v="НБ_10"/>
    <x v="2"/>
    <s v="Собственная"/>
    <s v="ФЛ+КК"/>
    <s v="Новосибирская область26"/>
    <n v="54.843789999999998"/>
    <n v="83.035439999999994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1.1584000000000001"/>
    <m/>
    <n v="408.84707084844325"/>
    <n v="534.23204686338966"/>
    <n v="114.39752307249186"/>
    <m/>
    <m/>
    <n v="1057.4766407843247"/>
  </r>
  <r>
    <x v="1"/>
    <s v="АБ"/>
    <s v="G-95"/>
    <s v="ФЛ+КК_227"/>
    <s v="НБ_10"/>
    <x v="2"/>
    <s v="Собственная"/>
    <s v="ФЛ+КК"/>
    <s v="Новосибирская область26"/>
    <n v="54.843789999999998"/>
    <n v="83.035439999999994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32522000000000001"/>
    <m/>
    <n v="114.78353278775096"/>
    <n v="149.98527821211289"/>
    <n v="32.117025598787812"/>
    <m/>
    <m/>
    <n v="296.88583659865162"/>
  </r>
  <r>
    <x v="1"/>
    <s v="АБ"/>
    <s v="Аи98"/>
    <s v="ФЛ+КК_227"/>
    <s v="НБ_10"/>
    <x v="2"/>
    <s v="Собственная"/>
    <s v="ФЛ+КК"/>
    <s v="Новосибирская область26"/>
    <n v="54.843789999999998"/>
    <n v="83.035439999999994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9.8930000000000004E-2"/>
    <m/>
    <n v="34.916471615190339"/>
    <n v="45.624634319919835"/>
    <n v="9.7698091829779177"/>
    <m/>
    <m/>
    <n v="90.310915118088104"/>
  </r>
  <r>
    <x v="1"/>
    <s v="АБ"/>
    <s v="Аи95"/>
    <s v="ФЛ+КК_228"/>
    <s v="НБ_10"/>
    <x v="2"/>
    <s v="Собственная"/>
    <s v="ФЛ+КК"/>
    <s v="Новосибирская область28"/>
    <n v="54.985219999999998"/>
    <n v="82.695549999999997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1.5025500000000001"/>
    <m/>
    <n v="530.31178030328761"/>
    <n v="692.94748102087885"/>
    <n v="148.3839764265993"/>
    <m/>
    <m/>
    <n v="1371.6432377507656"/>
  </r>
  <r>
    <x v="1"/>
    <s v="АБ"/>
    <s v="G-95"/>
    <s v="ФЛ+КК_228"/>
    <s v="НБ_10"/>
    <x v="2"/>
    <s v="Собственная"/>
    <s v="ФЛ+КК"/>
    <s v="Новосибирская область28"/>
    <n v="54.985219999999998"/>
    <n v="82.695549999999997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41313"/>
    <m/>
    <n v="145.81059252384094"/>
    <n v="190.52769813593935"/>
    <n v="40.798557240105801"/>
    <m/>
    <m/>
    <n v="377.13684789988611"/>
  </r>
  <r>
    <x v="1"/>
    <s v="АБ"/>
    <s v="Аи98"/>
    <s v="ФЛ+КК_228"/>
    <s v="НБ_10"/>
    <x v="2"/>
    <s v="Собственная"/>
    <s v="ФЛ+КК"/>
    <s v="Новосибирская область28"/>
    <n v="54.985219999999998"/>
    <n v="82.695549999999997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12463"/>
    <m/>
    <n v="43.987060117266473"/>
    <n v="57.476985497741929"/>
    <n v="12.30780671661314"/>
    <m/>
    <m/>
    <n v="113.77185233162155"/>
  </r>
  <r>
    <x v="1"/>
    <s v="АБ"/>
    <s v="Аи95"/>
    <s v="ФЛ+КК_229"/>
    <s v="НБ_10"/>
    <x v="2"/>
    <s v="Собственная"/>
    <s v="ФЛ+КК"/>
    <s v="Новосибирская область3"/>
    <n v="54.859979000000003"/>
    <n v="82.967313000000004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1.31125"/>
    <m/>
    <n v="462.79413125865091"/>
    <n v="604.72355960775178"/>
    <n v="129.49218933771147"/>
    <m/>
    <m/>
    <n v="1197.0098802041143"/>
  </r>
  <r>
    <x v="1"/>
    <s v="АБ"/>
    <s v="G-95"/>
    <s v="ФЛ+КК_229"/>
    <s v="НБ_10"/>
    <x v="2"/>
    <s v="Собственная"/>
    <s v="ФЛ+КК"/>
    <s v="Новосибирская область3"/>
    <n v="54.859979000000003"/>
    <n v="82.967313000000004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36732999999999999"/>
    <m/>
    <n v="129.64588616605545"/>
    <n v="169.40560926651321"/>
    <n v="36.275588872771436"/>
    <m/>
    <m/>
    <n v="335.32708430534012"/>
  </r>
  <r>
    <x v="1"/>
    <s v="АБ"/>
    <s v="Аи98"/>
    <s v="ФЛ+КК_229"/>
    <s v="НБ_10"/>
    <x v="2"/>
    <s v="Собственная"/>
    <s v="ФЛ+КК"/>
    <s v="Новосибирская область3"/>
    <n v="54.859979000000003"/>
    <n v="82.967313000000004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11164"/>
    <m/>
    <n v="39.402354100069232"/>
    <n v="51.486244571675428"/>
    <n v="11.024982282297126"/>
    <m/>
    <m/>
    <n v="101.91358095404179"/>
  </r>
  <r>
    <x v="1"/>
    <s v="АБ"/>
    <s v="Аи95"/>
    <s v="ФЛ+КК_230"/>
    <s v="НБ_10"/>
    <x v="2"/>
    <s v="Собственная"/>
    <s v="ФЛ+КК"/>
    <s v="Новосибирская область30"/>
    <n v="54.875258000000002"/>
    <n v="83.076620000000005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2.9039100000000002"/>
    <m/>
    <n v="1024.9094419091011"/>
    <n v="1339.2280587077571"/>
    <n v="286.77495789488938"/>
    <m/>
    <m/>
    <n v="2650.9124585117474"/>
  </r>
  <r>
    <x v="1"/>
    <s v="АБ"/>
    <s v="G-95"/>
    <s v="ФЛ+КК_230"/>
    <s v="НБ_10"/>
    <x v="2"/>
    <s v="Собственная"/>
    <s v="ФЛ+КК"/>
    <s v="Новосибирская область30"/>
    <n v="54.875258000000002"/>
    <n v="83.076620000000005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81633999999999995"/>
    <m/>
    <n v="288.12000847411787"/>
    <n v="376.48048095343529"/>
    <n v="80.617467183181972"/>
    <m/>
    <m/>
    <n v="745.21795661073509"/>
  </r>
  <r>
    <x v="1"/>
    <s v="АБ"/>
    <s v="Аи98"/>
    <s v="ФЛ+КК_230"/>
    <s v="НБ_10"/>
    <x v="2"/>
    <s v="Собственная"/>
    <s v="ФЛ+КК"/>
    <s v="Новосибирская область30"/>
    <n v="54.875258000000002"/>
    <n v="83.076620000000005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24843999999999999"/>
    <m/>
    <n v="87.684708461314941"/>
    <n v="114.57580259214478"/>
    <n v="24.534634523592779"/>
    <m/>
    <m/>
    <n v="226.79514557705249"/>
  </r>
  <r>
    <x v="1"/>
    <s v="АБ"/>
    <s v="Аи95"/>
    <s v="ФЛ+КК_231"/>
    <s v="НБ_10"/>
    <x v="2"/>
    <s v="Собственная"/>
    <s v="ФЛ+КК"/>
    <s v="Новосибирская область30138"/>
    <n v="55.025421000000001"/>
    <n v="82.949462999999994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1.31158"/>
    <m/>
    <n v="462.91060185031176"/>
    <n v="604.87574933104679"/>
    <n v="129.52477841110053"/>
    <m/>
    <m/>
    <n v="1197.3111295924589"/>
  </r>
  <r>
    <x v="1"/>
    <s v="АБ"/>
    <s v="G-95"/>
    <s v="ФЛ+КК_231"/>
    <s v="НБ_10"/>
    <x v="2"/>
    <s v="Собственная"/>
    <s v="ФЛ+КК"/>
    <s v="Новосибирская область30138"/>
    <n v="55.025421000000001"/>
    <n v="82.949462999999994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35883999999999999"/>
    <m/>
    <n v="126.64941548968868"/>
    <n v="165.49018274901479"/>
    <n v="35.437160893761202"/>
    <m/>
    <m/>
    <n v="327.57675913246464"/>
  </r>
  <r>
    <x v="1"/>
    <s v="АБ"/>
    <s v="Аи98"/>
    <s v="ФЛ+КК_231"/>
    <s v="НБ_10"/>
    <x v="2"/>
    <s v="Собственная"/>
    <s v="ФЛ+КК"/>
    <s v="Новосибирская область30138"/>
    <n v="55.025421000000001"/>
    <n v="82.949462999999994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10804"/>
    <m/>
    <n v="38.13176582740487"/>
    <n v="49.825993044820969"/>
    <n v="10.669465118052504"/>
    <m/>
    <m/>
    <n v="98.627223990278338"/>
  </r>
  <r>
    <x v="1"/>
    <s v="АБ"/>
    <s v="Аи95"/>
    <s v="ФЛ+КК_232"/>
    <s v="НБ_10"/>
    <x v="2"/>
    <s v="Собственная"/>
    <s v="ФЛ+КК"/>
    <s v="Новосибирская область30705"/>
    <n v="55.045015999999997"/>
    <n v="83.051182999999995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20027"/>
    <m/>
    <n v="70.68353149069209"/>
    <n v="92.360714800872799"/>
    <n v="19.777617356464042"/>
    <m/>
    <m/>
    <n v="182.82186364802894"/>
  </r>
  <r>
    <x v="1"/>
    <s v="АБ"/>
    <s v="G-95"/>
    <s v="ФЛ+КК_232"/>
    <s v="НБ_10"/>
    <x v="2"/>
    <s v="Собственная"/>
    <s v="ФЛ+КК"/>
    <s v="Новосибирская область30705"/>
    <n v="55.045015999999997"/>
    <n v="83.051182999999995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5.5620000000000003E-2"/>
    <m/>
    <n v="19.630588812664374"/>
    <n v="25.650886089901359"/>
    <n v="5.4927401875794173"/>
    <m/>
    <m/>
    <n v="50.774215090145148"/>
  </r>
  <r>
    <x v="1"/>
    <s v="АБ"/>
    <s v="Аи98"/>
    <s v="ФЛ+КК_232"/>
    <s v="НБ_10"/>
    <x v="2"/>
    <s v="Собственная"/>
    <s v="ФЛ+КК"/>
    <s v="Новосибирская область30705"/>
    <n v="55.045015999999997"/>
    <n v="83.051182999999995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1.685E-2"/>
    <m/>
    <n v="5.9470589984429116"/>
    <n v="7.7708995076382212"/>
    <n v="1.6640178382005246"/>
    <m/>
    <m/>
    <n v="15.381976344281657"/>
  </r>
  <r>
    <x v="1"/>
    <s v="АБ"/>
    <s v="Аи95"/>
    <s v="ФЛ+КК_233"/>
    <s v="НБ_10"/>
    <x v="2"/>
    <s v="Собственная"/>
    <s v="ФЛ+КК"/>
    <s v="Новосибирская область30707"/>
    <n v="55.006124999999997"/>
    <n v="82.597052000000005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1.8377699999999999"/>
    <m/>
    <n v="648.62472495955058"/>
    <n v="847.54456902980962"/>
    <n v="181.4885497038444"/>
    <m/>
    <m/>
    <n v="1677.6578436932045"/>
  </r>
  <r>
    <x v="1"/>
    <s v="АБ"/>
    <s v="G-95"/>
    <s v="ФЛ+КК_233"/>
    <s v="НБ_10"/>
    <x v="2"/>
    <s v="Собственная"/>
    <s v="ФЛ+КК"/>
    <s v="Новосибирская область30707"/>
    <n v="55.006124999999997"/>
    <n v="82.597052000000005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50978000000000001"/>
    <m/>
    <n v="179.92235823301053"/>
    <n v="235.10083982218472"/>
    <n v="50.34320555239546"/>
    <m/>
    <m/>
    <n v="465.36640360759077"/>
  </r>
  <r>
    <x v="1"/>
    <s v="АБ"/>
    <s v="Аи98"/>
    <s v="ФЛ+КК_233"/>
    <s v="НБ_10"/>
    <x v="2"/>
    <s v="Собственная"/>
    <s v="ФЛ+КК"/>
    <s v="Новосибирская область30707"/>
    <n v="55.006124999999997"/>
    <n v="82.597052000000005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15432999999999999"/>
    <m/>
    <n v="54.469413366747446"/>
    <n v="71.174060594291191"/>
    <n v="15.240823321631273"/>
    <m/>
    <m/>
    <n v="140.88429728266991"/>
  </r>
  <r>
    <x v="1"/>
    <s v="АБ"/>
    <s v="Аи95"/>
    <s v="ФЛ+КК_235"/>
    <s v="НБ_3"/>
    <x v="4"/>
    <s v="Собственная"/>
    <s v="ФЛ+КК"/>
    <s v="Новосибирская область33138"/>
    <n v="55.660888999999997"/>
    <n v="84.633262999999999"/>
    <s v="Сибирь"/>
    <s v="Новосибирская область"/>
    <m/>
    <s v="Новосибирская область"/>
    <s v="Розница"/>
    <s v="Розница"/>
    <n v="479.9803524818098"/>
    <n v="295.12235540774935"/>
    <n v="47.077131593848343"/>
    <m/>
    <m/>
    <n v="0.37735999999999997"/>
    <m/>
    <n v="181.12538581253574"/>
    <n v="111.36737203666829"/>
    <n v="17.765026378254611"/>
    <m/>
    <m/>
    <n v="310.25778422745867"/>
  </r>
  <r>
    <x v="1"/>
    <s v="АБ"/>
    <s v="G-95"/>
    <s v="ФЛ+КК_235"/>
    <s v="НБ_3"/>
    <x v="4"/>
    <s v="Собственная"/>
    <s v="ФЛ+КК"/>
    <s v="Новосибирская область33138"/>
    <n v="55.660888999999997"/>
    <n v="84.633262999999999"/>
    <s v="Сибирь"/>
    <s v="Новосибирская область"/>
    <m/>
    <s v="Новосибирская область"/>
    <s v="Розница"/>
    <s v="Розница"/>
    <n v="479.9803524818098"/>
    <n v="295.12235540774935"/>
    <n v="47.077131593848343"/>
    <m/>
    <m/>
    <n v="0.10212"/>
    <m/>
    <n v="49.015593595442418"/>
    <n v="30.137894934239366"/>
    <n v="4.8075166783637933"/>
    <m/>
    <m/>
    <n v="83.961005208045577"/>
  </r>
  <r>
    <x v="1"/>
    <s v="АБ"/>
    <s v="Аи98"/>
    <s v="ФЛ+КК_235"/>
    <s v="НБ_3"/>
    <x v="4"/>
    <s v="Собственная"/>
    <s v="ФЛ+КК"/>
    <s v="Новосибирская область33138"/>
    <n v="55.660888999999997"/>
    <n v="84.633262999999999"/>
    <s v="Сибирь"/>
    <s v="Новосибирская область"/>
    <m/>
    <s v="Новосибирская область"/>
    <s v="Розница"/>
    <s v="Розница"/>
    <n v="479.9803524818098"/>
    <n v="295.12235540774935"/>
    <n v="47.077131593848343"/>
    <m/>
    <m/>
    <n v="3.0609999999999998E-2"/>
    <m/>
    <n v="14.692198589468198"/>
    <n v="9.0336952990312067"/>
    <n v="1.4410309980876976"/>
    <m/>
    <m/>
    <n v="25.166924886587104"/>
  </r>
  <r>
    <x v="1"/>
    <s v="АБ"/>
    <s v="Аи95"/>
    <s v="ФЛ+КК_238"/>
    <s v="НБ_10"/>
    <x v="2"/>
    <s v="Собственная"/>
    <s v="ФЛ+КК"/>
    <s v="Новосибирская область4"/>
    <n v="54.966617999999997"/>
    <n v="82.812658999999996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57638"/>
    <m/>
    <n v="203.4282412773012"/>
    <n v="265.81549306899217"/>
    <n v="56.920273090920972"/>
    <m/>
    <m/>
    <n v="526.16400743721431"/>
  </r>
  <r>
    <x v="1"/>
    <s v="АБ"/>
    <s v="G-95"/>
    <s v="ФЛ+КК_238"/>
    <s v="НБ_10"/>
    <x v="2"/>
    <s v="Собственная"/>
    <s v="ФЛ+КК"/>
    <s v="Новосибирская область4"/>
    <n v="54.966617999999997"/>
    <n v="82.812658999999996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15314"/>
    <m/>
    <n v="54.049413354394503"/>
    <n v="70.625255228469854"/>
    <n v="15.123305147894857"/>
    <m/>
    <m/>
    <n v="139.79797373075922"/>
  </r>
  <r>
    <x v="1"/>
    <s v="АБ"/>
    <s v="Аи98"/>
    <s v="ФЛ+КК_238"/>
    <s v="НБ_10"/>
    <x v="2"/>
    <s v="Собственная"/>
    <s v="ФЛ+КК"/>
    <s v="Новосибирская область4"/>
    <n v="54.966617999999997"/>
    <n v="82.812658999999996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4.555E-2"/>
    <m/>
    <n v="16.076471061072677"/>
    <n v="21.006793624505697"/>
    <n v="4.4982796753729319"/>
    <m/>
    <m/>
    <n v="41.581544360951305"/>
  </r>
  <r>
    <x v="1"/>
    <s v="АБ"/>
    <s v="Аи95"/>
    <s v="ФЛ+КК_240"/>
    <s v="НБ_10"/>
    <x v="2"/>
    <s v="Собственная"/>
    <s v="ФЛ+КК"/>
    <s v="Новосибирская область42"/>
    <n v="54.62538"/>
    <n v="83.289484000000002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1.2849299999999999"/>
    <m/>
    <n v="453.50471922072694"/>
    <n v="592.58527622252689"/>
    <n v="126.89296384801187"/>
    <m/>
    <m/>
    <n v="1172.9829592912658"/>
  </r>
  <r>
    <x v="1"/>
    <s v="АБ"/>
    <s v="G-95"/>
    <s v="ФЛ+КК_240"/>
    <s v="НБ_10"/>
    <x v="2"/>
    <s v="Собственная"/>
    <s v="ФЛ+КК"/>
    <s v="Новосибирская область42"/>
    <n v="54.62538"/>
    <n v="83.289484000000002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34371000000000002"/>
    <m/>
    <n v="121.30941533262985"/>
    <n v="158.51251452642927"/>
    <n v="33.943001256255336"/>
    <m/>
    <m/>
    <n v="313.76493111531448"/>
  </r>
  <r>
    <x v="1"/>
    <s v="АБ"/>
    <s v="Аи98"/>
    <s v="ФЛ+КК_240"/>
    <s v="НБ_10"/>
    <x v="2"/>
    <s v="Собственная"/>
    <s v="ФЛ+КК"/>
    <s v="Новосибирская область42"/>
    <n v="54.62538"/>
    <n v="83.289484000000002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10252"/>
    <m/>
    <n v="36.183530475986188"/>
    <n v="47.280274036977474"/>
    <n v="10.124338799544082"/>
    <m/>
    <m/>
    <n v="93.588143312507739"/>
  </r>
  <r>
    <x v="1"/>
    <s v="АБ"/>
    <s v="Аи95"/>
    <s v="ФЛ+КК_243"/>
    <s v="НБ_10"/>
    <x v="2"/>
    <s v="Собственная"/>
    <s v="ФЛ+КК"/>
    <s v="Новосибирская область45"/>
    <n v="54.655687999999998"/>
    <n v="83.266819999999996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1.2336800000000001"/>
    <m/>
    <n v="435.41648339460244"/>
    <n v="568.94975101383511"/>
    <n v="121.83178199591831"/>
    <m/>
    <m/>
    <n v="1126.1980164043559"/>
  </r>
  <r>
    <x v="1"/>
    <s v="АБ"/>
    <s v="G-95"/>
    <s v="ФЛ+КК_243"/>
    <s v="НБ_10"/>
    <x v="2"/>
    <s v="Собственная"/>
    <s v="ФЛ+КК"/>
    <s v="Новосибирская область45"/>
    <n v="54.655687999999998"/>
    <n v="83.266819999999996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33851999999999999"/>
    <m/>
    <n v="119.47765057287207"/>
    <n v="156.11898524188075"/>
    <n v="33.430464011135996"/>
    <m/>
    <m/>
    <n v="309.0270998258888"/>
  </r>
  <r>
    <x v="1"/>
    <s v="АБ"/>
    <s v="Аи98"/>
    <s v="ФЛ+КК_243"/>
    <s v="НБ_10"/>
    <x v="2"/>
    <s v="Собственная"/>
    <s v="ФЛ+КК"/>
    <s v="Новосибирская область45"/>
    <n v="54.655687999999998"/>
    <n v="83.266819999999996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10204000000000001"/>
    <m/>
    <n v="36.014118706297609"/>
    <n v="47.058907166730215"/>
    <n v="10.076936510978133"/>
    <m/>
    <m/>
    <n v="93.14996238400596"/>
  </r>
  <r>
    <x v="1"/>
    <s v="АБ"/>
    <s v="Аи95"/>
    <s v="ФЛ+КК_245"/>
    <s v="НБ_10"/>
    <x v="2"/>
    <s v="Собственная"/>
    <s v="ФЛ+КК"/>
    <s v="Новосибирская область5"/>
    <n v="54.964638999999998"/>
    <n v="82.854619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1.8466199999999999"/>
    <m/>
    <n v="651.74825446318391"/>
    <n v="851.62602069999355"/>
    <n v="182.36252939927908"/>
    <m/>
    <m/>
    <n v="1685.7368045624567"/>
  </r>
  <r>
    <x v="1"/>
    <s v="АБ"/>
    <s v="G-95"/>
    <s v="ФЛ+КК_245"/>
    <s v="НБ_10"/>
    <x v="2"/>
    <s v="Собственная"/>
    <s v="ФЛ+КК"/>
    <s v="Новосибирская область5"/>
    <n v="54.964638999999998"/>
    <n v="82.854619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51485000000000003"/>
    <m/>
    <n v="181.71177005034616"/>
    <n v="237.4390273891714"/>
    <n v="50.843892225373303"/>
    <m/>
    <m/>
    <n v="469.99468966489081"/>
  </r>
  <r>
    <x v="1"/>
    <s v="АБ"/>
    <s v="Аи98"/>
    <s v="ФЛ+КК_245"/>
    <s v="НБ_10"/>
    <x v="2"/>
    <s v="Собственная"/>
    <s v="ФЛ+КК"/>
    <s v="Новосибирская область5"/>
    <n v="54.964638999999998"/>
    <n v="82.854619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15618000000000001"/>
    <m/>
    <n v="55.122354562422188"/>
    <n v="72.027245406702519"/>
    <n v="15.423519642145873"/>
    <m/>
    <m/>
    <n v="142.57311961127058"/>
  </r>
  <r>
    <x v="1"/>
    <s v="АБ"/>
    <s v="Аи95"/>
    <s v="ФЛ+КК_247"/>
    <s v="НБ_10"/>
    <x v="2"/>
    <s v="Собственная"/>
    <s v="ФЛ+КК"/>
    <s v="Новосибирская область51"/>
    <n v="55.01135"/>
    <n v="82.222168999999994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60533000000000003"/>
    <m/>
    <n v="213.64588863664378"/>
    <n v="279.1666824307801"/>
    <n v="59.779223620054815"/>
    <m/>
    <m/>
    <n v="552.59179468747868"/>
  </r>
  <r>
    <x v="1"/>
    <s v="АБ"/>
    <s v="G-95"/>
    <s v="ФЛ+КК_247"/>
    <s v="НБ_10"/>
    <x v="2"/>
    <s v="Собственная"/>
    <s v="ФЛ+КК"/>
    <s v="Новосибирская область51"/>
    <n v="55.01135"/>
    <n v="82.222168999999994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16258"/>
    <m/>
    <n v="57.38117815826994"/>
    <n v="74.97880367666599"/>
    <n v="16.055550156358535"/>
    <m/>
    <m/>
    <n v="148.41553199129447"/>
  </r>
  <r>
    <x v="1"/>
    <s v="АБ"/>
    <s v="Аи98"/>
    <s v="ФЛ+КК_247"/>
    <s v="НБ_10"/>
    <x v="2"/>
    <s v="Собственная"/>
    <s v="ФЛ+КК"/>
    <s v="Новосибирская область51"/>
    <n v="55.01135"/>
    <n v="82.222168999999994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4.8579999999999998E-2"/>
    <m/>
    <n v="17.145882857231847"/>
    <n v="22.404171992941528"/>
    <n v="4.7975066219454883"/>
    <m/>
    <m/>
    <n v="44.347561472118862"/>
  </r>
  <r>
    <x v="1"/>
    <s v="АБ"/>
    <s v="Аи95"/>
    <s v="ФЛ+КК_248"/>
    <s v="НБ_10"/>
    <x v="2"/>
    <s v="Собственная"/>
    <s v="ФЛ+КК"/>
    <s v="Новосибирская область52"/>
    <n v="55.044049999999999"/>
    <n v="82.229550000000003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50788999999999995"/>
    <m/>
    <n v="179.2552993898617"/>
    <n v="234.2292077705861"/>
    <n v="50.156559041167029"/>
    <m/>
    <m/>
    <n v="463.64106620161488"/>
  </r>
  <r>
    <x v="1"/>
    <s v="АБ"/>
    <s v="G-95"/>
    <s v="ФЛ+КК_248"/>
    <s v="НБ_10"/>
    <x v="2"/>
    <s v="Собственная"/>
    <s v="ФЛ+КК"/>
    <s v="Новосибирская область52"/>
    <n v="55.044049999999999"/>
    <n v="82.229550000000003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13200999999999999"/>
    <m/>
    <n v="46.591766076228403"/>
    <n v="60.880501127793558"/>
    <n v="13.036616903314613"/>
    <m/>
    <m/>
    <n v="120.50888410733657"/>
  </r>
  <r>
    <x v="1"/>
    <s v="АБ"/>
    <s v="Аи98"/>
    <s v="ФЛ+КК_248"/>
    <s v="НБ_10"/>
    <x v="2"/>
    <s v="Собственная"/>
    <s v="ФЛ+КК"/>
    <s v="Новосибирская область52"/>
    <n v="55.044049999999999"/>
    <n v="82.229550000000003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3.8890000000000001E-2"/>
    <m/>
    <n v="13.725882756643609"/>
    <n v="17.935328299824953"/>
    <n v="3.8405729215203803"/>
    <m/>
    <m/>
    <n v="35.501783977988943"/>
  </r>
  <r>
    <x v="1"/>
    <s v="АБ"/>
    <s v="Аи95"/>
    <s v="ФЛ+КК_250"/>
    <s v="НБ_10"/>
    <x v="2"/>
    <s v="Собственная"/>
    <s v="ФЛ+КК"/>
    <s v="Новосибирская область6"/>
    <n v="54.752994000000001"/>
    <n v="83.128731000000002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1.276"/>
    <m/>
    <n v="450.35295442214567"/>
    <n v="588.46693007396857"/>
    <n v="126.01108377114953"/>
    <m/>
    <m/>
    <n v="1164.8309682672639"/>
  </r>
  <r>
    <x v="1"/>
    <s v="АБ"/>
    <s v="G-95"/>
    <s v="ФЛ+КК_250"/>
    <s v="НБ_10"/>
    <x v="2"/>
    <s v="Собственная"/>
    <s v="ФЛ+КК"/>
    <s v="Новосибирская область6"/>
    <n v="54.752994000000001"/>
    <n v="83.128731000000002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35389999999999999"/>
    <m/>
    <n v="124.90588602664369"/>
    <n v="163.21194870938672"/>
    <n v="34.949312340603306"/>
    <m/>
    <m/>
    <n v="323.06714707663372"/>
  </r>
  <r>
    <x v="1"/>
    <s v="АБ"/>
    <s v="Аи98"/>
    <s v="ФЛ+КК_250"/>
    <s v="НБ_10"/>
    <x v="2"/>
    <s v="Собственная"/>
    <s v="ФЛ+КК"/>
    <s v="Новосибирская область6"/>
    <n v="54.752994000000001"/>
    <n v="83.128731000000002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10713"/>
    <m/>
    <n v="37.810589347370275"/>
    <n v="49.406318353310539"/>
    <n v="10.57959827931289"/>
    <m/>
    <m/>
    <n v="97.796505979993711"/>
  </r>
  <r>
    <x v="1"/>
    <s v="АБ"/>
    <s v="Аи95"/>
    <s v="ФЛ+КК_253"/>
    <s v="НБ_10"/>
    <x v="2"/>
    <s v="Собственная"/>
    <s v="ФЛ+КК"/>
    <s v="Новосибирская область7"/>
    <n v="54.998871000000001"/>
    <n v="82.977813999999995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95737000000000005"/>
    <m/>
    <n v="337.89530405574425"/>
    <n v="441.52083451795869"/>
    <n v="94.544852092465064"/>
    <m/>
    <m/>
    <n v="873.96099066616796"/>
  </r>
  <r>
    <x v="1"/>
    <s v="АБ"/>
    <s v="G-95"/>
    <s v="ФЛ+КК_253"/>
    <s v="НБ_10"/>
    <x v="2"/>
    <s v="Собственная"/>
    <s v="ФЛ+КК"/>
    <s v="Новосибирская область7"/>
    <n v="54.998871000000001"/>
    <n v="82.977813999999995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25090000000000001"/>
    <m/>
    <n v="88.552943780968931"/>
    <n v="115.71030780216201"/>
    <n v="24.777571252493274"/>
    <m/>
    <m/>
    <n v="229.04082283562423"/>
  </r>
  <r>
    <x v="1"/>
    <s v="АБ"/>
    <s v="Аи98"/>
    <s v="ФЛ+КК_253"/>
    <s v="НБ_10"/>
    <x v="2"/>
    <s v="Собственная"/>
    <s v="ФЛ+КК"/>
    <s v="Новосибирская область7"/>
    <n v="54.998871000000001"/>
    <n v="82.977813999999995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7.4190000000000006E-2"/>
    <m/>
    <n v="26.184706652491371"/>
    <n v="34.215016882592266"/>
    <n v="7.3266162264745951"/>
    <m/>
    <m/>
    <n v="67.726339761558236"/>
  </r>
  <r>
    <x v="1"/>
    <s v="АБ"/>
    <s v="Аи95"/>
    <s v="ФЛ+КК_256"/>
    <s v="НБ_10"/>
    <x v="2"/>
    <s v="Собственная"/>
    <s v="ФЛ+КК"/>
    <s v="Новосибирская область74"/>
    <n v="54.221089999999997"/>
    <n v="83.318510000000003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1.02624"/>
    <m/>
    <n v="362.20236359418715"/>
    <n v="473.28236858864381"/>
    <n v="101.34609295400038"/>
    <m/>
    <m/>
    <n v="936.83082513683132"/>
  </r>
  <r>
    <x v="1"/>
    <s v="АБ"/>
    <s v="G-95"/>
    <s v="ФЛ+КК_256"/>
    <s v="НБ_10"/>
    <x v="2"/>
    <s v="Собственная"/>
    <s v="ФЛ+КК"/>
    <s v="Новосибирская область74"/>
    <n v="54.221089999999997"/>
    <n v="83.318510000000003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27848000000000001"/>
    <m/>
    <n v="98.287061714325333"/>
    <n v="128.42967922178588"/>
    <n v="27.501227749678463"/>
    <m/>
    <m/>
    <n v="254.21796868578966"/>
  </r>
  <r>
    <x v="1"/>
    <s v="АБ"/>
    <s v="Аи98"/>
    <s v="ФЛ+КК_256"/>
    <s v="НБ_10"/>
    <x v="2"/>
    <s v="Собственная"/>
    <s v="ФЛ+КК"/>
    <s v="Новосибирская область74"/>
    <n v="54.221089999999997"/>
    <n v="83.318510000000003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8.3559999999999995E-2"/>
    <m/>
    <n v="29.491765573287218"/>
    <n v="38.536282662210667"/>
    <n v="8.25194840118907"/>
    <m/>
    <m/>
    <n v="76.27999663668696"/>
  </r>
  <r>
    <x v="1"/>
    <s v="АБ"/>
    <s v="Аи95"/>
    <s v="ФЛ+КК_258"/>
    <s v="НБ_10"/>
    <x v="2"/>
    <s v="Собственная"/>
    <s v="ФЛ+КК"/>
    <s v="Новосибирская область78"/>
    <n v="54.362409999999997"/>
    <n v="81.905180999999999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1.72515"/>
    <m/>
    <n v="608.87648849636719"/>
    <n v="795.60636709804612"/>
    <n v="170.36678774905846"/>
    <m/>
    <m/>
    <n v="1574.8496433434716"/>
  </r>
  <r>
    <x v="1"/>
    <s v="АБ"/>
    <s v="G-95"/>
    <s v="ФЛ+КК_258"/>
    <s v="НБ_10"/>
    <x v="2"/>
    <s v="Собственная"/>
    <s v="ФЛ+КК"/>
    <s v="Новосибирская область78"/>
    <n v="54.362409999999997"/>
    <n v="81.905180999999999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47260000000000002"/>
    <m/>
    <n v="166.80000490588247"/>
    <n v="217.95413099761564"/>
    <n v="46.671503283891276"/>
    <m/>
    <m/>
    <n v="431.42563918738938"/>
  </r>
  <r>
    <x v="1"/>
    <s v="АБ"/>
    <s v="Аи98"/>
    <s v="ФЛ+КК_258"/>
    <s v="НБ_10"/>
    <x v="2"/>
    <s v="Собственная"/>
    <s v="ФЛ+КК"/>
    <s v="Новосибирская область78"/>
    <n v="54.362409999999997"/>
    <n v="81.905180999999999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14235999999999999"/>
    <m/>
    <n v="50.244707360138442"/>
    <n v="65.653724267500124"/>
    <n v="14.058728750517902"/>
    <m/>
    <m/>
    <n v="129.95716037815646"/>
  </r>
  <r>
    <x v="1"/>
    <s v="АБ"/>
    <s v="Аи95"/>
    <s v="ФЛ+КК_259"/>
    <s v="НБ_10"/>
    <x v="2"/>
    <s v="Собственная"/>
    <s v="ФЛ+КК"/>
    <s v="Новосибирская область8"/>
    <n v="55.098820000000003"/>
    <n v="82.979439999999997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2.254"/>
    <m/>
    <n v="795.52943516263042"/>
    <n v="1039.5019282027627"/>
    <n v="222.59324672427195"/>
    <m/>
    <m/>
    <n v="2057.6246100896651"/>
  </r>
  <r>
    <x v="1"/>
    <s v="АБ"/>
    <s v="G-95"/>
    <s v="ФЛ+КК_259"/>
    <s v="НБ_10"/>
    <x v="2"/>
    <s v="Собственная"/>
    <s v="ФЛ+КК"/>
    <s v="Новосибирская область8"/>
    <n v="55.098820000000003"/>
    <n v="82.979439999999997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60160000000000002"/>
    <m/>
    <n v="212.32941800968874"/>
    <n v="277.44647737656697"/>
    <n v="59.410868335990244"/>
    <m/>
    <m/>
    <n v="549.18676372224593"/>
  </r>
  <r>
    <x v="1"/>
    <s v="АБ"/>
    <s v="Аи98"/>
    <s v="ФЛ+КК_259"/>
    <s v="НБ_10"/>
    <x v="2"/>
    <s v="Собственная"/>
    <s v="ФЛ+КК"/>
    <s v="Новосибирская область8"/>
    <n v="55.098820000000003"/>
    <n v="82.979439999999997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17927999999999999"/>
    <m/>
    <n v="63.275295978685165"/>
    <n v="82.680526037351939"/>
    <n v="17.704754779382199"/>
    <m/>
    <m/>
    <n v="163.6605767954193"/>
  </r>
  <r>
    <x v="1"/>
    <s v="АБ"/>
    <s v="Аи95"/>
    <s v="ФЛ+КК_260"/>
    <s v="НБ_10"/>
    <x v="2"/>
    <s v="Собственная"/>
    <s v="ФЛ+КК"/>
    <s v="Новосибирская область80"/>
    <n v="54.615808000000001"/>
    <n v="82.326408999999998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74812000000000001"/>
    <m/>
    <n v="264.04236070712824"/>
    <n v="345.01871451954338"/>
    <n v="73.880416920746384"/>
    <m/>
    <m/>
    <n v="682.94149214741799"/>
  </r>
  <r>
    <x v="1"/>
    <s v="АБ"/>
    <s v="G-95"/>
    <s v="ФЛ+КК_260"/>
    <s v="НБ_10"/>
    <x v="2"/>
    <s v="Собственная"/>
    <s v="ФЛ+КК"/>
    <s v="Новосибирская область80"/>
    <n v="54.615808000000001"/>
    <n v="82.326408999999998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20166999999999999"/>
    <m/>
    <n v="71.177649152283792"/>
    <n v="93.006368172427301"/>
    <n v="19.915874031448059"/>
    <m/>
    <m/>
    <n v="184.09989135615913"/>
  </r>
  <r>
    <x v="1"/>
    <s v="АБ"/>
    <s v="Аи98"/>
    <s v="ФЛ+КК_260"/>
    <s v="НБ_10"/>
    <x v="2"/>
    <s v="Собственная"/>
    <s v="ФЛ+КК"/>
    <s v="Новосибирская область80"/>
    <n v="54.615808000000001"/>
    <n v="82.326408999999998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6.0350000000000001E-2"/>
    <m/>
    <n v="21.300000626470606"/>
    <n v="27.83227212379624"/>
    <n v="5.9598502394897128"/>
    <m/>
    <m/>
    <n v="55.092122989756561"/>
  </r>
  <r>
    <x v="1"/>
    <s v="АБ"/>
    <s v="Аи95"/>
    <s v="ФЛ+КК_261"/>
    <s v="НБ_7"/>
    <x v="3"/>
    <s v="Собственная"/>
    <s v="ФЛ+КК"/>
    <s v="Новосибирская область86"/>
    <n v="55.088284999999999"/>
    <n v="80.930606999999995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52205000000000001"/>
    <m/>
    <n v="19.444668766780552"/>
    <n v="98.674225309913894"/>
    <n v="8.3706341270861113"/>
    <m/>
    <m/>
    <n v="126.48952820378055"/>
  </r>
  <r>
    <x v="1"/>
    <s v="АБ"/>
    <s v="G-95"/>
    <s v="ФЛ+КК_261"/>
    <s v="НБ_7"/>
    <x v="3"/>
    <s v="Собственная"/>
    <s v="ФЛ+КК"/>
    <s v="Новосибирская область86"/>
    <n v="55.088284999999999"/>
    <n v="80.930606999999995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0.13134000000000001"/>
    <m/>
    <n v="4.891988881963333"/>
    <n v="24.824964567003338"/>
    <n v="2.1059268005966669"/>
    <m/>
    <m/>
    <n v="31.822880249563337"/>
  </r>
  <r>
    <x v="1"/>
    <s v="АБ"/>
    <s v="Аи98"/>
    <s v="ФЛ+КК_261"/>
    <s v="НБ_7"/>
    <x v="3"/>
    <s v="Собственная"/>
    <s v="ФЛ+КК"/>
    <s v="Новосибирская область86"/>
    <n v="55.088284999999999"/>
    <n v="80.930606999999995"/>
    <s v="Сибирь"/>
    <s v="Новосибирская область"/>
    <m/>
    <s v="Новосибирская область"/>
    <s v="Розница"/>
    <s v="Розница"/>
    <n v="37.246755611111105"/>
    <n v="189.01297827777779"/>
    <n v="16.034161722222223"/>
    <m/>
    <m/>
    <n v="3.814E-2"/>
    <m/>
    <n v="1.4205912590077776"/>
    <n v="7.2089549915144451"/>
    <n v="0.61154292808555555"/>
    <m/>
    <m/>
    <n v="9.241089178607778"/>
  </r>
  <r>
    <x v="1"/>
    <s v="АБ"/>
    <s v="Аи95"/>
    <s v="ФЛ+КК_262"/>
    <s v="НБ_10"/>
    <x v="2"/>
    <s v="Собственная"/>
    <s v="ФЛ+КК"/>
    <s v="Новосибирская область89"/>
    <n v="54.515731000000002"/>
    <n v="81.754456000000005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97435000000000005"/>
    <m/>
    <n v="343.88824540847781"/>
    <n v="449.35168755295553"/>
    <n v="96.221708050485532"/>
    <m/>
    <m/>
    <n v="889.46164101191891"/>
  </r>
  <r>
    <x v="1"/>
    <s v="АБ"/>
    <s v="G-95"/>
    <s v="ФЛ+КК_262"/>
    <s v="НБ_10"/>
    <x v="2"/>
    <s v="Собственная"/>
    <s v="ФЛ+КК"/>
    <s v="Новосибирская область89"/>
    <n v="54.515731000000002"/>
    <n v="81.754456000000005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27211999999999997"/>
    <m/>
    <n v="96.042355765951626"/>
    <n v="125.49656819100964"/>
    <n v="26.873147426179628"/>
    <m/>
    <m/>
    <n v="248.4120713831409"/>
  </r>
  <r>
    <x v="1"/>
    <s v="АБ"/>
    <s v="Аи98"/>
    <s v="ФЛ+КК_262"/>
    <s v="НБ_10"/>
    <x v="2"/>
    <s v="Собственная"/>
    <s v="ФЛ+КК"/>
    <s v="Новосибирская область89"/>
    <n v="54.515731000000002"/>
    <n v="81.754456000000005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8.2610000000000003E-2"/>
    <m/>
    <n v="29.156471445778571"/>
    <n v="38.098160731512962"/>
    <n v="8.1581313717356281"/>
    <m/>
    <m/>
    <n v="75.412763549027176"/>
  </r>
  <r>
    <x v="1"/>
    <s v="АБ"/>
    <s v="Аи95"/>
    <s v="ФЛ+КК_263"/>
    <s v="НБ_10"/>
    <x v="2"/>
    <s v="Собственная"/>
    <s v="ФЛ+КК"/>
    <s v="Новосибирская область9"/>
    <n v="54.960312000000002"/>
    <n v="82.940641999999997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80008000000000001"/>
    <m/>
    <n v="282.38118477591718"/>
    <n v="368.98167822380935"/>
    <n v="79.011714658010433"/>
    <m/>
    <m/>
    <n v="730.37457765773695"/>
  </r>
  <r>
    <x v="1"/>
    <s v="АБ"/>
    <s v="G-95"/>
    <s v="ФЛ+КК_263"/>
    <s v="НБ_10"/>
    <x v="2"/>
    <s v="Собственная"/>
    <s v="ФЛ+КК"/>
    <s v="Новосибирская область9"/>
    <n v="54.960312000000002"/>
    <n v="82.940641999999997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21615999999999999"/>
    <m/>
    <n v="76.291766949757843"/>
    <n v="99.688880568016486"/>
    <n v="21.346830617532664"/>
    <m/>
    <m/>
    <n v="197.32747813530702"/>
  </r>
  <r>
    <x v="1"/>
    <s v="АБ"/>
    <s v="Аи98"/>
    <s v="ФЛ+КК_263"/>
    <s v="НБ_10"/>
    <x v="2"/>
    <s v="Собственная"/>
    <s v="ФЛ+КК"/>
    <s v="Новосибирская область9"/>
    <n v="54.960312000000002"/>
    <n v="82.940641999999997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6.4750000000000002E-2"/>
    <m/>
    <n v="22.852941848615934"/>
    <n v="29.861468434396134"/>
    <n v="6.3943712180109182"/>
    <m/>
    <m/>
    <n v="59.108781501022989"/>
  </r>
  <r>
    <x v="1"/>
    <s v="АБ"/>
    <s v="Аи95"/>
    <s v="ФЛ+КК_264"/>
    <s v="НБ_10"/>
    <x v="2"/>
    <s v="Собственная"/>
    <s v="ФЛ+КК"/>
    <s v="Новосибирская область90"/>
    <n v="54.437202999999997"/>
    <n v="83.346860000000007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75978000000000001"/>
    <m/>
    <n v="268.15765494581336"/>
    <n v="350.39608474263309"/>
    <n v="75.031897513827573"/>
    <m/>
    <m/>
    <n v="693.58563720227403"/>
  </r>
  <r>
    <x v="1"/>
    <s v="АБ"/>
    <s v="G-95"/>
    <s v="ФЛ+КК_264"/>
    <s v="НБ_10"/>
    <x v="2"/>
    <s v="Собственная"/>
    <s v="ФЛ+КК"/>
    <s v="Новосибирская область90"/>
    <n v="54.437202999999997"/>
    <n v="83.346860000000007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20466000000000001"/>
    <m/>
    <n v="72.232943300968913"/>
    <n v="94.385299301675872"/>
    <n v="20.211150787306789"/>
    <m/>
    <m/>
    <n v="186.82939338995158"/>
  </r>
  <r>
    <x v="1"/>
    <s v="АБ"/>
    <s v="Аи98"/>
    <s v="ФЛ+КК_264"/>
    <s v="НБ_10"/>
    <x v="2"/>
    <s v="Собственная"/>
    <s v="ФЛ+КК"/>
    <s v="Новосибирская область90"/>
    <n v="54.437202999999997"/>
    <n v="83.346860000000007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6.1219999999999997E-2"/>
    <m/>
    <n v="21.607059459031156"/>
    <n v="28.233499576119399"/>
    <n v="6.0457668875154962"/>
    <m/>
    <m/>
    <n v="55.886325922666053"/>
  </r>
  <r>
    <x v="1"/>
    <s v="АБ"/>
    <s v="Аи95"/>
    <s v="ФЛ+КК_265"/>
    <s v="НБ_10"/>
    <x v="2"/>
    <s v="Собственная"/>
    <s v="ФЛ+КК"/>
    <s v="Новосибирская область91"/>
    <n v="55.069499"/>
    <n v="82.892527999999999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80342000000000002"/>
    <m/>
    <n v="283.56000834000025"/>
    <n v="370.52202269594659"/>
    <n v="79.341555582615172"/>
    <m/>
    <m/>
    <n v="733.42358661856201"/>
  </r>
  <r>
    <x v="1"/>
    <s v="АБ"/>
    <s v="G-95"/>
    <s v="ФЛ+КК_265"/>
    <s v="НБ_10"/>
    <x v="2"/>
    <s v="Собственная"/>
    <s v="ФЛ+КК"/>
    <s v="Новосибирская область91"/>
    <n v="55.069499"/>
    <n v="82.892527999999999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21665999999999999"/>
    <m/>
    <n v="76.468237543183449"/>
    <n v="99.919471057857379"/>
    <n v="21.396208001455527"/>
    <m/>
    <m/>
    <n v="197.78391660249636"/>
  </r>
  <r>
    <x v="1"/>
    <s v="АБ"/>
    <s v="Аи98"/>
    <s v="ФЛ+КК_265"/>
    <s v="НБ_10"/>
    <x v="2"/>
    <s v="Собственная"/>
    <s v="ФЛ+КК"/>
    <s v="Новосибирская область91"/>
    <n v="55.069499"/>
    <n v="82.892527999999999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6.4850000000000005E-2"/>
    <m/>
    <n v="22.888235967301057"/>
    <n v="29.907586532364313"/>
    <n v="6.4042466947954919"/>
    <m/>
    <m/>
    <n v="59.200069194460859"/>
  </r>
  <r>
    <x v="1"/>
    <s v="АБ"/>
    <s v="Аи95"/>
    <s v="ФЛ+КК_267"/>
    <s v="НБ_10"/>
    <x v="2"/>
    <s v="Собственная"/>
    <s v="ФЛ+КК"/>
    <s v="Новосибирская область93"/>
    <n v="54.220509999999997"/>
    <n v="83.316860000000005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73480000000000001"/>
    <m/>
    <n v="259.34118409827011"/>
    <n v="338.87578387018186"/>
    <n v="72.565003413041282"/>
    <m/>
    <m/>
    <n v="670.78197138149324"/>
  </r>
  <r>
    <x v="1"/>
    <s v="АБ"/>
    <s v="G-95"/>
    <s v="ФЛ+КК_267"/>
    <s v="НБ_10"/>
    <x v="2"/>
    <s v="Собственная"/>
    <s v="ФЛ+КК"/>
    <s v="Новосибирская область93"/>
    <n v="54.220509999999997"/>
    <n v="83.316860000000005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19767000000000001"/>
    <m/>
    <n v="69.765884404878946"/>
    <n v="91.161644253700132"/>
    <n v="19.520854960065147"/>
    <m/>
    <m/>
    <n v="180.44838361864424"/>
  </r>
  <r>
    <x v="1"/>
    <s v="АБ"/>
    <s v="Аи98"/>
    <s v="ФЛ+КК_267"/>
    <s v="НБ_10"/>
    <x v="2"/>
    <s v="Собственная"/>
    <s v="ФЛ+КК"/>
    <s v="Новосибирская область93"/>
    <n v="54.220509999999997"/>
    <n v="83.316860000000005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5.91E-2"/>
    <m/>
    <n v="20.858824142906592"/>
    <n v="27.255795899193998"/>
    <n v="5.8364067796825525"/>
    <m/>
    <m/>
    <n v="53.951026821783145"/>
  </r>
  <r>
    <x v="1"/>
    <s v="АБ"/>
    <s v="Аи95"/>
    <s v="ФЛ+КК_268"/>
    <s v="НБ_10"/>
    <x v="2"/>
    <s v="Собственная"/>
    <s v="ФЛ+КК"/>
    <s v="Новосибирская область95"/>
    <n v="54.771320000000003"/>
    <n v="83.101314000000002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3.13916"/>
    <m/>
    <n v="1107.9388561158485"/>
    <n v="1447.7208841778991"/>
    <n v="310.00701703059696"/>
    <m/>
    <m/>
    <n v="2865.6667573243449"/>
  </r>
  <r>
    <x v="1"/>
    <s v="АБ"/>
    <s v="G-95"/>
    <s v="ФЛ+КК_268"/>
    <s v="НБ_10"/>
    <x v="2"/>
    <s v="Собственная"/>
    <s v="ФЛ+КК"/>
    <s v="Новосибирская область95"/>
    <n v="54.771320000000003"/>
    <n v="83.101314000000002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88024999999999998"/>
    <m/>
    <n v="310.67647972577879"/>
    <n v="405.95455736489873"/>
    <n v="86.928884396202477"/>
    <m/>
    <m/>
    <n v="803.55992148688006"/>
  </r>
  <r>
    <x v="1"/>
    <s v="АБ"/>
    <s v="Аи98"/>
    <s v="ФЛ+КК_268"/>
    <s v="НБ_10"/>
    <x v="2"/>
    <s v="Собственная"/>
    <s v="ФЛ+КК"/>
    <s v="Новосибирская область95"/>
    <n v="54.771320000000003"/>
    <n v="83.101314000000002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26762999999999998"/>
    <m/>
    <n v="94.457649836989688"/>
    <n v="123.4258655922384"/>
    <n v="26.429738518552309"/>
    <m/>
    <m/>
    <n v="244.3132539477804"/>
  </r>
  <r>
    <x v="1"/>
    <s v="АБ"/>
    <s v="Аи95"/>
    <s v="ФЛ+КК_270"/>
    <s v="НБ_10"/>
    <x v="2"/>
    <s v="Собственная"/>
    <s v="ФЛ+КК"/>
    <s v="Новосибирская область97"/>
    <n v="54.610939000000002"/>
    <n v="83.282981000000007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86717999999999995"/>
    <m/>
    <n v="306.06353841363341"/>
    <n v="399.92692196045772"/>
    <n v="85.638159580458804"/>
    <m/>
    <m/>
    <n v="791.62861995454989"/>
  </r>
  <r>
    <x v="1"/>
    <s v="АБ"/>
    <s v="G-95"/>
    <s v="ФЛ+КК_270"/>
    <s v="НБ_10"/>
    <x v="2"/>
    <s v="Собственная"/>
    <s v="ФЛ+КК"/>
    <s v="Новосибирская область97"/>
    <n v="54.610939000000002"/>
    <n v="83.282981000000007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22614999999999999"/>
    <m/>
    <n v="79.817649406401443"/>
    <n v="104.2960785550376"/>
    <n v="22.333390748311491"/>
    <m/>
    <m/>
    <n v="206.44711870975055"/>
  </r>
  <r>
    <x v="1"/>
    <s v="АБ"/>
    <s v="Аи98"/>
    <s v="ФЛ+КК_270"/>
    <s v="НБ_10"/>
    <x v="2"/>
    <s v="Собственная"/>
    <s v="ФЛ+КК"/>
    <s v="Новосибирская область97"/>
    <n v="54.610939000000002"/>
    <n v="83.282981000000007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6.6729999999999998E-2"/>
    <m/>
    <n v="23.551765398581331"/>
    <n v="30.774606774166081"/>
    <n v="6.5899056583454607"/>
    <m/>
    <m/>
    <n v="60.91627783109287"/>
  </r>
  <r>
    <x v="1"/>
    <s v="АБ"/>
    <s v="Аи95"/>
    <s v="ФЛ+КК_271"/>
    <s v="НБ_10"/>
    <x v="2"/>
    <s v="Собственная"/>
    <s v="ФЛ+КК"/>
    <s v="Новосибирская область98"/>
    <n v="55.032144000000002"/>
    <n v="82.994001999999995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2.1223900000000002"/>
    <m/>
    <n v="749.07884556114254"/>
    <n v="978.80589946684188"/>
    <n v="209.59613172809566"/>
    <m/>
    <m/>
    <n v="1937.4808767560803"/>
  </r>
  <r>
    <x v="1"/>
    <s v="АБ"/>
    <s v="G-95"/>
    <s v="ФЛ+КК_271"/>
    <s v="НБ_10"/>
    <x v="2"/>
    <s v="Собственная"/>
    <s v="ФЛ+КК"/>
    <s v="Новосибирская область98"/>
    <n v="55.032144000000002"/>
    <n v="82.994001999999995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58509"/>
    <m/>
    <n v="206.50235901477524"/>
    <n v="269.83237940202059"/>
    <n v="57.780427118857268"/>
    <m/>
    <m/>
    <n v="534.11516553565309"/>
  </r>
  <r>
    <x v="1"/>
    <s v="АБ"/>
    <s v="Аи98"/>
    <s v="ФЛ+КК_271"/>
    <s v="НБ_10"/>
    <x v="2"/>
    <s v="Собственная"/>
    <s v="ФЛ+КК"/>
    <s v="Новосибирская область98"/>
    <n v="55.032144000000002"/>
    <n v="82.994001999999995"/>
    <s v="Сибирь"/>
    <s v="Новосибирская область"/>
    <m/>
    <s v="Новосибирская область"/>
    <s v="Розница"/>
    <s v="Розница"/>
    <n v="352.94118685121134"/>
    <n v="461.18097968179353"/>
    <n v="98.754767845728466"/>
    <m/>
    <m/>
    <n v="0.17669000000000001"/>
    <m/>
    <n v="62.361178304740534"/>
    <n v="81.486067299976099"/>
    <n v="17.448979930661764"/>
    <m/>
    <m/>
    <n v="161.29622553537843"/>
  </r>
  <r>
    <x v="1"/>
    <s v="АБ"/>
    <s v="Аи95"/>
    <s v="ФЛ+КК_272"/>
    <s v="НБ_3"/>
    <x v="4"/>
    <s v="Собственная"/>
    <s v="ФЛ+КК"/>
    <s v="Новосибирская область99"/>
    <n v="55.646233000000002"/>
    <n v="84.357401999999993"/>
    <s v="Сибирь"/>
    <s v="Новосибирская область"/>
    <m/>
    <s v="Новосибирская область"/>
    <s v="Розница"/>
    <s v="Розница"/>
    <n v="479.9803524818098"/>
    <n v="295.12235540774935"/>
    <n v="47.077131593848343"/>
    <m/>
    <m/>
    <n v="1.56813"/>
    <m/>
    <n v="752.67159013730043"/>
    <n v="462.79021918555401"/>
    <n v="73.823062366261397"/>
    <m/>
    <m/>
    <n v="1289.2848716891158"/>
  </r>
  <r>
    <x v="1"/>
    <s v="АБ"/>
    <s v="G-95"/>
    <s v="ФЛ+КК_272"/>
    <s v="НБ_3"/>
    <x v="4"/>
    <s v="Собственная"/>
    <s v="ФЛ+КК"/>
    <s v="Новосибирская область99"/>
    <n v="55.646233000000002"/>
    <n v="84.357401999999993"/>
    <s v="Сибирь"/>
    <s v="Новосибирская область"/>
    <m/>
    <s v="Новосибирская область"/>
    <s v="Розница"/>
    <s v="Розница"/>
    <n v="479.9803524818098"/>
    <n v="295.12235540774935"/>
    <n v="47.077131593848343"/>
    <m/>
    <m/>
    <n v="0.42413000000000001"/>
    <m/>
    <n v="203.57406689811"/>
    <n v="125.17024459908873"/>
    <n v="19.966823822898899"/>
    <m/>
    <m/>
    <n v="348.71113532009764"/>
  </r>
  <r>
    <x v="1"/>
    <s v="АБ"/>
    <s v="Аи98"/>
    <s v="ФЛ+КК_272"/>
    <s v="НБ_3"/>
    <x v="4"/>
    <s v="Собственная"/>
    <s v="ФЛ+КК"/>
    <s v="Новосибирская область99"/>
    <n v="55.646233000000002"/>
    <n v="84.357401999999993"/>
    <s v="Сибирь"/>
    <s v="Новосибирская область"/>
    <m/>
    <s v="Новосибирская область"/>
    <s v="Розница"/>
    <s v="Розница"/>
    <n v="479.9803524818098"/>
    <n v="295.12235540774935"/>
    <n v="47.077131593848343"/>
    <m/>
    <m/>
    <n v="0.12709999999999999"/>
    <m/>
    <n v="61.005502800438023"/>
    <n v="37.510051372324938"/>
    <n v="5.9835034255781236"/>
    <m/>
    <m/>
    <n v="104.49905759834108"/>
  </r>
  <r>
    <x v="1"/>
    <s v="АБ"/>
    <s v="Аи95"/>
    <s v="ФЛ+КК_354"/>
    <s v="НБ_10"/>
    <x v="2"/>
    <s v="Собственная"/>
    <s v="ФЛ+КК"/>
    <s v="Республика Алтай32878"/>
    <n v="51.957804000000003"/>
    <n v="85.960624999999993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0.82740999999999998"/>
    <m/>
    <n v="292.02706741256077"/>
    <n v="381.58575439851279"/>
    <n v="81.710682463234193"/>
    <m/>
    <m/>
    <n v="755.32350427430777"/>
  </r>
  <r>
    <x v="1"/>
    <s v="АБ"/>
    <s v="G-95"/>
    <s v="ФЛ+КК_354"/>
    <s v="НБ_10"/>
    <x v="2"/>
    <s v="Собственная"/>
    <s v="ФЛ+КК"/>
    <s v="Республика Алтай32878"/>
    <n v="51.957804000000003"/>
    <n v="85.960624999999993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0.22363"/>
    <m/>
    <n v="78.928237615536389"/>
    <n v="103.13390248623949"/>
    <n v="22.084528733340257"/>
    <m/>
    <m/>
    <n v="204.14666883511612"/>
  </r>
  <r>
    <x v="1"/>
    <s v="АБ"/>
    <s v="Аи98"/>
    <s v="ФЛ+КК_354"/>
    <s v="НБ_10"/>
    <x v="2"/>
    <s v="Собственная"/>
    <s v="ФЛ+КК"/>
    <s v="Республика Алтай32878"/>
    <n v="51.957804000000003"/>
    <n v="85.960624999999993"/>
    <s v="Сибирь"/>
    <s v="Алтайский край"/>
    <m/>
    <s v="Алтайский край"/>
    <s v="Розница"/>
    <s v="Розница"/>
    <n v="352.94118685121134"/>
    <n v="461.18097968179353"/>
    <n v="98.754767845728466"/>
    <m/>
    <m/>
    <n v="8.6840000000000001E-2"/>
    <m/>
    <n v="30.649412666159193"/>
    <n v="40.048956275566951"/>
    <n v="8.5758640397230597"/>
    <m/>
    <m/>
    <n v="79.274232981449202"/>
  </r>
  <r>
    <x v="1"/>
    <s v="АБ"/>
    <s v="Аи95"/>
    <s v="ФЛ+КК_357"/>
    <s v="НБ_8"/>
    <x v="6"/>
    <s v="Собственная"/>
    <s v="ФЛ+КК"/>
    <s v="Томская область100"/>
    <n v="56.502872000000004"/>
    <n v="84.960549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3.44225"/>
    <m/>
    <n v="614.10714406766226"/>
    <n v="1988.4204683269982"/>
    <n v="338.91916519560539"/>
    <m/>
    <m/>
    <n v="2941.4467775902658"/>
  </r>
  <r>
    <x v="1"/>
    <s v="АБ"/>
    <s v="G-95"/>
    <s v="ФЛ+КК_357"/>
    <s v="НБ_8"/>
    <x v="6"/>
    <s v="Собственная"/>
    <s v="ФЛ+КК"/>
    <s v="Томская область100"/>
    <n v="56.502872000000004"/>
    <n v="84.960549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0.73019999999999996"/>
    <m/>
    <n v="130.26974699635616"/>
    <n v="421.80103884737429"/>
    <n v="71.894480187618868"/>
    <m/>
    <m/>
    <n v="623.9652660313493"/>
  </r>
  <r>
    <x v="1"/>
    <s v="АБ"/>
    <s v="Аи95"/>
    <s v="ФЛ+КК_360"/>
    <s v="НБ_8"/>
    <x v="6"/>
    <s v="Собственная"/>
    <s v="ФЛ+КК"/>
    <s v="Томская область104"/>
    <n v="56.484110000000001"/>
    <n v="84.867019999999997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1.7849299999999999"/>
    <m/>
    <n v="318.43656464832372"/>
    <n v="1031.0672805667539"/>
    <n v="175.741734485465"/>
    <m/>
    <m/>
    <n v="1525.2455797005425"/>
  </r>
  <r>
    <x v="1"/>
    <s v="АБ"/>
    <s v="G-95"/>
    <s v="ФЛ+КК_360"/>
    <s v="НБ_8"/>
    <x v="6"/>
    <s v="Собственная"/>
    <s v="ФЛ+КК"/>
    <s v="Томская область104"/>
    <n v="56.484110000000001"/>
    <n v="84.867019999999997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0.3695"/>
    <m/>
    <n v="65.919845953373866"/>
    <n v="213.44218550274553"/>
    <n v="36.380457996884651"/>
    <m/>
    <m/>
    <n v="315.74248945300405"/>
  </r>
  <r>
    <x v="1"/>
    <s v="ДТ"/>
    <s v="ДтЛ"/>
    <s v="ФЛ+КК_360"/>
    <s v="НБ_8"/>
    <x v="6"/>
    <s v="Собственная"/>
    <s v="ФЛ+КК"/>
    <s v="Томская область104"/>
    <n v="56.484110000000001"/>
    <n v="84.867019999999997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1.2853300000000001"/>
    <m/>
    <n v="229.30651041745614"/>
    <n v="742.47265031730433"/>
    <n v="126.55181076356091"/>
    <m/>
    <m/>
    <n v="1098.3309714983213"/>
  </r>
  <r>
    <x v="1"/>
    <s v="ДТ"/>
    <s v="ДтЗ"/>
    <s v="ФЛ+КК_360"/>
    <s v="НБ_8"/>
    <x v="6"/>
    <s v="Собственная"/>
    <s v="ФЛ+КК"/>
    <s v="Томская область104"/>
    <n v="56.484110000000001"/>
    <n v="84.867019999999997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0.93918999999999997"/>
    <m/>
    <n v="167.55415458984899"/>
    <n v="542.52440108883241"/>
    <n v="92.471345997548298"/>
    <m/>
    <m/>
    <n v="802.54990167622964"/>
  </r>
  <r>
    <x v="1"/>
    <s v="АБ"/>
    <s v="Аи95"/>
    <s v="ФЛ+КК_361"/>
    <s v="НБ_8"/>
    <x v="6"/>
    <s v="Собственная"/>
    <s v="ФЛ+КК"/>
    <s v="Томская область105"/>
    <n v="56.489894"/>
    <n v="84.969010999999995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2.6438600000000001"/>
    <m/>
    <n v="471.67210804407864"/>
    <n v="1527.2293817680347"/>
    <n v="260.31079209646407"/>
    <m/>
    <m/>
    <n v="2259.2122819085776"/>
  </r>
  <r>
    <x v="1"/>
    <s v="АБ"/>
    <s v="G-95"/>
    <s v="ФЛ+КК_361"/>
    <s v="НБ_8"/>
    <x v="6"/>
    <s v="Собственная"/>
    <s v="ФЛ+КК"/>
    <s v="Томская область105"/>
    <n v="56.489894"/>
    <n v="84.969010999999995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0.56062999999999996"/>
    <m/>
    <n v="100.0179789900947"/>
    <n v="323.84869406875299"/>
    <n v="55.198852954786041"/>
    <m/>
    <m/>
    <n v="479.06552601363376"/>
  </r>
  <r>
    <x v="1"/>
    <s v="АБ"/>
    <s v="Аи95"/>
    <s v="ФЛ+КК_362"/>
    <s v="НБ_8"/>
    <x v="6"/>
    <s v="Собственная"/>
    <s v="ФЛ+КК"/>
    <s v="Томская область106"/>
    <n v="56.429752999999998"/>
    <n v="85.003765999999999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2.1351900000000001"/>
    <m/>
    <n v="380.92394013852334"/>
    <n v="1233.3954534874351"/>
    <n v="210.22784874253898"/>
    <m/>
    <m/>
    <n v="1824.5472423684976"/>
  </r>
  <r>
    <x v="1"/>
    <s v="АБ"/>
    <s v="G-95"/>
    <s v="ФЛ+КК_362"/>
    <s v="НБ_8"/>
    <x v="6"/>
    <s v="Собственная"/>
    <s v="ФЛ+КК"/>
    <s v="Томская область106"/>
    <n v="56.429752999999998"/>
    <n v="85.003765999999999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0.45147999999999999"/>
    <m/>
    <n v="80.545310016317273"/>
    <n v="260.79804576665646"/>
    <n v="44.452095200090618"/>
    <m/>
    <m/>
    <n v="385.79545098306437"/>
  </r>
  <r>
    <x v="1"/>
    <s v="ДТ"/>
    <s v="ДтЛ"/>
    <s v="ФЛ+КК_362"/>
    <s v="НБ_8"/>
    <x v="6"/>
    <s v="Собственная"/>
    <s v="ФЛ+КК"/>
    <s v="Томская область106"/>
    <n v="56.429752999999998"/>
    <n v="85.003765999999999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0.41954000000000002"/>
    <m/>
    <n v="74.847123602918742"/>
    <n v="242.34786063821886"/>
    <n v="41.307327058221894"/>
    <m/>
    <m/>
    <n v="358.50231129935952"/>
  </r>
  <r>
    <x v="1"/>
    <s v="ДТ"/>
    <s v="ДтЗ"/>
    <s v="ФЛ+КК_362"/>
    <s v="НБ_8"/>
    <x v="6"/>
    <s v="Собственная"/>
    <s v="ФЛ+КК"/>
    <s v="Томская область106"/>
    <n v="56.429752999999998"/>
    <n v="85.003765999999999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0.30501"/>
    <m/>
    <n v="54.414647399833733"/>
    <n v="176.1894479030918"/>
    <n v="30.030861958402674"/>
    <m/>
    <m/>
    <n v="260.63495726132822"/>
  </r>
  <r>
    <x v="1"/>
    <s v="АБ"/>
    <s v="Аи95"/>
    <s v="ФЛ+КК_365"/>
    <s v="НБ_8"/>
    <x v="6"/>
    <s v="Собственная"/>
    <s v="ФЛ+КК"/>
    <s v="Томская область110"/>
    <n v="56.483423000000002"/>
    <n v="84.982512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1.70306"/>
    <m/>
    <n v="303.83072489676022"/>
    <n v="983.77496195481956"/>
    <n v="167.68092772983593"/>
    <m/>
    <m/>
    <n v="1455.2866145814157"/>
  </r>
  <r>
    <x v="1"/>
    <s v="АБ"/>
    <s v="G-95"/>
    <s v="ФЛ+КК_365"/>
    <s v="НБ_8"/>
    <x v="6"/>
    <s v="Собственная"/>
    <s v="ФЛ+КК"/>
    <s v="Томская область110"/>
    <n v="56.483423000000002"/>
    <n v="84.982512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0.35226000000000002"/>
    <m/>
    <n v="62.84418115165218"/>
    <n v="203.48347568388945"/>
    <n v="34.683031485744486"/>
    <m/>
    <m/>
    <n v="301.01068832128612"/>
  </r>
  <r>
    <x v="1"/>
    <s v="АБ"/>
    <s v="Аи95"/>
    <s v="ФЛ+КК_376"/>
    <s v="НБ_8"/>
    <x v="6"/>
    <s v="Собственная"/>
    <s v="ФЛ+КК"/>
    <s v="Томская область33704"/>
    <n v="56.484639999999999"/>
    <n v="84.947648999999998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1.9250499999999999"/>
    <m/>
    <n v="343.43436928969516"/>
    <n v="1112.0077921571321"/>
    <n v="189.53775552612396"/>
    <m/>
    <m/>
    <n v="1644.9799169729513"/>
  </r>
  <r>
    <x v="1"/>
    <s v="АБ"/>
    <s v="G-95"/>
    <s v="ФЛ+КК_376"/>
    <s v="НБ_8"/>
    <x v="6"/>
    <s v="Собственная"/>
    <s v="ФЛ+КК"/>
    <s v="Томская область33704"/>
    <n v="56.484639999999999"/>
    <n v="84.947648999999998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0.37174000000000001"/>
    <m/>
    <n v="66.319468294200817"/>
    <n v="214.73612459753892"/>
    <n v="36.601005292995673"/>
    <m/>
    <m/>
    <n v="317.6565981847354"/>
  </r>
  <r>
    <x v="1"/>
    <s v="ДТ"/>
    <s v="ДтЛ"/>
    <s v="ФЛ+КК_376"/>
    <s v="НБ_8"/>
    <x v="6"/>
    <s v="Собственная"/>
    <s v="ФЛ+КК"/>
    <s v="Томская область33704"/>
    <n v="56.484639999999999"/>
    <n v="84.947648999999998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2.19286"/>
    <m/>
    <n v="391.21243138650993"/>
    <n v="1266.7086086645484"/>
    <n v="215.90595703125436"/>
    <m/>
    <m/>
    <n v="1873.8269970823126"/>
  </r>
  <r>
    <x v="1"/>
    <s v="ДТ"/>
    <s v="ДтЗ"/>
    <s v="ФЛ+КК_376"/>
    <s v="НБ_8"/>
    <x v="6"/>
    <s v="Собственная"/>
    <s v="ФЛ+КК"/>
    <s v="Томская область33704"/>
    <n v="56.484639999999999"/>
    <n v="84.947648999999998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1.59684"/>
    <m/>
    <n v="284.88077621701092"/>
    <n v="922.41683220082325"/>
    <n v="157.22265371514288"/>
    <m/>
    <m/>
    <n v="1364.5202621329772"/>
  </r>
  <r>
    <x v="1"/>
    <s v="АБ"/>
    <s v="Аи95"/>
    <s v="ФЛ+КК_377"/>
    <s v="НБ_8"/>
    <x v="6"/>
    <s v="Собственная"/>
    <s v="ФЛ+КК"/>
    <s v="Томская область33705"/>
    <n v="56.484639999999999"/>
    <n v="84.947648999999998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1.9250499999999999"/>
    <m/>
    <n v="343.43436928969516"/>
    <n v="1112.0077921571321"/>
    <n v="189.53775552612396"/>
    <m/>
    <m/>
    <n v="1644.9799169729513"/>
  </r>
  <r>
    <x v="1"/>
    <s v="АБ"/>
    <s v="G-95"/>
    <s v="ФЛ+КК_377"/>
    <s v="НБ_8"/>
    <x v="6"/>
    <s v="Собственная"/>
    <s v="ФЛ+КК"/>
    <s v="Томская область33705"/>
    <n v="56.484639999999999"/>
    <n v="84.947648999999998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0.37174000000000001"/>
    <m/>
    <n v="66.319468294200817"/>
    <n v="214.73612459753892"/>
    <n v="36.601005292995673"/>
    <m/>
    <m/>
    <n v="317.6565981847354"/>
  </r>
  <r>
    <x v="1"/>
    <s v="ДТ"/>
    <s v="ДтЛ"/>
    <s v="ФЛ+КК_377"/>
    <s v="НБ_8"/>
    <x v="6"/>
    <s v="Собственная"/>
    <s v="ФЛ+КК"/>
    <s v="Томская область33705"/>
    <n v="56.484639999999999"/>
    <n v="84.947648999999998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2.19286"/>
    <m/>
    <n v="391.21243138650993"/>
    <n v="1266.7086086645484"/>
    <n v="215.90595703125436"/>
    <m/>
    <m/>
    <n v="1873.8269970823126"/>
  </r>
  <r>
    <x v="1"/>
    <s v="ДТ"/>
    <s v="ДтЗ"/>
    <s v="ФЛ+КК_377"/>
    <s v="НБ_8"/>
    <x v="6"/>
    <s v="Собственная"/>
    <s v="ФЛ+КК"/>
    <s v="Томская область33705"/>
    <n v="56.484639999999999"/>
    <n v="84.947648999999998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1.59684"/>
    <m/>
    <n v="284.88077621701092"/>
    <n v="922.41683220082325"/>
    <n v="157.22265371514288"/>
    <m/>
    <m/>
    <n v="1364.5202621329772"/>
  </r>
  <r>
    <x v="1"/>
    <s v="АБ"/>
    <s v="Аи95"/>
    <s v="ФЛ+КК_378"/>
    <s v="НБ_8"/>
    <x v="6"/>
    <s v="Собственная"/>
    <s v="ФЛ+КК"/>
    <s v="Томская область33706"/>
    <n v="56.484639999999999"/>
    <n v="84.947648999999998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1.3873"/>
    <m/>
    <n v="247.4982470666186"/>
    <n v="801.37576169948284"/>
    <n v="136.59163566732903"/>
    <m/>
    <m/>
    <n v="1185.4656444334305"/>
  </r>
  <r>
    <x v="1"/>
    <s v="АБ"/>
    <s v="G-95"/>
    <s v="ФЛ+КК_378"/>
    <s v="НБ_8"/>
    <x v="6"/>
    <s v="Собственная"/>
    <s v="ФЛ+КК"/>
    <s v="Томская область33706"/>
    <n v="56.484639999999999"/>
    <n v="84.947648999999998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0.28155999999999998"/>
    <m/>
    <n v="50.231101019301612"/>
    <n v="162.64352300447371"/>
    <n v="27.72200745224044"/>
    <m/>
    <m/>
    <n v="240.59663147601574"/>
  </r>
  <r>
    <x v="1"/>
    <s v="ДТ"/>
    <s v="ДтЛ"/>
    <s v="ФЛ+КК_378"/>
    <s v="НБ_8"/>
    <x v="6"/>
    <s v="Собственная"/>
    <s v="ФЛ+КК"/>
    <s v="Томская область33706"/>
    <n v="56.484639999999999"/>
    <n v="84.947648999999998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1.3232999999999999"/>
    <m/>
    <n v="236.08046590013433"/>
    <n v="764.40607327681505"/>
    <n v="130.29028434987134"/>
    <m/>
    <m/>
    <n v="1130.7768235268206"/>
  </r>
  <r>
    <x v="1"/>
    <s v="ДТ"/>
    <s v="ДтЗ"/>
    <s v="ФЛ+КК_378"/>
    <s v="НБ_8"/>
    <x v="6"/>
    <s v="Собственная"/>
    <s v="ФЛ+КК"/>
    <s v="Томская область33706"/>
    <n v="56.484639999999999"/>
    <n v="84.947648999999998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0.96011000000000002"/>
    <m/>
    <n v="171.28634180864356"/>
    <n v="554.60886799199193"/>
    <n v="94.531100209442286"/>
    <m/>
    <m/>
    <n v="820.42631001007771"/>
  </r>
  <r>
    <x v="1"/>
    <s v="АБ"/>
    <s v="Аи95"/>
    <s v="ФЛ+КК_379"/>
    <s v="НБ_8"/>
    <x v="6"/>
    <s v="Собственная"/>
    <s v="ФЛ+КК"/>
    <s v="Томская область33707"/>
    <n v="56.484639999999999"/>
    <n v="84.947648999999998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1.3873"/>
    <m/>
    <n v="247.4982470666186"/>
    <n v="801.37576169948284"/>
    <n v="136.59163566732903"/>
    <m/>
    <m/>
    <n v="1185.4656444334305"/>
  </r>
  <r>
    <x v="1"/>
    <s v="АБ"/>
    <s v="G-95"/>
    <s v="ФЛ+КК_379"/>
    <s v="НБ_8"/>
    <x v="6"/>
    <s v="Собственная"/>
    <s v="ФЛ+КК"/>
    <s v="Томская область33707"/>
    <n v="56.484639999999999"/>
    <n v="84.947648999999998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0.28155999999999998"/>
    <m/>
    <n v="50.231101019301612"/>
    <n v="162.64352300447371"/>
    <n v="27.72200745224044"/>
    <m/>
    <m/>
    <n v="240.59663147601574"/>
  </r>
  <r>
    <x v="1"/>
    <s v="ДТ"/>
    <s v="ДтЛ"/>
    <s v="ФЛ+КК_379"/>
    <s v="НБ_8"/>
    <x v="6"/>
    <s v="Собственная"/>
    <s v="ФЛ+КК"/>
    <s v="Томская область33707"/>
    <n v="56.484639999999999"/>
    <n v="84.947648999999998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1.3232999999999999"/>
    <m/>
    <n v="236.08046590013433"/>
    <n v="764.40607327681505"/>
    <n v="130.29028434987134"/>
    <m/>
    <m/>
    <n v="1130.7768235268206"/>
  </r>
  <r>
    <x v="1"/>
    <s v="ДТ"/>
    <s v="ДтЗ"/>
    <s v="ФЛ+КК_379"/>
    <s v="НБ_8"/>
    <x v="6"/>
    <s v="Собственная"/>
    <s v="ФЛ+КК"/>
    <s v="Томская область33707"/>
    <n v="56.484639999999999"/>
    <n v="84.947648999999998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0.96011000000000002"/>
    <m/>
    <n v="171.28634180864356"/>
    <n v="554.60886799199193"/>
    <n v="94.531100209442286"/>
    <m/>
    <m/>
    <n v="820.42631001007771"/>
  </r>
  <r>
    <x v="1"/>
    <s v="АБ"/>
    <s v="Аи95"/>
    <s v="ФЛ+КК_380"/>
    <s v="НБ_8"/>
    <x v="6"/>
    <s v="Собственная"/>
    <s v="ФЛ+КК"/>
    <s v="Томская область33708"/>
    <n v="56.474936"/>
    <n v="85.017104000000003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1.73254"/>
    <m/>
    <n v="309.09004034657204"/>
    <n v="1000.8041246845108"/>
    <n v="170.58348768043987"/>
    <m/>
    <m/>
    <n v="1480.4776527115228"/>
  </r>
  <r>
    <x v="1"/>
    <s v="АБ"/>
    <s v="G-95"/>
    <s v="ФЛ+КК_380"/>
    <s v="НБ_8"/>
    <x v="6"/>
    <s v="Собственная"/>
    <s v="ФЛ+КК"/>
    <s v="Томская область33708"/>
    <n v="56.474936"/>
    <n v="85.017104000000003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0.33456000000000002"/>
    <m/>
    <n v="59.686451047796382"/>
    <n v="193.25904622949542"/>
    <n v="32.940314012010099"/>
    <m/>
    <m/>
    <n v="285.8858112893019"/>
  </r>
  <r>
    <x v="1"/>
    <s v="ДТ"/>
    <s v="ДтЛ"/>
    <s v="ФЛ+КК_380"/>
    <s v="НБ_8"/>
    <x v="6"/>
    <s v="Собственная"/>
    <s v="ФЛ+КК"/>
    <s v="Томская область33708"/>
    <n v="56.474936"/>
    <n v="85.017104000000003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1.97357"/>
    <m/>
    <n v="352.09047463653604"/>
    <n v="1140.0354371925671"/>
    <n v="194.31496749367159"/>
    <m/>
    <m/>
    <n v="1686.4408793227749"/>
  </r>
  <r>
    <x v="1"/>
    <s v="ДТ"/>
    <s v="ДтЗ"/>
    <s v="ФЛ+КК_380"/>
    <s v="НБ_8"/>
    <x v="6"/>
    <s v="Собственная"/>
    <s v="ФЛ+КК"/>
    <s v="Томская область33708"/>
    <n v="56.474936"/>
    <n v="85.017104000000003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1.43716"/>
    <m/>
    <n v="256.39341220663272"/>
    <n v="830.17745958626733"/>
    <n v="141.50078217808593"/>
    <m/>
    <m/>
    <n v="1228.0716539709861"/>
  </r>
  <r>
    <x v="1"/>
    <s v="АБ"/>
    <s v="Аи95"/>
    <s v="ФЛ+КК_382"/>
    <s v="НБ_8"/>
    <x v="6"/>
    <s v="Собственная"/>
    <s v="ФЛ+КК"/>
    <s v="Томская область33710"/>
    <n v="56.472048000000001"/>
    <n v="84.942622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1.01125"/>
    <m/>
    <n v="180.40986257198736"/>
    <n v="584.14995964722982"/>
    <n v="99.566273746548319"/>
    <m/>
    <m/>
    <n v="864.12609596576544"/>
  </r>
  <r>
    <x v="1"/>
    <s v="АБ"/>
    <s v="G-95"/>
    <s v="ФЛ+КК_382"/>
    <s v="НБ_8"/>
    <x v="6"/>
    <s v="Собственная"/>
    <s v="ФЛ+КК"/>
    <s v="Томская область33710"/>
    <n v="56.472048000000001"/>
    <n v="84.942622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0.20527999999999999"/>
    <m/>
    <n v="36.622533091498205"/>
    <n v="118.58027561570664"/>
    <n v="20.21158435074555"/>
    <m/>
    <m/>
    <n v="175.41439305795038"/>
  </r>
  <r>
    <x v="1"/>
    <s v="ДТ"/>
    <s v="ДтЛ"/>
    <s v="ФЛ+КК_382"/>
    <s v="НБ_8"/>
    <x v="6"/>
    <s v="Собственная"/>
    <s v="ФЛ+КК"/>
    <s v="Томская область33710"/>
    <n v="56.472048000000001"/>
    <n v="84.942622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0.96377999999999997"/>
    <m/>
    <n v="171.94108019740912"/>
    <n v="556.72884856247924"/>
    <n v="94.892443324052749"/>
    <m/>
    <m/>
    <n v="823.562372083941"/>
  </r>
  <r>
    <x v="1"/>
    <s v="ДТ"/>
    <s v="ДтЗ"/>
    <s v="ФЛ+КК_382"/>
    <s v="НБ_8"/>
    <x v="6"/>
    <s v="Собственная"/>
    <s v="ФЛ+КК"/>
    <s v="Томская область33710"/>
    <n v="56.472048000000001"/>
    <n v="84.942622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0.69923999999999997"/>
    <m/>
    <n v="124.7463953570694"/>
    <n v="403.91695207290877"/>
    <n v="68.846201487798709"/>
    <m/>
    <m/>
    <n v="597.5095489177769"/>
  </r>
  <r>
    <x v="1"/>
    <s v="АБ"/>
    <s v="Аи95"/>
    <s v="ФЛ+КК_383"/>
    <s v="НБ_8"/>
    <x v="6"/>
    <s v="Собственная"/>
    <s v="ФЛ+КК"/>
    <s v="Томская область33711"/>
    <n v="56.484639999999999"/>
    <n v="84.947648999999998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1.9250499999999999"/>
    <m/>
    <n v="343.43436928969516"/>
    <n v="1112.0077921571321"/>
    <n v="189.53775552612396"/>
    <m/>
    <m/>
    <n v="1644.9799169729513"/>
  </r>
  <r>
    <x v="1"/>
    <s v="АБ"/>
    <s v="G-95"/>
    <s v="ФЛ+КК_383"/>
    <s v="НБ_8"/>
    <x v="6"/>
    <s v="Собственная"/>
    <s v="ФЛ+КК"/>
    <s v="Томская область33711"/>
    <n v="56.484639999999999"/>
    <n v="84.947648999999998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0.37174000000000001"/>
    <m/>
    <n v="66.319468294200817"/>
    <n v="214.73612459753892"/>
    <n v="36.601005292995673"/>
    <m/>
    <m/>
    <n v="317.6565981847354"/>
  </r>
  <r>
    <x v="1"/>
    <s v="ДТ"/>
    <s v="ДтЛ"/>
    <s v="ФЛ+КК_383"/>
    <s v="НБ_8"/>
    <x v="6"/>
    <s v="Собственная"/>
    <s v="ФЛ+КК"/>
    <s v="Томская область33711"/>
    <n v="56.484639999999999"/>
    <n v="84.947648999999998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2.19286"/>
    <m/>
    <n v="391.21243138650993"/>
    <n v="1266.7086086645484"/>
    <n v="215.90595703125436"/>
    <m/>
    <m/>
    <n v="1873.8269970823126"/>
  </r>
  <r>
    <x v="1"/>
    <s v="ДТ"/>
    <s v="ДтЗ"/>
    <s v="ФЛ+КК_383"/>
    <s v="НБ_8"/>
    <x v="6"/>
    <s v="Собственная"/>
    <s v="ФЛ+КК"/>
    <s v="Томская область33711"/>
    <n v="56.484639999999999"/>
    <n v="84.947648999999998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1.59684"/>
    <m/>
    <n v="284.88077621701092"/>
    <n v="922.41683220082325"/>
    <n v="157.22265371514288"/>
    <m/>
    <m/>
    <n v="1364.5202621329772"/>
  </r>
  <r>
    <x v="1"/>
    <s v="АБ"/>
    <s v="Аи95"/>
    <s v="ФЛ+КК_384"/>
    <s v="НБ_8"/>
    <x v="6"/>
    <s v="Собственная"/>
    <s v="ФЛ+КК"/>
    <s v="Томская область33712"/>
    <n v="56.484639999999999"/>
    <n v="84.947648999999998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2.6220300000000001"/>
    <m/>
    <n v="467.77757424932315"/>
    <n v="1514.6192521076155"/>
    <n v="258.16144054552495"/>
    <m/>
    <m/>
    <n v="2240.5582669024634"/>
  </r>
  <r>
    <x v="1"/>
    <s v="АБ"/>
    <s v="G-95"/>
    <s v="ФЛ+КК_384"/>
    <s v="НБ_8"/>
    <x v="6"/>
    <s v="Собственная"/>
    <s v="ФЛ+КК"/>
    <s v="Томская область33712"/>
    <n v="56.484639999999999"/>
    <n v="84.947648999999998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0.53061000000000003"/>
    <m/>
    <n v="94.662326011690695"/>
    <n v="306.50759959299546"/>
    <n v="52.243125352441048"/>
    <m/>
    <m/>
    <n v="453.41305095712721"/>
  </r>
  <r>
    <x v="1"/>
    <s v="ДТ"/>
    <s v="ДтЛ"/>
    <s v="ФЛ+КК_384"/>
    <s v="НБ_8"/>
    <x v="6"/>
    <s v="Собственная"/>
    <s v="ФЛ+КК"/>
    <s v="Томская область33712"/>
    <n v="56.484639999999999"/>
    <n v="84.947648999999998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2.5301200000000001"/>
    <m/>
    <n v="451.38057007726741"/>
    <n v="1461.527313624375"/>
    <n v="249.1121093019697"/>
    <m/>
    <m/>
    <n v="2162.0199930036119"/>
  </r>
  <r>
    <x v="1"/>
    <s v="ДТ"/>
    <s v="ДтЗ"/>
    <s v="ФЛ+КК_384"/>
    <s v="НБ_8"/>
    <x v="6"/>
    <s v="Собственная"/>
    <s v="ФЛ+КК"/>
    <s v="Томская область33712"/>
    <n v="56.484639999999999"/>
    <n v="84.947648999999998"/>
    <s v="Сибирь"/>
    <s v="Томская область"/>
    <m/>
    <s v="Томская область"/>
    <s v="Розница"/>
    <s v="Розница"/>
    <n v="178.4028307263163"/>
    <n v="577.6513816041828"/>
    <n v="98.458614335276465"/>
    <m/>
    <m/>
    <n v="1.8361700000000001"/>
    <m/>
    <n v="327.5779256947402"/>
    <n v="1060.6661373601523"/>
    <n v="180.78675388400458"/>
    <m/>
    <m/>
    <n v="1569.0308169388973"/>
  </r>
  <r>
    <x v="1"/>
    <s v="АБ"/>
    <s v="Аи95"/>
    <s v="ФРА ГПН_1"/>
    <s v="НБ_10"/>
    <x v="2"/>
    <s v="Собственная"/>
    <s v="ФРА ГПН"/>
    <s v="Алтайский край180"/>
    <n v="51.943438"/>
    <n v="85.344819999999999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1.19289"/>
    <m/>
    <n v="421.0200123829415"/>
    <n v="550.13817885261471"/>
    <n v="117.80357501549103"/>
    <m/>
    <m/>
    <n v="1088.9617662510473"/>
  </r>
  <r>
    <x v="1"/>
    <s v="АБ"/>
    <s v="G-95"/>
    <s v="ФРА ГПН_1"/>
    <s v="НБ_10"/>
    <x v="2"/>
    <s v="Собственная"/>
    <s v="ФРА ГПН"/>
    <s v="Алтайский край180"/>
    <n v="51.943438"/>
    <n v="85.344819999999999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0.22736000000000001"/>
    <m/>
    <n v="80.244708242491413"/>
    <n v="104.85410754045257"/>
    <n v="22.452884017404823"/>
    <m/>
    <m/>
    <n v="207.55169980034879"/>
  </r>
  <r>
    <x v="1"/>
    <s v="АБ"/>
    <s v="Аи98"/>
    <s v="ФРА ГПН_1"/>
    <s v="НБ_10"/>
    <x v="2"/>
    <s v="Собственная"/>
    <s v="ФРА ГПН"/>
    <s v="Алтайский край180"/>
    <n v="51.943438"/>
    <n v="85.344819999999999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3.9190000000000003E-2"/>
    <m/>
    <n v="13.831765112698973"/>
    <n v="18.07368259372949"/>
    <n v="3.8701993518740987"/>
    <m/>
    <m/>
    <n v="35.77564705830256"/>
  </r>
  <r>
    <x v="1"/>
    <s v="АБ"/>
    <s v="Аи95"/>
    <s v="ФРА ГПН_2"/>
    <s v="НБ_10"/>
    <x v="2"/>
    <s v="Собственная"/>
    <s v="ФРА ГПН"/>
    <s v="Алтайский край181"/>
    <n v="51.990692000000003"/>
    <n v="81.846130000000002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1.4414"/>
    <m/>
    <n v="508.72942672733603"/>
    <n v="664.74626411333725"/>
    <n v="142.345122372833"/>
    <m/>
    <m/>
    <n v="1315.8208132135062"/>
  </r>
  <r>
    <x v="1"/>
    <s v="АБ"/>
    <s v="G-95"/>
    <s v="ФРА ГПН_2"/>
    <s v="НБ_10"/>
    <x v="2"/>
    <s v="Собственная"/>
    <s v="ФРА ГПН"/>
    <s v="Алтайский край181"/>
    <n v="51.990692000000003"/>
    <n v="81.846130000000002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0.27472000000000002"/>
    <m/>
    <n v="96.960002851764784"/>
    <n v="126.69563873818232"/>
    <n v="27.129909822578526"/>
    <m/>
    <m/>
    <n v="250.78555141252562"/>
  </r>
  <r>
    <x v="1"/>
    <s v="АБ"/>
    <s v="Аи98"/>
    <s v="ФРА ГПН_2"/>
    <s v="НБ_10"/>
    <x v="2"/>
    <s v="Собственная"/>
    <s v="ФРА ГПН"/>
    <s v="Алтайский край181"/>
    <n v="51.990692000000003"/>
    <n v="81.846130000000002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4.7359999999999999E-2"/>
    <m/>
    <n v="16.715294609273368"/>
    <n v="21.84153119772974"/>
    <n v="4.6770258051736997"/>
    <m/>
    <m/>
    <n v="43.233851612176807"/>
  </r>
  <r>
    <x v="1"/>
    <s v="АБ"/>
    <s v="Аи95"/>
    <s v="ФРА ГПН_3"/>
    <s v="НБ_10"/>
    <x v="2"/>
    <s v="Собственная"/>
    <s v="ФРА ГПН"/>
    <s v="Алтайский край190"/>
    <n v="53.318021000000002"/>
    <n v="83.759501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1.32813"/>
    <m/>
    <n v="468.75177849269932"/>
    <n v="612.50829454478048"/>
    <n v="131.15916981894736"/>
    <m/>
    <m/>
    <n v="1212.419242856427"/>
  </r>
  <r>
    <x v="1"/>
    <s v="АБ"/>
    <s v="G-95"/>
    <s v="ФРА ГПН_3"/>
    <s v="НБ_10"/>
    <x v="2"/>
    <s v="Собственная"/>
    <s v="ФРА ГПН"/>
    <s v="Алтайский край190"/>
    <n v="53.318021000000002"/>
    <n v="83.759501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0.25313999999999998"/>
    <m/>
    <n v="89.343532039515637"/>
    <n v="116.74335319664921"/>
    <n v="24.998781932467701"/>
    <m/>
    <m/>
    <n v="231.08566716863254"/>
  </r>
  <r>
    <x v="1"/>
    <s v="АБ"/>
    <s v="Аи98"/>
    <s v="ФРА ГПН_3"/>
    <s v="НБ_10"/>
    <x v="2"/>
    <s v="Собственная"/>
    <s v="ФРА ГПН"/>
    <s v="Алтайский край190"/>
    <n v="53.318021000000002"/>
    <n v="83.759501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4.3639999999999998E-2"/>
    <m/>
    <n v="15.402353394186862"/>
    <n v="20.125937953313468"/>
    <n v="4.3096580687875905"/>
    <m/>
    <m/>
    <n v="39.83794941628792"/>
  </r>
  <r>
    <x v="1"/>
    <s v="ДТ"/>
    <s v="ДтЛ"/>
    <s v="ФРА ГПН_3"/>
    <s v="НБ_10"/>
    <x v="2"/>
    <s v="Собственная"/>
    <s v="ФРА ГПН"/>
    <s v="Алтайский край190"/>
    <n v="53.318021000000002"/>
    <n v="83.759501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0.27160000000000001"/>
    <m/>
    <n v="95.858826348789009"/>
    <n v="125.25675408157512"/>
    <n v="26.821794946899853"/>
    <m/>
    <m/>
    <n v="247.93737537726398"/>
  </r>
  <r>
    <x v="1"/>
    <s v="ДТ"/>
    <s v="ДтЗ"/>
    <s v="ФРА ГПН_3"/>
    <s v="НБ_10"/>
    <x v="2"/>
    <s v="Собственная"/>
    <s v="ФРА ГПН"/>
    <s v="Алтайский край190"/>
    <n v="53.318021000000002"/>
    <n v="83.759501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0.13281999999999999"/>
    <m/>
    <n v="46.877648437577889"/>
    <n v="61.254057721335812"/>
    <n v="13.116608265269655"/>
    <m/>
    <m/>
    <n v="121.24831442418335"/>
  </r>
  <r>
    <x v="1"/>
    <s v="АБ"/>
    <s v="Аи95"/>
    <s v="ФРА ГПН_4"/>
    <s v="НБ_10"/>
    <x v="2"/>
    <s v="Собственная"/>
    <s v="ФРА ГПН"/>
    <s v="Алтайский край191"/>
    <n v="52.501469999999998"/>
    <n v="85.300489999999996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1.8959299999999999"/>
    <m/>
    <n v="669.1517843868171"/>
    <n v="874.36685480810274"/>
    <n v="187.23212700175196"/>
    <m/>
    <m/>
    <n v="1730.7507661966717"/>
  </r>
  <r>
    <x v="1"/>
    <s v="АБ"/>
    <s v="G-95"/>
    <s v="ФРА ГПН_4"/>
    <s v="НБ_10"/>
    <x v="2"/>
    <s v="Собственная"/>
    <s v="ФРА ГПН"/>
    <s v="Алтайский край191"/>
    <n v="52.501469999999998"/>
    <n v="85.300489999999996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0.36136000000000001"/>
    <m/>
    <n v="127.53882728055373"/>
    <n v="166.65235881781291"/>
    <n v="35.68602290873244"/>
    <m/>
    <m/>
    <n v="329.87720900709905"/>
  </r>
  <r>
    <x v="1"/>
    <s v="АБ"/>
    <s v="Аи98"/>
    <s v="ФРА ГПН_4"/>
    <s v="НБ_10"/>
    <x v="2"/>
    <s v="Собственная"/>
    <s v="ФРА ГПН"/>
    <s v="Алтайский край191"/>
    <n v="52.501469999999998"/>
    <n v="85.300489999999996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6.2289999999999998E-2"/>
    <m/>
    <n v="21.984706528961954"/>
    <n v="28.726963224378917"/>
    <n v="6.151434489110426"/>
    <m/>
    <m/>
    <n v="56.8631042424513"/>
  </r>
  <r>
    <x v="1"/>
    <s v="АБ"/>
    <s v="Аи95"/>
    <s v="ФРА ГПН_5"/>
    <s v="НБ_10"/>
    <x v="2"/>
    <s v="Собственная"/>
    <s v="ФРА ГПН"/>
    <s v="Алтайский край193"/>
    <n v="53.265810000000002"/>
    <n v="84.402950000000004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1.17086"/>
    <m/>
    <n v="413.2447180366093"/>
    <n v="539.97836187022483"/>
    <n v="115.62800747984963"/>
    <m/>
    <m/>
    <n v="1068.8510873866837"/>
  </r>
  <r>
    <x v="1"/>
    <s v="АБ"/>
    <s v="G-95"/>
    <s v="ФРА ГПН_5"/>
    <s v="НБ_10"/>
    <x v="2"/>
    <s v="Собственная"/>
    <s v="ФРА ГПН"/>
    <s v="Алтайский край193"/>
    <n v="53.265810000000002"/>
    <n v="84.402950000000004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0.22316"/>
    <m/>
    <n v="78.762355257716322"/>
    <n v="102.91714742578904"/>
    <n v="22.038113992452764"/>
    <m/>
    <m/>
    <n v="203.71761667595811"/>
  </r>
  <r>
    <x v="1"/>
    <s v="АБ"/>
    <s v="Аи98"/>
    <s v="ФРА ГПН_5"/>
    <s v="НБ_10"/>
    <x v="2"/>
    <s v="Собственная"/>
    <s v="ФРА ГПН"/>
    <s v="Алтайский край193"/>
    <n v="53.265810000000002"/>
    <n v="84.402950000000004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3.8469999999999997E-2"/>
    <m/>
    <n v="13.5776474581661"/>
    <n v="17.741632288358595"/>
    <n v="3.7990959190251736"/>
    <m/>
    <m/>
    <n v="35.118375665549863"/>
  </r>
  <r>
    <x v="1"/>
    <s v="ДТ"/>
    <s v="ДтЛ"/>
    <s v="ФРА ГПН_5"/>
    <s v="НБ_10"/>
    <x v="2"/>
    <s v="Собственная"/>
    <s v="ФРА ГПН"/>
    <s v="Алтайский край193"/>
    <n v="53.265810000000002"/>
    <n v="84.402950000000004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0.23943999999999999"/>
    <m/>
    <n v="84.508237779654038"/>
    <n v="110.42517377500863"/>
    <n v="23.645841612981222"/>
    <m/>
    <m/>
    <n v="218.57925316764388"/>
  </r>
  <r>
    <x v="1"/>
    <s v="ДТ"/>
    <s v="ДтЗ"/>
    <s v="ФРА ГПН_5"/>
    <s v="НБ_10"/>
    <x v="2"/>
    <s v="Собственная"/>
    <s v="ФРА ГПН"/>
    <s v="Алтайский край193"/>
    <n v="53.265810000000002"/>
    <n v="84.402950000000004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0.11709"/>
    <m/>
    <n v="41.325883568408337"/>
    <n v="53.999680910941201"/>
    <n v="11.563195767056346"/>
    <m/>
    <m/>
    <n v="106.88876024640588"/>
  </r>
  <r>
    <x v="1"/>
    <s v="АБ"/>
    <s v="Аи95"/>
    <s v="ФРА ГПН_6"/>
    <s v="НБ_10"/>
    <x v="2"/>
    <s v="Собственная"/>
    <s v="ФРА ГПН"/>
    <s v="Алтайский край194"/>
    <n v="51.957199000000003"/>
    <n v="85.932337000000004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1.26966"/>
    <m/>
    <n v="448.11530729750899"/>
    <n v="585.54304266278598"/>
    <n v="125.38497854300761"/>
    <m/>
    <m/>
    <n v="1159.0433285033027"/>
  </r>
  <r>
    <x v="1"/>
    <s v="АБ"/>
    <s v="G-95"/>
    <s v="ФРА ГПН_6"/>
    <s v="НБ_10"/>
    <x v="2"/>
    <s v="Собственная"/>
    <s v="ФРА ГПН"/>
    <s v="Алтайский край194"/>
    <n v="51.957199000000003"/>
    <n v="85.932337000000004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0.24199000000000001"/>
    <m/>
    <n v="85.408237806124632"/>
    <n v="111.60118527319722"/>
    <n v="23.897666270987834"/>
    <m/>
    <m/>
    <n v="220.90708935030966"/>
  </r>
  <r>
    <x v="1"/>
    <s v="АБ"/>
    <s v="Аи98"/>
    <s v="ФРА ГПН_6"/>
    <s v="НБ_10"/>
    <x v="2"/>
    <s v="Собственная"/>
    <s v="ФРА ГПН"/>
    <s v="Алтайский край194"/>
    <n v="51.957199000000003"/>
    <n v="85.932337000000004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4.172E-2"/>
    <m/>
    <n v="14.724706315432536"/>
    <n v="19.240470472324425"/>
    <n v="4.1200489145237915"/>
    <m/>
    <m/>
    <n v="38.085225702280752"/>
  </r>
  <r>
    <x v="1"/>
    <s v="АБ"/>
    <s v="Аи95"/>
    <s v="ФРА ГПН_7"/>
    <s v="НБ_10"/>
    <x v="2"/>
    <s v="Собственная"/>
    <s v="ФРА ГПН"/>
    <s v="Алтайский край218"/>
    <n v="52.54777"/>
    <n v="85.21311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1.55661"/>
    <m/>
    <n v="549.39178086446407"/>
    <n v="717.8789247824767"/>
    <n v="153.72265917633939"/>
    <m/>
    <m/>
    <n v="1420.9933648232802"/>
  </r>
  <r>
    <x v="1"/>
    <s v="АБ"/>
    <s v="G-95"/>
    <s v="ФРА ГПН_7"/>
    <s v="НБ_10"/>
    <x v="2"/>
    <s v="Собственная"/>
    <s v="ФРА ГПН"/>
    <s v="Алтайский край218"/>
    <n v="52.54777"/>
    <n v="85.21311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0.29668"/>
    <m/>
    <n v="104.71059131501738"/>
    <n v="136.8231730519945"/>
    <n v="29.29856452447072"/>
    <m/>
    <m/>
    <n v="270.83232889148258"/>
  </r>
  <r>
    <x v="1"/>
    <s v="АБ"/>
    <s v="Аи98"/>
    <s v="ФРА ГПН_7"/>
    <s v="НБ_10"/>
    <x v="2"/>
    <s v="Собственная"/>
    <s v="ФРА ГПН"/>
    <s v="Алтайский край218"/>
    <n v="52.54777"/>
    <n v="85.21311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5.1139999999999998E-2"/>
    <m/>
    <n v="18.049412295570946"/>
    <n v="23.58479530092692"/>
    <n v="5.0503188276305533"/>
    <m/>
    <m/>
    <n v="46.684526424128421"/>
  </r>
  <r>
    <x v="1"/>
    <s v="АБ"/>
    <s v="Аи95"/>
    <s v="ФРА ГПН_8"/>
    <s v="НБ_10"/>
    <x v="2"/>
    <s v="Собственная"/>
    <s v="ФРА ГПН"/>
    <s v="Алтайский край40225"/>
    <n v="53.341645"/>
    <n v="83.691237999999998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1.17086"/>
    <m/>
    <n v="413.2447180366093"/>
    <n v="539.97836187022483"/>
    <n v="115.62800747984963"/>
    <m/>
    <m/>
    <n v="1068.8510873866837"/>
  </r>
  <r>
    <x v="1"/>
    <s v="АБ"/>
    <s v="G-95"/>
    <s v="ФРА ГПН_8"/>
    <s v="НБ_10"/>
    <x v="2"/>
    <s v="Собственная"/>
    <s v="ФРА ГПН"/>
    <s v="Алтайский край40225"/>
    <n v="53.341645"/>
    <n v="83.691237999999998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0.22316"/>
    <m/>
    <n v="78.762355257716322"/>
    <n v="102.91714742578904"/>
    <n v="22.038113992452764"/>
    <m/>
    <m/>
    <n v="203.71761667595811"/>
  </r>
  <r>
    <x v="1"/>
    <s v="АБ"/>
    <s v="Аи98"/>
    <s v="ФРА ГПН_8"/>
    <s v="НБ_10"/>
    <x v="2"/>
    <s v="Собственная"/>
    <s v="ФРА ГПН"/>
    <s v="Алтайский край40225"/>
    <n v="53.341645"/>
    <n v="83.691237999999998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3.8469999999999997E-2"/>
    <m/>
    <n v="13.5776474581661"/>
    <n v="17.741632288358595"/>
    <n v="3.7990959190251736"/>
    <m/>
    <m/>
    <n v="35.118375665549863"/>
  </r>
  <r>
    <x v="1"/>
    <s v="АБ"/>
    <s v="Аи95"/>
    <s v="ФРА ГПН_17"/>
    <s v="НБ_7"/>
    <x v="3"/>
    <s v="Собственная"/>
    <s v="ФРА ГПН"/>
    <s v="Алтайский край40227"/>
    <n v="53.791485999999999"/>
    <n v="81.354557999999997"/>
    <s v="Сибирь"/>
    <s v="Алтайский край"/>
    <m/>
    <s v="Алтайский край"/>
    <s v="Мелкий опт"/>
    <s v="Франчайзинг"/>
    <n v="37.246755611111105"/>
    <n v="189.01297827777779"/>
    <n v="16.034161722222223"/>
    <m/>
    <m/>
    <n v="0.81194"/>
    <m/>
    <n v="30.242130750885551"/>
    <n v="153.46719758285889"/>
    <n v="13.018777268741111"/>
    <m/>
    <m/>
    <n v="196.72810560248556"/>
  </r>
  <r>
    <x v="1"/>
    <s v="АБ"/>
    <s v="G-95"/>
    <s v="ФРА ГПН_17"/>
    <s v="НБ_7"/>
    <x v="3"/>
    <s v="Собственная"/>
    <s v="ФРА ГПН"/>
    <s v="Алтайский край40227"/>
    <n v="53.791485999999999"/>
    <n v="81.354557999999997"/>
    <s v="Сибирь"/>
    <s v="Алтайский край"/>
    <m/>
    <s v="Алтайский край"/>
    <s v="Мелкий опт"/>
    <s v="Франчайзинг"/>
    <n v="37.246755611111105"/>
    <n v="189.01297827777779"/>
    <n v="16.034161722222223"/>
    <m/>
    <m/>
    <n v="0.15475"/>
    <m/>
    <n v="5.7639354308194433"/>
    <n v="29.249758388486114"/>
    <n v="2.4812865265138888"/>
    <m/>
    <m/>
    <n v="37.494980345819449"/>
  </r>
  <r>
    <x v="1"/>
    <s v="АБ"/>
    <s v="Аи98"/>
    <s v="ФРА ГПН_17"/>
    <s v="НБ_7"/>
    <x v="3"/>
    <s v="Собственная"/>
    <s v="ФРА ГПН"/>
    <s v="Алтайский край40227"/>
    <n v="53.791485999999999"/>
    <n v="81.354557999999997"/>
    <s v="Сибирь"/>
    <s v="Алтайский край"/>
    <m/>
    <s v="Алтайский край"/>
    <s v="Мелкий опт"/>
    <s v="Франчайзинг"/>
    <n v="37.246755611111105"/>
    <n v="189.01297827777779"/>
    <n v="16.034161722222223"/>
    <m/>
    <m/>
    <n v="2.6679999999999999E-2"/>
    <m/>
    <n v="0.99374343970444423"/>
    <n v="5.0428662604511114"/>
    <n v="0.42779143474888887"/>
    <m/>
    <m/>
    <n v="6.4644011349044437"/>
  </r>
  <r>
    <x v="1"/>
    <s v="АБ"/>
    <s v="Аи95"/>
    <s v="ФРА ГПН_18"/>
    <s v="НБ_10"/>
    <x v="2"/>
    <s v="Собственная"/>
    <s v="ФРА ГПН"/>
    <s v="Алтайский край40241"/>
    <n v="53.356250000000003"/>
    <n v="83.696565000000007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1.60223"/>
    <m/>
    <n v="565.49295780861632"/>
    <n v="738.91800107556003"/>
    <n v="158.22785168546153"/>
    <m/>
    <m/>
    <n v="1462.6388105696378"/>
  </r>
  <r>
    <x v="1"/>
    <s v="АБ"/>
    <s v="G-95"/>
    <s v="ФРА ГПН_18"/>
    <s v="НБ_10"/>
    <x v="2"/>
    <s v="Собственная"/>
    <s v="ФРА ГПН"/>
    <s v="Алтайский край40241"/>
    <n v="53.356250000000003"/>
    <n v="83.696565000000007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0.30537999999999998"/>
    <m/>
    <n v="107.78117964062291"/>
    <n v="140.83544757522611"/>
    <n v="30.157731004728557"/>
    <m/>
    <m/>
    <n v="278.77435822057754"/>
  </r>
  <r>
    <x v="1"/>
    <s v="АБ"/>
    <s v="Аи98"/>
    <s v="ФРА ГПН_18"/>
    <s v="НБ_10"/>
    <x v="2"/>
    <s v="Собственная"/>
    <s v="ФРА ГПН"/>
    <s v="Алтайский край40241"/>
    <n v="53.356250000000003"/>
    <n v="83.696565000000007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5.2639999999999999E-2"/>
    <m/>
    <n v="18.578824075847766"/>
    <n v="24.276566770449612"/>
    <n v="5.198450979399146"/>
    <m/>
    <m/>
    <n v="48.05384182569653"/>
  </r>
  <r>
    <x v="1"/>
    <s v="ДТ"/>
    <s v="ДтЛ"/>
    <s v="ФРА ГПН_18"/>
    <s v="НБ_10"/>
    <x v="2"/>
    <s v="Собственная"/>
    <s v="ФРА ГПН"/>
    <s v="Алтайский край40241"/>
    <n v="53.356250000000003"/>
    <n v="83.696565000000007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0.32765"/>
    <m/>
    <n v="115.64117987179939"/>
    <n v="151.10594799273966"/>
    <n v="32.356999684652934"/>
    <m/>
    <m/>
    <n v="299.10412754919196"/>
  </r>
  <r>
    <x v="1"/>
    <s v="ДТ"/>
    <s v="ДтЗ"/>
    <s v="ФРА ГПН_18"/>
    <s v="НБ_10"/>
    <x v="2"/>
    <s v="Собственная"/>
    <s v="ФРА ГПН"/>
    <s v="Алтайский край40241"/>
    <n v="53.356250000000003"/>
    <n v="83.696565000000007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0.16023000000000001"/>
    <m/>
    <n v="56.551766369169599"/>
    <n v="73.895028374413783"/>
    <n v="15.823476451921072"/>
    <m/>
    <m/>
    <n v="146.27027119550445"/>
  </r>
  <r>
    <x v="1"/>
    <s v="АБ"/>
    <s v="Аи95"/>
    <s v="ФРА ГПН_19"/>
    <s v="НБ_10"/>
    <x v="2"/>
    <s v="Собственная"/>
    <s v="ФРА ГПН"/>
    <s v="Алтайский край40521"/>
    <n v="53.364471999999999"/>
    <n v="83.760013000000001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0.81194"/>
    <m/>
    <n v="286.56706725197256"/>
    <n v="374.45128464283545"/>
    <n v="80.182946204660766"/>
    <m/>
    <m/>
    <n v="741.20129809946877"/>
  </r>
  <r>
    <x v="1"/>
    <s v="АБ"/>
    <s v="G-95"/>
    <s v="ФРА ГПН_19"/>
    <s v="НБ_10"/>
    <x v="2"/>
    <s v="Собственная"/>
    <s v="ФРА ГПН"/>
    <s v="Алтайский край40521"/>
    <n v="53.364471999999999"/>
    <n v="83.760013000000001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0.15475"/>
    <m/>
    <n v="54.617648665224955"/>
    <n v="71.367756605757549"/>
    <n v="15.28230032412648"/>
    <m/>
    <m/>
    <n v="141.26770559510899"/>
  </r>
  <r>
    <x v="1"/>
    <s v="АБ"/>
    <s v="Аи98"/>
    <s v="ФРА ГПН_19"/>
    <s v="НБ_10"/>
    <x v="2"/>
    <s v="Собственная"/>
    <s v="ФРА ГПН"/>
    <s v="Алтайский край40521"/>
    <n v="53.364471999999999"/>
    <n v="83.760013000000001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2.6679999999999999E-2"/>
    <m/>
    <n v="9.416470865190318"/>
    <n v="12.30430853791025"/>
    <n v="2.6347772061240353"/>
    <m/>
    <m/>
    <n v="24.355556609224603"/>
  </r>
  <r>
    <x v="1"/>
    <s v="ДТ"/>
    <s v="ДтЗ"/>
    <s v="ФРА ГПН_19"/>
    <s v="НБ_10"/>
    <x v="2"/>
    <s v="Собственная"/>
    <s v="ФРА ГПН"/>
    <s v="Алтайский край40521"/>
    <n v="53.364471999999999"/>
    <n v="83.760013000000001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8.1199999999999994E-2"/>
    <m/>
    <n v="28.65882437231836"/>
    <n v="37.447895550161633"/>
    <n v="8.0188871490731515"/>
    <m/>
    <m/>
    <n v="74.125607071553148"/>
  </r>
  <r>
    <x v="1"/>
    <s v="АБ"/>
    <s v="Аи95"/>
    <s v="ФРА ГПН_20"/>
    <s v="НБ_10"/>
    <x v="2"/>
    <s v="Собственная"/>
    <s v="ФРА ГПН"/>
    <s v="Алтайский край40609"/>
    <n v="52.502687999999999"/>
    <n v="85.179163000000003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1.60223"/>
    <m/>
    <n v="565.49295780861632"/>
    <n v="738.91800107556003"/>
    <n v="158.22785168546153"/>
    <m/>
    <m/>
    <n v="1462.6388105696378"/>
  </r>
  <r>
    <x v="1"/>
    <s v="АБ"/>
    <s v="G-95"/>
    <s v="ФРА ГПН_20"/>
    <s v="НБ_10"/>
    <x v="2"/>
    <s v="Собственная"/>
    <s v="ФРА ГПН"/>
    <s v="Алтайский край40609"/>
    <n v="52.502687999999999"/>
    <n v="85.179163000000003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0.30537999999999998"/>
    <m/>
    <n v="107.78117964062291"/>
    <n v="140.83544757522611"/>
    <n v="30.157731004728557"/>
    <m/>
    <m/>
    <n v="278.77435822057754"/>
  </r>
  <r>
    <x v="1"/>
    <s v="АБ"/>
    <s v="Аи98"/>
    <s v="ФРА ГПН_20"/>
    <s v="НБ_10"/>
    <x v="2"/>
    <s v="Собственная"/>
    <s v="ФРА ГПН"/>
    <s v="Алтайский край40609"/>
    <n v="52.502687999999999"/>
    <n v="85.179163000000003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5.2639999999999999E-2"/>
    <m/>
    <n v="18.578824075847766"/>
    <n v="24.276566770449612"/>
    <n v="5.198450979399146"/>
    <m/>
    <m/>
    <n v="48.05384182569653"/>
  </r>
  <r>
    <x v="1"/>
    <s v="АБ"/>
    <s v="Аи95"/>
    <s v="ФРА ГПН_21"/>
    <s v="НБ_10"/>
    <x v="2"/>
    <s v="Собственная"/>
    <s v="ФРА ГПН"/>
    <s v="Алтайский край40614"/>
    <n v="52.492167000000002"/>
    <n v="82.779448000000002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0.81194"/>
    <m/>
    <n v="286.56706725197256"/>
    <n v="374.45128464283545"/>
    <n v="80.182946204660766"/>
    <m/>
    <m/>
    <n v="741.20129809946877"/>
  </r>
  <r>
    <x v="1"/>
    <s v="АБ"/>
    <s v="G-95"/>
    <s v="ФРА ГПН_21"/>
    <s v="НБ_10"/>
    <x v="2"/>
    <s v="Собственная"/>
    <s v="ФРА ГПН"/>
    <s v="Алтайский край40614"/>
    <n v="52.492167000000002"/>
    <n v="82.779448000000002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0.15475"/>
    <m/>
    <n v="54.617648665224955"/>
    <n v="71.367756605757549"/>
    <n v="15.28230032412648"/>
    <m/>
    <m/>
    <n v="141.26770559510899"/>
  </r>
  <r>
    <x v="1"/>
    <s v="АБ"/>
    <s v="Аи98"/>
    <s v="ФРА ГПН_21"/>
    <s v="НБ_10"/>
    <x v="2"/>
    <s v="Собственная"/>
    <s v="ФРА ГПН"/>
    <s v="Алтайский край40614"/>
    <n v="52.492167000000002"/>
    <n v="82.779448000000002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2.6679999999999999E-2"/>
    <m/>
    <n v="9.416470865190318"/>
    <n v="12.30430853791025"/>
    <n v="2.6347772061240353"/>
    <m/>
    <m/>
    <n v="24.355556609224603"/>
  </r>
  <r>
    <x v="1"/>
    <s v="АБ"/>
    <s v="Аи95"/>
    <s v="ФРА ГПН_23"/>
    <s v="НБ_10"/>
    <x v="2"/>
    <s v="Собственная"/>
    <s v="ФРА ГПН"/>
    <s v="Алтайский край40618"/>
    <n v="51.812258"/>
    <n v="85.989039000000005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0.81194"/>
    <m/>
    <n v="286.56706725197256"/>
    <n v="374.45128464283545"/>
    <n v="80.182946204660766"/>
    <m/>
    <m/>
    <n v="741.20129809946877"/>
  </r>
  <r>
    <x v="1"/>
    <s v="АБ"/>
    <s v="G-95"/>
    <s v="ФРА ГПН_23"/>
    <s v="НБ_10"/>
    <x v="2"/>
    <s v="Собственная"/>
    <s v="ФРА ГПН"/>
    <s v="Алтайский край40618"/>
    <n v="51.812258"/>
    <n v="85.989039000000005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0.15475"/>
    <m/>
    <n v="54.617648665224955"/>
    <n v="71.367756605757549"/>
    <n v="15.28230032412648"/>
    <m/>
    <m/>
    <n v="141.26770559510899"/>
  </r>
  <r>
    <x v="1"/>
    <s v="АБ"/>
    <s v="Аи98"/>
    <s v="ФРА ГПН_23"/>
    <s v="НБ_10"/>
    <x v="2"/>
    <s v="Собственная"/>
    <s v="ФРА ГПН"/>
    <s v="Алтайский край40618"/>
    <n v="51.812258"/>
    <n v="85.989039000000005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2.6679999999999999E-2"/>
    <m/>
    <n v="9.416470865190318"/>
    <n v="12.30430853791025"/>
    <n v="2.6347772061240353"/>
    <m/>
    <m/>
    <n v="24.355556609224603"/>
  </r>
  <r>
    <x v="1"/>
    <s v="АБ"/>
    <s v="Аи95"/>
    <s v="ФРА ГПН_25"/>
    <s v="НБ_7"/>
    <x v="3"/>
    <s v="Собственная"/>
    <s v="ФРА ГПН"/>
    <s v="Алтайский край40645"/>
    <n v="51.553251000000003"/>
    <n v="81.243724"/>
    <s v="Сибирь"/>
    <s v="Алтайский край"/>
    <m/>
    <s v="Алтайский край"/>
    <s v="Мелкий опт"/>
    <s v="Франчайзинг"/>
    <n v="37.246755611111105"/>
    <n v="189.01297827777779"/>
    <n v="16.034161722222223"/>
    <m/>
    <m/>
    <n v="0.81194"/>
    <m/>
    <n v="30.242130750885551"/>
    <n v="153.46719758285889"/>
    <n v="13.018777268741111"/>
    <m/>
    <m/>
    <n v="196.72810560248556"/>
  </r>
  <r>
    <x v="1"/>
    <s v="АБ"/>
    <s v="G-95"/>
    <s v="ФРА ГПН_25"/>
    <s v="НБ_7"/>
    <x v="3"/>
    <s v="Собственная"/>
    <s v="ФРА ГПН"/>
    <s v="Алтайский край40645"/>
    <n v="51.553251000000003"/>
    <n v="81.243724"/>
    <s v="Сибирь"/>
    <s v="Алтайский край"/>
    <m/>
    <s v="Алтайский край"/>
    <s v="Мелкий опт"/>
    <s v="Франчайзинг"/>
    <n v="37.246755611111105"/>
    <n v="189.01297827777779"/>
    <n v="16.034161722222223"/>
    <m/>
    <m/>
    <n v="0.15475"/>
    <m/>
    <n v="5.7639354308194433"/>
    <n v="29.249758388486114"/>
    <n v="2.4812865265138888"/>
    <m/>
    <m/>
    <n v="37.494980345819449"/>
  </r>
  <r>
    <x v="1"/>
    <s v="АБ"/>
    <s v="Аи98"/>
    <s v="ФРА ГПН_25"/>
    <s v="НБ_7"/>
    <x v="3"/>
    <s v="Собственная"/>
    <s v="ФРА ГПН"/>
    <s v="Алтайский край40645"/>
    <n v="51.553251000000003"/>
    <n v="81.243724"/>
    <s v="Сибирь"/>
    <s v="Алтайский край"/>
    <m/>
    <s v="Алтайский край"/>
    <s v="Мелкий опт"/>
    <s v="Франчайзинг"/>
    <n v="37.246755611111105"/>
    <n v="189.01297827777779"/>
    <n v="16.034161722222223"/>
    <m/>
    <m/>
    <n v="2.6679999999999999E-2"/>
    <m/>
    <n v="0.99374343970444423"/>
    <n v="5.0428662604511114"/>
    <n v="0.42779143474888887"/>
    <m/>
    <m/>
    <n v="6.4644011349044437"/>
  </r>
  <r>
    <x v="1"/>
    <s v="ДТ"/>
    <s v="ДтЛ"/>
    <s v="ФРА ГПН_25"/>
    <s v="НБ_7"/>
    <x v="3"/>
    <s v="Собственная"/>
    <s v="ФРА ГПН"/>
    <s v="Алтайский край40645"/>
    <n v="51.553251000000003"/>
    <n v="81.243724"/>
    <s v="Сибирь"/>
    <s v="Алтайский край"/>
    <m/>
    <s v="Алтайский край"/>
    <s v="Мелкий опт"/>
    <s v="Франчайзинг"/>
    <n v="37.246755611111105"/>
    <n v="189.01297827777779"/>
    <n v="16.034161722222223"/>
    <m/>
    <m/>
    <n v="0.16603999999999999"/>
    <m/>
    <n v="6.1844513016688873"/>
    <n v="31.383714913242223"/>
    <n v="2.6623122123577776"/>
    <m/>
    <m/>
    <n v="40.230478427268885"/>
  </r>
  <r>
    <x v="1"/>
    <s v="ДТ"/>
    <s v="ДтЗ"/>
    <s v="ФРА ГПН_25"/>
    <s v="НБ_7"/>
    <x v="3"/>
    <s v="Собственная"/>
    <s v="ФРА ГПН"/>
    <s v="Алтайский край40645"/>
    <n v="51.553251000000003"/>
    <n v="81.243724"/>
    <s v="Сибирь"/>
    <s v="Алтайский край"/>
    <m/>
    <s v="Алтайский край"/>
    <s v="Мелкий опт"/>
    <s v="Франчайзинг"/>
    <n v="37.246755611111105"/>
    <n v="189.01297827777779"/>
    <n v="16.034161722222223"/>
    <m/>
    <m/>
    <n v="4.9529999999999998E-2"/>
    <m/>
    <n v="1.844831805418333"/>
    <n v="9.3618128140983341"/>
    <n v="0.79417203010166659"/>
    <m/>
    <m/>
    <n v="12.000816649618333"/>
  </r>
  <r>
    <x v="1"/>
    <s v="АБ"/>
    <s v="Аи95"/>
    <s v="ФРА ГПН_26"/>
    <s v="НБ_10"/>
    <x v="2"/>
    <s v="Собственная"/>
    <s v="ФРА ГПН"/>
    <s v="Алтайский край40647"/>
    <n v="53.796185000000001"/>
    <n v="83.541546999999994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1.60223"/>
    <m/>
    <n v="565.49295780861632"/>
    <n v="738.91800107556003"/>
    <n v="158.22785168546153"/>
    <m/>
    <m/>
    <n v="1462.6388105696378"/>
  </r>
  <r>
    <x v="1"/>
    <s v="АБ"/>
    <s v="G-95"/>
    <s v="ФРА ГПН_26"/>
    <s v="НБ_10"/>
    <x v="2"/>
    <s v="Собственная"/>
    <s v="ФРА ГПН"/>
    <s v="Алтайский край40647"/>
    <n v="53.796185000000001"/>
    <n v="83.541546999999994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0.30537999999999998"/>
    <m/>
    <n v="107.78117964062291"/>
    <n v="140.83544757522611"/>
    <n v="30.157731004728557"/>
    <m/>
    <m/>
    <n v="278.77435822057754"/>
  </r>
  <r>
    <x v="1"/>
    <s v="АБ"/>
    <s v="Аи98"/>
    <s v="ФРА ГПН_26"/>
    <s v="НБ_10"/>
    <x v="2"/>
    <s v="Собственная"/>
    <s v="ФРА ГПН"/>
    <s v="Алтайский край40647"/>
    <n v="53.796185000000001"/>
    <n v="83.541546999999994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5.2639999999999999E-2"/>
    <m/>
    <n v="18.578824075847766"/>
    <n v="24.276566770449612"/>
    <n v="5.198450979399146"/>
    <m/>
    <m/>
    <n v="48.05384182569653"/>
  </r>
  <r>
    <x v="1"/>
    <s v="АБ"/>
    <s v="Аи95"/>
    <s v="ФРА ГПН_27"/>
    <s v="НБ_10"/>
    <x v="2"/>
    <s v="Собственная"/>
    <s v="ФРА ГПН"/>
    <s v="Алтайский край40699"/>
    <n v="51.975758999999996"/>
    <n v="85.852215000000001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1.60223"/>
    <m/>
    <n v="565.49295780861632"/>
    <n v="738.91800107556003"/>
    <n v="158.22785168546153"/>
    <m/>
    <m/>
    <n v="1462.6388105696378"/>
  </r>
  <r>
    <x v="1"/>
    <s v="АБ"/>
    <s v="G-95"/>
    <s v="ФРА ГПН_27"/>
    <s v="НБ_10"/>
    <x v="2"/>
    <s v="Собственная"/>
    <s v="ФРА ГПН"/>
    <s v="Алтайский край40699"/>
    <n v="51.975758999999996"/>
    <n v="85.852215000000001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0.30537999999999998"/>
    <m/>
    <n v="107.78117964062291"/>
    <n v="140.83544757522611"/>
    <n v="30.157731004728557"/>
    <m/>
    <m/>
    <n v="278.77435822057754"/>
  </r>
  <r>
    <x v="1"/>
    <s v="АБ"/>
    <s v="Аи98"/>
    <s v="ФРА ГПН_27"/>
    <s v="НБ_10"/>
    <x v="2"/>
    <s v="Собственная"/>
    <s v="ФРА ГПН"/>
    <s v="Алтайский край40699"/>
    <n v="51.975758999999996"/>
    <n v="85.852215000000001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5.2639999999999999E-2"/>
    <m/>
    <n v="18.578824075847766"/>
    <n v="24.276566770449612"/>
    <n v="5.198450979399146"/>
    <m/>
    <m/>
    <n v="48.05384182569653"/>
  </r>
  <r>
    <x v="1"/>
    <s v="АБ"/>
    <s v="Аи95"/>
    <s v="ФРА ГПН_28"/>
    <s v="НБ_10"/>
    <x v="2"/>
    <s v="Собственная"/>
    <s v="ФРА ГПН"/>
    <s v="Алтайский край40826"/>
    <n v="53.346640000000001"/>
    <n v="83.636754999999994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1.60223"/>
    <m/>
    <n v="565.49295780861632"/>
    <n v="738.91800107556003"/>
    <n v="158.22785168546153"/>
    <m/>
    <m/>
    <n v="1462.6388105696378"/>
  </r>
  <r>
    <x v="1"/>
    <s v="АБ"/>
    <s v="G-95"/>
    <s v="ФРА ГПН_28"/>
    <s v="НБ_10"/>
    <x v="2"/>
    <s v="Собственная"/>
    <s v="ФРА ГПН"/>
    <s v="Алтайский край40826"/>
    <n v="53.346640000000001"/>
    <n v="83.636754999999994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0.30537999999999998"/>
    <m/>
    <n v="107.78117964062291"/>
    <n v="140.83544757522611"/>
    <n v="30.157731004728557"/>
    <m/>
    <m/>
    <n v="278.77435822057754"/>
  </r>
  <r>
    <x v="1"/>
    <s v="АБ"/>
    <s v="Аи98"/>
    <s v="ФРА ГПН_28"/>
    <s v="НБ_10"/>
    <x v="2"/>
    <s v="Собственная"/>
    <s v="ФРА ГПН"/>
    <s v="Алтайский край40826"/>
    <n v="53.346640000000001"/>
    <n v="83.636754999999994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5.2639999999999999E-2"/>
    <m/>
    <n v="18.578824075847766"/>
    <n v="24.276566770449612"/>
    <n v="5.198450979399146"/>
    <m/>
    <m/>
    <n v="48.05384182569653"/>
  </r>
  <r>
    <x v="1"/>
    <s v="ДТ"/>
    <s v="ДтЛ"/>
    <s v="ФРА ГПН_28"/>
    <s v="НБ_10"/>
    <x v="2"/>
    <s v="Собственная"/>
    <s v="ФРА ГПН"/>
    <s v="Алтайский край40826"/>
    <n v="53.346640000000001"/>
    <n v="83.636754999999994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0.32765"/>
    <m/>
    <n v="115.64117987179939"/>
    <n v="151.10594799273966"/>
    <n v="32.356999684652934"/>
    <m/>
    <m/>
    <n v="299.10412754919196"/>
  </r>
  <r>
    <x v="1"/>
    <s v="ДТ"/>
    <s v="ДтЗ"/>
    <s v="ФРА ГПН_28"/>
    <s v="НБ_10"/>
    <x v="2"/>
    <s v="Собственная"/>
    <s v="ФРА ГПН"/>
    <s v="Алтайский край40826"/>
    <n v="53.346640000000001"/>
    <n v="83.636754999999994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0.16023000000000001"/>
    <m/>
    <n v="56.551766369169599"/>
    <n v="73.895028374413783"/>
    <n v="15.823476451921072"/>
    <m/>
    <m/>
    <n v="146.27027119550445"/>
  </r>
  <r>
    <x v="1"/>
    <s v="АБ"/>
    <s v="Аи95"/>
    <s v="ФРА ГПН_29"/>
    <s v="НБ_4"/>
    <x v="5"/>
    <s v="Собственная"/>
    <s v="ФРА ГПН"/>
    <s v="Красноярский край258"/>
    <n v="56.034627"/>
    <n v="92.924509"/>
    <s v="Сибирь"/>
    <s v="Красноярский край"/>
    <m/>
    <s v="Красноярский край"/>
    <s v="Мелкий опт"/>
    <s v="Франчайзинг"/>
    <n v="803.68962954714027"/>
    <n v="496.20696348756223"/>
    <n v="78.169586935746437"/>
    <m/>
    <m/>
    <n v="0.31157000000000001"/>
    <m/>
    <n v="250.4055778780025"/>
    <n v="154.60320361381977"/>
    <n v="24.35529820157052"/>
    <m/>
    <m/>
    <n v="429.3640796933928"/>
  </r>
  <r>
    <x v="1"/>
    <s v="ДТ"/>
    <s v="ДтЛ"/>
    <s v="ФРА ГПН_29"/>
    <s v="НБ_4"/>
    <x v="5"/>
    <s v="Собственная"/>
    <s v="ФРА ГПН"/>
    <s v="Красноярский край258"/>
    <n v="56.034627"/>
    <n v="92.924509"/>
    <s v="Сибирь"/>
    <s v="Красноярский край"/>
    <m/>
    <s v="Красноярский край"/>
    <s v="Мелкий опт"/>
    <s v="Франчайзинг"/>
    <n v="803.68962954714027"/>
    <n v="496.20696348756223"/>
    <n v="78.169586935746437"/>
    <m/>
    <m/>
    <n v="0.37186000000000002"/>
    <m/>
    <n v="298.86002564339958"/>
    <n v="184.51952144248492"/>
    <n v="29.068142597926673"/>
    <m/>
    <m/>
    <n v="512.44768968381118"/>
  </r>
  <r>
    <x v="1"/>
    <s v="ДТ"/>
    <s v="ДтЗ"/>
    <s v="ФРА ГПН_29"/>
    <s v="НБ_4"/>
    <x v="5"/>
    <s v="Собственная"/>
    <s v="ФРА ГПН"/>
    <s v="Красноярский край258"/>
    <n v="56.034627"/>
    <n v="92.924509"/>
    <s v="Сибирь"/>
    <s v="Красноярский край"/>
    <m/>
    <s v="Красноярский край"/>
    <s v="Мелкий опт"/>
    <s v="Франчайзинг"/>
    <n v="803.68962954714027"/>
    <n v="496.20696348756223"/>
    <n v="78.169586935746437"/>
    <m/>
    <m/>
    <n v="0.26587"/>
    <m/>
    <n v="213.67696180769818"/>
    <n v="131.92654538243818"/>
    <n v="20.782948078606903"/>
    <m/>
    <m/>
    <n v="366.3864552687433"/>
  </r>
  <r>
    <x v="1"/>
    <s v="АБ"/>
    <s v="Аи95"/>
    <s v="ФРА ГПН_47"/>
    <s v="НБ_10"/>
    <x v="2"/>
    <s v="Собственная"/>
    <s v="ФРА ГПН"/>
    <s v="Алтайский край40615"/>
    <n v="52.059418999999998"/>
    <n v="85.928241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1.60223"/>
    <m/>
    <n v="565.49295780861632"/>
    <n v="738.91800107556003"/>
    <n v="158.22785168546153"/>
    <m/>
    <m/>
    <n v="1462.6388105696378"/>
  </r>
  <r>
    <x v="1"/>
    <s v="АБ"/>
    <s v="G-95"/>
    <s v="ФРА ГПН_47"/>
    <s v="НБ_10"/>
    <x v="2"/>
    <s v="Собственная"/>
    <s v="ФРА ГПН"/>
    <s v="Алтайский край40615"/>
    <n v="52.059418999999998"/>
    <n v="85.928241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0.30537999999999998"/>
    <m/>
    <n v="107.78117964062291"/>
    <n v="140.83544757522611"/>
    <n v="30.157731004728557"/>
    <m/>
    <m/>
    <n v="278.77435822057754"/>
  </r>
  <r>
    <x v="1"/>
    <s v="АБ"/>
    <s v="Аи98"/>
    <s v="ФРА ГПН_47"/>
    <s v="НБ_10"/>
    <x v="2"/>
    <s v="Собственная"/>
    <s v="ФРА ГПН"/>
    <s v="Алтайский край40615"/>
    <n v="52.059418999999998"/>
    <n v="85.928241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5.2639999999999999E-2"/>
    <m/>
    <n v="18.578824075847766"/>
    <n v="24.276566770449612"/>
    <n v="5.198450979399146"/>
    <m/>
    <m/>
    <n v="48.05384182569653"/>
  </r>
  <r>
    <x v="1"/>
    <s v="АБ"/>
    <s v="Аи95"/>
    <s v="ФРА ГПН_48"/>
    <s v="НБ_10"/>
    <x v="2"/>
    <s v="Собственная"/>
    <s v="ФРА ГПН"/>
    <s v="Алтайский край40617"/>
    <n v="51.926457999999997"/>
    <n v="85.985724000000005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0.81194"/>
    <m/>
    <n v="286.56706725197256"/>
    <n v="374.45128464283545"/>
    <n v="80.182946204660766"/>
    <m/>
    <m/>
    <n v="741.20129809946877"/>
  </r>
  <r>
    <x v="1"/>
    <s v="АБ"/>
    <s v="G-95"/>
    <s v="ФРА ГПН_48"/>
    <s v="НБ_10"/>
    <x v="2"/>
    <s v="Собственная"/>
    <s v="ФРА ГПН"/>
    <s v="Алтайский край40617"/>
    <n v="51.926457999999997"/>
    <n v="85.985724000000005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0.15475"/>
    <m/>
    <n v="54.617648665224955"/>
    <n v="71.367756605757549"/>
    <n v="15.28230032412648"/>
    <m/>
    <m/>
    <n v="141.26770559510899"/>
  </r>
  <r>
    <x v="1"/>
    <s v="АБ"/>
    <s v="Аи98"/>
    <s v="ФРА ГПН_48"/>
    <s v="НБ_10"/>
    <x v="2"/>
    <s v="Собственная"/>
    <s v="ФРА ГПН"/>
    <s v="Алтайский край40617"/>
    <n v="51.926457999999997"/>
    <n v="85.985724000000005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2.6679999999999999E-2"/>
    <m/>
    <n v="9.416470865190318"/>
    <n v="12.30430853791025"/>
    <n v="2.6347772061240353"/>
    <m/>
    <m/>
    <n v="24.355556609224603"/>
  </r>
  <r>
    <x v="1"/>
    <s v="АБ"/>
    <s v="Аи95"/>
    <s v="ФРА ГПН_49"/>
    <s v="НБ_10"/>
    <x v="2"/>
    <s v="Собственная"/>
    <s v="ФРА ГПН"/>
    <s v="Алтайский край40619"/>
    <n v="51.939929999999997"/>
    <n v="85.604316999999995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0.81194"/>
    <m/>
    <n v="286.56706725197256"/>
    <n v="374.45128464283545"/>
    <n v="80.182946204660766"/>
    <m/>
    <m/>
    <n v="741.20129809946877"/>
  </r>
  <r>
    <x v="1"/>
    <s v="АБ"/>
    <s v="G-95"/>
    <s v="ФРА ГПН_49"/>
    <s v="НБ_10"/>
    <x v="2"/>
    <s v="Собственная"/>
    <s v="ФРА ГПН"/>
    <s v="Алтайский край40619"/>
    <n v="51.939929999999997"/>
    <n v="85.604316999999995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0.15475"/>
    <m/>
    <n v="54.617648665224955"/>
    <n v="71.367756605757549"/>
    <n v="15.28230032412648"/>
    <m/>
    <m/>
    <n v="141.26770559510899"/>
  </r>
  <r>
    <x v="1"/>
    <s v="АБ"/>
    <s v="Аи98"/>
    <s v="ФРА ГПН_49"/>
    <s v="НБ_10"/>
    <x v="2"/>
    <s v="Собственная"/>
    <s v="ФРА ГПН"/>
    <s v="Алтайский край40619"/>
    <n v="51.939929999999997"/>
    <n v="85.604316999999995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2.6679999999999999E-2"/>
    <m/>
    <n v="9.416470865190318"/>
    <n v="12.30430853791025"/>
    <n v="2.6347772061240353"/>
    <m/>
    <m/>
    <n v="24.355556609224603"/>
  </r>
  <r>
    <x v="1"/>
    <s v="АБ"/>
    <s v="Аи95"/>
    <s v="ФРА ГПН_50"/>
    <s v="НБ_10"/>
    <x v="2"/>
    <s v="Собственная"/>
    <s v="ФРА ГПН"/>
    <s v="Алтайский край40631"/>
    <n v="52.495562"/>
    <n v="82.745170000000002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1.60223"/>
    <m/>
    <n v="565.49295780861632"/>
    <n v="738.91800107556003"/>
    <n v="158.22785168546153"/>
    <m/>
    <m/>
    <n v="1462.6388105696378"/>
  </r>
  <r>
    <x v="1"/>
    <s v="АБ"/>
    <s v="G-95"/>
    <s v="ФРА ГПН_50"/>
    <s v="НБ_10"/>
    <x v="2"/>
    <s v="Собственная"/>
    <s v="ФРА ГПН"/>
    <s v="Алтайский край40631"/>
    <n v="52.495562"/>
    <n v="82.745170000000002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0.30537999999999998"/>
    <m/>
    <n v="107.78117964062291"/>
    <n v="140.83544757522611"/>
    <n v="30.157731004728557"/>
    <m/>
    <m/>
    <n v="278.77435822057754"/>
  </r>
  <r>
    <x v="1"/>
    <s v="АБ"/>
    <s v="Аи98"/>
    <s v="ФРА ГПН_50"/>
    <s v="НБ_10"/>
    <x v="2"/>
    <s v="Собственная"/>
    <s v="ФРА ГПН"/>
    <s v="Алтайский край40631"/>
    <n v="52.495562"/>
    <n v="82.745170000000002"/>
    <s v="Сибирь"/>
    <s v="Алтайский край"/>
    <m/>
    <s v="Алтайский край"/>
    <s v="Мелкий опт"/>
    <s v="Франчайзинг"/>
    <n v="352.94118685121134"/>
    <n v="461.18097968179353"/>
    <n v="98.754767845728466"/>
    <m/>
    <m/>
    <n v="5.2639999999999999E-2"/>
    <m/>
    <n v="18.578824075847766"/>
    <n v="24.276566770449612"/>
    <n v="5.198450979399146"/>
    <m/>
    <m/>
    <n v="48.05384182569653"/>
  </r>
  <r>
    <x v="1"/>
    <s v="АБ"/>
    <s v="Аи95"/>
    <s v="ФРА ГПН_63"/>
    <s v="НБ_3"/>
    <x v="4"/>
    <s v="Собственная"/>
    <s v="ФРА ГПН"/>
    <s v="Кемеровская область40906"/>
    <n v="53.766052999999999"/>
    <n v="87.101719000000003"/>
    <s v="Сибирь"/>
    <s v="Кемеровская область"/>
    <m/>
    <s v="Кемеровская область"/>
    <s v="Мелкий опт"/>
    <s v="Франчайзинг"/>
    <n v="479.9803524818098"/>
    <n v="295.12235540774935"/>
    <n v="47.077131593848343"/>
    <m/>
    <m/>
    <n v="1.2343599999999999"/>
    <m/>
    <n v="592.46854788944665"/>
    <n v="364.28723062110947"/>
    <n v="58.110128154182632"/>
    <m/>
    <m/>
    <n v="1014.8659066647388"/>
  </r>
  <r>
    <x v="1"/>
    <s v="АБ"/>
    <s v="G-95"/>
    <s v="ФРА ГПН_63"/>
    <s v="НБ_3"/>
    <x v="4"/>
    <s v="Собственная"/>
    <s v="ФРА ГПН"/>
    <s v="Кемеровская область40906"/>
    <n v="53.766052999999999"/>
    <n v="87.101719000000003"/>
    <s v="Сибирь"/>
    <s v="Кемеровская область"/>
    <m/>
    <s v="Кемеровская область"/>
    <s v="Мелкий опт"/>
    <s v="Франчайзинг"/>
    <n v="479.9803524818098"/>
    <n v="295.12235540774935"/>
    <n v="47.077131593848343"/>
    <m/>
    <m/>
    <n v="0.18368000000000001"/>
    <m/>
    <n v="88.162791143858826"/>
    <n v="54.208074241295407"/>
    <n v="8.6471275311580644"/>
    <m/>
    <m/>
    <n v="151.01799291631229"/>
  </r>
  <r>
    <x v="1"/>
    <s v="АБ"/>
    <s v="Аи98"/>
    <s v="ФРА ГПН_63"/>
    <s v="НБ_3"/>
    <x v="4"/>
    <s v="Собственная"/>
    <s v="ФРА ГПН"/>
    <s v="Кемеровская область40906"/>
    <n v="53.766052999999999"/>
    <n v="87.101719000000003"/>
    <s v="Сибирь"/>
    <s v="Кемеровская область"/>
    <m/>
    <s v="Кемеровская область"/>
    <s v="Мелкий опт"/>
    <s v="Франчайзинг"/>
    <n v="479.9803524818098"/>
    <n v="295.12235540774935"/>
    <n v="47.077131593848343"/>
    <m/>
    <m/>
    <n v="2.7289999999999998E-2"/>
    <m/>
    <n v="13.098663819228589"/>
    <n v="8.0538890790774786"/>
    <n v="1.2847349211961212"/>
    <m/>
    <m/>
    <n v="22.437287819502192"/>
  </r>
  <r>
    <x v="1"/>
    <s v="АБ"/>
    <s v="Аи95"/>
    <s v="ПСХ, НАЗС_5"/>
    <s v="НБ_3"/>
    <x v="4"/>
    <s v="Собственная"/>
    <s v="ПСХ, НАЗС"/>
    <s v="Новокузнецкая НБ"/>
    <n v="53.734619000000002"/>
    <n v="87.161013999999994"/>
    <s v="Сибирь"/>
    <s v="Кемеровская область"/>
    <m/>
    <s v="Кемеровская область"/>
    <s v="Мелкий опт"/>
    <s v="Мелкий опт"/>
    <n v="479.9803524818098"/>
    <n v="295.12235540774935"/>
    <n v="47.077131593848343"/>
    <m/>
    <m/>
    <n v="16.530270000000002"/>
    <m/>
    <n v="7934.2048212194868"/>
    <n v="4878.4522179260575"/>
    <n v="778.19769607184355"/>
    <m/>
    <m/>
    <n v="13590.854735217388"/>
  </r>
  <r>
    <x v="1"/>
    <s v="АБ"/>
    <s v="Аи95"/>
    <s v="ПСХ, НАЗС_20"/>
    <s v="НБ_10"/>
    <x v="2"/>
    <s v="Собственная"/>
    <s v="ПСХ, НАЗС"/>
    <s v="НБК Кировское"/>
    <n v="54.954075000000003"/>
    <n v="82.860146999999998"/>
    <s v="Сибирь"/>
    <s v="Новосибирская область"/>
    <m/>
    <s v="Новосибирская область"/>
    <s v="Мелкий опт"/>
    <s v="Мелкий опт"/>
    <n v="352.94118685121134"/>
    <n v="461.18097968179353"/>
    <n v="98.754767845728466"/>
    <m/>
    <m/>
    <n v="29.390339999999998"/>
    <m/>
    <n v="10373.06148156063"/>
    <n v="13554.265794381003"/>
    <n v="2902.436203607027"/>
    <m/>
    <m/>
    <n v="26829.763479548659"/>
  </r>
  <r>
    <x v="1"/>
    <s v="АБ"/>
    <s v="Аи98"/>
    <s v="ПСХ, НАЗС_20"/>
    <s v="НБ_10"/>
    <x v="2"/>
    <s v="Собственная"/>
    <s v="ПСХ, НАЗС"/>
    <s v="НБК Кировское"/>
    <n v="54.954075000000003"/>
    <n v="82.860146999999998"/>
    <s v="Сибирь"/>
    <s v="Новосибирская область"/>
    <m/>
    <s v="Новосибирская область"/>
    <s v="Мелкий опт"/>
    <s v="Мелкий опт"/>
    <n v="352.94118685121134"/>
    <n v="461.18097968179353"/>
    <n v="98.754767845728466"/>
    <m/>
    <m/>
    <n v="1.4196800000000001"/>
    <m/>
    <n v="501.06354414892775"/>
    <n v="654.72941323464863"/>
    <n v="140.2001688152238"/>
    <m/>
    <m/>
    <n v="1295.9931261988002"/>
  </r>
  <r>
    <x v="1"/>
    <s v="АБ"/>
    <s v="Аи95"/>
    <s v="ПСХ, НАЗС_21"/>
    <s v="НБ_10"/>
    <x v="2"/>
    <s v="Собственная"/>
    <s v="ПСХ, НАЗС"/>
    <s v="Новосибирская НБ"/>
    <n v="54.955632000000001"/>
    <n v="82.926646000000005"/>
    <s v="Сибирь"/>
    <s v="Новосибирская область"/>
    <m/>
    <s v="Новосибирская область"/>
    <s v="Мелкий опт"/>
    <s v="Мелкий опт"/>
    <n v="352.94118685121134"/>
    <n v="461.18097968179353"/>
    <n v="98.754767845728466"/>
    <m/>
    <m/>
    <n v="35.414070000000002"/>
    <m/>
    <n v="12499.083897031878"/>
    <n v="16332.295497119614"/>
    <n v="3497.3082613223773"/>
    <m/>
    <m/>
    <n v="32328.68765547387"/>
  </r>
  <r>
    <x v="1"/>
    <s v="АБ"/>
    <s v="Аи98"/>
    <s v="ПСХ, НАЗС_21"/>
    <s v="НБ_10"/>
    <x v="2"/>
    <s v="Собственная"/>
    <s v="ПСХ, НАЗС"/>
    <s v="Новосибирская НБ"/>
    <n v="54.955632000000001"/>
    <n v="82.926646000000005"/>
    <s v="Сибирь"/>
    <s v="Новосибирская область"/>
    <m/>
    <s v="Новосибирская область"/>
    <s v="Мелкий опт"/>
    <s v="Мелкий опт"/>
    <n v="352.94118685121134"/>
    <n v="461.18097968179353"/>
    <n v="98.754767845728466"/>
    <m/>
    <m/>
    <n v="2.9064100000000002"/>
    <m/>
    <n v="1025.7917948762292"/>
    <n v="1340.3810111569617"/>
    <n v="287.02184481450371"/>
    <m/>
    <m/>
    <n v="2653.1946508476944"/>
  </r>
  <r>
    <x v="1"/>
    <s v="АБ"/>
    <s v="Аи95"/>
    <s v="ПСХ, НАЗС_23"/>
    <s v="НБ_10"/>
    <x v="2"/>
    <s v="Собственная"/>
    <s v="ПСХ, НАЗС"/>
    <s v="Барнаульская НБ"/>
    <n v="53.364277000000001"/>
    <n v="83.800698999999994"/>
    <s v="Сибирь"/>
    <s v="Алтайский край"/>
    <m/>
    <s v="Алтайский край"/>
    <s v="Мелкий опт"/>
    <s v="Мелкий опт"/>
    <n v="352.94118685121134"/>
    <n v="461.18097968179353"/>
    <n v="98.754767845728466"/>
    <m/>
    <m/>
    <n v="1.66438"/>
    <m/>
    <n v="587.42825257141908"/>
    <n v="767.58039896278353"/>
    <n v="164.36546050707355"/>
    <m/>
    <m/>
    <n v="1519.3741120412762"/>
  </r>
  <r>
    <x v="1"/>
    <s v="ДТ"/>
    <s v="ДтЛ"/>
    <s v="ПСХ, НАЗС_23"/>
    <s v="НБ_10"/>
    <x v="2"/>
    <s v="Собственная"/>
    <s v="ПСХ, НАЗС"/>
    <s v="Барнаульская НБ"/>
    <n v="53.364277000000001"/>
    <n v="83.800698999999994"/>
    <s v="Сибирь"/>
    <s v="Алтайский край"/>
    <m/>
    <s v="Алтайский край"/>
    <s v="Мелкий опт"/>
    <s v="Мелкий опт"/>
    <n v="352.94118685121134"/>
    <n v="461.18097968179353"/>
    <n v="98.754767845728466"/>
    <m/>
    <m/>
    <n v="6.4841899999999999"/>
    <m/>
    <n v="2288.537714368756"/>
    <n v="2990.3850966428886"/>
    <n v="640.34467811759407"/>
    <m/>
    <m/>
    <n v="5919.267489129239"/>
  </r>
  <r>
    <x v="1"/>
    <s v="ДТ"/>
    <s v="ДтЗ"/>
    <s v="ПСХ, НАЗС_23"/>
    <s v="НБ_10"/>
    <x v="2"/>
    <s v="Собственная"/>
    <s v="ПСХ, НАЗС"/>
    <s v="Барнаульская НБ"/>
    <n v="53.364277000000001"/>
    <n v="83.800698999999994"/>
    <s v="Сибирь"/>
    <s v="Алтайский край"/>
    <m/>
    <s v="Алтайский край"/>
    <s v="Мелкий опт"/>
    <s v="Мелкий опт"/>
    <n v="352.94118685121134"/>
    <n v="461.18097968179353"/>
    <n v="98.754767845728466"/>
    <m/>
    <m/>
    <n v="3.6220400000000001"/>
    <m/>
    <n v="1278.3670964225616"/>
    <n v="1670.4159556466434"/>
    <n v="357.69371932794235"/>
    <m/>
    <m/>
    <n v="3306.4767713971473"/>
  </r>
  <r>
    <x v="1"/>
    <s v="АБ"/>
    <s v="Аи95"/>
    <s v="ПСХ, НАЗС_25"/>
    <s v="НБ_10"/>
    <x v="2"/>
    <s v="Собственная"/>
    <s v="ПСХ, НАЗС"/>
    <s v="НБ База ООО"/>
    <n v="52.551346000000002"/>
    <n v="85.115993000000003"/>
    <s v="Сибирь"/>
    <s v="Алтайский край"/>
    <m/>
    <s v="Алтайский край"/>
    <s v="Мелкий опт"/>
    <s v="Мелкий опт"/>
    <n v="352.94118685121134"/>
    <n v="461.18097968179353"/>
    <n v="98.754767845728466"/>
    <m/>
    <m/>
    <n v="0.11119"/>
    <m/>
    <n v="39.243530565986191"/>
    <n v="51.278713130818623"/>
    <n v="10.980542636766549"/>
    <m/>
    <m/>
    <n v="101.50278633357136"/>
  </r>
  <r>
    <x v="1"/>
    <s v="АБ"/>
    <s v="Аи95"/>
    <s v="ПСХ, НАЗС_26"/>
    <s v="НБ_10"/>
    <x v="2"/>
    <s v="Собственная"/>
    <s v="ПСХ, НАЗС"/>
    <s v="Терминал ООО (Новосибирск)"/>
    <n v="52.545316"/>
    <n v="85.128766999999996"/>
    <s v="Сибирь"/>
    <s v="Алтайский край"/>
    <m/>
    <s v="Алтайский край"/>
    <s v="Мелкий опт"/>
    <s v="Мелкий опт"/>
    <n v="352.94118685121134"/>
    <n v="461.18097968179353"/>
    <n v="98.754767845728466"/>
    <m/>
    <m/>
    <n v="0.22936999999999999"/>
    <m/>
    <n v="80.954120028062349"/>
    <n v="105.78108130961297"/>
    <n v="22.651381100774739"/>
    <m/>
    <m/>
    <n v="209.38658243845006"/>
  </r>
  <r>
    <x v="1"/>
    <s v="АБ"/>
    <s v="Аи98"/>
    <s v="ФЛ+КК_357"/>
    <s v="НБ_3"/>
    <x v="4"/>
    <s v="Собственная"/>
    <s v="ФЛ+КК"/>
    <s v="Томская область100"/>
    <n v="56.502872000000004"/>
    <n v="84.960549"/>
    <s v="Сибирь"/>
    <s v="Томская область"/>
    <m/>
    <s v="Томская область"/>
    <s v="Розница"/>
    <s v="Розница"/>
    <n v="479.9803524818098"/>
    <n v="295.12235540774935"/>
    <n v="47.077131593848343"/>
    <m/>
    <m/>
    <n v="0.21012"/>
    <m/>
    <n v="100.85347166347788"/>
    <n v="62.011109318276297"/>
    <n v="9.8918468904994139"/>
    <m/>
    <m/>
    <n v="172.75642787225357"/>
  </r>
  <r>
    <x v="1"/>
    <s v="АБ"/>
    <s v="Аи98"/>
    <s v="ФЛ+КК_358"/>
    <s v="НБ_3"/>
    <x v="4"/>
    <s v="Собственная"/>
    <s v="ФЛ+КК"/>
    <s v="Томская область101"/>
    <n v="56.512667999999998"/>
    <n v="84.941190000000006"/>
    <s v="Сибирь"/>
    <s v="Томская область"/>
    <m/>
    <s v="Томская область"/>
    <s v="Розница"/>
    <s v="Розница"/>
    <n v="479.9803524818098"/>
    <n v="295.12235540774935"/>
    <n v="47.077131593848343"/>
    <m/>
    <m/>
    <n v="9.2130000000000004E-2"/>
    <m/>
    <n v="44.220589874149141"/>
    <n v="27.18962260371595"/>
    <n v="4.337216133741248"/>
    <m/>
    <m/>
    <n v="75.747428611606338"/>
  </r>
  <r>
    <x v="1"/>
    <s v="АБ"/>
    <s v="Аи98"/>
    <s v="ФЛ+КК_359"/>
    <s v="НБ_3"/>
    <x v="4"/>
    <s v="Собственная"/>
    <s v="ФЛ+КК"/>
    <s v="Томская область102"/>
    <n v="56.506101000000001"/>
    <n v="84.982529999999997"/>
    <s v="Сибирь"/>
    <s v="Томская область"/>
    <m/>
    <s v="Томская область"/>
    <s v="Розница"/>
    <s v="Розница"/>
    <n v="479.9803524818098"/>
    <n v="295.12235540774935"/>
    <n v="47.077131593848343"/>
    <m/>
    <m/>
    <n v="5.5919999999999997E-2"/>
    <m/>
    <n v="26.840501310782802"/>
    <n v="16.503242114401342"/>
    <n v="2.6325531987279991"/>
    <m/>
    <m/>
    <n v="45.976296623912141"/>
  </r>
  <r>
    <x v="1"/>
    <s v="АБ"/>
    <s v="Аи98"/>
    <s v="ФЛ+КК_360"/>
    <s v="НБ_3"/>
    <x v="4"/>
    <s v="Собственная"/>
    <s v="ФЛ+КК"/>
    <s v="Томская область104"/>
    <n v="56.484110000000001"/>
    <n v="84.867019999999997"/>
    <s v="Сибирь"/>
    <s v="Томская область"/>
    <m/>
    <s v="Томская область"/>
    <s v="Розница"/>
    <s v="Розница"/>
    <n v="479.9803524818098"/>
    <n v="295.12235540774935"/>
    <n v="47.077131593848343"/>
    <m/>
    <m/>
    <n v="0.10499"/>
    <m/>
    <n v="50.393137207065209"/>
    <n v="30.984896094259604"/>
    <n v="4.9426280460381378"/>
    <m/>
    <m/>
    <n v="86.320661347362957"/>
  </r>
  <r>
    <x v="1"/>
    <s v="АБ"/>
    <s v="Аи98"/>
    <s v="ФЛ+КК_361"/>
    <s v="НБ_3"/>
    <x v="4"/>
    <s v="Собственная"/>
    <s v="ФЛ+КК"/>
    <s v="Томская область105"/>
    <n v="56.489894"/>
    <n v="84.969010999999995"/>
    <s v="Сибирь"/>
    <s v="Томская область"/>
    <m/>
    <s v="Томская область"/>
    <s v="Розница"/>
    <s v="Розница"/>
    <n v="479.9803524818098"/>
    <n v="295.12235540774935"/>
    <n v="47.077131593848343"/>
    <m/>
    <m/>
    <n v="0.1613"/>
    <m/>
    <n v="77.420830855315927"/>
    <n v="47.603235927269971"/>
    <n v="7.5935413260877374"/>
    <m/>
    <m/>
    <n v="132.61760810867364"/>
  </r>
  <r>
    <x v="1"/>
    <s v="АБ"/>
    <s v="Аи98"/>
    <s v="ФЛ+КК_362"/>
    <s v="НБ_3"/>
    <x v="4"/>
    <s v="Собственная"/>
    <s v="ФЛ+КК"/>
    <s v="Томская область106"/>
    <n v="56.429752999999998"/>
    <n v="85.003765999999999"/>
    <s v="Сибирь"/>
    <s v="Томская область"/>
    <m/>
    <s v="Томская область"/>
    <s v="Розница"/>
    <s v="Розница"/>
    <n v="479.9803524818098"/>
    <n v="295.12235540774935"/>
    <n v="47.077131593848343"/>
    <m/>
    <m/>
    <n v="0.12970000000000001"/>
    <m/>
    <n v="62.253451716890737"/>
    <n v="38.277369496385091"/>
    <n v="6.1059039677221305"/>
    <m/>
    <m/>
    <n v="106.63672518099796"/>
  </r>
  <r>
    <x v="1"/>
    <s v="АБ"/>
    <s v="Аи98"/>
    <s v="ФЛ+КК_363"/>
    <s v="НБ_3"/>
    <x v="4"/>
    <s v="Собственная"/>
    <s v="ФЛ+КК"/>
    <s v="Томская область107"/>
    <n v="56.656889999999997"/>
    <n v="85.739090000000004"/>
    <s v="Сибирь"/>
    <s v="Томская область"/>
    <m/>
    <s v="Томская область"/>
    <s v="Розница"/>
    <s v="Розница"/>
    <n v="479.9803524818098"/>
    <n v="295.12235540774935"/>
    <n v="47.077131593848343"/>
    <m/>
    <m/>
    <n v="6.2560000000000004E-2"/>
    <m/>
    <n v="30.027570851262023"/>
    <n v="18.462854554308802"/>
    <n v="2.9451453525111524"/>
    <m/>
    <m/>
    <n v="51.43557075808198"/>
  </r>
  <r>
    <x v="1"/>
    <s v="АБ"/>
    <s v="Аи98"/>
    <s v="ФЛ+КК_364"/>
    <s v="НБ_3"/>
    <x v="4"/>
    <s v="Собственная"/>
    <s v="ФЛ+КК"/>
    <s v="Томская область109"/>
    <n v="56.516288000000003"/>
    <n v="84.976996999999997"/>
    <s v="Сибирь"/>
    <s v="Томская область"/>
    <m/>
    <s v="Томская область"/>
    <s v="Розница"/>
    <s v="Розница"/>
    <n v="479.9803524818098"/>
    <n v="295.12235540774935"/>
    <n v="47.077131593848343"/>
    <m/>
    <m/>
    <n v="8.9039999999999994E-2"/>
    <m/>
    <n v="42.737450584980344"/>
    <n v="26.277694525506"/>
    <n v="4.191747797116256"/>
    <m/>
    <m/>
    <n v="73.206892907602594"/>
  </r>
  <r>
    <x v="1"/>
    <s v="АБ"/>
    <s v="Аи98"/>
    <s v="ФЛ+КК_365"/>
    <s v="НБ_3"/>
    <x v="4"/>
    <s v="Собственная"/>
    <s v="ФЛ+КК"/>
    <s v="Томская область110"/>
    <n v="56.483423000000002"/>
    <n v="84.982512"/>
    <s v="Сибирь"/>
    <s v="Томская область"/>
    <m/>
    <s v="Томская область"/>
    <s v="Розница"/>
    <s v="Розница"/>
    <n v="479.9803524818098"/>
    <n v="295.12235540774935"/>
    <n v="47.077131593848343"/>
    <m/>
    <m/>
    <n v="0.10005"/>
    <m/>
    <n v="48.022034265805068"/>
    <n v="29.526991658545324"/>
    <n v="4.710067015964527"/>
    <m/>
    <m/>
    <n v="82.259092940314915"/>
  </r>
  <r>
    <x v="1"/>
    <s v="АБ"/>
    <s v="Аи98"/>
    <s v="ФЛ+КК_366"/>
    <s v="НБ_3"/>
    <x v="4"/>
    <s v="Собственная"/>
    <s v="ФЛ+КК"/>
    <s v="Томская область112"/>
    <n v="56.507745"/>
    <n v="84.983688999999998"/>
    <s v="Сибирь"/>
    <s v="Томская область"/>
    <m/>
    <s v="Томская область"/>
    <s v="Розница"/>
    <s v="Розница"/>
    <n v="479.9803524818098"/>
    <n v="295.12235540774935"/>
    <n v="47.077131593848343"/>
    <m/>
    <m/>
    <n v="0.10122"/>
    <m/>
    <n v="48.583611278208792"/>
    <n v="29.872284814372392"/>
    <n v="4.7651472599293294"/>
    <m/>
    <m/>
    <n v="83.22104335251052"/>
  </r>
  <r>
    <x v="1"/>
    <s v="АБ"/>
    <s v="Аи98"/>
    <s v="ФЛ+КК_376"/>
    <s v="НБ_3"/>
    <x v="4"/>
    <s v="Собственная"/>
    <s v="ФЛ+КК"/>
    <s v="Томская область33704"/>
    <n v="56.484639999999999"/>
    <n v="84.947648999999998"/>
    <s v="Сибирь"/>
    <s v="Томская область"/>
    <m/>
    <s v="Томская область"/>
    <s v="Розница"/>
    <s v="Розница"/>
    <n v="479.9803524818098"/>
    <n v="295.12235540774935"/>
    <n v="47.077131593848343"/>
    <m/>
    <m/>
    <n v="0.10161000000000001"/>
    <m/>
    <n v="48.770803615676698"/>
    <n v="29.987382532981414"/>
    <n v="4.7835073412509308"/>
    <m/>
    <m/>
    <n v="83.541693489909036"/>
  </r>
  <r>
    <x v="1"/>
    <s v="АБ"/>
    <s v="Аи98"/>
    <s v="ФЛ+КК_377"/>
    <s v="НБ_3"/>
    <x v="4"/>
    <s v="Собственная"/>
    <s v="ФЛ+КК"/>
    <s v="Томская область33705"/>
    <n v="56.484639999999999"/>
    <n v="84.947648999999998"/>
    <s v="Сибирь"/>
    <s v="Томская область"/>
    <m/>
    <s v="Томская область"/>
    <s v="Розница"/>
    <s v="Розница"/>
    <n v="479.9803524818098"/>
    <n v="295.12235540774935"/>
    <n v="47.077131593848343"/>
    <m/>
    <m/>
    <n v="0.10161000000000001"/>
    <m/>
    <n v="48.770803615676698"/>
    <n v="29.987382532981414"/>
    <n v="4.7835073412509308"/>
    <m/>
    <m/>
    <n v="83.541693489909036"/>
  </r>
  <r>
    <x v="1"/>
    <s v="АБ"/>
    <s v="Аи98"/>
    <s v="ФЛ+КК_378"/>
    <s v="НБ_3"/>
    <x v="4"/>
    <s v="Собственная"/>
    <s v="ФЛ+КК"/>
    <s v="Томская область33706"/>
    <n v="56.484639999999999"/>
    <n v="84.947648999999998"/>
    <s v="Сибирь"/>
    <s v="Томская область"/>
    <m/>
    <s v="Томская область"/>
    <s v="Розница"/>
    <s v="Розница"/>
    <n v="479.9803524818098"/>
    <n v="295.12235540774935"/>
    <n v="47.077131593848343"/>
    <m/>
    <m/>
    <n v="7.9159999999999994E-2"/>
    <m/>
    <n v="37.995244702460063"/>
    <n v="23.361885654077437"/>
    <n v="3.7266257369690345"/>
    <m/>
    <m/>
    <n v="65.083756093506537"/>
  </r>
  <r>
    <x v="1"/>
    <s v="АБ"/>
    <s v="Аи98"/>
    <s v="ФЛ+КК_379"/>
    <s v="НБ_3"/>
    <x v="4"/>
    <s v="Собственная"/>
    <s v="ФЛ+КК"/>
    <s v="Томская область33707"/>
    <n v="56.484639999999999"/>
    <n v="84.947648999999998"/>
    <s v="Сибирь"/>
    <s v="Томская область"/>
    <m/>
    <s v="Томская область"/>
    <s v="Розница"/>
    <s v="Розница"/>
    <n v="479.9803524818098"/>
    <n v="295.12235540774935"/>
    <n v="47.077131593848343"/>
    <m/>
    <m/>
    <n v="7.9159999999999994E-2"/>
    <m/>
    <n v="37.995244702460063"/>
    <n v="23.361885654077437"/>
    <n v="3.7266257369690345"/>
    <m/>
    <m/>
    <n v="65.083756093506537"/>
  </r>
  <r>
    <x v="1"/>
    <s v="АБ"/>
    <s v="Аи98"/>
    <s v="ФЛ+КК_380"/>
    <s v="НБ_3"/>
    <x v="4"/>
    <s v="Собственная"/>
    <s v="ФЛ+КК"/>
    <s v="Томская область33708"/>
    <n v="56.474936"/>
    <n v="85.017104000000003"/>
    <s v="Сибирь"/>
    <s v="Томская область"/>
    <m/>
    <s v="Томская область"/>
    <s v="Розница"/>
    <s v="Розница"/>
    <n v="479.9803524818098"/>
    <n v="295.12235540774935"/>
    <n v="47.077131593848343"/>
    <m/>
    <m/>
    <n v="9.1450000000000004E-2"/>
    <m/>
    <n v="43.894203234461507"/>
    <n v="26.988939402038678"/>
    <n v="4.3052036842574308"/>
    <m/>
    <m/>
    <n v="75.188346320757617"/>
  </r>
  <r>
    <x v="1"/>
    <s v="АБ"/>
    <s v="Аи98"/>
    <s v="ФЛ+КК_381"/>
    <s v="НБ_3"/>
    <x v="4"/>
    <s v="Собственная"/>
    <s v="ФЛ+КК"/>
    <s v="Томская область33709"/>
    <n v="56.570430000000002"/>
    <n v="84.889330000000001"/>
    <s v="Сибирь"/>
    <s v="Томская область"/>
    <m/>
    <s v="Томская область"/>
    <s v="Розница"/>
    <s v="Розница"/>
    <n v="479.9803524818098"/>
    <n v="295.12235540774935"/>
    <n v="47.077131593848343"/>
    <m/>
    <m/>
    <n v="7.1609999999999993E-2"/>
    <m/>
    <n v="34.371393041222397"/>
    <n v="21.133711870748929"/>
    <n v="3.3711933934354796"/>
    <m/>
    <m/>
    <n v="58.876298305406806"/>
  </r>
  <r>
    <x v="1"/>
    <s v="АБ"/>
    <s v="Аи98"/>
    <s v="ФЛ+КК_382"/>
    <s v="НБ_3"/>
    <x v="4"/>
    <s v="Собственная"/>
    <s v="ФЛ+КК"/>
    <s v="Томская область33710"/>
    <n v="56.472048000000001"/>
    <n v="84.942622"/>
    <s v="Сибирь"/>
    <s v="Томская область"/>
    <m/>
    <s v="Томская область"/>
    <s v="Розница"/>
    <s v="Розница"/>
    <n v="479.9803524818098"/>
    <n v="295.12235540774935"/>
    <n v="47.077131593848343"/>
    <m/>
    <m/>
    <n v="5.772E-2"/>
    <m/>
    <n v="27.70446594525006"/>
    <n v="17.034462354135293"/>
    <n v="2.7172920355969263"/>
    <m/>
    <m/>
    <n v="47.456220334982277"/>
  </r>
  <r>
    <x v="1"/>
    <s v="АБ"/>
    <s v="Аи98"/>
    <s v="ФЛ+КК_383"/>
    <s v="НБ_3"/>
    <x v="4"/>
    <s v="Собственная"/>
    <s v="ФЛ+КК"/>
    <s v="Томская область33711"/>
    <n v="56.484639999999999"/>
    <n v="84.947648999999998"/>
    <s v="Сибирь"/>
    <s v="Томская область"/>
    <m/>
    <s v="Томская область"/>
    <s v="Розница"/>
    <s v="Розница"/>
    <n v="479.9803524818098"/>
    <n v="295.12235540774935"/>
    <n v="47.077131593848343"/>
    <m/>
    <m/>
    <n v="0.10161000000000001"/>
    <m/>
    <n v="48.770803615676698"/>
    <n v="29.987382532981414"/>
    <n v="4.7835073412509308"/>
    <m/>
    <m/>
    <n v="83.541693489909036"/>
  </r>
  <r>
    <x v="1"/>
    <s v="АБ"/>
    <s v="Аи98"/>
    <s v="ФЛ+КК_384"/>
    <s v="НБ_3"/>
    <x v="4"/>
    <s v="Собственная"/>
    <s v="ФЛ+КК"/>
    <s v="Томская область33712"/>
    <n v="56.484639999999999"/>
    <n v="84.947648999999998"/>
    <s v="Сибирь"/>
    <s v="Томская область"/>
    <m/>
    <s v="Томская область"/>
    <s v="Розница"/>
    <s v="Розница"/>
    <n v="479.9803524818098"/>
    <n v="295.12235540774935"/>
    <n v="47.077131593848343"/>
    <m/>
    <m/>
    <n v="0.14893999999999999"/>
    <m/>
    <n v="71.488273698640754"/>
    <n v="43.955523614430184"/>
    <n v="7.0116679795877719"/>
    <m/>
    <m/>
    <n v="122.45546529265872"/>
  </r>
  <r>
    <x v="1"/>
    <s v="АБ"/>
    <s v="Аи98"/>
    <s v="ФЛ+КК_386"/>
    <s v="НБ_3"/>
    <x v="4"/>
    <s v="Собственная"/>
    <s v="ФЛ+КК"/>
    <s v="Томская область95"/>
    <n v="56.517519999999998"/>
    <n v="85.063249999999996"/>
    <s v="Сибирь"/>
    <s v="Томская область"/>
    <m/>
    <s v="Томская область"/>
    <s v="Розница"/>
    <s v="Розница"/>
    <n v="479.9803524818098"/>
    <n v="295.12235540774935"/>
    <n v="47.077131593848343"/>
    <m/>
    <m/>
    <n v="0.14480000000000001"/>
    <m/>
    <n v="69.501155039366068"/>
    <n v="42.733717063042107"/>
    <n v="6.8167686547892403"/>
    <m/>
    <m/>
    <n v="119.05164075719742"/>
  </r>
  <r>
    <x v="1"/>
    <s v="АБ"/>
    <s v="Аи98"/>
    <s v="ФЛ+КК_387"/>
    <s v="НБ_3"/>
    <x v="4"/>
    <s v="Собственная"/>
    <s v="ФЛ+КК"/>
    <s v="Томская область96"/>
    <n v="56.509590000000003"/>
    <n v="85.010779999999997"/>
    <s v="Сибирь"/>
    <s v="Томская область"/>
    <m/>
    <s v="Томская область"/>
    <s v="Розница"/>
    <s v="Розница"/>
    <n v="479.9803524818098"/>
    <n v="295.12235540774935"/>
    <n v="47.077131593848343"/>
    <m/>
    <m/>
    <n v="0.1656"/>
    <m/>
    <n v="79.484746370987708"/>
    <n v="48.872262055523294"/>
    <n v="7.7959729919412855"/>
    <m/>
    <m/>
    <n v="136.1529814184523"/>
  </r>
  <r>
    <x v="1"/>
    <s v="АБ"/>
    <s v="Аи98"/>
    <s v="ФРА ГПН_15"/>
    <s v="НБ_3"/>
    <x v="4"/>
    <s v="Собственная"/>
    <s v="ФРА ГПН"/>
    <s v="Томская область40604"/>
    <n v="56.573698"/>
    <n v="84.955777999999995"/>
    <s v="Сибирь"/>
    <s v="Томская область"/>
    <m/>
    <s v="Томская область"/>
    <s v="Мелкий опт"/>
    <s v="Франчайзинг"/>
    <n v="479.9803524818098"/>
    <n v="295.12235540774935"/>
    <n v="47.077131593848343"/>
    <m/>
    <m/>
    <n v="6.2969999999999998E-2"/>
    <m/>
    <n v="30.224362795779562"/>
    <n v="18.583854720025975"/>
    <n v="2.9644469764646302"/>
    <m/>
    <m/>
    <n v="51.772664492270167"/>
  </r>
  <r>
    <x v="1"/>
    <s v="АБ"/>
    <s v="Аи98"/>
    <s v="ФРА ГПН_16"/>
    <s v="НБ_3"/>
    <x v="4"/>
    <s v="Собственная"/>
    <s v="ФРА ГПН"/>
    <s v="Томская область483"/>
    <n v="56.472307000000001"/>
    <n v="84.992547000000002"/>
    <s v="Сибирь"/>
    <s v="Томская область"/>
    <m/>
    <s v="Томская область"/>
    <s v="Мелкий опт"/>
    <s v="Франчайзинг"/>
    <n v="479.9803524818098"/>
    <n v="295.12235540774935"/>
    <n v="47.077131593848343"/>
    <m/>
    <m/>
    <n v="5.9970000000000002E-2"/>
    <m/>
    <n v="28.784421738334135"/>
    <n v="17.698487653802729"/>
    <n v="2.8232155816830851"/>
    <m/>
    <m/>
    <n v="49.306124973819948"/>
  </r>
  <r>
    <x v="1"/>
    <s v="АБ"/>
    <s v="Аи98"/>
    <s v="ФРА ГПН_42"/>
    <s v="НБ_3"/>
    <x v="4"/>
    <s v="Собственная"/>
    <s v="ФРА ГПН"/>
    <s v="Томская область40003"/>
    <n v="56.445729999999998"/>
    <n v="84.924809999999994"/>
    <s v="Сибирь"/>
    <s v="Томская область"/>
    <m/>
    <s v="Томская область"/>
    <s v="Мелкий опт"/>
    <s v="Франчайзинг"/>
    <n v="479.9803524818098"/>
    <n v="295.12235540774935"/>
    <n v="47.077131593848343"/>
    <m/>
    <m/>
    <n v="6.8680000000000005E-2"/>
    <m/>
    <n v="32.965050608450703"/>
    <n v="20.269003369404228"/>
    <n v="3.2332573978655046"/>
    <m/>
    <m/>
    <n v="56.467311375720435"/>
  </r>
  <r>
    <x v="1"/>
    <s v="АБ"/>
    <s v="Аи98"/>
    <s v="ФРА ГПН_43"/>
    <s v="НБ_3"/>
    <x v="4"/>
    <s v="Собственная"/>
    <s v="ФРА ГПН"/>
    <s v="Томская область40708"/>
    <n v="56.504655"/>
    <n v="85.012624000000002"/>
    <s v="Сибирь"/>
    <s v="Томская область"/>
    <m/>
    <s v="Томская область"/>
    <s v="Мелкий опт"/>
    <s v="Франчайзинг"/>
    <n v="479.9803524818098"/>
    <n v="295.12235540774935"/>
    <n v="47.077131593848343"/>
    <m/>
    <m/>
    <n v="5.8009999999999999E-2"/>
    <m/>
    <n v="27.843660247469785"/>
    <n v="17.12004783720354"/>
    <n v="2.7309444037591422"/>
    <m/>
    <m/>
    <n v="47.694652488432467"/>
  </r>
  <r>
    <x v="1"/>
    <s v="АБ"/>
    <s v="Аи98"/>
    <s v="ФРА ГПН_44"/>
    <s v="НБ_3"/>
    <x v="4"/>
    <s v="Собственная"/>
    <s v="ФРА ГПН"/>
    <s v="Томская область40709"/>
    <n v="56.506255000000003"/>
    <n v="84.995924000000002"/>
    <s v="Сибирь"/>
    <s v="Томская область"/>
    <m/>
    <s v="Томская область"/>
    <s v="Мелкий опт"/>
    <s v="Франчайзинг"/>
    <n v="479.9803524818098"/>
    <n v="295.12235540774935"/>
    <n v="47.077131593848343"/>
    <m/>
    <m/>
    <n v="5.8009999999999999E-2"/>
    <m/>
    <n v="27.843660247469785"/>
    <n v="17.12004783720354"/>
    <n v="2.7309444037591422"/>
    <m/>
    <m/>
    <n v="47.694652488432467"/>
  </r>
  <r>
    <x v="1"/>
    <s v="АБ"/>
    <s v="Аи98"/>
    <s v="ФРА ГПН_45"/>
    <s v="НБ_3"/>
    <x v="4"/>
    <s v="Собственная"/>
    <s v="ФРА ГПН"/>
    <s v="Томская область40827"/>
    <n v="56.453901000000002"/>
    <n v="85.019568000000007"/>
    <s v="Сибирь"/>
    <s v="Томская область"/>
    <m/>
    <s v="Томская область"/>
    <s v="Мелкий опт"/>
    <s v="Франчайзинг"/>
    <n v="479.9803524818098"/>
    <n v="295.12235540774935"/>
    <n v="47.077131593848343"/>
    <m/>
    <m/>
    <n v="5.8009999999999999E-2"/>
    <m/>
    <n v="27.843660247469785"/>
    <n v="17.12004783720354"/>
    <n v="2.7309444037591422"/>
    <m/>
    <m/>
    <n v="47.694652488432467"/>
  </r>
  <r>
    <x v="1"/>
    <s v="АБ"/>
    <s v="Аи98"/>
    <s v="ФРА ГПН_46"/>
    <s v="НБ_3"/>
    <x v="4"/>
    <s v="Собственная"/>
    <s v="ФРА ГПН"/>
    <s v="Томская область40998"/>
    <n v="56.522212000000003"/>
    <n v="84.742303000000007"/>
    <s v="Сибирь"/>
    <s v="Томская область"/>
    <m/>
    <s v="Томская область"/>
    <s v="Мелкий опт"/>
    <s v="Франчайзинг"/>
    <n v="479.9803524818098"/>
    <n v="295.12235540774935"/>
    <n v="47.077131593848343"/>
    <m/>
    <m/>
    <n v="6.8680000000000005E-2"/>
    <m/>
    <n v="32.965050608450703"/>
    <n v="20.269003369404228"/>
    <n v="3.2332573978655046"/>
    <m/>
    <m/>
    <n v="56.467311375720435"/>
  </r>
  <r>
    <x v="1"/>
    <s v="АБ"/>
    <s v="Аи98"/>
    <s v="ФРА ГПН_52"/>
    <s v="НБ_3"/>
    <x v="4"/>
    <s v="Собственная"/>
    <s v="ФРА ГПН"/>
    <s v="Томская область40702"/>
    <n v="56.472048000000001"/>
    <n v="84.942622"/>
    <s v="Сибирь"/>
    <s v="Томская область"/>
    <m/>
    <s v="Томская область"/>
    <s v="Мелкий опт"/>
    <s v="Франчайзинг"/>
    <n v="479.9803524818098"/>
    <n v="295.12235540774935"/>
    <n v="47.077131593848343"/>
    <m/>
    <m/>
    <n v="5.8009999999999999E-2"/>
    <m/>
    <n v="27.843660247469785"/>
    <n v="17.12004783720354"/>
    <n v="2.7309444037591422"/>
    <m/>
    <m/>
    <n v="47.694652488432467"/>
  </r>
  <r>
    <x v="1"/>
    <s v="АБ"/>
    <s v="Аи98"/>
    <s v="ФРА ГПН_53"/>
    <s v="НБ_3"/>
    <x v="4"/>
    <s v="Собственная"/>
    <s v="ФРА ГПН"/>
    <s v="Томская область40711"/>
    <n v="56.490375999999998"/>
    <n v="84.970528999999999"/>
    <s v="Сибирь"/>
    <s v="Томская область"/>
    <m/>
    <s v="Томская область"/>
    <s v="Мелкий опт"/>
    <s v="Франчайзинг"/>
    <n v="479.9803524818098"/>
    <n v="295.12235540774935"/>
    <n v="47.077131593848343"/>
    <m/>
    <m/>
    <n v="6.8680000000000005E-2"/>
    <m/>
    <n v="32.965050608450703"/>
    <n v="20.269003369404228"/>
    <n v="3.2332573978655046"/>
    <m/>
    <m/>
    <n v="56.467311375720435"/>
  </r>
  <r>
    <x v="1"/>
    <s v="АБ"/>
    <s v="Аи98"/>
    <s v="ФРА ГПН_54"/>
    <s v="НБ_3"/>
    <x v="4"/>
    <s v="Собственная"/>
    <s v="ФРА ГПН"/>
    <s v="Томская область40800"/>
    <n v="56.570430000000002"/>
    <n v="84.889330000000001"/>
    <s v="Сибирь"/>
    <s v="Томская область"/>
    <m/>
    <s v="Томская область"/>
    <s v="Мелкий опт"/>
    <s v="Франчайзинг"/>
    <n v="479.9803524818098"/>
    <n v="295.12235540774935"/>
    <n v="47.077131593848343"/>
    <m/>
    <m/>
    <n v="6.8680000000000005E-2"/>
    <m/>
    <n v="32.965050608450703"/>
    <n v="20.269003369404228"/>
    <n v="3.2332573978655046"/>
    <m/>
    <m/>
    <n v="56.467311375720435"/>
  </r>
  <r>
    <x v="1"/>
    <s v="АБ"/>
    <s v="Аи98"/>
    <s v="ФРА ГПН_55"/>
    <s v="НБ_3"/>
    <x v="4"/>
    <s v="Собственная"/>
    <s v="ФРА ГПН"/>
    <s v="Томская область40801"/>
    <n v="56.474936"/>
    <n v="85.017104000000003"/>
    <s v="Сибирь"/>
    <s v="Томская область"/>
    <m/>
    <s v="Томская область"/>
    <s v="Мелкий опт"/>
    <s v="Франчайзинг"/>
    <n v="479.9803524818098"/>
    <n v="295.12235540774935"/>
    <n v="47.077131593848343"/>
    <m/>
    <m/>
    <n v="6.8680000000000005E-2"/>
    <m/>
    <n v="32.965050608450703"/>
    <n v="20.269003369404228"/>
    <n v="3.2332573978655046"/>
    <m/>
    <m/>
    <n v="56.467311375720435"/>
  </r>
  <r>
    <x v="1"/>
    <s v="АБ"/>
    <s v="Аи98"/>
    <s v="ПСХ, НАЗС_1"/>
    <s v="НБ_3"/>
    <x v="4"/>
    <s v="Собственная"/>
    <s v="ПСХ, НАЗС"/>
    <s v="Томская НБ"/>
    <n v="56.589987999999998"/>
    <n v="85.139841000000004"/>
    <s v="Сибирь"/>
    <s v="Томская область"/>
    <m/>
    <s v="Томская область"/>
    <s v="Мелкий опт"/>
    <s v="Мелкий опт"/>
    <n v="479.9803524818098"/>
    <n v="295.12235540774935"/>
    <n v="47.077131593848343"/>
    <m/>
    <m/>
    <n v="7.0400000000000003E-3"/>
    <m/>
    <n v="3.3790616814719412"/>
    <n v="2.0776613820705556"/>
    <n v="0.33142300642069233"/>
    <m/>
    <m/>
    <n v="5.7881460699631893"/>
  </r>
  <r>
    <x v="1"/>
    <s v="ДТ"/>
    <s v="ДтЛ"/>
    <s v="Опти24_1"/>
    <s v="НБ_7"/>
    <x v="3"/>
    <s v="Собственная"/>
    <s v="Опти24"/>
    <s v="Омская область_Опти 24_1"/>
    <n v="55.052607999999999"/>
    <n v="74.58178200000000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15.393179999999999"/>
    <m/>
    <n v="573.34601353784319"/>
    <n v="2909.5107969659234"/>
    <n v="246.81673753927666"/>
    <m/>
    <m/>
    <n v="3729.6735480430434"/>
  </r>
  <r>
    <x v="1"/>
    <s v="ДТ"/>
    <s v="ДтЗ"/>
    <s v="Опти24_1"/>
    <s v="НБ_7"/>
    <x v="3"/>
    <s v="Собственная"/>
    <s v="Опти24"/>
    <s v="Омская область_Опти 24_1"/>
    <n v="55.052607999999999"/>
    <n v="74.581782000000004"/>
    <s v="Сибирь"/>
    <s v="Омская область"/>
    <m/>
    <s v="Омская область"/>
    <s v="Розница"/>
    <s v="Розница"/>
    <n v="37.246755611111105"/>
    <n v="189.01297827777779"/>
    <n v="16.034161722222223"/>
    <m/>
    <m/>
    <n v="9.6738900000000001"/>
    <m/>
    <n v="360.3210166387716"/>
    <n v="1828.4907604316118"/>
    <n v="155.11271674298834"/>
    <m/>
    <m/>
    <n v="2343.924493813371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581">
  <r>
    <x v="0"/>
    <x v="0"/>
    <x v="0"/>
    <s v="ФЛ+КК_1"/>
    <x v="0"/>
    <x v="0"/>
    <x v="0"/>
    <x v="0"/>
    <s v="Алтайский край200"/>
    <n v="53.333337999999998"/>
    <n v="83.791391000000004"/>
    <x v="0"/>
    <x v="0"/>
    <x v="0"/>
    <x v="0"/>
    <x v="0"/>
    <x v="0"/>
    <x v="0"/>
    <x v="0"/>
    <x v="0"/>
    <x v="0"/>
    <n v="1779.21991950084"/>
    <n v="4.1204499999999999"/>
    <n v="268.31"/>
    <n v="1468.3026698250819"/>
    <n v="902.23528574431407"/>
    <n v="48.564245613253334"/>
    <n v="3281.6087889999999"/>
    <n v="7331.186717307236"/>
    <n v="13031.897707489887"/>
  </r>
  <r>
    <x v="0"/>
    <x v="1"/>
    <x v="1"/>
    <s v="ФЛ+КК_1"/>
    <x v="0"/>
    <x v="0"/>
    <x v="0"/>
    <x v="0"/>
    <s v="Алтайский край200"/>
    <n v="53.333337999999998"/>
    <n v="83.791391000000004"/>
    <x v="0"/>
    <x v="0"/>
    <x v="0"/>
    <x v="0"/>
    <x v="0"/>
    <x v="0"/>
    <x v="0"/>
    <x v="0"/>
    <x v="0"/>
    <x v="0"/>
    <n v="1779.21991950084"/>
    <n v="0.88851000000000002"/>
    <n v="268.31"/>
    <n v="316.61629316367959"/>
    <n v="194.55279732472923"/>
    <n v="10.472112965776001"/>
    <n v="707.6271342"/>
    <n v="1580.8546906756915"/>
    <n v="2810.1230283298764"/>
  </r>
  <r>
    <x v="0"/>
    <x v="1"/>
    <x v="2"/>
    <s v="ФЛ+КК_1"/>
    <x v="0"/>
    <x v="0"/>
    <x v="0"/>
    <x v="0"/>
    <s v="Алтайский край200"/>
    <n v="53.333337999999998"/>
    <n v="83.791391000000004"/>
    <x v="0"/>
    <x v="0"/>
    <x v="0"/>
    <x v="0"/>
    <x v="0"/>
    <x v="0"/>
    <x v="0"/>
    <x v="0"/>
    <x v="0"/>
    <x v="0"/>
    <n v="1779.21991950084"/>
    <n v="0.60885"/>
    <n v="268.31"/>
    <n v="216.96078839034601"/>
    <n v="133.31698084564201"/>
    <n v="7.1759979957600004"/>
    <n v="484.90031699999997"/>
    <n v="1083.2780479880864"/>
    <n v="1925.6321322198344"/>
  </r>
  <r>
    <x v="0"/>
    <x v="0"/>
    <x v="0"/>
    <s v="ФЛ+КК_2"/>
    <x v="0"/>
    <x v="0"/>
    <x v="0"/>
    <x v="0"/>
    <s v="Алтайский край201"/>
    <n v="53.382897999999997"/>
    <n v="83.732056999999998"/>
    <x v="0"/>
    <x v="0"/>
    <x v="0"/>
    <x v="0"/>
    <x v="0"/>
    <x v="0"/>
    <x v="0"/>
    <x v="0"/>
    <x v="0"/>
    <x v="0"/>
    <n v="1792.9465239261938"/>
    <n v="1.5625199999999999"/>
    <n v="270.38"/>
    <n v="556.79653621693922"/>
    <n v="342.13755261711839"/>
    <n v="18.416096556351999"/>
    <n v="1244.4221783999999"/>
    <n v="2801.5148025651561"/>
    <n v="4963.2871663555652"/>
  </r>
  <r>
    <x v="0"/>
    <x v="1"/>
    <x v="1"/>
    <s v="ФЛ+КК_2"/>
    <x v="0"/>
    <x v="0"/>
    <x v="0"/>
    <x v="0"/>
    <s v="Алтайский край201"/>
    <n v="53.382897999999997"/>
    <n v="83.732056999999998"/>
    <x v="0"/>
    <x v="0"/>
    <x v="0"/>
    <x v="0"/>
    <x v="0"/>
    <x v="0"/>
    <x v="0"/>
    <x v="0"/>
    <x v="0"/>
    <x v="0"/>
    <n v="1792.9465239261938"/>
    <n v="0.64939000000000002"/>
    <n v="270.38"/>
    <n v="231.4070236886044"/>
    <n v="142.19383130713882"/>
    <n v="7.653808554597334"/>
    <n v="517.18718379999996"/>
    <n v="1164.3215431724311"/>
    <n v="2062.7633905227717"/>
  </r>
  <r>
    <x v="0"/>
    <x v="1"/>
    <x v="2"/>
    <s v="ФЛ+КК_2"/>
    <x v="0"/>
    <x v="0"/>
    <x v="0"/>
    <x v="0"/>
    <s v="Алтайский край201"/>
    <n v="53.382897999999997"/>
    <n v="83.732056999999998"/>
    <x v="0"/>
    <x v="0"/>
    <x v="0"/>
    <x v="0"/>
    <x v="0"/>
    <x v="0"/>
    <x v="0"/>
    <x v="0"/>
    <x v="0"/>
    <x v="0"/>
    <n v="1792.9465239261938"/>
    <n v="0.44146000000000002"/>
    <n v="270.38"/>
    <n v="157.31216168646162"/>
    <n v="96.664390841943202"/>
    <n v="5.2031141910293339"/>
    <n v="351.58757320000001"/>
    <n v="791.5141724524575"/>
    <n v="1402.2814123718917"/>
  </r>
  <r>
    <x v="0"/>
    <x v="0"/>
    <x v="0"/>
    <s v="ФЛ+КК_3"/>
    <x v="0"/>
    <x v="0"/>
    <x v="0"/>
    <x v="0"/>
    <s v="Алтайский край202"/>
    <n v="53.342644999999997"/>
    <n v="83.713840000000005"/>
    <x v="0"/>
    <x v="0"/>
    <x v="0"/>
    <x v="0"/>
    <x v="0"/>
    <x v="0"/>
    <x v="0"/>
    <x v="0"/>
    <x v="0"/>
    <x v="0"/>
    <n v="1800.3734789775931"/>
    <n v="0.75814999999999999"/>
    <n v="271.5"/>
    <n v="270.16313002897402"/>
    <n v="166.00848982199801"/>
    <n v="8.9356703301066673"/>
    <n v="603.80582299999992"/>
    <n v="1364.9531530868621"/>
    <n v="2413.8662662679408"/>
  </r>
  <r>
    <x v="0"/>
    <x v="1"/>
    <x v="1"/>
    <s v="ФЛ+КК_3"/>
    <x v="0"/>
    <x v="0"/>
    <x v="0"/>
    <x v="0"/>
    <s v="Алтайский край202"/>
    <n v="53.342644999999997"/>
    <n v="83.713840000000005"/>
    <x v="0"/>
    <x v="0"/>
    <x v="0"/>
    <x v="0"/>
    <x v="0"/>
    <x v="0"/>
    <x v="0"/>
    <x v="0"/>
    <x v="0"/>
    <x v="0"/>
    <n v="1800.3734789775931"/>
    <n v="0.66008"/>
    <n v="271.5"/>
    <n v="235.21635411135679"/>
    <n v="144.53456962567361"/>
    <n v="7.7798025080746669"/>
    <n v="525.70091359999992"/>
    <n v="1188.3905260035297"/>
    <n v="2101.6221658486347"/>
  </r>
  <r>
    <x v="0"/>
    <x v="1"/>
    <x v="2"/>
    <s v="ФЛ+КК_3"/>
    <x v="0"/>
    <x v="0"/>
    <x v="0"/>
    <x v="0"/>
    <s v="Алтайский край202"/>
    <n v="53.342644999999997"/>
    <n v="83.713840000000005"/>
    <x v="0"/>
    <x v="0"/>
    <x v="0"/>
    <x v="0"/>
    <x v="0"/>
    <x v="0"/>
    <x v="0"/>
    <x v="0"/>
    <x v="0"/>
    <x v="0"/>
    <n v="1800.3734789775931"/>
    <n v="0.44944000000000001"/>
    <n v="271.5"/>
    <n v="160.15579655770242"/>
    <n v="98.411733384684808"/>
    <n v="5.2971676754773336"/>
    <n v="357.94300479999998"/>
    <n v="809.15985639168946"/>
    <n v="1430.967558809554"/>
  </r>
  <r>
    <x v="0"/>
    <x v="0"/>
    <x v="0"/>
    <s v="ФЛ+КК_4"/>
    <x v="0"/>
    <x v="0"/>
    <x v="0"/>
    <x v="0"/>
    <s v="Алтайский край203"/>
    <n v="53.267760000000003"/>
    <n v="83.726703999999998"/>
    <x v="0"/>
    <x v="0"/>
    <x v="0"/>
    <x v="0"/>
    <x v="0"/>
    <x v="0"/>
    <x v="0"/>
    <x v="0"/>
    <x v="0"/>
    <x v="0"/>
    <n v="1829.0203056044188"/>
    <n v="1.87283"/>
    <n v="275.82"/>
    <n v="667.37402204334683"/>
    <n v="410.0846534239036"/>
    <n v="22.073457052474666"/>
    <n v="1491.5592686"/>
    <n v="3425.4440989451236"/>
    <n v="6016.5355000648487"/>
  </r>
  <r>
    <x v="0"/>
    <x v="1"/>
    <x v="1"/>
    <s v="ФЛ+КК_4"/>
    <x v="0"/>
    <x v="0"/>
    <x v="0"/>
    <x v="0"/>
    <s v="Алтайский край203"/>
    <n v="53.267760000000003"/>
    <n v="83.726703999999998"/>
    <x v="0"/>
    <x v="0"/>
    <x v="0"/>
    <x v="0"/>
    <x v="0"/>
    <x v="0"/>
    <x v="0"/>
    <x v="0"/>
    <x v="0"/>
    <x v="0"/>
    <n v="1829.0203056044188"/>
    <n v="0.95333999999999997"/>
    <n v="275.82"/>
    <n v="339.71815390334638"/>
    <n v="208.74831324527281"/>
    <n v="11.236209130783999"/>
    <n v="759.25904279999997"/>
    <n v="1743.6782181449166"/>
    <n v="3062.6399372243195"/>
  </r>
  <r>
    <x v="0"/>
    <x v="1"/>
    <x v="2"/>
    <s v="ФЛ+КК_4"/>
    <x v="0"/>
    <x v="0"/>
    <x v="0"/>
    <x v="0"/>
    <s v="Алтайский край203"/>
    <n v="53.267760000000003"/>
    <n v="83.726703999999998"/>
    <x v="0"/>
    <x v="0"/>
    <x v="0"/>
    <x v="0"/>
    <x v="0"/>
    <x v="0"/>
    <x v="0"/>
    <x v="0"/>
    <x v="0"/>
    <x v="0"/>
    <n v="1829.0203056044188"/>
    <n v="0.64937"/>
    <n v="275.82"/>
    <n v="231.39989678416521"/>
    <n v="142.1894520025204"/>
    <n v="7.6535728315786669"/>
    <n v="517.17125539999995"/>
    <n v="1187.7109158503415"/>
    <n v="2086.1250928686059"/>
  </r>
  <r>
    <x v="0"/>
    <x v="0"/>
    <x v="0"/>
    <s v="ФЛ+КК_5"/>
    <x v="0"/>
    <x v="0"/>
    <x v="0"/>
    <x v="0"/>
    <s v="Алтайский край204"/>
    <n v="53.701087000000001"/>
    <n v="84.918391"/>
    <x v="0"/>
    <x v="0"/>
    <x v="0"/>
    <x v="0"/>
    <x v="0"/>
    <x v="0"/>
    <x v="0"/>
    <x v="0"/>
    <x v="0"/>
    <x v="0"/>
    <n v="1990.6241929640873"/>
    <n v="0.95113000000000003"/>
    <n v="324.18"/>
    <n v="338.9306309628148"/>
    <n v="208.26440008493961"/>
    <n v="11.210161737221334"/>
    <n v="757.49895459999993"/>
    <n v="1893.3423886539324"/>
    <n v="3209.2465360389078"/>
  </r>
  <r>
    <x v="0"/>
    <x v="1"/>
    <x v="1"/>
    <s v="ФЛ+КК_5"/>
    <x v="0"/>
    <x v="0"/>
    <x v="0"/>
    <x v="0"/>
    <s v="Алтайский край204"/>
    <n v="53.701087000000001"/>
    <n v="84.918391"/>
    <x v="0"/>
    <x v="0"/>
    <x v="0"/>
    <x v="0"/>
    <x v="0"/>
    <x v="0"/>
    <x v="0"/>
    <x v="0"/>
    <x v="0"/>
    <x v="0"/>
    <n v="1990.6241929640873"/>
    <n v="0.22067000000000001"/>
    <n v="324.18"/>
    <n v="78.634700129913199"/>
    <n v="48.319057507116405"/>
    <n v="2.6008499264586669"/>
    <n v="175.74600139999998"/>
    <n v="439.27104066138514"/>
    <n v="744.57164962487332"/>
  </r>
  <r>
    <x v="0"/>
    <x v="1"/>
    <x v="2"/>
    <s v="ФЛ+КК_5"/>
    <x v="0"/>
    <x v="0"/>
    <x v="0"/>
    <x v="0"/>
    <s v="Алтайский край204"/>
    <n v="53.701087000000001"/>
    <n v="84.918391"/>
    <x v="0"/>
    <x v="0"/>
    <x v="0"/>
    <x v="0"/>
    <x v="0"/>
    <x v="0"/>
    <x v="0"/>
    <x v="0"/>
    <x v="0"/>
    <x v="0"/>
    <n v="1990.6241929640873"/>
    <n v="0.15032000000000001"/>
    <n v="324.18"/>
    <n v="53.565813765027201"/>
    <n v="32.914853511894407"/>
    <n v="1.7716942082986669"/>
    <n v="119.71785440000001"/>
    <n v="299.23062868636163"/>
    <n v="507.20084457158191"/>
  </r>
  <r>
    <x v="0"/>
    <x v="0"/>
    <x v="0"/>
    <s v="ФЛ+КК_6"/>
    <x v="0"/>
    <x v="0"/>
    <x v="0"/>
    <x v="0"/>
    <s v="Алтайский край205"/>
    <n v="53.336060000000003"/>
    <n v="83.751090000000005"/>
    <x v="0"/>
    <x v="0"/>
    <x v="0"/>
    <x v="0"/>
    <x v="0"/>
    <x v="0"/>
    <x v="0"/>
    <x v="0"/>
    <x v="0"/>
    <x v="0"/>
    <n v="1788.5699254137623"/>
    <n v="0.97629999999999995"/>
    <n v="269.72000000000003"/>
    <n v="347.89984019954801"/>
    <n v="213.77575494719599"/>
    <n v="11.506819156213332"/>
    <n v="777.54484599999989"/>
    <n v="1746.1808181814561"/>
    <n v="3096.9080784844132"/>
  </r>
  <r>
    <x v="0"/>
    <x v="1"/>
    <x v="1"/>
    <s v="ФЛ+КК_6"/>
    <x v="0"/>
    <x v="0"/>
    <x v="0"/>
    <x v="0"/>
    <s v="Алтайский край205"/>
    <n v="53.336060000000003"/>
    <n v="83.751090000000005"/>
    <x v="0"/>
    <x v="0"/>
    <x v="0"/>
    <x v="0"/>
    <x v="0"/>
    <x v="0"/>
    <x v="0"/>
    <x v="0"/>
    <x v="0"/>
    <x v="0"/>
    <n v="1788.5699254137623"/>
    <n v="0.58823999999999999"/>
    <n v="269.72000000000003"/>
    <n v="209.61651336575039"/>
    <n v="128.8041074363808"/>
    <n v="6.9330854250240002"/>
    <n v="468.48610079999997"/>
    <n v="1052.1083729253914"/>
    <n v="1865.9481799525465"/>
  </r>
  <r>
    <x v="0"/>
    <x v="1"/>
    <x v="2"/>
    <s v="ФЛ+КК_6"/>
    <x v="0"/>
    <x v="0"/>
    <x v="0"/>
    <x v="0"/>
    <s v="Алтайский край205"/>
    <n v="53.336060000000003"/>
    <n v="83.751090000000005"/>
    <x v="0"/>
    <x v="0"/>
    <x v="0"/>
    <x v="0"/>
    <x v="0"/>
    <x v="0"/>
    <x v="0"/>
    <x v="0"/>
    <x v="0"/>
    <x v="0"/>
    <n v="1788.5699254137623"/>
    <n v="0.40050000000000002"/>
    <n v="269.72000000000003"/>
    <n v="142.71626139498002"/>
    <n v="87.695574983460006"/>
    <n v="4.7203534488000001"/>
    <n v="318.96620999999999"/>
    <n v="716.32225512821185"/>
    <n v="1270.4206549554519"/>
  </r>
  <r>
    <x v="0"/>
    <x v="0"/>
    <x v="0"/>
    <s v="ФЛ+КК_7"/>
    <x v="0"/>
    <x v="0"/>
    <x v="0"/>
    <x v="0"/>
    <s v="Алтайский край206"/>
    <n v="53.699497999999998"/>
    <n v="84.932790999999995"/>
    <x v="0"/>
    <x v="0"/>
    <x v="0"/>
    <x v="0"/>
    <x v="0"/>
    <x v="0"/>
    <x v="0"/>
    <x v="0"/>
    <x v="0"/>
    <x v="0"/>
    <n v="1997.9927814999528"/>
    <n v="0.48419000000000001"/>
    <n v="325.38"/>
    <n v="172.53879302081239"/>
    <n v="106.02077515915481"/>
    <n v="5.7067364204106665"/>
    <n v="385.61859979999997"/>
    <n v="967.40812487446215"/>
    <n v="1637.2930292748399"/>
  </r>
  <r>
    <x v="0"/>
    <x v="1"/>
    <x v="1"/>
    <s v="ФЛ+КК_7"/>
    <x v="0"/>
    <x v="0"/>
    <x v="0"/>
    <x v="0"/>
    <s v="Алтайский край206"/>
    <n v="53.699497999999998"/>
    <n v="84.932790999999995"/>
    <x v="0"/>
    <x v="0"/>
    <x v="0"/>
    <x v="0"/>
    <x v="0"/>
    <x v="0"/>
    <x v="0"/>
    <x v="0"/>
    <x v="0"/>
    <x v="0"/>
    <n v="1997.9927814999528"/>
    <n v="0.22475000000000001"/>
    <n v="325.38"/>
    <n v="80.088588635510007"/>
    <n v="49.212435649270006"/>
    <n v="2.6489374222666666"/>
    <n v="178.995395"/>
    <n v="449.04887764211441"/>
    <n v="759.99423434916116"/>
  </r>
  <r>
    <x v="0"/>
    <x v="1"/>
    <x v="2"/>
    <s v="ФЛ+КК_7"/>
    <x v="0"/>
    <x v="0"/>
    <x v="0"/>
    <x v="0"/>
    <s v="Алтайский край206"/>
    <n v="53.699497999999998"/>
    <n v="84.932790999999995"/>
    <x v="0"/>
    <x v="0"/>
    <x v="0"/>
    <x v="0"/>
    <x v="0"/>
    <x v="0"/>
    <x v="0"/>
    <x v="0"/>
    <x v="0"/>
    <x v="0"/>
    <n v="1997.9927814999528"/>
    <n v="0.15343999999999999"/>
    <n v="325.38"/>
    <n v="54.677610857542398"/>
    <n v="33.598025032364802"/>
    <n v="1.8084669992106666"/>
    <n v="122.20268479999999"/>
    <n v="306.57201239335274"/>
    <n v="518.85880008247057"/>
  </r>
  <r>
    <x v="0"/>
    <x v="0"/>
    <x v="0"/>
    <s v="ФЛ+КК_8"/>
    <x v="0"/>
    <x v="0"/>
    <x v="0"/>
    <x v="0"/>
    <s v="Алтайский край207"/>
    <n v="53.378618000000003"/>
    <n v="83.940188000000006"/>
    <x v="0"/>
    <x v="0"/>
    <x v="0"/>
    <x v="0"/>
    <x v="0"/>
    <x v="0"/>
    <x v="0"/>
    <x v="0"/>
    <x v="0"/>
    <x v="0"/>
    <n v="1688.8365290092577"/>
    <n v="1.4173800000000001"/>
    <n v="254.68"/>
    <n v="505.07659070166483"/>
    <n v="310.35693900138961"/>
    <n v="16.705454609888001"/>
    <n v="1128.8297795999999"/>
    <n v="2393.723119487142"/>
    <n v="4354.6918834000844"/>
  </r>
  <r>
    <x v="0"/>
    <x v="1"/>
    <x v="1"/>
    <s v="ФЛ+КК_8"/>
    <x v="0"/>
    <x v="0"/>
    <x v="0"/>
    <x v="0"/>
    <s v="Алтайский край207"/>
    <n v="53.378618000000003"/>
    <n v="83.940188000000006"/>
    <x v="0"/>
    <x v="0"/>
    <x v="0"/>
    <x v="0"/>
    <x v="0"/>
    <x v="0"/>
    <x v="0"/>
    <x v="0"/>
    <x v="0"/>
    <x v="0"/>
    <n v="1688.8365290092577"/>
    <n v="0.52754000000000001"/>
    <n v="254.68"/>
    <n v="187.98635839277841"/>
    <n v="115.5129179195368"/>
    <n v="6.2176660633706664"/>
    <n v="420.14340679999998"/>
    <n v="890.92882251354376"/>
    <n v="1620.7891716892295"/>
  </r>
  <r>
    <x v="0"/>
    <x v="1"/>
    <x v="2"/>
    <s v="ФЛ+КК_8"/>
    <x v="0"/>
    <x v="0"/>
    <x v="0"/>
    <x v="0"/>
    <s v="Алтайский край207"/>
    <n v="53.378618000000003"/>
    <n v="83.940188000000006"/>
    <x v="0"/>
    <x v="0"/>
    <x v="0"/>
    <x v="0"/>
    <x v="0"/>
    <x v="0"/>
    <x v="0"/>
    <x v="0"/>
    <x v="0"/>
    <x v="0"/>
    <n v="1688.8365290092577"/>
    <n v="0.36020999999999997"/>
    <n v="254.68"/>
    <n v="128.35911240221159"/>
    <n v="78.873465829693203"/>
    <n v="4.2454894276959996"/>
    <n v="286.87844819999998"/>
    <n v="608.33580611442471"/>
    <n v="1106.6923219740256"/>
  </r>
  <r>
    <x v="0"/>
    <x v="0"/>
    <x v="0"/>
    <s v="ФЛ+КК_9"/>
    <x v="0"/>
    <x v="0"/>
    <x v="0"/>
    <x v="0"/>
    <s v="Алтайский край208"/>
    <n v="53.334968000000003"/>
    <n v="83.667828"/>
    <x v="0"/>
    <x v="0"/>
    <x v="0"/>
    <x v="0"/>
    <x v="0"/>
    <x v="0"/>
    <x v="0"/>
    <x v="0"/>
    <x v="0"/>
    <x v="0"/>
    <n v="1825.7047006707585"/>
    <n v="1.6580900000000001"/>
    <n v="275.32"/>
    <n v="590.85244907965648"/>
    <n v="363.06405973614284"/>
    <n v="19.542499001050668"/>
    <n v="1320.5360378"/>
    <n v="3027.1827071351781"/>
    <n v="5321.177752752028"/>
  </r>
  <r>
    <x v="0"/>
    <x v="1"/>
    <x v="1"/>
    <s v="ФЛ+КК_9"/>
    <x v="0"/>
    <x v="0"/>
    <x v="0"/>
    <x v="0"/>
    <s v="Алтайский край208"/>
    <n v="53.334968000000003"/>
    <n v="83.667828"/>
    <x v="0"/>
    <x v="0"/>
    <x v="0"/>
    <x v="0"/>
    <x v="0"/>
    <x v="0"/>
    <x v="0"/>
    <x v="0"/>
    <x v="0"/>
    <x v="0"/>
    <n v="1825.7047006707585"/>
    <n v="0.76948000000000005"/>
    <n v="275.32"/>
    <n v="274.20052139378083"/>
    <n v="168.48936588832163"/>
    <n v="9.0692074201813337"/>
    <n v="612.8292616"/>
    <n v="1404.8432530721354"/>
    <n v="2469.4316093744192"/>
  </r>
  <r>
    <x v="0"/>
    <x v="1"/>
    <x v="2"/>
    <s v="ФЛ+КК_9"/>
    <x v="0"/>
    <x v="0"/>
    <x v="0"/>
    <x v="0"/>
    <s v="Алтайский край208"/>
    <n v="53.334968000000003"/>
    <n v="83.667828"/>
    <x v="0"/>
    <x v="0"/>
    <x v="0"/>
    <x v="0"/>
    <x v="0"/>
    <x v="0"/>
    <x v="0"/>
    <x v="0"/>
    <x v="0"/>
    <x v="0"/>
    <n v="1825.7047006707585"/>
    <n v="0.52571999999999997"/>
    <n v="275.32"/>
    <n v="187.33781008881118"/>
    <n v="115.1144011992624"/>
    <n v="6.1962152686719998"/>
    <n v="418.69392239999996"/>
    <n v="959.8094752366311"/>
    <n v="1687.1518241933768"/>
  </r>
  <r>
    <x v="0"/>
    <x v="0"/>
    <x v="3"/>
    <s v="ФЛ+КК_1"/>
    <x v="1"/>
    <x v="1"/>
    <x v="0"/>
    <x v="0"/>
    <s v="Алтайский край200"/>
    <n v="53.333337999999998"/>
    <n v="83.791391000000004"/>
    <x v="0"/>
    <x v="0"/>
    <x v="0"/>
    <x v="0"/>
    <x v="0"/>
    <x v="0"/>
    <x v="1"/>
    <x v="1"/>
    <x v="1"/>
    <x v="1"/>
    <n v="1083.473380221543"/>
    <n v="4.4206200000000004"/>
    <n v="163.38999999999999"/>
    <n v="1560.2188694182021"/>
    <n v="2038.7058624009303"/>
    <n v="436.55730183418422"/>
    <n v="8968.0573863692316"/>
    <n v="4789.6240940749576"/>
    <n v="17793.163514097505"/>
  </r>
  <r>
    <x v="0"/>
    <x v="0"/>
    <x v="4"/>
    <s v="ФЛ+КК_1"/>
    <x v="1"/>
    <x v="1"/>
    <x v="0"/>
    <x v="0"/>
    <s v="Алтайский край200"/>
    <n v="53.333337999999998"/>
    <n v="83.791391000000004"/>
    <x v="0"/>
    <x v="0"/>
    <x v="0"/>
    <x v="0"/>
    <x v="0"/>
    <x v="0"/>
    <x v="1"/>
    <x v="1"/>
    <x v="1"/>
    <x v="1"/>
    <n v="1083.473380221543"/>
    <n v="1.16513"/>
    <n v="163.38999999999999"/>
    <n v="411.2223650359519"/>
    <n v="537.33579485664814"/>
    <n v="115.06214266009361"/>
    <n v="2363.6848909384616"/>
    <n v="1262.3873394975265"/>
    <n v="4689.6925329886817"/>
  </r>
  <r>
    <x v="0"/>
    <x v="0"/>
    <x v="5"/>
    <s v="ФЛ+КК_1"/>
    <x v="1"/>
    <x v="1"/>
    <x v="0"/>
    <x v="0"/>
    <s v="Алтайский край200"/>
    <n v="53.333337999999998"/>
    <n v="83.791391000000004"/>
    <x v="0"/>
    <x v="0"/>
    <x v="0"/>
    <x v="0"/>
    <x v="0"/>
    <x v="0"/>
    <x v="1"/>
    <x v="1"/>
    <x v="1"/>
    <x v="1"/>
    <n v="1083.473380221543"/>
    <n v="0.44635000000000002"/>
    <n v="163.38999999999999"/>
    <n v="157.5352987510382"/>
    <n v="205.84813028096855"/>
    <n v="44.079190627940903"/>
    <n v="905.5047514615386"/>
    <n v="483.60834326188575"/>
    <n v="1796.5757143833721"/>
  </r>
  <r>
    <x v="0"/>
    <x v="0"/>
    <x v="0"/>
    <s v="ФЛ+КК_10"/>
    <x v="0"/>
    <x v="0"/>
    <x v="0"/>
    <x v="0"/>
    <s v="Алтайский край209"/>
    <n v="53.311894000000002"/>
    <n v="83.007270000000005"/>
    <x v="0"/>
    <x v="0"/>
    <x v="0"/>
    <x v="0"/>
    <x v="0"/>
    <x v="0"/>
    <x v="0"/>
    <x v="0"/>
    <x v="0"/>
    <x v="0"/>
    <n v="1986.44865946043"/>
    <n v="1.54867"/>
    <n v="323.5"/>
    <n v="551.86115489279325"/>
    <n v="339.10488416887642"/>
    <n v="18.252858365925334"/>
    <n v="1233.3917614"/>
    <n v="3076.3534454465839"/>
    <n v="5218.9641042741787"/>
  </r>
  <r>
    <x v="0"/>
    <x v="1"/>
    <x v="1"/>
    <s v="ФЛ+КК_10"/>
    <x v="0"/>
    <x v="0"/>
    <x v="0"/>
    <x v="0"/>
    <s v="Алтайский край209"/>
    <n v="53.311894000000002"/>
    <n v="83.007270000000005"/>
    <x v="0"/>
    <x v="0"/>
    <x v="0"/>
    <x v="0"/>
    <x v="0"/>
    <x v="0"/>
    <x v="0"/>
    <x v="0"/>
    <x v="0"/>
    <x v="0"/>
    <n v="1986.44865946043"/>
    <n v="1.40951"/>
    <n v="323.5"/>
    <n v="502.2721538048396"/>
    <n v="308.63368263404925"/>
    <n v="16.612697602042669"/>
    <n v="1122.5619541999999"/>
    <n v="2799.9192499960709"/>
    <n v="4749.999738237002"/>
  </r>
  <r>
    <x v="0"/>
    <x v="1"/>
    <x v="2"/>
    <s v="ФЛ+КК_10"/>
    <x v="0"/>
    <x v="0"/>
    <x v="0"/>
    <x v="0"/>
    <s v="Алтайский край209"/>
    <n v="53.311894000000002"/>
    <n v="83.007270000000005"/>
    <x v="0"/>
    <x v="0"/>
    <x v="0"/>
    <x v="0"/>
    <x v="0"/>
    <x v="0"/>
    <x v="0"/>
    <x v="0"/>
    <x v="0"/>
    <x v="0"/>
    <n v="1986.44865946043"/>
    <n v="0.95587"/>
    <n v="323.5"/>
    <n v="340.61970731490521"/>
    <n v="209.30229527950041"/>
    <n v="11.266028092645334"/>
    <n v="761.27398540000002"/>
    <n v="1898.7866801184412"/>
    <n v="3221.2486962054918"/>
  </r>
  <r>
    <x v="0"/>
    <x v="0"/>
    <x v="0"/>
    <s v="ФЛ+КК_11"/>
    <x v="0"/>
    <x v="0"/>
    <x v="0"/>
    <x v="0"/>
    <s v="Алтайский край210"/>
    <n v="53.387661999999999"/>
    <n v="83.682559999999995"/>
    <x v="0"/>
    <x v="0"/>
    <x v="0"/>
    <x v="0"/>
    <x v="0"/>
    <x v="0"/>
    <x v="0"/>
    <x v="0"/>
    <x v="0"/>
    <x v="0"/>
    <n v="1813.3043382188687"/>
    <n v="1.2565200000000001"/>
    <n v="273.45"/>
    <n v="447.75489829717924"/>
    <n v="275.13419195559845"/>
    <n v="14.809534370752001"/>
    <n v="1000.7176584"/>
    <n v="2278.453167058773"/>
    <n v="4016.8694500823026"/>
  </r>
  <r>
    <x v="0"/>
    <x v="1"/>
    <x v="1"/>
    <s v="ФЛ+КК_11"/>
    <x v="0"/>
    <x v="0"/>
    <x v="0"/>
    <x v="0"/>
    <s v="Алтайский край210"/>
    <n v="53.387661999999999"/>
    <n v="83.682559999999995"/>
    <x v="0"/>
    <x v="0"/>
    <x v="0"/>
    <x v="0"/>
    <x v="0"/>
    <x v="0"/>
    <x v="0"/>
    <x v="0"/>
    <x v="0"/>
    <x v="0"/>
    <n v="1813.3043382188687"/>
    <n v="1.31209"/>
    <n v="273.45"/>
    <n v="467.55700228149641"/>
    <n v="287.30208983782279"/>
    <n v="15.464490778117334"/>
    <n v="1044.9747178"/>
    <n v="2379.2184891335955"/>
    <n v="4194.5167898310319"/>
  </r>
  <r>
    <x v="0"/>
    <x v="1"/>
    <x v="2"/>
    <s v="ФЛ+КК_11"/>
    <x v="0"/>
    <x v="0"/>
    <x v="0"/>
    <x v="0"/>
    <s v="Алтайский край210"/>
    <n v="53.387661999999999"/>
    <n v="83.682559999999995"/>
    <x v="0"/>
    <x v="0"/>
    <x v="0"/>
    <x v="0"/>
    <x v="0"/>
    <x v="0"/>
    <x v="0"/>
    <x v="0"/>
    <x v="0"/>
    <x v="0"/>
    <n v="1813.3043382188687"/>
    <n v="0.89195999999999998"/>
    <n v="273.45"/>
    <n v="317.84568417944161"/>
    <n v="195.30822737140321"/>
    <n v="10.512775186496"/>
    <n v="710.37478319999991"/>
    <n v="1617.3949375177021"/>
    <n v="2851.4364074550431"/>
  </r>
  <r>
    <x v="0"/>
    <x v="0"/>
    <x v="0"/>
    <s v="ФЛ+КК_12"/>
    <x v="0"/>
    <x v="0"/>
    <x v="0"/>
    <x v="0"/>
    <s v="Алтайский край211"/>
    <n v="53.310737000000003"/>
    <n v="83.624942000000004"/>
    <x v="0"/>
    <x v="0"/>
    <x v="0"/>
    <x v="0"/>
    <x v="0"/>
    <x v="0"/>
    <x v="0"/>
    <x v="0"/>
    <x v="0"/>
    <x v="0"/>
    <n v="1852.2958522387148"/>
    <n v="1.3037000000000001"/>
    <n v="279.33"/>
    <n v="464.56726586925203"/>
    <n v="285.46497155040402"/>
    <n v="15.365604971786668"/>
    <n v="1038.2927540000001"/>
    <n v="2414.8381025636127"/>
    <n v="4218.528698955055"/>
  </r>
  <r>
    <x v="0"/>
    <x v="1"/>
    <x v="1"/>
    <s v="ФЛ+КК_12"/>
    <x v="0"/>
    <x v="0"/>
    <x v="0"/>
    <x v="0"/>
    <s v="Алтайский край211"/>
    <n v="53.310737000000003"/>
    <n v="83.624942000000004"/>
    <x v="0"/>
    <x v="0"/>
    <x v="0"/>
    <x v="0"/>
    <x v="0"/>
    <x v="0"/>
    <x v="0"/>
    <x v="0"/>
    <x v="0"/>
    <x v="0"/>
    <n v="1852.2958522387148"/>
    <n v="1.47844"/>
    <n v="279.33"/>
    <n v="526.83502995454239"/>
    <n v="323.72695600136478"/>
    <n v="17.425116985877334"/>
    <n v="1177.4591848"/>
    <n v="2738.5082797838054"/>
    <n v="4783.9545675255904"/>
  </r>
  <r>
    <x v="0"/>
    <x v="1"/>
    <x v="2"/>
    <s v="ФЛ+КК_12"/>
    <x v="0"/>
    <x v="0"/>
    <x v="0"/>
    <x v="0"/>
    <s v="Алтайский край211"/>
    <n v="53.310737000000003"/>
    <n v="83.624942000000004"/>
    <x v="0"/>
    <x v="0"/>
    <x v="0"/>
    <x v="0"/>
    <x v="0"/>
    <x v="0"/>
    <x v="0"/>
    <x v="0"/>
    <x v="0"/>
    <x v="0"/>
    <n v="1852.2958522387148"/>
    <n v="1.0046299999999999"/>
    <n v="279.33"/>
    <n v="357.99510033767478"/>
    <n v="219.97903993915961"/>
    <n v="11.840720812154666"/>
    <n v="800.10742459999994"/>
    <n v="1860.87198203458"/>
    <n v="3250.7942677235692"/>
  </r>
  <r>
    <x v="0"/>
    <x v="0"/>
    <x v="0"/>
    <s v="ФЛ+КК_13"/>
    <x v="0"/>
    <x v="0"/>
    <x v="0"/>
    <x v="0"/>
    <s v="Алтайский край213"/>
    <n v="53.369436999999998"/>
    <n v="83.794912999999994"/>
    <x v="0"/>
    <x v="0"/>
    <x v="0"/>
    <x v="0"/>
    <x v="0"/>
    <x v="0"/>
    <x v="0"/>
    <x v="0"/>
    <x v="0"/>
    <x v="0"/>
    <n v="1749.4457871965694"/>
    <n v="0.39395999999999998"/>
    <n v="263.82"/>
    <n v="140.3857636433616"/>
    <n v="86.263542373243197"/>
    <n v="4.6432720216960002"/>
    <n v="313.75762319999995"/>
    <n v="689.21166232396047"/>
    <n v="1234.2618635622612"/>
  </r>
  <r>
    <x v="0"/>
    <x v="1"/>
    <x v="1"/>
    <s v="ФЛ+КК_13"/>
    <x v="0"/>
    <x v="0"/>
    <x v="0"/>
    <x v="0"/>
    <s v="Алтайский край213"/>
    <n v="53.369436999999998"/>
    <n v="83.794912999999994"/>
    <x v="0"/>
    <x v="0"/>
    <x v="0"/>
    <x v="0"/>
    <x v="0"/>
    <x v="0"/>
    <x v="0"/>
    <x v="0"/>
    <x v="0"/>
    <x v="0"/>
    <n v="1749.4457871965694"/>
    <n v="0.19001000000000001"/>
    <n v="263.82"/>
    <n v="67.709155624619612"/>
    <n v="41.605583527109204"/>
    <n v="2.2394865388426668"/>
    <n v="151.32776419999999"/>
    <n v="332.41219402522017"/>
    <n v="595.29418391579168"/>
  </r>
  <r>
    <x v="0"/>
    <x v="1"/>
    <x v="2"/>
    <s v="ФЛ+КК_13"/>
    <x v="0"/>
    <x v="0"/>
    <x v="0"/>
    <x v="0"/>
    <s v="Алтайский край213"/>
    <n v="53.369436999999998"/>
    <n v="83.794912999999994"/>
    <x v="0"/>
    <x v="0"/>
    <x v="0"/>
    <x v="0"/>
    <x v="0"/>
    <x v="0"/>
    <x v="0"/>
    <x v="0"/>
    <x v="0"/>
    <x v="0"/>
    <n v="1749.4457871965694"/>
    <n v="0.12959999999999999"/>
    <n v="263.82"/>
    <n v="46.182340766015997"/>
    <n v="28.377893927231998"/>
    <n v="1.52748516096"/>
    <n v="103.21603199999998"/>
    <n v="226.7281740206754"/>
    <n v="406.03192587488337"/>
  </r>
  <r>
    <x v="0"/>
    <x v="0"/>
    <x v="0"/>
    <s v="ФЛ+КК_14"/>
    <x v="0"/>
    <x v="0"/>
    <x v="0"/>
    <x v="0"/>
    <s v="Алтайский край214"/>
    <n v="53.349268000000002"/>
    <n v="83.609914000000003"/>
    <x v="0"/>
    <x v="0"/>
    <x v="0"/>
    <x v="0"/>
    <x v="0"/>
    <x v="0"/>
    <x v="0"/>
    <x v="0"/>
    <x v="0"/>
    <x v="0"/>
    <n v="1856.2745781591075"/>
    <n v="1.47871"/>
    <n v="279.93"/>
    <n v="526.93124316447154"/>
    <n v="323.78607661371319"/>
    <n v="17.428299246629333"/>
    <n v="1177.6742181999998"/>
    <n v="2744.8917814696538"/>
    <n v="4790.7116186944677"/>
  </r>
  <r>
    <x v="0"/>
    <x v="1"/>
    <x v="1"/>
    <s v="ФЛ+КК_14"/>
    <x v="0"/>
    <x v="0"/>
    <x v="0"/>
    <x v="0"/>
    <s v="Алтайский край214"/>
    <n v="53.349268000000002"/>
    <n v="83.609914000000003"/>
    <x v="0"/>
    <x v="0"/>
    <x v="0"/>
    <x v="0"/>
    <x v="0"/>
    <x v="0"/>
    <x v="0"/>
    <x v="0"/>
    <x v="0"/>
    <x v="0"/>
    <n v="1856.2745781591075"/>
    <n v="1.02719"/>
    <n v="279.93"/>
    <n v="366.0342485450924"/>
    <n v="224.91889554871483"/>
    <n v="12.106616377210667"/>
    <n v="818.07465979999995"/>
    <n v="1906.7466839392537"/>
    <n v="3327.8811042102716"/>
  </r>
  <r>
    <x v="0"/>
    <x v="1"/>
    <x v="2"/>
    <s v="ФЛ+КК_14"/>
    <x v="0"/>
    <x v="0"/>
    <x v="0"/>
    <x v="0"/>
    <s v="Алтайский край214"/>
    <n v="53.349268000000002"/>
    <n v="83.609914000000003"/>
    <x v="0"/>
    <x v="0"/>
    <x v="0"/>
    <x v="0"/>
    <x v="0"/>
    <x v="0"/>
    <x v="0"/>
    <x v="0"/>
    <x v="0"/>
    <x v="0"/>
    <n v="1856.2745781591075"/>
    <n v="0.69777999999999996"/>
    <n v="279.93"/>
    <n v="248.65056897924879"/>
    <n v="152.7895588313576"/>
    <n v="8.2241403982613335"/>
    <n v="555.72594759999993"/>
    <n v="1295.2712751478618"/>
    <n v="2260.6614909567297"/>
  </r>
  <r>
    <x v="0"/>
    <x v="0"/>
    <x v="0"/>
    <s v="ФЛ+КК_15"/>
    <x v="0"/>
    <x v="0"/>
    <x v="0"/>
    <x v="0"/>
    <s v="Алтайский край217"/>
    <n v="53.344859999999997"/>
    <n v="84.140010000000004"/>
    <x v="0"/>
    <x v="0"/>
    <x v="0"/>
    <x v="0"/>
    <x v="0"/>
    <x v="0"/>
    <x v="0"/>
    <x v="0"/>
    <x v="0"/>
    <x v="0"/>
    <n v="1732.6025141335745"/>
    <n v="1.2615799999999999"/>
    <n v="261.27999999999997"/>
    <n v="449.5580051202968"/>
    <n v="276.2421560240536"/>
    <n v="14.869172294474666"/>
    <n v="1004.7475435999999"/>
    <n v="2185.8166797806348"/>
    <n v="3931.2335568194594"/>
  </r>
  <r>
    <x v="0"/>
    <x v="1"/>
    <x v="1"/>
    <s v="ФЛ+КК_15"/>
    <x v="0"/>
    <x v="0"/>
    <x v="0"/>
    <x v="0"/>
    <s v="Алтайский край217"/>
    <n v="53.344859999999997"/>
    <n v="84.140010000000004"/>
    <x v="0"/>
    <x v="0"/>
    <x v="0"/>
    <x v="0"/>
    <x v="0"/>
    <x v="0"/>
    <x v="0"/>
    <x v="0"/>
    <x v="0"/>
    <x v="0"/>
    <n v="1732.6025141335745"/>
    <n v="1.59938"/>
    <n v="261.27999999999997"/>
    <n v="569.93142109838482"/>
    <n v="350.20861102882964"/>
    <n v="18.850534079754667"/>
    <n v="1273.7782196000001"/>
    <n v="2771.0898090549563"/>
    <n v="4983.8585948619257"/>
  </r>
  <r>
    <x v="0"/>
    <x v="1"/>
    <x v="2"/>
    <s v="ФЛ+КК_15"/>
    <x v="0"/>
    <x v="0"/>
    <x v="0"/>
    <x v="0"/>
    <s v="Алтайский край217"/>
    <n v="53.344859999999997"/>
    <n v="84.140010000000004"/>
    <x v="0"/>
    <x v="0"/>
    <x v="0"/>
    <x v="0"/>
    <x v="0"/>
    <x v="0"/>
    <x v="0"/>
    <x v="0"/>
    <x v="0"/>
    <x v="0"/>
    <n v="1732.6025141335745"/>
    <n v="1.0856600000000001"/>
    <n v="261.27999999999997"/>
    <n v="386.86975367309361"/>
    <n v="237.72179260060722"/>
    <n v="12.795752622282668"/>
    <n v="864.64133720000007"/>
    <n v="1881.0172454942565"/>
    <n v="3383.0458815902402"/>
  </r>
  <r>
    <x v="0"/>
    <x v="0"/>
    <x v="0"/>
    <s v="ФЛ+КК_16"/>
    <x v="0"/>
    <x v="0"/>
    <x v="0"/>
    <x v="0"/>
    <s v="Алтайский край218"/>
    <n v="53.371844000000003"/>
    <n v="83.758754999999994"/>
    <x v="0"/>
    <x v="0"/>
    <x v="0"/>
    <x v="0"/>
    <x v="0"/>
    <x v="0"/>
    <x v="0"/>
    <x v="0"/>
    <x v="0"/>
    <x v="0"/>
    <n v="1773.1192064229047"/>
    <n v="2.4908100000000002"/>
    <n v="267.39"/>
    <n v="887.58824231018764"/>
    <n v="545.40078682784531"/>
    <n v="29.357062606256001"/>
    <n v="1983.7309002"/>
    <n v="4416.5030505502355"/>
    <n v="7862.5800424945246"/>
  </r>
  <r>
    <x v="0"/>
    <x v="1"/>
    <x v="1"/>
    <s v="ФЛ+КК_16"/>
    <x v="0"/>
    <x v="0"/>
    <x v="0"/>
    <x v="0"/>
    <s v="Алтайский край218"/>
    <n v="53.371844000000003"/>
    <n v="83.758754999999994"/>
    <x v="0"/>
    <x v="0"/>
    <x v="0"/>
    <x v="0"/>
    <x v="0"/>
    <x v="0"/>
    <x v="0"/>
    <x v="0"/>
    <x v="0"/>
    <x v="0"/>
    <n v="1773.1192064229047"/>
    <n v="1.1187"/>
    <n v="267.39"/>
    <n v="398.64339980665204"/>
    <n v="244.95640383020401"/>
    <n v="13.18516704912"/>
    <n v="890.95505400000002"/>
    <n v="1983.5884562253034"/>
    <n v="3531.3284809112793"/>
  </r>
  <r>
    <x v="0"/>
    <x v="1"/>
    <x v="2"/>
    <s v="ФЛ+КК_16"/>
    <x v="0"/>
    <x v="0"/>
    <x v="0"/>
    <x v="0"/>
    <s v="Алтайский край218"/>
    <n v="53.371844000000003"/>
    <n v="83.758754999999994"/>
    <x v="0"/>
    <x v="0"/>
    <x v="0"/>
    <x v="0"/>
    <x v="0"/>
    <x v="0"/>
    <x v="0"/>
    <x v="0"/>
    <x v="0"/>
    <x v="0"/>
    <n v="1773.1192064229047"/>
    <n v="0.76339999999999997"/>
    <n v="267.39"/>
    <n v="272.03394244426397"/>
    <n v="167.15805728432801"/>
    <n v="8.9975476225066657"/>
    <n v="607.9870279999999"/>
    <n v="1353.5992021832453"/>
    <n v="2409.7757775343439"/>
  </r>
  <r>
    <x v="0"/>
    <x v="0"/>
    <x v="0"/>
    <s v="ФЛ+КК_17"/>
    <x v="0"/>
    <x v="0"/>
    <x v="0"/>
    <x v="0"/>
    <s v="Алтайский край219"/>
    <n v="53.329073999999999"/>
    <n v="83.668492999999998"/>
    <x v="0"/>
    <x v="0"/>
    <x v="0"/>
    <x v="0"/>
    <x v="0"/>
    <x v="0"/>
    <x v="0"/>
    <x v="0"/>
    <x v="0"/>
    <x v="0"/>
    <n v="1824.3784586972945"/>
    <n v="2.1881699999999999"/>
    <n v="275.12"/>
    <n v="779.74392433621324"/>
    <n v="479.13314934221643"/>
    <n v="25.790101887791998"/>
    <n v="1742.7023513999998"/>
    <n v="3992.0502119676589"/>
    <n v="7019.4197389338806"/>
  </r>
  <r>
    <x v="0"/>
    <x v="1"/>
    <x v="1"/>
    <s v="ФЛ+КК_17"/>
    <x v="0"/>
    <x v="0"/>
    <x v="0"/>
    <x v="0"/>
    <s v="Алтайский край219"/>
    <n v="53.329073999999999"/>
    <n v="83.668492999999998"/>
    <x v="0"/>
    <x v="0"/>
    <x v="0"/>
    <x v="0"/>
    <x v="0"/>
    <x v="0"/>
    <x v="0"/>
    <x v="0"/>
    <x v="0"/>
    <x v="0"/>
    <n v="1824.3784586972945"/>
    <n v="1.2827500000000001"/>
    <n v="275.12"/>
    <n v="457.10183346919001"/>
    <n v="280.87764996263002"/>
    <n v="15.118685109733335"/>
    <n v="1021.607755"/>
    <n v="2340.2214678939545"/>
    <n v="4114.9273914355072"/>
  </r>
  <r>
    <x v="0"/>
    <x v="1"/>
    <x v="2"/>
    <s v="ФЛ+КК_17"/>
    <x v="0"/>
    <x v="0"/>
    <x v="0"/>
    <x v="0"/>
    <s v="Алтайский край219"/>
    <n v="53.329073999999999"/>
    <n v="83.668492999999998"/>
    <x v="0"/>
    <x v="0"/>
    <x v="0"/>
    <x v="0"/>
    <x v="0"/>
    <x v="0"/>
    <x v="0"/>
    <x v="0"/>
    <x v="0"/>
    <x v="0"/>
    <n v="1824.3784586972945"/>
    <n v="0.87482000000000004"/>
    <n v="275.12"/>
    <n v="311.7379270750472"/>
    <n v="191.55516331343441"/>
    <n v="10.310760559498668"/>
    <n v="696.7241444"/>
    <n v="1596.0027632375673"/>
    <n v="2806.3307585855473"/>
  </r>
  <r>
    <x v="0"/>
    <x v="0"/>
    <x v="0"/>
    <s v="ФЛ+КК_18"/>
    <x v="0"/>
    <x v="0"/>
    <x v="0"/>
    <x v="0"/>
    <s v="Алтайский край220"/>
    <n v="53.345170000000003"/>
    <n v="83.969120000000004"/>
    <x v="0"/>
    <x v="0"/>
    <x v="0"/>
    <x v="0"/>
    <x v="0"/>
    <x v="0"/>
    <x v="0"/>
    <x v="0"/>
    <x v="0"/>
    <x v="0"/>
    <n v="1707.138668243063"/>
    <n v="2.0651600000000001"/>
    <n v="257.44"/>
    <n v="735.90989858291368"/>
    <n v="452.19823628674726"/>
    <n v="24.340287461482667"/>
    <n v="1644.7347272"/>
    <n v="3525.514492108844"/>
    <n v="6382.6976416399875"/>
  </r>
  <r>
    <x v="0"/>
    <x v="1"/>
    <x v="1"/>
    <s v="ФЛ+КК_18"/>
    <x v="0"/>
    <x v="0"/>
    <x v="0"/>
    <x v="0"/>
    <s v="Алтайский край220"/>
    <n v="53.345170000000003"/>
    <n v="83.969120000000004"/>
    <x v="0"/>
    <x v="0"/>
    <x v="0"/>
    <x v="0"/>
    <x v="0"/>
    <x v="0"/>
    <x v="0"/>
    <x v="0"/>
    <x v="0"/>
    <x v="0"/>
    <n v="1707.138668243063"/>
    <n v="0.63183999999999996"/>
    <n v="257.44"/>
    <n v="225.1531650432064"/>
    <n v="138.35099150449281"/>
    <n v="7.4469616057173331"/>
    <n v="503.21001279999996"/>
    <n v="1078.6384961426968"/>
    <n v="1952.7996270961132"/>
  </r>
  <r>
    <x v="0"/>
    <x v="1"/>
    <x v="2"/>
    <s v="ФЛ+КК_18"/>
    <x v="0"/>
    <x v="0"/>
    <x v="0"/>
    <x v="0"/>
    <s v="Алтайский край220"/>
    <n v="53.345170000000003"/>
    <n v="83.969120000000004"/>
    <x v="0"/>
    <x v="0"/>
    <x v="0"/>
    <x v="0"/>
    <x v="0"/>
    <x v="0"/>
    <x v="0"/>
    <x v="0"/>
    <x v="0"/>
    <x v="0"/>
    <n v="1707.138668243063"/>
    <n v="0.43287999999999999"/>
    <n v="257.44"/>
    <n v="154.25471968204479"/>
    <n v="94.785669160649604"/>
    <n v="5.1019890160213333"/>
    <n v="344.75428959999999"/>
    <n v="738.98618670905705"/>
    <n v="1337.8828541677726"/>
  </r>
  <r>
    <x v="0"/>
    <x v="0"/>
    <x v="0"/>
    <s v="ФЛ+КК_19"/>
    <x v="0"/>
    <x v="0"/>
    <x v="0"/>
    <x v="0"/>
    <s v="Алтайский край221"/>
    <n v="53.371079999999999"/>
    <n v="83.969210000000004"/>
    <x v="0"/>
    <x v="0"/>
    <x v="0"/>
    <x v="0"/>
    <x v="0"/>
    <x v="0"/>
    <x v="0"/>
    <x v="0"/>
    <x v="0"/>
    <x v="0"/>
    <n v="1685.0567393848848"/>
    <n v="2.8478300000000001"/>
    <n v="254.11"/>
    <n v="1014.8106134543468"/>
    <n v="623.57575357090366"/>
    <n v="33.564954212474667"/>
    <n v="2268.0687686000001"/>
    <n v="4798.7551341224571"/>
    <n v="8738.7752239601832"/>
  </r>
  <r>
    <x v="0"/>
    <x v="1"/>
    <x v="1"/>
    <s v="ФЛ+КК_19"/>
    <x v="0"/>
    <x v="0"/>
    <x v="0"/>
    <x v="0"/>
    <s v="Алтайский край221"/>
    <n v="53.371079999999999"/>
    <n v="83.969210000000004"/>
    <x v="0"/>
    <x v="0"/>
    <x v="0"/>
    <x v="0"/>
    <x v="0"/>
    <x v="0"/>
    <x v="0"/>
    <x v="0"/>
    <x v="0"/>
    <x v="0"/>
    <n v="1685.0567393848848"/>
    <n v="8.2799600000000009"/>
    <n v="254.11"/>
    <n v="2950.5241840199219"/>
    <n v="1813.0233534083634"/>
    <n v="97.588858281962672"/>
    <n v="6594.3257432"/>
    <n v="13952.202399837273"/>
    <n v="25407.664538747522"/>
  </r>
  <r>
    <x v="0"/>
    <x v="1"/>
    <x v="2"/>
    <s v="ФЛ+КК_19"/>
    <x v="0"/>
    <x v="0"/>
    <x v="0"/>
    <x v="0"/>
    <s v="Алтайский край221"/>
    <n v="53.371079999999999"/>
    <n v="83.969210000000004"/>
    <x v="0"/>
    <x v="0"/>
    <x v="0"/>
    <x v="0"/>
    <x v="0"/>
    <x v="0"/>
    <x v="0"/>
    <x v="0"/>
    <x v="0"/>
    <x v="0"/>
    <n v="1685.0567393848848"/>
    <n v="5.62216"/>
    <n v="254.11"/>
    <n v="2003.4298530946337"/>
    <n v="1231.0575626691873"/>
    <n v="66.263626331349329"/>
    <n v="4477.6006671999994"/>
    <n v="9473.6585979001247"/>
    <n v="17252.010307195294"/>
  </r>
  <r>
    <x v="0"/>
    <x v="0"/>
    <x v="0"/>
    <s v="ФЛ+КК_20"/>
    <x v="0"/>
    <x v="0"/>
    <x v="0"/>
    <x v="0"/>
    <s v="Алтайский край222"/>
    <n v="53.371972"/>
    <n v="83.969159000000005"/>
    <x v="0"/>
    <x v="0"/>
    <x v="0"/>
    <x v="0"/>
    <x v="0"/>
    <x v="0"/>
    <x v="0"/>
    <x v="0"/>
    <x v="0"/>
    <x v="0"/>
    <n v="1668.8102752099487"/>
    <n v="1.9911300000000001"/>
    <n v="251.66"/>
    <n v="709.52966180121484"/>
    <n v="435.98824024173962"/>
    <n v="23.467758707888002"/>
    <n v="1585.7757546"/>
    <n v="3322.8182032787854"/>
    <n v="6077.5796186296284"/>
  </r>
  <r>
    <x v="0"/>
    <x v="1"/>
    <x v="1"/>
    <s v="ФЛ+КК_20"/>
    <x v="0"/>
    <x v="0"/>
    <x v="0"/>
    <x v="0"/>
    <s v="Алтайский край222"/>
    <n v="53.371972"/>
    <n v="83.969159000000005"/>
    <x v="0"/>
    <x v="0"/>
    <x v="0"/>
    <x v="0"/>
    <x v="0"/>
    <x v="0"/>
    <x v="0"/>
    <x v="0"/>
    <x v="0"/>
    <x v="0"/>
    <n v="1668.8102752099487"/>
    <n v="5.4289199999999997"/>
    <n v="251.66"/>
    <n v="1934.5697024030831"/>
    <n v="1188.7447214462063"/>
    <n v="63.986070524991995"/>
    <n v="4323.7004663999996"/>
    <n v="9059.8374792927953"/>
    <n v="16570.838440067077"/>
  </r>
  <r>
    <x v="0"/>
    <x v="1"/>
    <x v="2"/>
    <s v="ФЛ+КК_20"/>
    <x v="0"/>
    <x v="0"/>
    <x v="0"/>
    <x v="0"/>
    <s v="Алтайский край222"/>
    <n v="53.371972"/>
    <n v="83.969159000000005"/>
    <x v="0"/>
    <x v="0"/>
    <x v="0"/>
    <x v="0"/>
    <x v="0"/>
    <x v="0"/>
    <x v="0"/>
    <x v="0"/>
    <x v="0"/>
    <x v="0"/>
    <n v="1668.8102752099487"/>
    <n v="3.68065"/>
    <n v="251.66"/>
    <n v="1311.5820412070741"/>
    <n v="805.93437718569805"/>
    <n v="43.380696432773334"/>
    <n v="2931.343273"/>
    <n v="6142.3065394514979"/>
    <n v="11234.546927277042"/>
  </r>
  <r>
    <x v="0"/>
    <x v="0"/>
    <x v="0"/>
    <s v="ФЛ+КК_21"/>
    <x v="0"/>
    <x v="0"/>
    <x v="0"/>
    <x v="0"/>
    <s v="Алтайский край224"/>
    <n v="53.385798999999999"/>
    <n v="83.684797000000003"/>
    <x v="0"/>
    <x v="0"/>
    <x v="0"/>
    <x v="0"/>
    <x v="0"/>
    <x v="0"/>
    <x v="0"/>
    <x v="0"/>
    <x v="0"/>
    <x v="0"/>
    <n v="1814.8295164883525"/>
    <n v="2.1611699999999998"/>
    <n v="273.68"/>
    <n v="770.12260334329312"/>
    <n v="473.22108810737637"/>
    <n v="25.471875812592"/>
    <n v="1721.1990113999998"/>
    <n v="3922.1551061491323"/>
    <n v="6912.1696848123938"/>
  </r>
  <r>
    <x v="0"/>
    <x v="1"/>
    <x v="1"/>
    <s v="ФЛ+КК_21"/>
    <x v="0"/>
    <x v="0"/>
    <x v="0"/>
    <x v="0"/>
    <s v="Алтайский край224"/>
    <n v="53.385798999999999"/>
    <n v="83.684797000000003"/>
    <x v="0"/>
    <x v="0"/>
    <x v="0"/>
    <x v="0"/>
    <x v="0"/>
    <x v="0"/>
    <x v="0"/>
    <x v="0"/>
    <x v="0"/>
    <x v="0"/>
    <n v="1814.8295164883525"/>
    <n v="0.77432000000000001"/>
    <n v="273.68"/>
    <n v="275.92523226806719"/>
    <n v="169.54915760597441"/>
    <n v="9.1262523906986672"/>
    <n v="616.6839344"/>
    <n v="1405.2587912072611"/>
    <n v="2476.543367872001"/>
  </r>
  <r>
    <x v="0"/>
    <x v="1"/>
    <x v="2"/>
    <s v="ФЛ+КК_21"/>
    <x v="0"/>
    <x v="0"/>
    <x v="0"/>
    <x v="0"/>
    <s v="Алтайский край224"/>
    <n v="53.385798999999999"/>
    <n v="83.684797000000003"/>
    <x v="0"/>
    <x v="0"/>
    <x v="0"/>
    <x v="0"/>
    <x v="0"/>
    <x v="0"/>
    <x v="0"/>
    <x v="0"/>
    <x v="0"/>
    <x v="0"/>
    <n v="1814.8295164883525"/>
    <n v="0.52951000000000004"/>
    <n v="273.68"/>
    <n v="188.68835848003962"/>
    <n v="115.94427942444922"/>
    <n v="6.2408847807093339"/>
    <n v="421.71235419999999"/>
    <n v="960.97037727574764"/>
    <n v="1693.5562541609456"/>
  </r>
  <r>
    <x v="0"/>
    <x v="0"/>
    <x v="0"/>
    <s v="ФЛ+КК_22"/>
    <x v="0"/>
    <x v="0"/>
    <x v="0"/>
    <x v="0"/>
    <s v="Алтайский край225"/>
    <n v="53.34836"/>
    <n v="83.640878000000001"/>
    <x v="0"/>
    <x v="0"/>
    <x v="0"/>
    <x v="0"/>
    <x v="0"/>
    <x v="0"/>
    <x v="0"/>
    <x v="0"/>
    <x v="0"/>
    <x v="0"/>
    <n v="1832.1369742420598"/>
    <n v="2.7221899999999999"/>
    <n v="276.29000000000002"/>
    <n v="970.03939976729237"/>
    <n v="596.06496195811485"/>
    <n v="32.084142209210668"/>
    <n v="2168.0065597999996"/>
    <n v="4987.4249499119924"/>
    <n v="8753.6200136466105"/>
  </r>
  <r>
    <x v="0"/>
    <x v="1"/>
    <x v="1"/>
    <s v="ФЛ+КК_22"/>
    <x v="0"/>
    <x v="0"/>
    <x v="0"/>
    <x v="0"/>
    <s v="Алтайский край225"/>
    <n v="53.34836"/>
    <n v="83.640878000000001"/>
    <x v="0"/>
    <x v="0"/>
    <x v="0"/>
    <x v="0"/>
    <x v="0"/>
    <x v="0"/>
    <x v="0"/>
    <x v="0"/>
    <x v="0"/>
    <x v="0"/>
    <n v="1832.1369742420598"/>
    <n v="0.88260000000000005"/>
    <n v="276.29000000000002"/>
    <n v="314.51029290189604"/>
    <n v="193.25871280999203"/>
    <n v="10.402456813760001"/>
    <n v="702.92029200000002"/>
    <n v="1617.0440934660421"/>
    <n v="2838.1358479916898"/>
  </r>
  <r>
    <x v="0"/>
    <x v="1"/>
    <x v="2"/>
    <s v="ФЛ+КК_22"/>
    <x v="0"/>
    <x v="0"/>
    <x v="0"/>
    <x v="0"/>
    <s v="Алтайский край225"/>
    <n v="53.34836"/>
    <n v="83.640878000000001"/>
    <x v="0"/>
    <x v="0"/>
    <x v="0"/>
    <x v="0"/>
    <x v="0"/>
    <x v="0"/>
    <x v="0"/>
    <x v="0"/>
    <x v="0"/>
    <x v="0"/>
    <n v="1832.1369742420598"/>
    <n v="0.60197999999999996"/>
    <n v="276.29000000000002"/>
    <n v="214.51269671548079"/>
    <n v="131.81268970922159"/>
    <n v="7.0950271388479997"/>
    <n v="479.42891159999994"/>
    <n v="1102.9098157542351"/>
    <n v="1935.7591409177853"/>
  </r>
  <r>
    <x v="0"/>
    <x v="0"/>
    <x v="0"/>
    <s v="ФЛ+КК_23"/>
    <x v="0"/>
    <x v="0"/>
    <x v="0"/>
    <x v="0"/>
    <s v="Алтайский край233"/>
    <n v="53.301934000000003"/>
    <n v="83.766885000000002"/>
    <x v="0"/>
    <x v="0"/>
    <x v="0"/>
    <x v="0"/>
    <x v="0"/>
    <x v="0"/>
    <x v="0"/>
    <x v="0"/>
    <x v="0"/>
    <x v="0"/>
    <n v="1797.5883708333183"/>
    <n v="3.5155799999999999"/>
    <n v="271.08"/>
    <n v="1252.7601354181368"/>
    <n v="769.78978651773366"/>
    <n v="41.435156498208002"/>
    <n v="2799.8782235999997"/>
    <n v="6319.5657247341969"/>
    <n v="11183.429026768275"/>
  </r>
  <r>
    <x v="0"/>
    <x v="1"/>
    <x v="1"/>
    <s v="ФЛ+КК_23"/>
    <x v="0"/>
    <x v="0"/>
    <x v="0"/>
    <x v="0"/>
    <s v="Алтайский край233"/>
    <n v="53.301934000000003"/>
    <n v="83.766885000000002"/>
    <x v="0"/>
    <x v="0"/>
    <x v="0"/>
    <x v="0"/>
    <x v="0"/>
    <x v="0"/>
    <x v="0"/>
    <x v="0"/>
    <x v="0"/>
    <x v="0"/>
    <n v="1797.5883708333183"/>
    <n v="1.11842"/>
    <n v="271.08"/>
    <n v="398.54362314450321"/>
    <n v="244.8950935655464"/>
    <n v="13.181866926858666"/>
    <n v="890.73205639999992"/>
    <n v="2010.4587857073998"/>
    <n v="3557.8114257443081"/>
  </r>
  <r>
    <x v="0"/>
    <x v="1"/>
    <x v="2"/>
    <s v="ФЛ+КК_23"/>
    <x v="0"/>
    <x v="0"/>
    <x v="0"/>
    <x v="0"/>
    <s v="Алтайский край233"/>
    <n v="53.301934000000003"/>
    <n v="83.766885000000002"/>
    <x v="0"/>
    <x v="0"/>
    <x v="0"/>
    <x v="0"/>
    <x v="0"/>
    <x v="0"/>
    <x v="0"/>
    <x v="0"/>
    <x v="0"/>
    <x v="0"/>
    <n v="1797.5883708333183"/>
    <n v="0.76007000000000002"/>
    <n v="271.08"/>
    <n v="270.8473128551372"/>
    <n v="166.42890306536441"/>
    <n v="8.958299739898667"/>
    <n v="605.33494940000003"/>
    <n v="1366.2929930192804"/>
    <n v="2417.8624580796804"/>
  </r>
  <r>
    <x v="0"/>
    <x v="0"/>
    <x v="0"/>
    <s v="ФЛ+КК_29"/>
    <x v="0"/>
    <x v="0"/>
    <x v="0"/>
    <x v="0"/>
    <s v="Алтайский край241"/>
    <n v="51.985151999999999"/>
    <n v="85.894428000000005"/>
    <x v="0"/>
    <x v="0"/>
    <x v="0"/>
    <x v="0"/>
    <x v="0"/>
    <x v="0"/>
    <x v="0"/>
    <x v="0"/>
    <x v="0"/>
    <x v="0"/>
    <n v="2950.6284693784414"/>
    <n v="2.3980000000000001"/>
    <n v="480.52"/>
    <n v="854.51584226008003"/>
    <n v="525.07862374616002"/>
    <n v="28.263189938133333"/>
    <n v="1909.8151600000001"/>
    <n v="7075.6070695695025"/>
    <n v="10393.279885513875"/>
  </r>
  <r>
    <x v="0"/>
    <x v="1"/>
    <x v="1"/>
    <s v="ФЛ+КК_29"/>
    <x v="0"/>
    <x v="0"/>
    <x v="0"/>
    <x v="0"/>
    <s v="Алтайский край241"/>
    <n v="51.985151999999999"/>
    <n v="85.894428000000005"/>
    <x v="0"/>
    <x v="0"/>
    <x v="0"/>
    <x v="0"/>
    <x v="0"/>
    <x v="0"/>
    <x v="0"/>
    <x v="0"/>
    <x v="0"/>
    <x v="0"/>
    <n v="2950.6284693784414"/>
    <n v="0.86568999999999996"/>
    <n v="480.52"/>
    <n v="308.48449519855239"/>
    <n v="189.55601075513479"/>
    <n v="10.203153001477332"/>
    <n v="689.4528297999999"/>
    <n v="2554.329559656223"/>
    <n v="3752.0260484113874"/>
  </r>
  <r>
    <x v="0"/>
    <x v="1"/>
    <x v="2"/>
    <s v="ФЛ+КК_29"/>
    <x v="0"/>
    <x v="0"/>
    <x v="0"/>
    <x v="0"/>
    <s v="Алтайский край241"/>
    <n v="51.985151999999999"/>
    <n v="85.894428000000005"/>
    <x v="0"/>
    <x v="0"/>
    <x v="0"/>
    <x v="0"/>
    <x v="0"/>
    <x v="0"/>
    <x v="0"/>
    <x v="0"/>
    <x v="0"/>
    <x v="0"/>
    <n v="2950.6284693784414"/>
    <n v="0.59062000000000003"/>
    <n v="480.52"/>
    <n v="210.46461499401522"/>
    <n v="129.3252446859704"/>
    <n v="6.9611364642453335"/>
    <n v="470.38158040000002"/>
    <n v="1742.7001865842951"/>
    <n v="2559.832763128526"/>
  </r>
  <r>
    <x v="0"/>
    <x v="0"/>
    <x v="0"/>
    <s v="ФЛ+КК_37"/>
    <x v="0"/>
    <x v="0"/>
    <x v="0"/>
    <x v="0"/>
    <s v="Кемеровская область125"/>
    <n v="54.648119999999999"/>
    <n v="86.203404000000006"/>
    <x v="0"/>
    <x v="1"/>
    <x v="0"/>
    <x v="1"/>
    <x v="0"/>
    <x v="0"/>
    <x v="0"/>
    <x v="0"/>
    <x v="0"/>
    <x v="0"/>
    <n v="1126.2053167411623"/>
    <n v="1.5795399999999999"/>
    <n v="234.32"/>
    <n v="562.86153189469837"/>
    <n v="345.86434084737681"/>
    <n v="18.616696845237332"/>
    <n v="1257.9772467999999"/>
    <n v="1778.8863460053353"/>
    <n v="3964.2061623926475"/>
  </r>
  <r>
    <x v="0"/>
    <x v="1"/>
    <x v="1"/>
    <s v="ФЛ+КК_37"/>
    <x v="0"/>
    <x v="0"/>
    <x v="0"/>
    <x v="0"/>
    <s v="Кемеровская область125"/>
    <n v="54.648119999999999"/>
    <n v="86.203404000000006"/>
    <x v="0"/>
    <x v="1"/>
    <x v="0"/>
    <x v="1"/>
    <x v="0"/>
    <x v="0"/>
    <x v="0"/>
    <x v="0"/>
    <x v="0"/>
    <x v="0"/>
    <n v="1126.2053167411623"/>
    <n v="0.66535"/>
    <n v="234.32"/>
    <n v="237.09429343108602"/>
    <n v="145.68851639262201"/>
    <n v="7.8419155234933333"/>
    <n v="529.89804700000002"/>
    <n v="749.32070749373236"/>
    <n v="1669.8434798409339"/>
  </r>
  <r>
    <x v="0"/>
    <x v="1"/>
    <x v="2"/>
    <s v="ФЛ+КК_37"/>
    <x v="0"/>
    <x v="0"/>
    <x v="0"/>
    <x v="0"/>
    <s v="Кемеровская область125"/>
    <n v="54.648119999999999"/>
    <n v="86.203404000000006"/>
    <x v="0"/>
    <x v="1"/>
    <x v="0"/>
    <x v="1"/>
    <x v="0"/>
    <x v="0"/>
    <x v="0"/>
    <x v="0"/>
    <x v="0"/>
    <x v="0"/>
    <n v="1126.2053167411623"/>
    <n v="0.46385999999999999"/>
    <n v="234.32"/>
    <n v="165.2942946583656"/>
    <n v="101.5692120145512"/>
    <n v="5.4671239719360001"/>
    <n v="369.42738119999996"/>
    <n v="522.40159822355554"/>
    <n v="1164.1596100684083"/>
  </r>
  <r>
    <x v="0"/>
    <x v="0"/>
    <x v="0"/>
    <s v="ФЛ+КК_43"/>
    <x v="0"/>
    <x v="0"/>
    <x v="0"/>
    <x v="0"/>
    <s v="Кемеровская область134"/>
    <n v="54.316608000000002"/>
    <n v="86.298400999999998"/>
    <x v="0"/>
    <x v="1"/>
    <x v="0"/>
    <x v="1"/>
    <x v="0"/>
    <x v="0"/>
    <x v="0"/>
    <x v="0"/>
    <x v="0"/>
    <x v="0"/>
    <n v="1346.3805709231042"/>
    <n v="1.2225699999999999"/>
    <n v="280.13"/>
    <n v="435.65697801163719"/>
    <n v="267.70032236586439"/>
    <n v="14.409394546565332"/>
    <n v="973.6791993999999"/>
    <n v="1646.0444945934594"/>
    <n v="3337.4903889175262"/>
  </r>
  <r>
    <x v="0"/>
    <x v="1"/>
    <x v="1"/>
    <s v="ФЛ+КК_43"/>
    <x v="0"/>
    <x v="0"/>
    <x v="0"/>
    <x v="0"/>
    <s v="Кемеровская область134"/>
    <n v="54.316608000000002"/>
    <n v="86.298400999999998"/>
    <x v="0"/>
    <x v="1"/>
    <x v="0"/>
    <x v="1"/>
    <x v="0"/>
    <x v="0"/>
    <x v="0"/>
    <x v="0"/>
    <x v="0"/>
    <x v="0"/>
    <n v="1346.3805709231042"/>
    <n v="0.55427999999999999"/>
    <n v="280.13"/>
    <n v="197.51502962798881"/>
    <n v="121.3680481943376"/>
    <n v="6.5328277393279999"/>
    <n v="441.43967759999998"/>
    <n v="746.27182285125821"/>
    <n v="1513.1274060129126"/>
  </r>
  <r>
    <x v="0"/>
    <x v="1"/>
    <x v="2"/>
    <s v="ФЛ+КК_43"/>
    <x v="0"/>
    <x v="0"/>
    <x v="0"/>
    <x v="0"/>
    <s v="Кемеровская область134"/>
    <n v="54.316608000000002"/>
    <n v="86.298400999999998"/>
    <x v="0"/>
    <x v="1"/>
    <x v="0"/>
    <x v="1"/>
    <x v="0"/>
    <x v="0"/>
    <x v="0"/>
    <x v="0"/>
    <x v="0"/>
    <x v="0"/>
    <n v="1346.3805709231042"/>
    <n v="0.38679999999999998"/>
    <n v="280.13"/>
    <n v="137.83433185412798"/>
    <n v="84.695751319856001"/>
    <n v="4.558883181013333"/>
    <n v="308.05525599999999"/>
    <n v="520.78000483305664"/>
    <n v="1055.9242271880539"/>
  </r>
  <r>
    <x v="0"/>
    <x v="0"/>
    <x v="0"/>
    <s v="ФЛ+КК_47"/>
    <x v="0"/>
    <x v="0"/>
    <x v="0"/>
    <x v="0"/>
    <s v="Кемеровская область141"/>
    <n v="54.592185000000001"/>
    <n v="86.290091000000004"/>
    <x v="0"/>
    <x v="1"/>
    <x v="0"/>
    <x v="1"/>
    <x v="0"/>
    <x v="0"/>
    <x v="0"/>
    <x v="0"/>
    <x v="0"/>
    <x v="0"/>
    <n v="1172.6819530201271"/>
    <n v="1.2359899999999999"/>
    <n v="243.99"/>
    <n v="440.43913089034038"/>
    <n v="270.63883576481078"/>
    <n v="14.567564692090667"/>
    <n v="984.36715579999986"/>
    <n v="1449.4231671133468"/>
    <n v="3159.4358542605887"/>
  </r>
  <r>
    <x v="0"/>
    <x v="1"/>
    <x v="1"/>
    <s v="ФЛ+КК_47"/>
    <x v="0"/>
    <x v="0"/>
    <x v="0"/>
    <x v="0"/>
    <s v="Кемеровская область141"/>
    <n v="54.592185000000001"/>
    <n v="86.290091000000004"/>
    <x v="0"/>
    <x v="1"/>
    <x v="0"/>
    <x v="1"/>
    <x v="0"/>
    <x v="0"/>
    <x v="0"/>
    <x v="0"/>
    <x v="0"/>
    <x v="0"/>
    <n v="1172.6819530201271"/>
    <n v="0.85665000000000002"/>
    <n v="243.99"/>
    <n v="305.26313439203403"/>
    <n v="187.57656506761802"/>
    <n v="10.09660619704"/>
    <n v="682.25319300000001"/>
    <n v="1004.577995054692"/>
    <n v="2189.7674937113838"/>
  </r>
  <r>
    <x v="0"/>
    <x v="1"/>
    <x v="2"/>
    <s v="ФЛ+КК_47"/>
    <x v="0"/>
    <x v="0"/>
    <x v="0"/>
    <x v="0"/>
    <s v="Кемеровская область141"/>
    <n v="54.592185000000001"/>
    <n v="86.290091000000004"/>
    <x v="0"/>
    <x v="1"/>
    <x v="0"/>
    <x v="1"/>
    <x v="0"/>
    <x v="0"/>
    <x v="0"/>
    <x v="0"/>
    <x v="0"/>
    <x v="0"/>
    <n v="1172.6819530201271"/>
    <n v="0.59787999999999997"/>
    <n v="243.99"/>
    <n v="213.05168130544479"/>
    <n v="130.91493226244961"/>
    <n v="7.0467039200213328"/>
    <n v="476.16358959999997"/>
    <n v="701.12308607167358"/>
    <n v="1528.2999931595891"/>
  </r>
  <r>
    <x v="0"/>
    <x v="0"/>
    <x v="3"/>
    <s v="ФЛ+КК_2"/>
    <x v="1"/>
    <x v="1"/>
    <x v="0"/>
    <x v="0"/>
    <s v="Алтайский край201"/>
    <n v="53.382897999999997"/>
    <n v="83.732056999999998"/>
    <x v="0"/>
    <x v="0"/>
    <x v="0"/>
    <x v="0"/>
    <x v="0"/>
    <x v="0"/>
    <x v="1"/>
    <x v="1"/>
    <x v="1"/>
    <x v="1"/>
    <n v="1097.1999846468971"/>
    <n v="1.65089"/>
    <n v="165.46"/>
    <n v="582.6670759607963"/>
    <n v="761.35906754687608"/>
    <n v="163.03325868883468"/>
    <n v="3349.1402243538464"/>
    <n v="1811.3564826537158"/>
    <n v="6667.5561092040689"/>
  </r>
  <r>
    <x v="0"/>
    <x v="0"/>
    <x v="4"/>
    <s v="ФЛ+КК_2"/>
    <x v="1"/>
    <x v="1"/>
    <x v="0"/>
    <x v="0"/>
    <s v="Алтайский край201"/>
    <n v="53.382897999999997"/>
    <n v="83.732056999999998"/>
    <x v="0"/>
    <x v="0"/>
    <x v="0"/>
    <x v="0"/>
    <x v="0"/>
    <x v="0"/>
    <x v="1"/>
    <x v="1"/>
    <x v="1"/>
    <x v="1"/>
    <n v="1097.1999846468971"/>
    <n v="0.42852000000000001"/>
    <n v="165.46"/>
    <n v="151.2423573894811"/>
    <n v="197.62527341324216"/>
    <n v="42.31839311725156"/>
    <n v="869.33324990769245"/>
    <n v="470.17213742088836"/>
    <n v="1730.6914112485556"/>
  </r>
  <r>
    <x v="0"/>
    <x v="0"/>
    <x v="5"/>
    <s v="ФЛ+КК_2"/>
    <x v="1"/>
    <x v="1"/>
    <x v="0"/>
    <x v="0"/>
    <s v="Алтайский край201"/>
    <n v="53.382897999999997"/>
    <n v="83.732056999999998"/>
    <x v="0"/>
    <x v="0"/>
    <x v="0"/>
    <x v="0"/>
    <x v="0"/>
    <x v="0"/>
    <x v="1"/>
    <x v="1"/>
    <x v="1"/>
    <x v="1"/>
    <n v="1097.1999846468971"/>
    <n v="0.16277"/>
    <n v="165.46"/>
    <n v="57.448236983771672"/>
    <n v="75.066428062805528"/>
    <n v="16.074313562249223"/>
    <n v="330.2094956769231"/>
    <n v="178.59124150097543"/>
    <n v="657.38971578672499"/>
  </r>
  <r>
    <x v="0"/>
    <x v="0"/>
    <x v="0"/>
    <s v="ФЛ+КК_50"/>
    <x v="0"/>
    <x v="0"/>
    <x v="0"/>
    <x v="0"/>
    <s v="Кемеровская область144"/>
    <n v="54.777526000000002"/>
    <n v="85.074580999999995"/>
    <x v="0"/>
    <x v="1"/>
    <x v="0"/>
    <x v="1"/>
    <x v="0"/>
    <x v="0"/>
    <x v="0"/>
    <x v="0"/>
    <x v="0"/>
    <x v="0"/>
    <n v="1047.8453818816829"/>
    <n v="1.16597"/>
    <n v="150.99"/>
    <n v="415.48783844870121"/>
    <n v="255.30689029579241"/>
    <n v="13.742298403738666"/>
    <n v="928.60182739999993"/>
    <n v="1221.7562799125858"/>
    <n v="2834.8951344608181"/>
  </r>
  <r>
    <x v="0"/>
    <x v="1"/>
    <x v="1"/>
    <s v="ФЛ+КК_50"/>
    <x v="0"/>
    <x v="0"/>
    <x v="0"/>
    <x v="0"/>
    <s v="Кемеровская область144"/>
    <n v="54.777526000000002"/>
    <n v="85.074580999999995"/>
    <x v="0"/>
    <x v="1"/>
    <x v="0"/>
    <x v="1"/>
    <x v="0"/>
    <x v="0"/>
    <x v="0"/>
    <x v="0"/>
    <x v="0"/>
    <x v="0"/>
    <n v="1047.8453818816829"/>
    <n v="3.4421200000000001"/>
    <n v="150.99"/>
    <n v="1226.5830154129553"/>
    <n v="753.70460065435043"/>
    <n v="40.569345850645334"/>
    <n v="2741.3732104000001"/>
    <n v="3606.8095458825783"/>
    <n v="8369.039718200529"/>
  </r>
  <r>
    <x v="0"/>
    <x v="1"/>
    <x v="2"/>
    <s v="ФЛ+КК_50"/>
    <x v="0"/>
    <x v="0"/>
    <x v="0"/>
    <x v="0"/>
    <s v="Кемеровская область144"/>
    <n v="54.777526000000002"/>
    <n v="85.074580999999995"/>
    <x v="0"/>
    <x v="1"/>
    <x v="0"/>
    <x v="1"/>
    <x v="0"/>
    <x v="0"/>
    <x v="0"/>
    <x v="0"/>
    <x v="0"/>
    <x v="0"/>
    <n v="1047.8453818816829"/>
    <n v="2.3961999999999999"/>
    <n v="150.99"/>
    <n v="853.87442086055194"/>
    <n v="524.684486330504"/>
    <n v="28.241974866453333"/>
    <n v="1908.3816039999997"/>
    <n v="2510.8471040648883"/>
    <n v="5826.0295901223972"/>
  </r>
  <r>
    <x v="0"/>
    <x v="0"/>
    <x v="0"/>
    <s v="ФЛ+КК_53"/>
    <x v="0"/>
    <x v="0"/>
    <x v="0"/>
    <x v="0"/>
    <s v="Кемеровская область15"/>
    <n v="54.899700000000003"/>
    <n v="85.650400000000005"/>
    <x v="0"/>
    <x v="1"/>
    <x v="0"/>
    <x v="1"/>
    <x v="0"/>
    <x v="0"/>
    <x v="0"/>
    <x v="0"/>
    <x v="0"/>
    <x v="0"/>
    <n v="962.26342806737841"/>
    <n v="1.6713800000000001"/>
    <n v="200.21"/>
    <n v="595.58827707950479"/>
    <n v="365.97410765506964"/>
    <n v="19.699136946954667"/>
    <n v="1331.1204596"/>
    <n v="1608.3078484032551"/>
    <n v="3920.6898296847839"/>
  </r>
  <r>
    <x v="0"/>
    <x v="0"/>
    <x v="0"/>
    <s v="ФЛ+КК_54"/>
    <x v="0"/>
    <x v="0"/>
    <x v="0"/>
    <x v="0"/>
    <s v="Кемеровская область19"/>
    <n v="54.372210000000003"/>
    <n v="86.352239999999995"/>
    <x v="0"/>
    <x v="1"/>
    <x v="0"/>
    <x v="1"/>
    <x v="0"/>
    <x v="0"/>
    <x v="0"/>
    <x v="0"/>
    <x v="0"/>
    <x v="0"/>
    <n v="1307.9304064730816"/>
    <n v="1.4062600000000001"/>
    <n v="272.13"/>
    <n v="501.11403183346965"/>
    <n v="307.92204563355921"/>
    <n v="16.574392611509335"/>
    <n v="1119.9735892000001"/>
    <n v="1839.2902134068358"/>
    <n v="3784.8742726853743"/>
  </r>
  <r>
    <x v="0"/>
    <x v="1"/>
    <x v="1"/>
    <s v="ФЛ+КК_54"/>
    <x v="0"/>
    <x v="0"/>
    <x v="0"/>
    <x v="0"/>
    <s v="Кемеровская область19"/>
    <n v="54.372210000000003"/>
    <n v="86.352239999999995"/>
    <x v="0"/>
    <x v="1"/>
    <x v="0"/>
    <x v="1"/>
    <x v="0"/>
    <x v="0"/>
    <x v="0"/>
    <x v="0"/>
    <x v="0"/>
    <x v="0"/>
    <n v="1307.9304064730816"/>
    <n v="0.84536"/>
    <n v="272.13"/>
    <n v="301.2399968361056"/>
    <n v="185.1044476105312"/>
    <n v="9.9635405530026659"/>
    <n v="673.26161119999995"/>
    <n v="1105.6720484160842"/>
    <n v="2275.2416446157235"/>
  </r>
  <r>
    <x v="0"/>
    <x v="1"/>
    <x v="2"/>
    <s v="ФЛ+КК_54"/>
    <x v="0"/>
    <x v="0"/>
    <x v="0"/>
    <x v="0"/>
    <s v="Кемеровская область19"/>
    <n v="54.372210000000003"/>
    <n v="86.352239999999995"/>
    <x v="0"/>
    <x v="1"/>
    <x v="0"/>
    <x v="1"/>
    <x v="0"/>
    <x v="0"/>
    <x v="0"/>
    <x v="0"/>
    <x v="0"/>
    <x v="0"/>
    <n v="1307.9304064730816"/>
    <n v="0.58777999999999997"/>
    <n v="272.13"/>
    <n v="209.4525945636488"/>
    <n v="128.7033834301576"/>
    <n v="6.9276637955946665"/>
    <n v="468.11974759999993"/>
    <n v="768.77533431674783"/>
    <n v="1581.9787237061487"/>
  </r>
  <r>
    <x v="0"/>
    <x v="0"/>
    <x v="0"/>
    <s v="ФЛ+КК_56"/>
    <x v="0"/>
    <x v="0"/>
    <x v="0"/>
    <x v="0"/>
    <s v="Кемеровская область21"/>
    <n v="54.430190000000003"/>
    <n v="86.27552"/>
    <x v="0"/>
    <x v="1"/>
    <x v="0"/>
    <x v="1"/>
    <x v="0"/>
    <x v="0"/>
    <x v="0"/>
    <x v="0"/>
    <x v="0"/>
    <x v="0"/>
    <n v="1288.0805090757576"/>
    <n v="0.82730000000000004"/>
    <n v="268"/>
    <n v="294.80440212750801"/>
    <n v="181.14993554011602"/>
    <n v="9.750682667146668"/>
    <n v="658.87826599999994"/>
    <n v="1065.6290051583744"/>
    <n v="2210.2122914931451"/>
  </r>
  <r>
    <x v="0"/>
    <x v="1"/>
    <x v="1"/>
    <s v="ФЛ+КК_56"/>
    <x v="0"/>
    <x v="0"/>
    <x v="0"/>
    <x v="0"/>
    <s v="Кемеровская область21"/>
    <n v="54.430190000000003"/>
    <n v="86.27552"/>
    <x v="0"/>
    <x v="1"/>
    <x v="0"/>
    <x v="1"/>
    <x v="0"/>
    <x v="0"/>
    <x v="0"/>
    <x v="0"/>
    <x v="0"/>
    <x v="0"/>
    <n v="1288.0805090757576"/>
    <n v="1.02007"/>
    <n v="268"/>
    <n v="363.49707056473721"/>
    <n v="223.35986310456443"/>
    <n v="12.022698982565334"/>
    <n v="812.40414939999994"/>
    <n v="1313.9322848929082"/>
    <n v="2725.2160669447749"/>
  </r>
  <r>
    <x v="0"/>
    <x v="1"/>
    <x v="2"/>
    <s v="ФЛ+КК_56"/>
    <x v="0"/>
    <x v="0"/>
    <x v="0"/>
    <x v="0"/>
    <s v="Кемеровская область21"/>
    <n v="54.430190000000003"/>
    <n v="86.27552"/>
    <x v="0"/>
    <x v="1"/>
    <x v="0"/>
    <x v="1"/>
    <x v="0"/>
    <x v="0"/>
    <x v="0"/>
    <x v="0"/>
    <x v="0"/>
    <x v="0"/>
    <n v="1288.0805090757576"/>
    <n v="0.71136999999999995"/>
    <n v="268"/>
    <n v="253.49330054568517"/>
    <n v="155.76529631956041"/>
    <n v="8.3843141894453321"/>
    <n v="566.54929539999989"/>
    <n v="916.30183174122158"/>
    <n v="1900.4940381959123"/>
  </r>
  <r>
    <x v="0"/>
    <x v="0"/>
    <x v="0"/>
    <s v="ФЛ+КК_57"/>
    <x v="0"/>
    <x v="0"/>
    <x v="0"/>
    <x v="0"/>
    <s v="Кемеровская область22"/>
    <n v="54.294890000000002"/>
    <n v="85.953230000000005"/>
    <x v="0"/>
    <x v="1"/>
    <x v="0"/>
    <x v="1"/>
    <x v="0"/>
    <x v="0"/>
    <x v="0"/>
    <x v="0"/>
    <x v="0"/>
    <x v="0"/>
    <n v="1255.9265590544262"/>
    <n v="1.8972800000000001"/>
    <n v="261.31"/>
    <n v="676.08666272026881"/>
    <n v="415.43835331989766"/>
    <n v="22.361628442794668"/>
    <n v="1511.0317376"/>
    <n v="2382.844341962782"/>
    <n v="5007.7627240457432"/>
  </r>
  <r>
    <x v="0"/>
    <x v="0"/>
    <x v="0"/>
    <s v="ФЛ+КК_66"/>
    <x v="0"/>
    <x v="0"/>
    <x v="0"/>
    <x v="0"/>
    <s v="Кемеровская область34"/>
    <n v="54.681694"/>
    <n v="86.183501000000007"/>
    <x v="0"/>
    <x v="1"/>
    <x v="0"/>
    <x v="1"/>
    <x v="0"/>
    <x v="0"/>
    <x v="0"/>
    <x v="0"/>
    <x v="0"/>
    <x v="0"/>
    <n v="1121.3990461849094"/>
    <n v="2.4161800000000002"/>
    <n v="233.32"/>
    <n v="860.99419839531288"/>
    <n v="529.05941164428566"/>
    <n v="28.477462162101336"/>
    <n v="1924.2940756"/>
    <n v="2709.5019474110545"/>
    <n v="6052.327095212755"/>
  </r>
  <r>
    <x v="0"/>
    <x v="1"/>
    <x v="1"/>
    <s v="ФЛ+КК_66"/>
    <x v="0"/>
    <x v="0"/>
    <x v="0"/>
    <x v="0"/>
    <s v="Кемеровская область34"/>
    <n v="54.681694"/>
    <n v="86.183501000000007"/>
    <x v="0"/>
    <x v="1"/>
    <x v="0"/>
    <x v="1"/>
    <x v="0"/>
    <x v="0"/>
    <x v="0"/>
    <x v="0"/>
    <x v="0"/>
    <x v="0"/>
    <n v="1121.3990461849094"/>
    <n v="0.92479999999999996"/>
    <n v="233.32"/>
    <n v="329.54806126860797"/>
    <n v="202.49904555481601"/>
    <n v="10.899832383146666"/>
    <n v="736.52921599999991"/>
    <n v="1037.0698379118041"/>
    <n v="2316.545993118375"/>
  </r>
  <r>
    <x v="0"/>
    <x v="1"/>
    <x v="2"/>
    <s v="ФЛ+КК_66"/>
    <x v="0"/>
    <x v="0"/>
    <x v="0"/>
    <x v="0"/>
    <s v="Кемеровская область34"/>
    <n v="54.681694"/>
    <n v="86.183501000000007"/>
    <x v="0"/>
    <x v="1"/>
    <x v="0"/>
    <x v="1"/>
    <x v="0"/>
    <x v="0"/>
    <x v="0"/>
    <x v="0"/>
    <x v="0"/>
    <x v="0"/>
    <n v="1121.3990461849094"/>
    <n v="0.64390999999999998"/>
    <n v="233.32"/>
    <n v="229.4542518722636"/>
    <n v="140.99390184169721"/>
    <n v="7.5892204474826661"/>
    <n v="512.82280219999996"/>
    <n v="722.08005982892496"/>
    <n v="1612.9402361903683"/>
  </r>
  <r>
    <x v="0"/>
    <x v="0"/>
    <x v="0"/>
    <s v="ФЛ+КК_67"/>
    <x v="0"/>
    <x v="0"/>
    <x v="0"/>
    <x v="0"/>
    <s v="Кемеровская область36"/>
    <n v="54.607216000000001"/>
    <n v="85.384967000000003"/>
    <x v="0"/>
    <x v="1"/>
    <x v="0"/>
    <x v="1"/>
    <x v="0"/>
    <x v="0"/>
    <x v="0"/>
    <x v="0"/>
    <x v="0"/>
    <x v="0"/>
    <n v="862.00462426394438"/>
    <n v="1.00434"/>
    <n v="179.35"/>
    <n v="357.89176022330639"/>
    <n v="219.9155400221928"/>
    <n v="11.837302828384001"/>
    <n v="799.87646280000001"/>
    <n v="865.74572433324988"/>
    <n v="2255.2667902071335"/>
  </r>
  <r>
    <x v="0"/>
    <x v="1"/>
    <x v="1"/>
    <s v="ФЛ+КК_67"/>
    <x v="0"/>
    <x v="0"/>
    <x v="0"/>
    <x v="0"/>
    <s v="Кемеровская область36"/>
    <n v="54.607216000000001"/>
    <n v="85.384967000000003"/>
    <x v="0"/>
    <x v="1"/>
    <x v="0"/>
    <x v="1"/>
    <x v="0"/>
    <x v="0"/>
    <x v="0"/>
    <x v="0"/>
    <x v="0"/>
    <x v="0"/>
    <n v="862.00462426394438"/>
    <n v="1.20903"/>
    <n v="179.35"/>
    <n v="430.83206370629881"/>
    <n v="264.73553313920763"/>
    <n v="14.249810062928001"/>
    <n v="962.89567260000001"/>
    <n v="1042.1894508738367"/>
    <n v="2714.9025303822709"/>
  </r>
  <r>
    <x v="0"/>
    <x v="1"/>
    <x v="2"/>
    <s v="ФЛ+КК_67"/>
    <x v="0"/>
    <x v="0"/>
    <x v="0"/>
    <x v="0"/>
    <s v="Кемеровская область36"/>
    <n v="54.607216000000001"/>
    <n v="85.384967000000003"/>
    <x v="0"/>
    <x v="1"/>
    <x v="0"/>
    <x v="1"/>
    <x v="0"/>
    <x v="0"/>
    <x v="0"/>
    <x v="0"/>
    <x v="0"/>
    <x v="0"/>
    <n v="862.00462426394438"/>
    <n v="0.83880999999999994"/>
    <n v="179.35"/>
    <n v="298.90593563226759"/>
    <n v="183.6702253480052"/>
    <n v="9.8863412643893334"/>
    <n v="668.04506019999997"/>
    <n v="723.05809887883913"/>
    <n v="1883.5656613235014"/>
  </r>
  <r>
    <x v="0"/>
    <x v="0"/>
    <x v="0"/>
    <s v="ФЛ+КК_68"/>
    <x v="0"/>
    <x v="0"/>
    <x v="0"/>
    <x v="0"/>
    <s v="Кемеровская область37"/>
    <n v="54.605443000000001"/>
    <n v="86.280901"/>
    <x v="0"/>
    <x v="1"/>
    <x v="0"/>
    <x v="1"/>
    <x v="0"/>
    <x v="0"/>
    <x v="0"/>
    <x v="0"/>
    <x v="0"/>
    <x v="0"/>
    <n v="1168.7888738695624"/>
    <n v="0.83130000000000004"/>
    <n v="243.18"/>
    <n v="296.229783015348"/>
    <n v="182.02579646379601"/>
    <n v="9.7978272708800009"/>
    <n v="662.06394599999999"/>
    <n v="971.6141908477673"/>
    <n v="2121.7315435977916"/>
  </r>
  <r>
    <x v="0"/>
    <x v="1"/>
    <x v="1"/>
    <s v="ФЛ+КК_68"/>
    <x v="0"/>
    <x v="0"/>
    <x v="0"/>
    <x v="0"/>
    <s v="Кемеровская область37"/>
    <n v="54.605443000000001"/>
    <n v="86.280901"/>
    <x v="0"/>
    <x v="1"/>
    <x v="0"/>
    <x v="1"/>
    <x v="0"/>
    <x v="0"/>
    <x v="0"/>
    <x v="0"/>
    <x v="0"/>
    <x v="0"/>
    <n v="1168.7888738695624"/>
    <n v="0.78496999999999995"/>
    <n v="243.18"/>
    <n v="279.72030888194121"/>
    <n v="171.88113731527238"/>
    <n v="9.2517748981386667"/>
    <n v="625.16580739999995"/>
    <n v="917.4642023213903"/>
    <n v="2003.4832308167424"/>
  </r>
  <r>
    <x v="0"/>
    <x v="1"/>
    <x v="2"/>
    <s v="ФЛ+КК_68"/>
    <x v="0"/>
    <x v="0"/>
    <x v="0"/>
    <x v="0"/>
    <s v="Кемеровская область37"/>
    <n v="54.605443000000001"/>
    <n v="86.280901"/>
    <x v="0"/>
    <x v="1"/>
    <x v="0"/>
    <x v="1"/>
    <x v="0"/>
    <x v="0"/>
    <x v="0"/>
    <x v="0"/>
    <x v="0"/>
    <x v="0"/>
    <n v="1168.7888738695624"/>
    <n v="0.54659000000000002"/>
    <n v="243.18"/>
    <n v="194.77473487111641"/>
    <n v="119.68420556856282"/>
    <n v="6.4421922386506667"/>
    <n v="435.3152078"/>
    <n v="638.84831056836413"/>
    <n v="1395.0646510466941"/>
  </r>
  <r>
    <x v="0"/>
    <x v="0"/>
    <x v="0"/>
    <s v="ФЛ+КК_69"/>
    <x v="0"/>
    <x v="0"/>
    <x v="0"/>
    <x v="0"/>
    <s v="Кемеровская область38"/>
    <n v="54.605443000000001"/>
    <n v="86.280901"/>
    <x v="0"/>
    <x v="1"/>
    <x v="0"/>
    <x v="1"/>
    <x v="0"/>
    <x v="0"/>
    <x v="0"/>
    <x v="0"/>
    <x v="0"/>
    <x v="0"/>
    <n v="1168.7888738695624"/>
    <n v="1.47194"/>
    <n v="243.18"/>
    <n v="524.51878601180238"/>
    <n v="322.30368200038481"/>
    <n v="17.348507004810667"/>
    <n v="1172.2824547999999"/>
    <n v="1720.3870950035637"/>
    <n v="3756.8405248205618"/>
  </r>
  <r>
    <x v="0"/>
    <x v="1"/>
    <x v="1"/>
    <s v="ФЛ+КК_69"/>
    <x v="0"/>
    <x v="0"/>
    <x v="0"/>
    <x v="0"/>
    <s v="Кемеровская область38"/>
    <n v="54.605443000000001"/>
    <n v="86.280901"/>
    <x v="0"/>
    <x v="1"/>
    <x v="0"/>
    <x v="1"/>
    <x v="0"/>
    <x v="0"/>
    <x v="0"/>
    <x v="0"/>
    <x v="0"/>
    <x v="0"/>
    <n v="1168.7888738695624"/>
    <n v="2.1119500000000002"/>
    <n v="243.18"/>
    <n v="752.58329151842213"/>
    <n v="462.44361944149409"/>
    <n v="24.891761463653335"/>
    <n v="1681.999219"/>
    <n v="2468.4236621688224"/>
    <n v="5390.3415535923923"/>
  </r>
  <r>
    <x v="0"/>
    <x v="1"/>
    <x v="2"/>
    <s v="ФЛ+КК_69"/>
    <x v="0"/>
    <x v="0"/>
    <x v="0"/>
    <x v="0"/>
    <s v="Кемеровская область38"/>
    <n v="54.605443000000001"/>
    <n v="86.280901"/>
    <x v="0"/>
    <x v="1"/>
    <x v="0"/>
    <x v="1"/>
    <x v="0"/>
    <x v="0"/>
    <x v="0"/>
    <x v="0"/>
    <x v="0"/>
    <x v="0"/>
    <n v="1168.7888738695624"/>
    <n v="1.4738199999999999"/>
    <n v="243.18"/>
    <n v="525.18871502908712"/>
    <n v="322.71533663451441"/>
    <n v="17.370664968565332"/>
    <n v="1173.7797243999998"/>
    <n v="1722.5844180864383"/>
    <n v="3761.6388591186051"/>
  </r>
  <r>
    <x v="0"/>
    <x v="0"/>
    <x v="3"/>
    <s v="ФЛ+КК_3"/>
    <x v="1"/>
    <x v="1"/>
    <x v="0"/>
    <x v="0"/>
    <s v="Алтайский край202"/>
    <n v="53.342644999999997"/>
    <n v="83.713840000000005"/>
    <x v="0"/>
    <x v="0"/>
    <x v="0"/>
    <x v="0"/>
    <x v="0"/>
    <x v="0"/>
    <x v="1"/>
    <x v="1"/>
    <x v="1"/>
    <x v="1"/>
    <n v="1104.6269396982964"/>
    <n v="0.81455"/>
    <n v="166.58"/>
    <n v="287.4882437496542"/>
    <n v="375.65496699980491"/>
    <n v="80.440696148738127"/>
    <n v="1652.467559769231"/>
    <n v="899.77387373124736"/>
    <n v="3295.8253403986755"/>
  </r>
  <r>
    <x v="0"/>
    <x v="0"/>
    <x v="4"/>
    <s v="ФЛ+КК_3"/>
    <x v="1"/>
    <x v="1"/>
    <x v="0"/>
    <x v="0"/>
    <s v="Алтайский край202"/>
    <n v="53.342644999999997"/>
    <n v="83.713840000000005"/>
    <x v="0"/>
    <x v="0"/>
    <x v="0"/>
    <x v="0"/>
    <x v="0"/>
    <x v="0"/>
    <x v="1"/>
    <x v="1"/>
    <x v="1"/>
    <x v="1"/>
    <n v="1104.6269396982964"/>
    <n v="0.21498999999999999"/>
    <n v="166.58"/>
    <n v="75.878825761141925"/>
    <n v="99.14929882178879"/>
    <n v="21.231287539153161"/>
    <n v="436.14756696923081"/>
    <n v="237.48374576573673"/>
    <n v="869.89072485705151"/>
  </r>
  <r>
    <x v="0"/>
    <x v="0"/>
    <x v="5"/>
    <s v="ФЛ+КК_3"/>
    <x v="1"/>
    <x v="1"/>
    <x v="0"/>
    <x v="0"/>
    <s v="Алтайский край202"/>
    <n v="53.342644999999997"/>
    <n v="83.713840000000005"/>
    <x v="0"/>
    <x v="0"/>
    <x v="0"/>
    <x v="0"/>
    <x v="0"/>
    <x v="0"/>
    <x v="1"/>
    <x v="1"/>
    <x v="1"/>
    <x v="1"/>
    <n v="1104.6269396982964"/>
    <n v="8.2430000000000003E-2"/>
    <n v="166.58"/>
    <n v="29.092942032145352"/>
    <n v="38.015148155170245"/>
    <n v="8.1403555135233976"/>
    <n v="167.22472647692311"/>
    <n v="91.054398639330572"/>
    <n v="333.52757081709268"/>
  </r>
  <r>
    <x v="0"/>
    <x v="0"/>
    <x v="3"/>
    <s v="ФЛ+КК_4"/>
    <x v="1"/>
    <x v="1"/>
    <x v="0"/>
    <x v="0"/>
    <s v="Алтайский край203"/>
    <n v="53.267760000000003"/>
    <n v="83.726703999999998"/>
    <x v="0"/>
    <x v="0"/>
    <x v="0"/>
    <x v="0"/>
    <x v="0"/>
    <x v="0"/>
    <x v="1"/>
    <x v="1"/>
    <x v="1"/>
    <x v="1"/>
    <n v="1133.2737663251223"/>
    <n v="1.99146"/>
    <n v="170.9"/>
    <n v="702.86825596671338"/>
    <n v="918.42347379710452"/>
    <n v="196.66616997405441"/>
    <n v="4040.0503917230772"/>
    <n v="2256.869374685828"/>
    <n v="8114.8776661467773"/>
  </r>
  <r>
    <x v="0"/>
    <x v="0"/>
    <x v="4"/>
    <s v="ФЛ+КК_4"/>
    <x v="1"/>
    <x v="1"/>
    <x v="0"/>
    <x v="0"/>
    <s v="Алтайский край203"/>
    <n v="53.267760000000003"/>
    <n v="83.726703999999998"/>
    <x v="0"/>
    <x v="0"/>
    <x v="0"/>
    <x v="0"/>
    <x v="0"/>
    <x v="0"/>
    <x v="1"/>
    <x v="1"/>
    <x v="1"/>
    <x v="1"/>
    <n v="1133.2737663251223"/>
    <n v="0.52025999999999994"/>
    <n v="170.9"/>
    <n v="183.62118187121121"/>
    <n v="239.93401648924987"/>
    <n v="51.378155519418684"/>
    <n v="1055.4450588"/>
    <n v="589.59700966830803"/>
    <n v="2119.9754223481877"/>
  </r>
  <r>
    <x v="0"/>
    <x v="0"/>
    <x v="5"/>
    <s v="ФЛ+КК_4"/>
    <x v="1"/>
    <x v="1"/>
    <x v="0"/>
    <x v="0"/>
    <s v="Алтайский край203"/>
    <n v="53.267760000000003"/>
    <n v="83.726703999999998"/>
    <x v="0"/>
    <x v="0"/>
    <x v="0"/>
    <x v="0"/>
    <x v="0"/>
    <x v="0"/>
    <x v="1"/>
    <x v="1"/>
    <x v="1"/>
    <x v="1"/>
    <n v="1133.2737663251223"/>
    <n v="0.19833999999999999"/>
    <n v="170.9"/>
    <n v="70.002355000069258"/>
    <n v="91.470635510086922"/>
    <n v="19.587020654521783"/>
    <n v="402.36991689230769"/>
    <n v="224.77351881292475"/>
    <n v="808.20344686991041"/>
  </r>
  <r>
    <x v="0"/>
    <x v="0"/>
    <x v="3"/>
    <s v="ФЛ+КК_5"/>
    <x v="1"/>
    <x v="1"/>
    <x v="0"/>
    <x v="0"/>
    <s v="Алтайский край204"/>
    <n v="53.701087000000001"/>
    <n v="84.918391"/>
    <x v="0"/>
    <x v="0"/>
    <x v="0"/>
    <x v="0"/>
    <x v="0"/>
    <x v="0"/>
    <x v="1"/>
    <x v="1"/>
    <x v="1"/>
    <x v="1"/>
    <n v="1454.0253876074287"/>
    <n v="1.01461"/>
    <n v="219.27"/>
    <n v="358.09765759110752"/>
    <n v="467.91883379494453"/>
    <n v="100.19757500395455"/>
    <n v="2058.326819492308"/>
    <n v="1475.2686985203732"/>
    <n v="4459.8095844026884"/>
  </r>
  <r>
    <x v="0"/>
    <x v="0"/>
    <x v="4"/>
    <s v="ФЛ+КК_5"/>
    <x v="1"/>
    <x v="1"/>
    <x v="0"/>
    <x v="0"/>
    <s v="Алтайский край204"/>
    <n v="53.701087000000001"/>
    <n v="84.918391"/>
    <x v="0"/>
    <x v="0"/>
    <x v="0"/>
    <x v="0"/>
    <x v="0"/>
    <x v="0"/>
    <x v="1"/>
    <x v="1"/>
    <x v="1"/>
    <x v="1"/>
    <n v="1454.0253876074287"/>
    <n v="0.26590999999999998"/>
    <n v="219.27"/>
    <n v="93.8505909956056"/>
    <n v="122.63263430718571"/>
    <n v="26.259880317857654"/>
    <n v="539.44834426153852"/>
    <n v="386.63989081869136"/>
    <n v="1168.8313407008789"/>
  </r>
  <r>
    <x v="0"/>
    <x v="0"/>
    <x v="5"/>
    <s v="ФЛ+КК_5"/>
    <x v="1"/>
    <x v="1"/>
    <x v="0"/>
    <x v="0"/>
    <s v="Алтайский край204"/>
    <n v="53.701087000000001"/>
    <n v="84.918391"/>
    <x v="0"/>
    <x v="0"/>
    <x v="0"/>
    <x v="0"/>
    <x v="0"/>
    <x v="0"/>
    <x v="1"/>
    <x v="1"/>
    <x v="1"/>
    <x v="1"/>
    <n v="1454.0253876074287"/>
    <n v="0.10155"/>
    <n v="219.27"/>
    <n v="35.841177524740509"/>
    <n v="46.832928486686136"/>
    <n v="10.028546674733725"/>
    <n v="206.01323515384618"/>
    <n v="147.65627811153439"/>
    <n v="446.37216595154092"/>
  </r>
  <r>
    <x v="0"/>
    <x v="0"/>
    <x v="3"/>
    <s v="ФЛ+КК_6"/>
    <x v="1"/>
    <x v="1"/>
    <x v="0"/>
    <x v="0"/>
    <s v="Алтайский край205"/>
    <n v="53.336060000000003"/>
    <n v="83.751090000000005"/>
    <x v="0"/>
    <x v="0"/>
    <x v="0"/>
    <x v="0"/>
    <x v="0"/>
    <x v="0"/>
    <x v="1"/>
    <x v="1"/>
    <x v="1"/>
    <x v="1"/>
    <n v="1092.8896982331387"/>
    <n v="1.0265299999999999"/>
    <n v="164.81"/>
    <n v="362.30471653837395"/>
    <n v="473.41611107275151"/>
    <n v="101.37473183667564"/>
    <n v="2082.5087767846153"/>
    <n v="1121.8840619272637"/>
    <n v="4141.4883981596795"/>
  </r>
  <r>
    <x v="0"/>
    <x v="0"/>
    <x v="4"/>
    <s v="ФЛ+КК_6"/>
    <x v="1"/>
    <x v="1"/>
    <x v="0"/>
    <x v="0"/>
    <s v="Алтайский край205"/>
    <n v="53.336060000000003"/>
    <n v="83.751090000000005"/>
    <x v="0"/>
    <x v="0"/>
    <x v="0"/>
    <x v="0"/>
    <x v="0"/>
    <x v="0"/>
    <x v="1"/>
    <x v="1"/>
    <x v="1"/>
    <x v="1"/>
    <n v="1092.8896982331387"/>
    <n v="0.26513999999999999"/>
    <n v="164.81"/>
    <n v="93.578826281730173"/>
    <n v="122.27752495283073"/>
    <n v="26.183839146616446"/>
    <n v="537.8862547384615"/>
    <n v="289.76877458953436"/>
    <n v="1069.6952197091732"/>
  </r>
  <r>
    <x v="0"/>
    <x v="0"/>
    <x v="5"/>
    <s v="ФЛ+КК_6"/>
    <x v="1"/>
    <x v="1"/>
    <x v="0"/>
    <x v="0"/>
    <s v="Алтайский край205"/>
    <n v="53.336060000000003"/>
    <n v="83.751090000000005"/>
    <x v="0"/>
    <x v="0"/>
    <x v="0"/>
    <x v="0"/>
    <x v="0"/>
    <x v="0"/>
    <x v="1"/>
    <x v="1"/>
    <x v="1"/>
    <x v="1"/>
    <n v="1092.8896982331387"/>
    <n v="0.10043000000000001"/>
    <n v="164.81"/>
    <n v="35.445883395467156"/>
    <n v="46.316405789442527"/>
    <n v="9.9179413347465104"/>
    <n v="203.74110493846158"/>
    <n v="109.75891239355413"/>
    <n v="405.18024785167188"/>
  </r>
  <r>
    <x v="0"/>
    <x v="0"/>
    <x v="3"/>
    <s v="ФЛ+КК_7"/>
    <x v="1"/>
    <x v="1"/>
    <x v="0"/>
    <x v="0"/>
    <s v="Алтайский край206"/>
    <n v="53.699497999999998"/>
    <n v="84.932790999999995"/>
    <x v="0"/>
    <x v="0"/>
    <x v="0"/>
    <x v="0"/>
    <x v="0"/>
    <x v="0"/>
    <x v="1"/>
    <x v="1"/>
    <x v="1"/>
    <x v="1"/>
    <n v="1461.9828394482136"/>
    <n v="0.51500999999999997"/>
    <n v="220.47"/>
    <n v="181.76824064024234"/>
    <n v="237.51281634592047"/>
    <n v="50.859692988228616"/>
    <n v="1044.7944484153847"/>
    <n v="752.93578214422439"/>
    <n v="2267.8709805340004"/>
  </r>
  <r>
    <x v="0"/>
    <x v="0"/>
    <x v="4"/>
    <s v="ФЛ+КК_7"/>
    <x v="1"/>
    <x v="1"/>
    <x v="0"/>
    <x v="0"/>
    <s v="Алтайский край206"/>
    <n v="53.699497999999998"/>
    <n v="84.932790999999995"/>
    <x v="0"/>
    <x v="0"/>
    <x v="0"/>
    <x v="0"/>
    <x v="0"/>
    <x v="0"/>
    <x v="1"/>
    <x v="1"/>
    <x v="1"/>
    <x v="1"/>
    <n v="1461.9828394482136"/>
    <n v="0.13458999999999999"/>
    <n v="220.47"/>
    <n v="47.502354338304528"/>
    <n v="62.070348055372584"/>
    <n v="13.291404204356594"/>
    <n v="273.04107650769231"/>
    <n v="196.76827036133506"/>
    <n v="592.67345346706111"/>
  </r>
  <r>
    <x v="0"/>
    <x v="0"/>
    <x v="5"/>
    <s v="ФЛ+КК_7"/>
    <x v="1"/>
    <x v="1"/>
    <x v="0"/>
    <x v="0"/>
    <s v="Алтайский край206"/>
    <n v="53.699497999999998"/>
    <n v="84.932790999999995"/>
    <x v="0"/>
    <x v="0"/>
    <x v="0"/>
    <x v="0"/>
    <x v="0"/>
    <x v="0"/>
    <x v="1"/>
    <x v="1"/>
    <x v="1"/>
    <x v="1"/>
    <n v="1461.9828394482136"/>
    <n v="5.1319999999999998E-2"/>
    <n v="220.47"/>
    <n v="18.112941709204165"/>
    <n v="23.667807877269642"/>
    <n v="5.0680946858427847"/>
    <n v="104.11225236923077"/>
    <n v="75.028959320482315"/>
    <n v="225.99005596202966"/>
  </r>
  <r>
    <x v="0"/>
    <x v="0"/>
    <x v="3"/>
    <s v="ФЛ+КК_8"/>
    <x v="1"/>
    <x v="1"/>
    <x v="0"/>
    <x v="0"/>
    <s v="Алтайский край207"/>
    <n v="53.378618000000003"/>
    <n v="83.940188000000006"/>
    <x v="0"/>
    <x v="0"/>
    <x v="0"/>
    <x v="0"/>
    <x v="0"/>
    <x v="0"/>
    <x v="1"/>
    <x v="1"/>
    <x v="1"/>
    <x v="1"/>
    <n v="1120.3404728812689"/>
    <n v="1.51369"/>
    <n v="149.77000000000001"/>
    <n v="534.24354512481011"/>
    <n v="698.08503713453399"/>
    <n v="149.48410454040072"/>
    <n v="3070.8042729692311"/>
    <n v="1695.8481703956479"/>
    <n v="6148.4651301646236"/>
  </r>
  <r>
    <x v="0"/>
    <x v="0"/>
    <x v="4"/>
    <s v="ФЛ+КК_8"/>
    <x v="1"/>
    <x v="1"/>
    <x v="0"/>
    <x v="0"/>
    <s v="Алтайский край207"/>
    <n v="53.378618000000003"/>
    <n v="83.940188000000006"/>
    <x v="0"/>
    <x v="0"/>
    <x v="0"/>
    <x v="0"/>
    <x v="0"/>
    <x v="0"/>
    <x v="1"/>
    <x v="1"/>
    <x v="1"/>
    <x v="1"/>
    <n v="1120.3404728812689"/>
    <n v="0.39716000000000001"/>
    <n v="149.77000000000001"/>
    <n v="140.17412176982711"/>
    <n v="183.16263789042114"/>
    <n v="39.221443597609522"/>
    <n v="805.71360387692323"/>
    <n v="444.95442220952475"/>
    <n v="1613.2262293443059"/>
  </r>
  <r>
    <x v="0"/>
    <x v="0"/>
    <x v="5"/>
    <s v="ФЛ+КК_8"/>
    <x v="1"/>
    <x v="1"/>
    <x v="0"/>
    <x v="0"/>
    <s v="Алтайский край207"/>
    <n v="53.378618000000003"/>
    <n v="83.940188000000006"/>
    <x v="0"/>
    <x v="0"/>
    <x v="0"/>
    <x v="0"/>
    <x v="0"/>
    <x v="0"/>
    <x v="1"/>
    <x v="1"/>
    <x v="1"/>
    <x v="1"/>
    <n v="1120.3404728812689"/>
    <n v="0.15176999999999999"/>
    <n v="149.77000000000001"/>
    <n v="53.56588392840834"/>
    <n v="69.993437286305792"/>
    <n v="14.988011115946207"/>
    <n v="307.89393106153847"/>
    <n v="170.03407356919016"/>
    <n v="616.47533696138896"/>
  </r>
  <r>
    <x v="0"/>
    <x v="0"/>
    <x v="3"/>
    <s v="ФЛ+КК_9"/>
    <x v="1"/>
    <x v="1"/>
    <x v="0"/>
    <x v="0"/>
    <s v="Алтайский край208"/>
    <n v="53.334968000000003"/>
    <n v="83.667828"/>
    <x v="0"/>
    <x v="0"/>
    <x v="0"/>
    <x v="0"/>
    <x v="0"/>
    <x v="0"/>
    <x v="1"/>
    <x v="1"/>
    <x v="1"/>
    <x v="1"/>
    <n v="1130.0244734901351"/>
    <n v="1.7563800000000001"/>
    <n v="170.41"/>
    <n v="619.89884176173064"/>
    <n v="810.00904909350857"/>
    <n v="173.45089914888058"/>
    <n v="3563.1464890153852"/>
    <n v="1984.7523847486034"/>
    <n v="7151.2576637681086"/>
  </r>
  <r>
    <x v="0"/>
    <x v="0"/>
    <x v="4"/>
    <s v="ФЛ+КК_9"/>
    <x v="1"/>
    <x v="1"/>
    <x v="0"/>
    <x v="0"/>
    <s v="Алтайский край208"/>
    <n v="53.334968000000003"/>
    <n v="83.667828"/>
    <x v="0"/>
    <x v="0"/>
    <x v="0"/>
    <x v="0"/>
    <x v="0"/>
    <x v="0"/>
    <x v="1"/>
    <x v="1"/>
    <x v="1"/>
    <x v="1"/>
    <n v="1130.0244734901351"/>
    <n v="0.45709"/>
    <n v="170.41"/>
    <n v="161.32588709782019"/>
    <n v="210.80121400275101"/>
    <n v="45.139816834604026"/>
    <n v="927.2928572769232"/>
    <n v="516.52288658760585"/>
    <n v="1861.0826617997043"/>
  </r>
  <r>
    <x v="0"/>
    <x v="0"/>
    <x v="5"/>
    <s v="ФЛ+КК_9"/>
    <x v="1"/>
    <x v="1"/>
    <x v="0"/>
    <x v="0"/>
    <s v="Алтайский край208"/>
    <n v="53.334968000000003"/>
    <n v="83.667828"/>
    <x v="0"/>
    <x v="0"/>
    <x v="0"/>
    <x v="0"/>
    <x v="0"/>
    <x v="0"/>
    <x v="1"/>
    <x v="1"/>
    <x v="1"/>
    <x v="1"/>
    <n v="1130.0244734901351"/>
    <n v="0.17388000000000001"/>
    <n v="170.41"/>
    <n v="61.369413569688632"/>
    <n v="80.190148747070268"/>
    <n v="17.171479033015267"/>
    <n v="352.74821593846156"/>
    <n v="196.48865545046468"/>
    <n v="707.96791273870042"/>
  </r>
  <r>
    <x v="0"/>
    <x v="0"/>
    <x v="3"/>
    <s v="ФЛ+КК_10"/>
    <x v="1"/>
    <x v="1"/>
    <x v="0"/>
    <x v="0"/>
    <s v="Алтайский край209"/>
    <n v="53.311894000000002"/>
    <n v="83.007270000000005"/>
    <x v="0"/>
    <x v="0"/>
    <x v="0"/>
    <x v="0"/>
    <x v="0"/>
    <x v="0"/>
    <x v="1"/>
    <x v="1"/>
    <x v="1"/>
    <x v="1"/>
    <n v="1449.4498527989772"/>
    <n v="1.6254999999999999"/>
    <n v="218.58"/>
    <n v="573.70589922664396"/>
    <n v="749.64968247275533"/>
    <n v="160.52587513323161"/>
    <n v="3297.631843846154"/>
    <n v="2356.0807357247372"/>
    <n v="7137.5940364035232"/>
  </r>
  <r>
    <x v="0"/>
    <x v="0"/>
    <x v="4"/>
    <s v="ФЛ+КК_10"/>
    <x v="1"/>
    <x v="1"/>
    <x v="0"/>
    <x v="0"/>
    <s v="Алтайский край209"/>
    <n v="53.311894000000002"/>
    <n v="83.007270000000005"/>
    <x v="0"/>
    <x v="0"/>
    <x v="0"/>
    <x v="0"/>
    <x v="0"/>
    <x v="0"/>
    <x v="1"/>
    <x v="1"/>
    <x v="1"/>
    <x v="1"/>
    <n v="1449.4498527989772"/>
    <n v="0.41909999999999997"/>
    <n v="218.58"/>
    <n v="147.91765140934265"/>
    <n v="193.28094858463965"/>
    <n v="41.388123204144797"/>
    <n v="850.2230118461539"/>
    <n v="607.4644333080513"/>
    <n v="1840.2741683523323"/>
  </r>
  <r>
    <x v="0"/>
    <x v="0"/>
    <x v="5"/>
    <s v="ФЛ+КК_10"/>
    <x v="1"/>
    <x v="1"/>
    <x v="0"/>
    <x v="0"/>
    <s v="Алтайский край209"/>
    <n v="53.311894000000002"/>
    <n v="83.007270000000005"/>
    <x v="0"/>
    <x v="0"/>
    <x v="0"/>
    <x v="0"/>
    <x v="0"/>
    <x v="0"/>
    <x v="1"/>
    <x v="1"/>
    <x v="1"/>
    <x v="1"/>
    <n v="1449.4498527989772"/>
    <n v="0.15859000000000001"/>
    <n v="218.58"/>
    <n v="55.972942822733607"/>
    <n v="73.138691567735634"/>
    <n v="15.661518632654078"/>
    <n v="321.72958112307697"/>
    <n v="229.8682521553898"/>
    <n v="696.37098630159005"/>
  </r>
  <r>
    <x v="0"/>
    <x v="0"/>
    <x v="3"/>
    <s v="ФЛ+КК_11"/>
    <x v="1"/>
    <x v="1"/>
    <x v="0"/>
    <x v="0"/>
    <s v="Алтайский край210"/>
    <n v="53.387661999999999"/>
    <n v="83.682559999999995"/>
    <x v="0"/>
    <x v="0"/>
    <x v="0"/>
    <x v="0"/>
    <x v="0"/>
    <x v="0"/>
    <x v="1"/>
    <x v="1"/>
    <x v="1"/>
    <x v="1"/>
    <n v="1117.557798939572"/>
    <n v="1.3258799999999999"/>
    <n v="168.53"/>
    <n v="467.95766082228408"/>
    <n v="611.47063734049641"/>
    <n v="130.93697159129445"/>
    <n v="2689.7964374769231"/>
    <n v="1481.7475344579996"/>
    <n v="5381.909241688998"/>
  </r>
  <r>
    <x v="0"/>
    <x v="0"/>
    <x v="4"/>
    <s v="ФЛ+КК_11"/>
    <x v="1"/>
    <x v="1"/>
    <x v="0"/>
    <x v="0"/>
    <s v="Алтайский край210"/>
    <n v="53.387661999999999"/>
    <n v="83.682559999999995"/>
    <x v="0"/>
    <x v="0"/>
    <x v="0"/>
    <x v="0"/>
    <x v="0"/>
    <x v="0"/>
    <x v="1"/>
    <x v="1"/>
    <x v="1"/>
    <x v="1"/>
    <n v="1117.557798939572"/>
    <n v="0.34371000000000002"/>
    <n v="168.53"/>
    <n v="121.30941533262985"/>
    <n v="158.51251452642927"/>
    <n v="33.943001256255336"/>
    <n v="697.28024672307697"/>
    <n v="384.11579107352031"/>
    <n v="1395.1609689119118"/>
  </r>
  <r>
    <x v="0"/>
    <x v="0"/>
    <x v="5"/>
    <s v="ФЛ+КК_11"/>
    <x v="1"/>
    <x v="1"/>
    <x v="0"/>
    <x v="0"/>
    <s v="Алтайский край210"/>
    <n v="53.387661999999999"/>
    <n v="83.682559999999995"/>
    <x v="0"/>
    <x v="0"/>
    <x v="0"/>
    <x v="0"/>
    <x v="0"/>
    <x v="0"/>
    <x v="1"/>
    <x v="1"/>
    <x v="1"/>
    <x v="1"/>
    <n v="1117.557798939572"/>
    <n v="0.13045999999999999"/>
    <n v="168.53"/>
    <n v="46.044707236609028"/>
    <n v="60.165670609286778"/>
    <n v="12.883547013153734"/>
    <n v="264.66259633846153"/>
    <n v="145.79659044965655"/>
    <n v="529.55311164716761"/>
  </r>
  <r>
    <x v="0"/>
    <x v="0"/>
    <x v="3"/>
    <s v="ФЛ+КК_12"/>
    <x v="1"/>
    <x v="1"/>
    <x v="0"/>
    <x v="0"/>
    <s v="Алтайский край211"/>
    <n v="53.310737000000003"/>
    <n v="83.624942000000004"/>
    <x v="0"/>
    <x v="0"/>
    <x v="0"/>
    <x v="0"/>
    <x v="0"/>
    <x v="0"/>
    <x v="1"/>
    <x v="1"/>
    <x v="1"/>
    <x v="1"/>
    <n v="1156.5493129594181"/>
    <n v="1.3510200000000001"/>
    <n v="174.41"/>
    <n v="476.83060225972361"/>
    <n v="623.06472716969677"/>
    <n v="133.41966645493608"/>
    <n v="2740.7976460615391"/>
    <n v="1562.5212527944332"/>
    <n v="5536.6338947403292"/>
  </r>
  <r>
    <x v="0"/>
    <x v="0"/>
    <x v="4"/>
    <s v="ФЛ+КК_12"/>
    <x v="1"/>
    <x v="1"/>
    <x v="0"/>
    <x v="0"/>
    <s v="Алтайский край211"/>
    <n v="53.310737000000003"/>
    <n v="83.624942000000004"/>
    <x v="0"/>
    <x v="0"/>
    <x v="0"/>
    <x v="0"/>
    <x v="0"/>
    <x v="0"/>
    <x v="1"/>
    <x v="1"/>
    <x v="1"/>
    <x v="1"/>
    <n v="1156.5493129594181"/>
    <n v="0.34372999999999998"/>
    <n v="174.41"/>
    <n v="121.31647415636687"/>
    <n v="158.52173814602287"/>
    <n v="33.94497635161224"/>
    <n v="697.32082047692313"/>
    <n v="397.54069534354073"/>
    <n v="1408.6447044744659"/>
  </r>
  <r>
    <x v="0"/>
    <x v="0"/>
    <x v="5"/>
    <s v="ФЛ+КК_12"/>
    <x v="1"/>
    <x v="1"/>
    <x v="0"/>
    <x v="0"/>
    <s v="Алтайский край211"/>
    <n v="53.310737000000003"/>
    <n v="83.624942000000004"/>
    <x v="0"/>
    <x v="0"/>
    <x v="0"/>
    <x v="0"/>
    <x v="0"/>
    <x v="0"/>
    <x v="1"/>
    <x v="1"/>
    <x v="1"/>
    <x v="1"/>
    <n v="1156.5493129594181"/>
    <n v="0.12908"/>
    <n v="174.41"/>
    <n v="45.55764839875436"/>
    <n v="59.52924085732591"/>
    <n v="12.74726543352663"/>
    <n v="261.86300732307694"/>
    <n v="149.28738531680168"/>
    <n v="528.98454732948551"/>
  </r>
  <r>
    <x v="0"/>
    <x v="0"/>
    <x v="3"/>
    <s v="ФЛ+КК_13"/>
    <x v="1"/>
    <x v="1"/>
    <x v="0"/>
    <x v="0"/>
    <s v="Алтайский край213"/>
    <n v="53.369436999999998"/>
    <n v="83.794912999999994"/>
    <x v="0"/>
    <x v="0"/>
    <x v="0"/>
    <x v="0"/>
    <x v="0"/>
    <x v="0"/>
    <x v="1"/>
    <x v="1"/>
    <x v="1"/>
    <x v="1"/>
    <n v="1053.765560015946"/>
    <n v="0.41552"/>
    <n v="158.91"/>
    <n v="146.65412196041532"/>
    <n v="191.62992067737883"/>
    <n v="41.034581135257092"/>
    <n v="842.96030990769236"/>
    <n v="437.86066549782589"/>
    <n v="1660.1395991785696"/>
  </r>
  <r>
    <x v="0"/>
    <x v="0"/>
    <x v="4"/>
    <s v="ФЛ+КК_13"/>
    <x v="1"/>
    <x v="1"/>
    <x v="0"/>
    <x v="0"/>
    <s v="Алтайский край213"/>
    <n v="53.369436999999998"/>
    <n v="83.794912999999994"/>
    <x v="0"/>
    <x v="0"/>
    <x v="0"/>
    <x v="0"/>
    <x v="0"/>
    <x v="0"/>
    <x v="1"/>
    <x v="1"/>
    <x v="1"/>
    <x v="1"/>
    <n v="1053.765560015946"/>
    <n v="0.10767"/>
    <n v="158.91"/>
    <n v="38.001177588269925"/>
    <n v="49.655356082338713"/>
    <n v="10.632925853949585"/>
    <n v="218.42880383076925"/>
    <n v="113.45893784691691"/>
    <n v="430.17720120224442"/>
  </r>
  <r>
    <x v="0"/>
    <x v="0"/>
    <x v="5"/>
    <s v="ФЛ+КК_13"/>
    <x v="1"/>
    <x v="1"/>
    <x v="0"/>
    <x v="0"/>
    <s v="Алтайский край213"/>
    <n v="53.369436999999998"/>
    <n v="83.794912999999994"/>
    <x v="0"/>
    <x v="0"/>
    <x v="0"/>
    <x v="0"/>
    <x v="0"/>
    <x v="0"/>
    <x v="1"/>
    <x v="1"/>
    <x v="1"/>
    <x v="1"/>
    <n v="1053.765560015946"/>
    <n v="4.086E-2"/>
    <n v="158.91"/>
    <n v="14.421176894740496"/>
    <n v="18.843854829798083"/>
    <n v="4.0351198141764648"/>
    <n v="82.892179107692314"/>
    <n v="43.056860782251555"/>
    <n v="163.24919142865892"/>
  </r>
  <r>
    <x v="0"/>
    <x v="0"/>
    <x v="3"/>
    <s v="ФЛ+КК_14"/>
    <x v="1"/>
    <x v="1"/>
    <x v="0"/>
    <x v="0"/>
    <s v="Алтайский край214"/>
    <n v="53.349268000000002"/>
    <n v="83.609914000000003"/>
    <x v="0"/>
    <x v="0"/>
    <x v="0"/>
    <x v="0"/>
    <x v="0"/>
    <x v="0"/>
    <x v="1"/>
    <x v="1"/>
    <x v="1"/>
    <x v="1"/>
    <n v="1160.5943509784838"/>
    <n v="1.55694"/>
    <n v="175.02"/>
    <n v="549.50825145612498"/>
    <n v="718.0311145057716"/>
    <n v="153.75524824972848"/>
    <n v="3158.5450156615389"/>
    <n v="1806.9757688124405"/>
    <n v="6386.815398685605"/>
  </r>
  <r>
    <x v="0"/>
    <x v="0"/>
    <x v="4"/>
    <s v="ФЛ+КК_14"/>
    <x v="1"/>
    <x v="1"/>
    <x v="0"/>
    <x v="0"/>
    <s v="Алтайский край214"/>
    <n v="53.349268000000002"/>
    <n v="83.609914000000003"/>
    <x v="0"/>
    <x v="0"/>
    <x v="0"/>
    <x v="0"/>
    <x v="0"/>
    <x v="0"/>
    <x v="1"/>
    <x v="1"/>
    <x v="1"/>
    <x v="1"/>
    <n v="1160.5943509784838"/>
    <n v="0.40271000000000001"/>
    <n v="175.02"/>
    <n v="142.13294535685134"/>
    <n v="185.72219232765508"/>
    <n v="39.769532559153312"/>
    <n v="816.97282056923086"/>
    <n v="467.38295108254522"/>
    <n v="1651.9804418954359"/>
  </r>
  <r>
    <x v="0"/>
    <x v="0"/>
    <x v="5"/>
    <s v="ФЛ+КК_14"/>
    <x v="1"/>
    <x v="1"/>
    <x v="0"/>
    <x v="0"/>
    <s v="Алтайский край214"/>
    <n v="53.349268000000002"/>
    <n v="83.609914000000003"/>
    <x v="0"/>
    <x v="0"/>
    <x v="0"/>
    <x v="0"/>
    <x v="0"/>
    <x v="0"/>
    <x v="1"/>
    <x v="1"/>
    <x v="1"/>
    <x v="1"/>
    <n v="1160.5943509784838"/>
    <n v="0.15267"/>
    <n v="175.02"/>
    <n v="53.883530996574436"/>
    <n v="70.408500168019415"/>
    <n v="15.076890407007365"/>
    <n v="309.71974998461542"/>
    <n v="177.18793956388512"/>
    <n v="626.27661112010173"/>
  </r>
  <r>
    <x v="0"/>
    <x v="0"/>
    <x v="3"/>
    <s v="ФЛ+КК_15"/>
    <x v="1"/>
    <x v="1"/>
    <x v="0"/>
    <x v="0"/>
    <s v="Алтайский край217"/>
    <n v="53.344859999999997"/>
    <n v="84.140010000000004"/>
    <x v="0"/>
    <x v="0"/>
    <x v="0"/>
    <x v="0"/>
    <x v="0"/>
    <x v="0"/>
    <x v="1"/>
    <x v="1"/>
    <x v="1"/>
    <x v="1"/>
    <n v="1036.855974854278"/>
    <n v="1.3351999999999999"/>
    <n v="156.36000000000001"/>
    <n v="471.24707268373737"/>
    <n v="615.76884407113073"/>
    <n v="131.85736602761665"/>
    <n v="2708.7038067692311"/>
    <n v="1384.4100976254319"/>
    <n v="5311.9871871771475"/>
  </r>
  <r>
    <x v="0"/>
    <x v="0"/>
    <x v="4"/>
    <s v="ФЛ+КК_15"/>
    <x v="1"/>
    <x v="1"/>
    <x v="0"/>
    <x v="0"/>
    <s v="Алтайский край217"/>
    <n v="53.344859999999997"/>
    <n v="84.140010000000004"/>
    <x v="0"/>
    <x v="0"/>
    <x v="0"/>
    <x v="0"/>
    <x v="0"/>
    <x v="0"/>
    <x v="1"/>
    <x v="1"/>
    <x v="1"/>
    <x v="1"/>
    <n v="1036.855974854278"/>
    <n v="0.34716999999999998"/>
    <n v="156.36000000000001"/>
    <n v="122.53059183913503"/>
    <n v="160.10820071612824"/>
    <n v="34.284692753001551"/>
    <n v="704.29950613846154"/>
    <n v="359.96528879015966"/>
    <n v="1381.1882802368859"/>
  </r>
  <r>
    <x v="0"/>
    <x v="0"/>
    <x v="5"/>
    <s v="ФЛ+КК_15"/>
    <x v="1"/>
    <x v="1"/>
    <x v="0"/>
    <x v="0"/>
    <s v="Алтайский край217"/>
    <n v="53.344859999999997"/>
    <n v="84.140010000000004"/>
    <x v="0"/>
    <x v="0"/>
    <x v="0"/>
    <x v="0"/>
    <x v="0"/>
    <x v="0"/>
    <x v="1"/>
    <x v="1"/>
    <x v="1"/>
    <x v="1"/>
    <n v="1036.855974854278"/>
    <n v="0.13200000000000001"/>
    <n v="156.36000000000001"/>
    <n v="46.588236664359897"/>
    <n v="60.875889317996752"/>
    <n v="13.035629355636159"/>
    <n v="267.7867753846154"/>
    <n v="136.8649886807647"/>
    <n v="525.15151940337284"/>
  </r>
  <r>
    <x v="0"/>
    <x v="0"/>
    <x v="3"/>
    <s v="ФЛ+КК_16"/>
    <x v="1"/>
    <x v="1"/>
    <x v="0"/>
    <x v="0"/>
    <s v="Алтайский край218"/>
    <n v="53.371844000000003"/>
    <n v="83.758754999999994"/>
    <x v="0"/>
    <x v="0"/>
    <x v="0"/>
    <x v="0"/>
    <x v="0"/>
    <x v="0"/>
    <x v="1"/>
    <x v="1"/>
    <x v="1"/>
    <x v="1"/>
    <n v="1077.3726671436079"/>
    <n v="2.6490399999999998"/>
    <n v="162.47"/>
    <n v="934.95532161633287"/>
    <n v="1221.6868624162582"/>
    <n v="261.60533021404854"/>
    <n v="5374.0748444307692"/>
    <n v="2854.0032901701029"/>
    <n v="10646.325648847513"/>
  </r>
  <r>
    <x v="0"/>
    <x v="0"/>
    <x v="4"/>
    <s v="ФЛ+КК_16"/>
    <x v="1"/>
    <x v="1"/>
    <x v="0"/>
    <x v="0"/>
    <s v="Алтайский край218"/>
    <n v="53.371844000000003"/>
    <n v="83.758754999999994"/>
    <x v="0"/>
    <x v="0"/>
    <x v="0"/>
    <x v="0"/>
    <x v="0"/>
    <x v="0"/>
    <x v="1"/>
    <x v="1"/>
    <x v="1"/>
    <x v="1"/>
    <n v="1077.3726671436079"/>
    <n v="0.69218000000000002"/>
    <n v="162.47"/>
    <n v="244.29883071467148"/>
    <n v="319.22025051614384"/>
    <n v="68.356075207456328"/>
    <n v="1404.2170468615386"/>
    <n v="745.73581274346259"/>
    <n v="2781.8280160432728"/>
  </r>
  <r>
    <x v="0"/>
    <x v="0"/>
    <x v="5"/>
    <s v="ФЛ+КК_16"/>
    <x v="1"/>
    <x v="1"/>
    <x v="0"/>
    <x v="0"/>
    <s v="Алтайский край218"/>
    <n v="53.371844000000003"/>
    <n v="83.758754999999994"/>
    <x v="0"/>
    <x v="0"/>
    <x v="0"/>
    <x v="0"/>
    <x v="0"/>
    <x v="0"/>
    <x v="1"/>
    <x v="1"/>
    <x v="1"/>
    <x v="1"/>
    <n v="1077.3726671436079"/>
    <n v="0.26390000000000002"/>
    <n v="162.47"/>
    <n v="93.141179210034679"/>
    <n v="121.70566053802533"/>
    <n v="26.061383234487746"/>
    <n v="535.3706820000001"/>
    <n v="284.31864685919817"/>
    <n v="1060.5975518417461"/>
  </r>
  <r>
    <x v="0"/>
    <x v="0"/>
    <x v="3"/>
    <s v="ФЛ+КК_17"/>
    <x v="1"/>
    <x v="1"/>
    <x v="0"/>
    <x v="0"/>
    <s v="Алтайский край219"/>
    <n v="53.329073999999999"/>
    <n v="83.668492999999998"/>
    <x v="0"/>
    <x v="0"/>
    <x v="0"/>
    <x v="0"/>
    <x v="0"/>
    <x v="0"/>
    <x v="1"/>
    <x v="1"/>
    <x v="1"/>
    <x v="1"/>
    <n v="1128.6319194179976"/>
    <n v="2.3263400000000001"/>
    <n v="170.2"/>
    <n v="821.06120061944705"/>
    <n v="1072.8637602729436"/>
    <n v="229.73716663023197"/>
    <n v="4719.4173261230771"/>
    <n v="2625.5815794188643"/>
    <n v="9468.6610330645635"/>
  </r>
  <r>
    <x v="0"/>
    <x v="0"/>
    <x v="4"/>
    <s v="ФЛ+КК_17"/>
    <x v="1"/>
    <x v="1"/>
    <x v="0"/>
    <x v="0"/>
    <s v="Алтайский край219"/>
    <n v="53.329073999999999"/>
    <n v="83.668492999999998"/>
    <x v="0"/>
    <x v="0"/>
    <x v="0"/>
    <x v="0"/>
    <x v="0"/>
    <x v="0"/>
    <x v="1"/>
    <x v="1"/>
    <x v="1"/>
    <x v="1"/>
    <n v="1128.6319194179976"/>
    <n v="0.60763999999999996"/>
    <n v="170.2"/>
    <n v="214.46118277827006"/>
    <n v="280.232010493845"/>
    <n v="60.007347133778438"/>
    <n v="1232.7117893538461"/>
    <n v="685.80189951515194"/>
    <n v="2473.2142292748917"/>
  </r>
  <r>
    <x v="0"/>
    <x v="0"/>
    <x v="5"/>
    <s v="ФЛ+КК_17"/>
    <x v="1"/>
    <x v="1"/>
    <x v="0"/>
    <x v="0"/>
    <s v="Алтайский край219"/>
    <n v="53.329073999999999"/>
    <n v="83.668492999999998"/>
    <x v="0"/>
    <x v="0"/>
    <x v="0"/>
    <x v="0"/>
    <x v="0"/>
    <x v="0"/>
    <x v="1"/>
    <x v="1"/>
    <x v="1"/>
    <x v="1"/>
    <n v="1128.6319194179976"/>
    <n v="0.23161999999999999"/>
    <n v="170.2"/>
    <n v="81.748237698477567"/>
    <n v="106.81873851389702"/>
    <n v="22.873579328427628"/>
    <n v="469.88464329230771"/>
    <n v="261.4137251755966"/>
    <n v="942.73892400870648"/>
  </r>
  <r>
    <x v="0"/>
    <x v="0"/>
    <x v="3"/>
    <s v="ФЛ+КК_18"/>
    <x v="1"/>
    <x v="1"/>
    <x v="0"/>
    <x v="0"/>
    <s v="Алтайский край220"/>
    <n v="53.345170000000003"/>
    <n v="83.969120000000004"/>
    <x v="0"/>
    <x v="0"/>
    <x v="0"/>
    <x v="0"/>
    <x v="0"/>
    <x v="0"/>
    <x v="1"/>
    <x v="1"/>
    <x v="1"/>
    <x v="1"/>
    <n v="1011.3921289637663"/>
    <n v="2.2040999999999999"/>
    <n v="152.52000000000001"/>
    <n v="777.9176699387549"/>
    <n v="1016.4889973166411"/>
    <n v="217.66538380877012"/>
    <n v="4471.4305426153851"/>
    <n v="2229.209391449037"/>
    <n v="8712.7119851285879"/>
  </r>
  <r>
    <x v="0"/>
    <x v="0"/>
    <x v="4"/>
    <s v="ФЛ+КК_18"/>
    <x v="1"/>
    <x v="1"/>
    <x v="0"/>
    <x v="0"/>
    <s v="Алтайский край220"/>
    <n v="53.345170000000003"/>
    <n v="83.969120000000004"/>
    <x v="0"/>
    <x v="0"/>
    <x v="0"/>
    <x v="0"/>
    <x v="0"/>
    <x v="0"/>
    <x v="1"/>
    <x v="1"/>
    <x v="1"/>
    <x v="1"/>
    <n v="1011.3921289637663"/>
    <n v="0.57794000000000001"/>
    <n v="152.52000000000001"/>
    <n v="203.97882952878908"/>
    <n v="266.53493539729578"/>
    <n v="57.074330528760314"/>
    <n v="1172.4597648923077"/>
    <n v="584.52396701331907"/>
    <n v="2284.5718273604721"/>
  </r>
  <r>
    <x v="0"/>
    <x v="0"/>
    <x v="5"/>
    <s v="ФЛ+КК_18"/>
    <x v="1"/>
    <x v="1"/>
    <x v="0"/>
    <x v="0"/>
    <s v="Алтайский край220"/>
    <n v="53.345170000000003"/>
    <n v="83.969120000000004"/>
    <x v="0"/>
    <x v="0"/>
    <x v="0"/>
    <x v="0"/>
    <x v="0"/>
    <x v="0"/>
    <x v="1"/>
    <x v="1"/>
    <x v="1"/>
    <x v="1"/>
    <n v="1011.3921289637663"/>
    <n v="0.22078"/>
    <n v="152.52000000000001"/>
    <n v="77.922355233010435"/>
    <n v="101.81953669414638"/>
    <n v="21.803077644979933"/>
    <n v="447.89366870769237"/>
    <n v="223.29515423262032"/>
    <n v="872.73379251244944"/>
  </r>
  <r>
    <x v="0"/>
    <x v="0"/>
    <x v="3"/>
    <s v="ФЛ+КК_19"/>
    <x v="1"/>
    <x v="1"/>
    <x v="0"/>
    <x v="0"/>
    <s v="Алтайский край221"/>
    <n v="53.371079999999999"/>
    <n v="83.969210000000004"/>
    <x v="0"/>
    <x v="0"/>
    <x v="0"/>
    <x v="0"/>
    <x v="0"/>
    <x v="0"/>
    <x v="1"/>
    <x v="1"/>
    <x v="1"/>
    <x v="1"/>
    <n v="1116.0766412090891"/>
    <n v="3.0362900000000002"/>
    <n v="149.19999999999999"/>
    <n v="1071.6317962244646"/>
    <n v="1400.2791967980329"/>
    <n v="299.84811406230688"/>
    <n v="6159.684153276924"/>
    <n v="3388.7323449367454"/>
    <n v="12320.175605298473"/>
  </r>
  <r>
    <x v="0"/>
    <x v="0"/>
    <x v="4"/>
    <s v="ФЛ+КК_19"/>
    <x v="1"/>
    <x v="1"/>
    <x v="0"/>
    <x v="0"/>
    <s v="Алтайский край221"/>
    <n v="53.371079999999999"/>
    <n v="83.969210000000004"/>
    <x v="0"/>
    <x v="0"/>
    <x v="0"/>
    <x v="0"/>
    <x v="0"/>
    <x v="0"/>
    <x v="1"/>
    <x v="1"/>
    <x v="1"/>
    <x v="1"/>
    <n v="1116.0766412090891"/>
    <n v="0.79534000000000005"/>
    <n v="149.19999999999999"/>
    <n v="280.70824355024246"/>
    <n v="366.79568038011769"/>
    <n v="78.543617058421688"/>
    <n v="1613.4964692000003"/>
    <n v="887.66039581923701"/>
    <n v="3227.2044060080189"/>
  </r>
  <r>
    <x v="0"/>
    <x v="0"/>
    <x v="5"/>
    <s v="ФЛ+КК_19"/>
    <x v="1"/>
    <x v="1"/>
    <x v="0"/>
    <x v="0"/>
    <s v="Алтайский край221"/>
    <n v="53.371079999999999"/>
    <n v="83.969210000000004"/>
    <x v="0"/>
    <x v="0"/>
    <x v="0"/>
    <x v="0"/>
    <x v="0"/>
    <x v="0"/>
    <x v="1"/>
    <x v="1"/>
    <x v="1"/>
    <x v="1"/>
    <n v="1116.0766412090891"/>
    <n v="0.30364999999999998"/>
    <n v="149.19999999999999"/>
    <n v="107.17059138737031"/>
    <n v="140.03760448037659"/>
    <n v="29.986885256355446"/>
    <n v="616.01101776923076"/>
    <n v="338.89667210313985"/>
    <n v="1232.1027709964728"/>
  </r>
  <r>
    <x v="0"/>
    <x v="0"/>
    <x v="3"/>
    <s v="ФЛ+КК_20"/>
    <x v="1"/>
    <x v="1"/>
    <x v="0"/>
    <x v="0"/>
    <s v="Алтайский край222"/>
    <n v="53.371972"/>
    <n v="83.969159000000005"/>
    <x v="0"/>
    <x v="0"/>
    <x v="0"/>
    <x v="0"/>
    <x v="0"/>
    <x v="0"/>
    <x v="1"/>
    <x v="1"/>
    <x v="1"/>
    <x v="1"/>
    <n v="1097.6748413607356"/>
    <n v="2.1102400000000001"/>
    <n v="146.74"/>
    <n v="744.7906101409003"/>
    <n v="973.20255056370809"/>
    <n v="208.39626129877004"/>
    <n v="4281.0179158153851"/>
    <n v="2316.3573572330788"/>
    <n v="8523.7646950518429"/>
  </r>
  <r>
    <x v="0"/>
    <x v="0"/>
    <x v="4"/>
    <s v="ФЛ+КК_20"/>
    <x v="1"/>
    <x v="1"/>
    <x v="0"/>
    <x v="0"/>
    <s v="Алтайский край222"/>
    <n v="53.371972"/>
    <n v="83.969159000000005"/>
    <x v="0"/>
    <x v="0"/>
    <x v="0"/>
    <x v="0"/>
    <x v="0"/>
    <x v="0"/>
    <x v="1"/>
    <x v="1"/>
    <x v="1"/>
    <x v="1"/>
    <n v="1097.6748413607356"/>
    <n v="0.54945999999999995"/>
    <n v="146.74"/>
    <n v="193.92706452726657"/>
    <n v="253.40050109595825"/>
    <n v="54.261794740513956"/>
    <n v="1114.6827394153845"/>
    <n v="603.12841833406969"/>
    <n v="2219.4005181131929"/>
  </r>
  <r>
    <x v="0"/>
    <x v="0"/>
    <x v="5"/>
    <s v="ФЛ+КК_20"/>
    <x v="1"/>
    <x v="1"/>
    <x v="0"/>
    <x v="0"/>
    <s v="Алтайский край222"/>
    <n v="53.371972"/>
    <n v="83.969159000000005"/>
    <x v="0"/>
    <x v="0"/>
    <x v="0"/>
    <x v="0"/>
    <x v="0"/>
    <x v="0"/>
    <x v="1"/>
    <x v="1"/>
    <x v="1"/>
    <x v="1"/>
    <n v="1097.6748413607356"/>
    <n v="0.20907999999999999"/>
    <n v="146.74"/>
    <n v="73.79294334685126"/>
    <n v="96.423719231869384"/>
    <n v="20.647646861184906"/>
    <n v="424.15802270769234"/>
    <n v="229.50185583170258"/>
    <n v="844.52418797930045"/>
  </r>
  <r>
    <x v="0"/>
    <x v="0"/>
    <x v="3"/>
    <s v="ФЛ+КК_21"/>
    <x v="1"/>
    <x v="1"/>
    <x v="0"/>
    <x v="0"/>
    <s v="Алтайский край224"/>
    <n v="53.385798999999999"/>
    <n v="83.684797000000003"/>
    <x v="0"/>
    <x v="0"/>
    <x v="0"/>
    <x v="0"/>
    <x v="0"/>
    <x v="0"/>
    <x v="1"/>
    <x v="1"/>
    <x v="1"/>
    <x v="1"/>
    <n v="1119.0829772090556"/>
    <n v="2.3120699999999998"/>
    <n v="168.76"/>
    <n v="816.02472988308011"/>
    <n v="1066.2827076928843"/>
    <n v="228.32793609307339"/>
    <n v="4690.4679527538465"/>
    <n v="2587.3981791157407"/>
    <n v="9388.5015055386248"/>
  </r>
  <r>
    <x v="0"/>
    <x v="0"/>
    <x v="4"/>
    <s v="ФЛ+КК_21"/>
    <x v="1"/>
    <x v="1"/>
    <x v="0"/>
    <x v="0"/>
    <s v="Алтайский край224"/>
    <n v="53.385798999999999"/>
    <n v="83.684797000000003"/>
    <x v="0"/>
    <x v="0"/>
    <x v="0"/>
    <x v="0"/>
    <x v="0"/>
    <x v="0"/>
    <x v="1"/>
    <x v="1"/>
    <x v="1"/>
    <x v="1"/>
    <n v="1119.0829772090556"/>
    <n v="0.60768999999999995"/>
    <n v="168.76"/>
    <n v="214.47882983761261"/>
    <n v="280.25506954282906"/>
    <n v="60.012284872170724"/>
    <n v="1232.8132237384616"/>
    <n v="680.05553442017094"/>
    <n v="2467.614942411245"/>
  </r>
  <r>
    <x v="0"/>
    <x v="0"/>
    <x v="5"/>
    <s v="ФЛ+КК_21"/>
    <x v="1"/>
    <x v="1"/>
    <x v="0"/>
    <x v="0"/>
    <s v="Алтайский край224"/>
    <n v="53.385798999999999"/>
    <n v="83.684797000000003"/>
    <x v="0"/>
    <x v="0"/>
    <x v="0"/>
    <x v="0"/>
    <x v="0"/>
    <x v="0"/>
    <x v="1"/>
    <x v="1"/>
    <x v="1"/>
    <x v="1"/>
    <n v="1119.0829772090556"/>
    <n v="0.23244999999999999"/>
    <n v="168.76"/>
    <n v="82.041178883564072"/>
    <n v="107.20151872703291"/>
    <n v="22.955545785739581"/>
    <n v="471.5684540769231"/>
    <n v="260.13083805224494"/>
    <n v="943.89753552550462"/>
  </r>
  <r>
    <x v="0"/>
    <x v="0"/>
    <x v="3"/>
    <s v="ФЛ+КК_22"/>
    <x v="1"/>
    <x v="1"/>
    <x v="0"/>
    <x v="0"/>
    <s v="Алтайский край225"/>
    <n v="53.34836"/>
    <n v="83.640878000000001"/>
    <x v="0"/>
    <x v="0"/>
    <x v="0"/>
    <x v="0"/>
    <x v="0"/>
    <x v="0"/>
    <x v="1"/>
    <x v="1"/>
    <x v="1"/>
    <x v="1"/>
    <n v="1136.4567470614361"/>
    <n v="2.9180000000000001"/>
    <n v="171.38"/>
    <n v="1029.8823832318346"/>
    <n v="1345.7260987114737"/>
    <n v="288.16641257383566"/>
    <n v="5919.7106861538468"/>
    <n v="3316.1807879252706"/>
    <n v="11899.666368596261"/>
  </r>
  <r>
    <x v="0"/>
    <x v="0"/>
    <x v="4"/>
    <s v="ФЛ+КК_22"/>
    <x v="1"/>
    <x v="1"/>
    <x v="0"/>
    <x v="0"/>
    <s v="Алтайский край225"/>
    <n v="53.34836"/>
    <n v="83.640878000000001"/>
    <x v="0"/>
    <x v="0"/>
    <x v="0"/>
    <x v="0"/>
    <x v="0"/>
    <x v="0"/>
    <x v="1"/>
    <x v="1"/>
    <x v="1"/>
    <x v="1"/>
    <n v="1136.4567470614361"/>
    <n v="0.76844000000000001"/>
    <n v="171.38"/>
    <n v="271.21412562394482"/>
    <n v="354.38991202667745"/>
    <n v="75.887113803371577"/>
    <n v="1558.9247702769233"/>
    <n v="873.29882271189001"/>
    <n v="3133.7147444428069"/>
  </r>
  <r>
    <x v="0"/>
    <x v="0"/>
    <x v="5"/>
    <s v="ФЛ+КК_22"/>
    <x v="1"/>
    <x v="1"/>
    <x v="0"/>
    <x v="0"/>
    <s v="Алтайский край225"/>
    <n v="53.34836"/>
    <n v="83.640878000000001"/>
    <x v="0"/>
    <x v="0"/>
    <x v="0"/>
    <x v="0"/>
    <x v="0"/>
    <x v="0"/>
    <x v="1"/>
    <x v="1"/>
    <x v="1"/>
    <x v="1"/>
    <n v="1136.4567470614361"/>
    <n v="0.29425000000000001"/>
    <n v="171.38"/>
    <n v="103.85294423096894"/>
    <n v="135.70250327136776"/>
    <n v="29.058590438605602"/>
    <n v="596.94135346153848"/>
    <n v="334.4023978228276"/>
    <n v="1199.9577892253085"/>
  </r>
  <r>
    <x v="0"/>
    <x v="0"/>
    <x v="3"/>
    <s v="ФЛ+КК_23"/>
    <x v="1"/>
    <x v="1"/>
    <x v="0"/>
    <x v="0"/>
    <s v="Алтайский край233"/>
    <n v="53.301934000000003"/>
    <n v="83.766885000000002"/>
    <x v="0"/>
    <x v="0"/>
    <x v="0"/>
    <x v="0"/>
    <x v="0"/>
    <x v="0"/>
    <x v="1"/>
    <x v="1"/>
    <x v="1"/>
    <x v="1"/>
    <n v="1101.9081436526949"/>
    <n v="3.6963200000000001"/>
    <n v="166.17"/>
    <n v="1304.5835677818695"/>
    <n v="1704.6724788174072"/>
    <n v="365.02922348352303"/>
    <n v="7498.6788908307699"/>
    <n v="4073.0051095463291"/>
    <n v="14945.969270459898"/>
  </r>
  <r>
    <x v="0"/>
    <x v="0"/>
    <x v="4"/>
    <s v="ФЛ+КК_23"/>
    <x v="1"/>
    <x v="1"/>
    <x v="0"/>
    <x v="0"/>
    <s v="Алтайский край233"/>
    <n v="53.301934000000003"/>
    <n v="83.766885000000002"/>
    <x v="0"/>
    <x v="0"/>
    <x v="0"/>
    <x v="0"/>
    <x v="0"/>
    <x v="0"/>
    <x v="1"/>
    <x v="1"/>
    <x v="1"/>
    <x v="1"/>
    <n v="1101.9081436526949"/>
    <n v="0.95467999999999997"/>
    <n v="166.17"/>
    <n v="336.94589226311444"/>
    <n v="440.28025768261466"/>
    <n v="94.279201766960043"/>
    <n v="1936.7475660923078"/>
    <n v="1051.9696665823546"/>
    <n v="3860.2225843873512"/>
  </r>
  <r>
    <x v="0"/>
    <x v="0"/>
    <x v="5"/>
    <s v="ФЛ+КК_23"/>
    <x v="1"/>
    <x v="1"/>
    <x v="0"/>
    <x v="0"/>
    <s v="Алтайский край233"/>
    <n v="53.301934000000003"/>
    <n v="83.766885000000002"/>
    <x v="0"/>
    <x v="0"/>
    <x v="0"/>
    <x v="0"/>
    <x v="0"/>
    <x v="0"/>
    <x v="1"/>
    <x v="1"/>
    <x v="1"/>
    <x v="1"/>
    <n v="1101.9081436526949"/>
    <n v="0.36162"/>
    <n v="166.17"/>
    <n v="127.63059198913504"/>
    <n v="166.77226587253017"/>
    <n v="35.711699148372325"/>
    <n v="733.61404329230777"/>
    <n v="398.47202290768752"/>
    <n v="1462.2006232100327"/>
  </r>
  <r>
    <x v="0"/>
    <x v="0"/>
    <x v="3"/>
    <s v="ФЛ+КК_29"/>
    <x v="1"/>
    <x v="1"/>
    <x v="0"/>
    <x v="0"/>
    <s v="Алтайский край241"/>
    <n v="51.985151999999999"/>
    <n v="85.894428000000005"/>
    <x v="0"/>
    <x v="0"/>
    <x v="0"/>
    <x v="0"/>
    <x v="0"/>
    <x v="0"/>
    <x v="1"/>
    <x v="1"/>
    <x v="1"/>
    <x v="1"/>
    <n v="2306.3682117259277"/>
    <n v="2.5520100000000001"/>
    <n v="375.6"/>
    <n v="900.70943825615984"/>
    <n v="1176.938471957734"/>
    <n v="252.02315508997751"/>
    <n v="5177.2312776461549"/>
    <n v="5885.874740006685"/>
    <n v="13392.777082956713"/>
  </r>
  <r>
    <x v="0"/>
    <x v="0"/>
    <x v="4"/>
    <s v="ФЛ+КК_29"/>
    <x v="1"/>
    <x v="1"/>
    <x v="0"/>
    <x v="0"/>
    <s v="Алтайский край241"/>
    <n v="51.985151999999999"/>
    <n v="85.894428000000005"/>
    <x v="0"/>
    <x v="0"/>
    <x v="0"/>
    <x v="0"/>
    <x v="0"/>
    <x v="0"/>
    <x v="1"/>
    <x v="1"/>
    <x v="1"/>
    <x v="1"/>
    <n v="2306.3682117259277"/>
    <n v="0.66725999999999996"/>
    <n v="375.6"/>
    <n v="235.50353633833927"/>
    <n v="307.72762050247354"/>
    <n v="65.895106392740772"/>
    <n v="1353.6621495692309"/>
    <n v="1538.9472529562424"/>
    <n v="3501.7356657590271"/>
  </r>
  <r>
    <x v="0"/>
    <x v="0"/>
    <x v="5"/>
    <s v="ФЛ+КК_29"/>
    <x v="1"/>
    <x v="1"/>
    <x v="0"/>
    <x v="0"/>
    <s v="Алтайский край241"/>
    <n v="51.985151999999999"/>
    <n v="85.894428000000005"/>
    <x v="0"/>
    <x v="0"/>
    <x v="0"/>
    <x v="0"/>
    <x v="0"/>
    <x v="0"/>
    <x v="1"/>
    <x v="1"/>
    <x v="1"/>
    <x v="1"/>
    <n v="2306.3682117259277"/>
    <n v="0.2545"/>
    <n v="375.6"/>
    <n v="89.823532053633286"/>
    <n v="117.37055932901646"/>
    <n v="25.133088416737895"/>
    <n v="516.30101769230771"/>
    <n v="586.97070988424866"/>
    <n v="1335.598907375944"/>
  </r>
  <r>
    <x v="0"/>
    <x v="0"/>
    <x v="0"/>
    <s v="ФЛ+КК_31"/>
    <x v="2"/>
    <x v="2"/>
    <x v="0"/>
    <x v="0"/>
    <s v="Кемеровская область1"/>
    <n v="55.360484"/>
    <n v="86.054310000000001"/>
    <x v="0"/>
    <x v="1"/>
    <x v="0"/>
    <x v="1"/>
    <x v="0"/>
    <x v="0"/>
    <x v="2"/>
    <x v="2"/>
    <x v="2"/>
    <x v="2"/>
    <n v="278.0683740130296"/>
    <n v="1.05274"/>
    <n v="8.76"/>
    <n v="505.29451627170045"/>
    <n v="310.68710843195407"/>
    <n v="49.559979514107901"/>
    <n v="2511.9396747999999"/>
    <n v="292.73370005847676"/>
    <n v="3670.2149790762387"/>
  </r>
  <r>
    <x v="0"/>
    <x v="0"/>
    <x v="3"/>
    <s v="ФЛ+КК_31"/>
    <x v="2"/>
    <x v="2"/>
    <x v="0"/>
    <x v="0"/>
    <s v="Кемеровская область1"/>
    <n v="55.360484"/>
    <n v="86.054310000000001"/>
    <x v="0"/>
    <x v="1"/>
    <x v="0"/>
    <x v="1"/>
    <x v="0"/>
    <x v="0"/>
    <x v="2"/>
    <x v="2"/>
    <x v="2"/>
    <x v="2"/>
    <n v="278.0683740130296"/>
    <n v="0.82791000000000003"/>
    <n v="8.76"/>
    <n v="397.38053362321517"/>
    <n v="244.33474926562977"/>
    <n v="38.975628017862981"/>
    <n v="1975.4735035846152"/>
    <n v="230.21558752912733"/>
    <n v="2886.3800020204503"/>
  </r>
  <r>
    <x v="0"/>
    <x v="0"/>
    <x v="4"/>
    <s v="ФЛ+КК_31"/>
    <x v="2"/>
    <x v="2"/>
    <x v="0"/>
    <x v="0"/>
    <s v="Кемеровская область1"/>
    <n v="55.360484"/>
    <n v="86.054310000000001"/>
    <x v="0"/>
    <x v="1"/>
    <x v="0"/>
    <x v="1"/>
    <x v="0"/>
    <x v="0"/>
    <x v="2"/>
    <x v="2"/>
    <x v="2"/>
    <x v="2"/>
    <n v="278.0683740130296"/>
    <n v="0.11576"/>
    <n v="8.76"/>
    <n v="55.562525603294304"/>
    <n v="34.163363862001063"/>
    <n v="5.449648753303884"/>
    <n v="276.21457981538458"/>
    <n v="32.189194975748308"/>
    <n v="403.57931300973218"/>
  </r>
  <r>
    <x v="0"/>
    <x v="0"/>
    <x v="5"/>
    <s v="ФЛ+КК_31"/>
    <x v="2"/>
    <x v="2"/>
    <x v="0"/>
    <x v="0"/>
    <s v="Кемеровская область1"/>
    <n v="55.360484"/>
    <n v="86.054310000000001"/>
    <x v="0"/>
    <x v="1"/>
    <x v="0"/>
    <x v="1"/>
    <x v="0"/>
    <x v="0"/>
    <x v="2"/>
    <x v="2"/>
    <x v="2"/>
    <x v="2"/>
    <n v="278.0683740130296"/>
    <n v="3.5040000000000002E-2"/>
    <n v="8.76"/>
    <n v="16.818511550962615"/>
    <n v="10.341087333487538"/>
    <n v="1.6495826910484459"/>
    <n v="83.608836184615384"/>
    <n v="9.7435158254165568"/>
    <n v="122.16153358553053"/>
  </r>
  <r>
    <x v="0"/>
    <x v="1"/>
    <x v="1"/>
    <s v="ФЛ+КК_31"/>
    <x v="2"/>
    <x v="2"/>
    <x v="0"/>
    <x v="0"/>
    <s v="Кемеровская область1"/>
    <n v="55.360484"/>
    <n v="86.054310000000001"/>
    <x v="0"/>
    <x v="1"/>
    <x v="0"/>
    <x v="1"/>
    <x v="0"/>
    <x v="0"/>
    <x v="2"/>
    <x v="2"/>
    <x v="2"/>
    <x v="3"/>
    <n v="278.0683740130296"/>
    <n v="0.53715000000000002"/>
    <n v="8.76"/>
    <n v="257.82144633560415"/>
    <n v="158.52497320727258"/>
    <n v="25.287481235635639"/>
    <n v="1263.9881743636365"/>
    <n v="149.36442710109884"/>
    <n v="1854.9865022432477"/>
  </r>
  <r>
    <x v="0"/>
    <x v="1"/>
    <x v="2"/>
    <s v="ФЛ+КК_31"/>
    <x v="2"/>
    <x v="2"/>
    <x v="0"/>
    <x v="0"/>
    <s v="Кемеровская область1"/>
    <n v="55.360484"/>
    <n v="86.054310000000001"/>
    <x v="0"/>
    <x v="1"/>
    <x v="0"/>
    <x v="1"/>
    <x v="0"/>
    <x v="0"/>
    <x v="2"/>
    <x v="2"/>
    <x v="2"/>
    <x v="3"/>
    <n v="278.0683740130296"/>
    <n v="0.37404999999999999"/>
    <n v="8.76"/>
    <n v="179.53665084582096"/>
    <n v="110.39051704026865"/>
    <n v="17.609201072678971"/>
    <n v="880.19133690909098"/>
    <n v="104.01147529957372"/>
    <n v="1291.7391811674333"/>
  </r>
  <r>
    <x v="0"/>
    <x v="0"/>
    <x v="0"/>
    <s v="ФЛ+КК_32"/>
    <x v="2"/>
    <x v="2"/>
    <x v="0"/>
    <x v="0"/>
    <s v="Кемеровская область10"/>
    <n v="55.357509999999998"/>
    <n v="86.041300000000007"/>
    <x v="0"/>
    <x v="1"/>
    <x v="0"/>
    <x v="1"/>
    <x v="0"/>
    <x v="0"/>
    <x v="2"/>
    <x v="2"/>
    <x v="2"/>
    <x v="2"/>
    <n v="278.0683740130296"/>
    <n v="1.65103"/>
    <n v="8.4499999999999993"/>
    <n v="792.46196135804246"/>
    <n v="487.25586244885642"/>
    <n v="77.725756575391429"/>
    <n v="3939.517602907692"/>
    <n v="459.09922754673227"/>
    <n v="5756.0604108367152"/>
  </r>
  <r>
    <x v="0"/>
    <x v="0"/>
    <x v="3"/>
    <s v="ФЛ+КК_32"/>
    <x v="2"/>
    <x v="2"/>
    <x v="0"/>
    <x v="0"/>
    <s v="Кемеровская область10"/>
    <n v="55.357509999999998"/>
    <n v="86.041300000000007"/>
    <x v="0"/>
    <x v="1"/>
    <x v="0"/>
    <x v="1"/>
    <x v="0"/>
    <x v="0"/>
    <x v="2"/>
    <x v="2"/>
    <x v="2"/>
    <x v="2"/>
    <n v="278.0683740130296"/>
    <n v="1.30013"/>
    <n v="8.4499999999999993"/>
    <n v="624.03685567217542"/>
    <n v="383.69742793627717"/>
    <n v="61.206391099110043"/>
    <n v="3102.2361925999999"/>
    <n v="361.52503510556016"/>
    <n v="4532.7019024131223"/>
  </r>
  <r>
    <x v="0"/>
    <x v="0"/>
    <x v="4"/>
    <s v="ФЛ+КК_32"/>
    <x v="2"/>
    <x v="2"/>
    <x v="0"/>
    <x v="0"/>
    <s v="Кемеровская область10"/>
    <n v="55.357509999999998"/>
    <n v="86.041300000000007"/>
    <x v="0"/>
    <x v="1"/>
    <x v="0"/>
    <x v="1"/>
    <x v="0"/>
    <x v="0"/>
    <x v="2"/>
    <x v="2"/>
    <x v="2"/>
    <x v="2"/>
    <n v="278.0683740130296"/>
    <n v="0.18214"/>
    <n v="8.4499999999999993"/>
    <n v="87.42362140103684"/>
    <n v="53.753585813967469"/>
    <n v="8.5746287485035371"/>
    <n v="434.6036935692307"/>
    <n v="50.647373642733207"/>
    <n v="635.00290317547172"/>
  </r>
  <r>
    <x v="0"/>
    <x v="0"/>
    <x v="5"/>
    <s v="ФЛ+КК_32"/>
    <x v="2"/>
    <x v="2"/>
    <x v="0"/>
    <x v="0"/>
    <s v="Кемеровская область10"/>
    <n v="55.357509999999998"/>
    <n v="86.041300000000007"/>
    <x v="0"/>
    <x v="1"/>
    <x v="0"/>
    <x v="1"/>
    <x v="0"/>
    <x v="0"/>
    <x v="2"/>
    <x v="2"/>
    <x v="2"/>
    <x v="2"/>
    <n v="278.0683740130296"/>
    <n v="5.5149999999999998E-2"/>
    <n v="8.4499999999999993"/>
    <n v="26.470916439371809"/>
    <n v="16.275997900737377"/>
    <n v="2.5963038074007359"/>
    <n v="131.59324530769229"/>
    <n v="15.335470826818582"/>
    <n v="192.27193428202079"/>
  </r>
  <r>
    <x v="0"/>
    <x v="1"/>
    <x v="1"/>
    <s v="ФЛ+КК_32"/>
    <x v="2"/>
    <x v="2"/>
    <x v="0"/>
    <x v="0"/>
    <s v="Кемеровская область10"/>
    <n v="55.357509999999998"/>
    <n v="86.041300000000007"/>
    <x v="0"/>
    <x v="1"/>
    <x v="0"/>
    <x v="1"/>
    <x v="0"/>
    <x v="0"/>
    <x v="2"/>
    <x v="2"/>
    <x v="2"/>
    <x v="3"/>
    <n v="278.0683740130296"/>
    <n v="3.5317799999999999"/>
    <n v="8.4499999999999993"/>
    <n v="1695.1850092882062"/>
    <n v="1042.3072323819811"/>
    <n v="166.26607182052169"/>
    <n v="8310.76636778182"/>
    <n v="982.07632197173768"/>
    <n v="12196.601003244266"/>
  </r>
  <r>
    <x v="0"/>
    <x v="1"/>
    <x v="2"/>
    <s v="ФЛ+КК_32"/>
    <x v="2"/>
    <x v="2"/>
    <x v="0"/>
    <x v="0"/>
    <s v="Кемеровская область10"/>
    <n v="55.357509999999998"/>
    <n v="86.041300000000007"/>
    <x v="0"/>
    <x v="1"/>
    <x v="0"/>
    <x v="1"/>
    <x v="0"/>
    <x v="0"/>
    <x v="2"/>
    <x v="2"/>
    <x v="2"/>
    <x v="3"/>
    <n v="278.0683740130296"/>
    <n v="2.4631400000000001"/>
    <n v="8.4499999999999993"/>
    <n v="1182.2588054120451"/>
    <n v="726.92767849904374"/>
    <n v="115.95756591407161"/>
    <n v="5796.1087811636371"/>
    <n v="684.9213347664537"/>
    <n v="8506.174165755252"/>
  </r>
  <r>
    <x v="0"/>
    <x v="0"/>
    <x v="0"/>
    <s v="ФЛ+КК_33"/>
    <x v="2"/>
    <x v="2"/>
    <x v="0"/>
    <x v="0"/>
    <s v="Кемеровская область11"/>
    <n v="55.325659999999999"/>
    <n v="86.163399999999996"/>
    <x v="0"/>
    <x v="1"/>
    <x v="0"/>
    <x v="1"/>
    <x v="0"/>
    <x v="0"/>
    <x v="2"/>
    <x v="2"/>
    <x v="2"/>
    <x v="2"/>
    <n v="278.0683740130296"/>
    <n v="1.68265"/>
    <n v="15.94"/>
    <n v="807.63894010351726"/>
    <n v="496.58763132684942"/>
    <n v="79.214335476388911"/>
    <n v="4014.9659876153842"/>
    <n v="467.89174953302427"/>
    <n v="5866.298644055164"/>
  </r>
  <r>
    <x v="0"/>
    <x v="0"/>
    <x v="3"/>
    <s v="ФЛ+КК_33"/>
    <x v="2"/>
    <x v="2"/>
    <x v="0"/>
    <x v="0"/>
    <s v="Кемеровская область11"/>
    <n v="55.325659999999999"/>
    <n v="86.163399999999996"/>
    <x v="0"/>
    <x v="1"/>
    <x v="0"/>
    <x v="1"/>
    <x v="0"/>
    <x v="0"/>
    <x v="2"/>
    <x v="2"/>
    <x v="2"/>
    <x v="2"/>
    <n v="278.0683740130296"/>
    <n v="1.3571500000000001"/>
    <n v="15.94"/>
    <n v="651.40533537068825"/>
    <n v="400.52530464162703"/>
    <n v="63.890729142591283"/>
    <n v="3238.2914391538461"/>
    <n v="377.38049379178312"/>
    <n v="4731.4933021005354"/>
  </r>
  <r>
    <x v="0"/>
    <x v="0"/>
    <x v="4"/>
    <s v="ФЛ+КК_33"/>
    <x v="2"/>
    <x v="2"/>
    <x v="0"/>
    <x v="0"/>
    <s v="Кемеровская область11"/>
    <n v="55.325659999999999"/>
    <n v="86.163399999999996"/>
    <x v="0"/>
    <x v="1"/>
    <x v="0"/>
    <x v="1"/>
    <x v="0"/>
    <x v="0"/>
    <x v="2"/>
    <x v="2"/>
    <x v="2"/>
    <x v="2"/>
    <n v="278.0683740130296"/>
    <n v="0.19674"/>
    <n v="15.94"/>
    <n v="94.431334547271263"/>
    <n v="58.062372202920606"/>
    <n v="9.2619548697737226"/>
    <n v="469.44070864615378"/>
    <n v="54.707171903323442"/>
    <n v="685.90354216944286"/>
  </r>
  <r>
    <x v="0"/>
    <x v="0"/>
    <x v="5"/>
    <s v="ФЛ+КК_33"/>
    <x v="2"/>
    <x v="2"/>
    <x v="0"/>
    <x v="0"/>
    <s v="Кемеровская область11"/>
    <n v="55.325659999999999"/>
    <n v="86.163399999999996"/>
    <x v="0"/>
    <x v="1"/>
    <x v="0"/>
    <x v="1"/>
    <x v="0"/>
    <x v="0"/>
    <x v="2"/>
    <x v="2"/>
    <x v="2"/>
    <x v="2"/>
    <n v="278.0683740130296"/>
    <n v="5.985E-2"/>
    <n v="15.94"/>
    <n v="28.726824096036317"/>
    <n v="17.663072971153799"/>
    <n v="2.8175663258918235"/>
    <n v="142.80790084615384"/>
    <n v="16.642392184679821"/>
    <n v="208.6577564239156"/>
  </r>
  <r>
    <x v="0"/>
    <x v="1"/>
    <x v="1"/>
    <s v="ФЛ+КК_33"/>
    <x v="2"/>
    <x v="2"/>
    <x v="0"/>
    <x v="0"/>
    <s v="Кемеровская область11"/>
    <n v="55.325659999999999"/>
    <n v="86.163399999999996"/>
    <x v="0"/>
    <x v="1"/>
    <x v="0"/>
    <x v="1"/>
    <x v="0"/>
    <x v="0"/>
    <x v="2"/>
    <x v="2"/>
    <x v="2"/>
    <x v="3"/>
    <n v="278.0683740130296"/>
    <n v="1.0496000000000001"/>
    <n v="15.94"/>
    <n v="503.78737796490759"/>
    <n v="309.76042423597374"/>
    <n v="49.412157320903226"/>
    <n v="2469.8538356363642"/>
    <n v="291.86056536407591"/>
    <n v="3624.6743605222246"/>
  </r>
  <r>
    <x v="0"/>
    <x v="1"/>
    <x v="2"/>
    <s v="ФЛ+КК_33"/>
    <x v="2"/>
    <x v="2"/>
    <x v="0"/>
    <x v="0"/>
    <s v="Кемеровская область11"/>
    <n v="55.325659999999999"/>
    <n v="86.163399999999996"/>
    <x v="0"/>
    <x v="1"/>
    <x v="0"/>
    <x v="1"/>
    <x v="0"/>
    <x v="0"/>
    <x v="2"/>
    <x v="2"/>
    <x v="2"/>
    <x v="3"/>
    <n v="278.0683740130296"/>
    <n v="0.73087000000000002"/>
    <n v="15.94"/>
    <n v="350.80324021838032"/>
    <n v="215.69607589686177"/>
    <n v="34.407263167995936"/>
    <n v="1719.8381029454549"/>
    <n v="203.23183251490295"/>
    <n v="2523.976514743596"/>
  </r>
  <r>
    <x v="0"/>
    <x v="0"/>
    <x v="0"/>
    <s v="ФЛ+КК_34"/>
    <x v="2"/>
    <x v="2"/>
    <x v="0"/>
    <x v="0"/>
    <s v="Кемеровская область12"/>
    <n v="56.063423999999998"/>
    <n v="86.011622000000003"/>
    <x v="0"/>
    <x v="1"/>
    <x v="0"/>
    <x v="1"/>
    <x v="0"/>
    <x v="0"/>
    <x v="2"/>
    <x v="2"/>
    <x v="2"/>
    <x v="2"/>
    <n v="723.89397830371774"/>
    <n v="1.1694100000000001"/>
    <n v="104.31"/>
    <n v="561.2938239957532"/>
    <n v="345.11903363737616"/>
    <n v="55.052468457162192"/>
    <n v="2790.3256028153846"/>
    <n v="846.52885716815058"/>
    <n v="4598.3197860738264"/>
  </r>
  <r>
    <x v="0"/>
    <x v="0"/>
    <x v="3"/>
    <s v="ФЛ+КК_34"/>
    <x v="2"/>
    <x v="2"/>
    <x v="0"/>
    <x v="0"/>
    <s v="Кемеровская область12"/>
    <n v="56.063423999999998"/>
    <n v="86.011622000000003"/>
    <x v="0"/>
    <x v="1"/>
    <x v="0"/>
    <x v="1"/>
    <x v="0"/>
    <x v="0"/>
    <x v="2"/>
    <x v="2"/>
    <x v="2"/>
    <x v="2"/>
    <n v="723.89397830371774"/>
    <n v="1.04772"/>
    <n v="104.31"/>
    <n v="502.88501490224178"/>
    <n v="309.20559420780717"/>
    <n v="49.323652313506784"/>
    <n v="2499.9614682461533"/>
    <n v="758.43819894837111"/>
    <n v="4119.8139286180804"/>
  </r>
  <r>
    <x v="0"/>
    <x v="0"/>
    <x v="4"/>
    <s v="ФЛ+КК_34"/>
    <x v="2"/>
    <x v="2"/>
    <x v="0"/>
    <x v="0"/>
    <s v="Кемеровская область12"/>
    <n v="56.063423999999998"/>
    <n v="86.011622000000003"/>
    <x v="0"/>
    <x v="1"/>
    <x v="0"/>
    <x v="1"/>
    <x v="0"/>
    <x v="0"/>
    <x v="2"/>
    <x v="2"/>
    <x v="2"/>
    <x v="2"/>
    <n v="723.89397830371774"/>
    <n v="0.1729"/>
    <n v="104.31"/>
    <n v="82.988602944104912"/>
    <n v="51.026655249999862"/>
    <n v="8.1396360525763782"/>
    <n v="412.55615799999998"/>
    <n v="125.16126884871279"/>
    <n v="679.87232109539389"/>
  </r>
  <r>
    <x v="0"/>
    <x v="0"/>
    <x v="5"/>
    <s v="ФЛ+КК_34"/>
    <x v="2"/>
    <x v="2"/>
    <x v="0"/>
    <x v="0"/>
    <s v="Кемеровская область12"/>
    <n v="56.063423999999998"/>
    <n v="86.011622000000003"/>
    <x v="0"/>
    <x v="1"/>
    <x v="0"/>
    <x v="1"/>
    <x v="0"/>
    <x v="0"/>
    <x v="2"/>
    <x v="2"/>
    <x v="2"/>
    <x v="2"/>
    <n v="723.89397830371774"/>
    <n v="5.3449999999999998E-2"/>
    <n v="104.31"/>
    <n v="25.654949840152732"/>
    <n v="15.774289896544202"/>
    <n v="2.5162726836911937"/>
    <n v="127.53688053846152"/>
    <n v="38.692133140333709"/>
    <n v="210.17452609918334"/>
  </r>
  <r>
    <x v="0"/>
    <x v="1"/>
    <x v="1"/>
    <s v="ФЛ+КК_34"/>
    <x v="2"/>
    <x v="2"/>
    <x v="0"/>
    <x v="0"/>
    <s v="Кемеровская область12"/>
    <n v="56.063423999999998"/>
    <n v="86.011622000000003"/>
    <x v="0"/>
    <x v="1"/>
    <x v="0"/>
    <x v="1"/>
    <x v="0"/>
    <x v="0"/>
    <x v="2"/>
    <x v="2"/>
    <x v="2"/>
    <x v="3"/>
    <n v="723.89397830371774"/>
    <n v="0.77659"/>
    <n v="104.31"/>
    <n v="372.74794193384867"/>
    <n v="229.18906998610407"/>
    <n v="36.559629624466687"/>
    <n v="1827.4235806181821"/>
    <n v="562.16882461088414"/>
    <n v="3028.0890467734857"/>
  </r>
  <r>
    <x v="0"/>
    <x v="1"/>
    <x v="2"/>
    <s v="ФЛ+КК_34"/>
    <x v="2"/>
    <x v="2"/>
    <x v="0"/>
    <x v="0"/>
    <s v="Кемеровская область12"/>
    <n v="56.063423999999998"/>
    <n v="86.011622000000003"/>
    <x v="0"/>
    <x v="1"/>
    <x v="0"/>
    <x v="1"/>
    <x v="0"/>
    <x v="0"/>
    <x v="2"/>
    <x v="2"/>
    <x v="2"/>
    <x v="3"/>
    <n v="723.89397830371774"/>
    <n v="0.54125000000000001"/>
    <n v="104.31"/>
    <n v="259.78936578077958"/>
    <n v="159.73497486444435"/>
    <n v="25.480497475170417"/>
    <n v="1273.6360409090912"/>
    <n v="391.80761575688723"/>
    <n v="2110.4484947863725"/>
  </r>
  <r>
    <x v="0"/>
    <x v="0"/>
    <x v="0"/>
    <s v="ФЛ+КК_35"/>
    <x v="2"/>
    <x v="2"/>
    <x v="0"/>
    <x v="0"/>
    <s v="Кемеровская область120"/>
    <n v="53.76484"/>
    <n v="87.600139999999996"/>
    <x v="0"/>
    <x v="1"/>
    <x v="0"/>
    <x v="1"/>
    <x v="0"/>
    <x v="0"/>
    <x v="2"/>
    <x v="2"/>
    <x v="2"/>
    <x v="2"/>
    <n v="1265.5391001669318"/>
    <n v="1.1525799999999999"/>
    <n v="263.31"/>
    <n v="553.21575466348429"/>
    <n v="340.15212439586372"/>
    <n v="54.260160332437721"/>
    <n v="2750.1675915999995"/>
    <n v="1458.6350560704022"/>
    <n v="5156.4306870621876"/>
  </r>
  <r>
    <x v="0"/>
    <x v="0"/>
    <x v="3"/>
    <s v="ФЛ+КК_35"/>
    <x v="2"/>
    <x v="2"/>
    <x v="0"/>
    <x v="0"/>
    <s v="Кемеровская область120"/>
    <n v="53.76484"/>
    <n v="87.600139999999996"/>
    <x v="0"/>
    <x v="1"/>
    <x v="0"/>
    <x v="1"/>
    <x v="0"/>
    <x v="0"/>
    <x v="2"/>
    <x v="2"/>
    <x v="2"/>
    <x v="2"/>
    <n v="1265.5391001669318"/>
    <n v="1.0070600000000001"/>
    <n v="263.31"/>
    <n v="483.36901377033143"/>
    <n v="297.20591923692808"/>
    <n v="47.409496142900913"/>
    <n v="2402.9427673538462"/>
    <n v="1274.4738062141105"/>
    <n v="4505.4010027181175"/>
  </r>
  <r>
    <x v="0"/>
    <x v="0"/>
    <x v="4"/>
    <s v="ФЛ+КК_35"/>
    <x v="2"/>
    <x v="2"/>
    <x v="0"/>
    <x v="0"/>
    <s v="Кемеровская область120"/>
    <n v="53.76484"/>
    <n v="87.600139999999996"/>
    <x v="0"/>
    <x v="1"/>
    <x v="0"/>
    <x v="1"/>
    <x v="0"/>
    <x v="0"/>
    <x v="2"/>
    <x v="2"/>
    <x v="2"/>
    <x v="2"/>
    <n v="1265.5391001669318"/>
    <n v="0.16156000000000001"/>
    <n v="263.31"/>
    <n v="77.545625746961193"/>
    <n v="47.679967739675988"/>
    <n v="7.6057813803021386"/>
    <n v="385.49781889230769"/>
    <n v="204.46049702296952"/>
    <n v="722.78969078221655"/>
  </r>
  <r>
    <x v="0"/>
    <x v="0"/>
    <x v="5"/>
    <s v="ФЛ+КК_35"/>
    <x v="2"/>
    <x v="2"/>
    <x v="0"/>
    <x v="0"/>
    <s v="Кемеровская область120"/>
    <n v="53.76484"/>
    <n v="87.600139999999996"/>
    <x v="0"/>
    <x v="1"/>
    <x v="0"/>
    <x v="1"/>
    <x v="0"/>
    <x v="0"/>
    <x v="2"/>
    <x v="2"/>
    <x v="2"/>
    <x v="2"/>
    <n v="1265.5391001669318"/>
    <n v="4.9779999999999998E-2"/>
    <n v="263.31"/>
    <n v="23.893421946544493"/>
    <n v="14.691190852197762"/>
    <n v="2.3434996107417705"/>
    <n v="118.77990483076921"/>
    <n v="62.99853640630986"/>
    <n v="222.70655364656309"/>
  </r>
  <r>
    <x v="0"/>
    <x v="1"/>
    <x v="1"/>
    <s v="ФЛ+КК_35"/>
    <x v="2"/>
    <x v="2"/>
    <x v="0"/>
    <x v="0"/>
    <s v="Кемеровская область120"/>
    <n v="53.76484"/>
    <n v="87.600139999999996"/>
    <x v="0"/>
    <x v="1"/>
    <x v="0"/>
    <x v="1"/>
    <x v="0"/>
    <x v="0"/>
    <x v="2"/>
    <x v="2"/>
    <x v="2"/>
    <x v="3"/>
    <n v="1265.5391001669318"/>
    <n v="0.42817"/>
    <n v="263.31"/>
    <n v="205.51318752213649"/>
    <n v="126.36253891493604"/>
    <n v="20.157015434538046"/>
    <n v="1007.543175309091"/>
    <n v="541.86587651847515"/>
    <n v="1901.4417936991767"/>
  </r>
  <r>
    <x v="0"/>
    <x v="1"/>
    <x v="2"/>
    <s v="ФЛ+КК_35"/>
    <x v="2"/>
    <x v="2"/>
    <x v="0"/>
    <x v="0"/>
    <s v="Кемеровская область120"/>
    <n v="53.76484"/>
    <n v="87.600139999999996"/>
    <x v="0"/>
    <x v="1"/>
    <x v="0"/>
    <x v="1"/>
    <x v="0"/>
    <x v="0"/>
    <x v="2"/>
    <x v="2"/>
    <x v="2"/>
    <x v="3"/>
    <n v="1265.5391001669318"/>
    <n v="0.29804000000000003"/>
    <n v="263.31"/>
    <n v="143.0533442536786"/>
    <n v="87.958266805725629"/>
    <n v="14.030868300230562"/>
    <n v="701.32930370909105"/>
    <n v="377.18127341375236"/>
    <n v="1323.553056482478"/>
  </r>
  <r>
    <x v="0"/>
    <x v="0"/>
    <x v="0"/>
    <s v="ФЛ+КК_36"/>
    <x v="2"/>
    <x v="2"/>
    <x v="0"/>
    <x v="0"/>
    <s v="Кемеровская область123"/>
    <n v="53.984312000000003"/>
    <n v="86.696901999999994"/>
    <x v="0"/>
    <x v="1"/>
    <x v="0"/>
    <x v="1"/>
    <x v="0"/>
    <x v="0"/>
    <x v="2"/>
    <x v="2"/>
    <x v="2"/>
    <x v="2"/>
    <n v="875.55830723257736"/>
    <n v="1.07843"/>
    <n v="182.17"/>
    <n v="517.6252115269582"/>
    <n v="318.26880174237914"/>
    <n v="50.769391024753865"/>
    <n v="2573.238504753846"/>
    <n v="944.22834526882843"/>
    <n v="4404.1302543167658"/>
  </r>
  <r>
    <x v="0"/>
    <x v="0"/>
    <x v="3"/>
    <s v="ФЛ+КК_36"/>
    <x v="2"/>
    <x v="2"/>
    <x v="0"/>
    <x v="0"/>
    <s v="Кемеровская область123"/>
    <n v="53.984312000000003"/>
    <n v="86.696901999999994"/>
    <x v="0"/>
    <x v="1"/>
    <x v="0"/>
    <x v="1"/>
    <x v="0"/>
    <x v="0"/>
    <x v="2"/>
    <x v="2"/>
    <x v="2"/>
    <x v="2"/>
    <n v="875.55830723257736"/>
    <n v="0.91239999999999999"/>
    <n v="182.17"/>
    <n v="437.93407360440324"/>
    <n v="269.26963707403053"/>
    <n v="42.953174866227229"/>
    <n v="2177.0748326153844"/>
    <n v="798.85939951900355"/>
    <n v="3726.0911176790487"/>
  </r>
  <r>
    <x v="0"/>
    <x v="0"/>
    <x v="4"/>
    <s v="ФЛ+КК_36"/>
    <x v="2"/>
    <x v="2"/>
    <x v="0"/>
    <x v="0"/>
    <s v="Кемеровская область123"/>
    <n v="53.984312000000003"/>
    <n v="86.696901999999994"/>
    <x v="0"/>
    <x v="1"/>
    <x v="0"/>
    <x v="1"/>
    <x v="0"/>
    <x v="0"/>
    <x v="2"/>
    <x v="2"/>
    <x v="2"/>
    <x v="2"/>
    <n v="875.55830723257736"/>
    <n v="0.14083000000000001"/>
    <n v="182.17"/>
    <n v="67.595633040013283"/>
    <n v="41.562081312073346"/>
    <n v="6.6298724423616626"/>
    <n v="336.03402967692307"/>
    <n v="123.30487640756388"/>
    <n v="575.12649287893532"/>
  </r>
  <r>
    <x v="0"/>
    <x v="0"/>
    <x v="5"/>
    <s v="ФЛ+КК_36"/>
    <x v="2"/>
    <x v="2"/>
    <x v="0"/>
    <x v="0"/>
    <s v="Кемеровская область123"/>
    <n v="53.984312000000003"/>
    <n v="86.696901999999994"/>
    <x v="0"/>
    <x v="1"/>
    <x v="0"/>
    <x v="1"/>
    <x v="0"/>
    <x v="0"/>
    <x v="2"/>
    <x v="2"/>
    <x v="2"/>
    <x v="2"/>
    <n v="875.55830723257736"/>
    <n v="4.3189999999999999E-2"/>
    <n v="182.17"/>
    <n v="20.730351423689363"/>
    <n v="12.746334530060695"/>
    <n v="2.03326131353831"/>
    <n v="103.0555261076923"/>
    <n v="37.815363289375014"/>
    <n v="176.38083666435568"/>
  </r>
  <r>
    <x v="0"/>
    <x v="1"/>
    <x v="1"/>
    <s v="ФЛ+КК_36"/>
    <x v="2"/>
    <x v="2"/>
    <x v="0"/>
    <x v="0"/>
    <s v="Кемеровская область123"/>
    <n v="53.984312000000003"/>
    <n v="86.696901999999994"/>
    <x v="0"/>
    <x v="1"/>
    <x v="0"/>
    <x v="1"/>
    <x v="0"/>
    <x v="0"/>
    <x v="2"/>
    <x v="2"/>
    <x v="2"/>
    <x v="3"/>
    <n v="875.55830723257736"/>
    <n v="0.68923999999999996"/>
    <n v="182.17"/>
    <n v="330.82165814456255"/>
    <n v="203.41013224123716"/>
    <n v="32.44744217974403"/>
    <n v="1621.8769604363638"/>
    <n v="603.46980767698165"/>
    <n v="2792.0260006788894"/>
  </r>
  <r>
    <x v="0"/>
    <x v="1"/>
    <x v="2"/>
    <s v="ФЛ+КК_36"/>
    <x v="2"/>
    <x v="2"/>
    <x v="0"/>
    <x v="0"/>
    <s v="Кемеровская область123"/>
    <n v="53.984312000000003"/>
    <n v="86.696901999999994"/>
    <x v="0"/>
    <x v="1"/>
    <x v="0"/>
    <x v="1"/>
    <x v="0"/>
    <x v="0"/>
    <x v="2"/>
    <x v="2"/>
    <x v="2"/>
    <x v="3"/>
    <n v="875.55830723257736"/>
    <n v="0.48104999999999998"/>
    <n v="182.17"/>
    <n v="230.89454856137459"/>
    <n v="141.96860906889782"/>
    <n v="22.646454153220745"/>
    <n v="1131.9771223636365"/>
    <n v="421.18732369423134"/>
    <n v="1948.674057841361"/>
  </r>
  <r>
    <x v="0"/>
    <x v="0"/>
    <x v="0"/>
    <s v="ФЛ+КК_38"/>
    <x v="2"/>
    <x v="2"/>
    <x v="0"/>
    <x v="0"/>
    <s v="Кемеровская область126"/>
    <n v="55.348149999999997"/>
    <n v="86.06"/>
    <x v="0"/>
    <x v="1"/>
    <x v="0"/>
    <x v="1"/>
    <x v="0"/>
    <x v="0"/>
    <x v="2"/>
    <x v="2"/>
    <x v="2"/>
    <x v="2"/>
    <n v="278.0683740130296"/>
    <n v="1.3696299999999999"/>
    <n v="8.5500000000000007"/>
    <n v="657.39549016966112"/>
    <n v="404.20843163711572"/>
    <n v="64.478251744882499"/>
    <n v="3268.0699287538455"/>
    <n v="380.85078709946572"/>
    <n v="4775.0028894049701"/>
  </r>
  <r>
    <x v="0"/>
    <x v="0"/>
    <x v="3"/>
    <s v="ФЛ+КК_38"/>
    <x v="2"/>
    <x v="2"/>
    <x v="0"/>
    <x v="0"/>
    <s v="Кемеровская область126"/>
    <n v="55.348149999999997"/>
    <n v="86.06"/>
    <x v="0"/>
    <x v="1"/>
    <x v="0"/>
    <x v="1"/>
    <x v="0"/>
    <x v="0"/>
    <x v="2"/>
    <x v="2"/>
    <x v="2"/>
    <x v="2"/>
    <n v="278.0683740130296"/>
    <n v="1.15954"/>
    <n v="8.5500000000000007"/>
    <n v="556.55641791675771"/>
    <n v="342.20617598950167"/>
    <n v="54.587817168330908"/>
    <n v="2766.774826184615"/>
    <n v="322.43140240306832"/>
    <n v="4042.5566396622735"/>
  </r>
  <r>
    <x v="0"/>
    <x v="0"/>
    <x v="4"/>
    <s v="ФЛ+КК_38"/>
    <x v="2"/>
    <x v="2"/>
    <x v="0"/>
    <x v="0"/>
    <s v="Кемеровская область126"/>
    <n v="55.348149999999997"/>
    <n v="86.06"/>
    <x v="0"/>
    <x v="1"/>
    <x v="0"/>
    <x v="1"/>
    <x v="0"/>
    <x v="0"/>
    <x v="2"/>
    <x v="2"/>
    <x v="2"/>
    <x v="2"/>
    <n v="278.0683740130296"/>
    <n v="0.17912"/>
    <n v="8.5500000000000007"/>
    <n v="85.974080736541779"/>
    <n v="52.862316300636067"/>
    <n v="8.4324558110901151"/>
    <n v="427.39768086153845"/>
    <n v="49.807607153213858"/>
    <n v="624.47414086302024"/>
  </r>
  <r>
    <x v="0"/>
    <x v="0"/>
    <x v="5"/>
    <s v="ФЛ+КК_38"/>
    <x v="2"/>
    <x v="2"/>
    <x v="0"/>
    <x v="0"/>
    <s v="Кемеровская область126"/>
    <n v="55.348149999999997"/>
    <n v="86.06"/>
    <x v="0"/>
    <x v="1"/>
    <x v="0"/>
    <x v="1"/>
    <x v="0"/>
    <x v="0"/>
    <x v="2"/>
    <x v="2"/>
    <x v="2"/>
    <x v="2"/>
    <n v="278.0683740130296"/>
    <n v="5.4940000000000003E-2"/>
    <n v="8.5500000000000007"/>
    <n v="26.370120565350632"/>
    <n v="16.214022206101749"/>
    <n v="2.5864176097660279"/>
    <n v="131.09216495384615"/>
    <n v="15.277076468275848"/>
    <n v="191.5398018033404"/>
  </r>
  <r>
    <x v="0"/>
    <x v="1"/>
    <x v="1"/>
    <s v="ФЛ+КК_38"/>
    <x v="2"/>
    <x v="2"/>
    <x v="0"/>
    <x v="0"/>
    <s v="Кемеровская область126"/>
    <n v="55.348149999999997"/>
    <n v="86.06"/>
    <x v="0"/>
    <x v="1"/>
    <x v="0"/>
    <x v="1"/>
    <x v="0"/>
    <x v="0"/>
    <x v="2"/>
    <x v="2"/>
    <x v="2"/>
    <x v="3"/>
    <n v="278.0683740130296"/>
    <n v="0.62877000000000005"/>
    <n v="8.5500000000000007"/>
    <n v="301.79724622998759"/>
    <n v="185.56408340973059"/>
    <n v="29.600688032264024"/>
    <n v="1479.5826945818185"/>
    <n v="174.84105152817264"/>
    <n v="2171.3857637819733"/>
  </r>
  <r>
    <x v="0"/>
    <x v="1"/>
    <x v="2"/>
    <s v="ФЛ+КК_38"/>
    <x v="2"/>
    <x v="2"/>
    <x v="0"/>
    <x v="0"/>
    <s v="Кемеровская область126"/>
    <n v="55.348149999999997"/>
    <n v="86.06"/>
    <x v="0"/>
    <x v="1"/>
    <x v="0"/>
    <x v="1"/>
    <x v="0"/>
    <x v="0"/>
    <x v="2"/>
    <x v="2"/>
    <x v="2"/>
    <x v="3"/>
    <n v="278.0683740130296"/>
    <n v="0.43753999999999998"/>
    <n v="8.5500000000000007"/>
    <n v="210.01060342489106"/>
    <n v="129.12783538510664"/>
    <n v="20.598128157572404"/>
    <n v="1029.5920800727274"/>
    <n v="121.66603636566097"/>
    <n v="1510.9946834059585"/>
  </r>
  <r>
    <x v="0"/>
    <x v="0"/>
    <x v="0"/>
    <s v="ФЛ+КК_39"/>
    <x v="2"/>
    <x v="2"/>
    <x v="0"/>
    <x v="0"/>
    <s v="Кемеровская область127"/>
    <n v="55.332836999999998"/>
    <n v="86.176562000000004"/>
    <x v="0"/>
    <x v="1"/>
    <x v="0"/>
    <x v="1"/>
    <x v="0"/>
    <x v="0"/>
    <x v="2"/>
    <x v="2"/>
    <x v="2"/>
    <x v="2"/>
    <n v="278.0683740130296"/>
    <n v="2.9091"/>
    <n v="16.39"/>
    <n v="1396.3108434048329"/>
    <n v="858.5404441166836"/>
    <n v="136.95208351966423"/>
    <n v="6941.3945589230761"/>
    <n v="808.92870684130446"/>
    <n v="10142.126636805562"/>
  </r>
  <r>
    <x v="0"/>
    <x v="0"/>
    <x v="3"/>
    <s v="ФЛ+КК_39"/>
    <x v="2"/>
    <x v="2"/>
    <x v="0"/>
    <x v="0"/>
    <s v="Кемеровская область127"/>
    <n v="55.332836999999998"/>
    <n v="86.176562000000004"/>
    <x v="0"/>
    <x v="1"/>
    <x v="0"/>
    <x v="1"/>
    <x v="0"/>
    <x v="0"/>
    <x v="2"/>
    <x v="2"/>
    <x v="2"/>
    <x v="2"/>
    <n v="278.0683740130296"/>
    <n v="2.5530200000000001"/>
    <n v="16.39"/>
    <n v="1225.3994394931101"/>
    <n v="753.45327580309231"/>
    <n v="120.1888585017267"/>
    <n v="6091.7531665538454"/>
    <n v="709.91412022274483"/>
    <n v="8900.7088605745193"/>
  </r>
  <r>
    <x v="0"/>
    <x v="0"/>
    <x v="4"/>
    <s v="ФЛ+КК_39"/>
    <x v="2"/>
    <x v="2"/>
    <x v="0"/>
    <x v="0"/>
    <s v="Кемеровская область127"/>
    <n v="55.332836999999998"/>
    <n v="86.176562000000004"/>
    <x v="0"/>
    <x v="1"/>
    <x v="0"/>
    <x v="1"/>
    <x v="0"/>
    <x v="0"/>
    <x v="2"/>
    <x v="2"/>
    <x v="2"/>
    <x v="2"/>
    <n v="278.0683740130296"/>
    <n v="0.41166000000000003"/>
    <n v="16.39"/>
    <n v="197.58871190266183"/>
    <n v="121.4900688271541"/>
    <n v="19.379771991923612"/>
    <n v="982.26065935384611"/>
    <n v="114.46962684620377"/>
    <n v="1435.1888389217895"/>
  </r>
  <r>
    <x v="0"/>
    <x v="0"/>
    <x v="5"/>
    <s v="ФЛ+КК_39"/>
    <x v="2"/>
    <x v="2"/>
    <x v="0"/>
    <x v="0"/>
    <s v="Кемеровская область127"/>
    <n v="55.332836999999998"/>
    <n v="86.176562000000004"/>
    <x v="0"/>
    <x v="1"/>
    <x v="0"/>
    <x v="1"/>
    <x v="0"/>
    <x v="0"/>
    <x v="2"/>
    <x v="2"/>
    <x v="2"/>
    <x v="2"/>
    <n v="278.0683740130296"/>
    <n v="0.12692000000000001"/>
    <n v="16.39"/>
    <n v="60.919106336991305"/>
    <n v="37.456929348351551"/>
    <n v="5.9750295418912316"/>
    <n v="302.84342147692308"/>
    <n v="35.292438029733717"/>
    <n v="442.48692473389087"/>
  </r>
  <r>
    <x v="0"/>
    <x v="1"/>
    <x v="1"/>
    <s v="ФЛ+КК_39"/>
    <x v="2"/>
    <x v="2"/>
    <x v="0"/>
    <x v="0"/>
    <s v="Кемеровская область127"/>
    <n v="55.332836999999998"/>
    <n v="86.176562000000004"/>
    <x v="0"/>
    <x v="1"/>
    <x v="0"/>
    <x v="1"/>
    <x v="0"/>
    <x v="0"/>
    <x v="2"/>
    <x v="2"/>
    <x v="2"/>
    <x v="3"/>
    <n v="278.0683740130296"/>
    <n v="0.51341999999999999"/>
    <n v="16.39"/>
    <n v="246.43151257121079"/>
    <n v="151.52171971344666"/>
    <n v="24.170340902913615"/>
    <n v="1208.1482053090911"/>
    <n v="142.76586458576966"/>
    <n v="1773.0376430824317"/>
  </r>
  <r>
    <x v="0"/>
    <x v="1"/>
    <x v="2"/>
    <s v="ФЛ+КК_39"/>
    <x v="2"/>
    <x v="2"/>
    <x v="0"/>
    <x v="0"/>
    <s v="Кемеровская область127"/>
    <n v="55.332836999999998"/>
    <n v="86.176562000000004"/>
    <x v="0"/>
    <x v="1"/>
    <x v="0"/>
    <x v="1"/>
    <x v="0"/>
    <x v="0"/>
    <x v="2"/>
    <x v="2"/>
    <x v="2"/>
    <x v="3"/>
    <n v="278.0683740130296"/>
    <n v="0.35603000000000001"/>
    <n v="16.39"/>
    <n v="170.88740489409875"/>
    <n v="105.072412195821"/>
    <n v="16.760871161357827"/>
    <n v="837.78778687272745"/>
    <n v="99.000683199858926"/>
    <n v="1229.5091583238641"/>
  </r>
  <r>
    <x v="0"/>
    <x v="0"/>
    <x v="0"/>
    <s v="ФЛ+КК_40"/>
    <x v="2"/>
    <x v="2"/>
    <x v="0"/>
    <x v="0"/>
    <s v="Кемеровская область13"/>
    <n v="56.205741000000003"/>
    <n v="86.451365999999993"/>
    <x v="0"/>
    <x v="1"/>
    <x v="0"/>
    <x v="1"/>
    <x v="0"/>
    <x v="0"/>
    <x v="2"/>
    <x v="2"/>
    <x v="2"/>
    <x v="2"/>
    <n v="953.39425500301741"/>
    <n v="1.0203800000000001"/>
    <n v="137.38"/>
    <n v="489.76235206538911"/>
    <n v="301.13694901095931"/>
    <n v="48.036563535730977"/>
    <n v="2434.7255783692308"/>
    <n v="972.82442991997891"/>
    <n v="4246.4858729012885"/>
  </r>
  <r>
    <x v="0"/>
    <x v="0"/>
    <x v="3"/>
    <s v="ФЛ+КК_40"/>
    <x v="2"/>
    <x v="2"/>
    <x v="0"/>
    <x v="0"/>
    <s v="Кемеровская область13"/>
    <n v="56.205741000000003"/>
    <n v="86.451365999999993"/>
    <x v="0"/>
    <x v="1"/>
    <x v="0"/>
    <x v="1"/>
    <x v="0"/>
    <x v="0"/>
    <x v="2"/>
    <x v="2"/>
    <x v="2"/>
    <x v="2"/>
    <n v="953.39425500301741"/>
    <n v="0.96120000000000005"/>
    <n v="137.38"/>
    <n v="461.35711480551561"/>
    <n v="283.67160801792869"/>
    <n v="45.250538888007029"/>
    <n v="2293.5163624615384"/>
    <n v="916.40255790890035"/>
    <n v="4000.1981820818901"/>
  </r>
  <r>
    <x v="0"/>
    <x v="0"/>
    <x v="4"/>
    <s v="ФЛ+КК_40"/>
    <x v="2"/>
    <x v="2"/>
    <x v="0"/>
    <x v="0"/>
    <s v="Кемеровская область13"/>
    <n v="56.205741000000003"/>
    <n v="86.451365999999993"/>
    <x v="0"/>
    <x v="1"/>
    <x v="0"/>
    <x v="1"/>
    <x v="0"/>
    <x v="0"/>
    <x v="2"/>
    <x v="2"/>
    <x v="2"/>
    <x v="2"/>
    <n v="953.39425500301741"/>
    <n v="0.16713"/>
    <n v="137.38"/>
    <n v="80.219116310284875"/>
    <n v="49.323799259297147"/>
    <n v="7.8680010032798737"/>
    <n v="398.78837875384613"/>
    <n v="159.34078183865429"/>
    <n v="695.54007716536228"/>
  </r>
  <r>
    <x v="0"/>
    <x v="0"/>
    <x v="5"/>
    <s v="ФЛ+КК_40"/>
    <x v="2"/>
    <x v="2"/>
    <x v="0"/>
    <x v="0"/>
    <s v="Кемеровская область13"/>
    <n v="56.205741000000003"/>
    <n v="86.451365999999993"/>
    <x v="0"/>
    <x v="1"/>
    <x v="0"/>
    <x v="1"/>
    <x v="0"/>
    <x v="0"/>
    <x v="2"/>
    <x v="2"/>
    <x v="2"/>
    <x v="2"/>
    <n v="953.39425500301741"/>
    <n v="5.1970000000000002E-2"/>
    <n v="137.38"/>
    <n v="24.944578918479657"/>
    <n v="15.337508810540735"/>
    <n v="2.4465985289322987"/>
    <n v="124.00545709230768"/>
    <n v="49.547899432506817"/>
    <n v="216.28204278276718"/>
  </r>
  <r>
    <x v="0"/>
    <x v="1"/>
    <x v="1"/>
    <s v="ФЛ+КК_40"/>
    <x v="2"/>
    <x v="2"/>
    <x v="0"/>
    <x v="0"/>
    <s v="Кемеровская область13"/>
    <n v="56.205741000000003"/>
    <n v="86.451365999999993"/>
    <x v="0"/>
    <x v="1"/>
    <x v="0"/>
    <x v="1"/>
    <x v="0"/>
    <x v="0"/>
    <x v="2"/>
    <x v="2"/>
    <x v="2"/>
    <x v="3"/>
    <n v="953.39425500301741"/>
    <n v="0.31069999999999998"/>
    <n v="137.38"/>
    <n v="149.12989551609829"/>
    <n v="91.694515825187722"/>
    <n v="14.626864786208678"/>
    <n v="731.12003309090915"/>
    <n v="296.21959502943747"/>
    <n v="1282.7909042478414"/>
  </r>
  <r>
    <x v="0"/>
    <x v="1"/>
    <x v="2"/>
    <s v="ФЛ+КК_40"/>
    <x v="2"/>
    <x v="2"/>
    <x v="0"/>
    <x v="0"/>
    <s v="Кемеровская область13"/>
    <n v="56.205741000000003"/>
    <n v="86.451365999999993"/>
    <x v="0"/>
    <x v="1"/>
    <x v="0"/>
    <x v="1"/>
    <x v="0"/>
    <x v="0"/>
    <x v="2"/>
    <x v="2"/>
    <x v="2"/>
    <x v="3"/>
    <n v="953.39425500301741"/>
    <n v="0.215"/>
    <n v="137.38"/>
    <n v="103.19577578358911"/>
    <n v="63.451306412666113"/>
    <n v="10.121583292677393"/>
    <n v="505.92470909090918"/>
    <n v="204.97976482564874"/>
    <n v="887.67313940549059"/>
  </r>
  <r>
    <x v="0"/>
    <x v="0"/>
    <x v="0"/>
    <s v="ФЛ+КК_41"/>
    <x v="2"/>
    <x v="2"/>
    <x v="0"/>
    <x v="0"/>
    <s v="Кемеровская область130"/>
    <n v="56.196201000000002"/>
    <n v="87.705826999999999"/>
    <x v="0"/>
    <x v="1"/>
    <x v="0"/>
    <x v="1"/>
    <x v="0"/>
    <x v="0"/>
    <x v="2"/>
    <x v="2"/>
    <x v="2"/>
    <x v="2"/>
    <n v="832.44606034298954"/>
    <n v="1.3939900000000001"/>
    <n v="173.2"/>
    <n v="669.08781155611803"/>
    <n v="411.39761221484855"/>
    <n v="65.625050670508656"/>
    <n v="3326.1952498000001"/>
    <n v="1160.421483657524"/>
    <n v="5632.727207898999"/>
  </r>
  <r>
    <x v="0"/>
    <x v="0"/>
    <x v="3"/>
    <s v="ФЛ+КК_41"/>
    <x v="2"/>
    <x v="2"/>
    <x v="0"/>
    <x v="0"/>
    <s v="Кемеровская область130"/>
    <n v="56.196201000000002"/>
    <n v="87.705826999999999"/>
    <x v="0"/>
    <x v="1"/>
    <x v="0"/>
    <x v="1"/>
    <x v="0"/>
    <x v="0"/>
    <x v="2"/>
    <x v="2"/>
    <x v="2"/>
    <x v="2"/>
    <n v="832.44606034298954"/>
    <n v="1.26641"/>
    <n v="173.2"/>
    <n v="607.85191818648877"/>
    <n v="373.74590211192788"/>
    <n v="59.618950221765481"/>
    <n v="3021.7770043538458"/>
    <n v="1054.2180152789654"/>
    <n v="5117.2117901529928"/>
  </r>
  <r>
    <x v="0"/>
    <x v="0"/>
    <x v="4"/>
    <s v="ФЛ+КК_41"/>
    <x v="2"/>
    <x v="2"/>
    <x v="0"/>
    <x v="0"/>
    <s v="Кемеровская область130"/>
    <n v="56.196201000000002"/>
    <n v="87.705826999999999"/>
    <x v="0"/>
    <x v="1"/>
    <x v="0"/>
    <x v="1"/>
    <x v="0"/>
    <x v="0"/>
    <x v="2"/>
    <x v="2"/>
    <x v="2"/>
    <x v="2"/>
    <n v="832.44606034298954"/>
    <n v="0.21215000000000001"/>
    <n v="173.2"/>
    <n v="101.82783177901595"/>
    <n v="62.610207699754028"/>
    <n v="9.9874134676349264"/>
    <n v="506.21046223076917"/>
    <n v="176.60343170176523"/>
    <n v="857.23934687893927"/>
  </r>
  <r>
    <x v="0"/>
    <x v="0"/>
    <x v="5"/>
    <s v="ФЛ+КК_41"/>
    <x v="2"/>
    <x v="2"/>
    <x v="0"/>
    <x v="0"/>
    <s v="Кемеровская область130"/>
    <n v="56.196201000000002"/>
    <n v="87.705826999999999"/>
    <x v="0"/>
    <x v="1"/>
    <x v="0"/>
    <x v="1"/>
    <x v="0"/>
    <x v="0"/>
    <x v="2"/>
    <x v="2"/>
    <x v="2"/>
    <x v="2"/>
    <n v="832.44606034298954"/>
    <n v="6.5699999999999995E-2"/>
    <n v="173.2"/>
    <n v="31.534709158054902"/>
    <n v="19.38953875028913"/>
    <n v="3.0929675457158359"/>
    <n v="156.76656784615381"/>
    <n v="54.691706164534409"/>
    <n v="265.47548946474808"/>
  </r>
  <r>
    <x v="0"/>
    <x v="1"/>
    <x v="1"/>
    <s v="ФЛ+КК_41"/>
    <x v="2"/>
    <x v="2"/>
    <x v="0"/>
    <x v="0"/>
    <s v="Кемеровская область130"/>
    <n v="56.196201000000002"/>
    <n v="87.705826999999999"/>
    <x v="0"/>
    <x v="1"/>
    <x v="0"/>
    <x v="1"/>
    <x v="0"/>
    <x v="0"/>
    <x v="2"/>
    <x v="2"/>
    <x v="2"/>
    <x v="3"/>
    <n v="832.44606034298954"/>
    <n v="0.81476000000000004"/>
    <n v="173.2"/>
    <n v="391.0687919880794"/>
    <n v="240.45389029201789"/>
    <n v="38.356563737403874"/>
    <n v="1917.2428650181821"/>
    <n v="678.24375212505424"/>
    <n v="3265.3658631607377"/>
  </r>
  <r>
    <x v="0"/>
    <x v="1"/>
    <x v="2"/>
    <s v="ФЛ+КК_41"/>
    <x v="2"/>
    <x v="2"/>
    <x v="0"/>
    <x v="0"/>
    <s v="Кемеровская область130"/>
    <n v="56.196201000000002"/>
    <n v="87.705826999999999"/>
    <x v="0"/>
    <x v="1"/>
    <x v="0"/>
    <x v="1"/>
    <x v="0"/>
    <x v="0"/>
    <x v="2"/>
    <x v="2"/>
    <x v="2"/>
    <x v="3"/>
    <n v="832.44606034298954"/>
    <n v="0.56581999999999999"/>
    <n v="173.2"/>
    <n v="271.5824830412576"/>
    <n v="166.98613113681273"/>
    <n v="26.63718259843127"/>
    <n v="1331.4526460363638"/>
    <n v="471.01462986327033"/>
    <n v="2267.6730726761357"/>
  </r>
  <r>
    <x v="0"/>
    <x v="0"/>
    <x v="0"/>
    <s v="ФЛ+КК_42"/>
    <x v="2"/>
    <x v="2"/>
    <x v="0"/>
    <x v="0"/>
    <s v="Кемеровская область131"/>
    <n v="53.865468"/>
    <n v="87.202219999999997"/>
    <x v="0"/>
    <x v="1"/>
    <x v="0"/>
    <x v="1"/>
    <x v="0"/>
    <x v="0"/>
    <x v="2"/>
    <x v="2"/>
    <x v="2"/>
    <x v="2"/>
    <n v="1105.7786668770877"/>
    <n v="1.3565499999999999"/>
    <n v="230.07"/>
    <n v="651.11734715919908"/>
    <n v="400.34823122838236"/>
    <n v="63.862482863634966"/>
    <n v="3236.8597809999997"/>
    <n v="1500.0440505521133"/>
    <n v="5852.2318928033292"/>
  </r>
  <r>
    <x v="0"/>
    <x v="0"/>
    <x v="3"/>
    <s v="ФЛ+КК_42"/>
    <x v="2"/>
    <x v="2"/>
    <x v="0"/>
    <x v="0"/>
    <s v="Кемеровская область131"/>
    <n v="53.865468"/>
    <n v="87.202219999999997"/>
    <x v="0"/>
    <x v="1"/>
    <x v="0"/>
    <x v="1"/>
    <x v="0"/>
    <x v="0"/>
    <x v="2"/>
    <x v="2"/>
    <x v="2"/>
    <x v="2"/>
    <n v="1105.7786668770877"/>
    <n v="1.1346000000000001"/>
    <n v="230.07"/>
    <n v="544.58570792586147"/>
    <n v="334.84582444563245"/>
    <n v="53.413713506380333"/>
    <n v="2707.2655689230769"/>
    <n v="1254.6164754387439"/>
    <n v="4894.7272902396953"/>
  </r>
  <r>
    <x v="0"/>
    <x v="0"/>
    <x v="4"/>
    <s v="ФЛ+КК_42"/>
    <x v="2"/>
    <x v="2"/>
    <x v="0"/>
    <x v="0"/>
    <s v="Кемеровская область131"/>
    <n v="53.865468"/>
    <n v="87.202219999999997"/>
    <x v="0"/>
    <x v="1"/>
    <x v="0"/>
    <x v="1"/>
    <x v="0"/>
    <x v="0"/>
    <x v="2"/>
    <x v="2"/>
    <x v="2"/>
    <x v="2"/>
    <n v="1105.7786668770877"/>
    <n v="0.17262"/>
    <n v="230.07"/>
    <n v="82.854208445410009"/>
    <n v="50.94402099048569"/>
    <n v="8.1264544557301015"/>
    <n v="411.88805086153843"/>
    <n v="190.87951347632287"/>
    <n v="744.69224822948718"/>
  </r>
  <r>
    <x v="0"/>
    <x v="0"/>
    <x v="5"/>
    <s v="ФЛ+КК_42"/>
    <x v="2"/>
    <x v="2"/>
    <x v="0"/>
    <x v="0"/>
    <s v="Кемеровская область131"/>
    <n v="53.865468"/>
    <n v="87.202219999999997"/>
    <x v="0"/>
    <x v="1"/>
    <x v="0"/>
    <x v="1"/>
    <x v="0"/>
    <x v="0"/>
    <x v="2"/>
    <x v="2"/>
    <x v="2"/>
    <x v="2"/>
    <n v="1105.7786668770877"/>
    <n v="5.2839999999999998E-2"/>
    <n v="230.07"/>
    <n v="25.362161825138831"/>
    <n v="15.594265259745475"/>
    <n v="2.4875556334189461"/>
    <n v="126.08136141538459"/>
    <n v="58.429344757785316"/>
    <n v="227.95468889147315"/>
  </r>
  <r>
    <x v="0"/>
    <x v="1"/>
    <x v="1"/>
    <s v="ФЛ+КК_42"/>
    <x v="2"/>
    <x v="2"/>
    <x v="0"/>
    <x v="0"/>
    <s v="Кемеровская область131"/>
    <n v="53.865468"/>
    <n v="87.202219999999997"/>
    <x v="0"/>
    <x v="1"/>
    <x v="0"/>
    <x v="1"/>
    <x v="0"/>
    <x v="0"/>
    <x v="2"/>
    <x v="2"/>
    <x v="2"/>
    <x v="3"/>
    <n v="1105.7786668770877"/>
    <n v="1.23638"/>
    <n v="230.07"/>
    <n v="593.43810820146007"/>
    <n v="364.88337777903314"/>
    <n v="58.205223960002215"/>
    <n v="2909.372985236364"/>
    <n v="1367.1626281534939"/>
    <n v="5293.0623233303531"/>
  </r>
  <r>
    <x v="0"/>
    <x v="1"/>
    <x v="2"/>
    <s v="ФЛ+КК_42"/>
    <x v="2"/>
    <x v="2"/>
    <x v="0"/>
    <x v="0"/>
    <s v="Кемеровская область131"/>
    <n v="53.865468"/>
    <n v="87.202219999999997"/>
    <x v="0"/>
    <x v="1"/>
    <x v="0"/>
    <x v="1"/>
    <x v="0"/>
    <x v="0"/>
    <x v="2"/>
    <x v="2"/>
    <x v="2"/>
    <x v="3"/>
    <n v="1105.7786668770877"/>
    <n v="0.86317999999999995"/>
    <n v="230.07"/>
    <n v="414.30944065524858"/>
    <n v="254.74371474086107"/>
    <n v="40.63603844917801"/>
    <n v="2031.1818157818184"/>
    <n v="954.48602967496458"/>
    <n v="3695.3570393020709"/>
  </r>
  <r>
    <x v="0"/>
    <x v="0"/>
    <x v="0"/>
    <s v="ФЛ+КК_44"/>
    <x v="2"/>
    <x v="2"/>
    <x v="0"/>
    <x v="0"/>
    <s v="Кемеровская область135"/>
    <n v="53.758037000000002"/>
    <n v="87.002159000000006"/>
    <x v="0"/>
    <x v="1"/>
    <x v="0"/>
    <x v="1"/>
    <x v="0"/>
    <x v="0"/>
    <x v="2"/>
    <x v="2"/>
    <x v="2"/>
    <x v="2"/>
    <n v="1038.4428163839857"/>
    <n v="1.7940400000000001"/>
    <n v="216.06"/>
    <n v="861.10395156646609"/>
    <n v="529.46131049571864"/>
    <n v="84.458257164627682"/>
    <n v="4280.7533238769229"/>
    <n v="1863.0079503055258"/>
    <n v="7618.7847934092606"/>
  </r>
  <r>
    <x v="0"/>
    <x v="0"/>
    <x v="3"/>
    <s v="ФЛ+КК_44"/>
    <x v="2"/>
    <x v="2"/>
    <x v="0"/>
    <x v="0"/>
    <s v="Кемеровская область135"/>
    <n v="53.758037000000002"/>
    <n v="87.002159000000006"/>
    <x v="0"/>
    <x v="1"/>
    <x v="0"/>
    <x v="1"/>
    <x v="0"/>
    <x v="0"/>
    <x v="2"/>
    <x v="2"/>
    <x v="2"/>
    <x v="2"/>
    <n v="1038.4428163839857"/>
    <n v="1.52501"/>
    <n v="216.06"/>
    <n v="731.97483733828471"/>
    <n v="450.06454322037183"/>
    <n v="71.793096451934659"/>
    <n v="3638.8216686615378"/>
    <n v="1583.6356794137421"/>
    <n v="6476.2898250858707"/>
  </r>
  <r>
    <x v="0"/>
    <x v="0"/>
    <x v="4"/>
    <s v="ФЛ+КК_44"/>
    <x v="2"/>
    <x v="2"/>
    <x v="0"/>
    <x v="0"/>
    <s v="Кемеровская область135"/>
    <n v="53.758037000000002"/>
    <n v="87.002159000000006"/>
    <x v="0"/>
    <x v="1"/>
    <x v="0"/>
    <x v="1"/>
    <x v="0"/>
    <x v="0"/>
    <x v="2"/>
    <x v="2"/>
    <x v="2"/>
    <x v="2"/>
    <n v="1038.4428163839857"/>
    <n v="0.23676"/>
    <n v="216.06"/>
    <n v="113.64014825359328"/>
    <n v="69.87316886633873"/>
    <n v="11.145981676159533"/>
    <n v="564.93230750769226"/>
    <n v="245.86172120707246"/>
    <n v="1005.4533275108563"/>
  </r>
  <r>
    <x v="0"/>
    <x v="0"/>
    <x v="5"/>
    <s v="ФЛ+КК_44"/>
    <x v="2"/>
    <x v="2"/>
    <x v="0"/>
    <x v="0"/>
    <s v="Кемеровская область135"/>
    <n v="53.758037000000002"/>
    <n v="87.002159000000006"/>
    <x v="0"/>
    <x v="1"/>
    <x v="0"/>
    <x v="1"/>
    <x v="0"/>
    <x v="0"/>
    <x v="2"/>
    <x v="2"/>
    <x v="2"/>
    <x v="2"/>
    <n v="1038.4428163839857"/>
    <n v="7.2660000000000002E-2"/>
    <n v="216.06"/>
    <n v="34.8753724113283"/>
    <n v="21.44359034392707"/>
    <n v="3.4206243816090205"/>
    <n v="173.37380243076922"/>
    <n v="75.453255038460398"/>
    <n v="308.56664460609403"/>
  </r>
  <r>
    <x v="0"/>
    <x v="1"/>
    <x v="1"/>
    <s v="ФЛ+КК_44"/>
    <x v="2"/>
    <x v="2"/>
    <x v="0"/>
    <x v="0"/>
    <s v="Кемеровская область135"/>
    <n v="53.758037000000002"/>
    <n v="87.002159000000006"/>
    <x v="0"/>
    <x v="1"/>
    <x v="0"/>
    <x v="1"/>
    <x v="0"/>
    <x v="0"/>
    <x v="2"/>
    <x v="2"/>
    <x v="2"/>
    <x v="3"/>
    <n v="1038.4428163839857"/>
    <n v="1.5623400000000001"/>
    <n v="216.06"/>
    <n v="749.89250389643075"/>
    <n v="461.08146074774317"/>
    <n v="73.550485774333026"/>
    <n v="3676.4019069818187"/>
    <n v="1622.4007497493562"/>
    <n v="6583.327107149682"/>
  </r>
  <r>
    <x v="0"/>
    <x v="1"/>
    <x v="2"/>
    <s v="ФЛ+КК_44"/>
    <x v="2"/>
    <x v="2"/>
    <x v="0"/>
    <x v="0"/>
    <s v="Кемеровская область135"/>
    <n v="53.758037000000002"/>
    <n v="87.002159000000006"/>
    <x v="0"/>
    <x v="1"/>
    <x v="0"/>
    <x v="1"/>
    <x v="0"/>
    <x v="0"/>
    <x v="2"/>
    <x v="2"/>
    <x v="2"/>
    <x v="3"/>
    <n v="1038.4428163839857"/>
    <n v="1.08771"/>
    <n v="216.06"/>
    <n v="522.07942919798927"/>
    <n v="321.00753720056304"/>
    <n v="51.206266805944779"/>
    <n v="2559.5319317454546"/>
    <n v="1129.5246358090251"/>
    <n v="4583.3498007589769"/>
  </r>
  <r>
    <x v="0"/>
    <x v="0"/>
    <x v="0"/>
    <s v="ФЛ+КК_45"/>
    <x v="2"/>
    <x v="2"/>
    <x v="0"/>
    <x v="0"/>
    <s v="Кемеровская область137"/>
    <n v="54.010443000000002"/>
    <n v="86.652364000000006"/>
    <x v="0"/>
    <x v="1"/>
    <x v="0"/>
    <x v="1"/>
    <x v="0"/>
    <x v="0"/>
    <x v="2"/>
    <x v="2"/>
    <x v="2"/>
    <x v="2"/>
    <n v="866.42639317569706"/>
    <n v="1.7944"/>
    <n v="180.27"/>
    <n v="861.2767444933595"/>
    <n v="529.56755454366544"/>
    <n v="84.475204932001461"/>
    <n v="4281.6123187692301"/>
    <n v="1554.7155199144709"/>
    <n v="7311.6473426527273"/>
  </r>
  <r>
    <x v="0"/>
    <x v="0"/>
    <x v="3"/>
    <s v="ФЛ+КК_45"/>
    <x v="2"/>
    <x v="2"/>
    <x v="0"/>
    <x v="0"/>
    <s v="Кемеровская область137"/>
    <n v="54.010443000000002"/>
    <n v="86.652364000000006"/>
    <x v="0"/>
    <x v="1"/>
    <x v="0"/>
    <x v="1"/>
    <x v="0"/>
    <x v="0"/>
    <x v="2"/>
    <x v="2"/>
    <x v="2"/>
    <x v="2"/>
    <n v="866.42639317569706"/>
    <n v="1.50939"/>
    <n v="180.27"/>
    <n v="724.47754423251888"/>
    <n v="445.45473202890281"/>
    <n v="71.057751656438754"/>
    <n v="3601.5508347230766"/>
    <n v="1307.7753335954653"/>
    <n v="6150.3161962364029"/>
  </r>
  <r>
    <x v="0"/>
    <x v="0"/>
    <x v="4"/>
    <s v="ФЛ+КК_45"/>
    <x v="2"/>
    <x v="2"/>
    <x v="0"/>
    <x v="0"/>
    <s v="Кемеровская область137"/>
    <n v="54.010443000000002"/>
    <n v="86.652364000000006"/>
    <x v="0"/>
    <x v="1"/>
    <x v="0"/>
    <x v="1"/>
    <x v="0"/>
    <x v="0"/>
    <x v="2"/>
    <x v="2"/>
    <x v="2"/>
    <x v="2"/>
    <n v="866.42639317569706"/>
    <n v="0.23130000000000001"/>
    <n v="180.27"/>
    <n v="111.01945552904262"/>
    <n v="68.261800805812427"/>
    <n v="10.888940537657122"/>
    <n v="551.9042183076923"/>
    <n v="200.40442474153875"/>
    <n v="942.4788399217432"/>
  </r>
  <r>
    <x v="0"/>
    <x v="0"/>
    <x v="5"/>
    <s v="ФЛ+КК_45"/>
    <x v="2"/>
    <x v="2"/>
    <x v="0"/>
    <x v="0"/>
    <s v="Кемеровская область137"/>
    <n v="54.010443000000002"/>
    <n v="86.652364000000006"/>
    <x v="0"/>
    <x v="1"/>
    <x v="0"/>
    <x v="1"/>
    <x v="0"/>
    <x v="0"/>
    <x v="2"/>
    <x v="2"/>
    <x v="2"/>
    <x v="2"/>
    <n v="866.42639317569706"/>
    <n v="7.0870000000000002E-2"/>
    <n v="180.27"/>
    <n v="34.01620758038586"/>
    <n v="20.915321327747197"/>
    <n v="3.3363563160560323"/>
    <n v="169.10268893846154"/>
    <n v="61.40363848436165"/>
    <n v="288.77421264701229"/>
  </r>
  <r>
    <x v="0"/>
    <x v="1"/>
    <x v="1"/>
    <s v="ФЛ+КК_45"/>
    <x v="2"/>
    <x v="2"/>
    <x v="0"/>
    <x v="0"/>
    <s v="Кемеровская область137"/>
    <n v="54.010443000000002"/>
    <n v="86.652364000000006"/>
    <x v="0"/>
    <x v="1"/>
    <x v="0"/>
    <x v="1"/>
    <x v="0"/>
    <x v="0"/>
    <x v="2"/>
    <x v="2"/>
    <x v="2"/>
    <x v="3"/>
    <n v="866.42639317569706"/>
    <n v="0.95040000000000002"/>
    <n v="180.27"/>
    <n v="456.17332699871207"/>
    <n v="280.48428657952502"/>
    <n v="44.742105866793466"/>
    <n v="2236.4225280000005"/>
    <n v="823.45164407418247"/>
    <n v="3841.273891519214"/>
  </r>
  <r>
    <x v="0"/>
    <x v="1"/>
    <x v="2"/>
    <s v="ФЛ+КК_45"/>
    <x v="2"/>
    <x v="2"/>
    <x v="0"/>
    <x v="0"/>
    <s v="Кемеровская область137"/>
    <n v="54.010443000000002"/>
    <n v="86.652364000000006"/>
    <x v="0"/>
    <x v="1"/>
    <x v="0"/>
    <x v="1"/>
    <x v="0"/>
    <x v="0"/>
    <x v="2"/>
    <x v="2"/>
    <x v="2"/>
    <x v="3"/>
    <n v="866.42639317569706"/>
    <n v="0.66266999999999998"/>
    <n v="180.27"/>
    <n v="318.06858017912089"/>
    <n v="195.56873125805325"/>
    <n v="31.196602793295479"/>
    <n v="1559.3540789454548"/>
    <n v="574.15477796573919"/>
    <n v="2678.3427711416634"/>
  </r>
  <r>
    <x v="0"/>
    <x v="0"/>
    <x v="0"/>
    <s v="ФЛ+КК_46"/>
    <x v="2"/>
    <x v="2"/>
    <x v="0"/>
    <x v="0"/>
    <s v="Кемеровская область140"/>
    <n v="53.730688000000001"/>
    <n v="87.717352000000005"/>
    <x v="0"/>
    <x v="1"/>
    <x v="0"/>
    <x v="1"/>
    <x v="0"/>
    <x v="0"/>
    <x v="2"/>
    <x v="2"/>
    <x v="2"/>
    <x v="2"/>
    <n v="1310.5257925734584"/>
    <n v="0.89375000000000004"/>
    <n v="272.67"/>
    <n v="428.98244003061751"/>
    <n v="263.76560514567598"/>
    <n v="42.075186362001958"/>
    <n v="2132.5741250000001"/>
    <n v="1171.2824271125285"/>
    <n v="4038.679783650824"/>
  </r>
  <r>
    <x v="0"/>
    <x v="0"/>
    <x v="3"/>
    <s v="ФЛ+КК_46"/>
    <x v="2"/>
    <x v="2"/>
    <x v="0"/>
    <x v="0"/>
    <s v="Кемеровская область140"/>
    <n v="53.730688000000001"/>
    <n v="87.717352000000005"/>
    <x v="0"/>
    <x v="1"/>
    <x v="0"/>
    <x v="1"/>
    <x v="0"/>
    <x v="0"/>
    <x v="2"/>
    <x v="2"/>
    <x v="2"/>
    <x v="2"/>
    <n v="1310.5257925734584"/>
    <n v="0.75083"/>
    <n v="272.67"/>
    <n v="360.38364805391723"/>
    <n v="221.58671811080043"/>
    <n v="35.34692271460915"/>
    <n v="1791.553152753846"/>
    <n v="983.98208083792974"/>
    <n v="3392.8525224711029"/>
  </r>
  <r>
    <x v="0"/>
    <x v="0"/>
    <x v="4"/>
    <s v="ФЛ+КК_46"/>
    <x v="2"/>
    <x v="2"/>
    <x v="0"/>
    <x v="0"/>
    <s v="Кемеровская область140"/>
    <n v="53.730688000000001"/>
    <n v="87.717352000000005"/>
    <x v="0"/>
    <x v="1"/>
    <x v="0"/>
    <x v="1"/>
    <x v="0"/>
    <x v="0"/>
    <x v="2"/>
    <x v="2"/>
    <x v="2"/>
    <x v="2"/>
    <n v="1310.5257925734584"/>
    <n v="0.11487"/>
    <n v="272.67"/>
    <n v="55.13534308958549"/>
    <n v="33.90070496568817"/>
    <n v="5.4077501061853592"/>
    <n v="274.09095355384613"/>
    <n v="150.54009779291317"/>
    <n v="519.07484950821834"/>
  </r>
  <r>
    <x v="0"/>
    <x v="0"/>
    <x v="5"/>
    <s v="ФЛ+КК_46"/>
    <x v="2"/>
    <x v="2"/>
    <x v="0"/>
    <x v="0"/>
    <s v="Кемеровская область140"/>
    <n v="53.730688000000001"/>
    <n v="87.717352000000005"/>
    <x v="0"/>
    <x v="1"/>
    <x v="0"/>
    <x v="1"/>
    <x v="0"/>
    <x v="0"/>
    <x v="2"/>
    <x v="2"/>
    <x v="2"/>
    <x v="2"/>
    <n v="1310.5257925734584"/>
    <n v="3.5189999999999999E-2"/>
    <n v="272.67"/>
    <n v="16.890508603834885"/>
    <n v="10.3853556867987"/>
    <n v="1.6566442607875231"/>
    <n v="83.966750723076913"/>
    <n v="46.117402640659996"/>
    <n v="159.01666191515801"/>
  </r>
  <r>
    <x v="0"/>
    <x v="1"/>
    <x v="1"/>
    <s v="ФЛ+КК_46"/>
    <x v="2"/>
    <x v="2"/>
    <x v="0"/>
    <x v="0"/>
    <s v="Кемеровская область140"/>
    <n v="53.730688000000001"/>
    <n v="87.717352000000005"/>
    <x v="0"/>
    <x v="1"/>
    <x v="0"/>
    <x v="1"/>
    <x v="0"/>
    <x v="0"/>
    <x v="2"/>
    <x v="2"/>
    <x v="2"/>
    <x v="3"/>
    <n v="1310.5257925734584"/>
    <n v="0.97919"/>
    <n v="272.67"/>
    <n v="469.99196134666335"/>
    <n v="288.9808591917141"/>
    <n v="46.097456485380356"/>
    <n v="2304.1693762545456"/>
    <n v="1283.2537508300047"/>
    <n v="4392.4934041083079"/>
  </r>
  <r>
    <x v="0"/>
    <x v="1"/>
    <x v="2"/>
    <s v="ФЛ+КК_46"/>
    <x v="2"/>
    <x v="2"/>
    <x v="0"/>
    <x v="0"/>
    <s v="Кемеровская область140"/>
    <n v="53.730688000000001"/>
    <n v="87.717352000000005"/>
    <x v="0"/>
    <x v="1"/>
    <x v="0"/>
    <x v="1"/>
    <x v="0"/>
    <x v="0"/>
    <x v="2"/>
    <x v="2"/>
    <x v="2"/>
    <x v="3"/>
    <n v="1310.5257925734584"/>
    <n v="0.68313000000000001"/>
    <n v="272.67"/>
    <n v="327.88897819089874"/>
    <n v="201.60693464969583"/>
    <n v="32.159800905705616"/>
    <n v="1607.4992861454548"/>
    <n v="895.25948468070669"/>
    <n v="3064.4144845724613"/>
  </r>
  <r>
    <x v="0"/>
    <x v="0"/>
    <x v="0"/>
    <s v="ФЛ+КК_48"/>
    <x v="2"/>
    <x v="2"/>
    <x v="0"/>
    <x v="0"/>
    <s v="Кемеровская область142"/>
    <n v="53.79665"/>
    <n v="86.898259999999993"/>
    <x v="0"/>
    <x v="1"/>
    <x v="0"/>
    <x v="1"/>
    <x v="0"/>
    <x v="0"/>
    <x v="2"/>
    <x v="2"/>
    <x v="2"/>
    <x v="2"/>
    <n v="992.01424281058337"/>
    <n v="1.4774400000000001"/>
    <n v="206.4"/>
    <n v="709.14217197072514"/>
    <n v="436.02557277362524"/>
    <n v="69.553637302015304"/>
    <n v="3525.3150380307693"/>
    <n v="1465.6415228980684"/>
    <n v="6205.6779429752032"/>
  </r>
  <r>
    <x v="0"/>
    <x v="0"/>
    <x v="3"/>
    <s v="ФЛ+КК_48"/>
    <x v="2"/>
    <x v="2"/>
    <x v="0"/>
    <x v="0"/>
    <s v="Кемеровская область142"/>
    <n v="53.79665"/>
    <n v="86.898259999999993"/>
    <x v="0"/>
    <x v="1"/>
    <x v="0"/>
    <x v="1"/>
    <x v="0"/>
    <x v="0"/>
    <x v="2"/>
    <x v="2"/>
    <x v="2"/>
    <x v="2"/>
    <n v="992.01424281058337"/>
    <n v="1.2288699999999999"/>
    <n v="206.4"/>
    <n v="589.83345575432156"/>
    <n v="362.66700888992091"/>
    <n v="57.851674701732406"/>
    <n v="2932.202925861538"/>
    <n v="1219.0565425626414"/>
    <n v="5161.6116077701536"/>
  </r>
  <r>
    <x v="0"/>
    <x v="0"/>
    <x v="4"/>
    <s v="ФЛ+КК_48"/>
    <x v="2"/>
    <x v="2"/>
    <x v="0"/>
    <x v="0"/>
    <s v="Кемеровская область142"/>
    <n v="53.79665"/>
    <n v="86.898259999999993"/>
    <x v="0"/>
    <x v="1"/>
    <x v="0"/>
    <x v="1"/>
    <x v="0"/>
    <x v="0"/>
    <x v="2"/>
    <x v="2"/>
    <x v="2"/>
    <x v="2"/>
    <n v="992.01424281058337"/>
    <n v="0.18562999999999999"/>
    <n v="206.4"/>
    <n v="89.098752831198354"/>
    <n v="54.783562834340508"/>
    <n v="8.7389279377660678"/>
    <n v="442.93117183076919"/>
    <n v="184.14760389292857"/>
    <n v="779.70001932700279"/>
  </r>
  <r>
    <x v="0"/>
    <x v="0"/>
    <x v="5"/>
    <s v="ФЛ+КК_48"/>
    <x v="2"/>
    <x v="2"/>
    <x v="0"/>
    <x v="0"/>
    <s v="Кемеровская область142"/>
    <n v="53.79665"/>
    <n v="86.898259999999993"/>
    <x v="0"/>
    <x v="1"/>
    <x v="0"/>
    <x v="1"/>
    <x v="0"/>
    <x v="0"/>
    <x v="2"/>
    <x v="2"/>
    <x v="2"/>
    <x v="2"/>
    <n v="992.01424281058337"/>
    <n v="5.6779999999999997E-2"/>
    <n v="206.4"/>
    <n v="27.253284413917161"/>
    <n v="16.757047340052008"/>
    <n v="2.6730395318987088"/>
    <n v="135.48258329230768"/>
    <n v="56.326568706784919"/>
    <n v="238.49252328496047"/>
  </r>
  <r>
    <x v="0"/>
    <x v="1"/>
    <x v="1"/>
    <s v="ФЛ+КК_48"/>
    <x v="2"/>
    <x v="2"/>
    <x v="0"/>
    <x v="0"/>
    <s v="Кемеровская область142"/>
    <n v="53.79665"/>
    <n v="86.898259999999993"/>
    <x v="0"/>
    <x v="1"/>
    <x v="0"/>
    <x v="1"/>
    <x v="0"/>
    <x v="0"/>
    <x v="2"/>
    <x v="2"/>
    <x v="2"/>
    <x v="3"/>
    <n v="992.01424281058337"/>
    <n v="2.04366"/>
    <n v="206.4"/>
    <n v="980.91664715297543"/>
    <n v="603.12975285260109"/>
    <n v="96.209650753084105"/>
    <n v="4809.0143766545461"/>
    <n v="2027.3398274622768"/>
    <n v="8516.6102548754825"/>
  </r>
  <r>
    <x v="0"/>
    <x v="1"/>
    <x v="2"/>
    <s v="ФЛ+КК_48"/>
    <x v="2"/>
    <x v="2"/>
    <x v="0"/>
    <x v="0"/>
    <s v="Кемеровская область142"/>
    <n v="53.79665"/>
    <n v="86.898259999999993"/>
    <x v="0"/>
    <x v="1"/>
    <x v="0"/>
    <x v="1"/>
    <x v="0"/>
    <x v="0"/>
    <x v="2"/>
    <x v="2"/>
    <x v="2"/>
    <x v="3"/>
    <n v="992.01424281058337"/>
    <n v="1.4269499999999999"/>
    <n v="206.4"/>
    <n v="684.90796397391841"/>
    <n v="421.12484504908792"/>
    <n v="67.176712927841891"/>
    <n v="3357.8105285454549"/>
    <n v="1415.554723778562"/>
    <n v="5946.5747742748654"/>
  </r>
  <r>
    <x v="0"/>
    <x v="0"/>
    <x v="0"/>
    <s v="ФЛ+КК_49"/>
    <x v="2"/>
    <x v="2"/>
    <x v="0"/>
    <x v="0"/>
    <s v="Кемеровская область143"/>
    <n v="53.702461999999997"/>
    <n v="87.123593"/>
    <x v="0"/>
    <x v="1"/>
    <x v="0"/>
    <x v="1"/>
    <x v="0"/>
    <x v="0"/>
    <x v="2"/>
    <x v="2"/>
    <x v="2"/>
    <x v="2"/>
    <n v="1109.1911189720272"/>
    <n v="2.0299100000000001"/>
    <n v="230.78"/>
    <n v="974.31691730635055"/>
    <n v="599.07182046574451"/>
    <n v="95.562340193668689"/>
    <n v="4843.5620051230771"/>
    <n v="2251.5581443125079"/>
    <n v="8764.0712274013495"/>
  </r>
  <r>
    <x v="0"/>
    <x v="0"/>
    <x v="3"/>
    <s v="ФЛ+КК_49"/>
    <x v="2"/>
    <x v="2"/>
    <x v="0"/>
    <x v="0"/>
    <s v="Кемеровская область143"/>
    <n v="53.702461999999997"/>
    <n v="87.123593"/>
    <x v="0"/>
    <x v="1"/>
    <x v="0"/>
    <x v="1"/>
    <x v="0"/>
    <x v="0"/>
    <x v="2"/>
    <x v="2"/>
    <x v="2"/>
    <x v="2"/>
    <n v="1109.1911189720272"/>
    <n v="1.74471"/>
    <n v="230.78"/>
    <n v="837.42652077853836"/>
    <n v="514.90292470345435"/>
    <n v="82.135942263103146"/>
    <n v="4163.0471626615381"/>
    <n v="1935.2168371816856"/>
    <n v="7532.7293875883188"/>
  </r>
  <r>
    <x v="0"/>
    <x v="0"/>
    <x v="4"/>
    <s v="ФЛ+КК_49"/>
    <x v="2"/>
    <x v="2"/>
    <x v="0"/>
    <x v="0"/>
    <s v="Кемеровская область143"/>
    <n v="53.702461999999997"/>
    <n v="87.123593"/>
    <x v="0"/>
    <x v="1"/>
    <x v="0"/>
    <x v="1"/>
    <x v="0"/>
    <x v="0"/>
    <x v="2"/>
    <x v="2"/>
    <x v="2"/>
    <x v="2"/>
    <n v="1109.1911189720272"/>
    <n v="0.27454000000000001"/>
    <n v="230.78"/>
    <n v="131.77380597035608"/>
    <n v="81.02289145364351"/>
    <n v="12.924555707775124"/>
    <n v="655.07904926153844"/>
    <n v="304.51732980258038"/>
    <n v="1185.3176321958936"/>
  </r>
  <r>
    <x v="0"/>
    <x v="0"/>
    <x v="5"/>
    <s v="ФЛ+КК_49"/>
    <x v="2"/>
    <x v="2"/>
    <x v="0"/>
    <x v="0"/>
    <s v="Кемеровская область143"/>
    <n v="53.702461999999997"/>
    <n v="87.123593"/>
    <x v="0"/>
    <x v="1"/>
    <x v="0"/>
    <x v="1"/>
    <x v="0"/>
    <x v="0"/>
    <x v="2"/>
    <x v="2"/>
    <x v="2"/>
    <x v="2"/>
    <n v="1109.1911189720272"/>
    <n v="8.4400000000000003E-2"/>
    <n v="230.78"/>
    <n v="40.51034174946475"/>
    <n v="24.908326796414045"/>
    <n v="3.9733099065208002"/>
    <n v="201.3865803076923"/>
    <n v="93.615730441239094"/>
    <n v="364.39428920133093"/>
  </r>
  <r>
    <x v="0"/>
    <x v="1"/>
    <x v="1"/>
    <s v="ФЛ+КК_49"/>
    <x v="2"/>
    <x v="2"/>
    <x v="0"/>
    <x v="0"/>
    <s v="Кемеровская область143"/>
    <n v="53.702461999999997"/>
    <n v="87.123593"/>
    <x v="0"/>
    <x v="1"/>
    <x v="0"/>
    <x v="1"/>
    <x v="0"/>
    <x v="0"/>
    <x v="2"/>
    <x v="2"/>
    <x v="2"/>
    <x v="3"/>
    <n v="1109.1911189720272"/>
    <n v="1.20519"/>
    <n v="230.78"/>
    <n v="578.46752100755236"/>
    <n v="355.67851151386543"/>
    <n v="56.736888225590086"/>
    <n v="2835.978605345455"/>
    <n v="1336.7860446738975"/>
    <n v="5163.6475707663603"/>
  </r>
  <r>
    <x v="0"/>
    <x v="1"/>
    <x v="2"/>
    <s v="ФЛ+КК_49"/>
    <x v="2"/>
    <x v="2"/>
    <x v="0"/>
    <x v="0"/>
    <s v="Кемеровская область143"/>
    <n v="53.702461999999997"/>
    <n v="87.123593"/>
    <x v="0"/>
    <x v="1"/>
    <x v="0"/>
    <x v="1"/>
    <x v="0"/>
    <x v="0"/>
    <x v="2"/>
    <x v="2"/>
    <x v="2"/>
    <x v="3"/>
    <n v="1109.1911189720272"/>
    <n v="0.83936999999999995"/>
    <n v="230.78"/>
    <n v="402.8811084626567"/>
    <n v="247.71685145860255"/>
    <n v="39.515131945928481"/>
    <n v="1975.1535956727275"/>
    <n v="931.02174953155043"/>
    <n v="3596.288437071466"/>
  </r>
  <r>
    <x v="0"/>
    <x v="0"/>
    <x v="0"/>
    <s v="ФЛ+КК_51"/>
    <x v="2"/>
    <x v="2"/>
    <x v="0"/>
    <x v="0"/>
    <s v="Кемеровская область146"/>
    <n v="53.949263999999999"/>
    <n v="86.721290999999994"/>
    <x v="0"/>
    <x v="1"/>
    <x v="0"/>
    <x v="1"/>
    <x v="0"/>
    <x v="0"/>
    <x v="2"/>
    <x v="2"/>
    <x v="2"/>
    <x v="2"/>
    <n v="897.76327720246547"/>
    <n v="1.4418"/>
    <n v="186.79"/>
    <n v="692.03567220827335"/>
    <n v="425.50741202689301"/>
    <n v="67.875808332010536"/>
    <n v="3440.2745436923074"/>
    <n v="1294.3950930705148"/>
    <n v="5920.0885293299989"/>
  </r>
  <r>
    <x v="0"/>
    <x v="0"/>
    <x v="3"/>
    <s v="ФЛ+КК_51"/>
    <x v="2"/>
    <x v="2"/>
    <x v="0"/>
    <x v="0"/>
    <s v="Кемеровская область146"/>
    <n v="53.949263999999999"/>
    <n v="86.721290999999994"/>
    <x v="0"/>
    <x v="1"/>
    <x v="0"/>
    <x v="1"/>
    <x v="0"/>
    <x v="0"/>
    <x v="2"/>
    <x v="2"/>
    <x v="2"/>
    <x v="2"/>
    <n v="897.76327720246547"/>
    <n v="1.2494099999999999"/>
    <n v="186.79"/>
    <n v="599.69225219429791"/>
    <n v="368.72882206999611"/>
    <n v="58.818638984670052"/>
    <n v="2981.213356661538"/>
    <n v="1121.6744161695324"/>
    <n v="5130.1274860800349"/>
  </r>
  <r>
    <x v="0"/>
    <x v="0"/>
    <x v="4"/>
    <s v="ФЛ+КК_51"/>
    <x v="2"/>
    <x v="2"/>
    <x v="0"/>
    <x v="0"/>
    <s v="Кемеровская область146"/>
    <n v="53.949263999999999"/>
    <n v="86.721290999999994"/>
    <x v="0"/>
    <x v="1"/>
    <x v="0"/>
    <x v="1"/>
    <x v="0"/>
    <x v="0"/>
    <x v="2"/>
    <x v="2"/>
    <x v="2"/>
    <x v="2"/>
    <n v="897.76327720246547"/>
    <n v="0.19852"/>
    <n v="186.79"/>
    <n v="95.285699574688877"/>
    <n v="58.587689995546405"/>
    <n v="9.3457521640107739"/>
    <n v="473.68796116923073"/>
    <n v="178.22396579023345"/>
    <n v="815.13106869371029"/>
  </r>
  <r>
    <x v="0"/>
    <x v="0"/>
    <x v="5"/>
    <s v="ФЛ+КК_51"/>
    <x v="2"/>
    <x v="2"/>
    <x v="0"/>
    <x v="0"/>
    <s v="Кемеровская область146"/>
    <n v="53.949263999999999"/>
    <n v="86.721290999999994"/>
    <x v="0"/>
    <x v="1"/>
    <x v="0"/>
    <x v="1"/>
    <x v="0"/>
    <x v="0"/>
    <x v="2"/>
    <x v="2"/>
    <x v="2"/>
    <x v="2"/>
    <n v="897.76327720246547"/>
    <n v="6.1100000000000002E-2"/>
    <n v="186.79"/>
    <n v="29.326799536638578"/>
    <n v="18.031975915413486"/>
    <n v="2.8764127403841337"/>
    <n v="145.79052199999998"/>
    <n v="54.853336237070643"/>
    <n v="250.87904642950681"/>
  </r>
  <r>
    <x v="0"/>
    <x v="1"/>
    <x v="1"/>
    <s v="ФЛ+КК_51"/>
    <x v="2"/>
    <x v="2"/>
    <x v="0"/>
    <x v="0"/>
    <s v="Кемеровская область146"/>
    <n v="53.949263999999999"/>
    <n v="86.721290999999994"/>
    <x v="0"/>
    <x v="1"/>
    <x v="0"/>
    <x v="1"/>
    <x v="0"/>
    <x v="0"/>
    <x v="2"/>
    <x v="2"/>
    <x v="2"/>
    <x v="3"/>
    <n v="897.76327720246547"/>
    <n v="0.56427000000000005"/>
    <n v="186.79"/>
    <n v="270.83851349491084"/>
    <n v="166.52869148593075"/>
    <n v="26.564213044460807"/>
    <n v="1327.8052818545457"/>
    <n v="506.58088442703524"/>
    <n v="2298.3175843068834"/>
  </r>
  <r>
    <x v="0"/>
    <x v="1"/>
    <x v="2"/>
    <s v="ФЛ+КК_51"/>
    <x v="2"/>
    <x v="2"/>
    <x v="0"/>
    <x v="0"/>
    <s v="Кемеровская область146"/>
    <n v="53.949263999999999"/>
    <n v="86.721290999999994"/>
    <x v="0"/>
    <x v="1"/>
    <x v="0"/>
    <x v="1"/>
    <x v="0"/>
    <x v="0"/>
    <x v="2"/>
    <x v="2"/>
    <x v="2"/>
    <x v="3"/>
    <n v="897.76327720246547"/>
    <n v="0.39282"/>
    <n v="186.79"/>
    <n v="188.54588206190454"/>
    <n v="115.9299636512721"/>
    <n v="18.492838832695504"/>
    <n v="924.3597405818183"/>
    <n v="352.65937055067246"/>
    <n v="1599.987795678363"/>
  </r>
  <r>
    <x v="0"/>
    <x v="0"/>
    <x v="0"/>
    <s v="ФЛ+КК_52"/>
    <x v="2"/>
    <x v="2"/>
    <x v="0"/>
    <x v="0"/>
    <s v="Кемеровская область147"/>
    <n v="53.909348999999999"/>
    <n v="86.744989000000004"/>
    <x v="0"/>
    <x v="1"/>
    <x v="0"/>
    <x v="1"/>
    <x v="0"/>
    <x v="0"/>
    <x v="2"/>
    <x v="2"/>
    <x v="2"/>
    <x v="2"/>
    <n v="921.60237916147946"/>
    <n v="1.80403"/>
    <n v="191.75"/>
    <n v="865.89895528775935"/>
    <n v="532.40958282624206"/>
    <n v="84.928557709250228"/>
    <n v="4304.5904321384614"/>
    <n v="1662.5983400786838"/>
    <n v="7450.4258680403964"/>
  </r>
  <r>
    <x v="0"/>
    <x v="0"/>
    <x v="3"/>
    <s v="ФЛ+КК_52"/>
    <x v="2"/>
    <x v="2"/>
    <x v="0"/>
    <x v="0"/>
    <s v="Кемеровская область147"/>
    <n v="53.909348999999999"/>
    <n v="86.744989000000004"/>
    <x v="0"/>
    <x v="1"/>
    <x v="0"/>
    <x v="1"/>
    <x v="0"/>
    <x v="0"/>
    <x v="2"/>
    <x v="2"/>
    <x v="2"/>
    <x v="2"/>
    <n v="921.60237916147946"/>
    <n v="1.52942"/>
    <n v="191.75"/>
    <n v="734.09155069272958"/>
    <n v="451.36603280771999"/>
    <n v="72.000706602263534"/>
    <n v="3649.3443560923074"/>
    <n v="1409.51711073715"/>
    <n v="6316.3197569321701"/>
  </r>
  <r>
    <x v="0"/>
    <x v="0"/>
    <x v="4"/>
    <s v="ФЛ+КК_52"/>
    <x v="2"/>
    <x v="2"/>
    <x v="0"/>
    <x v="0"/>
    <s v="Кемеровская область147"/>
    <n v="53.909348999999999"/>
    <n v="86.744989000000004"/>
    <x v="0"/>
    <x v="1"/>
    <x v="0"/>
    <x v="1"/>
    <x v="0"/>
    <x v="0"/>
    <x v="2"/>
    <x v="2"/>
    <x v="2"/>
    <x v="2"/>
    <n v="921.60237916147946"/>
    <n v="0.23666999999999999"/>
    <n v="191.75"/>
    <n v="113.59695002186992"/>
    <n v="69.846607854352044"/>
    <n v="11.141744734316086"/>
    <n v="564.71755878461533"/>
    <n v="218.11563507614733"/>
    <n v="977.41849647130073"/>
  </r>
  <r>
    <x v="0"/>
    <x v="0"/>
    <x v="5"/>
    <s v="ФЛ+КК_52"/>
    <x v="2"/>
    <x v="2"/>
    <x v="0"/>
    <x v="0"/>
    <s v="Кемеровская область147"/>
    <n v="53.909348999999999"/>
    <n v="86.744989000000004"/>
    <x v="0"/>
    <x v="1"/>
    <x v="0"/>
    <x v="1"/>
    <x v="0"/>
    <x v="0"/>
    <x v="2"/>
    <x v="2"/>
    <x v="2"/>
    <x v="2"/>
    <n v="921.60237916147946"/>
    <n v="7.2609999999999994E-2"/>
    <n v="191.75"/>
    <n v="34.851373393704208"/>
    <n v="21.428834226156678"/>
    <n v="3.4182705250293277"/>
    <n v="173.25449758461536"/>
    <n v="66.917548750915017"/>
    <n v="299.87052448042061"/>
  </r>
  <r>
    <x v="0"/>
    <x v="1"/>
    <x v="1"/>
    <s v="ФЛ+КК_52"/>
    <x v="2"/>
    <x v="2"/>
    <x v="0"/>
    <x v="0"/>
    <s v="Кемеровская область147"/>
    <n v="53.909348999999999"/>
    <n v="86.744989000000004"/>
    <x v="0"/>
    <x v="1"/>
    <x v="0"/>
    <x v="1"/>
    <x v="0"/>
    <x v="0"/>
    <x v="2"/>
    <x v="2"/>
    <x v="2"/>
    <x v="3"/>
    <n v="921.60237916147946"/>
    <n v="0.77536000000000005"/>
    <n v="191.75"/>
    <n v="372.15756610029609"/>
    <n v="228.82606948895256"/>
    <n v="36.50172475260625"/>
    <n v="1824.5292206545457"/>
    <n v="714.57362070664476"/>
    <n v="3176.5882017030453"/>
  </r>
  <r>
    <x v="0"/>
    <x v="1"/>
    <x v="2"/>
    <s v="ФЛ+КК_52"/>
    <x v="2"/>
    <x v="2"/>
    <x v="0"/>
    <x v="0"/>
    <s v="Кемеровская область147"/>
    <n v="53.909348999999999"/>
    <n v="86.744989000000004"/>
    <x v="0"/>
    <x v="1"/>
    <x v="0"/>
    <x v="1"/>
    <x v="0"/>
    <x v="0"/>
    <x v="2"/>
    <x v="2"/>
    <x v="2"/>
    <x v="3"/>
    <n v="921.60237916147946"/>
    <n v="0.54010000000000002"/>
    <n v="191.75"/>
    <n v="259.2373883754255"/>
    <n v="159.39558415572543"/>
    <n v="25.426358773837492"/>
    <n v="1270.9299320000002"/>
    <n v="497.75744498511506"/>
    <n v="2212.7467082901035"/>
  </r>
  <r>
    <x v="0"/>
    <x v="0"/>
    <x v="0"/>
    <s v="ФЛ+КК_55"/>
    <x v="2"/>
    <x v="2"/>
    <x v="0"/>
    <x v="0"/>
    <s v="Кемеровская область2"/>
    <n v="55.311920000000001"/>
    <n v="86.034000000000006"/>
    <x v="0"/>
    <x v="1"/>
    <x v="0"/>
    <x v="1"/>
    <x v="0"/>
    <x v="0"/>
    <x v="2"/>
    <x v="2"/>
    <x v="2"/>
    <x v="2"/>
    <n v="278.0683740130296"/>
    <n v="1.61446"/>
    <n v="9.27"/>
    <n v="774.90907986778268"/>
    <n v="476.463237911595"/>
    <n v="76.00414587300439"/>
    <n v="3852.2580384307689"/>
    <n v="448.93026710907577"/>
    <n v="5628.5647691922259"/>
  </r>
  <r>
    <x v="0"/>
    <x v="0"/>
    <x v="3"/>
    <s v="ФЛ+КК_55"/>
    <x v="2"/>
    <x v="2"/>
    <x v="0"/>
    <x v="0"/>
    <s v="Кемеровская область2"/>
    <n v="55.311920000000001"/>
    <n v="86.034000000000006"/>
    <x v="0"/>
    <x v="1"/>
    <x v="0"/>
    <x v="1"/>
    <x v="0"/>
    <x v="0"/>
    <x v="2"/>
    <x v="2"/>
    <x v="2"/>
    <x v="2"/>
    <n v="278.0683740130296"/>
    <n v="1.39191"/>
    <n v="9.27"/>
    <n v="668.0894524229559"/>
    <n v="410.78375771560042"/>
    <n v="65.52713023679344"/>
    <n v="3321.2321681999997"/>
    <n v="387.04615047247603"/>
    <n v="4852.6786590478259"/>
  </r>
  <r>
    <x v="0"/>
    <x v="0"/>
    <x v="4"/>
    <s v="ФЛ+КК_55"/>
    <x v="2"/>
    <x v="2"/>
    <x v="0"/>
    <x v="0"/>
    <s v="Кемеровская область2"/>
    <n v="55.311920000000001"/>
    <n v="86.034000000000006"/>
    <x v="0"/>
    <x v="1"/>
    <x v="0"/>
    <x v="1"/>
    <x v="0"/>
    <x v="0"/>
    <x v="2"/>
    <x v="2"/>
    <x v="2"/>
    <x v="2"/>
    <n v="278.0683740130296"/>
    <n v="0.21983"/>
    <n v="9.27"/>
    <n v="105.51408088607624"/>
    <n v="64.876747389285541"/>
    <n v="10.348965838275682"/>
    <n v="524.53568659999996"/>
    <n v="61.127770659284295"/>
    <n v="766.40325137292166"/>
  </r>
  <r>
    <x v="0"/>
    <x v="0"/>
    <x v="5"/>
    <s v="ФЛ+КК_55"/>
    <x v="2"/>
    <x v="2"/>
    <x v="0"/>
    <x v="0"/>
    <s v="Кемеровская область2"/>
    <n v="55.311920000000001"/>
    <n v="86.034000000000006"/>
    <x v="0"/>
    <x v="1"/>
    <x v="0"/>
    <x v="1"/>
    <x v="0"/>
    <x v="0"/>
    <x v="2"/>
    <x v="2"/>
    <x v="2"/>
    <x v="2"/>
    <n v="278.0683740130296"/>
    <n v="6.7610000000000003E-2"/>
    <n v="9.27"/>
    <n v="32.451471631295163"/>
    <n v="19.953222449117934"/>
    <n v="3.1828848670600864"/>
    <n v="161.32401296923075"/>
    <n v="18.800202767020931"/>
    <n v="235.71179468372486"/>
  </r>
  <r>
    <x v="0"/>
    <x v="1"/>
    <x v="1"/>
    <s v="ФЛ+КК_55"/>
    <x v="2"/>
    <x v="2"/>
    <x v="0"/>
    <x v="0"/>
    <s v="Кемеровская область2"/>
    <n v="55.311920000000001"/>
    <n v="86.034000000000006"/>
    <x v="0"/>
    <x v="1"/>
    <x v="0"/>
    <x v="1"/>
    <x v="0"/>
    <x v="0"/>
    <x v="2"/>
    <x v="2"/>
    <x v="2"/>
    <x v="3"/>
    <n v="278.0683740130296"/>
    <n v="1.5381199999999999"/>
    <n v="9.27"/>
    <n v="738.26737975932122"/>
    <n v="453.93359729976743"/>
    <n v="72.410277647130016"/>
    <n v="3619.4089002181822"/>
    <n v="427.70252743692106"/>
    <n v="5311.7226823613219"/>
  </r>
  <r>
    <x v="0"/>
    <x v="1"/>
    <x v="2"/>
    <s v="ФЛ+КК_55"/>
    <x v="2"/>
    <x v="2"/>
    <x v="0"/>
    <x v="0"/>
    <s v="Кемеровская область2"/>
    <n v="55.311920000000001"/>
    <n v="86.034000000000006"/>
    <x v="0"/>
    <x v="1"/>
    <x v="0"/>
    <x v="1"/>
    <x v="0"/>
    <x v="0"/>
    <x v="2"/>
    <x v="2"/>
    <x v="2"/>
    <x v="3"/>
    <n v="278.0683740130296"/>
    <n v="1.0699000000000001"/>
    <n v="9.27"/>
    <n v="513.53097912028829"/>
    <n v="315.75140805075108"/>
    <n v="50.367823092258348"/>
    <n v="2517.6225407272732"/>
    <n v="297.50535335654041"/>
    <n v="3694.7781043471114"/>
  </r>
  <r>
    <x v="0"/>
    <x v="0"/>
    <x v="0"/>
    <s v="ФЛ+КК_58"/>
    <x v="2"/>
    <x v="2"/>
    <x v="0"/>
    <x v="0"/>
    <s v="Кемеровская область23"/>
    <n v="54.286470999999999"/>
    <n v="85.994266999999994"/>
    <x v="0"/>
    <x v="1"/>
    <x v="0"/>
    <x v="1"/>
    <x v="0"/>
    <x v="0"/>
    <x v="2"/>
    <x v="2"/>
    <x v="2"/>
    <x v="2"/>
    <n v="745.35643786368837"/>
    <n v="0.98558000000000001"/>
    <n v="155.08000000000001"/>
    <n v="473.05903579902213"/>
    <n v="290.86669104276962"/>
    <n v="46.39827935626505"/>
    <n v="2351.6894054461536"/>
    <n v="734.60839802969394"/>
    <n v="3896.6218096739044"/>
  </r>
  <r>
    <x v="0"/>
    <x v="0"/>
    <x v="3"/>
    <s v="ФЛ+КК_58"/>
    <x v="2"/>
    <x v="2"/>
    <x v="0"/>
    <x v="0"/>
    <s v="Кемеровская область23"/>
    <n v="54.286470999999999"/>
    <n v="85.994266999999994"/>
    <x v="0"/>
    <x v="1"/>
    <x v="0"/>
    <x v="1"/>
    <x v="0"/>
    <x v="0"/>
    <x v="2"/>
    <x v="2"/>
    <x v="2"/>
    <x v="2"/>
    <n v="745.35643786368837"/>
    <n v="0.93811"/>
    <n v="155.08000000000001"/>
    <n v="450.2743684667106"/>
    <n v="276.85723283156375"/>
    <n v="44.163527919505071"/>
    <n v="2238.421384507692"/>
    <n v="699.22632792430466"/>
    <n v="3708.9428416497763"/>
  </r>
  <r>
    <x v="0"/>
    <x v="0"/>
    <x v="4"/>
    <s v="ФЛ+КК_58"/>
    <x v="2"/>
    <x v="2"/>
    <x v="0"/>
    <x v="0"/>
    <s v="Кемеровская область23"/>
    <n v="54.286470999999999"/>
    <n v="85.994266999999994"/>
    <x v="0"/>
    <x v="1"/>
    <x v="0"/>
    <x v="1"/>
    <x v="0"/>
    <x v="0"/>
    <x v="2"/>
    <x v="2"/>
    <x v="2"/>
    <x v="2"/>
    <n v="745.35643786368837"/>
    <n v="0.16478000000000001"/>
    <n v="155.08000000000001"/>
    <n v="79.091162481952622"/>
    <n v="48.630261724088939"/>
    <n v="7.7573697440343308"/>
    <n v="393.18105098461535"/>
    <n v="122.81983383117857"/>
    <n v="651.47967876586983"/>
  </r>
  <r>
    <x v="0"/>
    <x v="0"/>
    <x v="5"/>
    <s v="ФЛ+КК_58"/>
    <x v="2"/>
    <x v="2"/>
    <x v="0"/>
    <x v="0"/>
    <s v="Кемеровская область23"/>
    <n v="54.286470999999999"/>
    <n v="85.994266999999994"/>
    <x v="0"/>
    <x v="1"/>
    <x v="0"/>
    <x v="1"/>
    <x v="0"/>
    <x v="0"/>
    <x v="2"/>
    <x v="2"/>
    <x v="2"/>
    <x v="2"/>
    <n v="745.35643786368837"/>
    <n v="5.1299999999999998E-2"/>
    <n v="155.08000000000001"/>
    <n v="24.622992082316841"/>
    <n v="15.139776832417541"/>
    <n v="2.4150568507644201"/>
    <n v="122.40677215384613"/>
    <n v="38.23678526240721"/>
    <n v="202.82138318175214"/>
  </r>
  <r>
    <x v="0"/>
    <x v="1"/>
    <x v="1"/>
    <s v="ФЛ+КК_58"/>
    <x v="2"/>
    <x v="2"/>
    <x v="0"/>
    <x v="0"/>
    <s v="Кемеровская область23"/>
    <n v="54.286470999999999"/>
    <n v="85.994266999999994"/>
    <x v="0"/>
    <x v="1"/>
    <x v="0"/>
    <x v="1"/>
    <x v="0"/>
    <x v="0"/>
    <x v="2"/>
    <x v="2"/>
    <x v="2"/>
    <x v="3"/>
    <n v="745.35643786368837"/>
    <n v="0.35213"/>
    <n v="155.08000000000001"/>
    <n v="169.01548151941969"/>
    <n v="103.92143500973079"/>
    <n v="16.577270348141816"/>
    <n v="828.61054796363646"/>
    <n v="262.46236246494061"/>
    <n v="1380.5870973058695"/>
  </r>
  <r>
    <x v="0"/>
    <x v="1"/>
    <x v="2"/>
    <s v="ФЛ+КК_58"/>
    <x v="2"/>
    <x v="2"/>
    <x v="0"/>
    <x v="0"/>
    <s v="Кемеровская область23"/>
    <n v="54.286470999999999"/>
    <n v="85.994266999999994"/>
    <x v="0"/>
    <x v="1"/>
    <x v="0"/>
    <x v="1"/>
    <x v="0"/>
    <x v="0"/>
    <x v="2"/>
    <x v="2"/>
    <x v="2"/>
    <x v="3"/>
    <n v="745.35643786368837"/>
    <n v="0.24381"/>
    <n v="155.08000000000001"/>
    <n v="117.02400973859005"/>
    <n v="71.953781471963367"/>
    <n v="11.477875453896164"/>
    <n v="573.71862010909103"/>
    <n v="181.72535311554586"/>
    <n v="955.89963988908653"/>
  </r>
  <r>
    <x v="0"/>
    <x v="0"/>
    <x v="0"/>
    <s v="ФЛ+КК_59"/>
    <x v="2"/>
    <x v="2"/>
    <x v="0"/>
    <x v="0"/>
    <s v="Кемеровская область25"/>
    <n v="56.188763000000002"/>
    <n v="86.654680999999997"/>
    <x v="0"/>
    <x v="1"/>
    <x v="0"/>
    <x v="1"/>
    <x v="0"/>
    <x v="0"/>
    <x v="2"/>
    <x v="2"/>
    <x v="2"/>
    <x v="2"/>
    <n v="1027.9974595544982"/>
    <n v="0.63363999999999998"/>
    <n v="148.13"/>
    <n v="304.13475054657397"/>
    <n v="187.0013292805663"/>
    <n v="29.829953663126062"/>
    <n v="1511.9264543384613"/>
    <n v="651.38031027211218"/>
    <n v="2684.2727981008397"/>
  </r>
  <r>
    <x v="0"/>
    <x v="0"/>
    <x v="3"/>
    <s v="ФЛ+КК_59"/>
    <x v="2"/>
    <x v="2"/>
    <x v="0"/>
    <x v="0"/>
    <s v="Кемеровская область25"/>
    <n v="56.188763000000002"/>
    <n v="86.654680999999997"/>
    <x v="0"/>
    <x v="1"/>
    <x v="0"/>
    <x v="1"/>
    <x v="0"/>
    <x v="0"/>
    <x v="2"/>
    <x v="2"/>
    <x v="2"/>
    <x v="2"/>
    <n v="1027.9974595544982"/>
    <n v="0.56313000000000002"/>
    <n v="148.13"/>
    <n v="270.29133589308157"/>
    <n v="166.1922520007659"/>
    <n v="26.510545114443818"/>
    <n v="1343.6827602923076"/>
    <n v="578.89620939892461"/>
    <n v="2385.5731026995236"/>
  </r>
  <r>
    <x v="0"/>
    <x v="0"/>
    <x v="4"/>
    <s v="ФЛ+КК_59"/>
    <x v="2"/>
    <x v="2"/>
    <x v="0"/>
    <x v="0"/>
    <s v="Кемеровская область25"/>
    <n v="56.188763000000002"/>
    <n v="86.654680999999997"/>
    <x v="0"/>
    <x v="1"/>
    <x v="0"/>
    <x v="1"/>
    <x v="0"/>
    <x v="0"/>
    <x v="2"/>
    <x v="2"/>
    <x v="2"/>
    <x v="2"/>
    <n v="1027.9974595544982"/>
    <n v="9.2100000000000001E-2"/>
    <n v="148.13"/>
    <n v="44.206190463574686"/>
    <n v="27.180768933053717"/>
    <n v="4.3358038197934325"/>
    <n v="219.7595266153846"/>
    <n v="94.678566024969285"/>
    <n v="390.1608558567757"/>
  </r>
  <r>
    <x v="0"/>
    <x v="0"/>
    <x v="5"/>
    <s v="ФЛ+КК_59"/>
    <x v="2"/>
    <x v="2"/>
    <x v="0"/>
    <x v="0"/>
    <s v="Кемеровская область25"/>
    <n v="56.188763000000002"/>
    <n v="86.654680999999997"/>
    <x v="0"/>
    <x v="1"/>
    <x v="0"/>
    <x v="1"/>
    <x v="0"/>
    <x v="0"/>
    <x v="2"/>
    <x v="2"/>
    <x v="2"/>
    <x v="2"/>
    <n v="1027.9974595544982"/>
    <n v="2.845E-2"/>
    <n v="148.13"/>
    <n v="13.655441028107489"/>
    <n v="8.3962310113504692"/>
    <n v="1.3393443938449854"/>
    <n v="67.88445746153846"/>
    <n v="29.246527724325471"/>
    <n v="120.52200161916689"/>
  </r>
  <r>
    <x v="0"/>
    <x v="1"/>
    <x v="1"/>
    <s v="ФЛ+КК_59"/>
    <x v="2"/>
    <x v="2"/>
    <x v="0"/>
    <x v="0"/>
    <s v="Кемеровская область25"/>
    <n v="56.188763000000002"/>
    <n v="86.654680999999997"/>
    <x v="0"/>
    <x v="1"/>
    <x v="0"/>
    <x v="1"/>
    <x v="0"/>
    <x v="0"/>
    <x v="2"/>
    <x v="2"/>
    <x v="2"/>
    <x v="3"/>
    <n v="1027.9974595544982"/>
    <n v="0.30635000000000001"/>
    <n v="148.13"/>
    <n v="147.04198098280244"/>
    <n v="90.410733579164017"/>
    <n v="14.422079263775441"/>
    <n v="720.88388200000009"/>
    <n v="314.92702173452051"/>
    <n v="1287.6856975602625"/>
  </r>
  <r>
    <x v="0"/>
    <x v="1"/>
    <x v="2"/>
    <s v="ФЛ+КК_59"/>
    <x v="2"/>
    <x v="2"/>
    <x v="0"/>
    <x v="0"/>
    <s v="Кемеровская область25"/>
    <n v="56.188763000000002"/>
    <n v="86.654680999999997"/>
    <x v="0"/>
    <x v="1"/>
    <x v="0"/>
    <x v="1"/>
    <x v="0"/>
    <x v="0"/>
    <x v="2"/>
    <x v="2"/>
    <x v="2"/>
    <x v="3"/>
    <n v="1027.9974595544982"/>
    <n v="0.21268999999999999"/>
    <n v="148.13"/>
    <n v="102.08702116935612"/>
    <n v="62.76957377167421"/>
    <n v="10.012835118695603"/>
    <n v="500.48895989090914"/>
    <n v="218.64477967264619"/>
    <n v="894.00316962328122"/>
  </r>
  <r>
    <x v="0"/>
    <x v="0"/>
    <x v="0"/>
    <s v="ФЛ+КК_60"/>
    <x v="2"/>
    <x v="2"/>
    <x v="0"/>
    <x v="0"/>
    <s v="Кемеровская область28"/>
    <n v="54.018495000000001"/>
    <n v="86.683796000000001"/>
    <x v="0"/>
    <x v="1"/>
    <x v="0"/>
    <x v="1"/>
    <x v="0"/>
    <x v="0"/>
    <x v="2"/>
    <x v="2"/>
    <x v="2"/>
    <x v="2"/>
    <n v="855.420033601878"/>
    <n v="1.6429199999999999"/>
    <n v="177.98"/>
    <n v="788.5693206994149"/>
    <n v="484.86242014649957"/>
    <n v="77.343961038165318"/>
    <n v="3920.1663568615381"/>
    <n v="1405.3866816051973"/>
    <n v="6676.3287403508148"/>
  </r>
  <r>
    <x v="0"/>
    <x v="0"/>
    <x v="3"/>
    <s v="ФЛ+КК_60"/>
    <x v="2"/>
    <x v="2"/>
    <x v="0"/>
    <x v="0"/>
    <s v="Кемеровская область28"/>
    <n v="54.018495000000001"/>
    <n v="86.683796000000001"/>
    <x v="0"/>
    <x v="1"/>
    <x v="0"/>
    <x v="1"/>
    <x v="0"/>
    <x v="0"/>
    <x v="2"/>
    <x v="2"/>
    <x v="2"/>
    <x v="2"/>
    <n v="855.420033601878"/>
    <n v="1.3450899999999999"/>
    <n v="177.98"/>
    <n v="645.6167723197575"/>
    <n v="396.96612903540955"/>
    <n v="63.322978935569459"/>
    <n v="3209.5151102615378"/>
    <n v="1150.6169329975501"/>
    <n v="5466.037923549824"/>
  </r>
  <r>
    <x v="0"/>
    <x v="0"/>
    <x v="4"/>
    <s v="ФЛ+КК_60"/>
    <x v="2"/>
    <x v="2"/>
    <x v="0"/>
    <x v="0"/>
    <s v="Кемеровская область28"/>
    <n v="54.018495000000001"/>
    <n v="86.683796000000001"/>
    <x v="0"/>
    <x v="1"/>
    <x v="0"/>
    <x v="1"/>
    <x v="0"/>
    <x v="0"/>
    <x v="2"/>
    <x v="2"/>
    <x v="2"/>
    <x v="2"/>
    <n v="855.420033601878"/>
    <n v="0.19900999999999999"/>
    <n v="177.98"/>
    <n v="95.520889947404967"/>
    <n v="58.732299949696198"/>
    <n v="9.3688199584917591"/>
    <n v="474.85714866153842"/>
    <n v="170.23714088710975"/>
    <n v="808.716299404241"/>
  </r>
  <r>
    <x v="0"/>
    <x v="0"/>
    <x v="5"/>
    <s v="ФЛ+КК_60"/>
    <x v="2"/>
    <x v="2"/>
    <x v="0"/>
    <x v="0"/>
    <s v="Кемеровская область28"/>
    <n v="54.018495000000001"/>
    <n v="86.683796000000001"/>
    <x v="0"/>
    <x v="1"/>
    <x v="0"/>
    <x v="1"/>
    <x v="0"/>
    <x v="0"/>
    <x v="2"/>
    <x v="2"/>
    <x v="2"/>
    <x v="2"/>
    <n v="855.420033601878"/>
    <n v="6.071E-2"/>
    <n v="177.98"/>
    <n v="29.139607199170673"/>
    <n v="17.916878196804465"/>
    <n v="2.8580526590625328"/>
    <n v="144.85994419999997"/>
    <n v="51.932550239970013"/>
    <n v="246.70703249500764"/>
  </r>
  <r>
    <x v="0"/>
    <x v="1"/>
    <x v="1"/>
    <s v="ФЛ+КК_60"/>
    <x v="2"/>
    <x v="2"/>
    <x v="0"/>
    <x v="0"/>
    <s v="Кемеровская область28"/>
    <n v="54.018495000000001"/>
    <n v="86.683796000000001"/>
    <x v="0"/>
    <x v="1"/>
    <x v="0"/>
    <x v="1"/>
    <x v="0"/>
    <x v="0"/>
    <x v="2"/>
    <x v="2"/>
    <x v="2"/>
    <x v="3"/>
    <n v="855.420033601878"/>
    <n v="0.92937000000000003"/>
    <n v="177.98"/>
    <n v="446.07934018601958"/>
    <n v="274.2778634453"/>
    <n v="43.752073789374833"/>
    <n v="2186.9360320363639"/>
    <n v="795.00171662857736"/>
    <n v="3746.0470260856359"/>
  </r>
  <r>
    <x v="0"/>
    <x v="1"/>
    <x v="2"/>
    <s v="ФЛ+КК_60"/>
    <x v="2"/>
    <x v="2"/>
    <x v="0"/>
    <x v="0"/>
    <s v="Кемеровская область28"/>
    <n v="54.018495000000001"/>
    <n v="86.683796000000001"/>
    <x v="0"/>
    <x v="1"/>
    <x v="0"/>
    <x v="1"/>
    <x v="0"/>
    <x v="0"/>
    <x v="2"/>
    <x v="2"/>
    <x v="2"/>
    <x v="3"/>
    <n v="855.420033601878"/>
    <n v="0.64866000000000001"/>
    <n v="177.98"/>
    <n v="311.34405544085075"/>
    <n v="191.4340670587907"/>
    <n v="30.537052179665668"/>
    <n v="1526.3866130181821"/>
    <n v="554.87675899619421"/>
    <n v="2614.5785466936832"/>
  </r>
  <r>
    <x v="0"/>
    <x v="0"/>
    <x v="0"/>
    <s v="ФЛ+КК_61"/>
    <x v="2"/>
    <x v="2"/>
    <x v="0"/>
    <x v="0"/>
    <s v="Кемеровская область3"/>
    <n v="55.444274999999998"/>
    <n v="86.138752999999994"/>
    <x v="0"/>
    <x v="1"/>
    <x v="0"/>
    <x v="1"/>
    <x v="0"/>
    <x v="0"/>
    <x v="2"/>
    <x v="2"/>
    <x v="2"/>
    <x v="2"/>
    <n v="278.0683740130296"/>
    <n v="1.28268"/>
    <n v="20.59"/>
    <n v="615.66119852136785"/>
    <n v="378.54754283441196"/>
    <n v="60.384895152797391"/>
    <n v="3060.5988012923076"/>
    <n v="356.67274197903282"/>
    <n v="4471.8651797799175"/>
  </r>
  <r>
    <x v="0"/>
    <x v="0"/>
    <x v="3"/>
    <s v="ФЛ+КК_61"/>
    <x v="2"/>
    <x v="2"/>
    <x v="0"/>
    <x v="0"/>
    <s v="Кемеровская область3"/>
    <n v="55.444274999999998"/>
    <n v="86.138752999999994"/>
    <x v="0"/>
    <x v="1"/>
    <x v="0"/>
    <x v="1"/>
    <x v="0"/>
    <x v="0"/>
    <x v="2"/>
    <x v="2"/>
    <x v="2"/>
    <x v="2"/>
    <n v="278.0683740130296"/>
    <n v="1.0871599999999999"/>
    <n v="20.59"/>
    <n v="521.8154400041243"/>
    <n v="320.84521990508875"/>
    <n v="51.180374383568157"/>
    <n v="2594.0691308923074"/>
    <n v="302.30481349200522"/>
    <n v="3790.2149786770942"/>
  </r>
  <r>
    <x v="0"/>
    <x v="0"/>
    <x v="4"/>
    <s v="ФЛ+КК_61"/>
    <x v="2"/>
    <x v="2"/>
    <x v="0"/>
    <x v="0"/>
    <s v="Кемеровская область3"/>
    <n v="55.444274999999998"/>
    <n v="86.138752999999994"/>
    <x v="0"/>
    <x v="1"/>
    <x v="0"/>
    <x v="1"/>
    <x v="0"/>
    <x v="0"/>
    <x v="2"/>
    <x v="2"/>
    <x v="2"/>
    <x v="2"/>
    <n v="278.0683740130296"/>
    <n v="0.16818"/>
    <n v="20.59"/>
    <n v="80.72309568039077"/>
    <n v="49.633677732475284"/>
    <n v="7.9174319914534141"/>
    <n v="401.29378052307686"/>
    <n v="46.765539141511319"/>
    <n v="586.33352506890765"/>
  </r>
  <r>
    <x v="0"/>
    <x v="0"/>
    <x v="5"/>
    <s v="ФЛ+КК_61"/>
    <x v="2"/>
    <x v="2"/>
    <x v="0"/>
    <x v="0"/>
    <s v="Кемеровская область3"/>
    <n v="55.444274999999998"/>
    <n v="86.138752999999994"/>
    <x v="0"/>
    <x v="1"/>
    <x v="0"/>
    <x v="1"/>
    <x v="0"/>
    <x v="0"/>
    <x v="2"/>
    <x v="2"/>
    <x v="2"/>
    <x v="2"/>
    <n v="278.0683740130296"/>
    <n v="5.1589999999999997E-2"/>
    <n v="20.59"/>
    <n v="24.762186384536566"/>
    <n v="15.225362315485789"/>
    <n v="2.4287092189266359"/>
    <n v="123.09874026153844"/>
    <n v="14.345547415332197"/>
    <n v="179.86054559581962"/>
  </r>
  <r>
    <x v="0"/>
    <x v="1"/>
    <x v="1"/>
    <s v="ФЛ+КК_61"/>
    <x v="2"/>
    <x v="2"/>
    <x v="0"/>
    <x v="0"/>
    <s v="Кемеровская область3"/>
    <n v="55.444274999999998"/>
    <n v="86.138752999999994"/>
    <x v="0"/>
    <x v="1"/>
    <x v="0"/>
    <x v="1"/>
    <x v="0"/>
    <x v="0"/>
    <x v="2"/>
    <x v="2"/>
    <x v="2"/>
    <x v="3"/>
    <n v="278.0683740130296"/>
    <n v="3.2484700000000002"/>
    <n v="20.59"/>
    <n v="1559.2017756265848"/>
    <n v="958.69611787141162"/>
    <n v="152.92864966866853"/>
    <n v="7644.0987894909103"/>
    <n v="903.29677093010628"/>
    <n v="11218.222103587681"/>
  </r>
  <r>
    <x v="0"/>
    <x v="1"/>
    <x v="2"/>
    <s v="ФЛ+КК_61"/>
    <x v="2"/>
    <x v="2"/>
    <x v="0"/>
    <x v="0"/>
    <s v="Кемеровская область3"/>
    <n v="55.444274999999998"/>
    <n v="86.138752999999994"/>
    <x v="0"/>
    <x v="1"/>
    <x v="0"/>
    <x v="1"/>
    <x v="0"/>
    <x v="0"/>
    <x v="2"/>
    <x v="2"/>
    <x v="2"/>
    <x v="3"/>
    <n v="278.0683740130296"/>
    <n v="2.2652600000000001"/>
    <n v="20.59"/>
    <n v="1087.2802932629445"/>
    <n v="668.52886681095833"/>
    <n v="106.64194311428089"/>
    <n v="5330.4697977454553"/>
    <n v="629.8971649167554"/>
    <n v="7822.8180658503943"/>
  </r>
  <r>
    <x v="0"/>
    <x v="0"/>
    <x v="0"/>
    <s v="ФЛ+КК_62"/>
    <x v="2"/>
    <x v="2"/>
    <x v="0"/>
    <x v="0"/>
    <s v="Кемеровская область30"/>
    <n v="53.834394000000003"/>
    <n v="86.797504000000004"/>
    <x v="0"/>
    <x v="1"/>
    <x v="0"/>
    <x v="1"/>
    <x v="0"/>
    <x v="0"/>
    <x v="2"/>
    <x v="2"/>
    <x v="2"/>
    <x v="2"/>
    <n v="993.98481373864706"/>
    <n v="0.56740000000000002"/>
    <n v="206.81"/>
    <n v="272.34085199817889"/>
    <n v="167.452424458357"/>
    <n v="26.71156446634955"/>
    <n v="1353.871394153846"/>
    <n v="563.98698331530841"/>
    <n v="2384.3632183920399"/>
  </r>
  <r>
    <x v="0"/>
    <x v="0"/>
    <x v="3"/>
    <s v="ФЛ+КК_62"/>
    <x v="2"/>
    <x v="2"/>
    <x v="0"/>
    <x v="0"/>
    <s v="Кемеровская область30"/>
    <n v="53.834394000000003"/>
    <n v="86.797504000000004"/>
    <x v="0"/>
    <x v="1"/>
    <x v="0"/>
    <x v="1"/>
    <x v="0"/>
    <x v="0"/>
    <x v="2"/>
    <x v="2"/>
    <x v="2"/>
    <x v="2"/>
    <n v="993.98481373864706"/>
    <n v="0.47306999999999999"/>
    <n v="206.81"/>
    <n v="227.06430534856975"/>
    <n v="139.61353267274399"/>
    <n v="22.270778643101835"/>
    <n v="1128.7908713999998"/>
    <n v="470.22439583534174"/>
    <n v="1987.9638838997571"/>
  </r>
  <r>
    <x v="0"/>
    <x v="0"/>
    <x v="4"/>
    <s v="ФЛ+КК_62"/>
    <x v="2"/>
    <x v="2"/>
    <x v="0"/>
    <x v="0"/>
    <s v="Кемеровская область30"/>
    <n v="53.834394000000003"/>
    <n v="86.797504000000004"/>
    <x v="0"/>
    <x v="1"/>
    <x v="0"/>
    <x v="1"/>
    <x v="0"/>
    <x v="0"/>
    <x v="2"/>
    <x v="2"/>
    <x v="2"/>
    <x v="2"/>
    <n v="993.98481373864706"/>
    <n v="7.1679999999999994E-2"/>
    <n v="206.81"/>
    <n v="34.404991665896127"/>
    <n v="21.15437043562747"/>
    <n v="3.3744887926470488"/>
    <n v="171.03542744615382"/>
    <n v="71.24883144878622"/>
    <n v="301.21810978911071"/>
  </r>
  <r>
    <x v="0"/>
    <x v="0"/>
    <x v="5"/>
    <s v="ФЛ+КК_62"/>
    <x v="2"/>
    <x v="2"/>
    <x v="0"/>
    <x v="0"/>
    <s v="Кемеровская область30"/>
    <n v="53.834394000000003"/>
    <n v="86.797504000000004"/>
    <x v="0"/>
    <x v="1"/>
    <x v="0"/>
    <x v="1"/>
    <x v="0"/>
    <x v="0"/>
    <x v="2"/>
    <x v="2"/>
    <x v="2"/>
    <x v="2"/>
    <n v="993.98481373864706"/>
    <n v="2.1930000000000002E-2"/>
    <n v="206.81"/>
    <n v="10.525969129926089"/>
    <n v="6.4720332540919436"/>
    <n v="1.0324014958530943"/>
    <n v="52.327105523076924"/>
    <n v="21.798086965288533"/>
    <n v="92.155596368236587"/>
  </r>
  <r>
    <x v="0"/>
    <x v="1"/>
    <x v="1"/>
    <s v="ФЛ+КК_62"/>
    <x v="2"/>
    <x v="2"/>
    <x v="0"/>
    <x v="0"/>
    <s v="Кемеровская область30"/>
    <n v="53.834394000000003"/>
    <n v="86.797504000000004"/>
    <x v="0"/>
    <x v="1"/>
    <x v="0"/>
    <x v="1"/>
    <x v="0"/>
    <x v="0"/>
    <x v="2"/>
    <x v="2"/>
    <x v="2"/>
    <x v="3"/>
    <n v="993.98481373864706"/>
    <n v="0.24396000000000001"/>
    <n v="206.81"/>
    <n v="117.09600679146233"/>
    <n v="71.998049825274535"/>
    <n v="11.484937023635242"/>
    <n v="574.07159083636373"/>
    <n v="242.49253515968036"/>
    <n v="1017.1431196364163"/>
  </r>
  <r>
    <x v="0"/>
    <x v="1"/>
    <x v="2"/>
    <s v="ФЛ+КК_62"/>
    <x v="2"/>
    <x v="2"/>
    <x v="0"/>
    <x v="0"/>
    <s v="Кемеровская область30"/>
    <n v="53.834394000000003"/>
    <n v="86.797504000000004"/>
    <x v="0"/>
    <x v="1"/>
    <x v="0"/>
    <x v="1"/>
    <x v="0"/>
    <x v="0"/>
    <x v="2"/>
    <x v="2"/>
    <x v="2"/>
    <x v="3"/>
    <n v="993.98481373864706"/>
    <n v="0.16983000000000001"/>
    <n v="206.81"/>
    <n v="81.515063261985759"/>
    <n v="50.120629618898079"/>
    <n v="7.9951092585832644"/>
    <n v="399.63345741818188"/>
    <n v="168.80844091723444"/>
    <n v="708.07270047488339"/>
  </r>
  <r>
    <x v="0"/>
    <x v="0"/>
    <x v="0"/>
    <s v="ФЛ+КК_63"/>
    <x v="2"/>
    <x v="2"/>
    <x v="0"/>
    <x v="0"/>
    <s v="Кемеровская область33"/>
    <n v="53.87435"/>
    <n v="86.628649999999993"/>
    <x v="0"/>
    <x v="1"/>
    <x v="0"/>
    <x v="1"/>
    <x v="0"/>
    <x v="0"/>
    <x v="2"/>
    <x v="2"/>
    <x v="2"/>
    <x v="2"/>
    <n v="973.07753681894724"/>
    <n v="3.3727"/>
    <n v="202.46"/>
    <n v="1618.8297348153999"/>
    <n v="995.35916808371621"/>
    <n v="158.77704172657229"/>
    <n v="8047.5890924615378"/>
    <n v="3281.8986084292633"/>
    <n v="14102.453645516489"/>
  </r>
  <r>
    <x v="0"/>
    <x v="0"/>
    <x v="3"/>
    <s v="ФЛ+КК_63"/>
    <x v="2"/>
    <x v="2"/>
    <x v="0"/>
    <x v="0"/>
    <s v="Кемеровская область33"/>
    <n v="53.87435"/>
    <n v="86.628649999999993"/>
    <x v="0"/>
    <x v="1"/>
    <x v="0"/>
    <x v="1"/>
    <x v="0"/>
    <x v="0"/>
    <x v="2"/>
    <x v="2"/>
    <x v="2"/>
    <x v="2"/>
    <n v="973.07753681894724"/>
    <n v="2.9870999999999999"/>
    <n v="202.46"/>
    <n v="1433.749310898414"/>
    <n v="881.55998783848804"/>
    <n v="140.62409978398438"/>
    <n v="7127.5101189230763"/>
    <n v="2906.6799102318773"/>
    <n v="12490.123427675841"/>
  </r>
  <r>
    <x v="0"/>
    <x v="0"/>
    <x v="4"/>
    <s v="ФЛ+КК_63"/>
    <x v="2"/>
    <x v="2"/>
    <x v="0"/>
    <x v="0"/>
    <s v="Кемеровская область33"/>
    <n v="53.87435"/>
    <n v="86.628649999999993"/>
    <x v="0"/>
    <x v="1"/>
    <x v="0"/>
    <x v="1"/>
    <x v="0"/>
    <x v="0"/>
    <x v="2"/>
    <x v="2"/>
    <x v="2"/>
    <x v="2"/>
    <n v="973.07753681894724"/>
    <n v="0.48668"/>
    <n v="202.46"/>
    <n v="233.5968379458472"/>
    <n v="143.63014792984345"/>
    <n v="22.911498404094111"/>
    <n v="1161.2656505230768"/>
    <n v="473.57737561904526"/>
    <n v="2034.9815104219069"/>
  </r>
  <r>
    <x v="0"/>
    <x v="0"/>
    <x v="5"/>
    <s v="ФЛ+КК_63"/>
    <x v="2"/>
    <x v="2"/>
    <x v="0"/>
    <x v="0"/>
    <s v="Кемеровская область33"/>
    <n v="53.87435"/>
    <n v="86.628649999999993"/>
    <x v="0"/>
    <x v="1"/>
    <x v="0"/>
    <x v="1"/>
    <x v="0"/>
    <x v="0"/>
    <x v="2"/>
    <x v="2"/>
    <x v="2"/>
    <x v="2"/>
    <n v="973.07753681894724"/>
    <n v="0.15024000000000001"/>
    <n v="202.46"/>
    <n v="72.112248156867111"/>
    <n v="44.339182676460268"/>
    <n v="7.0728682506597753"/>
    <n v="358.48720172307691"/>
    <n v="146.19516913167865"/>
    <n v="628.20666993874272"/>
  </r>
  <r>
    <x v="0"/>
    <x v="1"/>
    <x v="1"/>
    <s v="ФЛ+КК_63"/>
    <x v="2"/>
    <x v="2"/>
    <x v="0"/>
    <x v="0"/>
    <s v="Кемеровская область33"/>
    <n v="53.87435"/>
    <n v="86.628649999999993"/>
    <x v="0"/>
    <x v="1"/>
    <x v="0"/>
    <x v="1"/>
    <x v="0"/>
    <x v="0"/>
    <x v="2"/>
    <x v="2"/>
    <x v="2"/>
    <x v="3"/>
    <n v="973.07753681894724"/>
    <n v="0.94252999999999998"/>
    <n v="202.46"/>
    <n v="452.39588162468016"/>
    <n v="278.16167364246598"/>
    <n v="44.371608841149879"/>
    <n v="2217.9033305090911"/>
    <n v="917.15477077796231"/>
    <n v="3909.9872653953494"/>
  </r>
  <r>
    <x v="0"/>
    <x v="1"/>
    <x v="2"/>
    <s v="ФЛ+КК_63"/>
    <x v="2"/>
    <x v="2"/>
    <x v="0"/>
    <x v="0"/>
    <s v="Кемеровская область33"/>
    <n v="53.87435"/>
    <n v="86.628649999999993"/>
    <x v="0"/>
    <x v="1"/>
    <x v="0"/>
    <x v="1"/>
    <x v="0"/>
    <x v="0"/>
    <x v="2"/>
    <x v="2"/>
    <x v="2"/>
    <x v="3"/>
    <n v="973.07753681894724"/>
    <n v="0.65432000000000001"/>
    <n v="202.46"/>
    <n v="314.0607442358978"/>
    <n v="193.10445959039856"/>
    <n v="30.803508744486848"/>
    <n v="1539.7053751272729"/>
    <n v="636.70409389137353"/>
    <n v="2714.3781815894299"/>
  </r>
  <r>
    <x v="0"/>
    <x v="0"/>
    <x v="0"/>
    <s v="ФЛ+КК_64"/>
    <x v="2"/>
    <x v="2"/>
    <x v="0"/>
    <x v="0"/>
    <s v="Кемеровская область33702"/>
    <n v="56.052697999999999"/>
    <n v="88.995934000000005"/>
    <x v="0"/>
    <x v="1"/>
    <x v="0"/>
    <x v="1"/>
    <x v="0"/>
    <x v="0"/>
    <x v="2"/>
    <x v="2"/>
    <x v="2"/>
    <x v="2"/>
    <n v="1232.3758333287874"/>
    <n v="0.39056000000000002"/>
    <n v="256.41000000000003"/>
    <n v="187.46112646529565"/>
    <n v="115.2629871280506"/>
    <n v="18.386444515293409"/>
    <n v="931.91401427692301"/>
    <n v="481.31670546489124"/>
    <n v="1734.3412778504539"/>
  </r>
  <r>
    <x v="0"/>
    <x v="0"/>
    <x v="3"/>
    <s v="ФЛ+КК_64"/>
    <x v="2"/>
    <x v="2"/>
    <x v="0"/>
    <x v="0"/>
    <s v="Кемеровская область33702"/>
    <n v="56.052697999999999"/>
    <n v="88.995934000000005"/>
    <x v="0"/>
    <x v="1"/>
    <x v="0"/>
    <x v="1"/>
    <x v="0"/>
    <x v="0"/>
    <x v="2"/>
    <x v="2"/>
    <x v="2"/>
    <x v="2"/>
    <n v="1232.3758333287874"/>
    <n v="0.34993000000000002"/>
    <n v="256.41000000000003"/>
    <n v="167.95952474395972"/>
    <n v="103.27216582783373"/>
    <n v="16.473700658635352"/>
    <n v="834.96689629230764"/>
    <n v="431.24527535674258"/>
    <n v="1553.9175628794792"/>
  </r>
  <r>
    <x v="0"/>
    <x v="0"/>
    <x v="4"/>
    <s v="ФЛ+КК_64"/>
    <x v="2"/>
    <x v="2"/>
    <x v="0"/>
    <x v="0"/>
    <s v="Кемеровская область33702"/>
    <n v="56.052697999999999"/>
    <n v="88.995934000000005"/>
    <x v="0"/>
    <x v="1"/>
    <x v="0"/>
    <x v="1"/>
    <x v="0"/>
    <x v="0"/>
    <x v="2"/>
    <x v="2"/>
    <x v="2"/>
    <x v="2"/>
    <n v="1232.3758333287874"/>
    <n v="5.7750000000000003E-2"/>
    <n v="256.41000000000003"/>
    <n v="27.718865355824516"/>
    <n v="17.043316024797527"/>
    <n v="2.7187043495447418"/>
    <n v="137.7970973076923"/>
    <n v="71.169704374737478"/>
    <n v="256.44768741259657"/>
  </r>
  <r>
    <x v="0"/>
    <x v="0"/>
    <x v="5"/>
    <s v="ФЛ+КК_64"/>
    <x v="2"/>
    <x v="2"/>
    <x v="0"/>
    <x v="0"/>
    <s v="Кемеровская область33702"/>
    <n v="56.052697999999999"/>
    <n v="88.995934000000005"/>
    <x v="0"/>
    <x v="1"/>
    <x v="0"/>
    <x v="1"/>
    <x v="0"/>
    <x v="0"/>
    <x v="2"/>
    <x v="2"/>
    <x v="2"/>
    <x v="2"/>
    <n v="1232.3758333287874"/>
    <n v="1.7850000000000001E-2"/>
    <n v="256.41000000000003"/>
    <n v="8.567649291800306"/>
    <n v="5.2679340440283262"/>
    <n v="0.84032679895019302"/>
    <n v="42.591830076923074"/>
    <n v="21.997908624918857"/>
    <n v="79.265648836620755"/>
  </r>
  <r>
    <x v="0"/>
    <x v="1"/>
    <x v="1"/>
    <s v="ФЛ+КК_64"/>
    <x v="2"/>
    <x v="2"/>
    <x v="0"/>
    <x v="0"/>
    <s v="Кемеровская область33702"/>
    <n v="56.052697999999999"/>
    <n v="88.995934000000005"/>
    <x v="0"/>
    <x v="1"/>
    <x v="0"/>
    <x v="1"/>
    <x v="0"/>
    <x v="0"/>
    <x v="2"/>
    <x v="2"/>
    <x v="2"/>
    <x v="3"/>
    <n v="1232.3758333287874"/>
    <n v="0.18464"/>
    <n v="256.41000000000003"/>
    <n v="88.623572282241355"/>
    <n v="54.491391702486837"/>
    <n v="8.6923215774881584"/>
    <n v="434.48343389090917"/>
    <n v="227.5458738658273"/>
    <n v="813.83659331895285"/>
  </r>
  <r>
    <x v="0"/>
    <x v="1"/>
    <x v="2"/>
    <s v="ФЛ+КК_64"/>
    <x v="2"/>
    <x v="2"/>
    <x v="0"/>
    <x v="0"/>
    <s v="Кемеровская область33702"/>
    <n v="56.052697999999999"/>
    <n v="88.995934000000005"/>
    <x v="0"/>
    <x v="1"/>
    <x v="0"/>
    <x v="1"/>
    <x v="0"/>
    <x v="0"/>
    <x v="2"/>
    <x v="2"/>
    <x v="2"/>
    <x v="3"/>
    <n v="1232.3758333287874"/>
    <n v="0.12841"/>
    <n v="256.41000000000003"/>
    <n v="61.634277062189192"/>
    <n v="37.896661657909092"/>
    <n v="6.0451744679660653"/>
    <n v="302.16647392727276"/>
    <n v="158.24938075774958"/>
    <n v="565.99196787308665"/>
  </r>
  <r>
    <x v="0"/>
    <x v="0"/>
    <x v="0"/>
    <s v="ФЛ+КК_65"/>
    <x v="2"/>
    <x v="2"/>
    <x v="0"/>
    <x v="0"/>
    <s v="Кемеровская область33877"/>
    <n v="53.780622999999999"/>
    <n v="87.126840000000001"/>
    <x v="0"/>
    <x v="1"/>
    <x v="0"/>
    <x v="1"/>
    <x v="0"/>
    <x v="0"/>
    <x v="2"/>
    <x v="2"/>
    <x v="2"/>
    <x v="2"/>
    <n v="1097.0312544647077"/>
    <n v="1.13626"/>
    <n v="228.25"/>
    <n v="545.38247531098125"/>
    <n v="335.33572755560931"/>
    <n v="53.491861544826122"/>
    <n v="2711.2264898153844"/>
    <n v="1246.5127331980689"/>
    <n v="4891.9492874248699"/>
  </r>
  <r>
    <x v="0"/>
    <x v="0"/>
    <x v="3"/>
    <s v="ФЛ+КК_65"/>
    <x v="2"/>
    <x v="2"/>
    <x v="0"/>
    <x v="0"/>
    <s v="Кемеровская область33877"/>
    <n v="53.780622999999999"/>
    <n v="87.126840000000001"/>
    <x v="0"/>
    <x v="1"/>
    <x v="0"/>
    <x v="1"/>
    <x v="0"/>
    <x v="0"/>
    <x v="2"/>
    <x v="2"/>
    <x v="2"/>
    <x v="2"/>
    <n v="1097.0312544647077"/>
    <n v="1.06992"/>
    <n v="228.25"/>
    <n v="513.5405787273379"/>
    <n v="315.75731049785918"/>
    <n v="50.368764634890219"/>
    <n v="2552.9328199384613"/>
    <n v="1173.73567977688"/>
    <n v="4606.3351535754282"/>
  </r>
  <r>
    <x v="0"/>
    <x v="0"/>
    <x v="4"/>
    <s v="ФЛ+КК_65"/>
    <x v="2"/>
    <x v="2"/>
    <x v="0"/>
    <x v="0"/>
    <s v="Кемеровская область33877"/>
    <n v="53.780622999999999"/>
    <n v="87.126840000000001"/>
    <x v="0"/>
    <x v="1"/>
    <x v="0"/>
    <x v="1"/>
    <x v="0"/>
    <x v="0"/>
    <x v="2"/>
    <x v="2"/>
    <x v="2"/>
    <x v="2"/>
    <n v="1097.0312544647077"/>
    <n v="0.18595999999999999"/>
    <n v="228.25"/>
    <n v="89.257146347517349"/>
    <n v="54.880953211625062"/>
    <n v="8.7544633911920364"/>
    <n v="443.71858381538453"/>
    <n v="204.00393208025702"/>
    <n v="800.61507884597609"/>
  </r>
  <r>
    <x v="0"/>
    <x v="0"/>
    <x v="5"/>
    <s v="ФЛ+КК_65"/>
    <x v="2"/>
    <x v="2"/>
    <x v="0"/>
    <x v="0"/>
    <s v="Кемеровская область33877"/>
    <n v="53.780622999999999"/>
    <n v="87.126840000000001"/>
    <x v="0"/>
    <x v="1"/>
    <x v="0"/>
    <x v="1"/>
    <x v="0"/>
    <x v="0"/>
    <x v="2"/>
    <x v="2"/>
    <x v="2"/>
    <x v="2"/>
    <n v="1097.0312544647077"/>
    <n v="5.7829999999999999E-2"/>
    <n v="228.25"/>
    <n v="27.75726378402306"/>
    <n v="17.066925813230146"/>
    <n v="2.7224705200722497"/>
    <n v="137.98798506153844"/>
    <n v="63.441317445694047"/>
    <n v="248.97596262455795"/>
  </r>
  <r>
    <x v="0"/>
    <x v="1"/>
    <x v="1"/>
    <s v="ФЛ+КК_65"/>
    <x v="2"/>
    <x v="2"/>
    <x v="0"/>
    <x v="0"/>
    <s v="Кемеровская область33877"/>
    <n v="53.780622999999999"/>
    <n v="87.126840000000001"/>
    <x v="0"/>
    <x v="1"/>
    <x v="0"/>
    <x v="1"/>
    <x v="0"/>
    <x v="0"/>
    <x v="2"/>
    <x v="2"/>
    <x v="2"/>
    <x v="3"/>
    <n v="1097.0312544647077"/>
    <n v="0.33184999999999998"/>
    <n v="228.25"/>
    <n v="159.28147997108857"/>
    <n v="97.936353642061619"/>
    <n v="15.622546119418571"/>
    <n v="780.88890563636369"/>
    <n v="364.0498217941132"/>
    <n v="1417.7791071630459"/>
  </r>
  <r>
    <x v="0"/>
    <x v="1"/>
    <x v="2"/>
    <s v="ФЛ+КК_65"/>
    <x v="2"/>
    <x v="2"/>
    <x v="0"/>
    <x v="0"/>
    <s v="Кемеровская область33877"/>
    <n v="53.780622999999999"/>
    <n v="87.126840000000001"/>
    <x v="0"/>
    <x v="1"/>
    <x v="0"/>
    <x v="1"/>
    <x v="0"/>
    <x v="0"/>
    <x v="2"/>
    <x v="2"/>
    <x v="2"/>
    <x v="3"/>
    <n v="1097.0312544647077"/>
    <n v="0.22964999999999999"/>
    <n v="228.25"/>
    <n v="110.22748794744761"/>
    <n v="67.77484891938964"/>
    <n v="10.811263270527272"/>
    <n v="540.39818345454546"/>
    <n v="251.93322758782011"/>
    <n v="981.14501117973009"/>
  </r>
  <r>
    <x v="0"/>
    <x v="0"/>
    <x v="3"/>
    <s v="ФЛ+КК_37"/>
    <x v="2"/>
    <x v="2"/>
    <x v="0"/>
    <x v="0"/>
    <s v="Кемеровская область125"/>
    <n v="54.648119999999999"/>
    <n v="86.203404000000006"/>
    <x v="0"/>
    <x v="1"/>
    <x v="0"/>
    <x v="1"/>
    <x v="0"/>
    <x v="0"/>
    <x v="2"/>
    <x v="2"/>
    <x v="2"/>
    <x v="2"/>
    <n v="707.16898081822308"/>
    <n v="1.3958299999999999"/>
    <n v="101.9"/>
    <n v="669.97097540468451"/>
    <n v="411.94063734879876"/>
    <n v="65.711672592641321"/>
    <n v="3330.5856681384612"/>
    <n v="987.0876784955002"/>
    <n v="5465.2966319800853"/>
  </r>
  <r>
    <x v="0"/>
    <x v="0"/>
    <x v="4"/>
    <s v="ФЛ+КК_37"/>
    <x v="2"/>
    <x v="2"/>
    <x v="0"/>
    <x v="0"/>
    <s v="Кемеровская область125"/>
    <n v="54.648119999999999"/>
    <n v="86.203404000000006"/>
    <x v="0"/>
    <x v="1"/>
    <x v="0"/>
    <x v="1"/>
    <x v="0"/>
    <x v="0"/>
    <x v="2"/>
    <x v="2"/>
    <x v="2"/>
    <x v="2"/>
    <n v="707.16898081822308"/>
    <n v="0.22685"/>
    <n v="101.9"/>
    <n v="108.88354296049854"/>
    <n v="66.948506324247944"/>
    <n v="10.679447302064496"/>
    <n v="541.28608699999995"/>
    <n v="160.4212832986139"/>
    <n v="888.21886688542486"/>
  </r>
  <r>
    <x v="0"/>
    <x v="0"/>
    <x v="5"/>
    <s v="ФЛ+КК_37"/>
    <x v="2"/>
    <x v="2"/>
    <x v="0"/>
    <x v="0"/>
    <s v="Кемеровская область125"/>
    <n v="54.648119999999999"/>
    <n v="86.203404000000006"/>
    <x v="0"/>
    <x v="1"/>
    <x v="0"/>
    <x v="1"/>
    <x v="0"/>
    <x v="0"/>
    <x v="2"/>
    <x v="2"/>
    <x v="2"/>
    <x v="2"/>
    <n v="707.16898081822308"/>
    <n v="7.0010000000000003E-2"/>
    <n v="101.9"/>
    <n v="33.603424477251508"/>
    <n v="20.661516102096535"/>
    <n v="3.2958699828853226"/>
    <n v="167.05064558461538"/>
    <n v="49.508900347083802"/>
    <n v="274.12035649393255"/>
  </r>
  <r>
    <x v="0"/>
    <x v="0"/>
    <x v="3"/>
    <s v="ФЛ+КК_43"/>
    <x v="2"/>
    <x v="2"/>
    <x v="0"/>
    <x v="0"/>
    <s v="Кемеровская область134"/>
    <n v="54.316608000000002"/>
    <n v="86.298400999999998"/>
    <x v="0"/>
    <x v="1"/>
    <x v="0"/>
    <x v="1"/>
    <x v="0"/>
    <x v="0"/>
    <x v="2"/>
    <x v="2"/>
    <x v="2"/>
    <x v="2"/>
    <n v="965.53896272070028"/>
    <n v="1.08409"/>
    <n v="139.13"/>
    <n v="520.34190032200524"/>
    <n v="319.93919427398697"/>
    <n v="51.035847589575049"/>
    <n v="2586.7438133384612"/>
    <n v="1046.731134095884"/>
    <n v="4524.7918896199126"/>
  </r>
  <r>
    <x v="0"/>
    <x v="0"/>
    <x v="4"/>
    <s v="ФЛ+КК_43"/>
    <x v="2"/>
    <x v="2"/>
    <x v="0"/>
    <x v="0"/>
    <s v="Кемеровская область134"/>
    <n v="54.316608000000002"/>
    <n v="86.298400999999998"/>
    <x v="0"/>
    <x v="1"/>
    <x v="0"/>
    <x v="1"/>
    <x v="0"/>
    <x v="0"/>
    <x v="2"/>
    <x v="2"/>
    <x v="2"/>
    <x v="2"/>
    <n v="965.53896272070028"/>
    <n v="0.17685999999999999"/>
    <n v="139.13"/>
    <n v="84.889325139932879"/>
    <n v="52.195339777414546"/>
    <n v="8.3260614936880177"/>
    <n v="422.00510181538453"/>
    <n v="170.76522094678305"/>
    <n v="738.18104917320306"/>
  </r>
  <r>
    <x v="0"/>
    <x v="0"/>
    <x v="5"/>
    <s v="ФЛ+КК_43"/>
    <x v="2"/>
    <x v="2"/>
    <x v="0"/>
    <x v="0"/>
    <s v="Кемеровская область134"/>
    <n v="54.316608000000002"/>
    <n v="86.298400999999998"/>
    <x v="0"/>
    <x v="1"/>
    <x v="0"/>
    <x v="1"/>
    <x v="0"/>
    <x v="0"/>
    <x v="2"/>
    <x v="2"/>
    <x v="2"/>
    <x v="2"/>
    <n v="965.53896272070028"/>
    <n v="5.4609999999999999E-2"/>
    <n v="139.13"/>
    <n v="26.211727049031634"/>
    <n v="16.116631828817191"/>
    <n v="2.5708821563400579"/>
    <n v="130.30475296923075"/>
    <n v="52.728082754177443"/>
    <n v="227.93207675759709"/>
  </r>
  <r>
    <x v="0"/>
    <x v="0"/>
    <x v="3"/>
    <s v="ФЛ+КК_47"/>
    <x v="2"/>
    <x v="2"/>
    <x v="0"/>
    <x v="0"/>
    <s v="Кемеровская область141"/>
    <n v="54.592185000000001"/>
    <n v="86.290091000000004"/>
    <x v="0"/>
    <x v="1"/>
    <x v="0"/>
    <x v="1"/>
    <x v="0"/>
    <x v="0"/>
    <x v="2"/>
    <x v="2"/>
    <x v="2"/>
    <x v="2"/>
    <n v="722.36721504778052"/>
    <n v="1.06118"/>
    <n v="104.09"/>
    <n v="509.34555044664694"/>
    <n v="313.17794111159549"/>
    <n v="49.957310504759988"/>
    <n v="2532.0783328307689"/>
    <n v="766.56164126440376"/>
    <n v="4171.1207761581754"/>
  </r>
  <r>
    <x v="0"/>
    <x v="0"/>
    <x v="4"/>
    <s v="ФЛ+КК_47"/>
    <x v="2"/>
    <x v="2"/>
    <x v="0"/>
    <x v="0"/>
    <s v="Кемеровская область141"/>
    <n v="54.592185000000001"/>
    <n v="86.290091000000004"/>
    <x v="0"/>
    <x v="1"/>
    <x v="0"/>
    <x v="1"/>
    <x v="0"/>
    <x v="0"/>
    <x v="2"/>
    <x v="2"/>
    <x v="2"/>
    <x v="2"/>
    <n v="722.36721504778052"/>
    <n v="0.16675999999999999"/>
    <n v="104.09"/>
    <n v="80.041523579866592"/>
    <n v="49.214603987796281"/>
    <n v="7.8505824645901496"/>
    <n v="397.90552289230766"/>
    <n v="120.46195678136787"/>
    <n v="655.47418970592867"/>
  </r>
  <r>
    <x v="0"/>
    <x v="0"/>
    <x v="5"/>
    <s v="ФЛ+КК_47"/>
    <x v="2"/>
    <x v="2"/>
    <x v="0"/>
    <x v="0"/>
    <s v="Кемеровская область141"/>
    <n v="54.592185000000001"/>
    <n v="86.290091000000004"/>
    <x v="0"/>
    <x v="1"/>
    <x v="0"/>
    <x v="1"/>
    <x v="0"/>
    <x v="0"/>
    <x v="2"/>
    <x v="2"/>
    <x v="2"/>
    <x v="2"/>
    <n v="722.36721504778052"/>
    <n v="5.126E-2"/>
    <n v="104.09"/>
    <n v="24.603792868217571"/>
    <n v="15.127971938201231"/>
    <n v="2.413173765500666"/>
    <n v="122.31132827692306"/>
    <n v="37.028543443349228"/>
    <n v="201.48481029219175"/>
  </r>
  <r>
    <x v="0"/>
    <x v="0"/>
    <x v="3"/>
    <s v="ФЛ+КК_50"/>
    <x v="2"/>
    <x v="2"/>
    <x v="0"/>
    <x v="0"/>
    <s v="Кемеровская область144"/>
    <n v="54.777526000000002"/>
    <n v="85.074580999999995"/>
    <x v="0"/>
    <x v="1"/>
    <x v="0"/>
    <x v="1"/>
    <x v="0"/>
    <x v="0"/>
    <x v="2"/>
    <x v="2"/>
    <x v="2"/>
    <x v="2"/>
    <n v="799.60755613224387"/>
    <n v="1.00837"/>
    <n v="115.22"/>
    <n v="483.99778803208255"/>
    <n v="297.59252952251222"/>
    <n v="47.471167185288856"/>
    <n v="2406.0685543230766"/>
    <n v="806.30027137707077"/>
    <n v="4041.430310440031"/>
  </r>
  <r>
    <x v="0"/>
    <x v="0"/>
    <x v="4"/>
    <s v="ФЛ+КК_50"/>
    <x v="2"/>
    <x v="2"/>
    <x v="0"/>
    <x v="0"/>
    <s v="Кемеровская область144"/>
    <n v="54.777526000000002"/>
    <n v="85.074580999999995"/>
    <x v="0"/>
    <x v="1"/>
    <x v="0"/>
    <x v="1"/>
    <x v="0"/>
    <x v="0"/>
    <x v="2"/>
    <x v="2"/>
    <x v="2"/>
    <x v="2"/>
    <n v="799.60755613224387"/>
    <n v="0.15984000000000001"/>
    <n v="115.22"/>
    <n v="76.720059540692489"/>
    <n v="47.172357288374663"/>
    <n v="7.5248087139607192"/>
    <n v="381.39373218461537"/>
    <n v="127.80927177217787"/>
    <n v="640.62022949982111"/>
  </r>
  <r>
    <x v="0"/>
    <x v="0"/>
    <x v="5"/>
    <s v="ФЛ+КК_50"/>
    <x v="2"/>
    <x v="2"/>
    <x v="0"/>
    <x v="0"/>
    <s v="Кемеровская область144"/>
    <n v="54.777526000000002"/>
    <n v="85.074580999999995"/>
    <x v="0"/>
    <x v="1"/>
    <x v="0"/>
    <x v="1"/>
    <x v="0"/>
    <x v="0"/>
    <x v="2"/>
    <x v="2"/>
    <x v="2"/>
    <x v="2"/>
    <n v="799.60755613224387"/>
    <n v="4.9180000000000001E-2"/>
    <n v="115.22"/>
    <n v="23.605433735055406"/>
    <n v="14.514117438953114"/>
    <n v="2.3152533317854616"/>
    <n v="117.34824667692307"/>
    <n v="39.324699610583757"/>
    <n v="197.10775079330082"/>
  </r>
  <r>
    <x v="0"/>
    <x v="0"/>
    <x v="3"/>
    <s v="ФЛ+КК_53"/>
    <x v="2"/>
    <x v="2"/>
    <x v="0"/>
    <x v="0"/>
    <s v="Кемеровская область15"/>
    <n v="54.899700000000003"/>
    <n v="85.650400000000005"/>
    <x v="0"/>
    <x v="1"/>
    <x v="0"/>
    <x v="1"/>
    <x v="0"/>
    <x v="0"/>
    <x v="2"/>
    <x v="2"/>
    <x v="2"/>
    <x v="2"/>
    <n v="460.31912166509056"/>
    <n v="1.3948100000000001"/>
    <n v="66.33"/>
    <n v="669.48139544515323"/>
    <n v="411.63961254628293"/>
    <n v="65.663653918415605"/>
    <n v="3328.1518492769228"/>
    <n v="642.05771408968496"/>
    <n v="5116.9942252764595"/>
  </r>
  <r>
    <x v="0"/>
    <x v="0"/>
    <x v="4"/>
    <s v="ФЛ+КК_53"/>
    <x v="2"/>
    <x v="2"/>
    <x v="0"/>
    <x v="0"/>
    <s v="Кемеровская область15"/>
    <n v="54.899700000000003"/>
    <n v="85.650400000000005"/>
    <x v="0"/>
    <x v="1"/>
    <x v="0"/>
    <x v="1"/>
    <x v="0"/>
    <x v="0"/>
    <x v="2"/>
    <x v="2"/>
    <x v="2"/>
    <x v="2"/>
    <n v="460.31912166509056"/>
    <n v="0.21160000000000001"/>
    <n v="66.33"/>
    <n v="101.56384258515097"/>
    <n v="62.447890404279768"/>
    <n v="9.9615210452583103"/>
    <n v="504.8981089230769"/>
    <n v="97.403526144333171"/>
    <n v="776.27488910209922"/>
  </r>
  <r>
    <x v="0"/>
    <x v="0"/>
    <x v="5"/>
    <s v="ФЛ+КК_53"/>
    <x v="2"/>
    <x v="2"/>
    <x v="0"/>
    <x v="0"/>
    <s v="Кемеровская область15"/>
    <n v="54.899700000000003"/>
    <n v="85.650400000000005"/>
    <x v="0"/>
    <x v="1"/>
    <x v="0"/>
    <x v="1"/>
    <x v="0"/>
    <x v="0"/>
    <x v="2"/>
    <x v="2"/>
    <x v="2"/>
    <x v="2"/>
    <n v="460.31912166509056"/>
    <n v="6.4750000000000002E-2"/>
    <n v="66.33"/>
    <n v="31.078727823197184"/>
    <n v="19.109172512651771"/>
    <n v="3.0482442707016801"/>
    <n v="154.49977576923075"/>
    <n v="29.805663127814615"/>
    <n v="237.541583503596"/>
  </r>
  <r>
    <x v="0"/>
    <x v="1"/>
    <x v="1"/>
    <s v="ФЛ+КК_53"/>
    <x v="2"/>
    <x v="2"/>
    <x v="0"/>
    <x v="0"/>
    <s v="Кемеровская область15"/>
    <n v="54.899700000000003"/>
    <n v="85.650400000000005"/>
    <x v="0"/>
    <x v="1"/>
    <x v="0"/>
    <x v="1"/>
    <x v="0"/>
    <x v="0"/>
    <x v="2"/>
    <x v="2"/>
    <x v="2"/>
    <x v="3"/>
    <n v="460.31912166509056"/>
    <n v="1.1453500000000001"/>
    <n v="66.33"/>
    <n v="549.74549671504087"/>
    <n v="338.01838976626573"/>
    <n v="53.9197926710142"/>
    <n v="2695.1668165454553"/>
    <n v="527.22650599911151"/>
    <n v="4164.0770016968872"/>
  </r>
  <r>
    <x v="0"/>
    <x v="1"/>
    <x v="2"/>
    <s v="ФЛ+КК_53"/>
    <x v="2"/>
    <x v="2"/>
    <x v="0"/>
    <x v="0"/>
    <s v="Кемеровская область15"/>
    <n v="54.899700000000003"/>
    <n v="85.650400000000005"/>
    <x v="0"/>
    <x v="1"/>
    <x v="0"/>
    <x v="1"/>
    <x v="0"/>
    <x v="0"/>
    <x v="2"/>
    <x v="2"/>
    <x v="2"/>
    <x v="3"/>
    <n v="460.31912166509056"/>
    <n v="0.79664000000000001"/>
    <n v="66.33"/>
    <n v="382.37154800110898"/>
    <n v="235.10627321202944"/>
    <n v="37.503526112923346"/>
    <n v="1874.6040011636367"/>
    <n v="366.70862508327775"/>
    <n v="2896.293973572976"/>
  </r>
  <r>
    <x v="0"/>
    <x v="0"/>
    <x v="3"/>
    <s v="ФЛ+КК_54"/>
    <x v="2"/>
    <x v="2"/>
    <x v="0"/>
    <x v="0"/>
    <s v="Кемеровская область19"/>
    <n v="54.372210000000003"/>
    <n v="86.352239999999995"/>
    <x v="0"/>
    <x v="1"/>
    <x v="0"/>
    <x v="1"/>
    <x v="0"/>
    <x v="0"/>
    <x v="2"/>
    <x v="2"/>
    <x v="2"/>
    <x v="2"/>
    <n v="910.02029886843548"/>
    <n v="1.28695"/>
    <n v="131.13"/>
    <n v="617.71071462646512"/>
    <n v="379.80771529200302"/>
    <n v="60.585914504703126"/>
    <n v="3070.7874351538458"/>
    <n v="1171.150623628733"/>
    <n v="5300.0424032057508"/>
  </r>
  <r>
    <x v="0"/>
    <x v="0"/>
    <x v="4"/>
    <s v="ФЛ+КК_54"/>
    <x v="2"/>
    <x v="2"/>
    <x v="0"/>
    <x v="0"/>
    <s v="Кемеровская область19"/>
    <n v="54.372210000000003"/>
    <n v="86.352239999999995"/>
    <x v="0"/>
    <x v="1"/>
    <x v="0"/>
    <x v="1"/>
    <x v="0"/>
    <x v="0"/>
    <x v="2"/>
    <x v="2"/>
    <x v="2"/>
    <x v="2"/>
    <n v="910.02029886843548"/>
    <n v="0.21726999999999999"/>
    <n v="131.13"/>
    <n v="104.28533118372282"/>
    <n v="64.121234159441698"/>
    <n v="10.228448381395429"/>
    <n v="518.42727847692299"/>
    <n v="197.72011033514497"/>
    <n v="894.78240253662784"/>
  </r>
  <r>
    <x v="0"/>
    <x v="0"/>
    <x v="5"/>
    <s v="ФЛ+КК_54"/>
    <x v="2"/>
    <x v="2"/>
    <x v="0"/>
    <x v="0"/>
    <s v="Кемеровская область19"/>
    <n v="54.372210000000003"/>
    <n v="86.352239999999995"/>
    <x v="0"/>
    <x v="1"/>
    <x v="0"/>
    <x v="1"/>
    <x v="0"/>
    <x v="0"/>
    <x v="2"/>
    <x v="2"/>
    <x v="2"/>
    <x v="2"/>
    <n v="910.02029886843548"/>
    <n v="6.7349999999999993E-2"/>
    <n v="131.13"/>
    <n v="32.326676739649884"/>
    <n v="19.876490636711917"/>
    <n v="3.1706448128456857"/>
    <n v="160.70362776923074"/>
    <n v="61.289867128789126"/>
    <n v="277.36730708722735"/>
  </r>
  <r>
    <x v="0"/>
    <x v="0"/>
    <x v="3"/>
    <s v="ФЛ+КК_56"/>
    <x v="2"/>
    <x v="2"/>
    <x v="0"/>
    <x v="0"/>
    <s v="Кемеровская область21"/>
    <n v="54.430190000000003"/>
    <n v="86.27552"/>
    <x v="0"/>
    <x v="1"/>
    <x v="0"/>
    <x v="1"/>
    <x v="0"/>
    <x v="0"/>
    <x v="2"/>
    <x v="2"/>
    <x v="2"/>
    <x v="2"/>
    <n v="881.35878865470386"/>
    <n v="0.70001999999999998"/>
    <n v="127"/>
    <n v="335.99584634431648"/>
    <n v="206.59155123253271"/>
    <n v="32.954933658325714"/>
    <n v="1670.3155680923076"/>
    <n v="616.96877923406578"/>
    <n v="2862.8266785615479"/>
  </r>
  <r>
    <x v="0"/>
    <x v="0"/>
    <x v="4"/>
    <s v="ФЛ+КК_56"/>
    <x v="2"/>
    <x v="2"/>
    <x v="0"/>
    <x v="0"/>
    <s v="Кемеровская область21"/>
    <n v="54.430190000000003"/>
    <n v="86.27552"/>
    <x v="0"/>
    <x v="1"/>
    <x v="0"/>
    <x v="1"/>
    <x v="0"/>
    <x v="0"/>
    <x v="2"/>
    <x v="2"/>
    <x v="2"/>
    <x v="2"/>
    <n v="881.35878865470386"/>
    <n v="0.10806"/>
    <n v="127"/>
    <n v="51.866676889184369"/>
    <n v="31.890921725361395"/>
    <n v="5.0871548400312516"/>
    <n v="257.84163350769228"/>
    <n v="95.239630702027299"/>
    <n v="441.92601766429658"/>
  </r>
  <r>
    <x v="0"/>
    <x v="0"/>
    <x v="5"/>
    <s v="ФЛ+КК_56"/>
    <x v="2"/>
    <x v="2"/>
    <x v="0"/>
    <x v="0"/>
    <s v="Кемеровская область21"/>
    <n v="54.430190000000003"/>
    <n v="86.27552"/>
    <x v="0"/>
    <x v="1"/>
    <x v="0"/>
    <x v="1"/>
    <x v="0"/>
    <x v="0"/>
    <x v="2"/>
    <x v="2"/>
    <x v="2"/>
    <x v="2"/>
    <n v="881.35878865470386"/>
    <n v="3.3140000000000003E-2"/>
    <n v="127"/>
    <n v="15.906548881247177"/>
    <n v="9.7803548582128137"/>
    <n v="1.5601361410201342"/>
    <n v="79.075252030769235"/>
    <n v="29.20823025601689"/>
    <n v="135.53052216726627"/>
  </r>
  <r>
    <x v="0"/>
    <x v="0"/>
    <x v="3"/>
    <s v="ФЛ+КК_57"/>
    <x v="2"/>
    <x v="2"/>
    <x v="0"/>
    <x v="0"/>
    <s v="Кемеровская область22"/>
    <n v="54.294890000000002"/>
    <n v="85.953230000000005"/>
    <x v="0"/>
    <x v="1"/>
    <x v="0"/>
    <x v="1"/>
    <x v="0"/>
    <x v="0"/>
    <x v="2"/>
    <x v="2"/>
    <x v="2"/>
    <x v="2"/>
    <n v="753.09453345925533"/>
    <n v="1.7303500000000001"/>
    <n v="156.69"/>
    <n v="830.53400291689957"/>
    <n v="510.66496767979913"/>
    <n v="81.459914653415481"/>
    <n v="4128.7828108461536"/>
    <n v="1303.1171259712225"/>
    <n v="6854.5588220674908"/>
  </r>
  <r>
    <x v="0"/>
    <x v="0"/>
    <x v="4"/>
    <s v="ФЛ+КК_57"/>
    <x v="2"/>
    <x v="2"/>
    <x v="0"/>
    <x v="0"/>
    <s v="Кемеровская область22"/>
    <n v="54.294890000000002"/>
    <n v="85.953230000000005"/>
    <x v="0"/>
    <x v="1"/>
    <x v="0"/>
    <x v="1"/>
    <x v="0"/>
    <x v="0"/>
    <x v="2"/>
    <x v="2"/>
    <x v="2"/>
    <x v="2"/>
    <n v="753.09453345925533"/>
    <n v="0.29107"/>
    <n v="156.69"/>
    <n v="139.70788119688038"/>
    <n v="85.9012639885336"/>
    <n v="13.702740693021436"/>
    <n v="694.52123139999992"/>
    <n v="219.20322585398546"/>
    <n v="1153.0363431324208"/>
  </r>
  <r>
    <x v="0"/>
    <x v="0"/>
    <x v="5"/>
    <s v="ФЛ+КК_57"/>
    <x v="2"/>
    <x v="2"/>
    <x v="0"/>
    <x v="0"/>
    <s v="Кемеровская область22"/>
    <n v="54.294890000000002"/>
    <n v="85.953230000000005"/>
    <x v="0"/>
    <x v="1"/>
    <x v="0"/>
    <x v="1"/>
    <x v="0"/>
    <x v="0"/>
    <x v="2"/>
    <x v="2"/>
    <x v="2"/>
    <x v="2"/>
    <n v="753.09453345925533"/>
    <n v="9.0179999999999996E-2"/>
    <n v="156.69"/>
    <n v="43.284628186809606"/>
    <n v="26.614134010670835"/>
    <n v="4.2454157271332438"/>
    <n v="215.1782205230769"/>
    <n v="67.914065027355647"/>
    <n v="357.23646347504626"/>
  </r>
  <r>
    <x v="0"/>
    <x v="1"/>
    <x v="1"/>
    <s v="ФЛ+КК_57"/>
    <x v="2"/>
    <x v="2"/>
    <x v="0"/>
    <x v="0"/>
    <s v="Кемеровская область22"/>
    <n v="54.294890000000002"/>
    <n v="85.953230000000005"/>
    <x v="0"/>
    <x v="1"/>
    <x v="0"/>
    <x v="1"/>
    <x v="0"/>
    <x v="0"/>
    <x v="2"/>
    <x v="2"/>
    <x v="2"/>
    <x v="3"/>
    <n v="753.09453345925533"/>
    <n v="0.73075000000000001"/>
    <n v="156.69"/>
    <n v="350.7456425760825"/>
    <n v="215.66066121421284"/>
    <n v="34.401613912204674"/>
    <n v="1719.5557263636367"/>
    <n v="550.32383032535085"/>
    <n v="2870.6874743914877"/>
  </r>
  <r>
    <x v="0"/>
    <x v="1"/>
    <x v="2"/>
    <s v="ФЛ+КК_57"/>
    <x v="2"/>
    <x v="2"/>
    <x v="0"/>
    <x v="0"/>
    <s v="Кемеровская область22"/>
    <n v="54.294890000000002"/>
    <n v="85.953230000000005"/>
    <x v="0"/>
    <x v="1"/>
    <x v="0"/>
    <x v="1"/>
    <x v="0"/>
    <x v="0"/>
    <x v="2"/>
    <x v="2"/>
    <x v="2"/>
    <x v="3"/>
    <n v="753.09453345925533"/>
    <n v="0.50836999999999999"/>
    <n v="156.69"/>
    <n v="244.00761179117765"/>
    <n v="150.03135181863755"/>
    <n v="23.932601388364681"/>
    <n v="1196.2648574909092"/>
    <n v="382.85066797468164"/>
    <n v="1997.0870904637709"/>
  </r>
  <r>
    <x v="0"/>
    <x v="0"/>
    <x v="3"/>
    <s v="ФЛ+КК_66"/>
    <x v="2"/>
    <x v="2"/>
    <x v="0"/>
    <x v="0"/>
    <s v="Кемеровская область34"/>
    <n v="54.681694"/>
    <n v="86.183501000000007"/>
    <x v="0"/>
    <x v="1"/>
    <x v="0"/>
    <x v="1"/>
    <x v="0"/>
    <x v="0"/>
    <x v="2"/>
    <x v="2"/>
    <x v="2"/>
    <x v="2"/>
    <n v="647.41701884722306"/>
    <n v="2.08378"/>
    <n v="93.29"/>
    <n v="1000.1734588945457"/>
    <n v="614.97006175155991"/>
    <n v="98.098385272629301"/>
    <n v="4972.1010463692301"/>
    <n v="1349.0746355334666"/>
    <n v="8034.4175878214319"/>
  </r>
  <r>
    <x v="0"/>
    <x v="0"/>
    <x v="4"/>
    <s v="ФЛ+КК_66"/>
    <x v="2"/>
    <x v="2"/>
    <x v="0"/>
    <x v="0"/>
    <s v="Кемеровская область34"/>
    <n v="54.681694"/>
    <n v="86.183501000000007"/>
    <x v="0"/>
    <x v="1"/>
    <x v="0"/>
    <x v="1"/>
    <x v="0"/>
    <x v="0"/>
    <x v="2"/>
    <x v="2"/>
    <x v="2"/>
    <x v="2"/>
    <n v="647.41701884722306"/>
    <n v="0.32922000000000001"/>
    <n v="93.29"/>
    <n v="158.01913164406142"/>
    <n v="97.160181847339246"/>
    <n v="15.498733263326752"/>
    <n v="785.55082901538458"/>
    <n v="213.1426309448828"/>
    <n v="1269.3715067149947"/>
  </r>
  <r>
    <x v="0"/>
    <x v="0"/>
    <x v="5"/>
    <s v="ФЛ+КК_66"/>
    <x v="2"/>
    <x v="2"/>
    <x v="0"/>
    <x v="0"/>
    <s v="Кемеровская область34"/>
    <n v="54.681694"/>
    <n v="86.183501000000007"/>
    <x v="0"/>
    <x v="1"/>
    <x v="0"/>
    <x v="1"/>
    <x v="0"/>
    <x v="0"/>
    <x v="2"/>
    <x v="2"/>
    <x v="2"/>
    <x v="2"/>
    <n v="647.41701884722306"/>
    <n v="0.10126"/>
    <n v="93.29"/>
    <n v="48.602810492308059"/>
    <n v="29.8840897085887"/>
    <n v="4.7670303451930831"/>
    <n v="241.61617443076921"/>
    <n v="65.557447328469806"/>
    <n v="390.42755230532885"/>
  </r>
  <r>
    <x v="0"/>
    <x v="0"/>
    <x v="3"/>
    <s v="ФЛ+КК_67"/>
    <x v="2"/>
    <x v="2"/>
    <x v="0"/>
    <x v="0"/>
    <s v="Кемеровская область36"/>
    <n v="54.607216000000001"/>
    <n v="85.384967000000003"/>
    <x v="0"/>
    <x v="1"/>
    <x v="0"/>
    <x v="1"/>
    <x v="0"/>
    <x v="0"/>
    <x v="2"/>
    <x v="2"/>
    <x v="2"/>
    <x v="2"/>
    <n v="832.15537281563411"/>
    <n v="0.93749000000000005"/>
    <n v="119.91"/>
    <n v="449.97678064817188"/>
    <n v="276.67425697121098"/>
    <n v="44.134340097916883"/>
    <n v="2236.9420044153844"/>
    <n v="780.13734046092884"/>
    <n v="3787.8647225936129"/>
  </r>
  <r>
    <x v="0"/>
    <x v="0"/>
    <x v="4"/>
    <s v="ФЛ+КК_67"/>
    <x v="2"/>
    <x v="2"/>
    <x v="0"/>
    <x v="0"/>
    <s v="Кемеровская область36"/>
    <n v="54.607216000000001"/>
    <n v="85.384967000000003"/>
    <x v="0"/>
    <x v="1"/>
    <x v="0"/>
    <x v="1"/>
    <x v="0"/>
    <x v="0"/>
    <x v="2"/>
    <x v="2"/>
    <x v="2"/>
    <x v="2"/>
    <n v="832.15537281563411"/>
    <n v="0.16153000000000001"/>
    <n v="119.91"/>
    <n v="77.531226336386737"/>
    <n v="47.671114069013754"/>
    <n v="7.6043690663543231"/>
    <n v="385.42623598461535"/>
    <n v="134.41805737090939"/>
    <n v="652.65100282727951"/>
  </r>
  <r>
    <x v="0"/>
    <x v="0"/>
    <x v="5"/>
    <s v="ФЛ+КК_67"/>
    <x v="2"/>
    <x v="2"/>
    <x v="0"/>
    <x v="0"/>
    <s v="Кемеровская область36"/>
    <n v="54.607216000000001"/>
    <n v="85.384967000000003"/>
    <x v="0"/>
    <x v="1"/>
    <x v="0"/>
    <x v="1"/>
    <x v="0"/>
    <x v="0"/>
    <x v="2"/>
    <x v="2"/>
    <x v="2"/>
    <x v="2"/>
    <n v="832.15537281563411"/>
    <n v="5.0180000000000002E-2"/>
    <n v="119.91"/>
    <n v="24.085414087537217"/>
    <n v="14.809239794360863"/>
    <n v="2.3623304633793101"/>
    <n v="119.73434359999999"/>
    <n v="41.757556607888525"/>
    <n v="202.74888455316588"/>
  </r>
  <r>
    <x v="0"/>
    <x v="0"/>
    <x v="3"/>
    <s v="ФЛ+КК_68"/>
    <x v="2"/>
    <x v="2"/>
    <x v="0"/>
    <x v="0"/>
    <s v="Кемеровская область37"/>
    <n v="54.605443000000001"/>
    <n v="86.280901"/>
    <x v="0"/>
    <x v="1"/>
    <x v="0"/>
    <x v="1"/>
    <x v="0"/>
    <x v="0"/>
    <x v="2"/>
    <x v="2"/>
    <x v="2"/>
    <x v="2"/>
    <n v="709.11213405305227"/>
    <n v="0.73392000000000002"/>
    <n v="102.18"/>
    <n v="352.26718029344988"/>
    <n v="216.5961990808554"/>
    <n v="34.550848419357173"/>
    <n v="1751.2042537846153"/>
    <n v="520.43157742421613"/>
    <n v="2875.050059002494"/>
  </r>
  <r>
    <x v="0"/>
    <x v="0"/>
    <x v="4"/>
    <s v="ФЛ+КК_68"/>
    <x v="2"/>
    <x v="2"/>
    <x v="0"/>
    <x v="0"/>
    <s v="Кемеровская область37"/>
    <n v="54.605443000000001"/>
    <n v="86.280901"/>
    <x v="0"/>
    <x v="1"/>
    <x v="0"/>
    <x v="1"/>
    <x v="0"/>
    <x v="0"/>
    <x v="2"/>
    <x v="2"/>
    <x v="2"/>
    <x v="2"/>
    <n v="709.11213405305227"/>
    <n v="0.11915000000000001"/>
    <n v="102.18"/>
    <n v="57.189658998207641"/>
    <n v="35.163828646833338"/>
    <n v="5.60924022940703"/>
    <n v="284.30344838461536"/>
    <n v="84.490710772421181"/>
    <n v="466.75688703148455"/>
  </r>
  <r>
    <x v="0"/>
    <x v="0"/>
    <x v="5"/>
    <s v="ФЛ+КК_68"/>
    <x v="2"/>
    <x v="2"/>
    <x v="0"/>
    <x v="0"/>
    <s v="Кемеровская область37"/>
    <n v="54.605443000000001"/>
    <n v="86.280901"/>
    <x v="0"/>
    <x v="1"/>
    <x v="0"/>
    <x v="1"/>
    <x v="0"/>
    <x v="0"/>
    <x v="2"/>
    <x v="2"/>
    <x v="2"/>
    <x v="2"/>
    <n v="709.11213405305227"/>
    <n v="3.6760000000000001E-2"/>
    <n v="102.18"/>
    <n v="17.644077757231329"/>
    <n v="10.848697784788866"/>
    <n v="1.7305553573898651"/>
    <n v="87.712922892307688"/>
    <n v="26.066962047790202"/>
    <n v="144.00321583950796"/>
  </r>
  <r>
    <x v="0"/>
    <x v="0"/>
    <x v="3"/>
    <s v="ФЛ+КК_69"/>
    <x v="2"/>
    <x v="2"/>
    <x v="0"/>
    <x v="0"/>
    <s v="Кемеровская область38"/>
    <n v="54.605443000000001"/>
    <n v="86.280901"/>
    <x v="0"/>
    <x v="1"/>
    <x v="0"/>
    <x v="1"/>
    <x v="0"/>
    <x v="0"/>
    <x v="2"/>
    <x v="2"/>
    <x v="2"/>
    <x v="2"/>
    <n v="709.11213405305227"/>
    <n v="1.18492"/>
    <n v="102.18"/>
    <n v="568.73831926274602"/>
    <n v="349.69638136975038"/>
    <n v="55.782634768182774"/>
    <n v="2827.3339660923075"/>
    <n v="840.24114988214274"/>
    <n v="4641.7924513751295"/>
  </r>
  <r>
    <x v="0"/>
    <x v="0"/>
    <x v="4"/>
    <s v="ФЛ+КК_69"/>
    <x v="2"/>
    <x v="2"/>
    <x v="0"/>
    <x v="0"/>
    <s v="Кемеровская область38"/>
    <n v="54.605443000000001"/>
    <n v="86.280901"/>
    <x v="0"/>
    <x v="1"/>
    <x v="0"/>
    <x v="1"/>
    <x v="0"/>
    <x v="0"/>
    <x v="2"/>
    <x v="2"/>
    <x v="2"/>
    <x v="2"/>
    <n v="709.11213405305227"/>
    <n v="0.17132"/>
    <n v="102.18"/>
    <n v="82.230233987183652"/>
    <n v="50.56036192845562"/>
    <n v="8.0652541846580981"/>
    <n v="408.78612486153844"/>
    <n v="121.48509080596891"/>
    <n v="671.12706576780465"/>
  </r>
  <r>
    <x v="0"/>
    <x v="0"/>
    <x v="5"/>
    <s v="ФЛ+КК_69"/>
    <x v="2"/>
    <x v="2"/>
    <x v="0"/>
    <x v="0"/>
    <s v="Кемеровская область38"/>
    <n v="54.605443000000001"/>
    <n v="86.280901"/>
    <x v="0"/>
    <x v="1"/>
    <x v="0"/>
    <x v="1"/>
    <x v="0"/>
    <x v="0"/>
    <x v="2"/>
    <x v="2"/>
    <x v="2"/>
    <x v="2"/>
    <n v="709.11213405305227"/>
    <n v="5.21E-2"/>
    <n v="102.18"/>
    <n v="25.00697636430229"/>
    <n v="15.375874716743741"/>
    <n v="2.4527185560394988"/>
    <n v="124.31564969230769"/>
    <n v="36.944742184164021"/>
    <n v="204.09596151355723"/>
  </r>
  <r>
    <x v="0"/>
    <x v="0"/>
    <x v="0"/>
    <s v="ФЛ+КК_70"/>
    <x v="2"/>
    <x v="2"/>
    <x v="0"/>
    <x v="0"/>
    <s v="Кемеровская область39"/>
    <n v="54.715949999999999"/>
    <n v="86.208359999999999"/>
    <x v="0"/>
    <x v="1"/>
    <x v="0"/>
    <x v="1"/>
    <x v="0"/>
    <x v="0"/>
    <x v="2"/>
    <x v="2"/>
    <x v="2"/>
    <x v="2"/>
    <n v="612.44026062029616"/>
    <n v="1.91991"/>
    <n v="88.25"/>
    <n v="921.51907853335149"/>
    <n v="566.60836137089211"/>
    <n v="90.383855718345373"/>
    <n v="4581.0913435846151"/>
    <n v="1175.8301807675127"/>
    <n v="7335.432819974716"/>
  </r>
  <r>
    <x v="0"/>
    <x v="0"/>
    <x v="3"/>
    <s v="ФЛ+КК_70"/>
    <x v="2"/>
    <x v="2"/>
    <x v="0"/>
    <x v="0"/>
    <s v="Кемеровская область39"/>
    <n v="54.715949999999999"/>
    <n v="86.208359999999999"/>
    <x v="0"/>
    <x v="1"/>
    <x v="0"/>
    <x v="1"/>
    <x v="0"/>
    <x v="0"/>
    <x v="2"/>
    <x v="2"/>
    <x v="2"/>
    <x v="2"/>
    <n v="612.44026062029616"/>
    <n v="1.67848"/>
    <n v="88.25"/>
    <n v="805.63742203366814"/>
    <n v="495.35697110479913"/>
    <n v="79.018023837642559"/>
    <n v="4005.0159634461534"/>
    <n v="1027.9687286459546"/>
    <n v="6412.9971090682184"/>
  </r>
  <r>
    <x v="0"/>
    <x v="0"/>
    <x v="4"/>
    <s v="ФЛ+КК_70"/>
    <x v="2"/>
    <x v="2"/>
    <x v="0"/>
    <x v="0"/>
    <s v="Кемеровская область39"/>
    <n v="54.715949999999999"/>
    <n v="86.208359999999999"/>
    <x v="0"/>
    <x v="1"/>
    <x v="0"/>
    <x v="1"/>
    <x v="0"/>
    <x v="0"/>
    <x v="2"/>
    <x v="2"/>
    <x v="2"/>
    <x v="2"/>
    <n v="612.44026062029616"/>
    <n v="0.26945999999999998"/>
    <n v="88.25"/>
    <n v="129.33550577974844"/>
    <n v="79.523669888172137"/>
    <n v="12.685403879278374"/>
    <n v="642.95767689230763"/>
    <n v="165.028152626745"/>
    <n v="1029.5304090662517"/>
  </r>
  <r>
    <x v="0"/>
    <x v="0"/>
    <x v="5"/>
    <s v="ФЛ+КК_70"/>
    <x v="2"/>
    <x v="2"/>
    <x v="0"/>
    <x v="0"/>
    <s v="Кемеровская область39"/>
    <n v="54.715949999999999"/>
    <n v="86.208359999999999"/>
    <x v="0"/>
    <x v="1"/>
    <x v="0"/>
    <x v="1"/>
    <x v="0"/>
    <x v="0"/>
    <x v="2"/>
    <x v="2"/>
    <x v="2"/>
    <x v="2"/>
    <n v="612.44026062029616"/>
    <n v="8.3030000000000007E-2"/>
    <n v="88.25"/>
    <n v="39.852768666564671"/>
    <n v="24.50400916950543"/>
    <n v="3.908814236237228"/>
    <n v="198.11762752307692"/>
    <n v="50.850914839303194"/>
    <n v="317.23413443468746"/>
  </r>
  <r>
    <x v="0"/>
    <x v="1"/>
    <x v="1"/>
    <s v="ФЛ+КК_70"/>
    <x v="2"/>
    <x v="2"/>
    <x v="0"/>
    <x v="0"/>
    <s v="Кемеровская область39"/>
    <n v="54.715949999999999"/>
    <n v="86.208359999999999"/>
    <x v="0"/>
    <x v="1"/>
    <x v="0"/>
    <x v="1"/>
    <x v="0"/>
    <x v="0"/>
    <x v="2"/>
    <x v="2"/>
    <x v="2"/>
    <x v="3"/>
    <n v="612.44026062029616"/>
    <n v="2.0931199999999999"/>
    <n v="88.25"/>
    <n v="1004.6564753867257"/>
    <n v="617.72650455106827"/>
    <n v="98.538085681715842"/>
    <n v="4925.4005911272734"/>
    <n v="1281.9109583095542"/>
    <n v="7928.2326150563376"/>
  </r>
  <r>
    <x v="0"/>
    <x v="1"/>
    <x v="2"/>
    <s v="ФЛ+КК_70"/>
    <x v="2"/>
    <x v="2"/>
    <x v="0"/>
    <x v="0"/>
    <s v="Кемеровская область39"/>
    <n v="54.715949999999999"/>
    <n v="86.208359999999999"/>
    <x v="0"/>
    <x v="1"/>
    <x v="0"/>
    <x v="1"/>
    <x v="0"/>
    <x v="0"/>
    <x v="2"/>
    <x v="2"/>
    <x v="2"/>
    <x v="3"/>
    <n v="612.44026062029616"/>
    <n v="1.4614"/>
    <n v="88.25"/>
    <n v="701.44328711691685"/>
    <n v="431.2918101928849"/>
    <n v="68.798520111249971"/>
    <n v="3438.8761389090914"/>
    <n v="895.02019687050085"/>
    <n v="5535.4299532006435"/>
  </r>
  <r>
    <x v="0"/>
    <x v="0"/>
    <x v="0"/>
    <s v="ФЛ+КК_71"/>
    <x v="2"/>
    <x v="2"/>
    <x v="0"/>
    <x v="0"/>
    <s v="Кемеровская область4"/>
    <n v="55.41207"/>
    <n v="86.115799999999993"/>
    <x v="0"/>
    <x v="1"/>
    <x v="0"/>
    <x v="1"/>
    <x v="0"/>
    <x v="0"/>
    <x v="2"/>
    <x v="2"/>
    <x v="2"/>
    <x v="2"/>
    <n v="278.0683740130296"/>
    <n v="1.0227200000000001"/>
    <n v="16.64"/>
    <n v="490.88550609019654"/>
    <n v="301.82753532261341"/>
    <n v="48.146724023660582"/>
    <n v="2440.3090451692306"/>
    <n v="284.38608747060567"/>
    <n v="3565.5548980763065"/>
  </r>
  <r>
    <x v="0"/>
    <x v="0"/>
    <x v="3"/>
    <s v="ФЛ+КК_71"/>
    <x v="2"/>
    <x v="2"/>
    <x v="0"/>
    <x v="0"/>
    <s v="Кемеровская область4"/>
    <n v="55.41207"/>
    <n v="86.115799999999993"/>
    <x v="0"/>
    <x v="1"/>
    <x v="0"/>
    <x v="1"/>
    <x v="0"/>
    <x v="0"/>
    <x v="2"/>
    <x v="2"/>
    <x v="2"/>
    <x v="2"/>
    <n v="278.0683740130296"/>
    <n v="0.91166000000000003"/>
    <n v="16.64"/>
    <n v="437.57888814356676"/>
    <n v="269.05124653102877"/>
    <n v="42.918337788847779"/>
    <n v="2175.3091208923074"/>
    <n v="253.50381385271857"/>
    <n v="3178.3614072084692"/>
  </r>
  <r>
    <x v="0"/>
    <x v="0"/>
    <x v="4"/>
    <s v="ФЛ+КК_71"/>
    <x v="2"/>
    <x v="2"/>
    <x v="0"/>
    <x v="0"/>
    <s v="Кемеровская область4"/>
    <n v="55.41207"/>
    <n v="86.115799999999993"/>
    <x v="0"/>
    <x v="1"/>
    <x v="0"/>
    <x v="1"/>
    <x v="0"/>
    <x v="0"/>
    <x v="2"/>
    <x v="2"/>
    <x v="2"/>
    <x v="2"/>
    <n v="278.0683740130296"/>
    <n v="0.14960999999999999"/>
    <n v="16.64"/>
    <n v="71.809860534803562"/>
    <n v="44.153255592553379"/>
    <n v="7.04320965775565"/>
    <n v="356.98396066153839"/>
    <n v="41.601809436089354"/>
    <n v="521.5920958827403"/>
  </r>
  <r>
    <x v="0"/>
    <x v="0"/>
    <x v="5"/>
    <s v="ФЛ+КК_71"/>
    <x v="2"/>
    <x v="2"/>
    <x v="0"/>
    <x v="0"/>
    <s v="Кемеровская область4"/>
    <n v="55.41207"/>
    <n v="86.115799999999993"/>
    <x v="0"/>
    <x v="1"/>
    <x v="0"/>
    <x v="1"/>
    <x v="0"/>
    <x v="0"/>
    <x v="2"/>
    <x v="2"/>
    <x v="2"/>
    <x v="2"/>
    <n v="278.0683740130296"/>
    <n v="4.6219999999999997E-2"/>
    <n v="16.64"/>
    <n v="22.184691891709249"/>
    <n v="13.640555266946174"/>
    <n v="2.1759050222676701"/>
    <n v="110.28539978461536"/>
    <n v="12.852320246882227"/>
    <n v="161.13887221242067"/>
  </r>
  <r>
    <x v="0"/>
    <x v="1"/>
    <x v="1"/>
    <s v="ФЛ+КК_71"/>
    <x v="2"/>
    <x v="2"/>
    <x v="0"/>
    <x v="0"/>
    <s v="Кемеровская область4"/>
    <n v="55.41207"/>
    <n v="86.115799999999993"/>
    <x v="0"/>
    <x v="1"/>
    <x v="0"/>
    <x v="1"/>
    <x v="0"/>
    <x v="0"/>
    <x v="2"/>
    <x v="2"/>
    <x v="2"/>
    <x v="3"/>
    <n v="278.0683740130296"/>
    <n v="1.262"/>
    <n v="16.64"/>
    <n v="605.73520483204402"/>
    <n v="372.44441252457966"/>
    <n v="59.411340071436612"/>
    <n v="2969.660385454546"/>
    <n v="350.92228800444337"/>
    <n v="4358.1736308870495"/>
  </r>
  <r>
    <x v="0"/>
    <x v="1"/>
    <x v="2"/>
    <s v="ФЛ+КК_71"/>
    <x v="2"/>
    <x v="2"/>
    <x v="0"/>
    <x v="0"/>
    <s v="Кемеровская область4"/>
    <n v="55.41207"/>
    <n v="86.115799999999993"/>
    <x v="0"/>
    <x v="1"/>
    <x v="0"/>
    <x v="1"/>
    <x v="0"/>
    <x v="0"/>
    <x v="2"/>
    <x v="2"/>
    <x v="2"/>
    <x v="3"/>
    <n v="278.0683740130296"/>
    <n v="0.878"/>
    <n v="16.64"/>
    <n v="421.42274947902899"/>
    <n v="259.11742804800394"/>
    <n v="41.333721539398844"/>
    <n v="2066.0553236363639"/>
    <n v="244.14403238343999"/>
    <n v="3032.0732550862358"/>
  </r>
  <r>
    <x v="0"/>
    <x v="0"/>
    <x v="0"/>
    <s v="ФЛ+КК_72"/>
    <x v="0"/>
    <x v="0"/>
    <x v="0"/>
    <x v="0"/>
    <s v="Кемеровская область40"/>
    <n v="56.062539000000001"/>
    <n v="85.649501999999998"/>
    <x v="0"/>
    <x v="1"/>
    <x v="0"/>
    <x v="1"/>
    <x v="0"/>
    <x v="0"/>
    <x v="0"/>
    <x v="0"/>
    <x v="0"/>
    <x v="0"/>
    <n v="1040.7017635454245"/>
    <n v="1.13046"/>
    <n v="216.53"/>
    <n v="402.83401961690163"/>
    <n v="247.53143494582321"/>
    <n v="13.323772184096001"/>
    <n v="900.32095319999996"/>
    <n v="1176.4717156175604"/>
    <n v="2740.4818955643814"/>
  </r>
  <r>
    <x v="0"/>
    <x v="1"/>
    <x v="1"/>
    <s v="ФЛ+КК_72"/>
    <x v="0"/>
    <x v="0"/>
    <x v="0"/>
    <x v="0"/>
    <s v="Кемеровская область40"/>
    <n v="56.062539000000001"/>
    <n v="85.649501999999998"/>
    <x v="0"/>
    <x v="1"/>
    <x v="0"/>
    <x v="1"/>
    <x v="0"/>
    <x v="0"/>
    <x v="0"/>
    <x v="0"/>
    <x v="0"/>
    <x v="0"/>
    <n v="1040.7017635454245"/>
    <n v="0.46063999999999999"/>
    <n v="216.53"/>
    <n v="164.14686304365441"/>
    <n v="100.86414397098881"/>
    <n v="5.4291725659306662"/>
    <n v="366.86290879999996"/>
    <n v="479.38886035956432"/>
    <n v="1116.6919487401383"/>
  </r>
  <r>
    <x v="0"/>
    <x v="1"/>
    <x v="2"/>
    <s v="ФЛ+КК_72"/>
    <x v="0"/>
    <x v="0"/>
    <x v="0"/>
    <x v="0"/>
    <s v="Кемеровская область40"/>
    <n v="56.062539000000001"/>
    <n v="85.649501999999998"/>
    <x v="0"/>
    <x v="1"/>
    <x v="0"/>
    <x v="1"/>
    <x v="0"/>
    <x v="0"/>
    <x v="0"/>
    <x v="0"/>
    <x v="0"/>
    <x v="0"/>
    <n v="1040.7017635454245"/>
    <n v="0.32125999999999999"/>
    <n v="216.53"/>
    <n v="114.4794660068696"/>
    <n v="70.344770085359201"/>
    <n v="3.7864188488426667"/>
    <n v="255.85788919999999"/>
    <n v="334.33584855660303"/>
    <n v="778.80439269767453"/>
  </r>
  <r>
    <x v="0"/>
    <x v="0"/>
    <x v="0"/>
    <s v="ФЛ+КК_73"/>
    <x v="0"/>
    <x v="0"/>
    <x v="0"/>
    <x v="0"/>
    <s v="Кемеровская область41"/>
    <n v="55.865034999999999"/>
    <n v="85.427555999999996"/>
    <x v="0"/>
    <x v="1"/>
    <x v="0"/>
    <x v="1"/>
    <x v="0"/>
    <x v="0"/>
    <x v="0"/>
    <x v="0"/>
    <x v="0"/>
    <x v="0"/>
    <n v="893.00506935177521"/>
    <n v="1.2022200000000001"/>
    <n v="185.8"/>
    <n v="428.40535274475121"/>
    <n v="263.2443799166424"/>
    <n v="14.169546375072001"/>
    <n v="957.47205240000005"/>
    <n v="1073.5885544760913"/>
    <n v="2736.8798859125568"/>
  </r>
  <r>
    <x v="0"/>
    <x v="1"/>
    <x v="1"/>
    <s v="ФЛ+КК_73"/>
    <x v="0"/>
    <x v="0"/>
    <x v="0"/>
    <x v="0"/>
    <s v="Кемеровская область41"/>
    <n v="55.865034999999999"/>
    <n v="85.427555999999996"/>
    <x v="0"/>
    <x v="1"/>
    <x v="0"/>
    <x v="1"/>
    <x v="0"/>
    <x v="0"/>
    <x v="0"/>
    <x v="0"/>
    <x v="0"/>
    <x v="0"/>
    <n v="893.00506935177521"/>
    <n v="1.87"/>
    <n v="185.8"/>
    <n v="666.36556506520003"/>
    <n v="409.46498182040006"/>
    <n v="22.040102245333333"/>
    <n v="1489.3054"/>
    <n v="1669.9194796878198"/>
    <n v="4257.0955288187533"/>
  </r>
  <r>
    <x v="0"/>
    <x v="1"/>
    <x v="2"/>
    <s v="ФЛ+КК_73"/>
    <x v="0"/>
    <x v="0"/>
    <x v="0"/>
    <x v="0"/>
    <s v="Кемеровская область41"/>
    <n v="55.865034999999999"/>
    <n v="85.427555999999996"/>
    <x v="0"/>
    <x v="1"/>
    <x v="0"/>
    <x v="1"/>
    <x v="0"/>
    <x v="0"/>
    <x v="0"/>
    <x v="0"/>
    <x v="0"/>
    <x v="0"/>
    <n v="893.00506935177521"/>
    <n v="1.3058700000000001"/>
    <n v="185.8"/>
    <n v="465.34053500090522"/>
    <n v="285.94012610150043"/>
    <n v="15.391180919312001"/>
    <n v="1040.0209854"/>
    <n v="1166.1485299144028"/>
    <n v="2972.8413573361204"/>
  </r>
  <r>
    <x v="0"/>
    <x v="0"/>
    <x v="0"/>
    <s v="ФЛ+КК_74"/>
    <x v="2"/>
    <x v="2"/>
    <x v="0"/>
    <x v="0"/>
    <s v="Кемеровская область42"/>
    <n v="55.382897"/>
    <n v="86.064192000000006"/>
    <x v="0"/>
    <x v="1"/>
    <x v="0"/>
    <x v="1"/>
    <x v="0"/>
    <x v="0"/>
    <x v="2"/>
    <x v="2"/>
    <x v="2"/>
    <x v="2"/>
    <n v="278.0683740130296"/>
    <n v="2.22485"/>
    <n v="14.56"/>
    <n v="1067.8842872191544"/>
    <n v="656.60297242893114"/>
    <n v="104.73955622657348"/>
    <n v="5308.7077393076916"/>
    <n v="618.66042192288887"/>
    <n v="7756.5949771052401"/>
  </r>
  <r>
    <x v="0"/>
    <x v="0"/>
    <x v="3"/>
    <s v="ФЛ+КК_74"/>
    <x v="2"/>
    <x v="2"/>
    <x v="0"/>
    <x v="0"/>
    <s v="Кемеровская область42"/>
    <n v="55.382897"/>
    <n v="86.064192000000006"/>
    <x v="0"/>
    <x v="1"/>
    <x v="0"/>
    <x v="1"/>
    <x v="0"/>
    <x v="0"/>
    <x v="2"/>
    <x v="2"/>
    <x v="2"/>
    <x v="2"/>
    <n v="278.0683740130296"/>
    <n v="1.9272899999999999"/>
    <n v="14.56"/>
    <n v="925.06133353466714"/>
    <n v="568.78636435380122"/>
    <n v="90.731284949507966"/>
    <n v="4598.7007388769225"/>
    <n v="535.91839655157185"/>
    <n v="6719.1981182664704"/>
  </r>
  <r>
    <x v="0"/>
    <x v="0"/>
    <x v="4"/>
    <s v="ФЛ+КК_74"/>
    <x v="2"/>
    <x v="2"/>
    <x v="0"/>
    <x v="0"/>
    <s v="Кемеровская область42"/>
    <n v="55.382897"/>
    <n v="86.064192000000006"/>
    <x v="0"/>
    <x v="1"/>
    <x v="0"/>
    <x v="1"/>
    <x v="0"/>
    <x v="0"/>
    <x v="2"/>
    <x v="2"/>
    <x v="2"/>
    <x v="2"/>
    <n v="278.0683740130296"/>
    <n v="0.30609999999999998"/>
    <n v="14.56"/>
    <n v="146.92198589468197"/>
    <n v="90.336952990312071"/>
    <n v="14.410309980876978"/>
    <n v="730.38426815384605"/>
    <n v="85.116729285388359"/>
    <n v="1067.1702463051054"/>
  </r>
  <r>
    <x v="0"/>
    <x v="0"/>
    <x v="5"/>
    <s v="ФЛ+КК_74"/>
    <x v="2"/>
    <x v="2"/>
    <x v="0"/>
    <x v="0"/>
    <s v="Кемеровская область42"/>
    <n v="55.382897"/>
    <n v="86.064192000000006"/>
    <x v="0"/>
    <x v="1"/>
    <x v="0"/>
    <x v="1"/>
    <x v="0"/>
    <x v="0"/>
    <x v="2"/>
    <x v="2"/>
    <x v="2"/>
    <x v="2"/>
    <n v="278.0683740130296"/>
    <n v="9.4210000000000002E-2"/>
    <n v="14.56"/>
    <n v="45.218949007311302"/>
    <n v="27.803477102964067"/>
    <n v="4.4351365674564525"/>
    <n v="224.7941911230769"/>
    <n v="26.196821515767517"/>
    <n v="328.44857531657624"/>
  </r>
  <r>
    <x v="0"/>
    <x v="1"/>
    <x v="1"/>
    <s v="ФЛ+КК_74"/>
    <x v="2"/>
    <x v="2"/>
    <x v="0"/>
    <x v="0"/>
    <s v="Кемеровская область42"/>
    <n v="55.382897"/>
    <n v="86.064192000000006"/>
    <x v="0"/>
    <x v="1"/>
    <x v="0"/>
    <x v="1"/>
    <x v="0"/>
    <x v="0"/>
    <x v="2"/>
    <x v="2"/>
    <x v="2"/>
    <x v="3"/>
    <n v="278.0683740130296"/>
    <n v="1.3889899999999999"/>
    <n v="14.56"/>
    <n v="666.68790979370897"/>
    <n v="409.92200043780974"/>
    <n v="65.38966501253941"/>
    <n v="3268.4854031636369"/>
    <n v="386.23419082035798"/>
    <n v="4796.719169228053"/>
  </r>
  <r>
    <x v="0"/>
    <x v="1"/>
    <x v="2"/>
    <s v="ФЛ+КК_74"/>
    <x v="2"/>
    <x v="2"/>
    <x v="0"/>
    <x v="0"/>
    <s v="Кемеровская область42"/>
    <n v="55.382897"/>
    <n v="86.064192000000006"/>
    <x v="0"/>
    <x v="1"/>
    <x v="0"/>
    <x v="1"/>
    <x v="0"/>
    <x v="0"/>
    <x v="2"/>
    <x v="2"/>
    <x v="2"/>
    <x v="3"/>
    <n v="278.0683740130296"/>
    <n v="0.96753"/>
    <n v="14.56"/>
    <n v="464.39539043672545"/>
    <n v="285.53973252765974"/>
    <n v="45.548537130996088"/>
    <n v="2276.731785054546"/>
    <n v="269.0394939088265"/>
    <n v="3341.2549390587537"/>
  </r>
  <r>
    <x v="0"/>
    <x v="0"/>
    <x v="0"/>
    <s v="ФЛ+КК_75"/>
    <x v="2"/>
    <x v="2"/>
    <x v="0"/>
    <x v="0"/>
    <s v="Кемеровская область43"/>
    <n v="56.227235"/>
    <n v="87.735516000000004"/>
    <x v="0"/>
    <x v="1"/>
    <x v="0"/>
    <x v="1"/>
    <x v="0"/>
    <x v="0"/>
    <x v="2"/>
    <x v="2"/>
    <x v="2"/>
    <x v="2"/>
    <n v="876.95212569389071"/>
    <n v="1.3138700000000001"/>
    <n v="182.46"/>
    <n v="630.63178571527544"/>
    <n v="387.75240909957967"/>
    <n v="61.853230887209527"/>
    <n v="3135.0211643230768"/>
    <n v="1152.2010893854322"/>
    <n v="5367.4596794105737"/>
  </r>
  <r>
    <x v="0"/>
    <x v="0"/>
    <x v="3"/>
    <s v="ФЛ+КК_75"/>
    <x v="2"/>
    <x v="2"/>
    <x v="0"/>
    <x v="0"/>
    <s v="Кемеровская область43"/>
    <n v="56.227235"/>
    <n v="87.735516000000004"/>
    <x v="0"/>
    <x v="1"/>
    <x v="0"/>
    <x v="1"/>
    <x v="0"/>
    <x v="0"/>
    <x v="2"/>
    <x v="2"/>
    <x v="2"/>
    <x v="2"/>
    <n v="876.95212569389071"/>
    <n v="1.18407"/>
    <n v="182.46"/>
    <n v="568.33033596313646"/>
    <n v="349.44552736765377"/>
    <n v="55.742619206328008"/>
    <n v="2825.3057837076917"/>
    <n v="1038.3727034703652"/>
    <n v="4837.1969697151753"/>
  </r>
  <r>
    <x v="0"/>
    <x v="0"/>
    <x v="4"/>
    <s v="ФЛ+КК_75"/>
    <x v="2"/>
    <x v="2"/>
    <x v="0"/>
    <x v="0"/>
    <s v="Кемеровская область43"/>
    <n v="56.227235"/>
    <n v="87.735516000000004"/>
    <x v="0"/>
    <x v="1"/>
    <x v="0"/>
    <x v="1"/>
    <x v="0"/>
    <x v="0"/>
    <x v="2"/>
    <x v="2"/>
    <x v="2"/>
    <x v="2"/>
    <n v="876.95212569389071"/>
    <n v="0.19666"/>
    <n v="182.46"/>
    <n v="94.392936119072715"/>
    <n v="58.038762414487991"/>
    <n v="9.2581886992462152"/>
    <n v="469.24982089230764"/>
    <n v="172.46140503896055"/>
    <n v="803.40111316407501"/>
  </r>
  <r>
    <x v="0"/>
    <x v="0"/>
    <x v="5"/>
    <s v="ФЛ+КК_75"/>
    <x v="2"/>
    <x v="2"/>
    <x v="0"/>
    <x v="0"/>
    <s v="Кемеровская область43"/>
    <n v="56.227235"/>
    <n v="87.735516000000004"/>
    <x v="0"/>
    <x v="1"/>
    <x v="0"/>
    <x v="1"/>
    <x v="0"/>
    <x v="0"/>
    <x v="2"/>
    <x v="2"/>
    <x v="2"/>
    <x v="2"/>
    <n v="876.95212569389071"/>
    <n v="6.0839999999999998E-2"/>
    <n v="182.46"/>
    <n v="29.202004644993309"/>
    <n v="17.95524410300747"/>
    <n v="2.864172686169733"/>
    <n v="145.17013679999999"/>
    <n v="53.35376732721631"/>
    <n v="248.54532556138682"/>
  </r>
  <r>
    <x v="0"/>
    <x v="1"/>
    <x v="1"/>
    <s v="ФЛ+КК_75"/>
    <x v="2"/>
    <x v="2"/>
    <x v="0"/>
    <x v="0"/>
    <s v="Кемеровская область43"/>
    <n v="56.227235"/>
    <n v="87.735516000000004"/>
    <x v="0"/>
    <x v="1"/>
    <x v="0"/>
    <x v="1"/>
    <x v="0"/>
    <x v="0"/>
    <x v="2"/>
    <x v="2"/>
    <x v="2"/>
    <x v="3"/>
    <n v="876.95212569389071"/>
    <n v="4.8090799999999998"/>
    <n v="182.46"/>
    <n v="2308.2639135132217"/>
    <n v="1419.2670169442993"/>
    <n v="226.39769200534417"/>
    <n v="11316.429767418183"/>
    <n v="4217.3329286319758"/>
    <n v="19487.691318513025"/>
  </r>
  <r>
    <x v="0"/>
    <x v="1"/>
    <x v="2"/>
    <s v="ФЛ+КК_75"/>
    <x v="2"/>
    <x v="2"/>
    <x v="0"/>
    <x v="0"/>
    <s v="Кемеровская область43"/>
    <n v="56.227235"/>
    <n v="87.735516000000004"/>
    <x v="0"/>
    <x v="1"/>
    <x v="0"/>
    <x v="1"/>
    <x v="0"/>
    <x v="0"/>
    <x v="2"/>
    <x v="2"/>
    <x v="2"/>
    <x v="3"/>
    <n v="876.95212569389071"/>
    <n v="3.3528500000000001"/>
    <n v="182.46"/>
    <n v="1609.302124818636"/>
    <n v="989.50098932887249"/>
    <n v="157.84256066443442"/>
    <n v="7889.7193529090919"/>
    <n v="2940.2889346327615"/>
    <n v="13586.653962353796"/>
  </r>
  <r>
    <x v="0"/>
    <x v="0"/>
    <x v="0"/>
    <s v="ФЛ+КК_76"/>
    <x v="2"/>
    <x v="2"/>
    <x v="0"/>
    <x v="0"/>
    <s v="Кемеровская область44"/>
    <n v="56.066409999999998"/>
    <n v="87.631739999999994"/>
    <x v="0"/>
    <x v="1"/>
    <x v="0"/>
    <x v="1"/>
    <x v="0"/>
    <x v="0"/>
    <x v="2"/>
    <x v="2"/>
    <x v="2"/>
    <x v="2"/>
    <n v="757.94886672107066"/>
    <n v="1.0585599999999999"/>
    <n v="157.69999999999999"/>
    <n v="508.08800192314453"/>
    <n v="312.40472054042715"/>
    <n v="49.833968419984096"/>
    <n v="2525.8267588923072"/>
    <n v="802.33435235625655"/>
    <n v="4198.4878021321192"/>
  </r>
  <r>
    <x v="0"/>
    <x v="0"/>
    <x v="3"/>
    <s v="ФЛ+КК_76"/>
    <x v="2"/>
    <x v="2"/>
    <x v="0"/>
    <x v="0"/>
    <s v="Кемеровская область44"/>
    <n v="56.066409999999998"/>
    <n v="87.631739999999994"/>
    <x v="0"/>
    <x v="1"/>
    <x v="0"/>
    <x v="1"/>
    <x v="0"/>
    <x v="0"/>
    <x v="2"/>
    <x v="2"/>
    <x v="2"/>
    <x v="2"/>
    <n v="757.94886672107066"/>
    <n v="0.92186999999999997"/>
    <n v="157.69999999999999"/>
    <n v="442.47948754240599"/>
    <n v="272.0644457797419"/>
    <n v="43.398995302420971"/>
    <n v="2199.6711704769227"/>
    <n v="698.73032176415336"/>
    <n v="3656.3444208656451"/>
  </r>
  <r>
    <x v="0"/>
    <x v="0"/>
    <x v="4"/>
    <s v="ФЛ+КК_76"/>
    <x v="2"/>
    <x v="2"/>
    <x v="0"/>
    <x v="0"/>
    <s v="Кемеровская область44"/>
    <n v="56.066409999999998"/>
    <n v="87.631739999999994"/>
    <x v="0"/>
    <x v="1"/>
    <x v="0"/>
    <x v="1"/>
    <x v="0"/>
    <x v="0"/>
    <x v="2"/>
    <x v="2"/>
    <x v="2"/>
    <x v="2"/>
    <n v="757.94886672107066"/>
    <n v="0.14732999999999999"/>
    <n v="157.69999999999999"/>
    <n v="70.715505331145039"/>
    <n v="43.480376622223709"/>
    <n v="6.9358737977216753"/>
    <n v="351.54365967692303"/>
    <n v="111.66860653401532"/>
    <n v="584.34402196202871"/>
  </r>
  <r>
    <x v="0"/>
    <x v="0"/>
    <x v="5"/>
    <s v="ФЛ+КК_76"/>
    <x v="2"/>
    <x v="2"/>
    <x v="0"/>
    <x v="0"/>
    <s v="Кемеровская область44"/>
    <n v="56.066409999999998"/>
    <n v="87.631739999999994"/>
    <x v="0"/>
    <x v="1"/>
    <x v="0"/>
    <x v="1"/>
    <x v="0"/>
    <x v="0"/>
    <x v="2"/>
    <x v="2"/>
    <x v="2"/>
    <x v="2"/>
    <n v="757.94886672107066"/>
    <n v="4.5379999999999997E-2"/>
    <n v="157.69999999999999"/>
    <n v="21.781508395624527"/>
    <n v="13.392652488403664"/>
    <n v="2.1363602317288377"/>
    <n v="108.28107836923076"/>
    <n v="34.395719571802182"/>
    <n v="179.98731905678997"/>
  </r>
  <r>
    <x v="0"/>
    <x v="1"/>
    <x v="1"/>
    <s v="ФЛ+КК_76"/>
    <x v="2"/>
    <x v="2"/>
    <x v="0"/>
    <x v="0"/>
    <s v="Кемеровская область44"/>
    <n v="56.066409999999998"/>
    <n v="87.631739999999994"/>
    <x v="0"/>
    <x v="1"/>
    <x v="0"/>
    <x v="1"/>
    <x v="0"/>
    <x v="0"/>
    <x v="2"/>
    <x v="2"/>
    <x v="2"/>
    <x v="3"/>
    <n v="757.94886672107066"/>
    <n v="5.2171799999999999"/>
    <n v="157.69999999999999"/>
    <n v="2504.1438953610486"/>
    <n v="1539.7064501862017"/>
    <n v="245.60986940879368"/>
    <n v="12276.745459418184"/>
    <n v="3954.3556684798355"/>
    <n v="20520.561342854064"/>
  </r>
  <r>
    <x v="0"/>
    <x v="1"/>
    <x v="2"/>
    <s v="ФЛ+КК_76"/>
    <x v="2"/>
    <x v="2"/>
    <x v="0"/>
    <x v="0"/>
    <s v="Кемеровская область44"/>
    <n v="56.066409999999998"/>
    <n v="87.631739999999994"/>
    <x v="0"/>
    <x v="1"/>
    <x v="0"/>
    <x v="1"/>
    <x v="0"/>
    <x v="0"/>
    <x v="2"/>
    <x v="2"/>
    <x v="2"/>
    <x v="3"/>
    <n v="757.94886672107066"/>
    <n v="3.6400600000000001"/>
    <n v="157.69999999999999"/>
    <n v="1747.1572818549366"/>
    <n v="1074.2630810255321"/>
    <n v="171.36358362950361"/>
    <n v="8565.5641701090917"/>
    <n v="2758.9793517967005"/>
    <n v="14317.327468415766"/>
  </r>
  <r>
    <x v="0"/>
    <x v="0"/>
    <x v="0"/>
    <s v="ФЛ+КК_77"/>
    <x v="2"/>
    <x v="2"/>
    <x v="0"/>
    <x v="0"/>
    <s v="Кемеровская область47"/>
    <n v="53.751970999999998"/>
    <n v="87.005960999999999"/>
    <x v="0"/>
    <x v="1"/>
    <x v="0"/>
    <x v="1"/>
    <x v="0"/>
    <x v="0"/>
    <x v="2"/>
    <x v="2"/>
    <x v="2"/>
    <x v="2"/>
    <n v="1041.5188295399873"/>
    <n v="1.6862299999999999"/>
    <n v="216.7"/>
    <n v="809.35726976540207"/>
    <n v="497.64416935920917"/>
    <n v="79.382871607494891"/>
    <n v="4023.5082145999995"/>
    <n v="1756.2402959352128"/>
    <n v="7166.1328212673188"/>
  </r>
  <r>
    <x v="0"/>
    <x v="0"/>
    <x v="3"/>
    <s v="ФЛ+КК_77"/>
    <x v="2"/>
    <x v="2"/>
    <x v="0"/>
    <x v="0"/>
    <s v="Кемеровская область47"/>
    <n v="53.751970999999998"/>
    <n v="87.005960999999999"/>
    <x v="0"/>
    <x v="1"/>
    <x v="0"/>
    <x v="1"/>
    <x v="0"/>
    <x v="0"/>
    <x v="2"/>
    <x v="2"/>
    <x v="2"/>
    <x v="2"/>
    <n v="1041.5188295399873"/>
    <n v="1.3828400000000001"/>
    <n v="216.7"/>
    <n v="663.73603062594589"/>
    <n v="408.10699795205215"/>
    <n v="65.100140653237247"/>
    <n v="3299.5902691076922"/>
    <n v="1440.2538982410761"/>
    <n v="5876.7873365800033"/>
  </r>
  <r>
    <x v="0"/>
    <x v="0"/>
    <x v="4"/>
    <s v="ФЛ+КК_77"/>
    <x v="2"/>
    <x v="2"/>
    <x v="0"/>
    <x v="0"/>
    <s v="Кемеровская область47"/>
    <n v="53.751970999999998"/>
    <n v="87.005960999999999"/>
    <x v="0"/>
    <x v="1"/>
    <x v="0"/>
    <x v="1"/>
    <x v="0"/>
    <x v="0"/>
    <x v="2"/>
    <x v="2"/>
    <x v="2"/>
    <x v="2"/>
    <n v="1041.5188295399873"/>
    <n v="0.20505000000000001"/>
    <n v="216.7"/>
    <n v="98.419971276395103"/>
    <n v="60.514838976359009"/>
    <n v="9.653165833318603"/>
    <n v="489.26917407692304"/>
    <n v="213.56343599717442"/>
    <n v="871.42058616017027"/>
  </r>
  <r>
    <x v="0"/>
    <x v="0"/>
    <x v="5"/>
    <s v="ФЛ+КК_77"/>
    <x v="2"/>
    <x v="2"/>
    <x v="0"/>
    <x v="0"/>
    <s v="Кемеровская область47"/>
    <n v="53.751970999999998"/>
    <n v="87.005960999999999"/>
    <x v="0"/>
    <x v="1"/>
    <x v="0"/>
    <x v="1"/>
    <x v="0"/>
    <x v="0"/>
    <x v="2"/>
    <x v="2"/>
    <x v="2"/>
    <x v="2"/>
    <n v="1041.5188295399873"/>
    <n v="6.2570000000000001E-2"/>
    <n v="216.7"/>
    <n v="30.032370654786838"/>
    <n v="18.465805777862876"/>
    <n v="2.945616123827091"/>
    <n v="149.29808447692307"/>
    <n v="65.167833164317003"/>
    <n v="265.90971019771689"/>
  </r>
  <r>
    <x v="0"/>
    <x v="1"/>
    <x v="1"/>
    <s v="ФЛ+КК_77"/>
    <x v="2"/>
    <x v="2"/>
    <x v="0"/>
    <x v="0"/>
    <s v="Кемеровская область47"/>
    <n v="53.751970999999998"/>
    <n v="87.005960999999999"/>
    <x v="0"/>
    <x v="1"/>
    <x v="0"/>
    <x v="1"/>
    <x v="0"/>
    <x v="0"/>
    <x v="2"/>
    <x v="2"/>
    <x v="2"/>
    <x v="3"/>
    <n v="1041.5188295399873"/>
    <n v="1.57073"/>
    <n v="216.7"/>
    <n v="753.91953905375306"/>
    <n v="463.55753730961413"/>
    <n v="73.945462908405403"/>
    <n v="3696.1447363272732"/>
    <n v="1635.9448711233442"/>
    <n v="6623.5121467223898"/>
  </r>
  <r>
    <x v="0"/>
    <x v="1"/>
    <x v="2"/>
    <s v="ФЛ+КК_77"/>
    <x v="2"/>
    <x v="2"/>
    <x v="0"/>
    <x v="0"/>
    <s v="Кемеровская область47"/>
    <n v="53.751970999999998"/>
    <n v="87.005960999999999"/>
    <x v="0"/>
    <x v="1"/>
    <x v="0"/>
    <x v="1"/>
    <x v="0"/>
    <x v="0"/>
    <x v="2"/>
    <x v="2"/>
    <x v="2"/>
    <x v="3"/>
    <n v="1041.5188295399873"/>
    <n v="1.09524"/>
    <n v="216.7"/>
    <n v="525.69368125217738"/>
    <n v="323.22980853678342"/>
    <n v="51.560757606846458"/>
    <n v="2577.251062254546"/>
    <n v="1140.7130828653758"/>
    <n v="4618.4483925157292"/>
  </r>
  <r>
    <x v="0"/>
    <x v="0"/>
    <x v="0"/>
    <s v="ФЛ+КК_78"/>
    <x v="2"/>
    <x v="2"/>
    <x v="0"/>
    <x v="0"/>
    <s v="Кемеровская область48"/>
    <n v="53.791944000000001"/>
    <n v="87.155016000000003"/>
    <x v="0"/>
    <x v="1"/>
    <x v="0"/>
    <x v="1"/>
    <x v="0"/>
    <x v="0"/>
    <x v="2"/>
    <x v="2"/>
    <x v="2"/>
    <x v="2"/>
    <n v="1104.4329111213369"/>
    <n v="1.81589"/>
    <n v="229.79"/>
    <n v="871.59152226819356"/>
    <n v="535.90973396137792"/>
    <n v="85.486892489953263"/>
    <n v="4332.8895416461537"/>
    <n v="2005.5286789761244"/>
    <n v="7831.4063693418029"/>
  </r>
  <r>
    <x v="0"/>
    <x v="0"/>
    <x v="3"/>
    <s v="ФЛ+КК_78"/>
    <x v="2"/>
    <x v="2"/>
    <x v="0"/>
    <x v="0"/>
    <s v="Кемеровская область48"/>
    <n v="53.791944000000001"/>
    <n v="87.155016000000003"/>
    <x v="0"/>
    <x v="1"/>
    <x v="0"/>
    <x v="1"/>
    <x v="0"/>
    <x v="0"/>
    <x v="2"/>
    <x v="2"/>
    <x v="2"/>
    <x v="2"/>
    <n v="1104.4329111213369"/>
    <n v="1.5930599999999999"/>
    <n v="229.79"/>
    <n v="764.63750032467192"/>
    <n v="470.14761950586916"/>
    <n v="74.996695256896032"/>
    <n v="3801.1955642769226"/>
    <n v="1759.427893390957"/>
    <n v="6870.4052727553171"/>
  </r>
  <r>
    <x v="0"/>
    <x v="0"/>
    <x v="4"/>
    <s v="ФЛ+КК_78"/>
    <x v="2"/>
    <x v="2"/>
    <x v="0"/>
    <x v="0"/>
    <s v="Кемеровская область48"/>
    <n v="53.791944000000001"/>
    <n v="87.155016000000003"/>
    <x v="0"/>
    <x v="1"/>
    <x v="0"/>
    <x v="1"/>
    <x v="0"/>
    <x v="0"/>
    <x v="2"/>
    <x v="2"/>
    <x v="2"/>
    <x v="2"/>
    <n v="1104.4329111213369"/>
    <n v="0.25677"/>
    <n v="229.79"/>
    <n v="123.24455510675431"/>
    <n v="75.778567198047796"/>
    <n v="12.087995079352439"/>
    <n v="612.6781069384615"/>
    <n v="283.58523858862566"/>
    <n v="1107.3744629112416"/>
  </r>
  <r>
    <x v="0"/>
    <x v="0"/>
    <x v="5"/>
    <s v="ФЛ+КК_78"/>
    <x v="2"/>
    <x v="2"/>
    <x v="0"/>
    <x v="0"/>
    <s v="Кемеровская область48"/>
    <n v="53.791944000000001"/>
    <n v="87.155016000000003"/>
    <x v="0"/>
    <x v="1"/>
    <x v="0"/>
    <x v="1"/>
    <x v="0"/>
    <x v="0"/>
    <x v="2"/>
    <x v="2"/>
    <x v="2"/>
    <x v="2"/>
    <n v="1104.4329111213369"/>
    <n v="7.9159999999999994E-2"/>
    <n v="229.79"/>
    <n v="37.995244702460063"/>
    <n v="23.361885654077437"/>
    <n v="3.7266257369690345"/>
    <n v="188.8834324307692"/>
    <n v="87.426909244365021"/>
    <n v="341.39409776864079"/>
  </r>
  <r>
    <x v="0"/>
    <x v="1"/>
    <x v="1"/>
    <s v="ФЛ+КК_78"/>
    <x v="2"/>
    <x v="2"/>
    <x v="0"/>
    <x v="0"/>
    <s v="Кемеровская область48"/>
    <n v="53.791944000000001"/>
    <n v="87.155016000000003"/>
    <x v="0"/>
    <x v="1"/>
    <x v="0"/>
    <x v="1"/>
    <x v="0"/>
    <x v="0"/>
    <x v="2"/>
    <x v="2"/>
    <x v="2"/>
    <x v="3"/>
    <n v="1104.4329111213369"/>
    <n v="0.93662999999999996"/>
    <n v="229.79"/>
    <n v="449.56399754503752"/>
    <n v="276.42045174556029"/>
    <n v="44.093853764746171"/>
    <n v="2204.0198152363637"/>
    <n v="1034.4449975435778"/>
    <n v="4008.5431158352853"/>
  </r>
  <r>
    <x v="0"/>
    <x v="1"/>
    <x v="2"/>
    <s v="ФЛ+КК_78"/>
    <x v="2"/>
    <x v="2"/>
    <x v="0"/>
    <x v="0"/>
    <s v="Кемеровская область48"/>
    <n v="53.791944000000001"/>
    <n v="87.155016000000003"/>
    <x v="0"/>
    <x v="1"/>
    <x v="0"/>
    <x v="1"/>
    <x v="0"/>
    <x v="0"/>
    <x v="2"/>
    <x v="2"/>
    <x v="2"/>
    <x v="3"/>
    <n v="1104.4329111213369"/>
    <n v="0.65283999999999998"/>
    <n v="229.79"/>
    <n v="313.35037331422473"/>
    <n v="192.66767850439507"/>
    <n v="30.733834589727952"/>
    <n v="1536.2227306181819"/>
    <n v="721.0179816964536"/>
    <n v="2793.9925987229835"/>
  </r>
  <r>
    <x v="0"/>
    <x v="0"/>
    <x v="0"/>
    <s v="ФЛ+КК_79"/>
    <x v="2"/>
    <x v="2"/>
    <x v="0"/>
    <x v="0"/>
    <s v="Кемеровская область49"/>
    <n v="53.615780999999998"/>
    <n v="87.327331999999998"/>
    <x v="0"/>
    <x v="1"/>
    <x v="0"/>
    <x v="1"/>
    <x v="0"/>
    <x v="0"/>
    <x v="2"/>
    <x v="2"/>
    <x v="2"/>
    <x v="2"/>
    <n v="1219.4469655324672"/>
    <n v="2.3845800000000001"/>
    <n v="253.72"/>
    <n v="1144.5515489210741"/>
    <n v="703.74286625821094"/>
    <n v="112.25918645605888"/>
    <n v="5689.8390008307688"/>
    <n v="2907.8688450694108"/>
    <n v="10558.261447535522"/>
  </r>
  <r>
    <x v="0"/>
    <x v="0"/>
    <x v="3"/>
    <s v="ФЛ+КК_79"/>
    <x v="2"/>
    <x v="2"/>
    <x v="0"/>
    <x v="0"/>
    <s v="Кемеровская область49"/>
    <n v="53.615780999999998"/>
    <n v="87.327331999999998"/>
    <x v="0"/>
    <x v="1"/>
    <x v="0"/>
    <x v="1"/>
    <x v="0"/>
    <x v="0"/>
    <x v="2"/>
    <x v="2"/>
    <x v="2"/>
    <x v="2"/>
    <n v="1219.4469655324672"/>
    <n v="2.1261800000000002"/>
    <n v="253.72"/>
    <n v="1020.5246258397744"/>
    <n v="627.4832496208486"/>
    <n v="100.09445565220848"/>
    <n v="5073.2715559076923"/>
    <n v="2592.7637491758214"/>
    <n v="9414.1376361963448"/>
  </r>
  <r>
    <x v="0"/>
    <x v="0"/>
    <x v="4"/>
    <s v="ФЛ+КК_79"/>
    <x v="2"/>
    <x v="2"/>
    <x v="0"/>
    <x v="0"/>
    <s v="Кемеровская область49"/>
    <n v="53.615780999999998"/>
    <n v="87.327331999999998"/>
    <x v="0"/>
    <x v="1"/>
    <x v="0"/>
    <x v="1"/>
    <x v="0"/>
    <x v="0"/>
    <x v="2"/>
    <x v="2"/>
    <x v="2"/>
    <x v="2"/>
    <n v="1219.4469655324672"/>
    <n v="0.34902"/>
    <n v="253.72"/>
    <n v="167.52274262320125"/>
    <n v="103.00360448441268"/>
    <n v="16.430860468884948"/>
    <n v="832.79554809230763"/>
    <n v="425.61137991014169"/>
    <n v="1545.3641355789482"/>
  </r>
  <r>
    <x v="0"/>
    <x v="0"/>
    <x v="5"/>
    <s v="ФЛ+КК_79"/>
    <x v="2"/>
    <x v="2"/>
    <x v="0"/>
    <x v="0"/>
    <s v="Кемеровская область49"/>
    <n v="53.615780999999998"/>
    <n v="87.327331999999998"/>
    <x v="0"/>
    <x v="1"/>
    <x v="0"/>
    <x v="1"/>
    <x v="0"/>
    <x v="0"/>
    <x v="2"/>
    <x v="2"/>
    <x v="2"/>
    <x v="2"/>
    <n v="1219.4469655324672"/>
    <n v="0.10783"/>
    <n v="253.72"/>
    <n v="51.756281408113551"/>
    <n v="31.823043583617611"/>
    <n v="5.0763270997646668"/>
    <n v="257.29283121538458"/>
    <n v="131.49296629336592"/>
    <n v="477.4414496002463"/>
  </r>
  <r>
    <x v="0"/>
    <x v="1"/>
    <x v="1"/>
    <s v="ФЛ+КК_79"/>
    <x v="2"/>
    <x v="2"/>
    <x v="0"/>
    <x v="0"/>
    <s v="Кемеровская область49"/>
    <n v="53.615780999999998"/>
    <n v="87.327331999999998"/>
    <x v="0"/>
    <x v="1"/>
    <x v="0"/>
    <x v="1"/>
    <x v="0"/>
    <x v="0"/>
    <x v="2"/>
    <x v="2"/>
    <x v="2"/>
    <x v="3"/>
    <n v="1219.4469655324672"/>
    <n v="0.74421000000000004"/>
    <n v="253.72"/>
    <n v="357.20617812048766"/>
    <n v="219.63300811800116"/>
    <n v="35.035272103457878"/>
    <n v="1751.2289662909095"/>
    <n v="907.52462621891743"/>
    <n v="3270.6280508517739"/>
  </r>
  <r>
    <x v="0"/>
    <x v="1"/>
    <x v="2"/>
    <s v="ФЛ+КК_79"/>
    <x v="2"/>
    <x v="2"/>
    <x v="0"/>
    <x v="0"/>
    <s v="Кемеровская область49"/>
    <n v="53.615780999999998"/>
    <n v="87.327331999999998"/>
    <x v="0"/>
    <x v="1"/>
    <x v="0"/>
    <x v="1"/>
    <x v="0"/>
    <x v="0"/>
    <x v="2"/>
    <x v="2"/>
    <x v="2"/>
    <x v="3"/>
    <n v="1219.4469655324672"/>
    <n v="0.51829000000000003"/>
    <n v="253.72"/>
    <n v="248.76901688779722"/>
    <n v="152.95896558428242"/>
    <n v="24.39960653377566"/>
    <n v="1219.6079882545457"/>
    <n v="632.02716776582247"/>
    <n v="2277.7627450262235"/>
  </r>
  <r>
    <x v="0"/>
    <x v="0"/>
    <x v="0"/>
    <s v="ФЛ+КК_80"/>
    <x v="2"/>
    <x v="2"/>
    <x v="0"/>
    <x v="0"/>
    <s v="Кемеровская область5"/>
    <n v="55.321570000000001"/>
    <n v="86.130899999999997"/>
    <x v="0"/>
    <x v="1"/>
    <x v="0"/>
    <x v="1"/>
    <x v="0"/>
    <x v="0"/>
    <x v="2"/>
    <x v="2"/>
    <x v="2"/>
    <x v="2"/>
    <n v="278.0683740130296"/>
    <n v="2.5752100000000002"/>
    <n v="14.56"/>
    <n v="1236.0502035146815"/>
    <n v="760.00204086959025"/>
    <n v="121.23350005179419"/>
    <n v="6144.7006572769233"/>
    <n v="716.08445744209405"/>
    <n v="8978.0708591550829"/>
  </r>
  <r>
    <x v="0"/>
    <x v="0"/>
    <x v="3"/>
    <s v="ФЛ+КК_80"/>
    <x v="2"/>
    <x v="2"/>
    <x v="0"/>
    <x v="0"/>
    <s v="Кемеровская область5"/>
    <n v="55.321570000000001"/>
    <n v="86.130899999999997"/>
    <x v="0"/>
    <x v="1"/>
    <x v="0"/>
    <x v="1"/>
    <x v="0"/>
    <x v="0"/>
    <x v="2"/>
    <x v="2"/>
    <x v="2"/>
    <x v="2"/>
    <n v="278.0683740130296"/>
    <n v="2.20716"/>
    <n v="14.56"/>
    <n v="1059.3934347837512"/>
    <n v="651.38225796176812"/>
    <n v="103.90676176867831"/>
    <n v="5266.4976847384614"/>
    <n v="613.74139238659836"/>
    <n v="7694.9215316392583"/>
  </r>
  <r>
    <x v="0"/>
    <x v="0"/>
    <x v="4"/>
    <s v="ФЛ+КК_80"/>
    <x v="2"/>
    <x v="2"/>
    <x v="0"/>
    <x v="0"/>
    <s v="Кемеровская область5"/>
    <n v="55.321570000000001"/>
    <n v="86.130899999999997"/>
    <x v="0"/>
    <x v="1"/>
    <x v="0"/>
    <x v="1"/>
    <x v="0"/>
    <x v="0"/>
    <x v="2"/>
    <x v="2"/>
    <x v="2"/>
    <x v="2"/>
    <n v="278.0683740130296"/>
    <n v="0.34612999999999999"/>
    <n v="14.56"/>
    <n v="166.13559940452882"/>
    <n v="102.15070087728428"/>
    <n v="16.294807558578725"/>
    <n v="825.89972798461531"/>
    <n v="96.247806297129927"/>
    <n v="1206.728642122137"/>
  </r>
  <r>
    <x v="0"/>
    <x v="0"/>
    <x v="5"/>
    <s v="ФЛ+КК_80"/>
    <x v="2"/>
    <x v="2"/>
    <x v="0"/>
    <x v="0"/>
    <s v="Кемеровская область5"/>
    <n v="55.321570000000001"/>
    <n v="86.130899999999997"/>
    <x v="0"/>
    <x v="1"/>
    <x v="0"/>
    <x v="1"/>
    <x v="0"/>
    <x v="0"/>
    <x v="2"/>
    <x v="2"/>
    <x v="2"/>
    <x v="2"/>
    <n v="278.0683740130296"/>
    <n v="0.10636"/>
    <n v="14.56"/>
    <n v="51.050710289965288"/>
    <n v="31.389213721168222"/>
    <n v="5.0071237163217095"/>
    <n v="253.7852687384615"/>
    <n v="29.575352260025827"/>
    <n v="370.80766872594256"/>
  </r>
  <r>
    <x v="0"/>
    <x v="1"/>
    <x v="1"/>
    <s v="ФЛ+КК_80"/>
    <x v="2"/>
    <x v="2"/>
    <x v="0"/>
    <x v="0"/>
    <s v="Кемеровская область5"/>
    <n v="55.321570000000001"/>
    <n v="86.130899999999997"/>
    <x v="0"/>
    <x v="1"/>
    <x v="0"/>
    <x v="1"/>
    <x v="0"/>
    <x v="0"/>
    <x v="2"/>
    <x v="2"/>
    <x v="2"/>
    <x v="3"/>
    <n v="278.0683740130296"/>
    <n v="1.6907399999999999"/>
    <n v="14.56"/>
    <n v="811.52198115509509"/>
    <n v="498.97517118209811"/>
    <n v="79.595189470983144"/>
    <n v="3978.5448495272731"/>
    <n v="470.14132267878966"/>
    <n v="5838.7785140142396"/>
  </r>
  <r>
    <x v="0"/>
    <x v="1"/>
    <x v="2"/>
    <s v="ФЛ+КК_80"/>
    <x v="2"/>
    <x v="2"/>
    <x v="0"/>
    <x v="0"/>
    <s v="Кемеровская область5"/>
    <n v="55.321570000000001"/>
    <n v="86.130899999999997"/>
    <x v="0"/>
    <x v="1"/>
    <x v="0"/>
    <x v="1"/>
    <x v="0"/>
    <x v="0"/>
    <x v="2"/>
    <x v="2"/>
    <x v="2"/>
    <x v="3"/>
    <n v="278.0683740130296"/>
    <n v="1.17597"/>
    <n v="14.56"/>
    <n v="564.44249510803388"/>
    <n v="347.055036288851"/>
    <n v="55.361294440417836"/>
    <n v="2767.2199076727275"/>
    <n v="327.0000657881024"/>
    <n v="4061.0787992981327"/>
  </r>
  <r>
    <x v="0"/>
    <x v="0"/>
    <x v="0"/>
    <s v="ФЛ+КК_81"/>
    <x v="2"/>
    <x v="2"/>
    <x v="0"/>
    <x v="0"/>
    <s v="Кемеровская область50"/>
    <n v="53.785893999999999"/>
    <n v="87.129589999999993"/>
    <x v="0"/>
    <x v="1"/>
    <x v="0"/>
    <x v="1"/>
    <x v="0"/>
    <x v="0"/>
    <x v="2"/>
    <x v="2"/>
    <x v="2"/>
    <x v="2"/>
    <n v="1097.1754425813951"/>
    <n v="1.7715700000000001"/>
    <n v="228.28"/>
    <n v="850.31879304619986"/>
    <n v="522.82991116970652"/>
    <n v="83.400434017713906"/>
    <n v="4227.137726015384"/>
    <n v="1943.7230988139222"/>
    <n v="7627.4099630629262"/>
  </r>
  <r>
    <x v="0"/>
    <x v="0"/>
    <x v="3"/>
    <s v="ФЛ+КК_81"/>
    <x v="2"/>
    <x v="2"/>
    <x v="0"/>
    <x v="0"/>
    <s v="Кемеровская область50"/>
    <n v="53.785893999999999"/>
    <n v="87.129589999999993"/>
    <x v="0"/>
    <x v="1"/>
    <x v="0"/>
    <x v="1"/>
    <x v="0"/>
    <x v="0"/>
    <x v="2"/>
    <x v="2"/>
    <x v="2"/>
    <x v="2"/>
    <n v="1097.1754425813951"/>
    <n v="1.46953"/>
    <n v="228.28"/>
    <n v="705.34552738259401"/>
    <n v="433.6911549423499"/>
    <n v="69.18125719110796"/>
    <n v="3506.4410113692306"/>
    <n v="1612.3322281366377"/>
    <n v="6326.9911790219212"/>
  </r>
  <r>
    <x v="0"/>
    <x v="0"/>
    <x v="4"/>
    <s v="ФЛ+КК_81"/>
    <x v="2"/>
    <x v="2"/>
    <x v="0"/>
    <x v="0"/>
    <s v="Кемеровская область50"/>
    <n v="53.785893999999999"/>
    <n v="87.129589999999993"/>
    <x v="0"/>
    <x v="1"/>
    <x v="0"/>
    <x v="1"/>
    <x v="0"/>
    <x v="0"/>
    <x v="2"/>
    <x v="2"/>
    <x v="2"/>
    <x v="2"/>
    <n v="1097.1754425813951"/>
    <n v="0.22120999999999999"/>
    <n v="228.28"/>
    <n v="106.17645377250115"/>
    <n v="65.284016239748226"/>
    <n v="10.413932279875191"/>
    <n v="527.82850035384604"/>
    <n v="242.70617965343041"/>
    <n v="952.40908229940101"/>
  </r>
  <r>
    <x v="0"/>
    <x v="0"/>
    <x v="5"/>
    <s v="ФЛ+КК_81"/>
    <x v="2"/>
    <x v="2"/>
    <x v="0"/>
    <x v="0"/>
    <s v="Кемеровская область50"/>
    <n v="53.785893999999999"/>
    <n v="87.129589999999993"/>
    <x v="0"/>
    <x v="1"/>
    <x v="0"/>
    <x v="1"/>
    <x v="0"/>
    <x v="0"/>
    <x v="2"/>
    <x v="2"/>
    <x v="2"/>
    <x v="2"/>
    <n v="1097.1754425813951"/>
    <n v="6.7629999999999996E-2"/>
    <n v="228.28"/>
    <n v="32.461071238344793"/>
    <n v="19.959124896226086"/>
    <n v="3.1838264096919633"/>
    <n v="161.37173490769229"/>
    <n v="74.201975181779744"/>
    <n v="291.17773263373488"/>
  </r>
  <r>
    <x v="0"/>
    <x v="1"/>
    <x v="1"/>
    <s v="ФЛ+КК_81"/>
    <x v="2"/>
    <x v="2"/>
    <x v="0"/>
    <x v="0"/>
    <s v="Кемеровская область50"/>
    <n v="53.785893999999999"/>
    <n v="87.129589999999993"/>
    <x v="0"/>
    <x v="1"/>
    <x v="0"/>
    <x v="1"/>
    <x v="0"/>
    <x v="0"/>
    <x v="2"/>
    <x v="2"/>
    <x v="2"/>
    <x v="3"/>
    <n v="1097.1754425813951"/>
    <n v="1.0275700000000001"/>
    <n v="228.28"/>
    <n v="493.21341079973337"/>
    <n v="303.25887874634105"/>
    <n v="48.375048111890749"/>
    <n v="2418.0142014909097"/>
    <n v="1127.4245695333643"/>
    <n v="4390.2861086822395"/>
  </r>
  <r>
    <x v="0"/>
    <x v="1"/>
    <x v="2"/>
    <s v="ФЛ+КК_81"/>
    <x v="2"/>
    <x v="2"/>
    <x v="0"/>
    <x v="0"/>
    <s v="Кемеровская область50"/>
    <n v="53.785893999999999"/>
    <n v="87.129589999999993"/>
    <x v="0"/>
    <x v="1"/>
    <x v="0"/>
    <x v="1"/>
    <x v="0"/>
    <x v="0"/>
    <x v="2"/>
    <x v="2"/>
    <x v="2"/>
    <x v="3"/>
    <n v="1097.1754425813951"/>
    <n v="0.71575"/>
    <n v="228.28"/>
    <n v="343.54593728885538"/>
    <n v="211.23382588309659"/>
    <n v="33.69545693829695"/>
    <n v="1684.2586536363638"/>
    <n v="785.30332302763361"/>
    <n v="3058.0371967742462"/>
  </r>
  <r>
    <x v="0"/>
    <x v="0"/>
    <x v="0"/>
    <s v="ФЛ+КК_82"/>
    <x v="2"/>
    <x v="2"/>
    <x v="0"/>
    <x v="0"/>
    <s v="Кемеровская область51"/>
    <n v="53.747127999999996"/>
    <n v="87.162750000000003"/>
    <x v="0"/>
    <x v="1"/>
    <x v="0"/>
    <x v="1"/>
    <x v="0"/>
    <x v="0"/>
    <x v="2"/>
    <x v="2"/>
    <x v="2"/>
    <x v="2"/>
    <n v="1100.9723963208348"/>
    <n v="2.4740000000000002"/>
    <n v="229.07"/>
    <n v="1187.4713920399975"/>
    <n v="730.13270727877193"/>
    <n v="116.46882356318081"/>
    <n v="5903.2037876923077"/>
    <n v="2723.8057084977454"/>
    <n v="10661.082419072003"/>
  </r>
  <r>
    <x v="0"/>
    <x v="0"/>
    <x v="3"/>
    <s v="ФЛ+КК_82"/>
    <x v="2"/>
    <x v="2"/>
    <x v="0"/>
    <x v="0"/>
    <s v="Кемеровская область51"/>
    <n v="53.747127999999996"/>
    <n v="87.162750000000003"/>
    <x v="0"/>
    <x v="1"/>
    <x v="0"/>
    <x v="1"/>
    <x v="0"/>
    <x v="0"/>
    <x v="2"/>
    <x v="2"/>
    <x v="2"/>
    <x v="2"/>
    <n v="1100.9723963208348"/>
    <n v="2.16235"/>
    <n v="229.07"/>
    <n v="1037.8855151890414"/>
    <n v="638.15782521594679"/>
    <n v="101.79723550195796"/>
    <n v="5159.5766816153837"/>
    <n v="2380.6876611843572"/>
    <n v="9318.1049187066856"/>
  </r>
  <r>
    <x v="0"/>
    <x v="0"/>
    <x v="4"/>
    <s v="ФЛ+КК_82"/>
    <x v="2"/>
    <x v="2"/>
    <x v="0"/>
    <x v="0"/>
    <s v="Кемеровская область51"/>
    <n v="53.747127999999996"/>
    <n v="87.162750000000003"/>
    <x v="0"/>
    <x v="1"/>
    <x v="0"/>
    <x v="1"/>
    <x v="0"/>
    <x v="0"/>
    <x v="2"/>
    <x v="2"/>
    <x v="2"/>
    <x v="2"/>
    <n v="1100.9723963208348"/>
    <n v="0.34703000000000001"/>
    <n v="229.07"/>
    <n v="166.56758172176245"/>
    <n v="102.41631099715126"/>
    <n v="16.33717697701319"/>
    <n v="828.04721521538454"/>
    <n v="382.07045069521934"/>
    <n v="1495.4387356065308"/>
  </r>
  <r>
    <x v="0"/>
    <x v="0"/>
    <x v="5"/>
    <s v="ФЛ+КК_82"/>
    <x v="2"/>
    <x v="2"/>
    <x v="0"/>
    <x v="0"/>
    <s v="Кемеровская область51"/>
    <n v="53.747127999999996"/>
    <n v="87.162750000000003"/>
    <x v="0"/>
    <x v="1"/>
    <x v="0"/>
    <x v="1"/>
    <x v="0"/>
    <x v="0"/>
    <x v="2"/>
    <x v="2"/>
    <x v="2"/>
    <x v="2"/>
    <n v="1100.9723963208348"/>
    <n v="0.10693999999999999"/>
    <n v="229.07"/>
    <n v="51.329098894404737"/>
    <n v="31.560384687304715"/>
    <n v="5.0344284526461411"/>
    <n v="255.1692049538461"/>
    <n v="117.73798806255007"/>
    <n v="460.83110505075177"/>
  </r>
  <r>
    <x v="0"/>
    <x v="1"/>
    <x v="1"/>
    <s v="ФЛ+КК_82"/>
    <x v="2"/>
    <x v="2"/>
    <x v="0"/>
    <x v="0"/>
    <s v="Кемеровская область51"/>
    <n v="53.747127999999996"/>
    <n v="87.162750000000003"/>
    <x v="0"/>
    <x v="1"/>
    <x v="0"/>
    <x v="1"/>
    <x v="0"/>
    <x v="0"/>
    <x v="2"/>
    <x v="2"/>
    <x v="2"/>
    <x v="3"/>
    <n v="1100.9723963208348"/>
    <n v="0.39176"/>
    <n v="229.07"/>
    <n v="188.03710288827381"/>
    <n v="115.61713395453988"/>
    <n v="18.442937073206025"/>
    <n v="921.86541410909103"/>
    <n v="431.31694598265022"/>
    <n v="1675.279534007761"/>
  </r>
  <r>
    <x v="0"/>
    <x v="1"/>
    <x v="2"/>
    <s v="ФЛ+КК_82"/>
    <x v="2"/>
    <x v="2"/>
    <x v="0"/>
    <x v="0"/>
    <s v="Кемеровская область51"/>
    <n v="53.747127999999996"/>
    <n v="87.162750000000003"/>
    <x v="0"/>
    <x v="1"/>
    <x v="0"/>
    <x v="1"/>
    <x v="0"/>
    <x v="0"/>
    <x v="2"/>
    <x v="2"/>
    <x v="2"/>
    <x v="3"/>
    <n v="1100.9723963208348"/>
    <n v="0.27201999999999998"/>
    <n v="229.07"/>
    <n v="130.56425548210188"/>
    <n v="80.279183118015979"/>
    <n v="12.805921336158626"/>
    <n v="640.10064821818185"/>
    <n v="299.48651124719345"/>
    <n v="1163.2365194016518"/>
  </r>
  <r>
    <x v="0"/>
    <x v="0"/>
    <x v="0"/>
    <s v="ФЛ+КК_83"/>
    <x v="2"/>
    <x v="2"/>
    <x v="0"/>
    <x v="0"/>
    <s v="Кемеровская область52"/>
    <n v="53.842340999999998"/>
    <n v="87.186499999999995"/>
    <x v="0"/>
    <x v="1"/>
    <x v="0"/>
    <x v="1"/>
    <x v="0"/>
    <x v="0"/>
    <x v="2"/>
    <x v="2"/>
    <x v="2"/>
    <x v="2"/>
    <n v="1137.7884287817317"/>
    <n v="2.0003199999999999"/>
    <n v="236.73"/>
    <n v="960.11429867641368"/>
    <n v="590.3391499692292"/>
    <n v="94.169327869806708"/>
    <n v="4772.9573971692298"/>
    <n v="2275.9409498606733"/>
    <n v="8693.5211235453517"/>
  </r>
  <r>
    <x v="0"/>
    <x v="0"/>
    <x v="3"/>
    <s v="ФЛ+КК_83"/>
    <x v="2"/>
    <x v="2"/>
    <x v="0"/>
    <x v="0"/>
    <s v="Кемеровская область52"/>
    <n v="53.842340999999998"/>
    <n v="87.186499999999995"/>
    <x v="0"/>
    <x v="1"/>
    <x v="0"/>
    <x v="1"/>
    <x v="0"/>
    <x v="0"/>
    <x v="2"/>
    <x v="2"/>
    <x v="2"/>
    <x v="2"/>
    <n v="1137.7884287817317"/>
    <n v="1.7694000000000001"/>
    <n v="236.73"/>
    <n v="849.27723568131432"/>
    <n v="522.18949565847174"/>
    <n v="83.298276642155258"/>
    <n v="4221.9598956923073"/>
    <n v="2013.2028458863961"/>
    <n v="7689.9277495606448"/>
  </r>
  <r>
    <x v="0"/>
    <x v="0"/>
    <x v="4"/>
    <s v="ФЛ+КК_83"/>
    <x v="2"/>
    <x v="2"/>
    <x v="0"/>
    <x v="0"/>
    <s v="Кемеровская область52"/>
    <n v="53.842340999999998"/>
    <n v="87.186499999999995"/>
    <x v="0"/>
    <x v="1"/>
    <x v="0"/>
    <x v="1"/>
    <x v="0"/>
    <x v="0"/>
    <x v="2"/>
    <x v="2"/>
    <x v="2"/>
    <x v="2"/>
    <n v="1137.7884287817317"/>
    <n v="0.28788000000000002"/>
    <n v="236.73"/>
    <n v="138.17674387246342"/>
    <n v="84.959823674782896"/>
    <n v="13.552564643237062"/>
    <n v="686.9095822153846"/>
    <n v="327.54653287768497"/>
    <n v="1251.1452472835531"/>
  </r>
  <r>
    <x v="0"/>
    <x v="0"/>
    <x v="5"/>
    <s v="ФЛ+КК_83"/>
    <x v="2"/>
    <x v="2"/>
    <x v="0"/>
    <x v="0"/>
    <s v="Кемеровская область52"/>
    <n v="53.842340999999998"/>
    <n v="87.186499999999995"/>
    <x v="0"/>
    <x v="1"/>
    <x v="0"/>
    <x v="1"/>
    <x v="0"/>
    <x v="0"/>
    <x v="2"/>
    <x v="2"/>
    <x v="2"/>
    <x v="2"/>
    <n v="1137.7884287817317"/>
    <n v="8.8849999999999998E-2"/>
    <n v="236.73"/>
    <n v="42.646254318008801"/>
    <n v="26.221621277978528"/>
    <n v="4.1828031421134249"/>
    <n v="212.00471161538459"/>
    <n v="101.09250189725685"/>
    <n v="386.14789225074219"/>
  </r>
  <r>
    <x v="0"/>
    <x v="1"/>
    <x v="1"/>
    <s v="ФЛ+КК_83"/>
    <x v="2"/>
    <x v="2"/>
    <x v="0"/>
    <x v="0"/>
    <s v="Кемеровская область52"/>
    <n v="53.842340999999998"/>
    <n v="87.186499999999995"/>
    <x v="0"/>
    <x v="1"/>
    <x v="0"/>
    <x v="1"/>
    <x v="0"/>
    <x v="0"/>
    <x v="2"/>
    <x v="2"/>
    <x v="2"/>
    <x v="3"/>
    <n v="1137.7884287817317"/>
    <n v="0.42942999999999998"/>
    <n v="236.73"/>
    <n v="206.11796276626356"/>
    <n v="126.7343930827498"/>
    <n v="20.216332620346293"/>
    <n v="1010.5081294181819"/>
    <n v="488.60048497173904"/>
    <n v="1852.1773028592804"/>
  </r>
  <r>
    <x v="0"/>
    <x v="1"/>
    <x v="2"/>
    <s v="ФЛ+КК_83"/>
    <x v="2"/>
    <x v="2"/>
    <x v="0"/>
    <x v="0"/>
    <s v="Кемеровская область52"/>
    <n v="53.842340999999998"/>
    <n v="87.186499999999995"/>
    <x v="0"/>
    <x v="1"/>
    <x v="0"/>
    <x v="1"/>
    <x v="0"/>
    <x v="0"/>
    <x v="2"/>
    <x v="2"/>
    <x v="2"/>
    <x v="3"/>
    <n v="1137.7884287817317"/>
    <n v="0.29876999999999998"/>
    <n v="236.73"/>
    <n v="143.40372991099031"/>
    <n v="88.173706125173268"/>
    <n v="14.065234606294068"/>
    <n v="703.04709458181821"/>
    <n v="339.93704886711794"/>
    <n v="1288.626814091394"/>
  </r>
  <r>
    <x v="0"/>
    <x v="0"/>
    <x v="0"/>
    <s v="ФЛ+КК_84"/>
    <x v="2"/>
    <x v="2"/>
    <x v="0"/>
    <x v="0"/>
    <s v="Кемеровская область54"/>
    <n v="53.774230000000003"/>
    <n v="87.27467"/>
    <x v="0"/>
    <x v="1"/>
    <x v="0"/>
    <x v="1"/>
    <x v="0"/>
    <x v="0"/>
    <x v="2"/>
    <x v="2"/>
    <x v="2"/>
    <x v="2"/>
    <n v="1141.8737587545465"/>
    <n v="2.54034"/>
    <n v="237.58"/>
    <n v="1219.3132886236408"/>
    <n v="749.71112433652195"/>
    <n v="119.5919204731167"/>
    <n v="6061.4974575692304"/>
    <n v="2900.7475843145248"/>
    <n v="11050.861375317036"/>
  </r>
  <r>
    <x v="0"/>
    <x v="0"/>
    <x v="3"/>
    <s v="ФЛ+КК_84"/>
    <x v="2"/>
    <x v="2"/>
    <x v="0"/>
    <x v="0"/>
    <s v="Кемеровская область54"/>
    <n v="53.774230000000003"/>
    <n v="87.27467"/>
    <x v="0"/>
    <x v="1"/>
    <x v="0"/>
    <x v="1"/>
    <x v="0"/>
    <x v="0"/>
    <x v="2"/>
    <x v="2"/>
    <x v="2"/>
    <x v="2"/>
    <n v="1141.8737587545465"/>
    <n v="2.2097199999999999"/>
    <n v="237.58"/>
    <n v="1060.6221844861047"/>
    <n v="652.13777119161182"/>
    <n v="104.02727922555856"/>
    <n v="5272.6060928615379"/>
    <n v="2523.2212821950966"/>
    <n v="9612.61460995991"/>
  </r>
  <r>
    <x v="0"/>
    <x v="0"/>
    <x v="4"/>
    <s v="ФЛ+КК_84"/>
    <x v="2"/>
    <x v="2"/>
    <x v="0"/>
    <x v="0"/>
    <s v="Кемеровская область54"/>
    <n v="53.774230000000003"/>
    <n v="87.27467"/>
    <x v="0"/>
    <x v="1"/>
    <x v="0"/>
    <x v="1"/>
    <x v="0"/>
    <x v="0"/>
    <x v="2"/>
    <x v="2"/>
    <x v="2"/>
    <x v="2"/>
    <n v="1141.8737587545465"/>
    <n v="0.35266999999999998"/>
    <n v="237.58"/>
    <n v="169.27467090975986"/>
    <n v="104.08080108165096"/>
    <n v="16.602691999202495"/>
    <n v="841.50480186153834"/>
    <n v="402.70461849996593"/>
    <n v="1534.1675843521175"/>
  </r>
  <r>
    <x v="0"/>
    <x v="0"/>
    <x v="5"/>
    <s v="ФЛ+КК_84"/>
    <x v="2"/>
    <x v="2"/>
    <x v="0"/>
    <x v="0"/>
    <s v="Кемеровская область54"/>
    <n v="53.774230000000003"/>
    <n v="87.27467"/>
    <x v="0"/>
    <x v="1"/>
    <x v="0"/>
    <x v="1"/>
    <x v="0"/>
    <x v="0"/>
    <x v="2"/>
    <x v="2"/>
    <x v="2"/>
    <x v="2"/>
    <n v="1141.8737587545465"/>
    <n v="0.1086"/>
    <n v="237.58"/>
    <n v="52.125866279524544"/>
    <n v="32.050287797281584"/>
    <n v="5.1125764910919305"/>
    <n v="259.13012584615382"/>
    <n v="124.00749020074376"/>
    <n v="472.42634661479565"/>
  </r>
  <r>
    <x v="0"/>
    <x v="1"/>
    <x v="1"/>
    <s v="ФЛ+КК_84"/>
    <x v="2"/>
    <x v="2"/>
    <x v="0"/>
    <x v="0"/>
    <s v="Кемеровская область54"/>
    <n v="53.774230000000003"/>
    <n v="87.27467"/>
    <x v="0"/>
    <x v="1"/>
    <x v="0"/>
    <x v="1"/>
    <x v="0"/>
    <x v="0"/>
    <x v="2"/>
    <x v="2"/>
    <x v="2"/>
    <x v="3"/>
    <n v="1141.8737587545465"/>
    <n v="0.99719000000000002"/>
    <n v="237.58"/>
    <n v="478.63160769133594"/>
    <n v="294.29306158905359"/>
    <n v="46.944844854069629"/>
    <n v="2346.525863527273"/>
    <n v="1138.6650934924462"/>
    <n v="4305.0604711541782"/>
  </r>
  <r>
    <x v="0"/>
    <x v="1"/>
    <x v="2"/>
    <s v="ФЛ+КК_84"/>
    <x v="2"/>
    <x v="2"/>
    <x v="0"/>
    <x v="0"/>
    <s v="Кемеровская область54"/>
    <n v="53.774230000000003"/>
    <n v="87.27467"/>
    <x v="0"/>
    <x v="1"/>
    <x v="0"/>
    <x v="1"/>
    <x v="0"/>
    <x v="0"/>
    <x v="2"/>
    <x v="2"/>
    <x v="2"/>
    <x v="3"/>
    <n v="1141.8737587545465"/>
    <n v="0.69499"/>
    <n v="237.58"/>
    <n v="333.581545171333"/>
    <n v="205.10708578483172"/>
    <n v="32.718135686408658"/>
    <n v="1635.4075049818184"/>
    <n v="793.59084359682231"/>
    <n v="3000.4051152212141"/>
  </r>
  <r>
    <x v="0"/>
    <x v="0"/>
    <x v="0"/>
    <s v="ФЛ+КК_85"/>
    <x v="2"/>
    <x v="2"/>
    <x v="0"/>
    <x v="0"/>
    <s v="Кемеровская область56"/>
    <n v="53.776276000000003"/>
    <n v="87.223923999999997"/>
    <x v="0"/>
    <x v="1"/>
    <x v="0"/>
    <x v="1"/>
    <x v="0"/>
    <x v="0"/>
    <x v="2"/>
    <x v="2"/>
    <x v="2"/>
    <x v="2"/>
    <n v="1123.1293035851606"/>
    <n v="2.0177299999999998"/>
    <n v="233.68"/>
    <n v="968.47075661312203"/>
    <n v="595.47723017687804"/>
    <n v="94.988940730855603"/>
    <n v="4814.4993445999989"/>
    <n v="2266.1716897228862"/>
    <n v="8739.6079618437398"/>
  </r>
  <r>
    <x v="0"/>
    <x v="0"/>
    <x v="3"/>
    <s v="ФЛ+КК_85"/>
    <x v="2"/>
    <x v="2"/>
    <x v="0"/>
    <x v="0"/>
    <s v="Кемеровская область56"/>
    <n v="53.776276000000003"/>
    <n v="87.223923999999997"/>
    <x v="0"/>
    <x v="1"/>
    <x v="0"/>
    <x v="1"/>
    <x v="0"/>
    <x v="0"/>
    <x v="2"/>
    <x v="2"/>
    <x v="2"/>
    <x v="2"/>
    <n v="1123.1293035851606"/>
    <n v="1.7138199999999999"/>
    <n v="233.68"/>
    <n v="822.59992769037524"/>
    <n v="505.78659514490897"/>
    <n v="80.681729668169169"/>
    <n v="4089.3406287076918"/>
    <n v="1924.8414630703198"/>
    <n v="7423.2503442814659"/>
  </r>
  <r>
    <x v="0"/>
    <x v="0"/>
    <x v="4"/>
    <s v="ФЛ+КК_85"/>
    <x v="2"/>
    <x v="2"/>
    <x v="0"/>
    <x v="0"/>
    <s v="Кемеровская область56"/>
    <n v="53.776276000000003"/>
    <n v="87.223923999999997"/>
    <x v="0"/>
    <x v="1"/>
    <x v="0"/>
    <x v="1"/>
    <x v="0"/>
    <x v="0"/>
    <x v="2"/>
    <x v="2"/>
    <x v="2"/>
    <x v="2"/>
    <n v="1123.1293035851606"/>
    <n v="0.26582"/>
    <n v="233.68"/>
    <n v="127.58837729671468"/>
    <n v="78.44942451448793"/>
    <n v="12.514043120276767"/>
    <n v="634.27228409230759"/>
    <n v="298.55023147900738"/>
    <n v="1151.3743605027944"/>
  </r>
  <r>
    <x v="0"/>
    <x v="0"/>
    <x v="5"/>
    <s v="ФЛ+КК_85"/>
    <x v="2"/>
    <x v="2"/>
    <x v="0"/>
    <x v="0"/>
    <s v="Кемеровская область56"/>
    <n v="53.776276000000003"/>
    <n v="87.223923999999997"/>
    <x v="0"/>
    <x v="1"/>
    <x v="0"/>
    <x v="1"/>
    <x v="0"/>
    <x v="0"/>
    <x v="2"/>
    <x v="2"/>
    <x v="2"/>
    <x v="2"/>
    <n v="1123.1293035851606"/>
    <n v="8.1570000000000004E-2"/>
    <n v="233.68"/>
    <n v="39.151997351941226"/>
    <n v="24.073130530610115"/>
    <n v="3.8400816241102094"/>
    <n v="194.63392601538462"/>
    <n v="91.613657293441563"/>
    <n v="353.31279281548774"/>
  </r>
  <r>
    <x v="0"/>
    <x v="1"/>
    <x v="1"/>
    <s v="ФЛ+КК_85"/>
    <x v="2"/>
    <x v="2"/>
    <x v="0"/>
    <x v="0"/>
    <s v="Кемеровская область56"/>
    <n v="53.776276000000003"/>
    <n v="87.223923999999997"/>
    <x v="0"/>
    <x v="1"/>
    <x v="0"/>
    <x v="1"/>
    <x v="0"/>
    <x v="0"/>
    <x v="2"/>
    <x v="2"/>
    <x v="2"/>
    <x v="3"/>
    <n v="1123.1293035851606"/>
    <n v="1.4023600000000001"/>
    <n v="233.68"/>
    <n v="673.10524710639083"/>
    <n v="413.86778632961142"/>
    <n v="66.01908626194917"/>
    <n v="3299.9468606545461"/>
    <n v="1575.031610175686"/>
    <n v="6027.9705905281835"/>
  </r>
  <r>
    <x v="0"/>
    <x v="1"/>
    <x v="2"/>
    <s v="ФЛ+КК_85"/>
    <x v="2"/>
    <x v="2"/>
    <x v="0"/>
    <x v="0"/>
    <s v="Кемеровская область56"/>
    <n v="53.776276000000003"/>
    <n v="87.223923999999997"/>
    <x v="0"/>
    <x v="1"/>
    <x v="0"/>
    <x v="1"/>
    <x v="0"/>
    <x v="0"/>
    <x v="2"/>
    <x v="2"/>
    <x v="2"/>
    <x v="3"/>
    <n v="1123.1293035851606"/>
    <n v="0.97785999999999995"/>
    <n v="233.68"/>
    <n v="469.3535874778625"/>
    <n v="288.58834645902175"/>
    <n v="46.034843900360535"/>
    <n v="2301.0397024727276"/>
    <n v="1098.2632208037851"/>
    <n v="4203.2797011137573"/>
  </r>
  <r>
    <x v="0"/>
    <x v="0"/>
    <x v="0"/>
    <s v="ФЛ+КК_86"/>
    <x v="2"/>
    <x v="2"/>
    <x v="0"/>
    <x v="0"/>
    <s v="Кемеровская область57"/>
    <n v="53.679299999999998"/>
    <n v="88.052530000000004"/>
    <x v="0"/>
    <x v="1"/>
    <x v="0"/>
    <x v="1"/>
    <x v="0"/>
    <x v="0"/>
    <x v="2"/>
    <x v="2"/>
    <x v="2"/>
    <x v="2"/>
    <n v="1750.1878289707215"/>
    <n v="0.6835"/>
    <n v="303.36"/>
    <n v="328.06657092131701"/>
    <n v="201.71612992119668"/>
    <n v="32.177219444395341"/>
    <n v="1630.8972469230769"/>
    <n v="1196.2533811014882"/>
    <n v="3389.1105483114743"/>
  </r>
  <r>
    <x v="0"/>
    <x v="0"/>
    <x v="3"/>
    <s v="ФЛ+КК_86"/>
    <x v="2"/>
    <x v="2"/>
    <x v="0"/>
    <x v="0"/>
    <s v="Кемеровская область57"/>
    <n v="53.679299999999998"/>
    <n v="88.052530000000004"/>
    <x v="0"/>
    <x v="1"/>
    <x v="0"/>
    <x v="1"/>
    <x v="0"/>
    <x v="0"/>
    <x v="2"/>
    <x v="2"/>
    <x v="2"/>
    <x v="2"/>
    <n v="1750.1878289707215"/>
    <n v="0.57565999999999995"/>
    <n v="303.36"/>
    <n v="276.30548970967862"/>
    <n v="169.89013511402499"/>
    <n v="27.100421573314733"/>
    <n v="1373.5805547384614"/>
    <n v="1007.5131256252855"/>
    <n v="2854.3897267607654"/>
  </r>
  <r>
    <x v="0"/>
    <x v="0"/>
    <x v="4"/>
    <s v="ФЛ+КК_86"/>
    <x v="2"/>
    <x v="2"/>
    <x v="0"/>
    <x v="0"/>
    <s v="Кемеровская область57"/>
    <n v="53.679299999999998"/>
    <n v="88.052530000000004"/>
    <x v="0"/>
    <x v="1"/>
    <x v="0"/>
    <x v="1"/>
    <x v="0"/>
    <x v="0"/>
    <x v="2"/>
    <x v="2"/>
    <x v="2"/>
    <x v="2"/>
    <n v="1750.1878289707215"/>
    <n v="8.8349999999999998E-2"/>
    <n v="303.36"/>
    <n v="42.406264141767892"/>
    <n v="26.074060100274654"/>
    <n v="4.1592645763165006"/>
    <n v="210.81166315384613"/>
    <n v="154.62909468956323"/>
    <n v="438.08034666176843"/>
  </r>
  <r>
    <x v="0"/>
    <x v="0"/>
    <x v="5"/>
    <s v="ФЛ+КК_86"/>
    <x v="2"/>
    <x v="2"/>
    <x v="0"/>
    <x v="0"/>
    <s v="Кемеровская область57"/>
    <n v="53.679299999999998"/>
    <n v="88.052530000000004"/>
    <x v="0"/>
    <x v="1"/>
    <x v="0"/>
    <x v="1"/>
    <x v="0"/>
    <x v="0"/>
    <x v="2"/>
    <x v="2"/>
    <x v="2"/>
    <x v="2"/>
    <n v="1750.1878289707215"/>
    <n v="2.708E-2"/>
    <n v="303.36"/>
    <n v="12.997867945207409"/>
    <n v="7.9919133844418528"/>
    <n v="1.2748487235614132"/>
    <n v="64.615504676923067"/>
    <n v="47.395086408527135"/>
    <n v="134.27522113866087"/>
  </r>
  <r>
    <x v="0"/>
    <x v="1"/>
    <x v="1"/>
    <s v="ФЛ+КК_86"/>
    <x v="2"/>
    <x v="2"/>
    <x v="0"/>
    <x v="0"/>
    <s v="Кемеровская область57"/>
    <n v="53.679299999999998"/>
    <n v="88.052530000000004"/>
    <x v="0"/>
    <x v="1"/>
    <x v="0"/>
    <x v="1"/>
    <x v="0"/>
    <x v="0"/>
    <x v="2"/>
    <x v="2"/>
    <x v="2"/>
    <x v="3"/>
    <n v="1750.1878289707215"/>
    <n v="0.82587999999999995"/>
    <n v="303.36"/>
    <n v="396.40617350767707"/>
    <n v="243.73565088415202"/>
    <n v="38.880061440727467"/>
    <n v="1943.4097616000001"/>
    <n v="1445.4451241903394"/>
    <n v="4067.8767716228963"/>
  </r>
  <r>
    <x v="0"/>
    <x v="1"/>
    <x v="2"/>
    <s v="ФЛ+КК_86"/>
    <x v="2"/>
    <x v="2"/>
    <x v="0"/>
    <x v="0"/>
    <s v="Кемеровская область57"/>
    <n v="53.679299999999998"/>
    <n v="88.052530000000004"/>
    <x v="0"/>
    <x v="1"/>
    <x v="0"/>
    <x v="1"/>
    <x v="0"/>
    <x v="0"/>
    <x v="2"/>
    <x v="2"/>
    <x v="2"/>
    <x v="3"/>
    <n v="1750.1878289707215"/>
    <n v="0.57352999999999998"/>
    <n v="303.36"/>
    <n v="275.28313155889236"/>
    <n v="169.26152449700649"/>
    <n v="27.000147283019839"/>
    <n v="1349.595341418182"/>
    <n v="1003.7852255495778"/>
    <n v="2824.9253703066784"/>
  </r>
  <r>
    <x v="0"/>
    <x v="0"/>
    <x v="0"/>
    <s v="ФЛ+КК_87"/>
    <x v="2"/>
    <x v="2"/>
    <x v="0"/>
    <x v="0"/>
    <s v="Кемеровская область58"/>
    <n v="52.758839000000002"/>
    <n v="87.861631000000003"/>
    <x v="0"/>
    <x v="1"/>
    <x v="0"/>
    <x v="1"/>
    <x v="0"/>
    <x v="0"/>
    <x v="2"/>
    <x v="2"/>
    <x v="2"/>
    <x v="2"/>
    <n v="2211.1583179434292"/>
    <n v="0.98895"/>
    <n v="383.26"/>
    <n v="474.67656958688582"/>
    <n v="291.86125338049374"/>
    <n v="46.556929289736317"/>
    <n v="2359.7305520769228"/>
    <n v="2186.7250185301541"/>
    <n v="5359.5503228641928"/>
  </r>
  <r>
    <x v="0"/>
    <x v="0"/>
    <x v="3"/>
    <s v="ФЛ+КК_87"/>
    <x v="2"/>
    <x v="2"/>
    <x v="0"/>
    <x v="0"/>
    <s v="Кемеровская область58"/>
    <n v="52.758839000000002"/>
    <n v="87.861631000000003"/>
    <x v="0"/>
    <x v="1"/>
    <x v="0"/>
    <x v="1"/>
    <x v="0"/>
    <x v="0"/>
    <x v="2"/>
    <x v="2"/>
    <x v="2"/>
    <x v="2"/>
    <n v="2211.1583179434292"/>
    <n v="0.85748000000000002"/>
    <n v="383.26"/>
    <n v="411.57355264610226"/>
    <n v="253.06151731503692"/>
    <n v="40.367698799093077"/>
    <n v="2046.0303895999998"/>
    <n v="1896.0240344701317"/>
    <n v="4647.0571928303634"/>
  </r>
  <r>
    <x v="0"/>
    <x v="0"/>
    <x v="4"/>
    <s v="ФЛ+КК_87"/>
    <x v="2"/>
    <x v="2"/>
    <x v="0"/>
    <x v="0"/>
    <s v="Кемеровская область58"/>
    <n v="52.758839000000002"/>
    <n v="87.861631000000003"/>
    <x v="0"/>
    <x v="1"/>
    <x v="0"/>
    <x v="1"/>
    <x v="0"/>
    <x v="0"/>
    <x v="2"/>
    <x v="2"/>
    <x v="2"/>
    <x v="2"/>
    <n v="2211.1583179434292"/>
    <n v="0.13633999999999999"/>
    <n v="383.26"/>
    <n v="65.440521257369937"/>
    <n v="40.236981936292544"/>
    <n v="6.4184961215052825"/>
    <n v="325.32045449230765"/>
    <n v="301.4693250684071"/>
    <n v="738.88577887588258"/>
  </r>
  <r>
    <x v="0"/>
    <x v="0"/>
    <x v="5"/>
    <s v="ФЛ+КК_87"/>
    <x v="2"/>
    <x v="2"/>
    <x v="0"/>
    <x v="0"/>
    <s v="Кемеровская область58"/>
    <n v="52.758839000000002"/>
    <n v="87.861631000000003"/>
    <x v="0"/>
    <x v="1"/>
    <x v="0"/>
    <x v="1"/>
    <x v="0"/>
    <x v="0"/>
    <x v="2"/>
    <x v="2"/>
    <x v="2"/>
    <x v="2"/>
    <n v="2211.1583179434292"/>
    <n v="4.1959999999999997E-2"/>
    <n v="383.26"/>
    <n v="20.139975590136739"/>
    <n v="12.383334032909161"/>
    <n v="1.9753564416778764"/>
    <n v="100.12062689230767"/>
    <n v="92.780203020906285"/>
    <n v="227.39949597793776"/>
  </r>
  <r>
    <x v="0"/>
    <x v="1"/>
    <x v="1"/>
    <s v="ФЛ+КК_87"/>
    <x v="2"/>
    <x v="2"/>
    <x v="0"/>
    <x v="0"/>
    <s v="Кемеровская область58"/>
    <n v="52.758839000000002"/>
    <n v="87.861631000000003"/>
    <x v="0"/>
    <x v="1"/>
    <x v="0"/>
    <x v="1"/>
    <x v="0"/>
    <x v="0"/>
    <x v="2"/>
    <x v="2"/>
    <x v="2"/>
    <x v="3"/>
    <n v="2211.1583179434292"/>
    <n v="0.54930000000000001"/>
    <n v="383.26"/>
    <n v="263.65320761825814"/>
    <n v="162.11070982547673"/>
    <n v="25.859468384500897"/>
    <n v="1292.5788032727276"/>
    <n v="1214.5892640463258"/>
    <n v="2958.7914531472888"/>
  </r>
  <r>
    <x v="0"/>
    <x v="1"/>
    <x v="2"/>
    <s v="ФЛ+КК_87"/>
    <x v="2"/>
    <x v="2"/>
    <x v="0"/>
    <x v="0"/>
    <s v="Кемеровская область58"/>
    <n v="52.758839000000002"/>
    <n v="87.861631000000003"/>
    <x v="0"/>
    <x v="1"/>
    <x v="0"/>
    <x v="1"/>
    <x v="0"/>
    <x v="0"/>
    <x v="2"/>
    <x v="2"/>
    <x v="2"/>
    <x v="3"/>
    <n v="2211.1583179434292"/>
    <n v="0.38116"/>
    <n v="383.26"/>
    <n v="182.94931115196661"/>
    <n v="112.48883698721774"/>
    <n v="17.943919478311233"/>
    <n v="896.92214938181826"/>
    <n v="842.80510446731751"/>
    <n v="2053.1093214666316"/>
  </r>
  <r>
    <x v="0"/>
    <x v="0"/>
    <x v="0"/>
    <s v="ФЛ+КК_88"/>
    <x v="2"/>
    <x v="2"/>
    <x v="0"/>
    <x v="0"/>
    <s v="Кемеровская область59"/>
    <n v="53.740855000000003"/>
    <n v="87.144532999999996"/>
    <x v="0"/>
    <x v="1"/>
    <x v="0"/>
    <x v="1"/>
    <x v="0"/>
    <x v="0"/>
    <x v="2"/>
    <x v="2"/>
    <x v="2"/>
    <x v="2"/>
    <n v="1093.7629904864557"/>
    <n v="3.16412"/>
    <n v="227.57"/>
    <n v="1518.715432894744"/>
    <n v="933.80254719276786"/>
    <n v="148.95769361872743"/>
    <n v="7549.8969962461533"/>
    <n v="3460.7973534580042"/>
    <n v="13612.170023410396"/>
  </r>
  <r>
    <x v="0"/>
    <x v="0"/>
    <x v="3"/>
    <s v="ФЛ+КК_88"/>
    <x v="2"/>
    <x v="2"/>
    <x v="0"/>
    <x v="0"/>
    <s v="Кемеровская область59"/>
    <n v="53.740855000000003"/>
    <n v="87.144532999999996"/>
    <x v="0"/>
    <x v="1"/>
    <x v="0"/>
    <x v="1"/>
    <x v="0"/>
    <x v="0"/>
    <x v="2"/>
    <x v="2"/>
    <x v="2"/>
    <x v="2"/>
    <n v="1093.7629904864557"/>
    <n v="2.7001499999999998"/>
    <n v="227.57"/>
    <n v="1296.0189487537587"/>
    <n v="796.87462795423437"/>
    <n v="127.1153168731296"/>
    <n v="6442.819606846153"/>
    <n v="2953.3241387620033"/>
    <n v="11616.15263918928"/>
  </r>
  <r>
    <x v="0"/>
    <x v="0"/>
    <x v="4"/>
    <s v="ФЛ+КК_88"/>
    <x v="2"/>
    <x v="2"/>
    <x v="0"/>
    <x v="0"/>
    <s v="Кемеровская область59"/>
    <n v="53.740855000000003"/>
    <n v="87.144532999999996"/>
    <x v="0"/>
    <x v="1"/>
    <x v="0"/>
    <x v="1"/>
    <x v="0"/>
    <x v="0"/>
    <x v="2"/>
    <x v="2"/>
    <x v="2"/>
    <x v="2"/>
    <n v="1093.7629904864557"/>
    <n v="0.42121999999999998"/>
    <n v="227.57"/>
    <n v="202.1773240723879"/>
    <n v="124.31143854485218"/>
    <n v="19.829829369960798"/>
    <n v="1005.0717459384614"/>
    <n v="460.71484685270485"/>
    <n v="1812.1051847783669"/>
  </r>
  <r>
    <x v="0"/>
    <x v="0"/>
    <x v="5"/>
    <s v="ФЛ+КК_88"/>
    <x v="2"/>
    <x v="2"/>
    <x v="0"/>
    <x v="0"/>
    <s v="Кемеровская область59"/>
    <n v="53.740855000000003"/>
    <n v="87.144532999999996"/>
    <x v="0"/>
    <x v="1"/>
    <x v="0"/>
    <x v="1"/>
    <x v="0"/>
    <x v="0"/>
    <x v="2"/>
    <x v="2"/>
    <x v="2"/>
    <x v="2"/>
    <n v="1093.7629904864557"/>
    <n v="0.12934999999999999"/>
    <n v="227.57"/>
    <n v="62.085458593522091"/>
    <n v="38.174076671992374"/>
    <n v="6.0894269716642828"/>
    <n v="308.64163699999995"/>
    <n v="141.47824281942303"/>
    <n v="556.46884205660172"/>
  </r>
  <r>
    <x v="0"/>
    <x v="1"/>
    <x v="1"/>
    <s v="ФЛ+КК_88"/>
    <x v="2"/>
    <x v="2"/>
    <x v="0"/>
    <x v="0"/>
    <s v="Кемеровская область59"/>
    <n v="53.740855000000003"/>
    <n v="87.144532999999996"/>
    <x v="0"/>
    <x v="1"/>
    <x v="0"/>
    <x v="1"/>
    <x v="0"/>
    <x v="0"/>
    <x v="2"/>
    <x v="2"/>
    <x v="2"/>
    <x v="3"/>
    <n v="1093.7629904864557"/>
    <n v="0.86446999999999996"/>
    <n v="227.57"/>
    <n v="414.92861530995009"/>
    <n v="255.12442257933708"/>
    <n v="40.696767948934074"/>
    <n v="2034.2173640363637"/>
    <n v="945.52529238582633"/>
    <n v="3690.4924622604112"/>
  </r>
  <r>
    <x v="0"/>
    <x v="1"/>
    <x v="2"/>
    <s v="ФЛ+КК_88"/>
    <x v="2"/>
    <x v="2"/>
    <x v="0"/>
    <x v="0"/>
    <s v="Кемеровская область59"/>
    <n v="53.740855000000003"/>
    <n v="87.144532999999996"/>
    <x v="0"/>
    <x v="1"/>
    <x v="0"/>
    <x v="1"/>
    <x v="0"/>
    <x v="0"/>
    <x v="2"/>
    <x v="2"/>
    <x v="2"/>
    <x v="3"/>
    <n v="1093.7629904864557"/>
    <n v="0.60077000000000003"/>
    <n v="227.57"/>
    <n v="288.35779636049688"/>
    <n v="177.30065745831359"/>
    <n v="28.282528347636269"/>
    <n v="1413.6948254909094"/>
    <n v="657.09999179454803"/>
    <n v="2564.7357994519043"/>
  </r>
  <r>
    <x v="0"/>
    <x v="0"/>
    <x v="0"/>
    <s v="ФЛ+КК_89"/>
    <x v="2"/>
    <x v="2"/>
    <x v="0"/>
    <x v="0"/>
    <s v="Кемеровская область6"/>
    <n v="55.628214999999997"/>
    <n v="86.245930000000001"/>
    <x v="0"/>
    <x v="1"/>
    <x v="0"/>
    <x v="1"/>
    <x v="0"/>
    <x v="0"/>
    <x v="2"/>
    <x v="2"/>
    <x v="2"/>
    <x v="2"/>
    <n v="278.0683740130296"/>
    <n v="1.58962"/>
    <n v="47.71"/>
    <n v="762.98636791213448"/>
    <n v="469.13239860326655"/>
    <n v="74.834749924213199"/>
    <n v="3792.9873908615382"/>
    <n v="442.02304869859211"/>
    <n v="5541.963955999744"/>
  </r>
  <r>
    <x v="0"/>
    <x v="0"/>
    <x v="3"/>
    <s v="ФЛ+КК_89"/>
    <x v="2"/>
    <x v="2"/>
    <x v="0"/>
    <x v="0"/>
    <s v="Кемеровская область6"/>
    <n v="55.628214999999997"/>
    <n v="86.245930000000001"/>
    <x v="0"/>
    <x v="1"/>
    <x v="0"/>
    <x v="1"/>
    <x v="0"/>
    <x v="0"/>
    <x v="2"/>
    <x v="2"/>
    <x v="2"/>
    <x v="2"/>
    <n v="278.0683740130296"/>
    <n v="1.38436"/>
    <n v="47.71"/>
    <n v="664.46560076171818"/>
    <n v="408.55558393227193"/>
    <n v="65.171697893259889"/>
    <n v="3303.2171364307692"/>
    <n v="384.94673424867767"/>
    <n v="4826.3567532666975"/>
  </r>
  <r>
    <x v="0"/>
    <x v="0"/>
    <x v="4"/>
    <s v="ФЛ+КК_89"/>
    <x v="2"/>
    <x v="2"/>
    <x v="0"/>
    <x v="0"/>
    <s v="Кемеровская область6"/>
    <n v="55.628214999999997"/>
    <n v="86.245930000000001"/>
    <x v="0"/>
    <x v="1"/>
    <x v="0"/>
    <x v="1"/>
    <x v="0"/>
    <x v="0"/>
    <x v="2"/>
    <x v="2"/>
    <x v="2"/>
    <x v="2"/>
    <n v="278.0683740130296"/>
    <n v="0.22123999999999999"/>
    <n v="47.71"/>
    <n v="106.1908531830756"/>
    <n v="65.29286991041046"/>
    <n v="10.415344593823008"/>
    <n v="527.90008326153838"/>
    <n v="61.519847066642669"/>
    <n v="771.31899801549014"/>
  </r>
  <r>
    <x v="0"/>
    <x v="0"/>
    <x v="5"/>
    <s v="ФЛ+КК_89"/>
    <x v="2"/>
    <x v="2"/>
    <x v="0"/>
    <x v="0"/>
    <s v="Кемеровская область6"/>
    <n v="55.628214999999997"/>
    <n v="86.245930000000001"/>
    <x v="0"/>
    <x v="1"/>
    <x v="0"/>
    <x v="1"/>
    <x v="0"/>
    <x v="0"/>
    <x v="2"/>
    <x v="2"/>
    <x v="2"/>
    <x v="2"/>
    <n v="278.0683740130296"/>
    <n v="6.8140000000000006E-2"/>
    <n v="47.71"/>
    <n v="32.70586121811052"/>
    <n v="20.109637297484042"/>
    <n v="3.2078357468048262"/>
    <n v="162.58864433846153"/>
    <n v="18.947579005247839"/>
    <n v="237.55955760610877"/>
  </r>
  <r>
    <x v="0"/>
    <x v="1"/>
    <x v="1"/>
    <s v="ФЛ+КК_89"/>
    <x v="2"/>
    <x v="2"/>
    <x v="0"/>
    <x v="0"/>
    <s v="Кемеровская область6"/>
    <n v="55.628214999999997"/>
    <n v="86.245930000000001"/>
    <x v="0"/>
    <x v="1"/>
    <x v="0"/>
    <x v="1"/>
    <x v="0"/>
    <x v="0"/>
    <x v="2"/>
    <x v="2"/>
    <x v="2"/>
    <x v="3"/>
    <n v="278.0683740130296"/>
    <n v="0.55535999999999996"/>
    <n v="47.71"/>
    <n v="266.56188855429787"/>
    <n v="163.89915129924768"/>
    <n v="26.144755801959615"/>
    <n v="1306.8388206545455"/>
    <n v="154.42805219187611"/>
    <n v="1917.8726685019267"/>
  </r>
  <r>
    <x v="0"/>
    <x v="1"/>
    <x v="2"/>
    <s v="ФЛ+КК_89"/>
    <x v="2"/>
    <x v="2"/>
    <x v="0"/>
    <x v="0"/>
    <s v="Кемеровская область6"/>
    <n v="55.628214999999997"/>
    <n v="86.245930000000001"/>
    <x v="0"/>
    <x v="1"/>
    <x v="0"/>
    <x v="1"/>
    <x v="0"/>
    <x v="0"/>
    <x v="2"/>
    <x v="2"/>
    <x v="2"/>
    <x v="3"/>
    <n v="278.0683740130296"/>
    <n v="0.38658999999999999"/>
    <n v="47.71"/>
    <n v="185.55560446594285"/>
    <n v="114.09135137708182"/>
    <n v="18.199548302865828"/>
    <n v="909.69968970909099"/>
    <n v="107.4984527096971"/>
    <n v="1335.0446465646787"/>
  </r>
  <r>
    <x v="0"/>
    <x v="0"/>
    <x v="0"/>
    <s v="ФЛ+КК_90"/>
    <x v="2"/>
    <x v="2"/>
    <x v="0"/>
    <x v="0"/>
    <s v="Кемеровская область62"/>
    <n v="52.909619999999997"/>
    <n v="87.976849999999999"/>
    <x v="0"/>
    <x v="1"/>
    <x v="0"/>
    <x v="1"/>
    <x v="0"/>
    <x v="0"/>
    <x v="2"/>
    <x v="2"/>
    <x v="2"/>
    <x v="2"/>
    <n v="2202.1581431900195"/>
    <n v="1.0159100000000001"/>
    <n v="381.7"/>
    <n v="487.61683988979541"/>
    <n v="299.81775208228669"/>
    <n v="47.826128757506474"/>
    <n v="2424.059725123077"/>
    <n v="2237.1944792481727"/>
    <n v="5496.5149251008388"/>
  </r>
  <r>
    <x v="0"/>
    <x v="0"/>
    <x v="3"/>
    <s v="ФЛ+КК_90"/>
    <x v="2"/>
    <x v="2"/>
    <x v="0"/>
    <x v="0"/>
    <s v="Кемеровская область62"/>
    <n v="52.909619999999997"/>
    <n v="87.976849999999999"/>
    <x v="0"/>
    <x v="1"/>
    <x v="0"/>
    <x v="1"/>
    <x v="0"/>
    <x v="0"/>
    <x v="2"/>
    <x v="2"/>
    <x v="2"/>
    <x v="2"/>
    <n v="2202.1581431900195"/>
    <n v="0.89546999999999999"/>
    <n v="381.7"/>
    <n v="429.80800623688623"/>
    <n v="264.27321559697731"/>
    <n v="42.156159028343374"/>
    <n v="2136.6782117076923"/>
    <n v="1971.9665524823668"/>
    <n v="4844.8821450522664"/>
  </r>
  <r>
    <x v="0"/>
    <x v="0"/>
    <x v="4"/>
    <s v="ФЛ+КК_90"/>
    <x v="2"/>
    <x v="2"/>
    <x v="0"/>
    <x v="0"/>
    <s v="Кемеровская область62"/>
    <n v="52.909619999999997"/>
    <n v="87.976849999999999"/>
    <x v="0"/>
    <x v="1"/>
    <x v="0"/>
    <x v="1"/>
    <x v="0"/>
    <x v="0"/>
    <x v="2"/>
    <x v="2"/>
    <x v="2"/>
    <x v="2"/>
    <n v="2202.1581431900195"/>
    <n v="0.14510999999999999"/>
    <n v="381.7"/>
    <n v="69.649948948635412"/>
    <n v="42.825204993218506"/>
    <n v="6.8313625655833325"/>
    <n v="346.24652450769224"/>
    <n v="319.55516815830373"/>
    <n v="785.10820917343324"/>
  </r>
  <r>
    <x v="0"/>
    <x v="0"/>
    <x v="5"/>
    <s v="ФЛ+КК_90"/>
    <x v="2"/>
    <x v="2"/>
    <x v="0"/>
    <x v="0"/>
    <s v="Кемеровская область62"/>
    <n v="52.909619999999997"/>
    <n v="87.976849999999999"/>
    <x v="0"/>
    <x v="1"/>
    <x v="0"/>
    <x v="1"/>
    <x v="0"/>
    <x v="0"/>
    <x v="2"/>
    <x v="2"/>
    <x v="2"/>
    <x v="2"/>
    <n v="2202.1581431900195"/>
    <n v="4.4769999999999997E-2"/>
    <n v="381.7"/>
    <n v="21.488720380610623"/>
    <n v="13.212627851604937"/>
    <n v="2.1076431814565901"/>
    <n v="106.82555924615383"/>
    <n v="98.590620070617163"/>
    <n v="242.22517073044315"/>
  </r>
  <r>
    <x v="0"/>
    <x v="1"/>
    <x v="1"/>
    <s v="ФЛ+КК_90"/>
    <x v="2"/>
    <x v="2"/>
    <x v="0"/>
    <x v="0"/>
    <s v="Кемеровская область62"/>
    <n v="52.909619999999997"/>
    <n v="87.976849999999999"/>
    <x v="0"/>
    <x v="1"/>
    <x v="0"/>
    <x v="1"/>
    <x v="0"/>
    <x v="0"/>
    <x v="2"/>
    <x v="2"/>
    <x v="2"/>
    <x v="3"/>
    <n v="2202.1581431900195"/>
    <n v="0.97304999999999997"/>
    <n v="381.7"/>
    <n v="467.04488198242501"/>
    <n v="287.16880792951048"/>
    <n v="45.808402897394132"/>
    <n v="2289.7211078181822"/>
    <n v="2142.8099812310484"/>
    <n v="5232.5531818585605"/>
  </r>
  <r>
    <x v="0"/>
    <x v="1"/>
    <x v="2"/>
    <s v="ФЛ+КК_90"/>
    <x v="2"/>
    <x v="2"/>
    <x v="0"/>
    <x v="0"/>
    <s v="Кемеровская область62"/>
    <n v="52.909619999999997"/>
    <n v="87.976849999999999"/>
    <x v="0"/>
    <x v="1"/>
    <x v="0"/>
    <x v="1"/>
    <x v="0"/>
    <x v="0"/>
    <x v="2"/>
    <x v="2"/>
    <x v="2"/>
    <x v="3"/>
    <n v="2202.1581431900195"/>
    <n v="0.67859000000000003"/>
    <n v="381.7"/>
    <n v="325.7098673906313"/>
    <n v="200.26707915614463"/>
    <n v="31.946070728269547"/>
    <n v="1596.8160388000003"/>
    <n v="1494.3624943873153"/>
    <n v="3649.101550462361"/>
  </r>
  <r>
    <x v="0"/>
    <x v="0"/>
    <x v="0"/>
    <s v="ФЛ+КК_91"/>
    <x v="2"/>
    <x v="2"/>
    <x v="0"/>
    <x v="0"/>
    <s v="Кемеровская область64"/>
    <n v="55.284950000000002"/>
    <n v="85.649019999999993"/>
    <x v="0"/>
    <x v="1"/>
    <x v="0"/>
    <x v="1"/>
    <x v="0"/>
    <x v="0"/>
    <x v="2"/>
    <x v="2"/>
    <x v="2"/>
    <x v="2"/>
    <n v="278.0683740130296"/>
    <n v="1.5659099999999999"/>
    <n v="23.65"/>
    <n v="751.6060337547907"/>
    <n v="462.13504755654878"/>
    <n v="73.718551134123061"/>
    <n v="3736.4130328153842"/>
    <n v="435.43004755074315"/>
    <n v="5459.30271281159"/>
  </r>
  <r>
    <x v="0"/>
    <x v="0"/>
    <x v="3"/>
    <s v="ФЛ+КК_91"/>
    <x v="2"/>
    <x v="2"/>
    <x v="0"/>
    <x v="0"/>
    <s v="Кемеровская область64"/>
    <n v="55.284950000000002"/>
    <n v="85.649019999999993"/>
    <x v="0"/>
    <x v="1"/>
    <x v="0"/>
    <x v="1"/>
    <x v="0"/>
    <x v="0"/>
    <x v="2"/>
    <x v="2"/>
    <x v="2"/>
    <x v="2"/>
    <n v="278.0683740130296"/>
    <n v="1.3333999999999999"/>
    <n v="23.65"/>
    <n v="640.00580199924514"/>
    <n v="393.51614870069295"/>
    <n v="62.772647267237375"/>
    <n v="3181.6216372307686"/>
    <n v="370.77636990897366"/>
    <n v="4648.6926051069177"/>
  </r>
  <r>
    <x v="0"/>
    <x v="0"/>
    <x v="4"/>
    <s v="ФЛ+КК_91"/>
    <x v="2"/>
    <x v="2"/>
    <x v="0"/>
    <x v="0"/>
    <s v="Кемеровская область64"/>
    <n v="55.284950000000002"/>
    <n v="85.649019999999993"/>
    <x v="0"/>
    <x v="1"/>
    <x v="0"/>
    <x v="1"/>
    <x v="0"/>
    <x v="0"/>
    <x v="2"/>
    <x v="2"/>
    <x v="2"/>
    <x v="2"/>
    <n v="278.0683740130296"/>
    <n v="0.20746000000000001"/>
    <n v="23.65"/>
    <n v="99.576723925876266"/>
    <n v="61.226083852891684"/>
    <n v="9.7666217204597778"/>
    <n v="495.01966766153845"/>
    <n v="57.688064872743119"/>
    <n v="723.27716203350928"/>
  </r>
  <r>
    <x v="0"/>
    <x v="0"/>
    <x v="5"/>
    <s v="ФЛ+КК_91"/>
    <x v="2"/>
    <x v="2"/>
    <x v="0"/>
    <x v="0"/>
    <s v="Кемеровская область64"/>
    <n v="55.284950000000002"/>
    <n v="85.649019999999993"/>
    <x v="0"/>
    <x v="1"/>
    <x v="0"/>
    <x v="1"/>
    <x v="0"/>
    <x v="0"/>
    <x v="2"/>
    <x v="2"/>
    <x v="2"/>
    <x v="2"/>
    <n v="278.0683740130296"/>
    <n v="6.3689999999999997E-2"/>
    <n v="23.65"/>
    <n v="30.569948649566463"/>
    <n v="18.796342815919555"/>
    <n v="2.9983425112122006"/>
    <n v="151.97051303076921"/>
    <n v="17.710174740889855"/>
    <n v="222.04532174835725"/>
  </r>
  <r>
    <x v="0"/>
    <x v="1"/>
    <x v="1"/>
    <s v="ФЛ+КК_91"/>
    <x v="2"/>
    <x v="2"/>
    <x v="0"/>
    <x v="0"/>
    <s v="Кемеровская область64"/>
    <n v="55.284950000000002"/>
    <n v="85.649019999999993"/>
    <x v="0"/>
    <x v="1"/>
    <x v="0"/>
    <x v="1"/>
    <x v="0"/>
    <x v="0"/>
    <x v="2"/>
    <x v="2"/>
    <x v="2"/>
    <x v="3"/>
    <n v="278.0683740130296"/>
    <n v="0.99648000000000003"/>
    <n v="23.65"/>
    <n v="478.29082164107388"/>
    <n v="294.08352471671407"/>
    <n v="46.911420090637996"/>
    <n v="2344.8551354181823"/>
    <n v="277.08957333650375"/>
    <n v="3441.2304752031118"/>
  </r>
  <r>
    <x v="0"/>
    <x v="1"/>
    <x v="2"/>
    <s v="ФЛ+КК_91"/>
    <x v="2"/>
    <x v="2"/>
    <x v="0"/>
    <x v="0"/>
    <s v="Кемеровская область64"/>
    <n v="55.284950000000002"/>
    <n v="85.649019999999993"/>
    <x v="0"/>
    <x v="1"/>
    <x v="0"/>
    <x v="1"/>
    <x v="0"/>
    <x v="0"/>
    <x v="2"/>
    <x v="2"/>
    <x v="2"/>
    <x v="3"/>
    <n v="278.0683740130296"/>
    <n v="0.69469000000000003"/>
    <n v="23.65"/>
    <n v="333.43755106558848"/>
    <n v="205.01854907820942"/>
    <n v="32.704012546930507"/>
    <n v="1634.701563527273"/>
    <n v="193.17131874311153"/>
    <n v="2399.0329949611128"/>
  </r>
  <r>
    <x v="0"/>
    <x v="0"/>
    <x v="0"/>
    <s v="ФЛ+КК_92"/>
    <x v="2"/>
    <x v="2"/>
    <x v="0"/>
    <x v="0"/>
    <s v="Кемеровская область65"/>
    <n v="55.357030000000002"/>
    <n v="85.45"/>
    <x v="0"/>
    <x v="1"/>
    <x v="0"/>
    <x v="1"/>
    <x v="0"/>
    <x v="0"/>
    <x v="2"/>
    <x v="2"/>
    <x v="2"/>
    <x v="2"/>
    <n v="278.0683740130296"/>
    <n v="0.45917999999999998"/>
    <n v="38.299999999999997"/>
    <n v="220.39737825259741"/>
    <n v="135.51428315613035"/>
    <n v="21.616877285263282"/>
    <n v="1095.6479851384613"/>
    <n v="127.68343597930293"/>
    <n v="1600.8599598117553"/>
  </r>
  <r>
    <x v="0"/>
    <x v="0"/>
    <x v="3"/>
    <s v="ФЛ+КК_92"/>
    <x v="2"/>
    <x v="2"/>
    <x v="0"/>
    <x v="0"/>
    <s v="Кемеровская область65"/>
    <n v="55.357030000000002"/>
    <n v="85.45"/>
    <x v="0"/>
    <x v="1"/>
    <x v="0"/>
    <x v="1"/>
    <x v="0"/>
    <x v="0"/>
    <x v="2"/>
    <x v="2"/>
    <x v="2"/>
    <x v="2"/>
    <n v="278.0683740130296"/>
    <n v="0.39795999999999998"/>
    <n v="38.299999999999997"/>
    <n v="191.01298107366102"/>
    <n v="117.44689255806793"/>
    <n v="18.734815289087887"/>
    <n v="949.57113150769214"/>
    <n v="110.66009012222526"/>
    <n v="1387.4259105507342"/>
  </r>
  <r>
    <x v="0"/>
    <x v="0"/>
    <x v="4"/>
    <s v="ФЛ+КК_92"/>
    <x v="2"/>
    <x v="2"/>
    <x v="0"/>
    <x v="0"/>
    <s v="Кемеровская область65"/>
    <n v="55.357030000000002"/>
    <n v="85.45"/>
    <x v="0"/>
    <x v="1"/>
    <x v="0"/>
    <x v="1"/>
    <x v="0"/>
    <x v="0"/>
    <x v="2"/>
    <x v="2"/>
    <x v="2"/>
    <x v="2"/>
    <n v="278.0683740130296"/>
    <n v="6.3240000000000005E-2"/>
    <n v="38.299999999999997"/>
    <n v="30.353957490949654"/>
    <n v="18.66353775598607"/>
    <n v="2.9771578019949696"/>
    <n v="150.89676941538463"/>
    <n v="17.585043972583993"/>
    <n v="220.47646643689933"/>
  </r>
  <r>
    <x v="0"/>
    <x v="0"/>
    <x v="5"/>
    <s v="ФЛ+КК_92"/>
    <x v="2"/>
    <x v="2"/>
    <x v="0"/>
    <x v="0"/>
    <s v="Кемеровская область65"/>
    <n v="55.357030000000002"/>
    <n v="85.45"/>
    <x v="0"/>
    <x v="1"/>
    <x v="0"/>
    <x v="1"/>
    <x v="0"/>
    <x v="0"/>
    <x v="2"/>
    <x v="2"/>
    <x v="2"/>
    <x v="2"/>
    <n v="278.0683740130296"/>
    <n v="1.9460000000000002E-2"/>
    <n v="38.299999999999997"/>
    <n v="9.3404176592960191"/>
    <n v="5.7430810362348028"/>
    <n v="0.91612098081628879"/>
    <n v="46.433446123076919"/>
    <n v="5.4112105582935568"/>
    <n v="67.84427635771759"/>
  </r>
  <r>
    <x v="0"/>
    <x v="1"/>
    <x v="1"/>
    <s v="ФЛ+КК_92"/>
    <x v="2"/>
    <x v="2"/>
    <x v="0"/>
    <x v="0"/>
    <s v="Кемеровская область65"/>
    <n v="55.357030000000002"/>
    <n v="85.45"/>
    <x v="0"/>
    <x v="1"/>
    <x v="0"/>
    <x v="1"/>
    <x v="0"/>
    <x v="0"/>
    <x v="2"/>
    <x v="2"/>
    <x v="2"/>
    <x v="3"/>
    <n v="278.0683740130296"/>
    <n v="2.8780100000000002"/>
    <n v="38.299999999999997"/>
    <n v="1381.3882542461736"/>
    <n v="849.36509008705673"/>
    <n v="135.48845549841147"/>
    <n v="6772.3552186545467"/>
    <n v="800.28356109323931"/>
    <n v="9938.8805795794287"/>
  </r>
  <r>
    <x v="0"/>
    <x v="1"/>
    <x v="2"/>
    <s v="ФЛ+КК_92"/>
    <x v="2"/>
    <x v="2"/>
    <x v="0"/>
    <x v="0"/>
    <s v="Кемеровская область65"/>
    <n v="55.357030000000002"/>
    <n v="85.45"/>
    <x v="0"/>
    <x v="1"/>
    <x v="0"/>
    <x v="1"/>
    <x v="0"/>
    <x v="0"/>
    <x v="2"/>
    <x v="2"/>
    <x v="2"/>
    <x v="3"/>
    <n v="278.0683740130296"/>
    <n v="2.0084499999999998"/>
    <n v="38.299999999999997"/>
    <n v="964.01653894209085"/>
    <n v="592.73849471869414"/>
    <n v="94.552064949664697"/>
    <n v="4726.1603812727271"/>
    <n v="558.48642578646923"/>
    <n v="6935.9539056696458"/>
  </r>
  <r>
    <x v="0"/>
    <x v="0"/>
    <x v="0"/>
    <s v="ФЛ+КК_93"/>
    <x v="2"/>
    <x v="2"/>
    <x v="0"/>
    <x v="0"/>
    <s v="Кемеровская область67"/>
    <n v="56.115479000000001"/>
    <n v="88.526895999999994"/>
    <x v="0"/>
    <x v="1"/>
    <x v="0"/>
    <x v="1"/>
    <x v="0"/>
    <x v="0"/>
    <x v="2"/>
    <x v="2"/>
    <x v="2"/>
    <x v="2"/>
    <n v="1090.3505383915162"/>
    <n v="0.76698999999999995"/>
    <n v="226.86"/>
    <n v="368.14013055002329"/>
    <n v="226.35589537418966"/>
    <n v="36.107689161165737"/>
    <n v="1830.112479030769"/>
    <n v="836.28795944090893"/>
    <n v="3297.0041535570563"/>
  </r>
  <r>
    <x v="0"/>
    <x v="0"/>
    <x v="3"/>
    <s v="ФЛ+КК_93"/>
    <x v="2"/>
    <x v="2"/>
    <x v="0"/>
    <x v="0"/>
    <s v="Кемеровская область67"/>
    <n v="56.115479000000001"/>
    <n v="88.526895999999994"/>
    <x v="0"/>
    <x v="1"/>
    <x v="0"/>
    <x v="1"/>
    <x v="0"/>
    <x v="0"/>
    <x v="2"/>
    <x v="2"/>
    <x v="2"/>
    <x v="2"/>
    <n v="1090.3505383915162"/>
    <n v="0.69184000000000001"/>
    <n v="226.86"/>
    <n v="332.06960706101529"/>
    <n v="204.17745036529732"/>
    <n v="32.569842721888037"/>
    <n v="1650.7972952615382"/>
    <n v="754.34811648078664"/>
    <n v="2973.9623118905256"/>
  </r>
  <r>
    <x v="0"/>
    <x v="0"/>
    <x v="4"/>
    <s v="ФЛ+КК_93"/>
    <x v="2"/>
    <x v="2"/>
    <x v="0"/>
    <x v="0"/>
    <s v="Кемеровская область67"/>
    <n v="56.115479000000001"/>
    <n v="88.526895999999994"/>
    <x v="0"/>
    <x v="1"/>
    <x v="0"/>
    <x v="1"/>
    <x v="0"/>
    <x v="0"/>
    <x v="2"/>
    <x v="2"/>
    <x v="2"/>
    <x v="2"/>
    <n v="1090.3505383915162"/>
    <n v="0.11501"/>
    <n v="226.86"/>
    <n v="55.202540338932948"/>
    <n v="33.942022095445253"/>
    <n v="5.4143409046084976"/>
    <n v="274.42500712307691"/>
    <n v="125.40121542040828"/>
    <n v="494.38512588247187"/>
  </r>
  <r>
    <x v="0"/>
    <x v="0"/>
    <x v="5"/>
    <s v="ФЛ+КК_93"/>
    <x v="2"/>
    <x v="2"/>
    <x v="0"/>
    <x v="0"/>
    <s v="Кемеровская область67"/>
    <n v="56.115479000000001"/>
    <n v="88.526895999999994"/>
    <x v="0"/>
    <x v="1"/>
    <x v="0"/>
    <x v="1"/>
    <x v="0"/>
    <x v="0"/>
    <x v="2"/>
    <x v="2"/>
    <x v="2"/>
    <x v="2"/>
    <n v="1090.3505383915162"/>
    <n v="3.5589999999999997E-2"/>
    <n v="226.86"/>
    <n v="17.082500744827609"/>
    <n v="10.503404628961798"/>
    <n v="1.6754751134250623"/>
    <n v="84.921189492307676"/>
    <n v="38.805575661354062"/>
    <n v="152.98814564087621"/>
  </r>
  <r>
    <x v="0"/>
    <x v="1"/>
    <x v="1"/>
    <s v="ФЛ+КК_93"/>
    <x v="2"/>
    <x v="2"/>
    <x v="0"/>
    <x v="0"/>
    <s v="Кемеровская область67"/>
    <n v="56.115479000000001"/>
    <n v="88.526895999999994"/>
    <x v="0"/>
    <x v="1"/>
    <x v="0"/>
    <x v="1"/>
    <x v="0"/>
    <x v="0"/>
    <x v="2"/>
    <x v="2"/>
    <x v="2"/>
    <x v="3"/>
    <n v="1090.3505383915162"/>
    <n v="0.55264000000000002"/>
    <n v="226.86"/>
    <n v="265.25634199554736"/>
    <n v="163.09641849253862"/>
    <n v="26.01670600402435"/>
    <n v="1300.4382848000002"/>
    <n v="602.57132153668761"/>
    <n v="2357.3790728287981"/>
  </r>
  <r>
    <x v="0"/>
    <x v="1"/>
    <x v="2"/>
    <s v="ФЛ+КК_93"/>
    <x v="2"/>
    <x v="2"/>
    <x v="0"/>
    <x v="0"/>
    <s v="Кемеровская область67"/>
    <n v="56.115479000000001"/>
    <n v="88.526895999999994"/>
    <x v="0"/>
    <x v="1"/>
    <x v="0"/>
    <x v="1"/>
    <x v="0"/>
    <x v="0"/>
    <x v="2"/>
    <x v="2"/>
    <x v="2"/>
    <x v="3"/>
    <n v="1090.3505383915162"/>
    <n v="0.38513999999999998"/>
    <n v="226.86"/>
    <n v="184.85963295484422"/>
    <n v="113.66342396174058"/>
    <n v="18.131286462054749"/>
    <n v="906.28763934545464"/>
    <n v="419.93760635610852"/>
    <n v="1642.8795890802025"/>
  </r>
  <r>
    <x v="0"/>
    <x v="0"/>
    <x v="0"/>
    <s v="ФЛ+КК_94"/>
    <x v="2"/>
    <x v="2"/>
    <x v="0"/>
    <x v="0"/>
    <s v="Кемеровская область68"/>
    <n v="55.757496000000003"/>
    <n v="88.307643999999996"/>
    <x v="0"/>
    <x v="1"/>
    <x v="0"/>
    <x v="1"/>
    <x v="0"/>
    <x v="0"/>
    <x v="2"/>
    <x v="2"/>
    <x v="2"/>
    <x v="2"/>
    <n v="1089.1970334580155"/>
    <n v="1.4924900000000001"/>
    <n v="226.62"/>
    <n v="716.3658762755764"/>
    <n v="440.46716422251188"/>
    <n v="70.262148132502716"/>
    <n v="3561.2257967230767"/>
    <n v="1625.6156804657537"/>
    <n v="6413.9366658194222"/>
  </r>
  <r>
    <x v="0"/>
    <x v="0"/>
    <x v="3"/>
    <s v="ФЛ+КК_94"/>
    <x v="2"/>
    <x v="2"/>
    <x v="0"/>
    <x v="0"/>
    <s v="Кемеровская область68"/>
    <n v="55.757496000000003"/>
    <n v="88.307643999999996"/>
    <x v="0"/>
    <x v="1"/>
    <x v="0"/>
    <x v="1"/>
    <x v="0"/>
    <x v="0"/>
    <x v="2"/>
    <x v="2"/>
    <x v="2"/>
    <x v="2"/>
    <n v="1089.1970334580155"/>
    <n v="1.3369"/>
    <n v="226.62"/>
    <n v="641.68573323293151"/>
    <n v="394.54907694462008"/>
    <n v="62.93741722781585"/>
    <n v="3189.9729764615381"/>
    <n v="1456.1475140300211"/>
    <n v="5745.2927178969258"/>
  </r>
  <r>
    <x v="0"/>
    <x v="0"/>
    <x v="4"/>
    <s v="ФЛ+КК_94"/>
    <x v="2"/>
    <x v="2"/>
    <x v="0"/>
    <x v="0"/>
    <s v="Кемеровская область68"/>
    <n v="55.757496000000003"/>
    <n v="88.307643999999996"/>
    <x v="0"/>
    <x v="1"/>
    <x v="0"/>
    <x v="1"/>
    <x v="0"/>
    <x v="0"/>
    <x v="2"/>
    <x v="2"/>
    <x v="2"/>
    <x v="2"/>
    <n v="1089.1970334580155"/>
    <n v="0.22056999999999999"/>
    <n v="226.62"/>
    <n v="105.86926634691278"/>
    <n v="65.095137932287273"/>
    <n v="10.383802915655128"/>
    <n v="526.3013983230768"/>
    <n v="240.24418966983447"/>
    <n v="947.89379518776639"/>
  </r>
  <r>
    <x v="0"/>
    <x v="0"/>
    <x v="5"/>
    <s v="ФЛ+КК_94"/>
    <x v="2"/>
    <x v="2"/>
    <x v="0"/>
    <x v="0"/>
    <s v="Кемеровская область68"/>
    <n v="55.757496000000003"/>
    <n v="88.307643999999996"/>
    <x v="0"/>
    <x v="1"/>
    <x v="0"/>
    <x v="1"/>
    <x v="0"/>
    <x v="0"/>
    <x v="2"/>
    <x v="2"/>
    <x v="2"/>
    <x v="2"/>
    <n v="1089.1970334580155"/>
    <n v="6.8190000000000001E-2"/>
    <n v="226.62"/>
    <n v="32.729860235734613"/>
    <n v="20.124393415254428"/>
    <n v="3.2101896033845185"/>
    <n v="162.70794918461536"/>
    <n v="74.272345711502084"/>
    <n v="293.04473815049096"/>
  </r>
  <r>
    <x v="0"/>
    <x v="1"/>
    <x v="1"/>
    <s v="ФЛ+КК_94"/>
    <x v="2"/>
    <x v="2"/>
    <x v="0"/>
    <x v="0"/>
    <s v="Кемеровская область68"/>
    <n v="55.757496000000003"/>
    <n v="88.307643999999996"/>
    <x v="0"/>
    <x v="1"/>
    <x v="0"/>
    <x v="1"/>
    <x v="0"/>
    <x v="0"/>
    <x v="2"/>
    <x v="2"/>
    <x v="2"/>
    <x v="3"/>
    <n v="1089.1970334580155"/>
    <n v="0.65776999999999997"/>
    <n v="226.62"/>
    <n v="315.71667645196004"/>
    <n v="194.12263171655528"/>
    <n v="30.965924848485624"/>
    <n v="1547.8237018545456"/>
    <n v="716.44113269767888"/>
    <n v="2805.0700675692251"/>
  </r>
  <r>
    <x v="0"/>
    <x v="1"/>
    <x v="2"/>
    <s v="ФЛ+КК_94"/>
    <x v="2"/>
    <x v="2"/>
    <x v="0"/>
    <x v="0"/>
    <s v="Кемеровская область68"/>
    <n v="55.757496000000003"/>
    <n v="88.307643999999996"/>
    <x v="0"/>
    <x v="1"/>
    <x v="0"/>
    <x v="1"/>
    <x v="0"/>
    <x v="0"/>
    <x v="2"/>
    <x v="2"/>
    <x v="2"/>
    <x v="3"/>
    <n v="1089.1970334580155"/>
    <n v="0.45577000000000001"/>
    <n v="226.62"/>
    <n v="218.76064525063447"/>
    <n v="134.50791592418992"/>
    <n v="21.456344266528259"/>
    <n v="1072.4897891272728"/>
    <n v="496.42333193915977"/>
    <n v="1943.6380265077851"/>
  </r>
  <r>
    <x v="0"/>
    <x v="0"/>
    <x v="0"/>
    <s v="ФЛ+КК_95"/>
    <x v="2"/>
    <x v="2"/>
    <x v="0"/>
    <x v="0"/>
    <s v="Кемеровская область7"/>
    <n v="55.419789999999999"/>
    <n v="86.043329999999997"/>
    <x v="0"/>
    <x v="1"/>
    <x v="0"/>
    <x v="1"/>
    <x v="0"/>
    <x v="0"/>
    <x v="2"/>
    <x v="2"/>
    <x v="2"/>
    <x v="2"/>
    <n v="278.0683740130296"/>
    <n v="1.4245300000000001"/>
    <n v="21"/>
    <n v="683.7464115209126"/>
    <n v="420.4106489490012"/>
    <n v="67.062786269384787"/>
    <n v="3399.0666498307692"/>
    <n v="396.11674083278109"/>
    <n v="4966.4032374028493"/>
  </r>
  <r>
    <x v="0"/>
    <x v="0"/>
    <x v="3"/>
    <s v="ФЛ+КК_95"/>
    <x v="2"/>
    <x v="2"/>
    <x v="0"/>
    <x v="0"/>
    <s v="Кемеровская область7"/>
    <n v="55.419789999999999"/>
    <n v="86.043329999999997"/>
    <x v="0"/>
    <x v="1"/>
    <x v="0"/>
    <x v="1"/>
    <x v="0"/>
    <x v="0"/>
    <x v="2"/>
    <x v="2"/>
    <x v="2"/>
    <x v="2"/>
    <n v="278.0683740130296"/>
    <n v="1.27799"/>
    <n v="21"/>
    <n v="613.41009066822812"/>
    <n v="377.16341898754956"/>
    <n v="60.164103405622242"/>
    <n v="3049.4080067230766"/>
    <n v="355.36860130491169"/>
    <n v="4455.5142210893882"/>
  </r>
  <r>
    <x v="0"/>
    <x v="0"/>
    <x v="4"/>
    <s v="ФЛ+КК_95"/>
    <x v="2"/>
    <x v="2"/>
    <x v="0"/>
    <x v="0"/>
    <s v="Кемеровская область7"/>
    <n v="55.419789999999999"/>
    <n v="86.043329999999997"/>
    <x v="0"/>
    <x v="1"/>
    <x v="0"/>
    <x v="1"/>
    <x v="0"/>
    <x v="0"/>
    <x v="2"/>
    <x v="2"/>
    <x v="2"/>
    <x v="2"/>
    <n v="278.0683740130296"/>
    <n v="0.21121000000000001"/>
    <n v="21"/>
    <n v="101.37665024768306"/>
    <n v="62.332792685670746"/>
    <n v="9.9431609639367089"/>
    <n v="503.96753112307692"/>
    <n v="58.730821275291987"/>
    <n v="736.35095629565944"/>
  </r>
  <r>
    <x v="0"/>
    <x v="0"/>
    <x v="5"/>
    <s v="ФЛ+КК_95"/>
    <x v="2"/>
    <x v="2"/>
    <x v="0"/>
    <x v="0"/>
    <s v="Кемеровская область7"/>
    <n v="55.419789999999999"/>
    <n v="86.043329999999997"/>
    <x v="0"/>
    <x v="1"/>
    <x v="0"/>
    <x v="1"/>
    <x v="0"/>
    <x v="0"/>
    <x v="2"/>
    <x v="2"/>
    <x v="2"/>
    <x v="2"/>
    <n v="278.0683740130296"/>
    <n v="6.5310000000000007E-2"/>
    <n v="21"/>
    <n v="31.347516820587"/>
    <n v="19.274441031680112"/>
    <n v="3.0746074643942354"/>
    <n v="155.83599004615385"/>
    <n v="18.160645506790964"/>
    <n v="227.69320086960616"/>
  </r>
  <r>
    <x v="0"/>
    <x v="1"/>
    <x v="1"/>
    <s v="ФЛ+КК_95"/>
    <x v="2"/>
    <x v="2"/>
    <x v="0"/>
    <x v="0"/>
    <s v="Кемеровская область7"/>
    <n v="55.419789999999999"/>
    <n v="86.043329999999997"/>
    <x v="0"/>
    <x v="1"/>
    <x v="0"/>
    <x v="1"/>
    <x v="0"/>
    <x v="0"/>
    <x v="2"/>
    <x v="2"/>
    <x v="2"/>
    <x v="3"/>
    <n v="278.0683740130296"/>
    <n v="0.57062999999999997"/>
    <n v="21"/>
    <n v="273.8911885366951"/>
    <n v="168.405669666324"/>
    <n v="26.863623601397677"/>
    <n v="1342.7712406909093"/>
    <n v="158.67415626305507"/>
    <n v="1970.6058787583811"/>
  </r>
  <r>
    <x v="0"/>
    <x v="1"/>
    <x v="2"/>
    <s v="ФЛ+КК_95"/>
    <x v="2"/>
    <x v="2"/>
    <x v="0"/>
    <x v="0"/>
    <s v="Кемеровская область7"/>
    <n v="55.419789999999999"/>
    <n v="86.043329999999997"/>
    <x v="0"/>
    <x v="1"/>
    <x v="0"/>
    <x v="1"/>
    <x v="0"/>
    <x v="0"/>
    <x v="2"/>
    <x v="2"/>
    <x v="2"/>
    <x v="3"/>
    <n v="278.0683740130296"/>
    <n v="0.39693000000000001"/>
    <n v="21"/>
    <n v="190.51860131060477"/>
    <n v="117.14291653199795"/>
    <n v="18.686325843546221"/>
    <n v="934.03113850909108"/>
    <n v="110.37367969699184"/>
    <n v="1370.7526618922318"/>
  </r>
  <r>
    <x v="0"/>
    <x v="0"/>
    <x v="0"/>
    <s v="ФЛ+КК_96"/>
    <x v="0"/>
    <x v="0"/>
    <x v="0"/>
    <x v="0"/>
    <s v="Кемеровская область70"/>
    <n v="55.725949999999997"/>
    <n v="84.828289999999996"/>
    <x v="0"/>
    <x v="1"/>
    <x v="0"/>
    <x v="1"/>
    <x v="0"/>
    <x v="0"/>
    <x v="0"/>
    <x v="0"/>
    <x v="0"/>
    <x v="0"/>
    <n v="960.19529132491994"/>
    <n v="1.02058"/>
    <n v="138.36000000000001"/>
    <n v="363.67880662793681"/>
    <n v="223.47153537233362"/>
    <n v="12.028709919541335"/>
    <n v="812.81032359999995"/>
    <n v="979.95611042038684"/>
    <n v="2391.9454859401985"/>
  </r>
  <r>
    <x v="0"/>
    <x v="1"/>
    <x v="1"/>
    <s v="ФЛ+КК_96"/>
    <x v="0"/>
    <x v="0"/>
    <x v="0"/>
    <x v="0"/>
    <s v="Кемеровская область70"/>
    <n v="55.725949999999997"/>
    <n v="84.828289999999996"/>
    <x v="0"/>
    <x v="1"/>
    <x v="0"/>
    <x v="1"/>
    <x v="0"/>
    <x v="0"/>
    <x v="0"/>
    <x v="0"/>
    <x v="0"/>
    <x v="0"/>
    <n v="960.19529132491994"/>
    <n v="0.76844000000000001"/>
    <n v="138.36000000000001"/>
    <n v="273.8299223629424"/>
    <n v="168.26164204816482"/>
    <n v="9.0569498232106671"/>
    <n v="612.00098479999997"/>
    <n v="737.85246966572151"/>
    <n v="1801.0019687000395"/>
  </r>
  <r>
    <x v="0"/>
    <x v="1"/>
    <x v="2"/>
    <s v="ФЛ+КК_96"/>
    <x v="0"/>
    <x v="0"/>
    <x v="0"/>
    <x v="0"/>
    <s v="Кемеровская область70"/>
    <n v="55.725949999999997"/>
    <n v="84.828289999999996"/>
    <x v="0"/>
    <x v="1"/>
    <x v="0"/>
    <x v="1"/>
    <x v="0"/>
    <x v="0"/>
    <x v="0"/>
    <x v="0"/>
    <x v="0"/>
    <x v="0"/>
    <n v="960.19529132491994"/>
    <n v="0.53473000000000004"/>
    <n v="138.36000000000001"/>
    <n v="190.54848053867082"/>
    <n v="117.08727792985161"/>
    <n v="6.3024084885813334"/>
    <n v="425.86966660000002"/>
    <n v="513.44522813017443"/>
    <n v="1253.2530616872782"/>
  </r>
  <r>
    <x v="0"/>
    <x v="0"/>
    <x v="0"/>
    <s v="ФЛ+КК_97"/>
    <x v="0"/>
    <x v="0"/>
    <x v="0"/>
    <x v="0"/>
    <s v="Кемеровская область71"/>
    <n v="55.704473"/>
    <n v="84.832988999999998"/>
    <x v="0"/>
    <x v="1"/>
    <x v="0"/>
    <x v="1"/>
    <x v="0"/>
    <x v="0"/>
    <x v="0"/>
    <x v="0"/>
    <x v="0"/>
    <x v="0"/>
    <n v="951.03471178929613"/>
    <n v="0.99563000000000001"/>
    <n v="137.04"/>
    <n v="354.7879933400348"/>
    <n v="218.00835286087963"/>
    <n v="11.734645453754666"/>
    <n v="792.93964459999995"/>
    <n v="946.87869009877693"/>
    <n v="2324.349326353446"/>
  </r>
  <r>
    <x v="0"/>
    <x v="1"/>
    <x v="1"/>
    <s v="ФЛ+КК_97"/>
    <x v="0"/>
    <x v="0"/>
    <x v="0"/>
    <x v="0"/>
    <s v="Кемеровская область71"/>
    <n v="55.704473"/>
    <n v="84.832988999999998"/>
    <x v="0"/>
    <x v="1"/>
    <x v="0"/>
    <x v="1"/>
    <x v="0"/>
    <x v="0"/>
    <x v="0"/>
    <x v="0"/>
    <x v="0"/>
    <x v="0"/>
    <n v="951.03471178929613"/>
    <n v="1.36683"/>
    <n v="137.04"/>
    <n v="487.06333973158678"/>
    <n v="299.28824657838362"/>
    <n v="16.109664680207999"/>
    <n v="1088.5707485999999"/>
    <n v="1299.9027751149636"/>
    <n v="3190.9347747051415"/>
  </r>
  <r>
    <x v="0"/>
    <x v="1"/>
    <x v="2"/>
    <s v="ФЛ+КК_97"/>
    <x v="0"/>
    <x v="0"/>
    <x v="0"/>
    <x v="0"/>
    <s v="Кемеровская область71"/>
    <n v="55.704473"/>
    <n v="84.832988999999998"/>
    <x v="0"/>
    <x v="1"/>
    <x v="0"/>
    <x v="1"/>
    <x v="0"/>
    <x v="0"/>
    <x v="0"/>
    <x v="0"/>
    <x v="0"/>
    <x v="0"/>
    <n v="951.03471178929613"/>
    <n v="0.95286000000000004"/>
    <n v="137.04"/>
    <n v="339.5471081968056"/>
    <n v="208.64320993443121"/>
    <n v="11.230551778336"/>
    <n v="758.87676120000003"/>
    <n v="906.20293547554877"/>
    <n v="2224.5005665851218"/>
  </r>
  <r>
    <x v="0"/>
    <x v="0"/>
    <x v="0"/>
    <s v="ФЛ+КК_98"/>
    <x v="0"/>
    <x v="0"/>
    <x v="0"/>
    <x v="0"/>
    <s v="Кемеровская область72"/>
    <n v="54.426996000000003"/>
    <n v="86.305767000000003"/>
    <x v="0"/>
    <x v="1"/>
    <x v="0"/>
    <x v="1"/>
    <x v="0"/>
    <x v="0"/>
    <x v="0"/>
    <x v="0"/>
    <x v="0"/>
    <x v="0"/>
    <n v="1285.8215619143186"/>
    <n v="1.4934000000000001"/>
    <n v="267.52999999999997"/>
    <n v="532.16595447506404"/>
    <n v="327.00267585592803"/>
    <n v="17.60143780384"/>
    <n v="1189.3736280000001"/>
    <n v="1920.2459205628436"/>
    <n v="3986.3896166976756"/>
  </r>
  <r>
    <x v="0"/>
    <x v="1"/>
    <x v="1"/>
    <s v="ФЛ+КК_98"/>
    <x v="0"/>
    <x v="0"/>
    <x v="0"/>
    <x v="0"/>
    <s v="Кемеровская область72"/>
    <n v="54.426996000000003"/>
    <n v="86.305767000000003"/>
    <x v="0"/>
    <x v="1"/>
    <x v="0"/>
    <x v="1"/>
    <x v="0"/>
    <x v="0"/>
    <x v="0"/>
    <x v="0"/>
    <x v="0"/>
    <x v="0"/>
    <n v="1285.8215619143186"/>
    <n v="0.41071999999999997"/>
    <n v="267.52999999999997"/>
    <n v="146.3581095634112"/>
    <n v="89.933399643462394"/>
    <n v="4.8408079113386666"/>
    <n v="327.10562239999996"/>
    <n v="528.11263190944896"/>
    <n v="1096.3505714276612"/>
  </r>
  <r>
    <x v="0"/>
    <x v="1"/>
    <x v="2"/>
    <s v="ФЛ+КК_98"/>
    <x v="0"/>
    <x v="0"/>
    <x v="0"/>
    <x v="0"/>
    <s v="Кемеровская область72"/>
    <n v="54.426996000000003"/>
    <n v="86.305767000000003"/>
    <x v="0"/>
    <x v="1"/>
    <x v="0"/>
    <x v="1"/>
    <x v="0"/>
    <x v="0"/>
    <x v="0"/>
    <x v="0"/>
    <x v="0"/>
    <x v="0"/>
    <n v="1285.8215619143186"/>
    <n v="0.28617999999999999"/>
    <n v="267.52999999999997"/>
    <n v="101.9788756205128"/>
    <n v="62.663469784685603"/>
    <n v="3.3729606741013334"/>
    <n v="227.91947559999997"/>
    <n v="367.97641458863967"/>
    <n v="763.91119626793943"/>
  </r>
  <r>
    <x v="0"/>
    <x v="0"/>
    <x v="0"/>
    <s v="ФЛ+КК_99"/>
    <x v="2"/>
    <x v="2"/>
    <x v="0"/>
    <x v="0"/>
    <s v="Кемеровская область73"/>
    <n v="54.290534000000001"/>
    <n v="86.000780000000006"/>
    <x v="0"/>
    <x v="1"/>
    <x v="0"/>
    <x v="1"/>
    <x v="0"/>
    <x v="0"/>
    <x v="2"/>
    <x v="2"/>
    <x v="2"/>
    <x v="2"/>
    <n v="737.90671850149647"/>
    <n v="1.17215"/>
    <n v="153.53"/>
    <n v="562.60897016155332"/>
    <n v="345.92766889119343"/>
    <n v="55.181459797729339"/>
    <n v="2796.8635083846152"/>
    <n v="864.93736009152906"/>
    <n v="4625.5189673266204"/>
  </r>
  <r>
    <x v="0"/>
    <x v="0"/>
    <x v="3"/>
    <s v="ФЛ+КК_99"/>
    <x v="2"/>
    <x v="2"/>
    <x v="0"/>
    <x v="0"/>
    <s v="Кемеровская область73"/>
    <n v="54.290534000000001"/>
    <n v="86.000780000000006"/>
    <x v="0"/>
    <x v="1"/>
    <x v="0"/>
    <x v="1"/>
    <x v="0"/>
    <x v="0"/>
    <x v="2"/>
    <x v="2"/>
    <x v="2"/>
    <x v="2"/>
    <n v="737.90671850149647"/>
    <n v="1.0313600000000001"/>
    <n v="153.53"/>
    <n v="495.03253633563941"/>
    <n v="304.37739247333639"/>
    <n v="48.553470440631429"/>
    <n v="2460.9249225846152"/>
    <n v="761.04747319370347"/>
    <n v="4069.9357950279259"/>
  </r>
  <r>
    <x v="0"/>
    <x v="0"/>
    <x v="4"/>
    <s v="ФЛ+КК_99"/>
    <x v="2"/>
    <x v="2"/>
    <x v="0"/>
    <x v="0"/>
    <s v="Кемеровская область73"/>
    <n v="54.290534000000001"/>
    <n v="86.000780000000006"/>
    <x v="0"/>
    <x v="1"/>
    <x v="0"/>
    <x v="1"/>
    <x v="0"/>
    <x v="0"/>
    <x v="2"/>
    <x v="2"/>
    <x v="2"/>
    <x v="2"/>
    <n v="737.90671850149647"/>
    <n v="0.1668"/>
    <n v="153.53"/>
    <n v="80.06072279396588"/>
    <n v="49.226408882012592"/>
    <n v="7.8524655498539033"/>
    <n v="398.00096676923073"/>
    <n v="123.08284064604962"/>
    <n v="658.22340464111267"/>
  </r>
  <r>
    <x v="0"/>
    <x v="0"/>
    <x v="5"/>
    <s v="ФЛ+КК_99"/>
    <x v="2"/>
    <x v="2"/>
    <x v="0"/>
    <x v="0"/>
    <s v="Кемеровская область73"/>
    <n v="54.290534000000001"/>
    <n v="86.000780000000006"/>
    <x v="0"/>
    <x v="1"/>
    <x v="0"/>
    <x v="1"/>
    <x v="0"/>
    <x v="0"/>
    <x v="2"/>
    <x v="2"/>
    <x v="2"/>
    <x v="2"/>
    <n v="737.90671850149647"/>
    <n v="5.144E-2"/>
    <n v="153.53"/>
    <n v="24.690189331664296"/>
    <n v="15.181093962174627"/>
    <n v="2.4216476491875589"/>
    <n v="122.74082572307691"/>
    <n v="37.957921599716975"/>
    <n v="202.99167826582035"/>
  </r>
  <r>
    <x v="0"/>
    <x v="1"/>
    <x v="1"/>
    <s v="ФЛ+КК_99"/>
    <x v="2"/>
    <x v="2"/>
    <x v="0"/>
    <x v="0"/>
    <s v="Кемеровская область73"/>
    <n v="54.290534000000001"/>
    <n v="86.000780000000006"/>
    <x v="0"/>
    <x v="1"/>
    <x v="0"/>
    <x v="1"/>
    <x v="0"/>
    <x v="0"/>
    <x v="2"/>
    <x v="2"/>
    <x v="2"/>
    <x v="3"/>
    <n v="737.90671850149647"/>
    <n v="0.46595999999999999"/>
    <n v="153.53"/>
    <n v="223.65164504242409"/>
    <n v="137.5152127257949"/>
    <n v="21.936060237469572"/>
    <n v="1096.4682672000001"/>
    <n v="343.83501455295726"/>
    <n v="1823.4061997586459"/>
  </r>
  <r>
    <x v="0"/>
    <x v="1"/>
    <x v="2"/>
    <s v="ФЛ+КК_99"/>
    <x v="2"/>
    <x v="2"/>
    <x v="0"/>
    <x v="0"/>
    <s v="Кемеровская область73"/>
    <n v="54.290534000000001"/>
    <n v="86.000780000000006"/>
    <x v="0"/>
    <x v="1"/>
    <x v="0"/>
    <x v="1"/>
    <x v="0"/>
    <x v="0"/>
    <x v="2"/>
    <x v="2"/>
    <x v="2"/>
    <x v="3"/>
    <n v="737.90671850149647"/>
    <n v="0.32490000000000002"/>
    <n v="153.53"/>
    <n v="155.94561652134001"/>
    <n v="95.885253271977774"/>
    <n v="15.295360054841327"/>
    <n v="764.53459527272742"/>
    <n v="239.74589284113623"/>
    <n v="1271.4067179620229"/>
  </r>
  <r>
    <x v="0"/>
    <x v="0"/>
    <x v="0"/>
    <s v="ФЛ+КК_100"/>
    <x v="2"/>
    <x v="2"/>
    <x v="0"/>
    <x v="0"/>
    <s v="Кемеровская область74"/>
    <n v="55.387856999999997"/>
    <n v="86.110275000000001"/>
    <x v="0"/>
    <x v="1"/>
    <x v="0"/>
    <x v="1"/>
    <x v="0"/>
    <x v="0"/>
    <x v="2"/>
    <x v="2"/>
    <x v="2"/>
    <x v="2"/>
    <n v="278.0683740130296"/>
    <n v="1.61852"/>
    <n v="14.74"/>
    <n v="776.85780009885877"/>
    <n v="477.66143467455049"/>
    <n v="76.195279027275419"/>
    <n v="3861.9455919384609"/>
    <n v="450.05922470756866"/>
    <n v="5642.7193304467137"/>
  </r>
  <r>
    <x v="0"/>
    <x v="0"/>
    <x v="3"/>
    <s v="ФЛ+КК_100"/>
    <x v="2"/>
    <x v="2"/>
    <x v="0"/>
    <x v="0"/>
    <s v="Кемеровская область74"/>
    <n v="55.387856999999997"/>
    <n v="86.110275000000001"/>
    <x v="0"/>
    <x v="1"/>
    <x v="0"/>
    <x v="1"/>
    <x v="0"/>
    <x v="0"/>
    <x v="2"/>
    <x v="2"/>
    <x v="2"/>
    <x v="2"/>
    <n v="278.0683740130296"/>
    <n v="1.4092"/>
    <n v="14.74"/>
    <n v="676.38831271736638"/>
    <n v="415.88642324060038"/>
    <n v="66.34109384205108"/>
    <n v="3362.4877839999999"/>
    <n v="391.85395265916134"/>
    <n v="4912.9575664591794"/>
  </r>
  <r>
    <x v="0"/>
    <x v="0"/>
    <x v="4"/>
    <s v="ФЛ+КК_100"/>
    <x v="2"/>
    <x v="2"/>
    <x v="0"/>
    <x v="0"/>
    <s v="Кемеровская область74"/>
    <n v="55.387856999999997"/>
    <n v="86.110275000000001"/>
    <x v="0"/>
    <x v="1"/>
    <x v="0"/>
    <x v="1"/>
    <x v="0"/>
    <x v="0"/>
    <x v="2"/>
    <x v="2"/>
    <x v="2"/>
    <x v="2"/>
    <n v="278.0683740130296"/>
    <n v="0.22514999999999999"/>
    <n v="14.74"/>
    <n v="108.06757636127948"/>
    <n v="66.446798320054768"/>
    <n v="10.599416178354954"/>
    <n v="537.2297222307692"/>
    <n v="62.607094409033614"/>
    <n v="784.95060749949198"/>
  </r>
  <r>
    <x v="0"/>
    <x v="0"/>
    <x v="5"/>
    <s v="ФЛ+КК_100"/>
    <x v="2"/>
    <x v="2"/>
    <x v="0"/>
    <x v="0"/>
    <s v="Кемеровская область74"/>
    <n v="55.387856999999997"/>
    <n v="86.110275000000001"/>
    <x v="0"/>
    <x v="1"/>
    <x v="0"/>
    <x v="1"/>
    <x v="0"/>
    <x v="0"/>
    <x v="2"/>
    <x v="2"/>
    <x v="2"/>
    <x v="2"/>
    <n v="278.0683740130296"/>
    <n v="6.9339999999999999E-2"/>
    <n v="14.74"/>
    <n v="33.281837641088693"/>
    <n v="20.46378412397334"/>
    <n v="3.2643283047174441"/>
    <n v="165.45196064615382"/>
    <n v="19.281261054063471"/>
    <n v="241.74317176999676"/>
  </r>
  <r>
    <x v="0"/>
    <x v="1"/>
    <x v="1"/>
    <s v="ФЛ+КК_100"/>
    <x v="2"/>
    <x v="2"/>
    <x v="0"/>
    <x v="0"/>
    <s v="Кемеровская область74"/>
    <n v="55.387856999999997"/>
    <n v="86.110275000000001"/>
    <x v="0"/>
    <x v="1"/>
    <x v="0"/>
    <x v="1"/>
    <x v="0"/>
    <x v="0"/>
    <x v="2"/>
    <x v="2"/>
    <x v="2"/>
    <x v="3"/>
    <n v="278.0683740130296"/>
    <n v="0.24007000000000001"/>
    <n v="14.74"/>
    <n v="115.22888322030808"/>
    <n v="70.850023862738382"/>
    <n v="11.301806981735172"/>
    <n v="564.91788330909105"/>
    <n v="66.755874549308018"/>
    <n v="829.0544719231807"/>
  </r>
  <r>
    <x v="0"/>
    <x v="1"/>
    <x v="2"/>
    <s v="ФЛ+КК_100"/>
    <x v="2"/>
    <x v="2"/>
    <x v="0"/>
    <x v="0"/>
    <s v="Кемеровская область74"/>
    <n v="55.387856999999997"/>
    <n v="86.110275000000001"/>
    <x v="0"/>
    <x v="1"/>
    <x v="0"/>
    <x v="1"/>
    <x v="0"/>
    <x v="0"/>
    <x v="2"/>
    <x v="2"/>
    <x v="2"/>
    <x v="3"/>
    <n v="278.0683740130296"/>
    <n v="0.16633999999999999"/>
    <n v="14.74"/>
    <n v="79.839931831824231"/>
    <n v="49.090652598525025"/>
    <n v="7.8308100693207328"/>
    <n v="391.42100516363638"/>
    <n v="46.253893333327341"/>
    <n v="574.43629299663371"/>
  </r>
  <r>
    <x v="0"/>
    <x v="0"/>
    <x v="0"/>
    <s v="ФЛ+КК_101"/>
    <x v="2"/>
    <x v="2"/>
    <x v="0"/>
    <x v="0"/>
    <s v="Кемеровская область75"/>
    <n v="55.349122999999999"/>
    <n v="86.102891"/>
    <x v="0"/>
    <x v="1"/>
    <x v="0"/>
    <x v="1"/>
    <x v="0"/>
    <x v="0"/>
    <x v="2"/>
    <x v="2"/>
    <x v="2"/>
    <x v="2"/>
    <n v="278.0683740130296"/>
    <n v="2.0683199999999999"/>
    <n v="12.03"/>
    <n v="992.75296264517681"/>
    <n v="610.40747013695614"/>
    <n v="97.370572818188407"/>
    <n v="4935.2119879384609"/>
    <n v="575.1343793386294"/>
    <n v="7210.8773728774122"/>
  </r>
  <r>
    <x v="0"/>
    <x v="0"/>
    <x v="3"/>
    <s v="ФЛ+КК_101"/>
    <x v="2"/>
    <x v="2"/>
    <x v="0"/>
    <x v="0"/>
    <s v="Кемеровская область75"/>
    <n v="55.349122999999999"/>
    <n v="86.102891"/>
    <x v="0"/>
    <x v="1"/>
    <x v="0"/>
    <x v="1"/>
    <x v="0"/>
    <x v="0"/>
    <x v="2"/>
    <x v="2"/>
    <x v="2"/>
    <x v="2"/>
    <n v="278.0683740130296"/>
    <n v="1.8045199999999999"/>
    <n v="12.03"/>
    <n v="866.13414566047538"/>
    <n v="532.55419278039187"/>
    <n v="84.951625503731208"/>
    <n v="4305.7596196307686"/>
    <n v="501.77994227399216"/>
    <n v="6291.1795258493585"/>
  </r>
  <r>
    <x v="0"/>
    <x v="0"/>
    <x v="4"/>
    <s v="ФЛ+КК_101"/>
    <x v="2"/>
    <x v="2"/>
    <x v="0"/>
    <x v="0"/>
    <s v="Кемеровская область75"/>
    <n v="55.349122999999999"/>
    <n v="86.102891"/>
    <x v="0"/>
    <x v="1"/>
    <x v="0"/>
    <x v="1"/>
    <x v="0"/>
    <x v="0"/>
    <x v="2"/>
    <x v="2"/>
    <x v="2"/>
    <x v="2"/>
    <n v="278.0683740130296"/>
    <n v="0.28899999999999998"/>
    <n v="12.03"/>
    <n v="138.71432186724303"/>
    <n v="85.290360712839558"/>
    <n v="13.605291030622171"/>
    <n v="689.58201076923069"/>
    <n v="80.361760089765554"/>
    <n v="1007.553744469701"/>
  </r>
  <r>
    <x v="0"/>
    <x v="0"/>
    <x v="5"/>
    <s v="ФЛ+КК_101"/>
    <x v="2"/>
    <x v="2"/>
    <x v="0"/>
    <x v="0"/>
    <s v="Кемеровская область75"/>
    <n v="55.349122999999999"/>
    <n v="86.102891"/>
    <x v="0"/>
    <x v="1"/>
    <x v="0"/>
    <x v="1"/>
    <x v="0"/>
    <x v="0"/>
    <x v="2"/>
    <x v="2"/>
    <x v="2"/>
    <x v="2"/>
    <n v="278.0683740130296"/>
    <n v="8.9029999999999998E-2"/>
    <n v="12.03"/>
    <n v="42.732650781455526"/>
    <n v="26.274743301951926"/>
    <n v="4.1912770258003178"/>
    <n v="212.43420906153844"/>
    <n v="24.756427338380025"/>
    <n v="310.38930750912624"/>
  </r>
  <r>
    <x v="0"/>
    <x v="0"/>
    <x v="0"/>
    <s v="ФЛ+КК_102"/>
    <x v="2"/>
    <x v="2"/>
    <x v="0"/>
    <x v="0"/>
    <s v="Кемеровская область76"/>
    <n v="53.701118999999998"/>
    <n v="88.029238000000007"/>
    <x v="0"/>
    <x v="1"/>
    <x v="0"/>
    <x v="1"/>
    <x v="0"/>
    <x v="0"/>
    <x v="2"/>
    <x v="2"/>
    <x v="2"/>
    <x v="2"/>
    <n v="1444.6207410929121"/>
    <n v="1.6461399999999999"/>
    <n v="300.57"/>
    <n v="790.1148574344063"/>
    <n v="485.81271413091252"/>
    <n v="77.495549401897506"/>
    <n v="3927.8495889538458"/>
    <n v="2378.0479867426861"/>
    <n v="7659.3206966637481"/>
  </r>
  <r>
    <x v="0"/>
    <x v="0"/>
    <x v="3"/>
    <s v="ФЛ+КК_102"/>
    <x v="2"/>
    <x v="2"/>
    <x v="0"/>
    <x v="0"/>
    <s v="Кемеровская область76"/>
    <n v="53.701118999999998"/>
    <n v="88.029238000000007"/>
    <x v="0"/>
    <x v="1"/>
    <x v="0"/>
    <x v="1"/>
    <x v="0"/>
    <x v="0"/>
    <x v="2"/>
    <x v="2"/>
    <x v="2"/>
    <x v="2"/>
    <n v="1444.6207410929121"/>
    <n v="1.4322999999999999"/>
    <n v="300.57"/>
    <n v="687.47585885969613"/>
    <n v="422.7037496505194"/>
    <n v="67.428575581868984"/>
    <n v="3417.6066229230764"/>
    <n v="2069.1302874673779"/>
    <n v="6664.3450944825381"/>
  </r>
  <r>
    <x v="0"/>
    <x v="0"/>
    <x v="4"/>
    <s v="ФЛ+КК_102"/>
    <x v="2"/>
    <x v="2"/>
    <x v="0"/>
    <x v="0"/>
    <s v="Кемеровская область76"/>
    <n v="53.701118999999998"/>
    <n v="88.029238000000007"/>
    <x v="0"/>
    <x v="1"/>
    <x v="0"/>
    <x v="1"/>
    <x v="0"/>
    <x v="0"/>
    <x v="2"/>
    <x v="2"/>
    <x v="2"/>
    <x v="2"/>
    <n v="1444.6207410929121"/>
    <n v="0.22867000000000001"/>
    <n v="300.57"/>
    <n v="109.75710720201545"/>
    <n v="67.485629011090055"/>
    <n v="10.765127681565302"/>
    <n v="545.62878339999997"/>
    <n v="330.34142486571625"/>
    <n v="1063.978072160387"/>
  </r>
  <r>
    <x v="0"/>
    <x v="0"/>
    <x v="5"/>
    <s v="ФЛ+КК_102"/>
    <x v="2"/>
    <x v="2"/>
    <x v="0"/>
    <x v="0"/>
    <s v="Кемеровская область76"/>
    <n v="53.701118999999998"/>
    <n v="88.029238000000007"/>
    <x v="0"/>
    <x v="1"/>
    <x v="0"/>
    <x v="1"/>
    <x v="0"/>
    <x v="0"/>
    <x v="2"/>
    <x v="2"/>
    <x v="2"/>
    <x v="2"/>
    <n v="1444.6207410929121"/>
    <n v="7.0419999999999996E-2"/>
    <n v="300.57"/>
    <n v="33.800216421769044"/>
    <n v="20.782516267813708"/>
    <n v="3.3151716068388"/>
    <n v="168.0289453230769"/>
    <n v="101.73019258776287"/>
    <n v="327.65704220726133"/>
  </r>
  <r>
    <x v="0"/>
    <x v="1"/>
    <x v="1"/>
    <s v="ФЛ+КК_102"/>
    <x v="2"/>
    <x v="2"/>
    <x v="0"/>
    <x v="0"/>
    <s v="Кемеровская область76"/>
    <n v="53.701118999999998"/>
    <n v="88.029238000000007"/>
    <x v="0"/>
    <x v="1"/>
    <x v="0"/>
    <x v="1"/>
    <x v="0"/>
    <x v="0"/>
    <x v="2"/>
    <x v="2"/>
    <x v="2"/>
    <x v="3"/>
    <n v="1444.6207410929121"/>
    <n v="0.88951000000000002"/>
    <n v="300.57"/>
    <n v="426.94732333609466"/>
    <n v="262.51428635874714"/>
    <n v="41.87557932404404"/>
    <n v="2093.1399441090912"/>
    <n v="1285.0045954095563"/>
    <n v="4109.4817285375339"/>
  </r>
  <r>
    <x v="0"/>
    <x v="1"/>
    <x v="2"/>
    <s v="ФЛ+КК_102"/>
    <x v="2"/>
    <x v="2"/>
    <x v="0"/>
    <x v="0"/>
    <s v="Кемеровская область76"/>
    <n v="53.701118999999998"/>
    <n v="88.029238000000007"/>
    <x v="0"/>
    <x v="1"/>
    <x v="0"/>
    <x v="1"/>
    <x v="0"/>
    <x v="0"/>
    <x v="2"/>
    <x v="2"/>
    <x v="2"/>
    <x v="3"/>
    <n v="1444.6207410929121"/>
    <n v="0.61902000000000001"/>
    <n v="300.57"/>
    <n v="297.11743779328992"/>
    <n v="182.686640444505"/>
    <n v="29.141685999224002"/>
    <n v="1456.6395973090912"/>
    <n v="894.2491311513345"/>
    <n v="2859.8344926974446"/>
  </r>
  <r>
    <x v="0"/>
    <x v="0"/>
    <x v="0"/>
    <s v="ФЛ+КК_103"/>
    <x v="2"/>
    <x v="2"/>
    <x v="0"/>
    <x v="0"/>
    <s v="Кемеровская область77"/>
    <n v="53.775419999999997"/>
    <n v="87.124409999999997"/>
    <x v="0"/>
    <x v="1"/>
    <x v="0"/>
    <x v="1"/>
    <x v="0"/>
    <x v="0"/>
    <x v="2"/>
    <x v="2"/>
    <x v="2"/>
    <x v="2"/>
    <n v="1090.1582875692661"/>
    <n v="2.8147799999999998"/>
    <n v="226.82"/>
    <n v="1351.0390965587485"/>
    <n v="830.70450355462469"/>
    <n v="132.51176846773242"/>
    <n v="6716.3378971384609"/>
    <n v="3068.5557446842186"/>
    <n v="12099.149010403784"/>
  </r>
  <r>
    <x v="0"/>
    <x v="0"/>
    <x v="3"/>
    <s v="ФЛ+КК_103"/>
    <x v="2"/>
    <x v="2"/>
    <x v="0"/>
    <x v="0"/>
    <s v="Кемеровская область77"/>
    <n v="53.775419999999997"/>
    <n v="87.124409999999997"/>
    <x v="0"/>
    <x v="1"/>
    <x v="0"/>
    <x v="1"/>
    <x v="0"/>
    <x v="0"/>
    <x v="2"/>
    <x v="2"/>
    <x v="2"/>
    <x v="2"/>
    <n v="1090.1582875692661"/>
    <n v="2.37608"/>
    <n v="226.82"/>
    <n v="1140.4717159249785"/>
    <n v="701.23432623724511"/>
    <n v="111.85903083751117"/>
    <n v="5669.5571769846147"/>
    <n v="2590.303303927582"/>
    <n v="10213.425553911931"/>
  </r>
  <r>
    <x v="0"/>
    <x v="0"/>
    <x v="4"/>
    <s v="ФЛ+КК_103"/>
    <x v="2"/>
    <x v="2"/>
    <x v="0"/>
    <x v="0"/>
    <s v="Кемеровская область77"/>
    <n v="53.775419999999997"/>
    <n v="87.124409999999997"/>
    <x v="0"/>
    <x v="1"/>
    <x v="0"/>
    <x v="1"/>
    <x v="0"/>
    <x v="0"/>
    <x v="2"/>
    <x v="2"/>
    <x v="2"/>
    <x v="2"/>
    <n v="1090.1582875692661"/>
    <n v="0.36573"/>
    <n v="226.82"/>
    <n v="175.54321431317229"/>
    <n v="107.93509904327617"/>
    <n v="17.217519337818153"/>
    <n v="872.66722767692295"/>
    <n v="398.70359051270771"/>
    <n v="1572.0666508838972"/>
  </r>
  <r>
    <x v="0"/>
    <x v="0"/>
    <x v="5"/>
    <s v="ФЛ+КК_103"/>
    <x v="2"/>
    <x v="2"/>
    <x v="0"/>
    <x v="0"/>
    <s v="Кемеровская область77"/>
    <n v="53.775419999999997"/>
    <n v="87.124409999999997"/>
    <x v="0"/>
    <x v="1"/>
    <x v="0"/>
    <x v="1"/>
    <x v="0"/>
    <x v="0"/>
    <x v="2"/>
    <x v="2"/>
    <x v="2"/>
    <x v="2"/>
    <n v="1090.1582875692661"/>
    <n v="0.11212999999999999"/>
    <n v="226.82"/>
    <n v="53.820196923785332"/>
    <n v="33.092069711870934"/>
    <n v="5.278758765618214"/>
    <n v="267.55304798461532"/>
    <n v="122.2394487851418"/>
    <n v="481.98352217103161"/>
  </r>
  <r>
    <x v="0"/>
    <x v="1"/>
    <x v="1"/>
    <s v="ФЛ+КК_103"/>
    <x v="2"/>
    <x v="2"/>
    <x v="0"/>
    <x v="0"/>
    <s v="Кемеровская область77"/>
    <n v="53.775419999999997"/>
    <n v="87.124409999999997"/>
    <x v="0"/>
    <x v="1"/>
    <x v="0"/>
    <x v="1"/>
    <x v="0"/>
    <x v="0"/>
    <x v="2"/>
    <x v="2"/>
    <x v="2"/>
    <x v="3"/>
    <n v="1090.1582875692661"/>
    <n v="0.84650000000000003"/>
    <n v="226.82"/>
    <n v="406.30336837585202"/>
    <n v="249.82107385265985"/>
    <n v="39.850791894192625"/>
    <n v="1991.9314709090913"/>
    <n v="922.81899042738382"/>
    <n v="3610.7256954591794"/>
  </r>
  <r>
    <x v="0"/>
    <x v="1"/>
    <x v="2"/>
    <s v="ФЛ+КК_103"/>
    <x v="2"/>
    <x v="2"/>
    <x v="0"/>
    <x v="0"/>
    <s v="Кемеровская область77"/>
    <n v="53.775419999999997"/>
    <n v="87.124409999999997"/>
    <x v="0"/>
    <x v="1"/>
    <x v="0"/>
    <x v="1"/>
    <x v="0"/>
    <x v="0"/>
    <x v="2"/>
    <x v="2"/>
    <x v="2"/>
    <x v="3"/>
    <n v="1090.1582875692661"/>
    <n v="0.58948999999999996"/>
    <n v="226.82"/>
    <n v="282.94361798450205"/>
    <n v="173.97167728931416"/>
    <n v="27.751498303257659"/>
    <n v="1387.1514268000001"/>
    <n v="642.63740893920669"/>
    <n v="2514.4556293162805"/>
  </r>
  <r>
    <x v="0"/>
    <x v="0"/>
    <x v="0"/>
    <s v="ФЛ+КК_104"/>
    <x v="2"/>
    <x v="2"/>
    <x v="0"/>
    <x v="0"/>
    <s v="Кемеровская область78"/>
    <n v="56.081155000000003"/>
    <n v="86.010606999999993"/>
    <x v="0"/>
    <x v="1"/>
    <x v="0"/>
    <x v="1"/>
    <x v="0"/>
    <x v="0"/>
    <x v="2"/>
    <x v="2"/>
    <x v="2"/>
    <x v="2"/>
    <n v="742.70092568367249"/>
    <n v="1.84351"/>
    <n v="107.02"/>
    <n v="884.8485796037412"/>
    <n v="544.06101341774001"/>
    <n v="86.78716286457535"/>
    <n v="4398.7935386615382"/>
    <n v="1369.1765835071071"/>
    <n v="7283.6668780547025"/>
  </r>
  <r>
    <x v="0"/>
    <x v="0"/>
    <x v="3"/>
    <s v="ФЛ+КК_104"/>
    <x v="2"/>
    <x v="2"/>
    <x v="0"/>
    <x v="0"/>
    <s v="Кемеровская область78"/>
    <n v="56.081155000000003"/>
    <n v="86.010606999999993"/>
    <x v="0"/>
    <x v="1"/>
    <x v="0"/>
    <x v="1"/>
    <x v="0"/>
    <x v="0"/>
    <x v="2"/>
    <x v="2"/>
    <x v="2"/>
    <x v="2"/>
    <n v="742.70092568367249"/>
    <n v="1.6550100000000001"/>
    <n v="107.02"/>
    <n v="794.37228316092012"/>
    <n v="488.43044942337929"/>
    <n v="77.913123559134945"/>
    <n v="3949.0142686615382"/>
    <n v="1229.1774590157349"/>
    <n v="6538.9075838207073"/>
  </r>
  <r>
    <x v="0"/>
    <x v="0"/>
    <x v="4"/>
    <s v="ФЛ+КК_104"/>
    <x v="2"/>
    <x v="2"/>
    <x v="0"/>
    <x v="0"/>
    <s v="Кемеровская область78"/>
    <n v="56.081155000000003"/>
    <n v="86.010606999999993"/>
    <x v="0"/>
    <x v="1"/>
    <x v="0"/>
    <x v="1"/>
    <x v="0"/>
    <x v="0"/>
    <x v="2"/>
    <x v="2"/>
    <x v="2"/>
    <x v="2"/>
    <n v="742.70092568367249"/>
    <n v="0.27372000000000002"/>
    <n v="107.02"/>
    <n v="131.38022208132099"/>
    <n v="80.780891122209155"/>
    <n v="12.88595245986817"/>
    <n v="653.12244978461536"/>
    <n v="203.29209737813486"/>
    <n v="1081.4616128261487"/>
  </r>
  <r>
    <x v="0"/>
    <x v="0"/>
    <x v="5"/>
    <s v="ФЛ+КК_104"/>
    <x v="2"/>
    <x v="2"/>
    <x v="0"/>
    <x v="0"/>
    <s v="Кемеровская область78"/>
    <n v="56.081155000000003"/>
    <n v="86.010606999999993"/>
    <x v="0"/>
    <x v="1"/>
    <x v="0"/>
    <x v="1"/>
    <x v="0"/>
    <x v="0"/>
    <x v="2"/>
    <x v="2"/>
    <x v="2"/>
    <x v="2"/>
    <n v="742.70092568367249"/>
    <n v="8.4650000000000003E-2"/>
    <n v="107.02"/>
    <n v="40.630336837585205"/>
    <n v="24.982107385265984"/>
    <n v="3.9850791894192623"/>
    <n v="201.98310453846153"/>
    <n v="62.869633359122879"/>
    <n v="334.45026130985485"/>
  </r>
  <r>
    <x v="0"/>
    <x v="1"/>
    <x v="1"/>
    <s v="ФЛ+КК_104"/>
    <x v="2"/>
    <x v="2"/>
    <x v="0"/>
    <x v="0"/>
    <s v="Кемеровская область78"/>
    <n v="56.081155000000003"/>
    <n v="86.010606999999993"/>
    <x v="0"/>
    <x v="1"/>
    <x v="0"/>
    <x v="1"/>
    <x v="0"/>
    <x v="0"/>
    <x v="2"/>
    <x v="2"/>
    <x v="2"/>
    <x v="3"/>
    <n v="742.70092568367249"/>
    <n v="0.61055999999999999"/>
    <n v="107.02"/>
    <n v="293.05680401129376"/>
    <n v="180.18990531775543"/>
    <n v="28.743413465940044"/>
    <n v="1436.7320482909092"/>
    <n v="453.46347718542307"/>
    <n v="2392.1856482713215"/>
  </r>
  <r>
    <x v="0"/>
    <x v="1"/>
    <x v="2"/>
    <s v="ФЛ+КК_104"/>
    <x v="2"/>
    <x v="2"/>
    <x v="0"/>
    <x v="0"/>
    <s v="Кемеровская область78"/>
    <n v="56.081155000000003"/>
    <n v="86.010606999999993"/>
    <x v="0"/>
    <x v="1"/>
    <x v="0"/>
    <x v="1"/>
    <x v="0"/>
    <x v="0"/>
    <x v="2"/>
    <x v="2"/>
    <x v="2"/>
    <x v="3"/>
    <n v="742.70092568367249"/>
    <n v="0.42479"/>
    <n v="107.02"/>
    <n v="203.89085393074799"/>
    <n v="125.36502535365784"/>
    <n v="19.997894729750836"/>
    <n v="999.58956825454561"/>
    <n v="315.49192622116726"/>
    <n v="1664.3352684898696"/>
  </r>
  <r>
    <x v="0"/>
    <x v="0"/>
    <x v="0"/>
    <s v="ФЛ+КК_105"/>
    <x v="0"/>
    <x v="0"/>
    <x v="0"/>
    <x v="0"/>
    <s v="Кемеровская область79"/>
    <n v="54.699976999999997"/>
    <n v="86.212584000000007"/>
    <x v="0"/>
    <x v="1"/>
    <x v="0"/>
    <x v="1"/>
    <x v="0"/>
    <x v="0"/>
    <x v="0"/>
    <x v="0"/>
    <x v="0"/>
    <x v="0"/>
    <n v="1134.8566037424175"/>
    <n v="2.0706000000000002"/>
    <n v="236.12"/>
    <n v="737.84841659037613"/>
    <n v="453.38940714295205"/>
    <n v="24.404404122560003"/>
    <n v="1649.0672520000001"/>
    <n v="2349.83408370905"/>
    <n v="5214.5435635649383"/>
  </r>
  <r>
    <x v="0"/>
    <x v="0"/>
    <x v="0"/>
    <s v="ФЛ+КК_106"/>
    <x v="2"/>
    <x v="2"/>
    <x v="0"/>
    <x v="0"/>
    <s v="Кемеровская область8"/>
    <n v="55.300179999999997"/>
    <n v="86.030770000000004"/>
    <x v="0"/>
    <x v="1"/>
    <x v="0"/>
    <x v="1"/>
    <x v="0"/>
    <x v="0"/>
    <x v="2"/>
    <x v="2"/>
    <x v="2"/>
    <x v="2"/>
    <n v="278.0683740130296"/>
    <n v="1.4161699999999999"/>
    <n v="8.57"/>
    <n v="679.73377577416454"/>
    <n v="417.94342605779241"/>
    <n v="66.669221449260206"/>
    <n v="3379.1188795538455"/>
    <n v="393.79208922603209"/>
    <n v="4937.2573920610948"/>
  </r>
  <r>
    <x v="0"/>
    <x v="0"/>
    <x v="3"/>
    <s v="ФЛ+КК_106"/>
    <x v="2"/>
    <x v="2"/>
    <x v="0"/>
    <x v="0"/>
    <s v="Кемеровская область8"/>
    <n v="55.300179999999997"/>
    <n v="86.030770000000004"/>
    <x v="0"/>
    <x v="1"/>
    <x v="0"/>
    <x v="1"/>
    <x v="0"/>
    <x v="0"/>
    <x v="2"/>
    <x v="2"/>
    <x v="2"/>
    <x v="2"/>
    <n v="278.0683740130296"/>
    <n v="1.2592099999999999"/>
    <n v="8.57"/>
    <n v="604.39605964861971"/>
    <n v="371.62102115299206"/>
    <n v="59.27999487428977"/>
    <n v="3004.5971065076919"/>
    <n v="350.14647724094698"/>
    <n v="4390.0406594245405"/>
  </r>
  <r>
    <x v="0"/>
    <x v="0"/>
    <x v="4"/>
    <s v="ФЛ+КК_106"/>
    <x v="2"/>
    <x v="2"/>
    <x v="0"/>
    <x v="0"/>
    <s v="Кемеровская область8"/>
    <n v="55.300179999999997"/>
    <n v="86.030770000000004"/>
    <x v="0"/>
    <x v="1"/>
    <x v="0"/>
    <x v="1"/>
    <x v="0"/>
    <x v="0"/>
    <x v="2"/>
    <x v="2"/>
    <x v="2"/>
    <x v="2"/>
    <n v="278.0683740130296"/>
    <n v="0.20607"/>
    <n v="8.57"/>
    <n v="98.909551235926543"/>
    <n v="60.815863778874913"/>
    <n v="9.7011845075443279"/>
    <n v="491.70299293846148"/>
    <n v="57.301549832865007"/>
    <n v="718.43114229367234"/>
  </r>
  <r>
    <x v="0"/>
    <x v="0"/>
    <x v="5"/>
    <s v="ФЛ+КК_106"/>
    <x v="2"/>
    <x v="2"/>
    <x v="0"/>
    <x v="0"/>
    <s v="Кемеровская область8"/>
    <n v="55.300179999999997"/>
    <n v="86.030770000000004"/>
    <x v="0"/>
    <x v="1"/>
    <x v="0"/>
    <x v="1"/>
    <x v="0"/>
    <x v="0"/>
    <x v="2"/>
    <x v="2"/>
    <x v="2"/>
    <x v="2"/>
    <n v="278.0683740130296"/>
    <n v="6.3649999999999998E-2"/>
    <n v="8.57"/>
    <n v="30.550749435467193"/>
    <n v="18.784537921703247"/>
    <n v="2.9964594259484469"/>
    <n v="151.87506915384614"/>
    <n v="17.699052005929332"/>
    <n v="221.90586794289436"/>
  </r>
  <r>
    <x v="0"/>
    <x v="1"/>
    <x v="1"/>
    <s v="ФЛ+КК_106"/>
    <x v="2"/>
    <x v="2"/>
    <x v="0"/>
    <x v="0"/>
    <s v="Кемеровская область8"/>
    <n v="55.300179999999997"/>
    <n v="86.030770000000004"/>
    <x v="0"/>
    <x v="1"/>
    <x v="0"/>
    <x v="1"/>
    <x v="0"/>
    <x v="0"/>
    <x v="2"/>
    <x v="2"/>
    <x v="2"/>
    <x v="3"/>
    <n v="278.0683740130296"/>
    <n v="1.92259"/>
    <n v="8.57"/>
    <n v="922.80542587800267"/>
    <n v="567.39928928338486"/>
    <n v="90.510022431016893"/>
    <n v="4524.1199369818187"/>
    <n v="534.61147519371059"/>
    <n v="6639.4461497679331"/>
  </r>
  <r>
    <x v="0"/>
    <x v="1"/>
    <x v="2"/>
    <s v="ФЛ+КК_106"/>
    <x v="2"/>
    <x v="2"/>
    <x v="0"/>
    <x v="0"/>
    <s v="Кемеровская область8"/>
    <n v="55.300179999999997"/>
    <n v="86.030770000000004"/>
    <x v="0"/>
    <x v="1"/>
    <x v="0"/>
    <x v="1"/>
    <x v="0"/>
    <x v="0"/>
    <x v="2"/>
    <x v="2"/>
    <x v="2"/>
    <x v="3"/>
    <n v="278.0683740130296"/>
    <n v="1.33788"/>
    <n v="8.57"/>
    <n v="642.15611397836369"/>
    <n v="394.83829685291971"/>
    <n v="62.983552816777816"/>
    <n v="3148.2165106909092"/>
    <n v="372.02211622455201"/>
    <n v="4620.216590563522"/>
  </r>
  <r>
    <x v="0"/>
    <x v="0"/>
    <x v="0"/>
    <s v="ФЛ+КК_107"/>
    <x v="0"/>
    <x v="0"/>
    <x v="0"/>
    <x v="0"/>
    <s v="Кемеровская область80"/>
    <n v="55.707901999999997"/>
    <n v="84.920061000000004"/>
    <x v="0"/>
    <x v="1"/>
    <x v="0"/>
    <x v="1"/>
    <x v="0"/>
    <x v="0"/>
    <x v="0"/>
    <x v="0"/>
    <x v="0"/>
    <x v="0"/>
    <n v="999.40534767058182"/>
    <n v="1.5459700000000001"/>
    <n v="144.01"/>
    <n v="550.89902279350122"/>
    <n v="338.51367804539245"/>
    <n v="18.221035758405336"/>
    <n v="1231.2414274"/>
    <n v="1545.0506853382894"/>
    <n v="3683.9258493355883"/>
  </r>
  <r>
    <x v="0"/>
    <x v="1"/>
    <x v="1"/>
    <s v="ФЛ+КК_107"/>
    <x v="0"/>
    <x v="0"/>
    <x v="0"/>
    <x v="0"/>
    <s v="Кемеровская область80"/>
    <n v="55.707901999999997"/>
    <n v="84.920061000000004"/>
    <x v="0"/>
    <x v="1"/>
    <x v="0"/>
    <x v="1"/>
    <x v="0"/>
    <x v="0"/>
    <x v="0"/>
    <x v="0"/>
    <x v="0"/>
    <x v="0"/>
    <n v="999.40534767058182"/>
    <n v="0.17233000000000001"/>
    <n v="144.01"/>
    <n v="61.408972100366803"/>
    <n v="37.734278244443601"/>
    <n v="2.0311073903413335"/>
    <n v="137.2470586"/>
    <n v="172.22752356407136"/>
    <n v="410.64893989922314"/>
  </r>
  <r>
    <x v="0"/>
    <x v="1"/>
    <x v="2"/>
    <s v="ФЛ+КК_107"/>
    <x v="0"/>
    <x v="0"/>
    <x v="0"/>
    <x v="0"/>
    <s v="Кемеровская область80"/>
    <n v="55.707901999999997"/>
    <n v="84.920061000000004"/>
    <x v="0"/>
    <x v="1"/>
    <x v="0"/>
    <x v="1"/>
    <x v="0"/>
    <x v="0"/>
    <x v="0"/>
    <x v="0"/>
    <x v="0"/>
    <x v="0"/>
    <n v="999.40534767058182"/>
    <n v="0.11991"/>
    <n v="144.01"/>
    <n v="42.729355565223599"/>
    <n v="26.256120839617203"/>
    <n v="1.4132773584160001"/>
    <n v="95.498722200000003"/>
    <n v="119.83869523917947"/>
    <n v="285.73617120243625"/>
  </r>
  <r>
    <x v="0"/>
    <x v="0"/>
    <x v="0"/>
    <s v="ФЛ+КК_108"/>
    <x v="2"/>
    <x v="2"/>
    <x v="0"/>
    <x v="0"/>
    <s v="Кемеровская область81"/>
    <n v="56.224012000000002"/>
    <n v="87.764981000000006"/>
    <x v="0"/>
    <x v="1"/>
    <x v="0"/>
    <x v="1"/>
    <x v="0"/>
    <x v="0"/>
    <x v="2"/>
    <x v="2"/>
    <x v="2"/>
    <x v="2"/>
    <n v="865.94576612007165"/>
    <n v="0.81525999999999998"/>
    <n v="180.17"/>
    <n v="391.30878216432023"/>
    <n v="240.60145146972172"/>
    <n v="38.3801023032008"/>
    <n v="1945.2893775076921"/>
    <n v="705.97094528704963"/>
    <n v="3321.5506587319846"/>
  </r>
  <r>
    <x v="0"/>
    <x v="0"/>
    <x v="3"/>
    <s v="ФЛ+КК_108"/>
    <x v="2"/>
    <x v="2"/>
    <x v="0"/>
    <x v="0"/>
    <s v="Кемеровская область81"/>
    <n v="56.224012000000002"/>
    <n v="87.764981000000006"/>
    <x v="0"/>
    <x v="1"/>
    <x v="0"/>
    <x v="1"/>
    <x v="0"/>
    <x v="0"/>
    <x v="2"/>
    <x v="2"/>
    <x v="2"/>
    <x v="2"/>
    <n v="865.94576612007165"/>
    <n v="0.71850000000000003"/>
    <n v="180.17"/>
    <n v="344.86588325818036"/>
    <n v="212.04541236046791"/>
    <n v="33.824919050180036"/>
    <n v="1714.4106392307692"/>
    <n v="622.18203295727153"/>
    <n v="2927.3288868568693"/>
  </r>
  <r>
    <x v="0"/>
    <x v="0"/>
    <x v="4"/>
    <s v="ФЛ+КК_108"/>
    <x v="2"/>
    <x v="2"/>
    <x v="0"/>
    <x v="0"/>
    <s v="Кемеровская область81"/>
    <n v="56.224012000000002"/>
    <n v="87.764981000000006"/>
    <x v="0"/>
    <x v="1"/>
    <x v="0"/>
    <x v="1"/>
    <x v="0"/>
    <x v="0"/>
    <x v="2"/>
    <x v="2"/>
    <x v="2"/>
    <x v="2"/>
    <n v="865.94576612007165"/>
    <n v="0.11641"/>
    <n v="180.17"/>
    <n v="55.874512832407476"/>
    <n v="34.355193393016101"/>
    <n v="5.4802488888398857"/>
    <n v="277.76554281538461"/>
    <n v="100.80474663403754"/>
    <n v="474.28024456368559"/>
  </r>
  <r>
    <x v="0"/>
    <x v="0"/>
    <x v="5"/>
    <s v="ФЛ+КК_108"/>
    <x v="2"/>
    <x v="2"/>
    <x v="0"/>
    <x v="0"/>
    <s v="Кемеровская область81"/>
    <n v="56.224012000000002"/>
    <n v="87.764981000000006"/>
    <x v="0"/>
    <x v="1"/>
    <x v="0"/>
    <x v="1"/>
    <x v="0"/>
    <x v="0"/>
    <x v="2"/>
    <x v="2"/>
    <x v="2"/>
    <x v="2"/>
    <n v="865.94576612007165"/>
    <n v="3.5909999999999997E-2"/>
    <n v="180.17"/>
    <n v="17.236094457621789"/>
    <n v="10.597843782692278"/>
    <n v="1.6905397955350938"/>
    <n v="85.684740507692297"/>
    <n v="31.096112461371771"/>
    <n v="146.30533100491323"/>
  </r>
  <r>
    <x v="0"/>
    <x v="1"/>
    <x v="1"/>
    <s v="ФЛ+КК_108"/>
    <x v="2"/>
    <x v="2"/>
    <x v="0"/>
    <x v="0"/>
    <s v="Кемеровская область81"/>
    <n v="56.224012000000002"/>
    <n v="87.764981000000006"/>
    <x v="0"/>
    <x v="1"/>
    <x v="0"/>
    <x v="1"/>
    <x v="0"/>
    <x v="0"/>
    <x v="2"/>
    <x v="2"/>
    <x v="2"/>
    <x v="3"/>
    <n v="865.94576612007165"/>
    <n v="3.7248399999999999"/>
    <n v="180.17"/>
    <n v="1787.8500161383445"/>
    <n v="1099.2835543170011"/>
    <n v="175.35478284603005"/>
    <n v="8765.063225163638"/>
    <n v="3225.5094274746875"/>
    <n v="15053.061005939702"/>
  </r>
  <r>
    <x v="0"/>
    <x v="1"/>
    <x v="2"/>
    <s v="ФЛ+КК_108"/>
    <x v="2"/>
    <x v="2"/>
    <x v="0"/>
    <x v="0"/>
    <s v="Кемеровская область81"/>
    <n v="56.224012000000002"/>
    <n v="87.764981000000006"/>
    <x v="0"/>
    <x v="1"/>
    <x v="0"/>
    <x v="1"/>
    <x v="0"/>
    <x v="0"/>
    <x v="2"/>
    <x v="2"/>
    <x v="2"/>
    <x v="3"/>
    <n v="865.94576612007165"/>
    <n v="2.6002399999999999"/>
    <n v="180.17"/>
    <n v="1248.0641117373011"/>
    <n v="767.38895342544618"/>
    <n v="122.41184065558821"/>
    <n v="6118.7240258909096"/>
    <n v="2251.6668188960548"/>
    <n v="10508.255750605298"/>
  </r>
  <r>
    <x v="0"/>
    <x v="0"/>
    <x v="0"/>
    <s v="ФЛ+КК_109"/>
    <x v="0"/>
    <x v="0"/>
    <x v="0"/>
    <x v="0"/>
    <s v="Кемеровская область82"/>
    <n v="54.440869999999997"/>
    <n v="86.30959"/>
    <x v="0"/>
    <x v="1"/>
    <x v="0"/>
    <x v="1"/>
    <x v="0"/>
    <x v="0"/>
    <x v="0"/>
    <x v="0"/>
    <x v="0"/>
    <x v="0"/>
    <n v="1276.7377105630007"/>
    <n v="1.06291"/>
    <n v="265.64"/>
    <n v="378.76289987350361"/>
    <n v="232.74033359717723"/>
    <n v="12.527617688549334"/>
    <n v="846.52278219999994"/>
    <n v="1357.0572799345191"/>
    <n v="2827.610913293749"/>
  </r>
  <r>
    <x v="0"/>
    <x v="1"/>
    <x v="1"/>
    <s v="ФЛ+КК_109"/>
    <x v="0"/>
    <x v="0"/>
    <x v="0"/>
    <x v="0"/>
    <s v="Кемеровская область82"/>
    <n v="54.440869999999997"/>
    <n v="86.30959"/>
    <x v="0"/>
    <x v="1"/>
    <x v="0"/>
    <x v="1"/>
    <x v="0"/>
    <x v="0"/>
    <x v="0"/>
    <x v="0"/>
    <x v="0"/>
    <x v="0"/>
    <n v="1276.7377105630007"/>
    <n v="0.75268999999999997"/>
    <n v="265.64"/>
    <n v="268.21748511707239"/>
    <n v="164.81293966117479"/>
    <n v="8.8713179460106666"/>
    <n v="599.45736979999992"/>
    <n v="960.98770736366498"/>
    <n v="2002.3468198879227"/>
  </r>
  <r>
    <x v="0"/>
    <x v="1"/>
    <x v="2"/>
    <s v="ФЛ+КК_109"/>
    <x v="0"/>
    <x v="0"/>
    <x v="0"/>
    <x v="0"/>
    <s v="Кемеровская область82"/>
    <n v="54.440869999999997"/>
    <n v="86.30959"/>
    <x v="0"/>
    <x v="1"/>
    <x v="0"/>
    <x v="1"/>
    <x v="0"/>
    <x v="0"/>
    <x v="0"/>
    <x v="0"/>
    <x v="0"/>
    <x v="0"/>
    <n v="1276.7377105630007"/>
    <n v="0.52466000000000002"/>
    <n v="265.64"/>
    <n v="186.96008415353361"/>
    <n v="114.88229805448721"/>
    <n v="6.1837219486826669"/>
    <n v="417.84971719999999"/>
    <n v="669.85320722398399"/>
    <n v="1395.7290285806876"/>
  </r>
  <r>
    <x v="0"/>
    <x v="0"/>
    <x v="0"/>
    <s v="ФЛ+КК_110"/>
    <x v="0"/>
    <x v="0"/>
    <x v="0"/>
    <x v="0"/>
    <s v="Кемеровская область83"/>
    <n v="54.401110000000003"/>
    <n v="86.274410000000003"/>
    <x v="0"/>
    <x v="1"/>
    <x v="0"/>
    <x v="1"/>
    <x v="0"/>
    <x v="0"/>
    <x v="0"/>
    <x v="0"/>
    <x v="0"/>
    <x v="0"/>
    <n v="1302.0667563944533"/>
    <n v="1.8386199999999999"/>
    <n v="270.91000000000003"/>
    <n v="655.18345200009514"/>
    <n v="402.59385287413039"/>
    <n v="21.670252829045332"/>
    <n v="1464.3137403999999"/>
    <n v="2394.0059796419696"/>
    <n v="4937.7672777452408"/>
  </r>
  <r>
    <x v="0"/>
    <x v="1"/>
    <x v="1"/>
    <s v="ФЛ+КК_110"/>
    <x v="0"/>
    <x v="0"/>
    <x v="0"/>
    <x v="0"/>
    <s v="Кемеровская область83"/>
    <n v="54.401110000000003"/>
    <n v="86.274410000000003"/>
    <x v="0"/>
    <x v="1"/>
    <x v="0"/>
    <x v="1"/>
    <x v="0"/>
    <x v="0"/>
    <x v="0"/>
    <x v="0"/>
    <x v="0"/>
    <x v="0"/>
    <n v="1302.0667563944533"/>
    <n v="0.43236999999999998"/>
    <n v="270.91000000000003"/>
    <n v="154.0729836188452"/>
    <n v="94.673996892880396"/>
    <n v="5.0959780790453335"/>
    <n v="344.34811539999998"/>
    <n v="562.97460346226967"/>
    <n v="1161.1656774530406"/>
  </r>
  <r>
    <x v="0"/>
    <x v="1"/>
    <x v="2"/>
    <s v="ФЛ+КК_110"/>
    <x v="0"/>
    <x v="0"/>
    <x v="0"/>
    <x v="0"/>
    <s v="Кемеровская область83"/>
    <n v="54.401110000000003"/>
    <n v="86.274410000000003"/>
    <x v="0"/>
    <x v="1"/>
    <x v="0"/>
    <x v="1"/>
    <x v="0"/>
    <x v="0"/>
    <x v="0"/>
    <x v="0"/>
    <x v="0"/>
    <x v="0"/>
    <n v="1302.0667563944533"/>
    <n v="0.30052000000000001"/>
    <n v="270.91000000000003"/>
    <n v="107.08886610341921"/>
    <n v="65.803431196078407"/>
    <n v="3.5419740784853335"/>
    <n v="239.3401384"/>
    <n v="391.29710163166112"/>
    <n v="807.07151140964402"/>
  </r>
  <r>
    <x v="0"/>
    <x v="0"/>
    <x v="0"/>
    <s v="ФЛ+КК_111"/>
    <x v="2"/>
    <x v="2"/>
    <x v="0"/>
    <x v="0"/>
    <s v="Кемеровская область85"/>
    <n v="55.335391999999999"/>
    <n v="86.080450999999996"/>
    <x v="0"/>
    <x v="1"/>
    <x v="0"/>
    <x v="1"/>
    <x v="0"/>
    <x v="0"/>
    <x v="2"/>
    <x v="2"/>
    <x v="2"/>
    <x v="2"/>
    <n v="278.0683740130296"/>
    <n v="1.7435099999999999"/>
    <n v="9.3699999999999992"/>
    <n v="836.85054435556015"/>
    <n v="514.548777876965"/>
    <n v="82.079449705190513"/>
    <n v="4160.1838463538452"/>
    <n v="484.8149907754572"/>
    <n v="6078.4776090670175"/>
  </r>
  <r>
    <x v="0"/>
    <x v="0"/>
    <x v="3"/>
    <s v="ФЛ+КК_111"/>
    <x v="2"/>
    <x v="2"/>
    <x v="0"/>
    <x v="0"/>
    <s v="Кемеровская область85"/>
    <n v="55.335391999999999"/>
    <n v="86.080450999999996"/>
    <x v="0"/>
    <x v="1"/>
    <x v="0"/>
    <x v="1"/>
    <x v="0"/>
    <x v="0"/>
    <x v="2"/>
    <x v="2"/>
    <x v="2"/>
    <x v="2"/>
    <n v="278.0683740130296"/>
    <n v="1.49251"/>
    <n v="9.3699999999999992"/>
    <n v="716.37547588262601"/>
    <n v="440.47306666961998"/>
    <n v="70.263089675134594"/>
    <n v="3561.2735186615382"/>
    <n v="415.0198288981868"/>
    <n v="5203.4049797871048"/>
  </r>
  <r>
    <x v="0"/>
    <x v="0"/>
    <x v="4"/>
    <s v="ФЛ+КК_111"/>
    <x v="2"/>
    <x v="2"/>
    <x v="0"/>
    <x v="0"/>
    <s v="Кемеровская область85"/>
    <n v="55.335391999999999"/>
    <n v="86.080450999999996"/>
    <x v="0"/>
    <x v="1"/>
    <x v="0"/>
    <x v="1"/>
    <x v="0"/>
    <x v="0"/>
    <x v="2"/>
    <x v="2"/>
    <x v="2"/>
    <x v="2"/>
    <n v="278.0683740130296"/>
    <n v="0.23371"/>
    <n v="9.3699999999999992"/>
    <n v="112.17620817852377"/>
    <n v="68.973045682345102"/>
    <n v="11.002396424798297"/>
    <n v="557.65471189230766"/>
    <n v="64.987359690585151"/>
    <n v="814.79372186855994"/>
  </r>
  <r>
    <x v="0"/>
    <x v="0"/>
    <x v="5"/>
    <s v="ФЛ+КК_111"/>
    <x v="2"/>
    <x v="2"/>
    <x v="0"/>
    <x v="0"/>
    <s v="Кемеровская область85"/>
    <n v="55.335391999999999"/>
    <n v="86.080450999999996"/>
    <x v="0"/>
    <x v="1"/>
    <x v="0"/>
    <x v="1"/>
    <x v="0"/>
    <x v="0"/>
    <x v="2"/>
    <x v="2"/>
    <x v="2"/>
    <x v="2"/>
    <n v="278.0683740130296"/>
    <n v="7.1800000000000003E-2"/>
    <n v="9.3699999999999992"/>
    <n v="34.462589308193948"/>
    <n v="21.189785118276404"/>
    <n v="3.3801380484383112"/>
    <n v="171.32175907692306"/>
    <n v="19.965309254135526"/>
    <n v="250.31958080596723"/>
  </r>
  <r>
    <x v="0"/>
    <x v="1"/>
    <x v="1"/>
    <s v="ФЛ+КК_111"/>
    <x v="2"/>
    <x v="2"/>
    <x v="0"/>
    <x v="0"/>
    <s v="Кемеровская область85"/>
    <n v="55.335391999999999"/>
    <n v="86.080450999999996"/>
    <x v="0"/>
    <x v="1"/>
    <x v="0"/>
    <x v="1"/>
    <x v="0"/>
    <x v="0"/>
    <x v="2"/>
    <x v="2"/>
    <x v="2"/>
    <x v="3"/>
    <n v="278.0683740130296"/>
    <n v="0.71099999999999997"/>
    <n v="9.3699999999999992"/>
    <n v="341.26603061456677"/>
    <n v="209.83199469490978"/>
    <n v="33.471840563226166"/>
    <n v="1673.0812472727275"/>
    <n v="197.70661392326403"/>
    <n v="2455.3577270686937"/>
  </r>
  <r>
    <x v="0"/>
    <x v="1"/>
    <x v="2"/>
    <s v="ФЛ+КК_111"/>
    <x v="2"/>
    <x v="2"/>
    <x v="0"/>
    <x v="0"/>
    <s v="Кемеровская область85"/>
    <n v="55.335391999999999"/>
    <n v="86.080450999999996"/>
    <x v="0"/>
    <x v="1"/>
    <x v="0"/>
    <x v="1"/>
    <x v="0"/>
    <x v="0"/>
    <x v="2"/>
    <x v="2"/>
    <x v="2"/>
    <x v="3"/>
    <n v="278.0683740130296"/>
    <n v="0.49456"/>
    <n v="9.3699999999999992"/>
    <n v="237.37908312340386"/>
    <n v="145.95571209045653"/>
    <n v="23.282466201053637"/>
    <n v="1163.7680192000003"/>
    <n v="137.52149505188393"/>
    <n v="1707.9067756667982"/>
  </r>
  <r>
    <x v="0"/>
    <x v="0"/>
    <x v="0"/>
    <s v="ФЛ+КК_112"/>
    <x v="2"/>
    <x v="2"/>
    <x v="0"/>
    <x v="0"/>
    <s v="Кемеровская область86"/>
    <n v="53.714550000000003"/>
    <n v="87.806970000000007"/>
    <x v="0"/>
    <x v="1"/>
    <x v="0"/>
    <x v="1"/>
    <x v="0"/>
    <x v="0"/>
    <x v="2"/>
    <x v="2"/>
    <x v="2"/>
    <x v="2"/>
    <n v="1342.2471782447267"/>
    <n v="1.18319"/>
    <n v="279.27"/>
    <n v="567.90795325295255"/>
    <n v="349.18581969489497"/>
    <n v="55.701191330525418"/>
    <n v="2823.2060184153843"/>
    <n v="1588.1334388273781"/>
    <n v="5384.1344215211357"/>
  </r>
  <r>
    <x v="0"/>
    <x v="0"/>
    <x v="3"/>
    <s v="ФЛ+КК_112"/>
    <x v="2"/>
    <x v="2"/>
    <x v="0"/>
    <x v="0"/>
    <s v="Кемеровская область86"/>
    <n v="53.714550000000003"/>
    <n v="87.806970000000007"/>
    <x v="0"/>
    <x v="1"/>
    <x v="0"/>
    <x v="1"/>
    <x v="0"/>
    <x v="0"/>
    <x v="2"/>
    <x v="2"/>
    <x v="2"/>
    <x v="2"/>
    <n v="1342.2471782447267"/>
    <n v="0.99875000000000003"/>
    <n v="279.27"/>
    <n v="479.38037704120757"/>
    <n v="294.75345246348968"/>
    <n v="47.018285179356035"/>
    <n v="2383.1143019230767"/>
    <n v="1340.5693692719208"/>
    <n v="4544.8357858790505"/>
  </r>
  <r>
    <x v="0"/>
    <x v="0"/>
    <x v="4"/>
    <s v="ФЛ+КК_112"/>
    <x v="2"/>
    <x v="2"/>
    <x v="0"/>
    <x v="0"/>
    <s v="Кемеровская область86"/>
    <n v="53.714550000000003"/>
    <n v="87.806970000000007"/>
    <x v="0"/>
    <x v="1"/>
    <x v="0"/>
    <x v="1"/>
    <x v="0"/>
    <x v="0"/>
    <x v="2"/>
    <x v="2"/>
    <x v="2"/>
    <x v="2"/>
    <n v="1342.2471782447267"/>
    <n v="0.15372"/>
    <n v="279.27"/>
    <n v="73.782579783503806"/>
    <n v="45.366208473279229"/>
    <n v="7.236696668606367"/>
    <n v="366.79081901538456"/>
    <n v="206.33023623977937"/>
    <n v="699.50654018055332"/>
  </r>
  <r>
    <x v="0"/>
    <x v="0"/>
    <x v="5"/>
    <s v="ФЛ+КК_112"/>
    <x v="2"/>
    <x v="2"/>
    <x v="0"/>
    <x v="0"/>
    <s v="Кемеровская область86"/>
    <n v="53.714550000000003"/>
    <n v="87.806970000000007"/>
    <x v="0"/>
    <x v="1"/>
    <x v="0"/>
    <x v="1"/>
    <x v="0"/>
    <x v="0"/>
    <x v="2"/>
    <x v="2"/>
    <x v="2"/>
    <x v="2"/>
    <n v="1342.2471782447267"/>
    <n v="4.7129999999999998E-2"/>
    <n v="279.27"/>
    <n v="22.621474012467694"/>
    <n v="13.909116610367226"/>
    <n v="2.2187452120180722"/>
    <n v="112.45674798461538"/>
    <n v="63.260109510673963"/>
    <n v="214.46619333014235"/>
  </r>
  <r>
    <x v="0"/>
    <x v="1"/>
    <x v="1"/>
    <s v="ФЛ+КК_112"/>
    <x v="2"/>
    <x v="2"/>
    <x v="0"/>
    <x v="0"/>
    <s v="Кемеровская область86"/>
    <n v="53.714550000000003"/>
    <n v="87.806970000000007"/>
    <x v="0"/>
    <x v="1"/>
    <x v="0"/>
    <x v="1"/>
    <x v="0"/>
    <x v="0"/>
    <x v="2"/>
    <x v="2"/>
    <x v="2"/>
    <x v="3"/>
    <n v="1342.2471782447267"/>
    <n v="0.34971999999999998"/>
    <n v="279.27"/>
    <n v="167.85872886993852"/>
    <n v="103.2101901331981"/>
    <n v="16.463814461000641"/>
    <n v="822.93948494545464"/>
    <n v="469.41068317574576"/>
    <n v="1579.8829015853378"/>
  </r>
  <r>
    <x v="0"/>
    <x v="1"/>
    <x v="2"/>
    <s v="ФЛ+КК_112"/>
    <x v="2"/>
    <x v="2"/>
    <x v="0"/>
    <x v="0"/>
    <s v="Кемеровская область86"/>
    <n v="53.714550000000003"/>
    <n v="87.806970000000007"/>
    <x v="0"/>
    <x v="1"/>
    <x v="0"/>
    <x v="1"/>
    <x v="0"/>
    <x v="0"/>
    <x v="2"/>
    <x v="2"/>
    <x v="2"/>
    <x v="3"/>
    <n v="1342.2471782447267"/>
    <n v="0.24359"/>
    <n v="279.27"/>
    <n v="116.91841406104405"/>
    <n v="71.888854553773669"/>
    <n v="11.467518484945519"/>
    <n v="573.20092970909104"/>
    <n v="326.95799014863297"/>
    <n v="1100.4337069574872"/>
  </r>
  <r>
    <x v="0"/>
    <x v="0"/>
    <x v="0"/>
    <s v="ФЛ+КК_113"/>
    <x v="2"/>
    <x v="2"/>
    <x v="0"/>
    <x v="0"/>
    <s v="Кемеровская область87"/>
    <n v="55.324781000000002"/>
    <n v="86.077333999999993"/>
    <x v="0"/>
    <x v="1"/>
    <x v="0"/>
    <x v="1"/>
    <x v="0"/>
    <x v="0"/>
    <x v="2"/>
    <x v="2"/>
    <x v="2"/>
    <x v="2"/>
    <n v="278.0683740130296"/>
    <n v="1.8742099999999999"/>
    <n v="10.48"/>
    <n v="899.58397642493276"/>
    <n v="553.12126972875785"/>
    <n v="88.232430804506492"/>
    <n v="4472.0467141999998"/>
    <n v="521.15852725896013"/>
    <n v="6534.1429184171566"/>
  </r>
  <r>
    <x v="0"/>
    <x v="0"/>
    <x v="3"/>
    <s v="ФЛ+КК_113"/>
    <x v="2"/>
    <x v="2"/>
    <x v="0"/>
    <x v="0"/>
    <s v="Кемеровская область87"/>
    <n v="55.324781000000002"/>
    <n v="86.077333999999993"/>
    <x v="0"/>
    <x v="1"/>
    <x v="0"/>
    <x v="1"/>
    <x v="0"/>
    <x v="0"/>
    <x v="2"/>
    <x v="2"/>
    <x v="2"/>
    <x v="2"/>
    <n v="278.0683740130296"/>
    <n v="1.5925499999999999"/>
    <n v="10.48"/>
    <n v="764.39271034490616"/>
    <n v="469.99710710461119"/>
    <n v="74.972685919783174"/>
    <n v="3799.9786548461534"/>
    <n v="442.83778903445028"/>
    <n v="5552.178947249904"/>
  </r>
  <r>
    <x v="0"/>
    <x v="0"/>
    <x v="4"/>
    <s v="ФЛ+КК_113"/>
    <x v="2"/>
    <x v="2"/>
    <x v="0"/>
    <x v="0"/>
    <s v="Кемеровская область87"/>
    <n v="55.324781000000002"/>
    <n v="86.077333999999993"/>
    <x v="0"/>
    <x v="1"/>
    <x v="0"/>
    <x v="1"/>
    <x v="0"/>
    <x v="0"/>
    <x v="2"/>
    <x v="2"/>
    <x v="2"/>
    <x v="2"/>
    <n v="278.0683740130296"/>
    <n v="0.24712999999999999"/>
    <n v="10.48"/>
    <n v="118.61754450882965"/>
    <n v="72.933587691917097"/>
    <n v="11.634171530787741"/>
    <n v="589.67613259999996"/>
    <n v="68.719037269840001"/>
    <n v="861.58047360137436"/>
  </r>
  <r>
    <x v="0"/>
    <x v="0"/>
    <x v="5"/>
    <s v="ФЛ+КК_113"/>
    <x v="2"/>
    <x v="2"/>
    <x v="0"/>
    <x v="0"/>
    <s v="Кемеровская область87"/>
    <n v="55.324781000000002"/>
    <n v="86.077333999999993"/>
    <x v="0"/>
    <x v="1"/>
    <x v="0"/>
    <x v="1"/>
    <x v="0"/>
    <x v="0"/>
    <x v="2"/>
    <x v="2"/>
    <x v="2"/>
    <x v="2"/>
    <n v="278.0683740130296"/>
    <n v="7.5840000000000005E-2"/>
    <n v="10.48"/>
    <n v="36.401709932220456"/>
    <n v="22.382079434123714"/>
    <n v="3.5703296600774586"/>
    <n v="180.96159064615384"/>
    <n v="21.088705485148164"/>
    <n v="264.40441515772363"/>
  </r>
  <r>
    <x v="0"/>
    <x v="1"/>
    <x v="1"/>
    <s v="ФЛ+КК_113"/>
    <x v="2"/>
    <x v="2"/>
    <x v="0"/>
    <x v="0"/>
    <s v="Кемеровская область87"/>
    <n v="55.324781000000002"/>
    <n v="86.077333999999993"/>
    <x v="0"/>
    <x v="1"/>
    <x v="0"/>
    <x v="1"/>
    <x v="0"/>
    <x v="0"/>
    <x v="2"/>
    <x v="2"/>
    <x v="2"/>
    <x v="3"/>
    <n v="278.0683740130296"/>
    <n v="1.0039899999999999"/>
    <n v="10.48"/>
    <n v="481.89547408821221"/>
    <n v="296.29989360582624"/>
    <n v="47.264969348907798"/>
    <n v="2362.5272031636364"/>
    <n v="279.1778668253416"/>
    <n v="3467.1654070319241"/>
  </r>
  <r>
    <x v="0"/>
    <x v="1"/>
    <x v="2"/>
    <s v="ФЛ+КК_113"/>
    <x v="2"/>
    <x v="2"/>
    <x v="0"/>
    <x v="0"/>
    <s v="Кемеровская область87"/>
    <n v="55.324781000000002"/>
    <n v="86.077333999999993"/>
    <x v="0"/>
    <x v="1"/>
    <x v="0"/>
    <x v="1"/>
    <x v="0"/>
    <x v="0"/>
    <x v="2"/>
    <x v="2"/>
    <x v="2"/>
    <x v="3"/>
    <n v="278.0683740130296"/>
    <n v="0.69837000000000005"/>
    <n v="10.48"/>
    <n v="335.20387876272156"/>
    <n v="206.10459934610992"/>
    <n v="32.877256391195871"/>
    <n v="1643.3611120363639"/>
    <n v="194.1946103594795"/>
    <n v="2411.7414568958707"/>
  </r>
  <r>
    <x v="0"/>
    <x v="0"/>
    <x v="3"/>
    <s v="ФЛ+КК_72"/>
    <x v="2"/>
    <x v="2"/>
    <x v="0"/>
    <x v="0"/>
    <s v="Кемеровская область40"/>
    <n v="56.062539000000001"/>
    <n v="85.649501999999998"/>
    <x v="0"/>
    <x v="1"/>
    <x v="0"/>
    <x v="1"/>
    <x v="0"/>
    <x v="0"/>
    <x v="2"/>
    <x v="2"/>
    <x v="2"/>
    <x v="2"/>
    <n v="763.5898229580871"/>
    <n v="1.01186"/>
    <n v="110.03"/>
    <n v="485.67291946224407"/>
    <n v="298.62250654288528"/>
    <n v="47.635466374551385"/>
    <n v="2414.3960325846151"/>
    <n v="772.64599825837001"/>
    <n v="4018.9729232226659"/>
  </r>
  <r>
    <x v="0"/>
    <x v="0"/>
    <x v="4"/>
    <s v="ФЛ+КК_72"/>
    <x v="2"/>
    <x v="2"/>
    <x v="0"/>
    <x v="0"/>
    <s v="Кемеровская область40"/>
    <n v="56.062539000000001"/>
    <n v="85.649501999999998"/>
    <x v="0"/>
    <x v="1"/>
    <x v="0"/>
    <x v="1"/>
    <x v="0"/>
    <x v="0"/>
    <x v="2"/>
    <x v="2"/>
    <x v="2"/>
    <x v="2"/>
    <n v="763.5898229580871"/>
    <n v="0.16681000000000001"/>
    <n v="110.03"/>
    <n v="80.065522597490698"/>
    <n v="49.229360105566677"/>
    <n v="7.8529363211698424"/>
    <n v="398.02482773846151"/>
    <n v="127.37441836763853"/>
    <n v="662.54706513032727"/>
  </r>
  <r>
    <x v="0"/>
    <x v="0"/>
    <x v="5"/>
    <s v="ФЛ+КК_72"/>
    <x v="2"/>
    <x v="2"/>
    <x v="0"/>
    <x v="0"/>
    <s v="Кемеровская область40"/>
    <n v="56.062539000000001"/>
    <n v="85.649501999999998"/>
    <x v="0"/>
    <x v="1"/>
    <x v="0"/>
    <x v="1"/>
    <x v="0"/>
    <x v="0"/>
    <x v="2"/>
    <x v="2"/>
    <x v="2"/>
    <x v="2"/>
    <n v="763.5898229580871"/>
    <n v="5.1560000000000002E-2"/>
    <n v="110.03"/>
    <n v="24.747786973962114"/>
    <n v="15.216508644823557"/>
    <n v="2.4272969049788204"/>
    <n v="123.02715735384615"/>
    <n v="39.370691271718975"/>
    <n v="204.78944114932963"/>
  </r>
  <r>
    <x v="0"/>
    <x v="0"/>
    <x v="3"/>
    <s v="ФЛ+КК_73"/>
    <x v="2"/>
    <x v="2"/>
    <x v="0"/>
    <x v="0"/>
    <s v="Кемеровская область41"/>
    <n v="55.865034999999999"/>
    <n v="85.427555999999996"/>
    <x v="0"/>
    <x v="1"/>
    <x v="0"/>
    <x v="1"/>
    <x v="0"/>
    <x v="0"/>
    <x v="2"/>
    <x v="2"/>
    <x v="2"/>
    <x v="2"/>
    <n v="610.91349736435893"/>
    <n v="1.08528"/>
    <n v="88.03"/>
    <n v="520.9130769414586"/>
    <n v="320.29038987692223"/>
    <n v="51.091869376171729"/>
    <n v="2589.5832686769227"/>
    <n v="663.01220041959152"/>
    <n v="4144.8908052910665"/>
  </r>
  <r>
    <x v="0"/>
    <x v="0"/>
    <x v="4"/>
    <s v="ФЛ+КК_73"/>
    <x v="2"/>
    <x v="2"/>
    <x v="0"/>
    <x v="0"/>
    <s v="Кемеровская область41"/>
    <n v="55.865034999999999"/>
    <n v="85.427555999999996"/>
    <x v="0"/>
    <x v="1"/>
    <x v="0"/>
    <x v="1"/>
    <x v="0"/>
    <x v="0"/>
    <x v="2"/>
    <x v="2"/>
    <x v="2"/>
    <x v="2"/>
    <n v="610.91349736435893"/>
    <n v="0.18057999999999999"/>
    <n v="88.03"/>
    <n v="86.674852051165203"/>
    <n v="53.293194939531375"/>
    <n v="8.5011884232171333"/>
    <n v="430.88138236923072"/>
    <n v="110.31875935405593"/>
    <n v="689.6693771372004"/>
  </r>
  <r>
    <x v="0"/>
    <x v="0"/>
    <x v="5"/>
    <s v="ФЛ+КК_73"/>
    <x v="2"/>
    <x v="2"/>
    <x v="0"/>
    <x v="0"/>
    <s v="Кемеровская область41"/>
    <n v="55.865034999999999"/>
    <n v="85.427555999999996"/>
    <x v="0"/>
    <x v="1"/>
    <x v="0"/>
    <x v="1"/>
    <x v="0"/>
    <x v="0"/>
    <x v="2"/>
    <x v="2"/>
    <x v="2"/>
    <x v="2"/>
    <n v="610.91349736435893"/>
    <n v="5.5879999999999999E-2"/>
    <n v="88.03"/>
    <n v="26.821302096683532"/>
    <n v="16.491437220185034"/>
    <n v="2.6306701134642454"/>
    <n v="133.33509606153845"/>
    <n v="34.137846232720378"/>
    <n v="213.41635172459166"/>
  </r>
  <r>
    <x v="0"/>
    <x v="0"/>
    <x v="3"/>
    <s v="ФЛ+КК_96"/>
    <x v="2"/>
    <x v="2"/>
    <x v="0"/>
    <x v="0"/>
    <s v="Кемеровская область70"/>
    <n v="55.725949999999997"/>
    <n v="84.828289999999996"/>
    <x v="0"/>
    <x v="1"/>
    <x v="0"/>
    <x v="1"/>
    <x v="0"/>
    <x v="0"/>
    <x v="2"/>
    <x v="2"/>
    <x v="2"/>
    <x v="2"/>
    <n v="727.29449646466901"/>
    <n v="0.91964000000000001"/>
    <n v="104.8"/>
    <n v="441.40913135637157"/>
    <n v="271.4063229271826"/>
    <n v="43.294013298966689"/>
    <n v="2194.3501743384613"/>
    <n v="668.84911072876821"/>
    <n v="3619.3087526497502"/>
  </r>
  <r>
    <x v="0"/>
    <x v="0"/>
    <x v="4"/>
    <s v="ФЛ+КК_96"/>
    <x v="2"/>
    <x v="2"/>
    <x v="0"/>
    <x v="0"/>
    <s v="Кемеровская область70"/>
    <n v="55.725949999999997"/>
    <n v="84.828289999999996"/>
    <x v="0"/>
    <x v="1"/>
    <x v="0"/>
    <x v="1"/>
    <x v="0"/>
    <x v="0"/>
    <x v="2"/>
    <x v="2"/>
    <x v="2"/>
    <x v="2"/>
    <n v="727.29449646466901"/>
    <n v="0.15271999999999999"/>
    <n v="104.8"/>
    <n v="73.302599431021989"/>
    <n v="45.071086117871481"/>
    <n v="7.1896195370125184"/>
    <n v="364.40472209230762"/>
    <n v="111.07241550008425"/>
    <n v="601.04044267829784"/>
  </r>
  <r>
    <x v="0"/>
    <x v="0"/>
    <x v="5"/>
    <s v="ФЛ+КК_96"/>
    <x v="2"/>
    <x v="2"/>
    <x v="0"/>
    <x v="0"/>
    <s v="Кемеровская область70"/>
    <n v="55.725949999999997"/>
    <n v="84.828289999999996"/>
    <x v="0"/>
    <x v="1"/>
    <x v="0"/>
    <x v="1"/>
    <x v="0"/>
    <x v="0"/>
    <x v="2"/>
    <x v="2"/>
    <x v="2"/>
    <x v="2"/>
    <n v="727.29449646466901"/>
    <n v="4.725E-2"/>
    <n v="104.8"/>
    <n v="22.679071654765512"/>
    <n v="13.944531293016157"/>
    <n v="2.2243944678093341"/>
    <n v="112.7430796153846"/>
    <n v="34.364664957955611"/>
    <n v="185.95574198893121"/>
  </r>
  <r>
    <x v="0"/>
    <x v="0"/>
    <x v="3"/>
    <s v="ФЛ+КК_97"/>
    <x v="2"/>
    <x v="2"/>
    <x v="0"/>
    <x v="0"/>
    <s v="Кемеровская область71"/>
    <n v="55.704473"/>
    <n v="84.832988999999998"/>
    <x v="0"/>
    <x v="1"/>
    <x v="0"/>
    <x v="1"/>
    <x v="0"/>
    <x v="0"/>
    <x v="2"/>
    <x v="2"/>
    <x v="2"/>
    <x v="2"/>
    <n v="702.24169940133447"/>
    <n v="0.87756999999999996"/>
    <n v="101.19"/>
    <n v="421.21635792746179"/>
    <n v="258.9905254351786"/>
    <n v="41.313478372813485"/>
    <n v="2093.9670767846151"/>
    <n v="616.26624814362901"/>
    <n v="3431.7536866636983"/>
  </r>
  <r>
    <x v="0"/>
    <x v="0"/>
    <x v="4"/>
    <s v="ФЛ+КК_97"/>
    <x v="2"/>
    <x v="2"/>
    <x v="0"/>
    <x v="0"/>
    <s v="Кемеровская область71"/>
    <n v="55.704473"/>
    <n v="84.832988999999998"/>
    <x v="0"/>
    <x v="1"/>
    <x v="0"/>
    <x v="1"/>
    <x v="0"/>
    <x v="0"/>
    <x v="2"/>
    <x v="2"/>
    <x v="2"/>
    <x v="2"/>
    <n v="702.24169940133447"/>
    <n v="0.14221"/>
    <n v="101.19"/>
    <n v="68.258005926438173"/>
    <n v="41.969350162536038"/>
    <n v="6.6948388839611725"/>
    <n v="339.3268434307692"/>
    <n v="99.86579207186378"/>
    <n v="556.1148304755684"/>
  </r>
  <r>
    <x v="0"/>
    <x v="0"/>
    <x v="5"/>
    <s v="ФЛ+КК_97"/>
    <x v="2"/>
    <x v="2"/>
    <x v="0"/>
    <x v="0"/>
    <s v="Кемеровская область71"/>
    <n v="55.704473"/>
    <n v="84.832988999999998"/>
    <x v="0"/>
    <x v="1"/>
    <x v="0"/>
    <x v="1"/>
    <x v="0"/>
    <x v="0"/>
    <x v="2"/>
    <x v="2"/>
    <x v="2"/>
    <x v="2"/>
    <n v="702.24169940133447"/>
    <n v="4.3869999999999999E-2"/>
    <n v="101.19"/>
    <n v="21.056738063376997"/>
    <n v="12.947017731737963"/>
    <n v="2.0652737630221267"/>
    <n v="104.6780720153846"/>
    <n v="30.807343352736542"/>
    <n v="171.55444492625824"/>
  </r>
  <r>
    <x v="0"/>
    <x v="0"/>
    <x v="3"/>
    <s v="ФЛ+КК_98"/>
    <x v="2"/>
    <x v="2"/>
    <x v="0"/>
    <x v="0"/>
    <s v="Кемеровская область72"/>
    <n v="54.426996000000003"/>
    <n v="86.305767000000003"/>
    <x v="0"/>
    <x v="1"/>
    <x v="0"/>
    <x v="1"/>
    <x v="0"/>
    <x v="0"/>
    <x v="2"/>
    <x v="2"/>
    <x v="2"/>
    <x v="2"/>
    <n v="878.09706715338325"/>
    <n v="1.28057"/>
    <n v="126.53"/>
    <n v="614.64843997763114"/>
    <n v="377.92483466450159"/>
    <n v="60.285562405134371"/>
    <n v="3055.5641367846151"/>
    <n v="1124.4647612846079"/>
    <n v="5232.8877351164901"/>
  </r>
  <r>
    <x v="0"/>
    <x v="0"/>
    <x v="4"/>
    <s v="ФЛ+КК_98"/>
    <x v="2"/>
    <x v="2"/>
    <x v="0"/>
    <x v="0"/>
    <s v="Кемеровская область72"/>
    <n v="54.426996000000003"/>
    <n v="86.305767000000003"/>
    <x v="0"/>
    <x v="1"/>
    <x v="0"/>
    <x v="1"/>
    <x v="0"/>
    <x v="0"/>
    <x v="2"/>
    <x v="2"/>
    <x v="2"/>
    <x v="2"/>
    <n v="878.09706715338325"/>
    <n v="0.20093"/>
    <n v="126.53"/>
    <n v="96.44245222417004"/>
    <n v="59.29893487207908"/>
    <n v="9.459208051151947"/>
    <n v="479.43845475384609"/>
    <n v="176.43604370312929"/>
    <n v="821.07509360437643"/>
  </r>
  <r>
    <x v="0"/>
    <x v="0"/>
    <x v="5"/>
    <s v="ФЛ+КК_98"/>
    <x v="2"/>
    <x v="2"/>
    <x v="0"/>
    <x v="0"/>
    <s v="Кемеровская область72"/>
    <n v="54.426996000000003"/>
    <n v="86.305767000000003"/>
    <x v="0"/>
    <x v="1"/>
    <x v="0"/>
    <x v="1"/>
    <x v="0"/>
    <x v="0"/>
    <x v="2"/>
    <x v="2"/>
    <x v="2"/>
    <x v="2"/>
    <n v="878.09706715338325"/>
    <n v="6.1749999999999999E-2"/>
    <n v="126.53"/>
    <n v="29.638786765751757"/>
    <n v="18.223805446428521"/>
    <n v="2.907012875920135"/>
    <n v="147.34148499999998"/>
    <n v="54.222493896721417"/>
    <n v="252.33358398482181"/>
  </r>
  <r>
    <x v="0"/>
    <x v="0"/>
    <x v="3"/>
    <s v="ФЛ+КК_105"/>
    <x v="2"/>
    <x v="2"/>
    <x v="0"/>
    <x v="0"/>
    <s v="Кемеровская область79"/>
    <n v="54.699976999999997"/>
    <n v="86.212584000000007"/>
    <x v="0"/>
    <x v="1"/>
    <x v="0"/>
    <x v="1"/>
    <x v="0"/>
    <x v="0"/>
    <x v="2"/>
    <x v="2"/>
    <x v="2"/>
    <x v="2"/>
    <n v="629.09585977597567"/>
    <n v="1.8173699999999999"/>
    <n v="90.65"/>
    <n v="872.30189318986663"/>
    <n v="536.34651504738144"/>
    <n v="85.556566644712163"/>
    <n v="4336.4209650923067"/>
    <n v="1143.2999426810647"/>
    <n v="6973.9258826553314"/>
  </r>
  <r>
    <x v="0"/>
    <x v="0"/>
    <x v="4"/>
    <s v="ФЛ+КК_105"/>
    <x v="2"/>
    <x v="2"/>
    <x v="0"/>
    <x v="0"/>
    <s v="Кемеровская область79"/>
    <n v="54.699976999999997"/>
    <n v="86.212584000000007"/>
    <x v="0"/>
    <x v="1"/>
    <x v="0"/>
    <x v="1"/>
    <x v="0"/>
    <x v="0"/>
    <x v="2"/>
    <x v="2"/>
    <x v="2"/>
    <x v="2"/>
    <n v="629.09585977597567"/>
    <n v="0.29308000000000001"/>
    <n v="90.65"/>
    <n v="140.67264170536882"/>
    <n v="86.494459922903189"/>
    <n v="13.797365727525072"/>
    <n v="699.31728621538457"/>
    <n v="184.37541458314294"/>
    <n v="1124.6571681543246"/>
  </r>
  <r>
    <x v="0"/>
    <x v="0"/>
    <x v="5"/>
    <s v="ФЛ+КК_105"/>
    <x v="2"/>
    <x v="2"/>
    <x v="0"/>
    <x v="0"/>
    <s v="Кемеровская область79"/>
    <n v="54.699976999999997"/>
    <n v="86.212584000000007"/>
    <x v="0"/>
    <x v="1"/>
    <x v="0"/>
    <x v="1"/>
    <x v="0"/>
    <x v="0"/>
    <x v="2"/>
    <x v="2"/>
    <x v="2"/>
    <x v="2"/>
    <n v="629.09585977597567"/>
    <n v="9.0359999999999996E-2"/>
    <n v="90.65"/>
    <n v="43.371024650256331"/>
    <n v="26.667256034644229"/>
    <n v="4.2538896108201358"/>
    <n v="215.60771796923075"/>
    <n v="56.84510188935716"/>
    <n v="346.7449901543086"/>
  </r>
  <r>
    <x v="0"/>
    <x v="1"/>
    <x v="1"/>
    <s v="ФЛ+КК_105"/>
    <x v="2"/>
    <x v="2"/>
    <x v="0"/>
    <x v="0"/>
    <s v="Кемеровская область79"/>
    <n v="54.699976999999997"/>
    <n v="86.212584000000007"/>
    <x v="0"/>
    <x v="1"/>
    <x v="0"/>
    <x v="1"/>
    <x v="0"/>
    <x v="0"/>
    <x v="2"/>
    <x v="2"/>
    <x v="2"/>
    <x v="3"/>
    <n v="629.09585977597567"/>
    <n v="0.68022000000000005"/>
    <n v="90.65"/>
    <n v="326.49223536517667"/>
    <n v="200.74812859545929"/>
    <n v="32.022806452767519"/>
    <n v="1600.6516540363639"/>
    <n v="427.92358573681418"/>
    <n v="2587.8384101865813"/>
  </r>
  <r>
    <x v="0"/>
    <x v="1"/>
    <x v="2"/>
    <s v="ФЛ+КК_105"/>
    <x v="2"/>
    <x v="2"/>
    <x v="0"/>
    <x v="0"/>
    <s v="Кемеровская область79"/>
    <n v="54.699976999999997"/>
    <n v="86.212584000000007"/>
    <x v="0"/>
    <x v="1"/>
    <x v="0"/>
    <x v="1"/>
    <x v="0"/>
    <x v="0"/>
    <x v="2"/>
    <x v="2"/>
    <x v="2"/>
    <x v="3"/>
    <n v="629.09585977597567"/>
    <n v="0.47358"/>
    <n v="90.65"/>
    <n v="227.30909532833547"/>
    <n v="139.76404507400193"/>
    <n v="22.294787980214696"/>
    <n v="1114.3991801454547"/>
    <n v="297.92721727270657"/>
    <n v="1801.6943258007132"/>
  </r>
  <r>
    <x v="0"/>
    <x v="0"/>
    <x v="3"/>
    <s v="ФЛ+КК_107"/>
    <x v="2"/>
    <x v="2"/>
    <x v="0"/>
    <x v="0"/>
    <s v="Кемеровская область80"/>
    <n v="55.707901999999997"/>
    <n v="84.920061000000004"/>
    <x v="0"/>
    <x v="1"/>
    <x v="0"/>
    <x v="1"/>
    <x v="0"/>
    <x v="0"/>
    <x v="2"/>
    <x v="2"/>
    <x v="2"/>
    <x v="2"/>
    <n v="750.61233528262017"/>
    <n v="1.4067000000000001"/>
    <n v="108.16"/>
    <n v="675.1883618361619"/>
    <n v="415.14861735208103"/>
    <n v="66.223401013066464"/>
    <n v="3356.5225416923076"/>
    <n v="1055.8863720420618"/>
    <n v="5568.9692939356792"/>
  </r>
  <r>
    <x v="0"/>
    <x v="0"/>
    <x v="4"/>
    <s v="ФЛ+КК_107"/>
    <x v="2"/>
    <x v="2"/>
    <x v="0"/>
    <x v="0"/>
    <s v="Кемеровская область80"/>
    <n v="55.707901999999997"/>
    <n v="84.920061000000004"/>
    <x v="0"/>
    <x v="1"/>
    <x v="0"/>
    <x v="1"/>
    <x v="0"/>
    <x v="0"/>
    <x v="2"/>
    <x v="2"/>
    <x v="2"/>
    <x v="2"/>
    <n v="750.61233528262017"/>
    <n v="0.23605000000000001"/>
    <n v="108.16"/>
    <n v="113.29936220333121"/>
    <n v="69.663631993999232"/>
    <n v="11.112556912727902"/>
    <n v="563.23817869230766"/>
    <n v="177.18204174346249"/>
    <n v="934.49577154582846"/>
  </r>
  <r>
    <x v="0"/>
    <x v="0"/>
    <x v="5"/>
    <s v="ФЛ+КК_107"/>
    <x v="2"/>
    <x v="2"/>
    <x v="0"/>
    <x v="0"/>
    <s v="Кемеровская область80"/>
    <n v="55.707901999999997"/>
    <n v="84.920061000000004"/>
    <x v="0"/>
    <x v="1"/>
    <x v="0"/>
    <x v="1"/>
    <x v="0"/>
    <x v="0"/>
    <x v="2"/>
    <x v="2"/>
    <x v="2"/>
    <x v="2"/>
    <n v="750.61233528262017"/>
    <n v="7.3120000000000004E-2"/>
    <n v="108.16"/>
    <n v="35.096163373469935"/>
    <n v="21.579346627414633"/>
    <n v="3.4422798621421911"/>
    <n v="174.47140701538461"/>
    <n v="54.884773955865192"/>
    <n v="289.47397083427654"/>
  </r>
  <r>
    <x v="0"/>
    <x v="0"/>
    <x v="3"/>
    <s v="ФЛ+КК_109"/>
    <x v="2"/>
    <x v="2"/>
    <x v="0"/>
    <x v="0"/>
    <s v="Кемеровская область82"/>
    <n v="54.440869999999997"/>
    <n v="86.30959"/>
    <x v="0"/>
    <x v="1"/>
    <x v="0"/>
    <x v="1"/>
    <x v="0"/>
    <x v="0"/>
    <x v="2"/>
    <x v="2"/>
    <x v="2"/>
    <x v="2"/>
    <n v="864.98078281828566"/>
    <n v="0.83714"/>
    <n v="124.64"/>
    <n v="401.81075227662228"/>
    <n v="247.0587286060433"/>
    <n v="39.410149942474199"/>
    <n v="1997.4971781846152"/>
    <n v="724.11001252849962"/>
    <n v="3409.8868215382549"/>
  </r>
  <r>
    <x v="0"/>
    <x v="0"/>
    <x v="4"/>
    <s v="ФЛ+КК_109"/>
    <x v="2"/>
    <x v="2"/>
    <x v="0"/>
    <x v="0"/>
    <s v="Кемеровская область82"/>
    <n v="54.440869999999997"/>
    <n v="86.30959"/>
    <x v="0"/>
    <x v="1"/>
    <x v="0"/>
    <x v="1"/>
    <x v="0"/>
    <x v="0"/>
    <x v="2"/>
    <x v="2"/>
    <x v="2"/>
    <x v="2"/>
    <n v="864.98078281828566"/>
    <n v="0.11731"/>
    <n v="124.64"/>
    <n v="56.306495149641108"/>
    <n v="34.620803512883079"/>
    <n v="5.5226183072743487"/>
    <n v="279.91303004615384"/>
    <n v="101.47089563241309"/>
    <n v="477.83384264836548"/>
  </r>
  <r>
    <x v="0"/>
    <x v="0"/>
    <x v="5"/>
    <s v="ФЛ+КК_109"/>
    <x v="2"/>
    <x v="2"/>
    <x v="0"/>
    <x v="0"/>
    <s v="Кемеровская область82"/>
    <n v="54.440869999999997"/>
    <n v="86.30959"/>
    <x v="0"/>
    <x v="1"/>
    <x v="0"/>
    <x v="1"/>
    <x v="0"/>
    <x v="0"/>
    <x v="2"/>
    <x v="2"/>
    <x v="2"/>
    <x v="2"/>
    <n v="864.98078281828566"/>
    <n v="3.5520000000000003E-2"/>
    <n v="124.64"/>
    <n v="17.048902120153887"/>
    <n v="10.482746064083258"/>
    <n v="1.6721797142134933"/>
    <n v="84.754162707692302"/>
    <n v="30.72411740570551"/>
    <n v="144.68210801184844"/>
  </r>
  <r>
    <x v="0"/>
    <x v="0"/>
    <x v="3"/>
    <s v="ФЛ+КК_110"/>
    <x v="2"/>
    <x v="2"/>
    <x v="0"/>
    <x v="0"/>
    <s v="Кемеровская область83"/>
    <n v="54.401110000000003"/>
    <n v="86.274410000000003"/>
    <x v="0"/>
    <x v="1"/>
    <x v="0"/>
    <x v="1"/>
    <x v="0"/>
    <x v="0"/>
    <x v="2"/>
    <x v="2"/>
    <x v="2"/>
    <x v="2"/>
    <n v="901.55370263096518"/>
    <n v="1.6403700000000001"/>
    <n v="129.91"/>
    <n v="787.34537080058635"/>
    <n v="484.10985814020984"/>
    <n v="77.223914352601014"/>
    <n v="3914.0818097076922"/>
    <n v="1478.8816471847565"/>
    <n v="6741.6426001858463"/>
  </r>
  <r>
    <x v="0"/>
    <x v="0"/>
    <x v="4"/>
    <s v="ФЛ+КК_110"/>
    <x v="2"/>
    <x v="2"/>
    <x v="0"/>
    <x v="0"/>
    <s v="Кемеровская область83"/>
    <n v="54.401110000000003"/>
    <n v="86.274410000000003"/>
    <x v="0"/>
    <x v="1"/>
    <x v="0"/>
    <x v="1"/>
    <x v="0"/>
    <x v="0"/>
    <x v="2"/>
    <x v="2"/>
    <x v="2"/>
    <x v="2"/>
    <n v="901.55370263096518"/>
    <n v="0.26945000000000002"/>
    <n v="129.91"/>
    <n v="129.33070597622367"/>
    <n v="79.520718664618073"/>
    <n v="12.684933107962436"/>
    <n v="642.93381592307696"/>
    <n v="242.9236451739136"/>
    <n v="1107.3938188457948"/>
  </r>
  <r>
    <x v="0"/>
    <x v="0"/>
    <x v="5"/>
    <s v="ФЛ+КК_110"/>
    <x v="2"/>
    <x v="2"/>
    <x v="0"/>
    <x v="0"/>
    <s v="Кемеровская область83"/>
    <n v="54.401110000000003"/>
    <n v="86.274410000000003"/>
    <x v="0"/>
    <x v="1"/>
    <x v="0"/>
    <x v="1"/>
    <x v="0"/>
    <x v="0"/>
    <x v="2"/>
    <x v="2"/>
    <x v="2"/>
    <x v="2"/>
    <n v="901.55370263096518"/>
    <n v="8.3260000000000001E-2"/>
    <n v="129.91"/>
    <n v="39.963164147635482"/>
    <n v="24.57188731124921"/>
    <n v="3.9196419765038129"/>
    <n v="198.66642981538459"/>
    <n v="75.063361281054156"/>
    <n v="342.18448453182725"/>
  </r>
  <r>
    <x v="0"/>
    <x v="0"/>
    <x v="0"/>
    <s v="ФЛ+КК_114"/>
    <x v="2"/>
    <x v="2"/>
    <x v="0"/>
    <x v="0"/>
    <s v="Кемеровская область88"/>
    <n v="53.867379999999997"/>
    <n v="87.095960000000005"/>
    <x v="0"/>
    <x v="1"/>
    <x v="0"/>
    <x v="1"/>
    <x v="0"/>
    <x v="0"/>
    <x v="2"/>
    <x v="2"/>
    <x v="2"/>
    <x v="2"/>
    <n v="1064.2524892710635"/>
    <n v="2.5875699999999999"/>
    <n v="221.43"/>
    <n v="1241.9827606713566"/>
    <n v="763.64975318243"/>
    <n v="121.81537339829416"/>
    <n v="6174.1928152461533"/>
    <n v="2753.8278136631257"/>
    <n v="11055.46851616136"/>
  </r>
  <r>
    <x v="0"/>
    <x v="0"/>
    <x v="3"/>
    <s v="ФЛ+КК_114"/>
    <x v="2"/>
    <x v="2"/>
    <x v="0"/>
    <x v="0"/>
    <s v="Кемеровская область88"/>
    <n v="53.867379999999997"/>
    <n v="87.095960000000005"/>
    <x v="0"/>
    <x v="1"/>
    <x v="0"/>
    <x v="1"/>
    <x v="0"/>
    <x v="0"/>
    <x v="2"/>
    <x v="2"/>
    <x v="2"/>
    <x v="2"/>
    <n v="1064.2524892710635"/>
    <n v="2.2538499999999999"/>
    <n v="221.43"/>
    <n v="1081.803717441127"/>
    <n v="665.16152073575586"/>
    <n v="106.10479304279508"/>
    <n v="5377.9045500769225"/>
    <n v="2398.6654729435863"/>
    <n v="9629.6400542401861"/>
  </r>
  <r>
    <x v="0"/>
    <x v="0"/>
    <x v="4"/>
    <s v="ФЛ+КК_114"/>
    <x v="2"/>
    <x v="2"/>
    <x v="0"/>
    <x v="0"/>
    <s v="Кемеровская область88"/>
    <n v="53.867379999999997"/>
    <n v="87.095960000000005"/>
    <x v="0"/>
    <x v="1"/>
    <x v="0"/>
    <x v="1"/>
    <x v="0"/>
    <x v="0"/>
    <x v="2"/>
    <x v="2"/>
    <x v="2"/>
    <x v="2"/>
    <n v="1064.2524892710635"/>
    <n v="0.36027999999999999"/>
    <n v="221.43"/>
    <n v="172.92732139214644"/>
    <n v="106.32668220630393"/>
    <n v="16.96094897063168"/>
    <n v="859.66299944615378"/>
    <n v="383.42888683457875"/>
    <n v="1539.3068388498145"/>
  </r>
  <r>
    <x v="0"/>
    <x v="0"/>
    <x v="5"/>
    <s v="ФЛ+КК_114"/>
    <x v="2"/>
    <x v="2"/>
    <x v="0"/>
    <x v="0"/>
    <s v="Кемеровская область88"/>
    <n v="53.867379999999997"/>
    <n v="87.095960000000005"/>
    <x v="0"/>
    <x v="1"/>
    <x v="0"/>
    <x v="1"/>
    <x v="0"/>
    <x v="0"/>
    <x v="2"/>
    <x v="2"/>
    <x v="2"/>
    <x v="2"/>
    <n v="1064.2524892710635"/>
    <n v="0.11097"/>
    <n v="221.43"/>
    <n v="53.263419714906433"/>
    <n v="32.749727779597947"/>
    <n v="5.2241492929693507"/>
    <n v="264.7851755538461"/>
    <n v="118.10009873440991"/>
    <n v="474.12257107572975"/>
  </r>
  <r>
    <x v="0"/>
    <x v="1"/>
    <x v="1"/>
    <s v="ФЛ+КК_114"/>
    <x v="2"/>
    <x v="2"/>
    <x v="0"/>
    <x v="0"/>
    <s v="Кемеровская область88"/>
    <n v="53.867379999999997"/>
    <n v="87.095960000000005"/>
    <x v="0"/>
    <x v="1"/>
    <x v="0"/>
    <x v="1"/>
    <x v="0"/>
    <x v="0"/>
    <x v="2"/>
    <x v="2"/>
    <x v="2"/>
    <x v="3"/>
    <n v="1064.2524892710635"/>
    <n v="1.0707100000000001"/>
    <n v="221.43"/>
    <n v="513.91976320579863"/>
    <n v="315.99045715863133"/>
    <n v="50.405955568849365"/>
    <n v="2519.528582654546"/>
    <n v="1139.5057827874205"/>
    <n v="4539.3505413752455"/>
  </r>
  <r>
    <x v="0"/>
    <x v="1"/>
    <x v="2"/>
    <s v="ФЛ+КК_114"/>
    <x v="2"/>
    <x v="2"/>
    <x v="0"/>
    <x v="0"/>
    <s v="Кемеровская область88"/>
    <n v="53.867379999999997"/>
    <n v="87.095960000000005"/>
    <x v="0"/>
    <x v="1"/>
    <x v="0"/>
    <x v="1"/>
    <x v="0"/>
    <x v="0"/>
    <x v="2"/>
    <x v="2"/>
    <x v="2"/>
    <x v="3"/>
    <n v="1064.2524892710635"/>
    <n v="0.74497999999999998"/>
    <n v="221.43"/>
    <n v="357.57576299189867"/>
    <n v="219.86025233166509"/>
    <n v="35.071521494785138"/>
    <n v="1753.0408826909093"/>
    <n v="792.84681945715681"/>
    <n v="3158.395238966415"/>
  </r>
  <r>
    <x v="0"/>
    <x v="0"/>
    <x v="0"/>
    <s v="ФЛ+КК_115"/>
    <x v="2"/>
    <x v="2"/>
    <x v="0"/>
    <x v="0"/>
    <s v="Кемеровская область89"/>
    <n v="55.349814000000002"/>
    <n v="86.135966999999994"/>
    <x v="0"/>
    <x v="1"/>
    <x v="0"/>
    <x v="1"/>
    <x v="0"/>
    <x v="0"/>
    <x v="2"/>
    <x v="2"/>
    <x v="2"/>
    <x v="2"/>
    <n v="278.0683740130296"/>
    <n v="2.8918200000000001"/>
    <n v="14.17"/>
    <n v="1388.0167829139473"/>
    <n v="853.44072981523777"/>
    <n v="136.13859068572251"/>
    <n v="6900.1628040923069"/>
    <n v="804.12368533835922"/>
    <n v="10081.882592845574"/>
  </r>
  <r>
    <x v="0"/>
    <x v="0"/>
    <x v="3"/>
    <s v="ФЛ+КК_115"/>
    <x v="2"/>
    <x v="2"/>
    <x v="0"/>
    <x v="0"/>
    <s v="Кемеровская область89"/>
    <n v="55.349814000000002"/>
    <n v="86.135966999999994"/>
    <x v="0"/>
    <x v="1"/>
    <x v="0"/>
    <x v="1"/>
    <x v="0"/>
    <x v="0"/>
    <x v="2"/>
    <x v="2"/>
    <x v="2"/>
    <x v="2"/>
    <n v="278.0683740130296"/>
    <n v="2.5078499999999999"/>
    <n v="14.17"/>
    <n v="1203.7187269715066"/>
    <n v="740.12259900932418"/>
    <n v="118.06238446763255"/>
    <n v="5983.9731685384604"/>
    <n v="697.35377176857628"/>
    <n v="8743.2306507555004"/>
  </r>
  <r>
    <x v="0"/>
    <x v="0"/>
    <x v="4"/>
    <s v="ФЛ+КК_115"/>
    <x v="2"/>
    <x v="2"/>
    <x v="0"/>
    <x v="0"/>
    <s v="Кемеровская область89"/>
    <n v="55.349814000000002"/>
    <n v="86.135966999999994"/>
    <x v="0"/>
    <x v="1"/>
    <x v="0"/>
    <x v="1"/>
    <x v="0"/>
    <x v="0"/>
    <x v="2"/>
    <x v="2"/>
    <x v="2"/>
    <x v="2"/>
    <n v="278.0683740130296"/>
    <n v="0.39883000000000002"/>
    <n v="14.17"/>
    <n v="191.43056398032022"/>
    <n v="117.70364900727267"/>
    <n v="18.775772393574535"/>
    <n v="951.64703583076914"/>
    <n v="110.90200960761661"/>
    <n v="1390.4590308195529"/>
  </r>
  <r>
    <x v="0"/>
    <x v="0"/>
    <x v="5"/>
    <s v="ФЛ+КК_115"/>
    <x v="2"/>
    <x v="2"/>
    <x v="0"/>
    <x v="0"/>
    <s v="Кемеровская область89"/>
    <n v="55.349814000000002"/>
    <n v="86.135966999999994"/>
    <x v="0"/>
    <x v="1"/>
    <x v="0"/>
    <x v="1"/>
    <x v="0"/>
    <x v="0"/>
    <x v="2"/>
    <x v="2"/>
    <x v="2"/>
    <x v="2"/>
    <n v="278.0683740130296"/>
    <n v="0.12275999999999999"/>
    <n v="14.17"/>
    <n v="58.922388070666969"/>
    <n v="36.229220349855311"/>
    <n v="5.7791886744608219"/>
    <n v="292.91725827692301"/>
    <n v="34.135673593839513"/>
    <n v="427.98372896574563"/>
  </r>
  <r>
    <x v="0"/>
    <x v="1"/>
    <x v="1"/>
    <s v="ФЛ+КК_115"/>
    <x v="2"/>
    <x v="2"/>
    <x v="0"/>
    <x v="0"/>
    <s v="Кемеровская область89"/>
    <n v="55.349814000000002"/>
    <n v="86.135966999999994"/>
    <x v="0"/>
    <x v="1"/>
    <x v="0"/>
    <x v="1"/>
    <x v="0"/>
    <x v="0"/>
    <x v="2"/>
    <x v="2"/>
    <x v="2"/>
    <x v="3"/>
    <n v="278.0683740130296"/>
    <n v="1.3239799999999999"/>
    <n v="14.17"/>
    <n v="635.48438707886646"/>
    <n v="390.73609611275197"/>
    <n v="62.329180687623328"/>
    <n v="3115.5078899636364"/>
    <n v="368.1569658257709"/>
    <n v="4572.2145196686497"/>
  </r>
  <r>
    <x v="0"/>
    <x v="1"/>
    <x v="2"/>
    <s v="ФЛ+КК_115"/>
    <x v="2"/>
    <x v="2"/>
    <x v="0"/>
    <x v="0"/>
    <s v="Кемеровская область89"/>
    <n v="55.349814000000002"/>
    <n v="86.135966999999994"/>
    <x v="0"/>
    <x v="1"/>
    <x v="0"/>
    <x v="1"/>
    <x v="0"/>
    <x v="0"/>
    <x v="2"/>
    <x v="2"/>
    <x v="2"/>
    <x v="3"/>
    <n v="278.0683740130296"/>
    <n v="0.92020000000000002"/>
    <n v="14.17"/>
    <n v="441.67792035376141"/>
    <n v="271.57159144621096"/>
    <n v="43.320376492659243"/>
    <n v="2165.3577549090915"/>
    <n v="255.87851776678983"/>
    <n v="3177.8061609685128"/>
  </r>
  <r>
    <x v="0"/>
    <x v="0"/>
    <x v="0"/>
    <s v="ФЛ+КК_116"/>
    <x v="2"/>
    <x v="2"/>
    <x v="0"/>
    <x v="0"/>
    <s v="Кемеровская область9"/>
    <n v="55.330489999999998"/>
    <n v="85.931629999999998"/>
    <x v="0"/>
    <x v="1"/>
    <x v="0"/>
    <x v="1"/>
    <x v="0"/>
    <x v="0"/>
    <x v="2"/>
    <x v="2"/>
    <x v="2"/>
    <x v="2"/>
    <n v="278.0683740130296"/>
    <n v="1.0319499999999999"/>
    <n v="2.89"/>
    <n v="495.3157247436036"/>
    <n v="304.55151466302692"/>
    <n v="48.581245948271793"/>
    <n v="2462.3327197692302"/>
    <n v="286.95265856274585"/>
    <n v="3597.7338636868785"/>
  </r>
  <r>
    <x v="0"/>
    <x v="0"/>
    <x v="3"/>
    <s v="ФЛ+КК_116"/>
    <x v="2"/>
    <x v="2"/>
    <x v="0"/>
    <x v="0"/>
    <s v="Кемеровская область9"/>
    <n v="55.330489999999998"/>
    <n v="85.931629999999998"/>
    <x v="0"/>
    <x v="1"/>
    <x v="0"/>
    <x v="1"/>
    <x v="0"/>
    <x v="0"/>
    <x v="2"/>
    <x v="2"/>
    <x v="2"/>
    <x v="2"/>
    <n v="278.0683740130296"/>
    <n v="0.91742999999999997"/>
    <n v="2.89"/>
    <n v="440.34837477738677"/>
    <n v="270.75410252173145"/>
    <n v="43.189972838144286"/>
    <n v="2189.076900138461"/>
    <n v="255.10826837077374"/>
    <n v="3198.4776186464969"/>
  </r>
  <r>
    <x v="0"/>
    <x v="0"/>
    <x v="4"/>
    <s v="ФЛ+КК_116"/>
    <x v="2"/>
    <x v="2"/>
    <x v="0"/>
    <x v="0"/>
    <s v="Кемеровская область9"/>
    <n v="55.330489999999998"/>
    <n v="85.931629999999998"/>
    <x v="0"/>
    <x v="1"/>
    <x v="0"/>
    <x v="1"/>
    <x v="0"/>
    <x v="0"/>
    <x v="2"/>
    <x v="2"/>
    <x v="2"/>
    <x v="2"/>
    <n v="278.0683740130296"/>
    <n v="0.15010999999999999"/>
    <n v="2.89"/>
    <n v="72.049850711044471"/>
    <n v="44.300816770257256"/>
    <n v="7.0667482235525743"/>
    <n v="358.17700912307686"/>
    <n v="41.74084362309587"/>
    <n v="523.33526845102699"/>
  </r>
  <r>
    <x v="0"/>
    <x v="0"/>
    <x v="5"/>
    <s v="ФЛ+КК_116"/>
    <x v="2"/>
    <x v="2"/>
    <x v="0"/>
    <x v="0"/>
    <s v="Кемеровская область9"/>
    <n v="55.330489999999998"/>
    <n v="85.931629999999998"/>
    <x v="0"/>
    <x v="1"/>
    <x v="0"/>
    <x v="1"/>
    <x v="0"/>
    <x v="0"/>
    <x v="2"/>
    <x v="2"/>
    <x v="2"/>
    <x v="2"/>
    <n v="278.0683740130296"/>
    <n v="4.6359999999999998E-2"/>
    <n v="2.89"/>
    <n v="22.251889141056701"/>
    <n v="13.681872396703259"/>
    <n v="2.1824958206908089"/>
    <n v="110.61945335384614"/>
    <n v="12.891249819244052"/>
    <n v="161.62696053154096"/>
  </r>
  <r>
    <x v="0"/>
    <x v="1"/>
    <x v="1"/>
    <s v="ФЛ+КК_116"/>
    <x v="2"/>
    <x v="2"/>
    <x v="0"/>
    <x v="0"/>
    <s v="Кемеровская область9"/>
    <n v="55.330489999999998"/>
    <n v="85.931629999999998"/>
    <x v="0"/>
    <x v="1"/>
    <x v="0"/>
    <x v="1"/>
    <x v="0"/>
    <x v="0"/>
    <x v="2"/>
    <x v="2"/>
    <x v="2"/>
    <x v="3"/>
    <n v="278.0683740130296"/>
    <n v="5.2465400000000004"/>
    <n v="2.89"/>
    <n v="2518.2361185099148"/>
    <n v="1548.3712425409735"/>
    <n v="246.99205399238912"/>
    <n v="12345.833596436367"/>
    <n v="1458.8968469943204"/>
    <n v="18118.329858473964"/>
  </r>
  <r>
    <x v="0"/>
    <x v="1"/>
    <x v="2"/>
    <s v="ФЛ+КК_116"/>
    <x v="2"/>
    <x v="2"/>
    <x v="0"/>
    <x v="0"/>
    <s v="Кемеровская область9"/>
    <n v="55.330489999999998"/>
    <n v="85.931629999999998"/>
    <x v="0"/>
    <x v="1"/>
    <x v="0"/>
    <x v="1"/>
    <x v="0"/>
    <x v="0"/>
    <x v="2"/>
    <x v="2"/>
    <x v="2"/>
    <x v="3"/>
    <n v="278.0683740130296"/>
    <n v="3.6563599999999998"/>
    <n v="2.89"/>
    <n v="1754.9809616003899"/>
    <n v="1079.0735754186783"/>
    <n v="172.13094087448331"/>
    <n v="8603.920322472728"/>
    <n v="1016.7180800062808"/>
    <n v="12626.823880372562"/>
  </r>
  <r>
    <x v="0"/>
    <x v="0"/>
    <x v="0"/>
    <s v="ФЛ+КК_117"/>
    <x v="2"/>
    <x v="2"/>
    <x v="0"/>
    <x v="0"/>
    <s v="Кемеровская область90"/>
    <n v="55.330350000000003"/>
    <n v="86.133790000000005"/>
    <x v="0"/>
    <x v="1"/>
    <x v="0"/>
    <x v="1"/>
    <x v="0"/>
    <x v="0"/>
    <x v="2"/>
    <x v="2"/>
    <x v="2"/>
    <x v="2"/>
    <n v="278.0683740130296"/>
    <n v="1.84595"/>
    <n v="13.45"/>
    <n v="886.01973166379685"/>
    <n v="544.78111196493489"/>
    <n v="86.902031065664346"/>
    <n v="4404.6156151538453"/>
    <n v="513.30031500935195"/>
    <n v="6435.6188048575932"/>
  </r>
  <r>
    <x v="0"/>
    <x v="0"/>
    <x v="3"/>
    <s v="ФЛ+КК_117"/>
    <x v="2"/>
    <x v="2"/>
    <x v="0"/>
    <x v="0"/>
    <s v="Кемеровская область90"/>
    <n v="55.330350000000003"/>
    <n v="86.133790000000005"/>
    <x v="0"/>
    <x v="1"/>
    <x v="0"/>
    <x v="1"/>
    <x v="0"/>
    <x v="0"/>
    <x v="2"/>
    <x v="2"/>
    <x v="2"/>
    <x v="2"/>
    <n v="278.0683740130296"/>
    <n v="1.5301800000000001"/>
    <n v="13.45"/>
    <n v="734.45633576061573"/>
    <n v="451.59032579782991"/>
    <n v="72.036485222274862"/>
    <n v="3651.1577897538459"/>
    <n v="425.49466454725763"/>
    <n v="5334.7356010818239"/>
  </r>
  <r>
    <x v="0"/>
    <x v="0"/>
    <x v="4"/>
    <s v="ФЛ+КК_117"/>
    <x v="2"/>
    <x v="2"/>
    <x v="0"/>
    <x v="0"/>
    <s v="Кемеровская область90"/>
    <n v="55.330350000000003"/>
    <n v="86.133790000000005"/>
    <x v="0"/>
    <x v="1"/>
    <x v="0"/>
    <x v="1"/>
    <x v="0"/>
    <x v="0"/>
    <x v="2"/>
    <x v="2"/>
    <x v="2"/>
    <x v="2"/>
    <n v="278.0683740130296"/>
    <n v="0.23013"/>
    <n v="13.45"/>
    <n v="110.45787851663889"/>
    <n v="67.916507649985363"/>
    <n v="10.83386029369232"/>
    <n v="549.11248490769231"/>
    <n v="63.991874911618503"/>
    <n v="802.3126062796274"/>
  </r>
  <r>
    <x v="0"/>
    <x v="0"/>
    <x v="5"/>
    <s v="ФЛ+КК_117"/>
    <x v="2"/>
    <x v="2"/>
    <x v="0"/>
    <x v="0"/>
    <s v="Кемеровская область90"/>
    <n v="55.330350000000003"/>
    <n v="86.133790000000005"/>
    <x v="0"/>
    <x v="1"/>
    <x v="0"/>
    <x v="1"/>
    <x v="0"/>
    <x v="0"/>
    <x v="2"/>
    <x v="2"/>
    <x v="2"/>
    <x v="2"/>
    <n v="278.0683740130296"/>
    <n v="7.0349999999999996E-2"/>
    <n v="13.45"/>
    <n v="33.766617797095314"/>
    <n v="20.761857702935167"/>
    <n v="3.3118762076272308"/>
    <n v="167.86191853846151"/>
    <n v="19.562110111816629"/>
    <n v="245.26438035793583"/>
  </r>
  <r>
    <x v="0"/>
    <x v="0"/>
    <x v="0"/>
    <s v="ФЛ+КК_118"/>
    <x v="2"/>
    <x v="2"/>
    <x v="0"/>
    <x v="0"/>
    <s v="Кемеровская область91"/>
    <n v="53.742404999999998"/>
    <n v="87.119667000000007"/>
    <x v="0"/>
    <x v="1"/>
    <x v="0"/>
    <x v="1"/>
    <x v="0"/>
    <x v="0"/>
    <x v="2"/>
    <x v="2"/>
    <x v="2"/>
    <x v="2"/>
    <n v="1087.5629014688895"/>
    <n v="2.5481600000000002"/>
    <n v="226.28"/>
    <n v="1223.0667349800485"/>
    <n v="752.01898115581071"/>
    <n v="119.9600636421806"/>
    <n v="6080.1567355076922"/>
    <n v="2771.2842830069658"/>
    <n v="10946.486798292699"/>
  </r>
  <r>
    <x v="0"/>
    <x v="0"/>
    <x v="3"/>
    <s v="ФЛ+КК_118"/>
    <x v="2"/>
    <x v="2"/>
    <x v="0"/>
    <x v="0"/>
    <s v="Кемеровская область91"/>
    <n v="53.742404999999998"/>
    <n v="87.119667000000007"/>
    <x v="0"/>
    <x v="1"/>
    <x v="0"/>
    <x v="1"/>
    <x v="0"/>
    <x v="0"/>
    <x v="2"/>
    <x v="2"/>
    <x v="2"/>
    <x v="2"/>
    <n v="1087.5629014688895"/>
    <n v="2.1217800000000002"/>
    <n v="226.28"/>
    <n v="1018.4127122888546"/>
    <n v="626.18471125705446"/>
    <n v="99.887316273195552"/>
    <n v="5062.7727294461538"/>
    <n v="2307.5692130786606"/>
    <n v="9114.8266823439189"/>
  </r>
  <r>
    <x v="0"/>
    <x v="0"/>
    <x v="4"/>
    <s v="ФЛ+КК_118"/>
    <x v="2"/>
    <x v="2"/>
    <x v="0"/>
    <x v="0"/>
    <s v="Кемеровская область91"/>
    <n v="53.742404999999998"/>
    <n v="87.119667000000007"/>
    <x v="0"/>
    <x v="1"/>
    <x v="0"/>
    <x v="1"/>
    <x v="0"/>
    <x v="0"/>
    <x v="2"/>
    <x v="2"/>
    <x v="2"/>
    <x v="2"/>
    <n v="1087.5629014688895"/>
    <n v="0.32096999999999998"/>
    <n v="226.28"/>
    <n v="154.05929373608649"/>
    <n v="94.72542241522531"/>
    <n v="15.110346927677501"/>
    <n v="765.8655293999999"/>
    <n v="349.07506448446946"/>
    <n v="1378.8356569634586"/>
  </r>
  <r>
    <x v="0"/>
    <x v="0"/>
    <x v="5"/>
    <s v="ФЛ+КК_118"/>
    <x v="2"/>
    <x v="2"/>
    <x v="0"/>
    <x v="0"/>
    <s v="Кемеровская область91"/>
    <n v="53.742404999999998"/>
    <n v="87.119667000000007"/>
    <x v="0"/>
    <x v="1"/>
    <x v="0"/>
    <x v="1"/>
    <x v="0"/>
    <x v="0"/>
    <x v="2"/>
    <x v="2"/>
    <x v="2"/>
    <x v="2"/>
    <n v="1087.5629014688895"/>
    <n v="9.819E-2"/>
    <n v="226.28"/>
    <n v="47.129270810188906"/>
    <n v="28.978064077486909"/>
    <n v="4.6225035511999684"/>
    <n v="234.29085687692304"/>
    <n v="106.78780129523027"/>
    <n v="421.80849661102911"/>
  </r>
  <r>
    <x v="0"/>
    <x v="1"/>
    <x v="1"/>
    <s v="ФЛ+КК_118"/>
    <x v="2"/>
    <x v="2"/>
    <x v="0"/>
    <x v="0"/>
    <s v="Кемеровская область91"/>
    <n v="53.742404999999998"/>
    <n v="87.119667000000007"/>
    <x v="0"/>
    <x v="1"/>
    <x v="0"/>
    <x v="1"/>
    <x v="0"/>
    <x v="0"/>
    <x v="2"/>
    <x v="2"/>
    <x v="2"/>
    <x v="3"/>
    <n v="1087.5629014688895"/>
    <n v="1.19909"/>
    <n v="226.28"/>
    <n v="575.53964085741336"/>
    <n v="353.87826514587817"/>
    <n v="56.449717722867611"/>
    <n v="2821.624462436364"/>
    <n v="1304.0857995223307"/>
    <n v="5111.5778856848538"/>
  </r>
  <r>
    <x v="0"/>
    <x v="1"/>
    <x v="2"/>
    <s v="ФЛ+КК_118"/>
    <x v="2"/>
    <x v="2"/>
    <x v="0"/>
    <x v="0"/>
    <s v="Кемеровская область91"/>
    <n v="53.742404999999998"/>
    <n v="87.119667000000007"/>
    <x v="0"/>
    <x v="1"/>
    <x v="0"/>
    <x v="1"/>
    <x v="0"/>
    <x v="0"/>
    <x v="2"/>
    <x v="2"/>
    <x v="2"/>
    <x v="3"/>
    <n v="1087.5629014688895"/>
    <n v="0.83443999999999996"/>
    <n v="226.28"/>
    <n v="400.51480532492133"/>
    <n v="246.26189824644237"/>
    <n v="39.283041687170808"/>
    <n v="1963.5526244363639"/>
    <n v="907.50598750170013"/>
    <n v="3557.1183571965985"/>
  </r>
  <r>
    <x v="0"/>
    <x v="0"/>
    <x v="0"/>
    <s v="ФЛ+КК_119"/>
    <x v="2"/>
    <x v="2"/>
    <x v="0"/>
    <x v="0"/>
    <s v="Кемеровская область94"/>
    <n v="56.070655000000002"/>
    <n v="89.042466000000005"/>
    <x v="0"/>
    <x v="1"/>
    <x v="0"/>
    <x v="1"/>
    <x v="0"/>
    <x v="0"/>
    <x v="2"/>
    <x v="2"/>
    <x v="2"/>
    <x v="2"/>
    <n v="1251.7451036704861"/>
    <n v="0.56601000000000001"/>
    <n v="260.44"/>
    <n v="271.67367930822917"/>
    <n v="167.04220438434021"/>
    <n v="26.646127253434102"/>
    <n v="1350.5547194307692"/>
    <n v="708.50024612853178"/>
    <n v="2524.4169765053043"/>
  </r>
  <r>
    <x v="0"/>
    <x v="0"/>
    <x v="3"/>
    <s v="ФЛ+КК_119"/>
    <x v="2"/>
    <x v="2"/>
    <x v="0"/>
    <x v="0"/>
    <s v="Кемеровская область94"/>
    <n v="56.070655000000002"/>
    <n v="89.042466000000005"/>
    <x v="0"/>
    <x v="1"/>
    <x v="0"/>
    <x v="1"/>
    <x v="0"/>
    <x v="0"/>
    <x v="2"/>
    <x v="2"/>
    <x v="2"/>
    <x v="2"/>
    <n v="1251.7451036704861"/>
    <n v="0.50973999999999997"/>
    <n v="260.44"/>
    <n v="244.66518487407771"/>
    <n v="150.43566944554615"/>
    <n v="23.997097058648254"/>
    <n v="1216.2890455692307"/>
    <n v="638.06454914499352"/>
    <n v="2273.4515460924963"/>
  </r>
  <r>
    <x v="0"/>
    <x v="0"/>
    <x v="4"/>
    <s v="ФЛ+КК_119"/>
    <x v="2"/>
    <x v="2"/>
    <x v="0"/>
    <x v="0"/>
    <s v="Кемеровская область94"/>
    <n v="56.070655000000002"/>
    <n v="89.042466000000005"/>
    <x v="0"/>
    <x v="1"/>
    <x v="0"/>
    <x v="1"/>
    <x v="0"/>
    <x v="0"/>
    <x v="2"/>
    <x v="2"/>
    <x v="2"/>
    <x v="2"/>
    <n v="1251.7451036704861"/>
    <n v="8.4589999999999999E-2"/>
    <n v="260.44"/>
    <n v="40.601538016436294"/>
    <n v="24.964400043941517"/>
    <n v="3.9822545615236313"/>
    <n v="201.8399387230769"/>
    <n v="105.88511831948641"/>
    <n v="377.27324966446474"/>
  </r>
  <r>
    <x v="0"/>
    <x v="0"/>
    <x v="5"/>
    <s v="ФЛ+КК_119"/>
    <x v="2"/>
    <x v="2"/>
    <x v="0"/>
    <x v="0"/>
    <s v="Кемеровская область94"/>
    <n v="56.070655000000002"/>
    <n v="89.042466000000005"/>
    <x v="0"/>
    <x v="1"/>
    <x v="0"/>
    <x v="1"/>
    <x v="0"/>
    <x v="0"/>
    <x v="2"/>
    <x v="2"/>
    <x v="2"/>
    <x v="2"/>
    <n v="1251.7451036704861"/>
    <n v="2.6169999999999999E-2"/>
    <n v="260.44"/>
    <n v="12.561085824448963"/>
    <n v="7.7233520410208003"/>
    <n v="1.2320085338110112"/>
    <n v="62.444156476923069"/>
    <n v="32.758169363056616"/>
    <n v="116.71877223926046"/>
  </r>
  <r>
    <x v="0"/>
    <x v="1"/>
    <x v="1"/>
    <s v="ФЛ+КК_119"/>
    <x v="2"/>
    <x v="2"/>
    <x v="0"/>
    <x v="0"/>
    <s v="Кемеровская область94"/>
    <n v="56.070655000000002"/>
    <n v="89.042466000000005"/>
    <x v="0"/>
    <x v="1"/>
    <x v="0"/>
    <x v="1"/>
    <x v="0"/>
    <x v="0"/>
    <x v="2"/>
    <x v="2"/>
    <x v="2"/>
    <x v="3"/>
    <n v="1251.7451036704861"/>
    <n v="9.7378300000000007"/>
    <n v="260.44"/>
    <n v="4673.9670758079419"/>
    <n v="2873.8513261602443"/>
    <n v="458.42910434852422"/>
    <n v="22914.459581054551"/>
    <n v="12189.28102287557"/>
    <n v="43109.988110246835"/>
  </r>
  <r>
    <x v="0"/>
    <x v="1"/>
    <x v="2"/>
    <s v="ФЛ+КК_119"/>
    <x v="2"/>
    <x v="2"/>
    <x v="0"/>
    <x v="0"/>
    <s v="Кемеровская область94"/>
    <n v="56.070655000000002"/>
    <n v="89.042466000000005"/>
    <x v="0"/>
    <x v="1"/>
    <x v="0"/>
    <x v="1"/>
    <x v="0"/>
    <x v="0"/>
    <x v="2"/>
    <x v="2"/>
    <x v="2"/>
    <x v="3"/>
    <n v="1251.7451036704861"/>
    <n v="6.7965999999999998"/>
    <n v="260.44"/>
    <n v="3262.2344636778685"/>
    <n v="2005.8286007643092"/>
    <n v="319.96443259074965"/>
    <n v="15993.338966545456"/>
    <n v="8507.6107716068254"/>
    <n v="30088.977235185208"/>
  </r>
  <r>
    <x v="0"/>
    <x v="0"/>
    <x v="0"/>
    <s v="ФЛ+КК_120"/>
    <x v="2"/>
    <x v="2"/>
    <x v="0"/>
    <x v="0"/>
    <s v="Кемеровская область97"/>
    <n v="56.076259999999998"/>
    <n v="86.048411000000002"/>
    <x v="0"/>
    <x v="1"/>
    <x v="0"/>
    <x v="1"/>
    <x v="0"/>
    <x v="0"/>
    <x v="2"/>
    <x v="2"/>
    <x v="2"/>
    <x v="2"/>
    <n v="738.81461921401387"/>
    <n v="1.0184599999999999"/>
    <n v="106.46"/>
    <n v="488.84078978862397"/>
    <n v="300.57031408857637"/>
    <n v="47.946175443070778"/>
    <n v="2430.1442722769225"/>
    <n v="752.45313708470451"/>
    <n v="4019.954688681898"/>
  </r>
  <r>
    <x v="0"/>
    <x v="0"/>
    <x v="3"/>
    <s v="ФЛ+КК_120"/>
    <x v="2"/>
    <x v="2"/>
    <x v="0"/>
    <x v="0"/>
    <s v="Кемеровская область97"/>
    <n v="56.076259999999998"/>
    <n v="86.048411000000002"/>
    <x v="0"/>
    <x v="1"/>
    <x v="0"/>
    <x v="1"/>
    <x v="0"/>
    <x v="0"/>
    <x v="2"/>
    <x v="2"/>
    <x v="2"/>
    <x v="2"/>
    <n v="738.81461921401387"/>
    <n v="0.91722999999999999"/>
    <n v="106.46"/>
    <n v="440.2523787068904"/>
    <n v="270.69507805064995"/>
    <n v="43.180557411825518"/>
    <n v="2188.5996807538459"/>
    <n v="677.66293318166993"/>
    <n v="3620.3906281048817"/>
  </r>
  <r>
    <x v="0"/>
    <x v="0"/>
    <x v="4"/>
    <s v="ФЛ+КК_120"/>
    <x v="2"/>
    <x v="2"/>
    <x v="0"/>
    <x v="0"/>
    <s v="Кемеровская область97"/>
    <n v="56.076259999999998"/>
    <n v="86.048411000000002"/>
    <x v="0"/>
    <x v="1"/>
    <x v="0"/>
    <x v="1"/>
    <x v="0"/>
    <x v="0"/>
    <x v="2"/>
    <x v="2"/>
    <x v="2"/>
    <x v="2"/>
    <n v="738.81461921401387"/>
    <n v="0.15223"/>
    <n v="106.46"/>
    <n v="73.067409058305913"/>
    <n v="44.926476163721688"/>
    <n v="7.1665517425315333"/>
    <n v="363.23553459999999"/>
    <n v="112.46974948294934"/>
    <n v="600.86572104750849"/>
  </r>
  <r>
    <x v="0"/>
    <x v="0"/>
    <x v="5"/>
    <s v="ФЛ+КК_120"/>
    <x v="2"/>
    <x v="2"/>
    <x v="0"/>
    <x v="0"/>
    <s v="Кемеровская область97"/>
    <n v="56.076259999999998"/>
    <n v="86.048411000000002"/>
    <x v="0"/>
    <x v="1"/>
    <x v="0"/>
    <x v="1"/>
    <x v="0"/>
    <x v="0"/>
    <x v="2"/>
    <x v="2"/>
    <x v="2"/>
    <x v="2"/>
    <n v="738.81461921401387"/>
    <n v="4.709E-2"/>
    <n v="106.46"/>
    <n v="22.602274798368423"/>
    <n v="13.897311716150917"/>
    <n v="2.2168621267543185"/>
    <n v="112.36130410769229"/>
    <n v="34.790780418787911"/>
    <n v="185.86853316775387"/>
  </r>
  <r>
    <x v="0"/>
    <x v="1"/>
    <x v="1"/>
    <s v="ФЛ+КК_120"/>
    <x v="2"/>
    <x v="2"/>
    <x v="0"/>
    <x v="0"/>
    <s v="Кемеровская область97"/>
    <n v="56.076259999999998"/>
    <n v="86.048411000000002"/>
    <x v="0"/>
    <x v="1"/>
    <x v="0"/>
    <x v="1"/>
    <x v="0"/>
    <x v="0"/>
    <x v="2"/>
    <x v="2"/>
    <x v="2"/>
    <x v="3"/>
    <n v="738.81461921401387"/>
    <n v="1.0334399999999999"/>
    <n v="106.46"/>
    <n v="496.03089546880148"/>
    <n v="304.99124697258446"/>
    <n v="48.651390874346625"/>
    <n v="2431.8271226181819"/>
    <n v="763.52058008053041"/>
    <n v="4045.0212360144451"/>
  </r>
  <r>
    <x v="0"/>
    <x v="1"/>
    <x v="2"/>
    <s v="ФЛ+КК_120"/>
    <x v="2"/>
    <x v="2"/>
    <x v="0"/>
    <x v="0"/>
    <s v="Кемеровская область97"/>
    <n v="56.076259999999998"/>
    <n v="86.048411000000002"/>
    <x v="0"/>
    <x v="1"/>
    <x v="0"/>
    <x v="1"/>
    <x v="0"/>
    <x v="0"/>
    <x v="2"/>
    <x v="2"/>
    <x v="2"/>
    <x v="3"/>
    <n v="738.81461921401387"/>
    <n v="0.72035000000000005"/>
    <n v="106.46"/>
    <n v="345.7538469102717"/>
    <n v="212.59138871797225"/>
    <n v="33.912011743628653"/>
    <n v="1695.0830892727276"/>
    <n v="532.20511095081497"/>
    <n v="2819.5454475954148"/>
  </r>
  <r>
    <x v="0"/>
    <x v="0"/>
    <x v="0"/>
    <s v="ФЛ+КК_121"/>
    <x v="2"/>
    <x v="2"/>
    <x v="0"/>
    <x v="0"/>
    <s v="Кемеровская область98"/>
    <n v="55.357208999999997"/>
    <n v="86.155568000000002"/>
    <x v="0"/>
    <x v="1"/>
    <x v="0"/>
    <x v="1"/>
    <x v="0"/>
    <x v="0"/>
    <x v="2"/>
    <x v="2"/>
    <x v="2"/>
    <x v="2"/>
    <n v="278.0683740130296"/>
    <n v="2.4367899999999998"/>
    <n v="15.88"/>
    <n v="1169.6113231241493"/>
    <n v="719.15120443404953"/>
    <n v="114.71708349657369"/>
    <n v="5814.4171211846142"/>
    <n v="677.59423311121031"/>
    <n v="8495.4909653505965"/>
  </r>
  <r>
    <x v="0"/>
    <x v="0"/>
    <x v="3"/>
    <s v="ФЛ+КК_121"/>
    <x v="2"/>
    <x v="2"/>
    <x v="0"/>
    <x v="0"/>
    <s v="Кемеровская область98"/>
    <n v="55.357208999999997"/>
    <n v="86.155568000000002"/>
    <x v="0"/>
    <x v="1"/>
    <x v="0"/>
    <x v="1"/>
    <x v="0"/>
    <x v="0"/>
    <x v="2"/>
    <x v="2"/>
    <x v="2"/>
    <x v="2"/>
    <n v="278.0683740130296"/>
    <n v="2.09613"/>
    <n v="15.88"/>
    <n v="1006.101216247696"/>
    <n v="618.6148228408457"/>
    <n v="98.67978784781333"/>
    <n v="5001.5693433692304"/>
    <n v="582.86746081993169"/>
    <n v="7307.8326311255169"/>
  </r>
  <r>
    <x v="0"/>
    <x v="0"/>
    <x v="4"/>
    <s v="ФЛ+КК_121"/>
    <x v="2"/>
    <x v="2"/>
    <x v="0"/>
    <x v="0"/>
    <s v="Кемеровская область98"/>
    <n v="55.357208999999997"/>
    <n v="86.155568000000002"/>
    <x v="0"/>
    <x v="1"/>
    <x v="0"/>
    <x v="1"/>
    <x v="0"/>
    <x v="0"/>
    <x v="2"/>
    <x v="2"/>
    <x v="2"/>
    <x v="2"/>
    <n v="278.0683740130296"/>
    <n v="0.33015"/>
    <n v="15.88"/>
    <n v="158.46551337186952"/>
    <n v="97.434645637868442"/>
    <n v="15.542514995709031"/>
    <n v="787.76989915384604"/>
    <n v="91.804273680401721"/>
    <n v="1151.0168468396948"/>
  </r>
  <r>
    <x v="0"/>
    <x v="0"/>
    <x v="5"/>
    <s v="ФЛ+КК_121"/>
    <x v="2"/>
    <x v="2"/>
    <x v="0"/>
    <x v="0"/>
    <s v="Кемеровская область98"/>
    <n v="55.357208999999997"/>
    <n v="86.155568000000002"/>
    <x v="0"/>
    <x v="1"/>
    <x v="0"/>
    <x v="1"/>
    <x v="0"/>
    <x v="0"/>
    <x v="2"/>
    <x v="2"/>
    <x v="2"/>
    <x v="2"/>
    <n v="278.0683740130296"/>
    <n v="0.10151"/>
    <n v="15.88"/>
    <n v="48.722805580428513"/>
    <n v="29.957870297440639"/>
    <n v="4.7787996280915452"/>
    <n v="242.21269866153844"/>
    <n v="28.226720646062635"/>
    <n v="353.89889481356175"/>
  </r>
  <r>
    <x v="0"/>
    <x v="1"/>
    <x v="1"/>
    <s v="ФЛ+КК_121"/>
    <x v="2"/>
    <x v="2"/>
    <x v="0"/>
    <x v="0"/>
    <s v="Кемеровская область98"/>
    <n v="55.357208999999997"/>
    <n v="86.155568000000002"/>
    <x v="0"/>
    <x v="1"/>
    <x v="0"/>
    <x v="1"/>
    <x v="0"/>
    <x v="0"/>
    <x v="2"/>
    <x v="2"/>
    <x v="2"/>
    <x v="3"/>
    <n v="278.0683740130296"/>
    <n v="1.0084299999999999"/>
    <n v="15.88"/>
    <n v="484.02658685323144"/>
    <n v="297.61023686383669"/>
    <n v="47.473991813184483"/>
    <n v="2372.9751366909095"/>
    <n v="280.41249040595943"/>
    <n v="3482.4984426271217"/>
  </r>
  <r>
    <x v="0"/>
    <x v="1"/>
    <x v="2"/>
    <s v="ФЛ+КК_121"/>
    <x v="2"/>
    <x v="2"/>
    <x v="0"/>
    <x v="0"/>
    <s v="Кемеровская область98"/>
    <n v="55.357208999999997"/>
    <n v="86.155568000000002"/>
    <x v="0"/>
    <x v="1"/>
    <x v="0"/>
    <x v="1"/>
    <x v="0"/>
    <x v="0"/>
    <x v="2"/>
    <x v="2"/>
    <x v="2"/>
    <x v="3"/>
    <n v="278.0683740130296"/>
    <n v="0.70089000000000001"/>
    <n v="15.88"/>
    <n v="336.4134292509757"/>
    <n v="206.84830768173745"/>
    <n v="32.995890762812365"/>
    <n v="1649.2910202545456"/>
    <n v="194.89534266199232"/>
    <n v="2420.4439906120633"/>
  </r>
  <r>
    <x v="0"/>
    <x v="0"/>
    <x v="0"/>
    <s v="ФЛ+КК_122"/>
    <x v="3"/>
    <x v="3"/>
    <x v="0"/>
    <x v="0"/>
    <s v="Красноярский край201"/>
    <n v="55.995966000000003"/>
    <n v="92.971643"/>
    <x v="0"/>
    <x v="2"/>
    <x v="0"/>
    <x v="2"/>
    <x v="0"/>
    <x v="0"/>
    <x v="3"/>
    <x v="3"/>
    <x v="3"/>
    <x v="4"/>
    <n v="818.76149516127532"/>
    <n v="3.0582400000000001"/>
    <n v="117.98"/>
    <n v="2457.8757726662461"/>
    <n v="1517.5199840162024"/>
    <n v="239.06135755037718"/>
    <n v="8982.1238072615379"/>
    <n v="2503.9691549620188"/>
    <n v="15700.550076456382"/>
  </r>
  <r>
    <x v="0"/>
    <x v="0"/>
    <x v="3"/>
    <s v="ФЛ+КК_122"/>
    <x v="3"/>
    <x v="3"/>
    <x v="0"/>
    <x v="0"/>
    <s v="Красноярский край201"/>
    <n v="55.995966000000003"/>
    <n v="92.971643"/>
    <x v="0"/>
    <x v="2"/>
    <x v="0"/>
    <x v="2"/>
    <x v="0"/>
    <x v="0"/>
    <x v="3"/>
    <x v="3"/>
    <x v="3"/>
    <x v="4"/>
    <n v="818.76149516127532"/>
    <n v="2.9906100000000002"/>
    <n v="117.98"/>
    <n v="2403.5222430199733"/>
    <n v="1483.9615070755385"/>
    <n v="233.77474838591266"/>
    <n v="8783.4928845461545"/>
    <n v="2448.5963150442617"/>
    <n v="15353.347698071841"/>
  </r>
  <r>
    <x v="0"/>
    <x v="0"/>
    <x v="4"/>
    <s v="ФЛ+КК_122"/>
    <x v="3"/>
    <x v="3"/>
    <x v="0"/>
    <x v="0"/>
    <s v="Красноярский край201"/>
    <n v="55.995966000000003"/>
    <n v="92.971643"/>
    <x v="0"/>
    <x v="2"/>
    <x v="0"/>
    <x v="2"/>
    <x v="0"/>
    <x v="0"/>
    <x v="3"/>
    <x v="3"/>
    <x v="3"/>
    <x v="4"/>
    <n v="818.76149516127532"/>
    <n v="0.97133999999999998"/>
    <n v="117.98"/>
    <n v="780.65588476431924"/>
    <n v="481.98567191400872"/>
    <n v="75.929246574167948"/>
    <n v="2852.8487427230766"/>
    <n v="795.29579070995317"/>
    <n v="4986.7153366855264"/>
  </r>
  <r>
    <x v="0"/>
    <x v="0"/>
    <x v="5"/>
    <s v="ФЛ+КК_122"/>
    <x v="3"/>
    <x v="3"/>
    <x v="0"/>
    <x v="0"/>
    <s v="Красноярский край201"/>
    <n v="55.995966000000003"/>
    <n v="92.971643"/>
    <x v="0"/>
    <x v="2"/>
    <x v="0"/>
    <x v="2"/>
    <x v="0"/>
    <x v="0"/>
    <x v="3"/>
    <x v="3"/>
    <x v="3"/>
    <x v="4"/>
    <n v="818.76149516127532"/>
    <n v="0.34551999999999999"/>
    <n v="117.98"/>
    <n v="277.69084080112788"/>
    <n v="171.44943002422249"/>
    <n v="27.009155678039107"/>
    <n v="1014.8004793230768"/>
    <n v="282.89847180812382"/>
    <n v="1773.8483776345902"/>
  </r>
  <r>
    <x v="0"/>
    <x v="1"/>
    <x v="1"/>
    <s v="ФЛ+КК_122"/>
    <x v="3"/>
    <x v="3"/>
    <x v="0"/>
    <x v="0"/>
    <s v="Красноярский край201"/>
    <n v="55.995966000000003"/>
    <n v="92.971643"/>
    <x v="0"/>
    <x v="2"/>
    <x v="0"/>
    <x v="2"/>
    <x v="0"/>
    <x v="0"/>
    <x v="3"/>
    <x v="3"/>
    <x v="3"/>
    <x v="5"/>
    <n v="818.76149516127532"/>
    <n v="0.45423999999999998"/>
    <n v="117.98"/>
    <n v="365.06797732549296"/>
    <n v="225.39705109459027"/>
    <n v="35.507753169693459"/>
    <n v="1317.2101073454546"/>
    <n v="371.91422156205766"/>
    <n v="2315.0971104972891"/>
  </r>
  <r>
    <x v="0"/>
    <x v="1"/>
    <x v="2"/>
    <s v="ФЛ+КК_122"/>
    <x v="3"/>
    <x v="3"/>
    <x v="0"/>
    <x v="0"/>
    <s v="Красноярский край201"/>
    <n v="55.995966000000003"/>
    <n v="92.971643"/>
    <x v="0"/>
    <x v="2"/>
    <x v="0"/>
    <x v="2"/>
    <x v="0"/>
    <x v="0"/>
    <x v="3"/>
    <x v="3"/>
    <x v="3"/>
    <x v="5"/>
    <n v="818.76149516127532"/>
    <n v="0.31773000000000001"/>
    <n v="117.98"/>
    <n v="255.35630599601288"/>
    <n v="157.65983850890316"/>
    <n v="24.836822857094717"/>
    <n v="921.35692014545464"/>
    <n v="260.14508985759204"/>
    <n v="1619.3549773650573"/>
  </r>
  <r>
    <x v="0"/>
    <x v="0"/>
    <x v="0"/>
    <s v="ФЛ+КК_123"/>
    <x v="3"/>
    <x v="3"/>
    <x v="0"/>
    <x v="0"/>
    <s v="Красноярский край202"/>
    <n v="56.055959999999999"/>
    <n v="92.940884999999994"/>
    <x v="0"/>
    <x v="2"/>
    <x v="0"/>
    <x v="2"/>
    <x v="0"/>
    <x v="0"/>
    <x v="3"/>
    <x v="3"/>
    <x v="3"/>
    <x v="4"/>
    <n v="786.21367847788508"/>
    <n v="2.5512800000000002"/>
    <n v="113.29"/>
    <n v="2050.4372780710282"/>
    <n v="1265.962901806548"/>
    <n v="199.43250375743119"/>
    <n v="7493.1701982153854"/>
    <n v="2005.8512336270587"/>
    <n v="13014.85411547745"/>
  </r>
  <r>
    <x v="0"/>
    <x v="0"/>
    <x v="3"/>
    <s v="ФЛ+КК_123"/>
    <x v="3"/>
    <x v="3"/>
    <x v="0"/>
    <x v="0"/>
    <s v="Красноярский край202"/>
    <n v="56.055959999999999"/>
    <n v="92.940884999999994"/>
    <x v="0"/>
    <x v="2"/>
    <x v="0"/>
    <x v="2"/>
    <x v="0"/>
    <x v="0"/>
    <x v="3"/>
    <x v="3"/>
    <x v="3"/>
    <x v="4"/>
    <n v="786.21367847788508"/>
    <n v="2.4882"/>
    <n v="113.29"/>
    <n v="1999.7405362391944"/>
    <n v="1234.6621665497523"/>
    <n v="194.50156621352428"/>
    <n v="7307.9027339999993"/>
    <n v="1956.2568747886737"/>
    <n v="12693.063877791144"/>
  </r>
  <r>
    <x v="0"/>
    <x v="0"/>
    <x v="4"/>
    <s v="ФЛ+КК_123"/>
    <x v="3"/>
    <x v="3"/>
    <x v="0"/>
    <x v="0"/>
    <s v="Красноярский край202"/>
    <n v="56.055959999999999"/>
    <n v="92.940884999999994"/>
    <x v="0"/>
    <x v="2"/>
    <x v="0"/>
    <x v="2"/>
    <x v="0"/>
    <x v="0"/>
    <x v="3"/>
    <x v="3"/>
    <x v="3"/>
    <x v="4"/>
    <n v="786.21367847788508"/>
    <n v="0.80623999999999996"/>
    <n v="113.29"/>
    <n v="647.96672692608638"/>
    <n v="400.06190224221217"/>
    <n v="63.023447771076206"/>
    <n v="2367.9461057230769"/>
    <n v="633.87691613600998"/>
    <n v="4112.8750987984613"/>
  </r>
  <r>
    <x v="0"/>
    <x v="0"/>
    <x v="5"/>
    <s v="ФЛ+КК_123"/>
    <x v="3"/>
    <x v="3"/>
    <x v="0"/>
    <x v="0"/>
    <s v="Красноярский край202"/>
    <n v="56.055959999999999"/>
    <n v="92.940884999999994"/>
    <x v="0"/>
    <x v="2"/>
    <x v="0"/>
    <x v="2"/>
    <x v="0"/>
    <x v="0"/>
    <x v="3"/>
    <x v="3"/>
    <x v="3"/>
    <x v="4"/>
    <n v="786.21367847788508"/>
    <n v="0.28693999999999997"/>
    <n v="113.29"/>
    <n v="230.61070230225641"/>
    <n v="142.38162610312111"/>
    <n v="22.429981275343081"/>
    <n v="842.74962241538447"/>
    <n v="225.59615290244432"/>
    <n v="1463.7680849985495"/>
  </r>
  <r>
    <x v="0"/>
    <x v="1"/>
    <x v="1"/>
    <s v="ФЛ+КК_123"/>
    <x v="3"/>
    <x v="3"/>
    <x v="0"/>
    <x v="0"/>
    <s v="Красноярский край202"/>
    <n v="56.055959999999999"/>
    <n v="92.940884999999994"/>
    <x v="0"/>
    <x v="2"/>
    <x v="0"/>
    <x v="2"/>
    <x v="0"/>
    <x v="0"/>
    <x v="3"/>
    <x v="3"/>
    <x v="3"/>
    <x v="5"/>
    <n v="786.21367847788508"/>
    <n v="0.36271999999999999"/>
    <n v="113.29"/>
    <n v="291.51430242933873"/>
    <n v="179.98418979620857"/>
    <n v="28.353672573333945"/>
    <n v="1051.8194129454546"/>
    <n v="285.17542545749848"/>
    <n v="1836.8470032018342"/>
  </r>
  <r>
    <x v="0"/>
    <x v="1"/>
    <x v="2"/>
    <s v="ФЛ+КК_123"/>
    <x v="3"/>
    <x v="3"/>
    <x v="0"/>
    <x v="0"/>
    <s v="Красноярский край202"/>
    <n v="56.055959999999999"/>
    <n v="92.940884999999994"/>
    <x v="0"/>
    <x v="2"/>
    <x v="0"/>
    <x v="2"/>
    <x v="0"/>
    <x v="0"/>
    <x v="3"/>
    <x v="3"/>
    <x v="3"/>
    <x v="5"/>
    <n v="786.21367847788508"/>
    <n v="0.25263999999999998"/>
    <n v="113.29"/>
    <n v="203.04414800878951"/>
    <n v="125.36172725549771"/>
    <n v="19.748764443446976"/>
    <n v="732.60822807272723"/>
    <n v="198.62902373065288"/>
    <n v="1279.3918915111144"/>
  </r>
  <r>
    <x v="0"/>
    <x v="0"/>
    <x v="0"/>
    <s v="ФЛ+КК_124"/>
    <x v="3"/>
    <x v="3"/>
    <x v="0"/>
    <x v="0"/>
    <s v="Красноярский край203"/>
    <n v="56.071182999999998"/>
    <n v="92.940624999999997"/>
    <x v="0"/>
    <x v="2"/>
    <x v="0"/>
    <x v="2"/>
    <x v="0"/>
    <x v="0"/>
    <x v="3"/>
    <x v="3"/>
    <x v="3"/>
    <x v="4"/>
    <n v="783.8541352641638"/>
    <n v="1.3551299999999999"/>
    <n v="112.95"/>
    <n v="1089.1039276882161"/>
    <n v="672.42494243090016"/>
    <n v="105.92995234423806"/>
    <n v="3980.0491246384613"/>
    <n v="1062.2242543205261"/>
    <n v="6909.7322014223409"/>
  </r>
  <r>
    <x v="0"/>
    <x v="0"/>
    <x v="3"/>
    <s v="ФЛ+КК_124"/>
    <x v="3"/>
    <x v="3"/>
    <x v="0"/>
    <x v="0"/>
    <s v="Красноярский край203"/>
    <n v="56.071182999999998"/>
    <n v="92.940624999999997"/>
    <x v="0"/>
    <x v="2"/>
    <x v="0"/>
    <x v="2"/>
    <x v="0"/>
    <x v="0"/>
    <x v="3"/>
    <x v="3"/>
    <x v="3"/>
    <x v="4"/>
    <n v="783.8541352641638"/>
    <n v="1.3192999999999999"/>
    <n v="112.95"/>
    <n v="1060.307728261542"/>
    <n v="654.64584692914082"/>
    <n v="103.12913604433027"/>
    <n v="3874.8155602307688"/>
    <n v="1034.1387606540113"/>
    <n v="6727.0370321197925"/>
  </r>
  <r>
    <x v="0"/>
    <x v="0"/>
    <x v="4"/>
    <s v="ФЛ+КК_124"/>
    <x v="3"/>
    <x v="3"/>
    <x v="0"/>
    <x v="0"/>
    <s v="Красноярский край203"/>
    <n v="56.071182999999998"/>
    <n v="92.940624999999997"/>
    <x v="0"/>
    <x v="2"/>
    <x v="0"/>
    <x v="2"/>
    <x v="0"/>
    <x v="0"/>
    <x v="3"/>
    <x v="3"/>
    <x v="3"/>
    <x v="4"/>
    <n v="783.8541352641638"/>
    <n v="0.42681000000000002"/>
    <n v="112.95"/>
    <n v="343.02277078701496"/>
    <n v="211.78609408612644"/>
    <n v="33.363561400045938"/>
    <n v="1253.551147776923"/>
    <n v="334.55678347209778"/>
    <n v="2176.2803575222079"/>
  </r>
  <r>
    <x v="0"/>
    <x v="0"/>
    <x v="5"/>
    <s v="ФЛ+КК_124"/>
    <x v="3"/>
    <x v="3"/>
    <x v="0"/>
    <x v="0"/>
    <s v="Красноярский край203"/>
    <n v="56.071182999999998"/>
    <n v="92.940624999999997"/>
    <x v="0"/>
    <x v="2"/>
    <x v="0"/>
    <x v="2"/>
    <x v="0"/>
    <x v="0"/>
    <x v="3"/>
    <x v="3"/>
    <x v="3"/>
    <x v="4"/>
    <n v="783.8541352641638"/>
    <n v="0.15195"/>
    <n v="112.95"/>
    <n v="122.12063920968797"/>
    <n v="75.39864810193508"/>
    <n v="11.877868734886672"/>
    <n v="446.28077342307694"/>
    <n v="119.10663585338969"/>
    <n v="774.78456532297628"/>
  </r>
  <r>
    <x v="0"/>
    <x v="1"/>
    <x v="1"/>
    <s v="ФЛ+КК_124"/>
    <x v="3"/>
    <x v="3"/>
    <x v="0"/>
    <x v="0"/>
    <s v="Красноярский край203"/>
    <n v="56.071182999999998"/>
    <n v="92.940624999999997"/>
    <x v="0"/>
    <x v="2"/>
    <x v="0"/>
    <x v="2"/>
    <x v="0"/>
    <x v="0"/>
    <x v="3"/>
    <x v="3"/>
    <x v="3"/>
    <x v="5"/>
    <n v="783.8541352641638"/>
    <n v="0.25757000000000002"/>
    <n v="112.95"/>
    <n v="207.00633788245693"/>
    <n v="127.80802758549142"/>
    <n v="20.134140507040211"/>
    <n v="746.90429585454558"/>
    <n v="201.89730961999069"/>
    <n v="1303.7501114495249"/>
  </r>
  <r>
    <x v="0"/>
    <x v="1"/>
    <x v="2"/>
    <s v="ФЛ+КК_124"/>
    <x v="3"/>
    <x v="3"/>
    <x v="0"/>
    <x v="0"/>
    <s v="Красноярский край203"/>
    <n v="56.071182999999998"/>
    <n v="92.940624999999997"/>
    <x v="0"/>
    <x v="2"/>
    <x v="0"/>
    <x v="2"/>
    <x v="0"/>
    <x v="0"/>
    <x v="3"/>
    <x v="3"/>
    <x v="3"/>
    <x v="5"/>
    <n v="783.8541352641638"/>
    <n v="0.17896000000000001"/>
    <n v="112.95"/>
    <n v="143.82829610375623"/>
    <n v="88.801198185734137"/>
    <n v="13.989229278021183"/>
    <n v="518.95016029090914"/>
    <n v="140.27853604687476"/>
    <n v="905.84741990529551"/>
  </r>
  <r>
    <x v="0"/>
    <x v="0"/>
    <x v="0"/>
    <s v="ФЛ+КК_125"/>
    <x v="3"/>
    <x v="3"/>
    <x v="0"/>
    <x v="0"/>
    <s v="Красноярский край204"/>
    <n v="56.045931000000003"/>
    <n v="92.923494000000005"/>
    <x v="0"/>
    <x v="2"/>
    <x v="0"/>
    <x v="2"/>
    <x v="0"/>
    <x v="0"/>
    <x v="3"/>
    <x v="3"/>
    <x v="3"/>
    <x v="4"/>
    <n v="774.90175071798603"/>
    <n v="2.7589800000000002"/>
    <n v="111.66"/>
    <n v="2217.3636141279694"/>
    <n v="1369.0250881229147"/>
    <n v="215.66832696398572"/>
    <n v="8103.1900510615387"/>
    <n v="2137.9384321959092"/>
    <n v="14043.185512472319"/>
  </r>
  <r>
    <x v="0"/>
    <x v="0"/>
    <x v="3"/>
    <s v="ФЛ+КК_125"/>
    <x v="3"/>
    <x v="3"/>
    <x v="0"/>
    <x v="0"/>
    <s v="Красноярский край204"/>
    <n v="56.045931000000003"/>
    <n v="92.923494000000005"/>
    <x v="0"/>
    <x v="2"/>
    <x v="0"/>
    <x v="2"/>
    <x v="0"/>
    <x v="0"/>
    <x v="3"/>
    <x v="3"/>
    <x v="3"/>
    <x v="4"/>
    <n v="774.90175071798603"/>
    <n v="2.6591800000000001"/>
    <n v="111.66"/>
    <n v="2137.1553890991645"/>
    <n v="1319.5036331668557"/>
    <n v="207.86700218779822"/>
    <n v="7810.0750712153849"/>
    <n v="2060.603237474254"/>
    <n v="13535.204333143458"/>
  </r>
  <r>
    <x v="0"/>
    <x v="0"/>
    <x v="4"/>
    <s v="ФЛ+КК_125"/>
    <x v="3"/>
    <x v="3"/>
    <x v="0"/>
    <x v="0"/>
    <s v="Красноярский край204"/>
    <n v="56.045931000000003"/>
    <n v="92.923494000000005"/>
    <x v="0"/>
    <x v="2"/>
    <x v="0"/>
    <x v="2"/>
    <x v="0"/>
    <x v="0"/>
    <x v="3"/>
    <x v="3"/>
    <x v="3"/>
    <x v="4"/>
    <n v="774.90175071798603"/>
    <n v="0.85248999999999997"/>
    <n v="111.66"/>
    <n v="685.13737229264154"/>
    <n v="423.01147430351193"/>
    <n v="66.638791166854475"/>
    <n v="2503.783458607692"/>
    <n v="660.59599346957589"/>
    <n v="4339.1670898402754"/>
  </r>
  <r>
    <x v="0"/>
    <x v="0"/>
    <x v="5"/>
    <s v="ФЛ+КК_125"/>
    <x v="3"/>
    <x v="3"/>
    <x v="0"/>
    <x v="0"/>
    <s v="Красноярский край204"/>
    <n v="56.045931000000003"/>
    <n v="92.923494000000005"/>
    <x v="0"/>
    <x v="2"/>
    <x v="0"/>
    <x v="2"/>
    <x v="0"/>
    <x v="0"/>
    <x v="3"/>
    <x v="3"/>
    <x v="3"/>
    <x v="4"/>
    <n v="774.90175071798603"/>
    <n v="0.30410999999999999"/>
    <n v="111.66"/>
    <n v="244.41005324158081"/>
    <n v="150.90149966620254"/>
    <n v="23.772153083029849"/>
    <n v="893.17832185384611"/>
    <n v="235.65537141084673"/>
    <n v="1547.9173992555061"/>
  </r>
  <r>
    <x v="0"/>
    <x v="1"/>
    <x v="1"/>
    <s v="ФЛ+КК_125"/>
    <x v="3"/>
    <x v="3"/>
    <x v="0"/>
    <x v="0"/>
    <s v="Красноярский край204"/>
    <n v="56.045931000000003"/>
    <n v="92.923494000000005"/>
    <x v="0"/>
    <x v="2"/>
    <x v="0"/>
    <x v="2"/>
    <x v="0"/>
    <x v="0"/>
    <x v="3"/>
    <x v="3"/>
    <x v="3"/>
    <x v="5"/>
    <n v="774.90175071798603"/>
    <n v="0.70511999999999997"/>
    <n v="111.66"/>
    <n v="566.6976315862795"/>
    <n v="349.88545409434988"/>
    <n v="55.118939140133527"/>
    <n v="2044.7146682181819"/>
    <n v="546.39872246626624"/>
    <n v="3562.8154155052107"/>
  </r>
  <r>
    <x v="0"/>
    <x v="1"/>
    <x v="2"/>
    <s v="ФЛ+КК_125"/>
    <x v="3"/>
    <x v="3"/>
    <x v="0"/>
    <x v="0"/>
    <s v="Красноярский край204"/>
    <n v="56.045931000000003"/>
    <n v="92.923494000000005"/>
    <x v="0"/>
    <x v="2"/>
    <x v="0"/>
    <x v="2"/>
    <x v="0"/>
    <x v="0"/>
    <x v="3"/>
    <x v="3"/>
    <x v="3"/>
    <x v="5"/>
    <n v="774.90175071798603"/>
    <n v="0.49426999999999999"/>
    <n v="111.66"/>
    <n v="397.23967319626502"/>
    <n v="245.26021584299738"/>
    <n v="38.636881734731389"/>
    <n v="1433.2895380363636"/>
    <n v="383.01068832737894"/>
    <n v="2497.4369971377359"/>
  </r>
  <r>
    <x v="0"/>
    <x v="0"/>
    <x v="0"/>
    <s v="ФЛ+КК_126"/>
    <x v="3"/>
    <x v="3"/>
    <x v="0"/>
    <x v="0"/>
    <s v="Красноярский край205"/>
    <n v="56.067056999999998"/>
    <n v="92.952644000000006"/>
    <x v="0"/>
    <x v="2"/>
    <x v="0"/>
    <x v="2"/>
    <x v="0"/>
    <x v="0"/>
    <x v="3"/>
    <x v="3"/>
    <x v="3"/>
    <x v="4"/>
    <n v="790.23878160717425"/>
    <n v="1.79793"/>
    <n v="113.87"/>
    <n v="1444.9776956516898"/>
    <n v="892.14538586319281"/>
    <n v="140.5434454393866"/>
    <n v="5280.5632837153844"/>
    <n v="1420.7940126149867"/>
    <n v="9179.0238232846405"/>
  </r>
  <r>
    <x v="0"/>
    <x v="0"/>
    <x v="3"/>
    <s v="ФЛ+КК_126"/>
    <x v="3"/>
    <x v="3"/>
    <x v="0"/>
    <x v="0"/>
    <s v="Красноярский край205"/>
    <n v="56.067056999999998"/>
    <n v="92.952644000000006"/>
    <x v="0"/>
    <x v="2"/>
    <x v="0"/>
    <x v="2"/>
    <x v="0"/>
    <x v="0"/>
    <x v="3"/>
    <x v="3"/>
    <x v="3"/>
    <x v="4"/>
    <n v="790.23878160717425"/>
    <n v="1.6857599999999999"/>
    <n v="113.87"/>
    <n v="1354.827829905387"/>
    <n v="836.48585076879283"/>
    <n v="131.77516287280392"/>
    <n v="4951.1173188923076"/>
    <n v="1332.1529284821099"/>
    <n v="8606.3590909214017"/>
  </r>
  <r>
    <x v="0"/>
    <x v="0"/>
    <x v="4"/>
    <s v="ФЛ+КК_126"/>
    <x v="3"/>
    <x v="3"/>
    <x v="0"/>
    <x v="0"/>
    <s v="Красноярский край205"/>
    <n v="56.067056999999998"/>
    <n v="92.952644000000006"/>
    <x v="0"/>
    <x v="2"/>
    <x v="0"/>
    <x v="2"/>
    <x v="0"/>
    <x v="0"/>
    <x v="3"/>
    <x v="3"/>
    <x v="3"/>
    <x v="4"/>
    <n v="790.23878160717425"/>
    <n v="0.52661999999999998"/>
    <n v="113.87"/>
    <n v="423.23903271211498"/>
    <n v="261.31251111182002"/>
    <n v="41.165667872102787"/>
    <n v="1546.6954978615383"/>
    <n v="416.15554716997008"/>
    <n v="2688.5682567275462"/>
  </r>
  <r>
    <x v="0"/>
    <x v="0"/>
    <x v="5"/>
    <s v="ФЛ+КК_126"/>
    <x v="3"/>
    <x v="3"/>
    <x v="0"/>
    <x v="0"/>
    <s v="Красноярский край205"/>
    <n v="56.067056999999998"/>
    <n v="92.952644000000006"/>
    <x v="0"/>
    <x v="2"/>
    <x v="0"/>
    <x v="2"/>
    <x v="0"/>
    <x v="0"/>
    <x v="3"/>
    <x v="3"/>
    <x v="3"/>
    <x v="4"/>
    <n v="790.23878160717425"/>
    <n v="0.18895000000000001"/>
    <n v="113.87"/>
    <n v="151.85715550293216"/>
    <n v="93.758305750974884"/>
    <n v="14.77014345150929"/>
    <n v="554.9506557307692"/>
    <n v="149.31561778467557"/>
    <n v="964.65187822086114"/>
  </r>
  <r>
    <x v="0"/>
    <x v="1"/>
    <x v="1"/>
    <s v="ФЛ+КК_126"/>
    <x v="3"/>
    <x v="3"/>
    <x v="0"/>
    <x v="0"/>
    <s v="Красноярский край205"/>
    <n v="56.067056999999998"/>
    <n v="92.952644000000006"/>
    <x v="0"/>
    <x v="2"/>
    <x v="0"/>
    <x v="2"/>
    <x v="0"/>
    <x v="0"/>
    <x v="3"/>
    <x v="3"/>
    <x v="3"/>
    <x v="5"/>
    <n v="790.23878160717425"/>
    <n v="1.17652"/>
    <n v="113.87"/>
    <n v="945.55692295480151"/>
    <n v="583.79741668238671"/>
    <n v="91.968082421644397"/>
    <n v="3411.6855307636365"/>
    <n v="929.73173133647265"/>
    <n v="5962.7396841589416"/>
  </r>
  <r>
    <x v="0"/>
    <x v="1"/>
    <x v="2"/>
    <s v="ФЛ+КК_126"/>
    <x v="3"/>
    <x v="3"/>
    <x v="0"/>
    <x v="0"/>
    <s v="Красноярский край205"/>
    <n v="56.067056999999998"/>
    <n v="92.952644000000006"/>
    <x v="0"/>
    <x v="2"/>
    <x v="0"/>
    <x v="2"/>
    <x v="0"/>
    <x v="0"/>
    <x v="3"/>
    <x v="3"/>
    <x v="3"/>
    <x v="5"/>
    <n v="790.23878160717425"/>
    <n v="0.80384"/>
    <n v="113.87"/>
    <n v="646.03787181517328"/>
    <n v="398.87100552984202"/>
    <n v="62.835840762430415"/>
    <n v="2330.9840011636365"/>
    <n v="635.22554220711095"/>
    <n v="4073.9542614781931"/>
  </r>
  <r>
    <x v="0"/>
    <x v="0"/>
    <x v="0"/>
    <s v="ФЛ+КК_127"/>
    <x v="3"/>
    <x v="3"/>
    <x v="0"/>
    <x v="0"/>
    <s v="Красноярский край207"/>
    <n v="56.026688999999998"/>
    <n v="93.124967999999996"/>
    <x v="0"/>
    <x v="2"/>
    <x v="0"/>
    <x v="2"/>
    <x v="0"/>
    <x v="0"/>
    <x v="3"/>
    <x v="3"/>
    <x v="3"/>
    <x v="4"/>
    <n v="925.07973643836249"/>
    <n v="0.53863000000000005"/>
    <n v="133.30000000000001"/>
    <n v="432.89134516297622"/>
    <n v="267.27195674330568"/>
    <n v="42.104484611201109"/>
    <n v="1581.9691542538462"/>
    <n v="498.27569843779526"/>
    <n v="2822.5126392091247"/>
  </r>
  <r>
    <x v="0"/>
    <x v="0"/>
    <x v="3"/>
    <s v="ФЛ+КК_127"/>
    <x v="3"/>
    <x v="3"/>
    <x v="0"/>
    <x v="0"/>
    <s v="Красноярский край207"/>
    <n v="56.026688999999998"/>
    <n v="93.124967999999996"/>
    <x v="0"/>
    <x v="2"/>
    <x v="0"/>
    <x v="2"/>
    <x v="0"/>
    <x v="0"/>
    <x v="3"/>
    <x v="3"/>
    <x v="3"/>
    <x v="4"/>
    <n v="925.07973643836249"/>
    <n v="0.52358000000000005"/>
    <n v="133.30000000000001"/>
    <n v="420.79581623829176"/>
    <n v="259.80404194281783"/>
    <n v="40.928032327818123"/>
    <n v="1537.7669453692308"/>
    <n v="484.35324840439785"/>
    <n v="2743.6480842825567"/>
  </r>
  <r>
    <x v="0"/>
    <x v="0"/>
    <x v="4"/>
    <s v="ФЛ+КК_127"/>
    <x v="3"/>
    <x v="3"/>
    <x v="0"/>
    <x v="0"/>
    <s v="Красноярский край207"/>
    <n v="56.026688999999998"/>
    <n v="93.124967999999996"/>
    <x v="0"/>
    <x v="2"/>
    <x v="0"/>
    <x v="2"/>
    <x v="0"/>
    <x v="0"/>
    <x v="3"/>
    <x v="3"/>
    <x v="3"/>
    <x v="4"/>
    <n v="925.07973643836249"/>
    <n v="0.16914999999999999"/>
    <n v="133.30000000000001"/>
    <n v="135.94410083789876"/>
    <n v="83.933407873921155"/>
    <n v="13.22238563018151"/>
    <n v="496.79758357692305"/>
    <n v="156.47723741854901"/>
    <n v="886.37471533747362"/>
  </r>
  <r>
    <x v="0"/>
    <x v="0"/>
    <x v="5"/>
    <s v="ФЛ+КК_127"/>
    <x v="3"/>
    <x v="3"/>
    <x v="0"/>
    <x v="0"/>
    <s v="Красноярский край207"/>
    <n v="56.026688999999998"/>
    <n v="93.124967999999996"/>
    <x v="0"/>
    <x v="2"/>
    <x v="0"/>
    <x v="2"/>
    <x v="0"/>
    <x v="0"/>
    <x v="3"/>
    <x v="3"/>
    <x v="3"/>
    <x v="4"/>
    <n v="925.07973643836249"/>
    <n v="6.0240000000000002E-2"/>
    <n v="133.30000000000001"/>
    <n v="48.41426328391973"/>
    <n v="29.891507480490748"/>
    <n v="4.7089359170093656"/>
    <n v="176.92631649230771"/>
    <n v="55.726803323046958"/>
    <n v="315.66782649677452"/>
  </r>
  <r>
    <x v="0"/>
    <x v="1"/>
    <x v="1"/>
    <s v="ФЛ+КК_127"/>
    <x v="3"/>
    <x v="3"/>
    <x v="0"/>
    <x v="0"/>
    <s v="Красноярский край207"/>
    <n v="56.026688999999998"/>
    <n v="93.124967999999996"/>
    <x v="0"/>
    <x v="2"/>
    <x v="0"/>
    <x v="2"/>
    <x v="0"/>
    <x v="0"/>
    <x v="3"/>
    <x v="3"/>
    <x v="3"/>
    <x v="5"/>
    <n v="925.07973643836249"/>
    <n v="0.23873"/>
    <n v="133.30000000000001"/>
    <n v="191.86482526178881"/>
    <n v="118.45948839338573"/>
    <n v="18.661425489170746"/>
    <n v="692.27185832727275"/>
    <n v="220.84428547993028"/>
    <n v="1242.1018829515483"/>
  </r>
  <r>
    <x v="0"/>
    <x v="1"/>
    <x v="2"/>
    <s v="ФЛ+КК_127"/>
    <x v="3"/>
    <x v="3"/>
    <x v="0"/>
    <x v="0"/>
    <s v="Красноярский край207"/>
    <n v="56.026688999999998"/>
    <n v="93.124967999999996"/>
    <x v="0"/>
    <x v="2"/>
    <x v="0"/>
    <x v="2"/>
    <x v="0"/>
    <x v="0"/>
    <x v="3"/>
    <x v="3"/>
    <x v="3"/>
    <x v="5"/>
    <n v="925.07973643836249"/>
    <n v="0.16445000000000001"/>
    <n v="133.30000000000001"/>
    <n v="132.16675957902723"/>
    <n v="81.601235145529614"/>
    <n v="12.854988571583503"/>
    <n v="476.87390400000004"/>
    <n v="152.12936265728871"/>
    <n v="855.62624995342912"/>
  </r>
  <r>
    <x v="0"/>
    <x v="0"/>
    <x v="0"/>
    <s v="ФЛ+КК_129"/>
    <x v="3"/>
    <x v="3"/>
    <x v="0"/>
    <x v="0"/>
    <s v="Красноярский край210"/>
    <n v="56.027228000000001"/>
    <n v="92.766099999999994"/>
    <x v="0"/>
    <x v="2"/>
    <x v="0"/>
    <x v="2"/>
    <x v="0"/>
    <x v="0"/>
    <x v="3"/>
    <x v="3"/>
    <x v="3"/>
    <x v="4"/>
    <n v="742.90912067311842"/>
    <n v="2.4642400000000002"/>
    <n v="107.05"/>
    <n v="1980.4841327152451"/>
    <n v="1222.7730477045905"/>
    <n v="192.62862291054381"/>
    <n v="7237.5316426461541"/>
    <n v="1830.7063715275256"/>
    <n v="12464.12381750406"/>
  </r>
  <r>
    <x v="0"/>
    <x v="0"/>
    <x v="3"/>
    <s v="ФЛ+КК_129"/>
    <x v="3"/>
    <x v="3"/>
    <x v="0"/>
    <x v="0"/>
    <s v="Красноярский край210"/>
    <n v="56.027228000000001"/>
    <n v="92.766099999999994"/>
    <x v="0"/>
    <x v="2"/>
    <x v="0"/>
    <x v="2"/>
    <x v="0"/>
    <x v="0"/>
    <x v="3"/>
    <x v="3"/>
    <x v="3"/>
    <x v="4"/>
    <n v="742.90912067311842"/>
    <n v="2.3818700000000002"/>
    <n v="107.05"/>
    <n v="1914.2842179294471"/>
    <n v="1181.9004801221199"/>
    <n v="186.18979403464638"/>
    <n v="6995.6089884384619"/>
    <n v="1769.5129472576807"/>
    <n v="12047.496427782356"/>
  </r>
  <r>
    <x v="0"/>
    <x v="0"/>
    <x v="4"/>
    <s v="ФЛ+КК_129"/>
    <x v="3"/>
    <x v="3"/>
    <x v="0"/>
    <x v="0"/>
    <s v="Красноярский край210"/>
    <n v="56.027228000000001"/>
    <n v="92.766099999999994"/>
    <x v="0"/>
    <x v="2"/>
    <x v="0"/>
    <x v="2"/>
    <x v="0"/>
    <x v="0"/>
    <x v="3"/>
    <x v="3"/>
    <x v="3"/>
    <x v="4"/>
    <n v="742.90912067311842"/>
    <n v="0.76558000000000004"/>
    <n v="107.05"/>
    <n v="615.28870658869971"/>
    <n v="379.88612710680792"/>
    <n v="59.845072366268759"/>
    <n v="2248.5267161384618"/>
    <n v="568.75636460492603"/>
    <n v="3872.3029868051644"/>
  </r>
  <r>
    <x v="0"/>
    <x v="0"/>
    <x v="5"/>
    <s v="ФЛ+КК_129"/>
    <x v="3"/>
    <x v="3"/>
    <x v="0"/>
    <x v="0"/>
    <s v="Красноярский край210"/>
    <n v="56.027228000000001"/>
    <n v="92.766099999999994"/>
    <x v="0"/>
    <x v="2"/>
    <x v="0"/>
    <x v="2"/>
    <x v="0"/>
    <x v="0"/>
    <x v="3"/>
    <x v="3"/>
    <x v="3"/>
    <x v="4"/>
    <n v="742.90912067311842"/>
    <n v="0.27295000000000003"/>
    <n v="107.05"/>
    <n v="219.36708438489197"/>
    <n v="135.43969068393014"/>
    <n v="21.336388754111994"/>
    <n v="801.66065880769236"/>
    <n v="202.77704448772769"/>
    <n v="1380.580867118354"/>
  </r>
  <r>
    <x v="0"/>
    <x v="1"/>
    <x v="1"/>
    <s v="ФЛ+КК_129"/>
    <x v="3"/>
    <x v="3"/>
    <x v="0"/>
    <x v="0"/>
    <s v="Красноярский край210"/>
    <n v="56.027228000000001"/>
    <n v="92.766099999999994"/>
    <x v="0"/>
    <x v="2"/>
    <x v="0"/>
    <x v="2"/>
    <x v="0"/>
    <x v="0"/>
    <x v="3"/>
    <x v="3"/>
    <x v="3"/>
    <x v="5"/>
    <n v="742.90912067311842"/>
    <n v="0.36921999999999999"/>
    <n v="107.05"/>
    <n v="296.73828502139514"/>
    <n v="183.20953505887772"/>
    <n v="28.861774888416299"/>
    <n v="1070.6681838545455"/>
    <n v="274.29690553492878"/>
    <n v="1853.7746843581635"/>
  </r>
  <r>
    <x v="0"/>
    <x v="1"/>
    <x v="2"/>
    <s v="ФЛ+КК_129"/>
    <x v="3"/>
    <x v="3"/>
    <x v="0"/>
    <x v="0"/>
    <s v="Красноярский край210"/>
    <n v="56.027228000000001"/>
    <n v="92.766099999999994"/>
    <x v="0"/>
    <x v="2"/>
    <x v="0"/>
    <x v="2"/>
    <x v="0"/>
    <x v="0"/>
    <x v="3"/>
    <x v="3"/>
    <x v="3"/>
    <x v="5"/>
    <n v="742.90912067311842"/>
    <n v="0.25829000000000002"/>
    <n v="107.05"/>
    <n v="207.58499441573088"/>
    <n v="128.16529659920246"/>
    <n v="20.190422609633949"/>
    <n v="748.99215970909097"/>
    <n v="191.88599677865977"/>
    <n v="1296.8188701123181"/>
  </r>
  <r>
    <x v="0"/>
    <x v="0"/>
    <x v="0"/>
    <s v="ФЛ+КК_130"/>
    <x v="3"/>
    <x v="3"/>
    <x v="0"/>
    <x v="0"/>
    <s v="Красноярский край211"/>
    <n v="56.037267"/>
    <n v="93.106318999999999"/>
    <x v="0"/>
    <x v="2"/>
    <x v="0"/>
    <x v="2"/>
    <x v="0"/>
    <x v="0"/>
    <x v="3"/>
    <x v="3"/>
    <x v="3"/>
    <x v="4"/>
    <n v="895.23845461777"/>
    <n v="2.0415399999999999"/>
    <n v="129"/>
    <n v="1640.7645263056686"/>
    <n v="1013.0263642383977"/>
    <n v="159.58633851280376"/>
    <n v="5996.0516628769228"/>
    <n v="1827.6651146403622"/>
    <n v="10637.094006574154"/>
  </r>
  <r>
    <x v="0"/>
    <x v="0"/>
    <x v="3"/>
    <s v="ФЛ+КК_130"/>
    <x v="3"/>
    <x v="3"/>
    <x v="0"/>
    <x v="0"/>
    <s v="Красноярский край211"/>
    <n v="56.037267"/>
    <n v="93.106318999999999"/>
    <x v="0"/>
    <x v="2"/>
    <x v="0"/>
    <x v="2"/>
    <x v="0"/>
    <x v="0"/>
    <x v="3"/>
    <x v="3"/>
    <x v="3"/>
    <x v="4"/>
    <n v="895.23845461777"/>
    <n v="1.9802900000000001"/>
    <n v="129"/>
    <n v="1591.5385364959066"/>
    <n v="982.63368772478464"/>
    <n v="154.79845131298933"/>
    <n v="5816.1589523000002"/>
    <n v="1772.8317592950239"/>
    <n v="10317.961387128706"/>
  </r>
  <r>
    <x v="0"/>
    <x v="0"/>
    <x v="4"/>
    <s v="ФЛ+КК_130"/>
    <x v="3"/>
    <x v="3"/>
    <x v="0"/>
    <x v="0"/>
    <s v="Красноярский край211"/>
    <n v="56.037267"/>
    <n v="93.106318999999999"/>
    <x v="0"/>
    <x v="2"/>
    <x v="0"/>
    <x v="2"/>
    <x v="0"/>
    <x v="0"/>
    <x v="3"/>
    <x v="3"/>
    <x v="3"/>
    <x v="4"/>
    <n v="895.23845461777"/>
    <n v="0.63854"/>
    <n v="129"/>
    <n v="513.187976051031"/>
    <n v="316.84799446534799"/>
    <n v="49.914408041951532"/>
    <n v="1875.4072067230768"/>
    <n v="571.64556281163084"/>
    <n v="3327.0031480930384"/>
  </r>
  <r>
    <x v="0"/>
    <x v="0"/>
    <x v="5"/>
    <s v="ФЛ+КК_130"/>
    <x v="3"/>
    <x v="3"/>
    <x v="0"/>
    <x v="0"/>
    <s v="Красноярский край211"/>
    <n v="56.037267"/>
    <n v="93.106318999999999"/>
    <x v="0"/>
    <x v="2"/>
    <x v="0"/>
    <x v="2"/>
    <x v="0"/>
    <x v="0"/>
    <x v="3"/>
    <x v="3"/>
    <x v="3"/>
    <x v="4"/>
    <n v="895.23845461777"/>
    <n v="0.22750000000000001"/>
    <n v="129"/>
    <n v="182.83939072197441"/>
    <n v="112.88708419342041"/>
    <n v="17.783581027882317"/>
    <n v="668.17292499999996"/>
    <n v="203.66674842554269"/>
    <n v="1185.3497293688197"/>
  </r>
  <r>
    <x v="0"/>
    <x v="1"/>
    <x v="1"/>
    <s v="ФЛ+КК_130"/>
    <x v="3"/>
    <x v="3"/>
    <x v="0"/>
    <x v="0"/>
    <s v="Красноярский край211"/>
    <n v="56.037267"/>
    <n v="93.106318999999999"/>
    <x v="0"/>
    <x v="2"/>
    <x v="0"/>
    <x v="2"/>
    <x v="0"/>
    <x v="0"/>
    <x v="3"/>
    <x v="3"/>
    <x v="3"/>
    <x v="5"/>
    <n v="895.23845461777"/>
    <n v="0.97997000000000001"/>
    <n v="129"/>
    <n v="787.59172626731106"/>
    <n v="486.26793800890636"/>
    <n v="76.603850109423433"/>
    <n v="2841.7276965818182"/>
    <n v="877.30682837177608"/>
    <n v="5069.4980393392352"/>
  </r>
  <r>
    <x v="0"/>
    <x v="1"/>
    <x v="2"/>
    <s v="ФЛ+КК_130"/>
    <x v="3"/>
    <x v="3"/>
    <x v="0"/>
    <x v="0"/>
    <s v="Красноярский край211"/>
    <n v="56.037267"/>
    <n v="93.106318999999999"/>
    <x v="0"/>
    <x v="2"/>
    <x v="0"/>
    <x v="2"/>
    <x v="0"/>
    <x v="0"/>
    <x v="3"/>
    <x v="3"/>
    <x v="3"/>
    <x v="5"/>
    <n v="895.23845461777"/>
    <n v="0.67305000000000004"/>
    <n v="129"/>
    <n v="540.92330516670279"/>
    <n v="333.97209677530378"/>
    <n v="52.612040487104146"/>
    <n v="1951.7177323636365"/>
    <n v="602.54024188049016"/>
    <n v="3481.7654166732377"/>
  </r>
  <r>
    <x v="0"/>
    <x v="0"/>
    <x v="0"/>
    <s v="ФЛ+КК_131"/>
    <x v="3"/>
    <x v="3"/>
    <x v="0"/>
    <x v="0"/>
    <s v="Красноярский край214"/>
    <n v="58.446306999999997"/>
    <n v="92.253144000000006"/>
    <x v="0"/>
    <x v="2"/>
    <x v="0"/>
    <x v="2"/>
    <x v="0"/>
    <x v="0"/>
    <x v="3"/>
    <x v="3"/>
    <x v="3"/>
    <x v="4"/>
    <n v="2420.4123809602015"/>
    <n v="0.94381000000000004"/>
    <n v="419.53"/>
    <n v="758.53030926288648"/>
    <n v="468.32509420919615"/>
    <n v="73.777237845826846"/>
    <n v="2771.9924762384617"/>
    <n v="2284.4094092740479"/>
    <n v="6357.0345268304191"/>
  </r>
  <r>
    <x v="0"/>
    <x v="0"/>
    <x v="3"/>
    <s v="ФЛ+КК_131"/>
    <x v="3"/>
    <x v="3"/>
    <x v="0"/>
    <x v="0"/>
    <s v="Красноярский край214"/>
    <n v="58.446306999999997"/>
    <n v="92.253144000000006"/>
    <x v="0"/>
    <x v="2"/>
    <x v="0"/>
    <x v="2"/>
    <x v="0"/>
    <x v="0"/>
    <x v="3"/>
    <x v="3"/>
    <x v="3"/>
    <x v="4"/>
    <n v="2420.4123809602015"/>
    <n v="0.93837999999999999"/>
    <n v="419.53"/>
    <n v="754.16627457444542"/>
    <n v="465.63069039745864"/>
    <n v="73.35277698876574"/>
    <n v="2756.0444367538462"/>
    <n v="2271.266570045434"/>
    <n v="6320.4607487599496"/>
  </r>
  <r>
    <x v="0"/>
    <x v="0"/>
    <x v="4"/>
    <s v="ФЛ+КК_131"/>
    <x v="3"/>
    <x v="3"/>
    <x v="0"/>
    <x v="0"/>
    <s v="Красноярский край214"/>
    <n v="58.446306999999997"/>
    <n v="92.253144000000006"/>
    <x v="0"/>
    <x v="2"/>
    <x v="0"/>
    <x v="2"/>
    <x v="0"/>
    <x v="0"/>
    <x v="3"/>
    <x v="3"/>
    <x v="3"/>
    <x v="4"/>
    <n v="2420.4123809602015"/>
    <n v="0.30925000000000002"/>
    <n v="419.53"/>
    <n v="248.54101793745315"/>
    <n v="153.45200345852862"/>
    <n v="24.173944759879589"/>
    <n v="908.27462442307694"/>
    <n v="748.51252881194239"/>
    <n v="2082.9541193908808"/>
  </r>
  <r>
    <x v="0"/>
    <x v="0"/>
    <x v="5"/>
    <s v="ФЛ+КК_131"/>
    <x v="3"/>
    <x v="3"/>
    <x v="0"/>
    <x v="0"/>
    <s v="Красноярский край214"/>
    <n v="58.446306999999997"/>
    <n v="92.253144000000006"/>
    <x v="0"/>
    <x v="2"/>
    <x v="0"/>
    <x v="2"/>
    <x v="0"/>
    <x v="0"/>
    <x v="3"/>
    <x v="3"/>
    <x v="3"/>
    <x v="4"/>
    <n v="2420.4123809602015"/>
    <n v="0.10965999999999999"/>
    <n v="419.53"/>
    <n v="88.132604776139402"/>
    <n v="54.41405561604607"/>
    <n v="8.5720769033739543"/>
    <n v="322.07403496923075"/>
    <n v="265.42242169609568"/>
    <n v="738.61519396088579"/>
  </r>
  <r>
    <x v="0"/>
    <x v="1"/>
    <x v="1"/>
    <s v="ФЛ+КК_131"/>
    <x v="3"/>
    <x v="3"/>
    <x v="0"/>
    <x v="0"/>
    <s v="Красноярский край214"/>
    <n v="58.446306999999997"/>
    <n v="92.253144000000006"/>
    <x v="0"/>
    <x v="2"/>
    <x v="0"/>
    <x v="2"/>
    <x v="0"/>
    <x v="0"/>
    <x v="3"/>
    <x v="3"/>
    <x v="3"/>
    <x v="5"/>
    <n v="2420.4123809602015"/>
    <n v="0.71748000000000001"/>
    <n v="419.53"/>
    <n v="576.63123540748222"/>
    <n v="356.01857216305615"/>
    <n v="56.085115234659355"/>
    <n v="2080.5563310545458"/>
    <n v="1736.5974750913254"/>
    <n v="4805.8887289510685"/>
  </r>
  <r>
    <x v="0"/>
    <x v="1"/>
    <x v="2"/>
    <s v="ФЛ+КК_131"/>
    <x v="3"/>
    <x v="3"/>
    <x v="0"/>
    <x v="0"/>
    <s v="Красноярский край214"/>
    <n v="58.446306999999997"/>
    <n v="92.253144000000006"/>
    <x v="0"/>
    <x v="2"/>
    <x v="0"/>
    <x v="2"/>
    <x v="0"/>
    <x v="0"/>
    <x v="3"/>
    <x v="3"/>
    <x v="3"/>
    <x v="5"/>
    <n v="2420.4123809602015"/>
    <n v="0.49631999999999998"/>
    <n v="419.53"/>
    <n v="398.88723693683664"/>
    <n v="246.27744011814687"/>
    <n v="38.797129387949667"/>
    <n v="1439.2341504000001"/>
    <n v="1201.2990729181672"/>
    <n v="3324.4950297611003"/>
  </r>
  <r>
    <x v="0"/>
    <x v="0"/>
    <x v="0"/>
    <s v="ФЛ+КК_132"/>
    <x v="3"/>
    <x v="3"/>
    <x v="0"/>
    <x v="0"/>
    <s v="Красноярский край215"/>
    <n v="56.039892000000002"/>
    <n v="92.852895000000004"/>
    <x v="0"/>
    <x v="2"/>
    <x v="0"/>
    <x v="2"/>
    <x v="0"/>
    <x v="0"/>
    <x v="3"/>
    <x v="3"/>
    <x v="3"/>
    <x v="4"/>
    <n v="757.13577828526127"/>
    <n v="3.2297199999999999"/>
    <n v="109.1"/>
    <n v="2595.69247034099"/>
    <n v="1602.6095541150494"/>
    <n v="252.46587831811897"/>
    <n v="9485.7646563999988"/>
    <n v="2445.3365658434741"/>
    <n v="16381.869125017631"/>
  </r>
  <r>
    <x v="0"/>
    <x v="0"/>
    <x v="3"/>
    <s v="ФЛ+КК_132"/>
    <x v="3"/>
    <x v="3"/>
    <x v="0"/>
    <x v="0"/>
    <s v="Красноярский край215"/>
    <n v="56.039892000000002"/>
    <n v="92.852895000000004"/>
    <x v="0"/>
    <x v="2"/>
    <x v="0"/>
    <x v="2"/>
    <x v="0"/>
    <x v="0"/>
    <x v="3"/>
    <x v="3"/>
    <x v="3"/>
    <x v="4"/>
    <n v="757.13577828526127"/>
    <n v="3.0655299999999999"/>
    <n v="109.1"/>
    <n v="2463.7346700656449"/>
    <n v="1521.1373327800266"/>
    <n v="239.63121383913875"/>
    <n v="9003.5347110999992"/>
    <n v="2321.0224424068169"/>
    <n v="15549.060370191626"/>
  </r>
  <r>
    <x v="0"/>
    <x v="0"/>
    <x v="4"/>
    <s v="ФЛ+КК_132"/>
    <x v="3"/>
    <x v="3"/>
    <x v="0"/>
    <x v="0"/>
    <s v="Красноярский край215"/>
    <n v="56.039892000000002"/>
    <n v="92.852895000000004"/>
    <x v="0"/>
    <x v="2"/>
    <x v="0"/>
    <x v="2"/>
    <x v="0"/>
    <x v="0"/>
    <x v="3"/>
    <x v="3"/>
    <x v="3"/>
    <x v="4"/>
    <n v="757.13577828526127"/>
    <n v="0.96887999999999996"/>
    <n v="109.1"/>
    <n v="778.67880827563329"/>
    <n v="480.76500278382929"/>
    <n v="75.736949390306009"/>
    <n v="2845.6236640615384"/>
    <n v="733.57371286502394"/>
    <n v="4914.3781373763304"/>
  </r>
  <r>
    <x v="0"/>
    <x v="0"/>
    <x v="5"/>
    <s v="ФЛ+КК_132"/>
    <x v="3"/>
    <x v="3"/>
    <x v="0"/>
    <x v="0"/>
    <s v="Красноярский край215"/>
    <n v="56.039892000000002"/>
    <n v="92.852895000000004"/>
    <x v="0"/>
    <x v="2"/>
    <x v="0"/>
    <x v="2"/>
    <x v="0"/>
    <x v="0"/>
    <x v="3"/>
    <x v="3"/>
    <x v="3"/>
    <x v="4"/>
    <n v="757.13577828526127"/>
    <n v="0.34671999999999997"/>
    <n v="109.1"/>
    <n v="278.65526835658443"/>
    <n v="172.04487838040757"/>
    <n v="27.102959182362003"/>
    <n v="1018.3249079384615"/>
    <n v="262.51411704706578"/>
    <n v="1758.6421309048812"/>
  </r>
  <r>
    <x v="0"/>
    <x v="1"/>
    <x v="1"/>
    <s v="ФЛ+КК_132"/>
    <x v="3"/>
    <x v="3"/>
    <x v="0"/>
    <x v="0"/>
    <s v="Красноярский край215"/>
    <n v="56.039892000000002"/>
    <n v="92.852895000000004"/>
    <x v="0"/>
    <x v="2"/>
    <x v="0"/>
    <x v="2"/>
    <x v="0"/>
    <x v="0"/>
    <x v="3"/>
    <x v="3"/>
    <x v="3"/>
    <x v="5"/>
    <n v="757.13577828526127"/>
    <n v="0.80791999999999997"/>
    <n v="109.1"/>
    <n v="649.31692550372554"/>
    <n v="400.89552994087126"/>
    <n v="63.154772677128257"/>
    <n v="2342.8152296727271"/>
    <n v="611.70513799222829"/>
    <n v="4067.8875957866803"/>
  </r>
  <r>
    <x v="0"/>
    <x v="1"/>
    <x v="2"/>
    <s v="ФЛ+КК_132"/>
    <x v="3"/>
    <x v="3"/>
    <x v="0"/>
    <x v="0"/>
    <s v="Красноярский край215"/>
    <n v="56.039892000000002"/>
    <n v="92.852895000000004"/>
    <x v="0"/>
    <x v="2"/>
    <x v="0"/>
    <x v="2"/>
    <x v="0"/>
    <x v="0"/>
    <x v="3"/>
    <x v="3"/>
    <x v="3"/>
    <x v="5"/>
    <n v="757.13577828526127"/>
    <n v="0.56042000000000003"/>
    <n v="109.1"/>
    <n v="450.40374219080837"/>
    <n v="278.08430647769967"/>
    <n v="43.807799910531024"/>
    <n v="1625.1120296727274"/>
    <n v="424.31403286662612"/>
    <n v="2821.7219111183922"/>
  </r>
  <r>
    <x v="0"/>
    <x v="0"/>
    <x v="0"/>
    <s v="ФЛ+КК_133"/>
    <x v="3"/>
    <x v="3"/>
    <x v="0"/>
    <x v="0"/>
    <s v="Красноярский край216"/>
    <n v="56.079692999999999"/>
    <n v="92.934471000000002"/>
    <x v="0"/>
    <x v="2"/>
    <x v="0"/>
    <x v="2"/>
    <x v="0"/>
    <x v="0"/>
    <x v="3"/>
    <x v="3"/>
    <x v="3"/>
    <x v="4"/>
    <n v="780.66181209265847"/>
    <n v="1.94442"/>
    <n v="112.49"/>
    <n v="1562.7101894840505"/>
    <n v="964.83474394448581"/>
    <n v="151.99450822960409"/>
    <n v="5710.8079069384612"/>
    <n v="1517.9344406692071"/>
    <n v="9908.2817892658095"/>
  </r>
  <r>
    <x v="0"/>
    <x v="0"/>
    <x v="3"/>
    <s v="ФЛ+КК_133"/>
    <x v="3"/>
    <x v="3"/>
    <x v="0"/>
    <x v="0"/>
    <s v="Красноярский край216"/>
    <n v="56.079692999999999"/>
    <n v="92.934471000000002"/>
    <x v="0"/>
    <x v="2"/>
    <x v="0"/>
    <x v="2"/>
    <x v="0"/>
    <x v="0"/>
    <x v="3"/>
    <x v="3"/>
    <x v="3"/>
    <x v="4"/>
    <n v="780.66181209265847"/>
    <n v="1.8293699999999999"/>
    <n v="112.49"/>
    <n v="1470.2456976046519"/>
    <n v="907.74613279524169"/>
    <n v="143.00109725264645"/>
    <n v="5372.9033134384608"/>
    <n v="1428.1192991879466"/>
    <n v="9322.0155402789478"/>
  </r>
  <r>
    <x v="0"/>
    <x v="0"/>
    <x v="4"/>
    <s v="ФЛ+КК_133"/>
    <x v="3"/>
    <x v="3"/>
    <x v="0"/>
    <x v="0"/>
    <s v="Красноярский край216"/>
    <n v="56.079692999999999"/>
    <n v="92.934471000000002"/>
    <x v="0"/>
    <x v="2"/>
    <x v="0"/>
    <x v="2"/>
    <x v="0"/>
    <x v="0"/>
    <x v="3"/>
    <x v="3"/>
    <x v="3"/>
    <x v="4"/>
    <n v="780.66181209265847"/>
    <n v="0.57335999999999998"/>
    <n v="112.49"/>
    <n v="460.80348599714836"/>
    <n v="284.50522458522869"/>
    <n v="44.819314365479578"/>
    <n v="1683.9719924307692"/>
    <n v="447.60025658144662"/>
    <n v="2921.7002739600725"/>
  </r>
  <r>
    <x v="0"/>
    <x v="0"/>
    <x v="5"/>
    <s v="ФЛ+КК_133"/>
    <x v="3"/>
    <x v="3"/>
    <x v="0"/>
    <x v="0"/>
    <s v="Красноярский край216"/>
    <n v="56.079692999999999"/>
    <n v="92.934471000000002"/>
    <x v="0"/>
    <x v="2"/>
    <x v="0"/>
    <x v="2"/>
    <x v="0"/>
    <x v="0"/>
    <x v="3"/>
    <x v="3"/>
    <x v="3"/>
    <x v="4"/>
    <n v="780.66181209265847"/>
    <n v="0.20557"/>
    <n v="112.49"/>
    <n v="165.21447714600563"/>
    <n v="102.00526548413816"/>
    <n v="16.069321986381397"/>
    <n v="603.7639920538461"/>
    <n v="160.4806487118878"/>
    <n v="1047.5337053822591"/>
  </r>
  <r>
    <x v="0"/>
    <x v="1"/>
    <x v="1"/>
    <s v="ФЛ+КК_133"/>
    <x v="3"/>
    <x v="3"/>
    <x v="0"/>
    <x v="0"/>
    <s v="Красноярский край216"/>
    <n v="56.079692999999999"/>
    <n v="92.934471000000002"/>
    <x v="0"/>
    <x v="2"/>
    <x v="0"/>
    <x v="2"/>
    <x v="0"/>
    <x v="0"/>
    <x v="3"/>
    <x v="3"/>
    <x v="3"/>
    <x v="5"/>
    <n v="780.66181209265847"/>
    <n v="0.67749999999999999"/>
    <n v="112.49"/>
    <n v="544.49972401818752"/>
    <n v="336.18021776282342"/>
    <n v="52.959895148968208"/>
    <n v="1964.621890909091"/>
    <n v="528.89837769277608"/>
    <n v="3427.1601055318465"/>
  </r>
  <r>
    <x v="0"/>
    <x v="1"/>
    <x v="2"/>
    <s v="ФЛ+КК_133"/>
    <x v="3"/>
    <x v="3"/>
    <x v="0"/>
    <x v="0"/>
    <s v="Красноярский край216"/>
    <n v="56.079692999999999"/>
    <n v="92.934471000000002"/>
    <x v="0"/>
    <x v="2"/>
    <x v="0"/>
    <x v="2"/>
    <x v="0"/>
    <x v="0"/>
    <x v="3"/>
    <x v="3"/>
    <x v="3"/>
    <x v="5"/>
    <n v="780.66181209265847"/>
    <n v="0.46708"/>
    <n v="112.49"/>
    <n v="375.38735216887829"/>
    <n v="231.76834850577058"/>
    <n v="36.511450665948445"/>
    <n v="1354.4436794181818"/>
    <n v="364.6315191922389"/>
    <n v="2362.7423499510182"/>
  </r>
  <r>
    <x v="0"/>
    <x v="0"/>
    <x v="0"/>
    <s v="ФЛ+КК_134"/>
    <x v="3"/>
    <x v="3"/>
    <x v="0"/>
    <x v="0"/>
    <s v="Красноярский край217"/>
    <n v="56.068655"/>
    <n v="92.932198"/>
    <x v="0"/>
    <x v="2"/>
    <x v="0"/>
    <x v="2"/>
    <x v="0"/>
    <x v="0"/>
    <x v="3"/>
    <x v="3"/>
    <x v="3"/>
    <x v="4"/>
    <n v="781.70278703988845"/>
    <n v="2.5717400000000001"/>
    <n v="112.64"/>
    <n v="2066.8807678915628"/>
    <n v="1276.1152962795034"/>
    <n v="201.03185350613654"/>
    <n v="7553.2617061076926"/>
    <n v="2010.3363255419629"/>
    <n v="13107.625949326857"/>
  </r>
  <r>
    <x v="0"/>
    <x v="0"/>
    <x v="3"/>
    <s v="ФЛ+КК_134"/>
    <x v="3"/>
    <x v="3"/>
    <x v="0"/>
    <x v="0"/>
    <s v="Красноярский край217"/>
    <n v="56.068655"/>
    <n v="92.932198"/>
    <x v="0"/>
    <x v="2"/>
    <x v="0"/>
    <x v="2"/>
    <x v="0"/>
    <x v="0"/>
    <x v="3"/>
    <x v="3"/>
    <x v="3"/>
    <x v="4"/>
    <n v="781.70278703988845"/>
    <n v="2.4992000000000001"/>
    <n v="112.64"/>
    <n v="2008.581122164213"/>
    <n v="1240.1204431481156"/>
    <n v="195.36143166981751"/>
    <n v="7340.2099963076926"/>
    <n v="1953.6316053700893"/>
    <n v="12737.904598659927"/>
  </r>
  <r>
    <x v="0"/>
    <x v="0"/>
    <x v="4"/>
    <s v="ФЛ+КК_134"/>
    <x v="3"/>
    <x v="3"/>
    <x v="0"/>
    <x v="0"/>
    <s v="Красноярский край217"/>
    <n v="56.068655"/>
    <n v="92.932198"/>
    <x v="0"/>
    <x v="2"/>
    <x v="0"/>
    <x v="2"/>
    <x v="0"/>
    <x v="0"/>
    <x v="3"/>
    <x v="3"/>
    <x v="3"/>
    <x v="4"/>
    <n v="781.70278703988845"/>
    <n v="0.80720999999999998"/>
    <n v="112.64"/>
    <n v="648.74630586674709"/>
    <n v="400.54322299679512"/>
    <n v="63.09927227040388"/>
    <n v="2370.7950188538462"/>
    <n v="630.99830672646829"/>
    <n v="4114.1821267142604"/>
  </r>
  <r>
    <x v="0"/>
    <x v="0"/>
    <x v="5"/>
    <s v="ФЛ+КК_134"/>
    <x v="3"/>
    <x v="3"/>
    <x v="0"/>
    <x v="0"/>
    <s v="Красноярский край217"/>
    <n v="56.068655"/>
    <n v="92.932198"/>
    <x v="0"/>
    <x v="2"/>
    <x v="0"/>
    <x v="2"/>
    <x v="0"/>
    <x v="0"/>
    <x v="3"/>
    <x v="3"/>
    <x v="3"/>
    <x v="4"/>
    <n v="781.70278703988845"/>
    <n v="0.28748000000000001"/>
    <n v="112.64"/>
    <n v="231.0446947022119"/>
    <n v="142.6495778634044"/>
    <n v="22.472192852288387"/>
    <n v="844.33561529230769"/>
    <n v="224.72391721822714"/>
    <n v="1465.2259979284395"/>
  </r>
  <r>
    <x v="0"/>
    <x v="1"/>
    <x v="1"/>
    <s v="ФЛ+КК_134"/>
    <x v="3"/>
    <x v="3"/>
    <x v="0"/>
    <x v="0"/>
    <s v="Красноярский край217"/>
    <n v="56.068655"/>
    <n v="92.932198"/>
    <x v="0"/>
    <x v="2"/>
    <x v="0"/>
    <x v="2"/>
    <x v="0"/>
    <x v="0"/>
    <x v="3"/>
    <x v="3"/>
    <x v="3"/>
    <x v="5"/>
    <n v="781.70278703988845"/>
    <n v="0.31569000000000003"/>
    <n v="112.64"/>
    <n v="253.71677915173674"/>
    <n v="156.64757630338855"/>
    <n v="24.677356899745796"/>
    <n v="915.44130589090923"/>
    <n v="246.7757528406224"/>
    <n v="1597.2587710864027"/>
  </r>
  <r>
    <x v="0"/>
    <x v="1"/>
    <x v="2"/>
    <s v="ФЛ+КК_134"/>
    <x v="3"/>
    <x v="3"/>
    <x v="0"/>
    <x v="0"/>
    <s v="Красноярский край217"/>
    <n v="56.068655"/>
    <n v="92.932198"/>
    <x v="0"/>
    <x v="2"/>
    <x v="0"/>
    <x v="2"/>
    <x v="0"/>
    <x v="0"/>
    <x v="3"/>
    <x v="3"/>
    <x v="3"/>
    <x v="5"/>
    <n v="781.70278703988845"/>
    <n v="0.22178999999999999"/>
    <n v="112.64"/>
    <n v="178.25032293726022"/>
    <n v="110.05374243190643"/>
    <n v="17.337232686479201"/>
    <n v="643.14906152727269"/>
    <n v="173.37386113757685"/>
    <n v="1122.1642207204955"/>
  </r>
  <r>
    <x v="0"/>
    <x v="0"/>
    <x v="0"/>
    <s v="ФЛ+КК_135"/>
    <x v="2"/>
    <x v="2"/>
    <x v="0"/>
    <x v="0"/>
    <s v="Красноярский край218"/>
    <n v="56.026449999999997"/>
    <n v="90.340310000000002"/>
    <x v="0"/>
    <x v="2"/>
    <x v="0"/>
    <x v="2"/>
    <x v="0"/>
    <x v="0"/>
    <x v="2"/>
    <x v="2"/>
    <x v="2"/>
    <x v="2"/>
    <n v="2278.890402305627"/>
    <n v="1.02277"/>
    <n v="395"/>
    <n v="490.90950510782056"/>
    <n v="301.8422914403838"/>
    <n v="48.14907788024027"/>
    <n v="2440.4283500153842"/>
    <n v="2330.7807367661262"/>
    <n v="5612.1099612099551"/>
  </r>
  <r>
    <x v="0"/>
    <x v="0"/>
    <x v="3"/>
    <s v="ФЛ+КК_135"/>
    <x v="2"/>
    <x v="2"/>
    <x v="0"/>
    <x v="0"/>
    <s v="Красноярский край218"/>
    <n v="56.026449999999997"/>
    <n v="90.340310000000002"/>
    <x v="0"/>
    <x v="2"/>
    <x v="0"/>
    <x v="2"/>
    <x v="0"/>
    <x v="0"/>
    <x v="2"/>
    <x v="2"/>
    <x v="2"/>
    <x v="2"/>
    <n v="2278.890402305627"/>
    <n v="0.98553999999999997"/>
    <n v="395"/>
    <n v="473.0398365849228"/>
    <n v="290.85488614855331"/>
    <n v="46.396396271001294"/>
    <n v="2351.5939615692305"/>
    <n v="2245.9376470882876"/>
    <n v="5407.8227276619955"/>
  </r>
  <r>
    <x v="0"/>
    <x v="0"/>
    <x v="4"/>
    <s v="ФЛ+КК_135"/>
    <x v="2"/>
    <x v="2"/>
    <x v="0"/>
    <x v="0"/>
    <s v="Красноярский край218"/>
    <n v="56.026449999999997"/>
    <n v="90.340310000000002"/>
    <x v="0"/>
    <x v="2"/>
    <x v="0"/>
    <x v="2"/>
    <x v="0"/>
    <x v="0"/>
    <x v="2"/>
    <x v="2"/>
    <x v="2"/>
    <x v="2"/>
    <n v="2278.890402305627"/>
    <n v="0.31587999999999999"/>
    <n v="395"/>
    <n v="151.61619374195408"/>
    <n v="93.223249626199859"/>
    <n v="14.870724327864814"/>
    <n v="753.72029606153842"/>
    <n v="719.85590028030151"/>
    <n v="1733.2863640378587"/>
  </r>
  <r>
    <x v="0"/>
    <x v="0"/>
    <x v="5"/>
    <s v="ФЛ+КК_135"/>
    <x v="2"/>
    <x v="2"/>
    <x v="0"/>
    <x v="0"/>
    <s v="Красноярский край218"/>
    <n v="56.026449999999997"/>
    <n v="90.340310000000002"/>
    <x v="0"/>
    <x v="2"/>
    <x v="0"/>
    <x v="2"/>
    <x v="0"/>
    <x v="0"/>
    <x v="2"/>
    <x v="2"/>
    <x v="2"/>
    <x v="2"/>
    <n v="2278.890402305627"/>
    <n v="0.11269"/>
    <n v="395"/>
    <n v="54.088985921175144"/>
    <n v="33.257338230899272"/>
    <n v="5.3051219593107692"/>
    <n v="268.88926226153842"/>
    <n v="256.8081594358211"/>
    <n v="618.34886780874467"/>
  </r>
  <r>
    <x v="0"/>
    <x v="1"/>
    <x v="1"/>
    <s v="ФЛ+КК_135"/>
    <x v="2"/>
    <x v="2"/>
    <x v="0"/>
    <x v="0"/>
    <s v="Красноярский край218"/>
    <n v="56.026449999999997"/>
    <n v="90.340310000000002"/>
    <x v="0"/>
    <x v="2"/>
    <x v="0"/>
    <x v="2"/>
    <x v="0"/>
    <x v="0"/>
    <x v="2"/>
    <x v="2"/>
    <x v="2"/>
    <x v="3"/>
    <n v="2278.890402305627"/>
    <n v="0.86682000000000003"/>
    <n v="395"/>
    <n v="416.05656913828238"/>
    <n v="255.81796011454531"/>
    <n v="40.807399208179625"/>
    <n v="2039.7472387636367"/>
    <n v="1975.3877785265638"/>
    <n v="4727.8169457512076"/>
  </r>
  <r>
    <x v="0"/>
    <x v="1"/>
    <x v="2"/>
    <s v="ФЛ+КК_135"/>
    <x v="2"/>
    <x v="2"/>
    <x v="0"/>
    <x v="0"/>
    <s v="Красноярский край218"/>
    <n v="56.026449999999997"/>
    <n v="90.340310000000002"/>
    <x v="0"/>
    <x v="2"/>
    <x v="0"/>
    <x v="2"/>
    <x v="0"/>
    <x v="0"/>
    <x v="2"/>
    <x v="2"/>
    <x v="2"/>
    <x v="3"/>
    <n v="2278.890402305627"/>
    <n v="0.59355000000000002"/>
    <n v="395"/>
    <n v="284.89233821557821"/>
    <n v="175.16987405226965"/>
    <n v="27.942631457528684"/>
    <n v="1396.705167818182"/>
    <n v="1352.635398288505"/>
    <n v="3237.3454098320635"/>
  </r>
  <r>
    <x v="0"/>
    <x v="0"/>
    <x v="0"/>
    <s v="ФЛ+КК_136"/>
    <x v="3"/>
    <x v="3"/>
    <x v="0"/>
    <x v="0"/>
    <s v="Красноярский край219"/>
    <n v="58.282376999999997"/>
    <n v="92.409433000000007"/>
    <x v="0"/>
    <x v="2"/>
    <x v="0"/>
    <x v="2"/>
    <x v="0"/>
    <x v="0"/>
    <x v="3"/>
    <x v="3"/>
    <x v="3"/>
    <x v="4"/>
    <n v="2262.7362424918147"/>
    <n v="0.76509000000000005"/>
    <n v="392.2"/>
    <n v="614.89489867022155"/>
    <n v="379.64298569469901"/>
    <n v="59.806769268670244"/>
    <n v="2247.0875744538462"/>
    <n v="1731.1968717680627"/>
    <n v="5032.6290998554996"/>
  </r>
  <r>
    <x v="0"/>
    <x v="0"/>
    <x v="3"/>
    <s v="ФЛ+КК_136"/>
    <x v="3"/>
    <x v="3"/>
    <x v="0"/>
    <x v="0"/>
    <s v="Красноярский край219"/>
    <n v="58.282376999999997"/>
    <n v="92.409433000000007"/>
    <x v="0"/>
    <x v="2"/>
    <x v="0"/>
    <x v="2"/>
    <x v="0"/>
    <x v="0"/>
    <x v="3"/>
    <x v="3"/>
    <x v="3"/>
    <x v="4"/>
    <n v="2262.7362424918147"/>
    <n v="0.73046999999999995"/>
    <n v="392.2"/>
    <n v="587.07116369529956"/>
    <n v="362.46430061875958"/>
    <n v="57.100538168954699"/>
    <n v="2145.4078089"/>
    <n v="1652.8609430529957"/>
    <n v="4804.9047544360092"/>
  </r>
  <r>
    <x v="0"/>
    <x v="0"/>
    <x v="4"/>
    <s v="ФЛ+КК_136"/>
    <x v="3"/>
    <x v="3"/>
    <x v="0"/>
    <x v="0"/>
    <s v="Красноярский край219"/>
    <n v="58.282376999999997"/>
    <n v="92.409433000000007"/>
    <x v="0"/>
    <x v="2"/>
    <x v="0"/>
    <x v="2"/>
    <x v="0"/>
    <x v="0"/>
    <x v="3"/>
    <x v="3"/>
    <x v="3"/>
    <x v="4"/>
    <n v="2262.7362424918147"/>
    <n v="0.23214000000000001"/>
    <n v="392.2"/>
    <n v="186.56851060307315"/>
    <n v="115.18948450400271"/>
    <n v="18.146287911264178"/>
    <n v="681.80071564615389"/>
    <n v="525.27159133204987"/>
    <n v="1526.9765899965437"/>
  </r>
  <r>
    <x v="0"/>
    <x v="0"/>
    <x v="5"/>
    <s v="ФЛ+КК_136"/>
    <x v="3"/>
    <x v="3"/>
    <x v="0"/>
    <x v="0"/>
    <s v="Красноярский край219"/>
    <n v="58.282376999999997"/>
    <n v="92.409433000000007"/>
    <x v="0"/>
    <x v="2"/>
    <x v="0"/>
    <x v="2"/>
    <x v="0"/>
    <x v="0"/>
    <x v="3"/>
    <x v="3"/>
    <x v="3"/>
    <x v="4"/>
    <n v="2262.7362424918147"/>
    <n v="8.2970000000000002E-2"/>
    <n v="392.2"/>
    <n v="66.682128563526234"/>
    <n v="41.170291760563039"/>
    <n v="6.4857306280588825"/>
    <n v="243.68486851538461"/>
    <n v="187.73922603954585"/>
    <n v="545.76224550707866"/>
  </r>
  <r>
    <x v="0"/>
    <x v="1"/>
    <x v="1"/>
    <s v="ФЛ+КК_136"/>
    <x v="3"/>
    <x v="3"/>
    <x v="0"/>
    <x v="0"/>
    <s v="Красноярский край219"/>
    <n v="58.282376999999997"/>
    <n v="92.409433000000007"/>
    <x v="0"/>
    <x v="2"/>
    <x v="0"/>
    <x v="2"/>
    <x v="0"/>
    <x v="0"/>
    <x v="3"/>
    <x v="3"/>
    <x v="3"/>
    <x v="5"/>
    <n v="2262.7362424918147"/>
    <n v="0.63224000000000002"/>
    <n v="392.2"/>
    <n v="508.124731384884"/>
    <n v="313.72189059537635"/>
    <n v="49.421939644256327"/>
    <n v="1833.3764491636366"/>
    <n v="1430.5923619530249"/>
    <n v="4135.2373727411778"/>
  </r>
  <r>
    <x v="0"/>
    <x v="1"/>
    <x v="2"/>
    <s v="ФЛ+КК_136"/>
    <x v="3"/>
    <x v="3"/>
    <x v="0"/>
    <x v="0"/>
    <s v="Красноярский край219"/>
    <n v="58.282376999999997"/>
    <n v="92.409433000000007"/>
    <x v="0"/>
    <x v="2"/>
    <x v="0"/>
    <x v="2"/>
    <x v="0"/>
    <x v="0"/>
    <x v="3"/>
    <x v="3"/>
    <x v="3"/>
    <x v="5"/>
    <n v="2262.7362424918147"/>
    <n v="0.43218000000000001"/>
    <n v="392.2"/>
    <n v="347.33858409768311"/>
    <n v="214.45072548005464"/>
    <n v="33.783332081890897"/>
    <n v="1253.2402786909092"/>
    <n v="977.90934928011245"/>
    <n v="2826.7222696306503"/>
  </r>
  <r>
    <x v="0"/>
    <x v="0"/>
    <x v="0"/>
    <s v="ФЛ+КК_137"/>
    <x v="3"/>
    <x v="3"/>
    <x v="0"/>
    <x v="0"/>
    <s v="Красноярский край220"/>
    <n v="56.044396999999996"/>
    <n v="93.021957999999998"/>
    <x v="0"/>
    <x v="2"/>
    <x v="0"/>
    <x v="2"/>
    <x v="0"/>
    <x v="0"/>
    <x v="3"/>
    <x v="3"/>
    <x v="3"/>
    <x v="4"/>
    <n v="839.23400245679795"/>
    <n v="1.24536"/>
    <n v="120.93"/>
    <n v="1000.8829170528267"/>
    <n v="617.95630404887049"/>
    <n v="97.349276786301189"/>
    <n v="3657.652017046154"/>
    <n v="1045.148457299598"/>
    <n v="6418.9889722337502"/>
  </r>
  <r>
    <x v="0"/>
    <x v="0"/>
    <x v="3"/>
    <s v="ФЛ+КК_137"/>
    <x v="3"/>
    <x v="3"/>
    <x v="0"/>
    <x v="0"/>
    <s v="Красноярский край220"/>
    <n v="56.044396999999996"/>
    <n v="93.021957999999998"/>
    <x v="0"/>
    <x v="2"/>
    <x v="0"/>
    <x v="2"/>
    <x v="0"/>
    <x v="0"/>
    <x v="3"/>
    <x v="3"/>
    <x v="3"/>
    <x v="4"/>
    <n v="839.23400245679795"/>
    <n v="1.16113"/>
    <n v="120.93"/>
    <n v="933.18813955607095"/>
    <n v="576.16079151431313"/>
    <n v="90.765052478703254"/>
    <n v="3410.2664984846151"/>
    <n v="974.45977727266177"/>
    <n v="5984.8402593063647"/>
  </r>
  <r>
    <x v="0"/>
    <x v="0"/>
    <x v="4"/>
    <s v="ФЛ+КК_137"/>
    <x v="3"/>
    <x v="3"/>
    <x v="0"/>
    <x v="0"/>
    <s v="Красноярский край220"/>
    <n v="56.044396999999996"/>
    <n v="93.021957999999998"/>
    <x v="0"/>
    <x v="2"/>
    <x v="0"/>
    <x v="2"/>
    <x v="0"/>
    <x v="0"/>
    <x v="3"/>
    <x v="3"/>
    <x v="3"/>
    <x v="4"/>
    <n v="839.23400245679795"/>
    <n v="0.36076000000000003"/>
    <n v="120.93"/>
    <n v="289.93907075542637"/>
    <n v="179.01162414777298"/>
    <n v="28.200460182939885"/>
    <n v="1059.5607227384617"/>
    <n v="302.76205872631448"/>
    <n v="1859.4739365509154"/>
  </r>
  <r>
    <x v="0"/>
    <x v="0"/>
    <x v="5"/>
    <s v="ФЛ+КК_137"/>
    <x v="3"/>
    <x v="3"/>
    <x v="0"/>
    <x v="0"/>
    <s v="Красноярский край220"/>
    <n v="56.044396999999996"/>
    <n v="93.021957999999998"/>
    <x v="0"/>
    <x v="2"/>
    <x v="0"/>
    <x v="2"/>
    <x v="0"/>
    <x v="0"/>
    <x v="3"/>
    <x v="3"/>
    <x v="3"/>
    <x v="4"/>
    <n v="839.23400245679795"/>
    <n v="0.12959999999999999"/>
    <n v="120.93"/>
    <n v="104.15817598930937"/>
    <n v="64.308422467988066"/>
    <n v="10.130778466872737"/>
    <n v="380.63829046153842"/>
    <n v="108.76472671840101"/>
    <n v="668.00039410410955"/>
  </r>
  <r>
    <x v="0"/>
    <x v="1"/>
    <x v="1"/>
    <s v="ФЛ+КК_137"/>
    <x v="3"/>
    <x v="3"/>
    <x v="0"/>
    <x v="0"/>
    <s v="Красноярский край220"/>
    <n v="56.044396999999996"/>
    <n v="93.021957999999998"/>
    <x v="0"/>
    <x v="2"/>
    <x v="0"/>
    <x v="2"/>
    <x v="0"/>
    <x v="0"/>
    <x v="3"/>
    <x v="3"/>
    <x v="3"/>
    <x v="5"/>
    <n v="839.23400245679795"/>
    <n v="1.3564799999999999"/>
    <n v="120.93"/>
    <n v="1090.1889086881047"/>
    <n v="673.09482183160833"/>
    <n v="106.03548128660132"/>
    <n v="3933.5355019636363"/>
    <n v="1138.4041396525972"/>
    <n v="6941.2588534225479"/>
  </r>
  <r>
    <x v="0"/>
    <x v="1"/>
    <x v="2"/>
    <s v="ФЛ+КК_137"/>
    <x v="3"/>
    <x v="3"/>
    <x v="0"/>
    <x v="0"/>
    <s v="Красноярский край220"/>
    <n v="56.044396999999996"/>
    <n v="93.021957999999998"/>
    <x v="0"/>
    <x v="2"/>
    <x v="0"/>
    <x v="2"/>
    <x v="0"/>
    <x v="0"/>
    <x v="3"/>
    <x v="3"/>
    <x v="3"/>
    <x v="5"/>
    <n v="839.23400245679795"/>
    <n v="0.93247999999999998"/>
    <n v="120.93"/>
    <n v="749.42450576011731"/>
    <n v="462.70306931288201"/>
    <n v="72.891576425844832"/>
    <n v="2704.015676509091"/>
    <n v="782.56892261091491"/>
    <n v="4771.6037506188504"/>
  </r>
  <r>
    <x v="0"/>
    <x v="0"/>
    <x v="0"/>
    <s v="ФЛ+КК_138"/>
    <x v="3"/>
    <x v="3"/>
    <x v="0"/>
    <x v="0"/>
    <s v="Красноярский край221"/>
    <n v="56.214302000000004"/>
    <n v="95.713876999999997"/>
    <x v="0"/>
    <x v="2"/>
    <x v="0"/>
    <x v="2"/>
    <x v="0"/>
    <x v="0"/>
    <x v="3"/>
    <x v="3"/>
    <x v="3"/>
    <x v="4"/>
    <n v="1937.2876156714087"/>
    <n v="2.16012"/>
    <n v="335.79"/>
    <n v="1736.0660425773688"/>
    <n v="1071.866585968753"/>
    <n v="168.8556881316446"/>
    <n v="6344.3239505538459"/>
    <n v="4184.7737243641232"/>
    <n v="13505.885991595736"/>
  </r>
  <r>
    <x v="0"/>
    <x v="0"/>
    <x v="3"/>
    <s v="ФЛ+КК_138"/>
    <x v="3"/>
    <x v="3"/>
    <x v="0"/>
    <x v="0"/>
    <s v="Красноярский край221"/>
    <n v="56.214302000000004"/>
    <n v="95.713876999999997"/>
    <x v="0"/>
    <x v="2"/>
    <x v="0"/>
    <x v="2"/>
    <x v="0"/>
    <x v="0"/>
    <x v="3"/>
    <x v="3"/>
    <x v="3"/>
    <x v="4"/>
    <n v="1937.2876156714087"/>
    <n v="2.0682900000000002"/>
    <n v="335.79"/>
    <n v="1662.2632238960548"/>
    <n v="1026.2999005116901"/>
    <n v="161.67737496333501"/>
    <n v="6074.6170507615388"/>
    <n v="4006.8726026170184"/>
    <n v="12931.730152749638"/>
  </r>
  <r>
    <x v="0"/>
    <x v="0"/>
    <x v="4"/>
    <s v="ФЛ+КК_138"/>
    <x v="3"/>
    <x v="3"/>
    <x v="0"/>
    <x v="0"/>
    <s v="Красноярский край221"/>
    <n v="56.214302000000004"/>
    <n v="95.713876999999997"/>
    <x v="0"/>
    <x v="2"/>
    <x v="0"/>
    <x v="2"/>
    <x v="0"/>
    <x v="0"/>
    <x v="3"/>
    <x v="3"/>
    <x v="3"/>
    <x v="4"/>
    <n v="1937.2876156714087"/>
    <n v="0.65905000000000002"/>
    <n v="335.79"/>
    <n v="529.67165035304276"/>
    <n v="327.02519928647791"/>
    <n v="51.517666270003694"/>
    <n v="1935.6455658076923"/>
    <n v="1276.7694031082419"/>
    <n v="4120.6294848254583"/>
  </r>
  <r>
    <x v="0"/>
    <x v="0"/>
    <x v="5"/>
    <s v="ФЛ+КК_138"/>
    <x v="3"/>
    <x v="3"/>
    <x v="0"/>
    <x v="0"/>
    <s v="Красноярский край221"/>
    <n v="56.214302000000004"/>
    <n v="95.713876999999997"/>
    <x v="0"/>
    <x v="2"/>
    <x v="0"/>
    <x v="2"/>
    <x v="0"/>
    <x v="0"/>
    <x v="3"/>
    <x v="3"/>
    <x v="3"/>
    <x v="4"/>
    <n v="1937.2876156714087"/>
    <n v="0.23541999999999999"/>
    <n v="335.79"/>
    <n v="189.20461258798775"/>
    <n v="116.8170433442419"/>
    <n v="18.402684156413425"/>
    <n v="691.43415386153845"/>
    <n v="456.07625048136305"/>
    <n v="1471.9347444315447"/>
  </r>
  <r>
    <x v="0"/>
    <x v="1"/>
    <x v="1"/>
    <s v="ФЛ+КК_138"/>
    <x v="3"/>
    <x v="3"/>
    <x v="0"/>
    <x v="0"/>
    <s v="Красноярский край221"/>
    <n v="56.214302000000004"/>
    <n v="95.713876999999997"/>
    <x v="0"/>
    <x v="2"/>
    <x v="0"/>
    <x v="2"/>
    <x v="0"/>
    <x v="0"/>
    <x v="3"/>
    <x v="3"/>
    <x v="3"/>
    <x v="5"/>
    <n v="1937.2876156714087"/>
    <n v="0.95291000000000003"/>
    <n v="335.79"/>
    <n v="765.84388489176547"/>
    <n v="472.84057757693296"/>
    <n v="74.488581086942133"/>
    <n v="2763.2588133818185"/>
    <n v="1846.0607418494421"/>
    <n v="5922.492598786901"/>
  </r>
  <r>
    <x v="0"/>
    <x v="1"/>
    <x v="2"/>
    <s v="ФЛ+КК_138"/>
    <x v="3"/>
    <x v="3"/>
    <x v="0"/>
    <x v="0"/>
    <s v="Красноярский край221"/>
    <n v="56.214302000000004"/>
    <n v="95.713876999999997"/>
    <x v="0"/>
    <x v="2"/>
    <x v="0"/>
    <x v="2"/>
    <x v="0"/>
    <x v="0"/>
    <x v="3"/>
    <x v="3"/>
    <x v="3"/>
    <x v="5"/>
    <n v="1937.2876156714087"/>
    <n v="0.66920999999999997"/>
    <n v="335.79"/>
    <n v="537.83713698924169"/>
    <n v="332.06666203551151"/>
    <n v="52.311869273270872"/>
    <n v="1940.5824584727272"/>
    <n v="1296.4522452834633"/>
    <n v="4159.2503720542145"/>
  </r>
  <r>
    <x v="0"/>
    <x v="0"/>
    <x v="0"/>
    <s v="ФЛ+КК_139"/>
    <x v="3"/>
    <x v="3"/>
    <x v="0"/>
    <x v="0"/>
    <s v="Красноярский край223"/>
    <n v="56.14143"/>
    <n v="95.659279999999995"/>
    <x v="0"/>
    <x v="2"/>
    <x v="0"/>
    <x v="2"/>
    <x v="0"/>
    <x v="0"/>
    <x v="3"/>
    <x v="3"/>
    <x v="3"/>
    <x v="4"/>
    <n v="1874.4594726812611"/>
    <n v="1.3687100000000001"/>
    <n v="324.89999999999998"/>
    <n v="1100.0180328574663"/>
    <n v="679.16343299506138"/>
    <n v="106.99149533482552"/>
    <n v="4019.933908469231"/>
    <n v="2565.5914248535692"/>
    <n v="8471.6982945101536"/>
  </r>
  <r>
    <x v="0"/>
    <x v="0"/>
    <x v="3"/>
    <s v="ФЛ+КК_139"/>
    <x v="3"/>
    <x v="3"/>
    <x v="0"/>
    <x v="0"/>
    <s v="Красноярский край223"/>
    <n v="56.14143"/>
    <n v="95.659279999999995"/>
    <x v="0"/>
    <x v="2"/>
    <x v="0"/>
    <x v="2"/>
    <x v="0"/>
    <x v="0"/>
    <x v="3"/>
    <x v="3"/>
    <x v="3"/>
    <x v="4"/>
    <n v="1874.4594726812611"/>
    <n v="1.3196000000000001"/>
    <n v="324.89999999999998"/>
    <n v="1060.5488351504064"/>
    <n v="654.79470901818718"/>
    <n v="103.15258692041101"/>
    <n v="3875.6966673846155"/>
    <n v="2473.5367201501922"/>
    <n v="8167.7295186238125"/>
  </r>
  <r>
    <x v="0"/>
    <x v="0"/>
    <x v="4"/>
    <s v="ФЛ+КК_139"/>
    <x v="3"/>
    <x v="3"/>
    <x v="0"/>
    <x v="0"/>
    <s v="Красноярский край223"/>
    <n v="56.14143"/>
    <n v="95.659279999999995"/>
    <x v="0"/>
    <x v="2"/>
    <x v="0"/>
    <x v="2"/>
    <x v="0"/>
    <x v="0"/>
    <x v="3"/>
    <x v="3"/>
    <x v="3"/>
    <x v="4"/>
    <n v="1874.4594726812611"/>
    <n v="0.42315999999999998"/>
    <n v="324.89999999999998"/>
    <n v="340.08930363916784"/>
    <n v="209.97493866939683"/>
    <n v="33.078242407730464"/>
    <n v="1242.8310107384614"/>
    <n v="793.19627045980246"/>
    <n v="2619.1697659145593"/>
  </r>
  <r>
    <x v="0"/>
    <x v="0"/>
    <x v="5"/>
    <s v="ФЛ+КК_139"/>
    <x v="3"/>
    <x v="3"/>
    <x v="0"/>
    <x v="0"/>
    <s v="Красноярский край223"/>
    <n v="56.14143"/>
    <n v="95.659279999999995"/>
    <x v="0"/>
    <x v="2"/>
    <x v="0"/>
    <x v="2"/>
    <x v="0"/>
    <x v="0"/>
    <x v="3"/>
    <x v="3"/>
    <x v="3"/>
    <x v="4"/>
    <n v="1874.4594726812611"/>
    <n v="0.15095"/>
    <n v="324.89999999999998"/>
    <n v="121.31694958014083"/>
    <n v="74.902441138447514"/>
    <n v="11.799699147950925"/>
    <n v="443.34374957692307"/>
    <n v="282.94965740123638"/>
    <n v="934.31249684469867"/>
  </r>
  <r>
    <x v="0"/>
    <x v="1"/>
    <x v="1"/>
    <s v="ФЛ+КК_139"/>
    <x v="3"/>
    <x v="3"/>
    <x v="0"/>
    <x v="0"/>
    <s v="Красноярский край223"/>
    <n v="56.14143"/>
    <n v="95.659279999999995"/>
    <x v="0"/>
    <x v="2"/>
    <x v="0"/>
    <x v="2"/>
    <x v="0"/>
    <x v="0"/>
    <x v="3"/>
    <x v="3"/>
    <x v="3"/>
    <x v="5"/>
    <n v="1874.4594726812611"/>
    <n v="4.8190400000000002"/>
    <n v="324.89999999999998"/>
    <n v="3873.0124723728509"/>
    <n v="2391.2412053251019"/>
    <n v="376.7023662268395"/>
    <n v="13974.304763345455"/>
    <n v="9033.0951772299049"/>
    <n v="29648.355984500151"/>
  </r>
  <r>
    <x v="0"/>
    <x v="1"/>
    <x v="2"/>
    <s v="ФЛ+КК_139"/>
    <x v="3"/>
    <x v="3"/>
    <x v="0"/>
    <x v="0"/>
    <s v="Красноярский край223"/>
    <n v="56.14143"/>
    <n v="95.659279999999995"/>
    <x v="0"/>
    <x v="2"/>
    <x v="0"/>
    <x v="2"/>
    <x v="0"/>
    <x v="0"/>
    <x v="3"/>
    <x v="3"/>
    <x v="3"/>
    <x v="5"/>
    <n v="1874.4594726812611"/>
    <n v="3.2713800000000002"/>
    <n v="324.89999999999998"/>
    <n v="2629.174180307924"/>
    <n v="1623.2815362139415"/>
    <n v="255.72242330986219"/>
    <n v="9486.3834117818187"/>
    <n v="6132.0692297400246"/>
    <n v="20126.630781353571"/>
  </r>
  <r>
    <x v="0"/>
    <x v="0"/>
    <x v="0"/>
    <s v="ФЛ+КК_140"/>
    <x v="3"/>
    <x v="3"/>
    <x v="0"/>
    <x v="0"/>
    <s v="Красноярский край225"/>
    <n v="56.210251999999997"/>
    <n v="96.051212000000007"/>
    <x v="0"/>
    <x v="2"/>
    <x v="0"/>
    <x v="2"/>
    <x v="0"/>
    <x v="0"/>
    <x v="3"/>
    <x v="3"/>
    <x v="3"/>
    <x v="4"/>
    <n v="2077.3095652004154"/>
    <n v="0.95791999999999999"/>
    <n v="360.06"/>
    <n v="769.87036993579659"/>
    <n v="475.3265744640056"/>
    <n v="74.880210717490229"/>
    <n v="2813.4338827076922"/>
    <n v="1989.8963786967818"/>
    <n v="6123.4074165217662"/>
  </r>
  <r>
    <x v="0"/>
    <x v="0"/>
    <x v="3"/>
    <s v="ФЛ+КК_140"/>
    <x v="3"/>
    <x v="3"/>
    <x v="0"/>
    <x v="0"/>
    <s v="Красноярский край225"/>
    <n v="56.210251999999997"/>
    <n v="96.051212000000007"/>
    <x v="0"/>
    <x v="2"/>
    <x v="0"/>
    <x v="2"/>
    <x v="0"/>
    <x v="0"/>
    <x v="3"/>
    <x v="3"/>
    <x v="3"/>
    <x v="4"/>
    <n v="2077.3095652004154"/>
    <n v="0.93823999999999996"/>
    <n v="360.06"/>
    <n v="754.05375802630886"/>
    <n v="465.56122142257038"/>
    <n v="73.341833246594732"/>
    <n v="2755.6332534153844"/>
    <n v="1949.0149264536376"/>
    <n v="5997.6049925644957"/>
  </r>
  <r>
    <x v="0"/>
    <x v="0"/>
    <x v="4"/>
    <s v="ФЛ+КК_140"/>
    <x v="3"/>
    <x v="3"/>
    <x v="0"/>
    <x v="0"/>
    <s v="Красноярский край225"/>
    <n v="56.210251999999997"/>
    <n v="96.051212000000007"/>
    <x v="0"/>
    <x v="2"/>
    <x v="0"/>
    <x v="2"/>
    <x v="0"/>
    <x v="0"/>
    <x v="3"/>
    <x v="3"/>
    <x v="3"/>
    <x v="4"/>
    <n v="2077.3095652004154"/>
    <n v="0.30517"/>
    <n v="360.06"/>
    <n v="245.2619642489008"/>
    <n v="151.42747904749936"/>
    <n v="23.85501284518174"/>
    <n v="896.29156713076918"/>
    <n v="633.93256001221073"/>
    <n v="1950.7685832845618"/>
  </r>
  <r>
    <x v="0"/>
    <x v="0"/>
    <x v="5"/>
    <s v="ФЛ+КК_140"/>
    <x v="3"/>
    <x v="3"/>
    <x v="0"/>
    <x v="0"/>
    <s v="Красноярский край225"/>
    <n v="56.210251999999997"/>
    <n v="96.051212000000007"/>
    <x v="0"/>
    <x v="2"/>
    <x v="0"/>
    <x v="2"/>
    <x v="0"/>
    <x v="0"/>
    <x v="3"/>
    <x v="3"/>
    <x v="3"/>
    <x v="4"/>
    <n v="2077.3095652004154"/>
    <n v="0.10852000000000001"/>
    <n v="360.06"/>
    <n v="87.216398598455669"/>
    <n v="53.848379677670259"/>
    <n v="8.4829635742672043"/>
    <n v="318.72582778461538"/>
    <n v="225.42963401554908"/>
    <n v="693.70320365055761"/>
  </r>
  <r>
    <x v="0"/>
    <x v="1"/>
    <x v="1"/>
    <s v="ФЛ+КК_140"/>
    <x v="3"/>
    <x v="3"/>
    <x v="0"/>
    <x v="0"/>
    <s v="Красноярский край225"/>
    <n v="56.210251999999997"/>
    <n v="96.051212000000007"/>
    <x v="0"/>
    <x v="2"/>
    <x v="0"/>
    <x v="2"/>
    <x v="0"/>
    <x v="0"/>
    <x v="3"/>
    <x v="3"/>
    <x v="3"/>
    <x v="5"/>
    <n v="2077.3095652004154"/>
    <n v="3.7753100000000002"/>
    <n v="360.06"/>
    <n v="3034.1774953256145"/>
    <n v="1873.3351113242286"/>
    <n v="295.11442325439288"/>
    <n v="10947.685123200001"/>
    <n v="7842.4875745967802"/>
    <n v="23992.799727701018"/>
  </r>
  <r>
    <x v="0"/>
    <x v="1"/>
    <x v="2"/>
    <s v="ФЛ+КК_140"/>
    <x v="3"/>
    <x v="3"/>
    <x v="0"/>
    <x v="0"/>
    <s v="Красноярский край225"/>
    <n v="56.210251999999997"/>
    <n v="96.051212000000007"/>
    <x v="0"/>
    <x v="2"/>
    <x v="0"/>
    <x v="2"/>
    <x v="0"/>
    <x v="0"/>
    <x v="3"/>
    <x v="3"/>
    <x v="3"/>
    <x v="5"/>
    <n v="2077.3095652004154"/>
    <n v="2.5591900000000001"/>
    <n v="360.06"/>
    <n v="2056.794463040746"/>
    <n v="1269.8878988877345"/>
    <n v="200.05082519009292"/>
    <n v="7421.1670804363639"/>
    <n v="5316.2298661652512"/>
    <n v="16264.130133720189"/>
  </r>
  <r>
    <x v="0"/>
    <x v="0"/>
    <x v="0"/>
    <s v="ФЛ+КК_141"/>
    <x v="2"/>
    <x v="2"/>
    <x v="0"/>
    <x v="0"/>
    <s v="Красноярский край226"/>
    <n v="56.016607"/>
    <n v="90.426528000000005"/>
    <x v="0"/>
    <x v="2"/>
    <x v="0"/>
    <x v="2"/>
    <x v="0"/>
    <x v="0"/>
    <x v="2"/>
    <x v="2"/>
    <x v="2"/>
    <x v="2"/>
    <n v="2262.9093227755343"/>
    <n v="1.34701"/>
    <n v="392.23"/>
    <n v="646.53833459652265"/>
    <n v="397.53276395779244"/>
    <n v="63.413367028229658"/>
    <n v="3214.0964163538461"/>
    <n v="3048.1614868718725"/>
    <n v="7369.7423688082636"/>
  </r>
  <r>
    <x v="0"/>
    <x v="0"/>
    <x v="3"/>
    <s v="ФЛ+КК_141"/>
    <x v="2"/>
    <x v="2"/>
    <x v="0"/>
    <x v="0"/>
    <s v="Красноярский край226"/>
    <n v="56.016607"/>
    <n v="90.426528000000005"/>
    <x v="0"/>
    <x v="2"/>
    <x v="0"/>
    <x v="2"/>
    <x v="0"/>
    <x v="0"/>
    <x v="2"/>
    <x v="2"/>
    <x v="2"/>
    <x v="2"/>
    <n v="2262.9093227755343"/>
    <n v="1.2794399999999999"/>
    <n v="392.23"/>
    <n v="614.10606217932673"/>
    <n v="377.59134640289079"/>
    <n v="60.232365246433318"/>
    <n v="3052.8678472615379"/>
    <n v="2895.2567039319292"/>
    <n v="7000.0543250221181"/>
  </r>
  <r>
    <x v="0"/>
    <x v="0"/>
    <x v="4"/>
    <s v="ФЛ+КК_141"/>
    <x v="2"/>
    <x v="2"/>
    <x v="0"/>
    <x v="0"/>
    <s v="Красноярский край226"/>
    <n v="56.016607"/>
    <n v="90.426528000000005"/>
    <x v="0"/>
    <x v="2"/>
    <x v="0"/>
    <x v="2"/>
    <x v="0"/>
    <x v="0"/>
    <x v="2"/>
    <x v="2"/>
    <x v="2"/>
    <x v="2"/>
    <n v="2262.9093227755343"/>
    <n v="0.40465000000000001"/>
    <n v="392.23"/>
    <n v="194.22404963176433"/>
    <n v="119.42126111574578"/>
    <n v="19.049761299450733"/>
    <n v="965.5341199230769"/>
    <n v="915.68625746112002"/>
    <n v="2213.9154494311579"/>
  </r>
  <r>
    <x v="0"/>
    <x v="0"/>
    <x v="5"/>
    <s v="ФЛ+КК_141"/>
    <x v="2"/>
    <x v="2"/>
    <x v="0"/>
    <x v="0"/>
    <s v="Красноярский край226"/>
    <n v="56.016607"/>
    <n v="90.426528000000005"/>
    <x v="0"/>
    <x v="2"/>
    <x v="0"/>
    <x v="2"/>
    <x v="0"/>
    <x v="0"/>
    <x v="2"/>
    <x v="2"/>
    <x v="2"/>
    <x v="2"/>
    <n v="2262.9093227755343"/>
    <n v="0.14477999999999999"/>
    <n v="392.23"/>
    <n v="69.491555432316417"/>
    <n v="42.727814615933951"/>
    <n v="6.815827112157363"/>
    <n v="345.4591125230769"/>
    <n v="327.62401175144186"/>
    <n v="792.11832143492643"/>
  </r>
  <r>
    <x v="0"/>
    <x v="1"/>
    <x v="1"/>
    <s v="ФЛ+КК_141"/>
    <x v="2"/>
    <x v="2"/>
    <x v="0"/>
    <x v="0"/>
    <s v="Красноярский край226"/>
    <n v="56.016607"/>
    <n v="90.426528000000005"/>
    <x v="0"/>
    <x v="2"/>
    <x v="0"/>
    <x v="2"/>
    <x v="0"/>
    <x v="0"/>
    <x v="2"/>
    <x v="2"/>
    <x v="2"/>
    <x v="3"/>
    <n v="2262.9093227755343"/>
    <n v="0.32001000000000002"/>
    <n v="392.23"/>
    <n v="153.59851259770397"/>
    <n v="94.44210495403388"/>
    <n v="15.065152881347409"/>
    <n v="753.02774956363646"/>
    <n v="724.15361238139872"/>
    <n v="1740.2871323781205"/>
  </r>
  <r>
    <x v="0"/>
    <x v="1"/>
    <x v="2"/>
    <s v="ФЛ+КК_141"/>
    <x v="2"/>
    <x v="2"/>
    <x v="0"/>
    <x v="0"/>
    <s v="Красноярский край226"/>
    <n v="56.016607"/>
    <n v="90.426528000000005"/>
    <x v="0"/>
    <x v="2"/>
    <x v="0"/>
    <x v="2"/>
    <x v="0"/>
    <x v="0"/>
    <x v="2"/>
    <x v="2"/>
    <x v="2"/>
    <x v="3"/>
    <n v="2262.9093227755343"/>
    <n v="0.22133"/>
    <n v="392.23"/>
    <n v="106.23405141479897"/>
    <n v="65.31943092239716"/>
    <n v="10.419581535666454"/>
    <n v="520.82007378181822"/>
    <n v="500.84972040990903"/>
    <n v="1203.6428580645897"/>
  </r>
  <r>
    <x v="0"/>
    <x v="0"/>
    <x v="0"/>
    <s v="ФЛ+КК_142"/>
    <x v="3"/>
    <x v="3"/>
    <x v="0"/>
    <x v="0"/>
    <s v="Красноярский край233"/>
    <n v="56.270226000000001"/>
    <n v="90.572858999999994"/>
    <x v="0"/>
    <x v="2"/>
    <x v="0"/>
    <x v="2"/>
    <x v="0"/>
    <x v="0"/>
    <x v="3"/>
    <x v="3"/>
    <x v="3"/>
    <x v="4"/>
    <n v="413.75284235900347"/>
    <n v="1.77223"/>
    <n v="59.62"/>
    <n v="1424.3228721723283"/>
    <n v="879.39286690156246"/>
    <n v="138.5344870551379"/>
    <n v="5205.0817708692302"/>
    <n v="733.26519981389674"/>
    <n v="8380.5971968121557"/>
  </r>
  <r>
    <x v="0"/>
    <x v="0"/>
    <x v="3"/>
    <s v="ФЛ+КК_142"/>
    <x v="3"/>
    <x v="3"/>
    <x v="0"/>
    <x v="0"/>
    <s v="Красноярский край233"/>
    <n v="56.270226000000001"/>
    <n v="90.572858999999994"/>
    <x v="0"/>
    <x v="2"/>
    <x v="0"/>
    <x v="2"/>
    <x v="0"/>
    <x v="0"/>
    <x v="3"/>
    <x v="3"/>
    <x v="3"/>
    <x v="4"/>
    <n v="413.75284235900347"/>
    <n v="1.69689"/>
    <n v="59.62"/>
    <n v="1363.7728954822469"/>
    <n v="842.00863427240949"/>
    <n v="132.64519037539878"/>
    <n v="4983.8063942999997"/>
    <n v="702.09306067056934"/>
    <n v="8024.3261751006248"/>
  </r>
  <r>
    <x v="0"/>
    <x v="0"/>
    <x v="4"/>
    <s v="ФЛ+КК_142"/>
    <x v="3"/>
    <x v="3"/>
    <x v="0"/>
    <x v="0"/>
    <s v="Красноярский край233"/>
    <n v="56.270226000000001"/>
    <n v="90.572858999999994"/>
    <x v="0"/>
    <x v="2"/>
    <x v="0"/>
    <x v="2"/>
    <x v="0"/>
    <x v="0"/>
    <x v="3"/>
    <x v="3"/>
    <x v="3"/>
    <x v="4"/>
    <n v="413.75284235900347"/>
    <n v="0.54071000000000002"/>
    <n v="59.62"/>
    <n v="434.56301959243422"/>
    <n v="268.30406722735978"/>
    <n v="42.267077352027457"/>
    <n v="1588.0781638538463"/>
    <n v="223.72029939193678"/>
    <n v="2556.9326274176042"/>
  </r>
  <r>
    <x v="0"/>
    <x v="0"/>
    <x v="5"/>
    <s v="ФЛ+КК_142"/>
    <x v="3"/>
    <x v="3"/>
    <x v="0"/>
    <x v="0"/>
    <s v="Красноярский край233"/>
    <n v="56.270226000000001"/>
    <n v="90.572858999999994"/>
    <x v="0"/>
    <x v="2"/>
    <x v="0"/>
    <x v="2"/>
    <x v="0"/>
    <x v="0"/>
    <x v="3"/>
    <x v="3"/>
    <x v="3"/>
    <x v="4"/>
    <n v="413.75284235900347"/>
    <n v="0.19314999999999999"/>
    <n v="59.62"/>
    <n v="155.23265194703012"/>
    <n v="95.842374997622642"/>
    <n v="15.098455716639423"/>
    <n v="567.28615588461537"/>
    <n v="79.916361501641518"/>
    <n v="913.37600004754916"/>
  </r>
  <r>
    <x v="0"/>
    <x v="1"/>
    <x v="1"/>
    <s v="ФЛ+КК_142"/>
    <x v="3"/>
    <x v="3"/>
    <x v="0"/>
    <x v="0"/>
    <s v="Красноярский край233"/>
    <n v="56.270226000000001"/>
    <n v="90.572858999999994"/>
    <x v="0"/>
    <x v="2"/>
    <x v="0"/>
    <x v="2"/>
    <x v="0"/>
    <x v="0"/>
    <x v="3"/>
    <x v="3"/>
    <x v="3"/>
    <x v="5"/>
    <n v="413.75284235900347"/>
    <n v="2.3559600000000001"/>
    <n v="59.62"/>
    <n v="1893.4606196278805"/>
    <n v="1169.0437576981572"/>
    <n v="184.16442003714118"/>
    <n v="6831.8385093818188"/>
    <n v="974.78514648411783"/>
    <n v="11053.292453229114"/>
  </r>
  <r>
    <x v="0"/>
    <x v="1"/>
    <x v="2"/>
    <s v="ФЛ+КК_142"/>
    <x v="3"/>
    <x v="3"/>
    <x v="0"/>
    <x v="0"/>
    <s v="Красноярский край233"/>
    <n v="56.270226000000001"/>
    <n v="90.572858999999994"/>
    <x v="0"/>
    <x v="2"/>
    <x v="0"/>
    <x v="2"/>
    <x v="0"/>
    <x v="0"/>
    <x v="3"/>
    <x v="3"/>
    <x v="3"/>
    <x v="5"/>
    <n v="413.75284235900347"/>
    <n v="1.59798"/>
    <n v="59.62"/>
    <n v="1284.2799542237392"/>
    <n v="792.92880351385463"/>
    <n v="124.91343653158408"/>
    <n v="4633.8398365090907"/>
    <n v="661.16876703284038"/>
    <n v="7497.1307978111081"/>
  </r>
  <r>
    <x v="0"/>
    <x v="0"/>
    <x v="0"/>
    <s v="ФЛ+КК_143"/>
    <x v="2"/>
    <x v="2"/>
    <x v="0"/>
    <x v="0"/>
    <s v="Красноярский край234"/>
    <n v="56.253042000000001"/>
    <n v="90.433497000000003"/>
    <x v="0"/>
    <x v="2"/>
    <x v="0"/>
    <x v="2"/>
    <x v="0"/>
    <x v="0"/>
    <x v="2"/>
    <x v="2"/>
    <x v="2"/>
    <x v="2"/>
    <n v="2061.6746462377614"/>
    <n v="1.26603"/>
    <n v="357.35"/>
    <n v="607.66952565254564"/>
    <n v="373.63375561687292"/>
    <n v="59.601060911759816"/>
    <n v="3020.8702875230765"/>
    <n v="2610.141952376393"/>
    <n v="6671.9165820806484"/>
  </r>
  <r>
    <x v="0"/>
    <x v="0"/>
    <x v="3"/>
    <s v="ФЛ+КК_143"/>
    <x v="2"/>
    <x v="2"/>
    <x v="0"/>
    <x v="0"/>
    <s v="Красноярский край234"/>
    <n v="56.253042000000001"/>
    <n v="90.433497000000003"/>
    <x v="0"/>
    <x v="2"/>
    <x v="0"/>
    <x v="2"/>
    <x v="0"/>
    <x v="0"/>
    <x v="2"/>
    <x v="2"/>
    <x v="2"/>
    <x v="2"/>
    <n v="2061.6746462377614"/>
    <n v="1.2124699999999999"/>
    <n v="357.35"/>
    <n v="581.96177797361986"/>
    <n v="357.82700226123382"/>
    <n v="57.079609743593295"/>
    <n v="2893.0709363230767"/>
    <n v="2499.7186583238986"/>
    <n v="6389.6579846254226"/>
  </r>
  <r>
    <x v="0"/>
    <x v="0"/>
    <x v="4"/>
    <s v="ФЛ+КК_143"/>
    <x v="2"/>
    <x v="2"/>
    <x v="0"/>
    <x v="0"/>
    <s v="Красноярский край234"/>
    <n v="56.253042000000001"/>
    <n v="90.433497000000003"/>
    <x v="0"/>
    <x v="2"/>
    <x v="0"/>
    <x v="2"/>
    <x v="0"/>
    <x v="0"/>
    <x v="2"/>
    <x v="2"/>
    <x v="2"/>
    <x v="2"/>
    <n v="2061.6746462377614"/>
    <n v="0.38643"/>
    <n v="357.35"/>
    <n v="185.47880760954575"/>
    <n v="114.04413180021658"/>
    <n v="18.192015961810814"/>
    <n v="922.05943398461534"/>
    <n v="796.69293354565809"/>
    <n v="2036.4673229018467"/>
  </r>
  <r>
    <x v="0"/>
    <x v="0"/>
    <x v="5"/>
    <s v="ФЛ+КК_143"/>
    <x v="2"/>
    <x v="2"/>
    <x v="0"/>
    <x v="0"/>
    <s v="Красноярский край234"/>
    <n v="56.253042000000001"/>
    <n v="90.433497000000003"/>
    <x v="0"/>
    <x v="2"/>
    <x v="0"/>
    <x v="2"/>
    <x v="0"/>
    <x v="0"/>
    <x v="2"/>
    <x v="2"/>
    <x v="2"/>
    <x v="2"/>
    <n v="2061.6746462377614"/>
    <n v="0.13803000000000001"/>
    <n v="357.35"/>
    <n v="66.251688053064214"/>
    <n v="40.73573871693165"/>
    <n v="6.4980564738988873"/>
    <n v="329.35295829230768"/>
    <n v="284.57295142019825"/>
    <n v="727.41139295640073"/>
  </r>
  <r>
    <x v="0"/>
    <x v="1"/>
    <x v="1"/>
    <s v="ФЛ+КК_143"/>
    <x v="2"/>
    <x v="2"/>
    <x v="0"/>
    <x v="0"/>
    <s v="Красноярский край234"/>
    <n v="56.253042000000001"/>
    <n v="90.433497000000003"/>
    <x v="0"/>
    <x v="2"/>
    <x v="0"/>
    <x v="2"/>
    <x v="0"/>
    <x v="0"/>
    <x v="2"/>
    <x v="2"/>
    <x v="2"/>
    <x v="3"/>
    <n v="2061.6746462377614"/>
    <n v="2.51552"/>
    <n v="357.35"/>
    <n v="1207.4001762750422"/>
    <n v="742.38618747530165"/>
    <n v="118.42346606695739"/>
    <n v="5919.3661591272739"/>
    <n v="5186.1838061040135"/>
    <n v="13173.759795048587"/>
  </r>
  <r>
    <x v="0"/>
    <x v="1"/>
    <x v="2"/>
    <s v="ФЛ+КК_143"/>
    <x v="2"/>
    <x v="2"/>
    <x v="0"/>
    <x v="0"/>
    <s v="Красноярский край234"/>
    <n v="56.253042000000001"/>
    <n v="90.433497000000003"/>
    <x v="0"/>
    <x v="2"/>
    <x v="0"/>
    <x v="2"/>
    <x v="0"/>
    <x v="0"/>
    <x v="2"/>
    <x v="2"/>
    <x v="2"/>
    <x v="3"/>
    <n v="2061.6746462377614"/>
    <n v="1.70641"/>
    <n v="357.35"/>
    <n v="819.043273278485"/>
    <n v="503.59973849133758"/>
    <n v="80.332888123058751"/>
    <n v="4015.4185248363642"/>
    <n v="3518.0622330865785"/>
    <n v="8936.4566578158247"/>
  </r>
  <r>
    <x v="0"/>
    <x v="0"/>
    <x v="0"/>
    <s v="ФЛ+КК_144"/>
    <x v="3"/>
    <x v="3"/>
    <x v="0"/>
    <x v="0"/>
    <s v="Красноярский край240"/>
    <n v="56.14884"/>
    <n v="93.013220000000004"/>
    <x v="0"/>
    <x v="2"/>
    <x v="0"/>
    <x v="2"/>
    <x v="0"/>
    <x v="0"/>
    <x v="3"/>
    <x v="3"/>
    <x v="3"/>
    <x v="4"/>
    <n v="770.1132659607282"/>
    <n v="1.1412500000000001"/>
    <n v="110.97"/>
    <n v="917.21078972067392"/>
    <n v="566.29619708018049"/>
    <n v="89.211041090420636"/>
    <n v="3351.8784644230773"/>
    <n v="878.89176477768115"/>
    <n v="5803.4882570920345"/>
  </r>
  <r>
    <x v="0"/>
    <x v="0"/>
    <x v="3"/>
    <s v="ФЛ+КК_144"/>
    <x v="3"/>
    <x v="3"/>
    <x v="0"/>
    <x v="0"/>
    <s v="Красноярский край240"/>
    <n v="56.14884"/>
    <n v="93.013220000000004"/>
    <x v="0"/>
    <x v="2"/>
    <x v="0"/>
    <x v="2"/>
    <x v="0"/>
    <x v="0"/>
    <x v="3"/>
    <x v="3"/>
    <x v="3"/>
    <x v="4"/>
    <n v="770.1132659607282"/>
    <n v="1.08725"/>
    <n v="110.97"/>
    <n v="873.81154972512832"/>
    <n v="539.50102105185204"/>
    <n v="84.989883395890317"/>
    <n v="3193.2791767307694"/>
    <n v="837.30564841580178"/>
    <n v="5528.8872793194414"/>
  </r>
  <r>
    <x v="0"/>
    <x v="0"/>
    <x v="4"/>
    <s v="ФЛ+КК_144"/>
    <x v="3"/>
    <x v="3"/>
    <x v="0"/>
    <x v="0"/>
    <s v="Красноярский край240"/>
    <n v="56.14884"/>
    <n v="93.013220000000004"/>
    <x v="0"/>
    <x v="2"/>
    <x v="0"/>
    <x v="2"/>
    <x v="0"/>
    <x v="0"/>
    <x v="3"/>
    <x v="3"/>
    <x v="3"/>
    <x v="4"/>
    <n v="770.1132659607282"/>
    <n v="0.34483000000000003"/>
    <n v="110.97"/>
    <n v="277.13629495674041"/>
    <n v="171.1070472194161"/>
    <n v="26.955218663053447"/>
    <n v="1012.7739328692309"/>
    <n v="265.55815750123793"/>
    <n v="1753.5306512096788"/>
  </r>
  <r>
    <x v="0"/>
    <x v="0"/>
    <x v="5"/>
    <s v="ФЛ+КК_144"/>
    <x v="3"/>
    <x v="3"/>
    <x v="0"/>
    <x v="0"/>
    <s v="Красноярский край240"/>
    <n v="56.14884"/>
    <n v="93.013220000000004"/>
    <x v="0"/>
    <x v="2"/>
    <x v="0"/>
    <x v="2"/>
    <x v="0"/>
    <x v="0"/>
    <x v="3"/>
    <x v="3"/>
    <x v="3"/>
    <x v="4"/>
    <n v="770.1132659607282"/>
    <n v="0.12330000000000001"/>
    <n v="110.97"/>
    <n v="99.094931323162399"/>
    <n v="61.18231859801643"/>
    <n v="9.6383100691775354"/>
    <n v="362.13504023076922"/>
    <n v="94.954965692957799"/>
    <n v="627.00556591408338"/>
  </r>
  <r>
    <x v="0"/>
    <x v="1"/>
    <x v="1"/>
    <s v="ФЛ+КК_144"/>
    <x v="3"/>
    <x v="3"/>
    <x v="0"/>
    <x v="0"/>
    <s v="Красноярский край240"/>
    <n v="56.14884"/>
    <n v="93.013220000000004"/>
    <x v="0"/>
    <x v="2"/>
    <x v="0"/>
    <x v="2"/>
    <x v="0"/>
    <x v="0"/>
    <x v="3"/>
    <x v="3"/>
    <x v="3"/>
    <x v="5"/>
    <n v="770.1132659607282"/>
    <n v="3.0273699999999999"/>
    <n v="110.97"/>
    <n v="2433.0658738021261"/>
    <n v="1502.2020750533413"/>
    <n v="236.64826240167068"/>
    <n v="8778.8005518545451"/>
    <n v="2331.4177979715296"/>
    <n v="15282.134561083212"/>
  </r>
  <r>
    <x v="0"/>
    <x v="1"/>
    <x v="2"/>
    <s v="ФЛ+КК_144"/>
    <x v="3"/>
    <x v="3"/>
    <x v="0"/>
    <x v="0"/>
    <s v="Красноярский край240"/>
    <n v="56.14884"/>
    <n v="93.013220000000004"/>
    <x v="0"/>
    <x v="2"/>
    <x v="0"/>
    <x v="2"/>
    <x v="0"/>
    <x v="0"/>
    <x v="3"/>
    <x v="3"/>
    <x v="3"/>
    <x v="5"/>
    <n v="770.1132659607282"/>
    <n v="2.05288"/>
    <n v="110.97"/>
    <n v="1649.8783667047333"/>
    <n v="1018.6533512043468"/>
    <n v="160.47278162865516"/>
    <n v="5952.9638190545456"/>
    <n v="1580.9501214254597"/>
    <n v="10362.91844001774"/>
  </r>
  <r>
    <x v="0"/>
    <x v="0"/>
    <x v="0"/>
    <s v="ФЛ+КК_145"/>
    <x v="3"/>
    <x v="3"/>
    <x v="0"/>
    <x v="0"/>
    <s v="Красноярский край265"/>
    <n v="56.160020000000003"/>
    <n v="92.931449999999998"/>
    <x v="0"/>
    <x v="2"/>
    <x v="0"/>
    <x v="2"/>
    <x v="0"/>
    <x v="0"/>
    <x v="3"/>
    <x v="3"/>
    <x v="3"/>
    <x v="4"/>
    <n v="735.96928769158535"/>
    <n v="0.82464999999999999"/>
    <n v="106.05"/>
    <n v="662.76265300604916"/>
    <n v="409.19707244001819"/>
    <n v="64.462549866563293"/>
    <n v="2422.0167147307693"/>
    <n v="606.91707309486583"/>
    <n v="4165.3560631382661"/>
  </r>
  <r>
    <x v="0"/>
    <x v="0"/>
    <x v="3"/>
    <s v="ФЛ+КК_145"/>
    <x v="3"/>
    <x v="3"/>
    <x v="0"/>
    <x v="0"/>
    <s v="Красноярский край265"/>
    <n v="56.160020000000003"/>
    <n v="92.931449999999998"/>
    <x v="0"/>
    <x v="2"/>
    <x v="0"/>
    <x v="2"/>
    <x v="0"/>
    <x v="0"/>
    <x v="3"/>
    <x v="3"/>
    <x v="3"/>
    <x v="4"/>
    <n v="735.96928769158535"/>
    <n v="0.78634000000000004"/>
    <n v="106.05"/>
    <n v="631.97330329809836"/>
    <n v="390.18738366880973"/>
    <n v="61.467872991054854"/>
    <n v="2309.4993311846156"/>
    <n v="578.72208968340124"/>
    <n v="3971.8499808259803"/>
  </r>
  <r>
    <x v="0"/>
    <x v="0"/>
    <x v="4"/>
    <s v="ФЛ+КК_145"/>
    <x v="3"/>
    <x v="3"/>
    <x v="0"/>
    <x v="0"/>
    <s v="Красноярский край265"/>
    <n v="56.160020000000003"/>
    <n v="92.931449999999998"/>
    <x v="0"/>
    <x v="2"/>
    <x v="0"/>
    <x v="2"/>
    <x v="0"/>
    <x v="0"/>
    <x v="3"/>
    <x v="3"/>
    <x v="3"/>
    <x v="4"/>
    <n v="735.96928769158535"/>
    <n v="0.24959999999999999"/>
    <n v="106.05"/>
    <n v="200.60093153496621"/>
    <n v="123.85325808649553"/>
    <n v="19.511128899162308"/>
    <n v="733.08115199999997"/>
    <n v="183.69793420781969"/>
    <n v="1260.7444047284439"/>
  </r>
  <r>
    <x v="0"/>
    <x v="0"/>
    <x v="5"/>
    <s v="ФЛ+КК_145"/>
    <x v="3"/>
    <x v="3"/>
    <x v="0"/>
    <x v="0"/>
    <s v="Красноярский край265"/>
    <n v="56.160020000000003"/>
    <n v="92.931449999999998"/>
    <x v="0"/>
    <x v="2"/>
    <x v="0"/>
    <x v="2"/>
    <x v="0"/>
    <x v="0"/>
    <x v="3"/>
    <x v="3"/>
    <x v="3"/>
    <x v="4"/>
    <n v="735.96928769158535"/>
    <n v="8.924E-2"/>
    <n v="106.05"/>
    <n v="71.721262540786796"/>
    <n v="44.281509421630055"/>
    <n v="6.9758539381460123"/>
    <n v="262.10000803076923"/>
    <n v="65.677899233597074"/>
    <n v="450.75653316492918"/>
  </r>
  <r>
    <x v="0"/>
    <x v="1"/>
    <x v="1"/>
    <s v="ФЛ+КК_145"/>
    <x v="3"/>
    <x v="3"/>
    <x v="0"/>
    <x v="0"/>
    <s v="Красноярский край265"/>
    <n v="56.160020000000003"/>
    <n v="92.931449999999998"/>
    <x v="0"/>
    <x v="2"/>
    <x v="0"/>
    <x v="2"/>
    <x v="0"/>
    <x v="0"/>
    <x v="3"/>
    <x v="3"/>
    <x v="3"/>
    <x v="5"/>
    <n v="735.96928769158535"/>
    <n v="2.85568"/>
    <n v="106.05"/>
    <n v="2295.0804013051775"/>
    <n v="1417.0083014921618"/>
    <n v="223.22732602067239"/>
    <n v="8280.9320168727281"/>
    <n v="2101.6927754751064"/>
    <n v="14317.940821165847"/>
  </r>
  <r>
    <x v="0"/>
    <x v="1"/>
    <x v="2"/>
    <s v="ФЛ+КК_145"/>
    <x v="3"/>
    <x v="3"/>
    <x v="0"/>
    <x v="0"/>
    <s v="Красноярский край265"/>
    <n v="56.160020000000003"/>
    <n v="92.931449999999998"/>
    <x v="0"/>
    <x v="2"/>
    <x v="0"/>
    <x v="2"/>
    <x v="0"/>
    <x v="0"/>
    <x v="3"/>
    <x v="3"/>
    <x v="3"/>
    <x v="5"/>
    <n v="735.96928769158535"/>
    <n v="1.9334499999999999"/>
    <n v="106.05"/>
    <n v="1553.8937142479183"/>
    <n v="959.39135355502719"/>
    <n v="151.13698786091894"/>
    <n v="5606.6394021818178"/>
    <n v="1422.9598192872957"/>
    <n v="9694.0212771329789"/>
  </r>
  <r>
    <x v="0"/>
    <x v="0"/>
    <x v="0"/>
    <s v="ФЛ+КК_146"/>
    <x v="3"/>
    <x v="3"/>
    <x v="0"/>
    <x v="0"/>
    <s v="Красноярский край343"/>
    <n v="56.080658"/>
    <n v="92.936132999999998"/>
    <x v="0"/>
    <x v="2"/>
    <x v="0"/>
    <x v="2"/>
    <x v="0"/>
    <x v="0"/>
    <x v="3"/>
    <x v="3"/>
    <x v="3"/>
    <x v="4"/>
    <n v="779.20444716653662"/>
    <n v="2.0709200000000001"/>
    <n v="112.28"/>
    <n v="1664.3769276217638"/>
    <n v="1027.6049248256625"/>
    <n v="161.88296097697602"/>
    <n v="6082.3414234769234"/>
    <n v="1613.6700737261242"/>
    <n v="10549.876310627449"/>
  </r>
  <r>
    <x v="0"/>
    <x v="0"/>
    <x v="3"/>
    <s v="ФЛ+КК_146"/>
    <x v="3"/>
    <x v="3"/>
    <x v="0"/>
    <x v="0"/>
    <s v="Красноярский край343"/>
    <n v="56.080658"/>
    <n v="92.936132999999998"/>
    <x v="0"/>
    <x v="2"/>
    <x v="0"/>
    <x v="2"/>
    <x v="0"/>
    <x v="0"/>
    <x v="3"/>
    <x v="3"/>
    <x v="3"/>
    <x v="4"/>
    <n v="779.20444716653662"/>
    <n v="1.9921"/>
    <n v="112.28"/>
    <n v="1601.0301110208582"/>
    <n v="988.49389196357276"/>
    <n v="155.72163413470048"/>
    <n v="5850.845203923077"/>
    <n v="1552.2531792004577"/>
    <n v="10148.344020242666"/>
  </r>
  <r>
    <x v="0"/>
    <x v="0"/>
    <x v="4"/>
    <s v="ФЛ+КК_146"/>
    <x v="3"/>
    <x v="3"/>
    <x v="0"/>
    <x v="0"/>
    <s v="Красноярский край343"/>
    <n v="56.080658"/>
    <n v="92.936132999999998"/>
    <x v="0"/>
    <x v="2"/>
    <x v="0"/>
    <x v="2"/>
    <x v="0"/>
    <x v="0"/>
    <x v="3"/>
    <x v="3"/>
    <x v="3"/>
    <x v="4"/>
    <n v="779.20444716653662"/>
    <n v="0.63749"/>
    <n v="112.28"/>
    <n v="512.34410194000645"/>
    <n v="316.32697715368607"/>
    <n v="49.832329975668998"/>
    <n v="1872.3233316846154"/>
    <n v="496.73504302419542"/>
    <n v="3247.5617837781724"/>
  </r>
  <r>
    <x v="0"/>
    <x v="0"/>
    <x v="5"/>
    <s v="ФЛ+КК_146"/>
    <x v="3"/>
    <x v="3"/>
    <x v="0"/>
    <x v="0"/>
    <s v="Красноярский край343"/>
    <n v="56.080658"/>
    <n v="92.936132999999998"/>
    <x v="0"/>
    <x v="2"/>
    <x v="0"/>
    <x v="2"/>
    <x v="0"/>
    <x v="0"/>
    <x v="3"/>
    <x v="3"/>
    <x v="3"/>
    <x v="4"/>
    <n v="779.20444716653662"/>
    <n v="0.22750000000000001"/>
    <n v="112.28"/>
    <n v="182.83939072197441"/>
    <n v="112.88708419342041"/>
    <n v="17.783581027882317"/>
    <n v="668.17292499999996"/>
    <n v="177.26901173038709"/>
    <n v="1158.9519926736641"/>
  </r>
  <r>
    <x v="0"/>
    <x v="1"/>
    <x v="1"/>
    <s v="ФЛ+КК_146"/>
    <x v="3"/>
    <x v="3"/>
    <x v="0"/>
    <x v="0"/>
    <s v="Красноярский край343"/>
    <n v="56.080658"/>
    <n v="92.936132999999998"/>
    <x v="0"/>
    <x v="2"/>
    <x v="0"/>
    <x v="2"/>
    <x v="0"/>
    <x v="0"/>
    <x v="3"/>
    <x v="3"/>
    <x v="3"/>
    <x v="5"/>
    <n v="779.20444716653662"/>
    <n v="1.8283"/>
    <n v="112.28"/>
    <n v="1469.3857497010365"/>
    <n v="907.21519134431003"/>
    <n v="142.91745579462523"/>
    <n v="5301.7242850909097"/>
    <n v="1424.6194907545789"/>
    <n v="9245.8621726854617"/>
  </r>
  <r>
    <x v="0"/>
    <x v="1"/>
    <x v="2"/>
    <s v="ФЛ+КК_146"/>
    <x v="3"/>
    <x v="3"/>
    <x v="0"/>
    <x v="0"/>
    <s v="Красноярский край343"/>
    <n v="56.080658"/>
    <n v="92.936132999999998"/>
    <x v="0"/>
    <x v="2"/>
    <x v="0"/>
    <x v="2"/>
    <x v="0"/>
    <x v="0"/>
    <x v="3"/>
    <x v="3"/>
    <x v="3"/>
    <x v="5"/>
    <n v="779.20444716653662"/>
    <n v="1.2527999999999999"/>
    <n v="112.28"/>
    <n v="1006.8623678966572"/>
    <n v="621.6480838572179"/>
    <n v="97.930858513103132"/>
    <n v="3632.8831069090907"/>
    <n v="976.18733141023699"/>
    <n v="6335.5117485863057"/>
  </r>
  <r>
    <x v="0"/>
    <x v="0"/>
    <x v="0"/>
    <s v="ФЛ+КК_147"/>
    <x v="3"/>
    <x v="3"/>
    <x v="0"/>
    <x v="0"/>
    <s v="Красноярский край344"/>
    <n v="55.984985000000002"/>
    <n v="92.930814999999996"/>
    <x v="0"/>
    <x v="2"/>
    <x v="0"/>
    <x v="2"/>
    <x v="0"/>
    <x v="0"/>
    <x v="3"/>
    <x v="3"/>
    <x v="3"/>
    <x v="4"/>
    <n v="821.7456233433345"/>
    <n v="1.0586800000000001"/>
    <n v="118.41"/>
    <n v="850.8501370089665"/>
    <n v="525.32438810501242"/>
    <n v="82.756578297136045"/>
    <n v="3109.3684054461542"/>
    <n v="869.96565652112145"/>
    <n v="5438.2651653783905"/>
  </r>
  <r>
    <x v="0"/>
    <x v="0"/>
    <x v="3"/>
    <s v="ФЛ+КК_147"/>
    <x v="3"/>
    <x v="3"/>
    <x v="0"/>
    <x v="0"/>
    <s v="Красноярский край344"/>
    <n v="55.984985000000002"/>
    <n v="92.930814999999996"/>
    <x v="0"/>
    <x v="2"/>
    <x v="0"/>
    <x v="2"/>
    <x v="0"/>
    <x v="0"/>
    <x v="3"/>
    <x v="3"/>
    <x v="3"/>
    <x v="4"/>
    <n v="821.7456233433345"/>
    <n v="1.0088999999999999"/>
    <n v="118.41"/>
    <n v="810.84246725010973"/>
    <n v="500.6232054626015"/>
    <n v="78.865296259474576"/>
    <n v="2963.1633583846151"/>
    <n v="829.05915939109013"/>
    <n v="5182.5534867478909"/>
  </r>
  <r>
    <x v="0"/>
    <x v="0"/>
    <x v="4"/>
    <s v="ФЛ+КК_147"/>
    <x v="3"/>
    <x v="3"/>
    <x v="0"/>
    <x v="0"/>
    <s v="Красноярский край344"/>
    <n v="55.984985000000002"/>
    <n v="92.930814999999996"/>
    <x v="0"/>
    <x v="2"/>
    <x v="0"/>
    <x v="2"/>
    <x v="0"/>
    <x v="0"/>
    <x v="3"/>
    <x v="3"/>
    <x v="3"/>
    <x v="4"/>
    <n v="821.7456233433345"/>
    <n v="0.32007000000000002"/>
    <n v="118.41"/>
    <n v="257.23693972915322"/>
    <n v="158.82096280346406"/>
    <n v="25.019739690524364"/>
    <n v="940.0532224384616"/>
    <n v="263.01612166350111"/>
    <n v="1644.1469863251043"/>
  </r>
  <r>
    <x v="0"/>
    <x v="0"/>
    <x v="5"/>
    <s v="ФЛ+КК_147"/>
    <x v="3"/>
    <x v="3"/>
    <x v="0"/>
    <x v="0"/>
    <s v="Красноярский край344"/>
    <n v="55.984985000000002"/>
    <n v="92.930814999999996"/>
    <x v="0"/>
    <x v="2"/>
    <x v="0"/>
    <x v="2"/>
    <x v="0"/>
    <x v="0"/>
    <x v="3"/>
    <x v="3"/>
    <x v="3"/>
    <x v="4"/>
    <n v="821.7456233433345"/>
    <n v="0.11444"/>
    <n v="118.41"/>
    <n v="91.974241205374739"/>
    <n v="56.785924901516623"/>
    <n v="8.9457275289268221"/>
    <n v="336.11300895384613"/>
    <n v="94.040569135411204"/>
    <n v="587.85947172507554"/>
  </r>
  <r>
    <x v="0"/>
    <x v="1"/>
    <x v="1"/>
    <s v="ФЛ+КК_147"/>
    <x v="3"/>
    <x v="3"/>
    <x v="0"/>
    <x v="0"/>
    <s v="Красноярский край344"/>
    <n v="55.984985000000002"/>
    <n v="92.930814999999996"/>
    <x v="0"/>
    <x v="2"/>
    <x v="0"/>
    <x v="2"/>
    <x v="0"/>
    <x v="0"/>
    <x v="3"/>
    <x v="3"/>
    <x v="3"/>
    <x v="5"/>
    <n v="821.7456233433345"/>
    <n v="1.08321"/>
    <n v="118.41"/>
    <n v="870.5646436217578"/>
    <n v="537.49634491936229"/>
    <n v="84.674078264669902"/>
    <n v="3141.1041748363637"/>
    <n v="890.12307666173342"/>
    <n v="5523.9623183038875"/>
  </r>
  <r>
    <x v="0"/>
    <x v="1"/>
    <x v="2"/>
    <s v="ФЛ+КК_147"/>
    <x v="3"/>
    <x v="3"/>
    <x v="0"/>
    <x v="0"/>
    <s v="Красноярский край344"/>
    <n v="55.984985000000002"/>
    <n v="92.930814999999996"/>
    <x v="0"/>
    <x v="2"/>
    <x v="0"/>
    <x v="2"/>
    <x v="0"/>
    <x v="0"/>
    <x v="3"/>
    <x v="3"/>
    <x v="3"/>
    <x v="5"/>
    <n v="821.7456233433345"/>
    <n v="0.73877000000000004"/>
    <n v="118.41"/>
    <n v="593.74178762054089"/>
    <n v="366.58281841570636"/>
    <n v="57.749345740521399"/>
    <n v="2142.293305309091"/>
    <n v="607.0810141573553"/>
    <n v="3767.448271243215"/>
  </r>
  <r>
    <x v="0"/>
    <x v="0"/>
    <x v="0"/>
    <s v="ФЛ+КК_148"/>
    <x v="3"/>
    <x v="3"/>
    <x v="0"/>
    <x v="0"/>
    <s v="Красноярский край345"/>
    <n v="56.013320999999998"/>
    <n v="92.959362999999996"/>
    <x v="0"/>
    <x v="2"/>
    <x v="0"/>
    <x v="2"/>
    <x v="0"/>
    <x v="0"/>
    <x v="3"/>
    <x v="3"/>
    <x v="3"/>
    <x v="4"/>
    <n v="811.82166217974213"/>
    <n v="1.3843099999999999"/>
    <n v="116.98"/>
    <n v="1112.5555910784017"/>
    <n v="686.90426162546726"/>
    <n v="108.21094089102314"/>
    <n v="4065.7514804692305"/>
    <n v="1123.8128451720388"/>
    <n v="7097.2351192361612"/>
  </r>
  <r>
    <x v="0"/>
    <x v="0"/>
    <x v="3"/>
    <s v="ФЛ+КК_148"/>
    <x v="3"/>
    <x v="3"/>
    <x v="0"/>
    <x v="0"/>
    <s v="Красноярский край345"/>
    <n v="56.013320999999998"/>
    <n v="92.959362999999996"/>
    <x v="0"/>
    <x v="2"/>
    <x v="0"/>
    <x v="2"/>
    <x v="0"/>
    <x v="0"/>
    <x v="3"/>
    <x v="3"/>
    <x v="3"/>
    <x v="4"/>
    <n v="811.82166217974213"/>
    <n v="1.3199700000000001"/>
    <n v="116.98"/>
    <n v="1060.8462003133388"/>
    <n v="654.97830559467752"/>
    <n v="103.18150966757723"/>
    <n v="3876.7833662076923"/>
    <n v="1071.5802394273942"/>
    <n v="6767.3696212106806"/>
  </r>
  <r>
    <x v="0"/>
    <x v="0"/>
    <x v="4"/>
    <s v="ФЛ+КК_148"/>
    <x v="3"/>
    <x v="3"/>
    <x v="0"/>
    <x v="0"/>
    <s v="Красноярский край345"/>
    <n v="56.013320999999998"/>
    <n v="92.959362999999996"/>
    <x v="0"/>
    <x v="2"/>
    <x v="0"/>
    <x v="2"/>
    <x v="0"/>
    <x v="0"/>
    <x v="3"/>
    <x v="3"/>
    <x v="3"/>
    <x v="4"/>
    <n v="811.82166217974213"/>
    <n v="0.41898000000000002"/>
    <n v="116.98"/>
    <n v="336.72988098766086"/>
    <n v="207.90079356201883"/>
    <n v="32.751493534339041"/>
    <n v="1230.5542510615385"/>
    <n v="340.13704002006835"/>
    <n v="2148.0734591656255"/>
  </r>
  <r>
    <x v="0"/>
    <x v="0"/>
    <x v="5"/>
    <s v="ФЛ+КК_148"/>
    <x v="3"/>
    <x v="3"/>
    <x v="0"/>
    <x v="0"/>
    <s v="Красноярский край345"/>
    <n v="56.013320999999998"/>
    <n v="92.959362999999996"/>
    <x v="0"/>
    <x v="2"/>
    <x v="0"/>
    <x v="2"/>
    <x v="0"/>
    <x v="0"/>
    <x v="3"/>
    <x v="3"/>
    <x v="3"/>
    <x v="4"/>
    <n v="811.82166217974213"/>
    <n v="0.14979000000000001"/>
    <n v="116.98"/>
    <n v="120.38466960986615"/>
    <n v="74.326841060801954"/>
    <n v="11.709022427105459"/>
    <n v="439.93680191538465"/>
    <n v="121.60276677790358"/>
    <n v="767.96010179106179"/>
  </r>
  <r>
    <x v="0"/>
    <x v="1"/>
    <x v="1"/>
    <s v="ФЛ+КК_148"/>
    <x v="3"/>
    <x v="3"/>
    <x v="0"/>
    <x v="0"/>
    <s v="Красноярский край345"/>
    <n v="56.013320999999998"/>
    <n v="92.959362999999996"/>
    <x v="0"/>
    <x v="2"/>
    <x v="0"/>
    <x v="2"/>
    <x v="0"/>
    <x v="0"/>
    <x v="3"/>
    <x v="3"/>
    <x v="3"/>
    <x v="5"/>
    <n v="811.82166217974213"/>
    <n v="0.52554999999999996"/>
    <n v="116.98"/>
    <n v="422.37908480849956"/>
    <n v="260.78156966088829"/>
    <n v="41.08202641408154"/>
    <n v="1523.9956232727272"/>
    <n v="426.65287455856344"/>
    <n v="2674.8911787147599"/>
  </r>
  <r>
    <x v="0"/>
    <x v="1"/>
    <x v="2"/>
    <s v="ФЛ+КК_148"/>
    <x v="3"/>
    <x v="3"/>
    <x v="0"/>
    <x v="0"/>
    <s v="Красноярский край345"/>
    <n v="56.013320999999998"/>
    <n v="92.959362999999996"/>
    <x v="0"/>
    <x v="2"/>
    <x v="0"/>
    <x v="2"/>
    <x v="0"/>
    <x v="0"/>
    <x v="3"/>
    <x v="3"/>
    <x v="3"/>
    <x v="5"/>
    <n v="811.82166217974213"/>
    <n v="0.35829"/>
    <n v="116.98"/>
    <n v="287.95395737044487"/>
    <n v="177.78599294795868"/>
    <n v="28.007381303208589"/>
    <n v="1038.973250618182"/>
    <n v="290.86758334237982"/>
    <n v="1823.588165582174"/>
  </r>
  <r>
    <x v="0"/>
    <x v="0"/>
    <x v="0"/>
    <s v="ФЛ+КК_149"/>
    <x v="3"/>
    <x v="3"/>
    <x v="0"/>
    <x v="0"/>
    <s v="Красноярский край346"/>
    <n v="56.022046000000003"/>
    <n v="92.849463999999998"/>
    <x v="0"/>
    <x v="2"/>
    <x v="0"/>
    <x v="2"/>
    <x v="0"/>
    <x v="0"/>
    <x v="3"/>
    <x v="3"/>
    <x v="3"/>
    <x v="4"/>
    <n v="757.89915991322994"/>
    <n v="2.7537500000000001"/>
    <n v="109.21"/>
    <n v="2213.1603173654375"/>
    <n v="1366.4299257038745"/>
    <n v="215.25950002431176"/>
    <n v="8087.8294163461542"/>
    <n v="2087.0648116110569"/>
    <n v="13969.743971050835"/>
  </r>
  <r>
    <x v="0"/>
    <x v="0"/>
    <x v="3"/>
    <s v="ФЛ+КК_149"/>
    <x v="3"/>
    <x v="3"/>
    <x v="0"/>
    <x v="0"/>
    <s v="Красноярский край346"/>
    <n v="56.022046000000003"/>
    <n v="92.849463999999998"/>
    <x v="0"/>
    <x v="2"/>
    <x v="0"/>
    <x v="2"/>
    <x v="0"/>
    <x v="0"/>
    <x v="3"/>
    <x v="3"/>
    <x v="3"/>
    <x v="4"/>
    <n v="757.89915991322994"/>
    <n v="2.5912199999999999"/>
    <n v="109.21"/>
    <n v="2082.5366418751405"/>
    <n v="1285.7814079282409"/>
    <n v="202.55459705964486"/>
    <n v="7610.4749306307685"/>
    <n v="1963.8834611503596"/>
    <n v="13145.231038644153"/>
  </r>
  <r>
    <x v="0"/>
    <x v="0"/>
    <x v="4"/>
    <s v="ФЛ+КК_149"/>
    <x v="3"/>
    <x v="3"/>
    <x v="0"/>
    <x v="0"/>
    <s v="Красноярский край346"/>
    <n v="56.022046000000003"/>
    <n v="92.849463999999998"/>
    <x v="0"/>
    <x v="2"/>
    <x v="0"/>
    <x v="2"/>
    <x v="0"/>
    <x v="0"/>
    <x v="3"/>
    <x v="3"/>
    <x v="3"/>
    <x v="4"/>
    <n v="757.89915991322994"/>
    <n v="0.81225999999999998"/>
    <n v="109.21"/>
    <n v="652.80493849596019"/>
    <n v="403.04906816240731"/>
    <n v="63.494028684429402"/>
    <n v="2385.6269892769228"/>
    <n v="615.6111716311201"/>
    <n v="4120.5861962508397"/>
  </r>
  <r>
    <x v="0"/>
    <x v="0"/>
    <x v="5"/>
    <s v="ФЛ+КК_149"/>
    <x v="3"/>
    <x v="3"/>
    <x v="0"/>
    <x v="0"/>
    <s v="Красноярский край346"/>
    <n v="56.022046000000003"/>
    <n v="92.849463999999998"/>
    <x v="0"/>
    <x v="2"/>
    <x v="0"/>
    <x v="2"/>
    <x v="0"/>
    <x v="0"/>
    <x v="3"/>
    <x v="3"/>
    <x v="3"/>
    <x v="4"/>
    <n v="757.89915991322994"/>
    <n v="0.29121000000000002"/>
    <n v="109.21"/>
    <n v="234.04245702042275"/>
    <n v="144.50042983721301"/>
    <n v="22.763765411558722"/>
    <n v="855.29071423846153"/>
    <n v="220.70781435833172"/>
    <n v="1477.3051808659877"/>
  </r>
  <r>
    <x v="0"/>
    <x v="1"/>
    <x v="1"/>
    <s v="ФЛ+КК_149"/>
    <x v="3"/>
    <x v="3"/>
    <x v="0"/>
    <x v="0"/>
    <s v="Красноярский край346"/>
    <n v="56.022046000000003"/>
    <n v="92.849463999999998"/>
    <x v="0"/>
    <x v="2"/>
    <x v="0"/>
    <x v="2"/>
    <x v="0"/>
    <x v="0"/>
    <x v="3"/>
    <x v="3"/>
    <x v="3"/>
    <x v="5"/>
    <n v="757.89915991322994"/>
    <n v="0.70674999999999999"/>
    <n v="109.21"/>
    <n v="568.00764568244142"/>
    <n v="350.69427144483461"/>
    <n v="55.246355566838794"/>
    <n v="2049.4413600000003"/>
    <n v="535.64523126867527"/>
    <n v="3559.03486396279"/>
  </r>
  <r>
    <x v="0"/>
    <x v="1"/>
    <x v="2"/>
    <s v="ФЛ+КК_149"/>
    <x v="3"/>
    <x v="3"/>
    <x v="0"/>
    <x v="0"/>
    <s v="Красноярский край346"/>
    <n v="56.022046000000003"/>
    <n v="92.849463999999998"/>
    <x v="0"/>
    <x v="2"/>
    <x v="0"/>
    <x v="2"/>
    <x v="0"/>
    <x v="0"/>
    <x v="3"/>
    <x v="3"/>
    <x v="3"/>
    <x v="5"/>
    <n v="757.89915991322994"/>
    <n v="0.48859999999999998"/>
    <n v="109.21"/>
    <n v="392.68275299673275"/>
    <n v="242.4467223600229"/>
    <n v="38.193660176805707"/>
    <n v="1416.8476101818183"/>
    <n v="370.30952953360412"/>
    <n v="2460.4802752489841"/>
  </r>
  <r>
    <x v="0"/>
    <x v="0"/>
    <x v="0"/>
    <s v="ФЛ+КК_150"/>
    <x v="3"/>
    <x v="3"/>
    <x v="0"/>
    <x v="0"/>
    <s v="Красноярский край34702"/>
    <n v="56.083893000000003"/>
    <n v="92.759069999999994"/>
    <x v="0"/>
    <x v="2"/>
    <x v="0"/>
    <x v="2"/>
    <x v="0"/>
    <x v="0"/>
    <x v="3"/>
    <x v="3"/>
    <x v="3"/>
    <x v="4"/>
    <n v="686.1412868841777"/>
    <n v="2.3570899999999999"/>
    <n v="98.87"/>
    <n v="1894.3687889092687"/>
    <n v="1169.6044715668979"/>
    <n v="184.25275167037856"/>
    <n v="6922.8295375307689"/>
    <n v="1617.2967659018263"/>
    <n v="11788.352315579141"/>
  </r>
  <r>
    <x v="0"/>
    <x v="0"/>
    <x v="3"/>
    <s v="ФЛ+КК_150"/>
    <x v="3"/>
    <x v="3"/>
    <x v="0"/>
    <x v="0"/>
    <s v="Красноярский край34702"/>
    <n v="56.083893000000003"/>
    <n v="92.759069999999994"/>
    <x v="0"/>
    <x v="2"/>
    <x v="0"/>
    <x v="2"/>
    <x v="0"/>
    <x v="0"/>
    <x v="3"/>
    <x v="3"/>
    <x v="3"/>
    <x v="4"/>
    <n v="686.1412868841777"/>
    <n v="2.26613"/>
    <n v="98.87"/>
    <n v="1821.265180205661"/>
    <n v="1124.4694861680694"/>
    <n v="177.14244604270309"/>
    <n v="6655.6778484846154"/>
    <n v="1554.8853544468416"/>
    <n v="11333.440315347891"/>
  </r>
  <r>
    <x v="0"/>
    <x v="0"/>
    <x v="4"/>
    <s v="ФЛ+КК_150"/>
    <x v="3"/>
    <x v="3"/>
    <x v="0"/>
    <x v="0"/>
    <s v="Красноярский край34702"/>
    <n v="56.083893000000003"/>
    <n v="92.759069999999994"/>
    <x v="0"/>
    <x v="2"/>
    <x v="0"/>
    <x v="2"/>
    <x v="0"/>
    <x v="0"/>
    <x v="3"/>
    <x v="3"/>
    <x v="3"/>
    <x v="4"/>
    <n v="686.1412868841777"/>
    <n v="0.72482000000000002"/>
    <n v="98.87"/>
    <n v="582.53031728835822"/>
    <n v="359.66073127505484"/>
    <n v="56.658880002767731"/>
    <n v="2128.8136241692309"/>
    <n v="497.32892755938968"/>
    <n v="3624.9924802948017"/>
  </r>
  <r>
    <x v="0"/>
    <x v="0"/>
    <x v="5"/>
    <s v="ФЛ+КК_150"/>
    <x v="3"/>
    <x v="3"/>
    <x v="0"/>
    <x v="0"/>
    <s v="Красноярский край34702"/>
    <n v="56.083893000000003"/>
    <n v="92.759069999999994"/>
    <x v="0"/>
    <x v="2"/>
    <x v="0"/>
    <x v="2"/>
    <x v="0"/>
    <x v="0"/>
    <x v="3"/>
    <x v="3"/>
    <x v="3"/>
    <x v="4"/>
    <n v="686.1412868841777"/>
    <n v="0.25869999999999999"/>
    <n v="98.87"/>
    <n v="207.91450716384517"/>
    <n v="128.36874145423235"/>
    <n v="20.222472140277603"/>
    <n v="759.80806899999993"/>
    <n v="177.50475091693676"/>
    <n v="1293.8185406752918"/>
  </r>
  <r>
    <x v="0"/>
    <x v="1"/>
    <x v="1"/>
    <s v="ФЛ+КК_150"/>
    <x v="3"/>
    <x v="3"/>
    <x v="0"/>
    <x v="0"/>
    <s v="Красноярский край34702"/>
    <n v="56.083893000000003"/>
    <n v="92.759069999999994"/>
    <x v="0"/>
    <x v="2"/>
    <x v="0"/>
    <x v="2"/>
    <x v="0"/>
    <x v="0"/>
    <x v="3"/>
    <x v="3"/>
    <x v="3"/>
    <x v="5"/>
    <n v="686.1412868841777"/>
    <n v="1.6405400000000001"/>
    <n v="98.87"/>
    <n v="1318.4849848572655"/>
    <n v="814.04737187988542"/>
    <n v="128.24033415156947"/>
    <n v="4757.255788800001"/>
    <n v="1125.6422267849689"/>
    <n v="8143.6707064736911"/>
  </r>
  <r>
    <x v="0"/>
    <x v="1"/>
    <x v="2"/>
    <s v="ФЛ+КК_150"/>
    <x v="3"/>
    <x v="3"/>
    <x v="0"/>
    <x v="0"/>
    <s v="Красноярский край34702"/>
    <n v="56.083893000000003"/>
    <n v="92.759069999999994"/>
    <x v="0"/>
    <x v="2"/>
    <x v="0"/>
    <x v="2"/>
    <x v="0"/>
    <x v="0"/>
    <x v="3"/>
    <x v="3"/>
    <x v="3"/>
    <x v="5"/>
    <n v="686.1412868841777"/>
    <n v="1.1209800000000001"/>
    <n v="98.87"/>
    <n v="900.92000092975343"/>
    <n v="556.23808193028754"/>
    <n v="87.626543563233042"/>
    <n v="3250.6300328727275"/>
    <n v="769.15065977142558"/>
    <n v="5564.5653190674275"/>
  </r>
  <r>
    <x v="0"/>
    <x v="0"/>
    <x v="0"/>
    <s v="ФЛ+КК_151"/>
    <x v="3"/>
    <x v="3"/>
    <x v="0"/>
    <x v="0"/>
    <s v="Красноярский край34709"/>
    <n v="56.044854999999998"/>
    <n v="92.874988999999999"/>
    <x v="0"/>
    <x v="2"/>
    <x v="0"/>
    <x v="2"/>
    <x v="0"/>
    <x v="0"/>
    <x v="3"/>
    <x v="3"/>
    <x v="3"/>
    <x v="4"/>
    <n v="768.10071439608362"/>
    <n v="1.79718"/>
    <n v="110.68"/>
    <n v="1444.3749284295295"/>
    <n v="891.77323064057714"/>
    <n v="140.48481824918477"/>
    <n v="5278.3605158307691"/>
    <n v="1380.4152418983535"/>
    <n v="9135.4087350484151"/>
  </r>
  <r>
    <x v="0"/>
    <x v="0"/>
    <x v="3"/>
    <s v="ФЛ+КК_151"/>
    <x v="3"/>
    <x v="3"/>
    <x v="0"/>
    <x v="0"/>
    <s v="Красноярский край34709"/>
    <n v="56.044854999999998"/>
    <n v="92.874988999999999"/>
    <x v="0"/>
    <x v="2"/>
    <x v="0"/>
    <x v="2"/>
    <x v="0"/>
    <x v="0"/>
    <x v="3"/>
    <x v="3"/>
    <x v="3"/>
    <x v="4"/>
    <n v="768.10071439608362"/>
    <n v="1.72847"/>
    <n v="110.68"/>
    <n v="1389.1534139833454"/>
    <n v="857.67885017934668"/>
    <n v="135.11378593082964"/>
    <n v="5076.5576073615384"/>
    <n v="1327.6390418121987"/>
    <n v="8786.1426992672586"/>
  </r>
  <r>
    <x v="0"/>
    <x v="0"/>
    <x v="4"/>
    <s v="ФЛ+КК_151"/>
    <x v="3"/>
    <x v="3"/>
    <x v="0"/>
    <x v="0"/>
    <s v="Красноярский край34709"/>
    <n v="56.044854999999998"/>
    <n v="92.874988999999999"/>
    <x v="0"/>
    <x v="2"/>
    <x v="0"/>
    <x v="2"/>
    <x v="0"/>
    <x v="0"/>
    <x v="3"/>
    <x v="3"/>
    <x v="3"/>
    <x v="4"/>
    <n v="768.10071439608362"/>
    <n v="0.55303999999999998"/>
    <n v="110.68"/>
    <n v="444.47251272475046"/>
    <n v="274.42229908716143"/>
    <n v="43.230908358945207"/>
    <n v="1624.2916678769229"/>
    <n v="424.79041908961005"/>
    <n v="2811.2078071373903"/>
  </r>
  <r>
    <x v="0"/>
    <x v="0"/>
    <x v="5"/>
    <s v="ФЛ+КК_151"/>
    <x v="3"/>
    <x v="3"/>
    <x v="0"/>
    <x v="0"/>
    <s v="Красноярский край34709"/>
    <n v="56.044854999999998"/>
    <n v="92.874988999999999"/>
    <x v="0"/>
    <x v="2"/>
    <x v="0"/>
    <x v="2"/>
    <x v="0"/>
    <x v="0"/>
    <x v="3"/>
    <x v="3"/>
    <x v="3"/>
    <x v="4"/>
    <n v="768.10071439608362"/>
    <n v="0.19736999999999999"/>
    <n v="110.68"/>
    <n v="158.62422218371907"/>
    <n v="97.936368383540156"/>
    <n v="15.428331373508273"/>
    <n v="579.68039651538459"/>
    <n v="151.60003800035503"/>
    <n v="1003.269356456507"/>
  </r>
  <r>
    <x v="0"/>
    <x v="1"/>
    <x v="1"/>
    <s v="ФЛ+КК_151"/>
    <x v="3"/>
    <x v="3"/>
    <x v="0"/>
    <x v="0"/>
    <s v="Красноярский край34709"/>
    <n v="56.044854999999998"/>
    <n v="92.874988999999999"/>
    <x v="0"/>
    <x v="2"/>
    <x v="0"/>
    <x v="2"/>
    <x v="0"/>
    <x v="0"/>
    <x v="3"/>
    <x v="3"/>
    <x v="3"/>
    <x v="5"/>
    <n v="768.10071439608362"/>
    <n v="1.24604"/>
    <n v="110.68"/>
    <n v="1001.4294260009187"/>
    <n v="618.29372478404207"/>
    <n v="97.402432105417489"/>
    <n v="3613.2803851636368"/>
    <n v="957.0842141660961"/>
    <n v="6287.4901822201109"/>
  </r>
  <r>
    <x v="0"/>
    <x v="1"/>
    <x v="2"/>
    <s v="ФЛ+КК_151"/>
    <x v="3"/>
    <x v="3"/>
    <x v="0"/>
    <x v="0"/>
    <s v="Красноярский край34709"/>
    <n v="56.044854999999998"/>
    <n v="92.874988999999999"/>
    <x v="0"/>
    <x v="2"/>
    <x v="0"/>
    <x v="2"/>
    <x v="0"/>
    <x v="0"/>
    <x v="3"/>
    <x v="3"/>
    <x v="3"/>
    <x v="5"/>
    <n v="768.10071439608362"/>
    <n v="0.85148999999999997"/>
    <n v="110.68"/>
    <n v="684.33368266309446"/>
    <n v="422.51526734002437"/>
    <n v="66.560621579918731"/>
    <n v="2469.1599909818183"/>
    <n v="654.0300773011212"/>
    <n v="4296.5996398659772"/>
  </r>
  <r>
    <x v="0"/>
    <x v="0"/>
    <x v="0"/>
    <s v="ФЛ+КК_152"/>
    <x v="3"/>
    <x v="3"/>
    <x v="0"/>
    <x v="0"/>
    <s v="Красноярский край34712"/>
    <n v="56.011288"/>
    <n v="92.883402000000004"/>
    <x v="0"/>
    <x v="2"/>
    <x v="0"/>
    <x v="2"/>
    <x v="0"/>
    <x v="0"/>
    <x v="3"/>
    <x v="3"/>
    <x v="3"/>
    <x v="4"/>
    <n v="779.75963380505925"/>
    <n v="1.47661"/>
    <n v="112.36"/>
    <n v="1186.7361438856028"/>
    <n v="732.70416435536924"/>
    <n v="115.42599376519254"/>
    <n v="4336.8387814692305"/>
    <n v="1151.4008728728886"/>
    <n v="7523.1059563482841"/>
  </r>
  <r>
    <x v="0"/>
    <x v="0"/>
    <x v="3"/>
    <s v="ФЛ+КК_152"/>
    <x v="3"/>
    <x v="3"/>
    <x v="0"/>
    <x v="0"/>
    <s v="Красноярский край34712"/>
    <n v="56.011288"/>
    <n v="92.883402000000004"/>
    <x v="0"/>
    <x v="2"/>
    <x v="0"/>
    <x v="2"/>
    <x v="0"/>
    <x v="0"/>
    <x v="3"/>
    <x v="3"/>
    <x v="3"/>
    <x v="4"/>
    <n v="779.75963380505925"/>
    <n v="1.43719"/>
    <n v="112.36"/>
    <n v="1155.0546986888544"/>
    <n v="713.14368585468958"/>
    <n v="112.34454864818542"/>
    <n v="4221.0613014538458"/>
    <n v="1120.662748108293"/>
    <n v="7322.2669827538684"/>
  </r>
  <r>
    <x v="0"/>
    <x v="0"/>
    <x v="4"/>
    <s v="ФЛ+КК_152"/>
    <x v="3"/>
    <x v="3"/>
    <x v="0"/>
    <x v="0"/>
    <s v="Красноярский край34712"/>
    <n v="56.011288"/>
    <n v="92.883402000000004"/>
    <x v="0"/>
    <x v="2"/>
    <x v="0"/>
    <x v="2"/>
    <x v="0"/>
    <x v="0"/>
    <x v="3"/>
    <x v="3"/>
    <x v="3"/>
    <x v="4"/>
    <n v="779.75963380505925"/>
    <n v="0.46483999999999998"/>
    <n v="112.36"/>
    <n v="373.58708739869269"/>
    <n v="230.65684490755842"/>
    <n v="36.336350791212375"/>
    <n v="1365.2461646461538"/>
    <n v="362.4634681779437"/>
    <n v="2368.2899159215613"/>
  </r>
  <r>
    <x v="0"/>
    <x v="0"/>
    <x v="5"/>
    <s v="ФЛ+КК_152"/>
    <x v="3"/>
    <x v="3"/>
    <x v="0"/>
    <x v="0"/>
    <s v="Красноярский край34712"/>
    <n v="56.011288"/>
    <n v="92.883402000000004"/>
    <x v="0"/>
    <x v="2"/>
    <x v="0"/>
    <x v="2"/>
    <x v="0"/>
    <x v="0"/>
    <x v="3"/>
    <x v="3"/>
    <x v="3"/>
    <x v="4"/>
    <n v="779.75963380505925"/>
    <n v="0.16550000000000001"/>
    <n v="112.36"/>
    <n v="133.01063369005172"/>
    <n v="82.12225245719155"/>
    <n v="12.937066637866035"/>
    <n v="486.07744653846157"/>
    <n v="129.05021939473733"/>
    <n v="843.19761871830815"/>
  </r>
  <r>
    <x v="0"/>
    <x v="1"/>
    <x v="1"/>
    <s v="ФЛ+КК_152"/>
    <x v="3"/>
    <x v="3"/>
    <x v="0"/>
    <x v="0"/>
    <s v="Красноярский край34712"/>
    <n v="56.011288"/>
    <n v="92.883402000000004"/>
    <x v="0"/>
    <x v="2"/>
    <x v="0"/>
    <x v="2"/>
    <x v="0"/>
    <x v="0"/>
    <x v="3"/>
    <x v="3"/>
    <x v="3"/>
    <x v="5"/>
    <n v="779.75963380505925"/>
    <n v="0.89588000000000001"/>
    <n v="112.36"/>
    <n v="720.00946531869204"/>
    <n v="444.54189444923725"/>
    <n v="70.030569543996521"/>
    <n v="2597.8825972363638"/>
    <n v="698.57106073327645"/>
    <n v="4531.0355872815662"/>
  </r>
  <r>
    <x v="0"/>
    <x v="1"/>
    <x v="2"/>
    <s v="ФЛ+КК_152"/>
    <x v="3"/>
    <x v="3"/>
    <x v="0"/>
    <x v="0"/>
    <s v="Красноярский край34712"/>
    <n v="56.011288"/>
    <n v="92.883402000000004"/>
    <x v="0"/>
    <x v="2"/>
    <x v="0"/>
    <x v="2"/>
    <x v="0"/>
    <x v="0"/>
    <x v="3"/>
    <x v="3"/>
    <x v="3"/>
    <x v="5"/>
    <n v="779.75963380505925"/>
    <n v="0.61431999999999998"/>
    <n v="112.36"/>
    <n v="493.72261322339921"/>
    <n v="304.82986180967924"/>
    <n v="48.021140646367748"/>
    <n v="1781.4118376727274"/>
    <n v="479.02193823912398"/>
    <n v="3107.0073915912981"/>
  </r>
  <r>
    <x v="0"/>
    <x v="0"/>
    <x v="0"/>
    <s v="ФЛ+КК_153"/>
    <x v="3"/>
    <x v="3"/>
    <x v="0"/>
    <x v="0"/>
    <s v="Красноярский край348"/>
    <n v="55.977753"/>
    <n v="92.837425999999994"/>
    <x v="0"/>
    <x v="2"/>
    <x v="0"/>
    <x v="2"/>
    <x v="0"/>
    <x v="0"/>
    <x v="3"/>
    <x v="3"/>
    <x v="3"/>
    <x v="4"/>
    <n v="796.69282627999996"/>
    <n v="2.0190100000000002"/>
    <n v="114.8"/>
    <n v="1622.6573989519718"/>
    <n v="1001.8468213510231"/>
    <n v="157.82517771914144"/>
    <n v="5929.8805156230774"/>
    <n v="1608.530783187583"/>
    <n v="10320.740696832796"/>
  </r>
  <r>
    <x v="0"/>
    <x v="0"/>
    <x v="3"/>
    <s v="ФЛ+КК_153"/>
    <x v="3"/>
    <x v="3"/>
    <x v="0"/>
    <x v="0"/>
    <s v="Красноярский край348"/>
    <n v="55.977753"/>
    <n v="92.837425999999994"/>
    <x v="0"/>
    <x v="2"/>
    <x v="0"/>
    <x v="2"/>
    <x v="0"/>
    <x v="0"/>
    <x v="3"/>
    <x v="3"/>
    <x v="3"/>
    <x v="4"/>
    <n v="796.69282627999996"/>
    <n v="1.9200999999999999"/>
    <n v="114.8"/>
    <n v="1543.1644576934639"/>
    <n v="952.76699059246823"/>
    <n v="150.09342387532672"/>
    <n v="5639.3794869999992"/>
    <n v="1529.7298957402279"/>
    <n v="9815.1342549014844"/>
  </r>
  <r>
    <x v="0"/>
    <x v="0"/>
    <x v="4"/>
    <s v="ФЛ+КК_153"/>
    <x v="3"/>
    <x v="3"/>
    <x v="0"/>
    <x v="0"/>
    <s v="Красноярский край348"/>
    <n v="55.977753"/>
    <n v="92.837425999999994"/>
    <x v="0"/>
    <x v="2"/>
    <x v="0"/>
    <x v="2"/>
    <x v="0"/>
    <x v="0"/>
    <x v="3"/>
    <x v="3"/>
    <x v="3"/>
    <x v="4"/>
    <n v="796.69282627999996"/>
    <n v="0.60797000000000001"/>
    <n v="114.8"/>
    <n v="488.61918407577485"/>
    <n v="301.67894759153324"/>
    <n v="47.524763769325766"/>
    <n v="1785.6223877461539"/>
    <n v="484.36533759345161"/>
    <n v="3107.8106207762394"/>
  </r>
  <r>
    <x v="0"/>
    <x v="0"/>
    <x v="5"/>
    <s v="ФЛ+КК_153"/>
    <x v="3"/>
    <x v="3"/>
    <x v="0"/>
    <x v="0"/>
    <s v="Красноярский край348"/>
    <n v="55.977753"/>
    <n v="92.837425999999994"/>
    <x v="0"/>
    <x v="2"/>
    <x v="0"/>
    <x v="2"/>
    <x v="0"/>
    <x v="0"/>
    <x v="3"/>
    <x v="3"/>
    <x v="3"/>
    <x v="4"/>
    <n v="796.69282627999996"/>
    <n v="0.21748000000000001"/>
    <n v="114.8"/>
    <n v="174.78642063391206"/>
    <n v="107.91509041927503"/>
    <n v="17.000321766786136"/>
    <n v="638.74394606153851"/>
    <n v="173.26475585937439"/>
    <n v="1111.7105347408863"/>
  </r>
  <r>
    <x v="0"/>
    <x v="1"/>
    <x v="1"/>
    <s v="ФЛ+КК_153"/>
    <x v="3"/>
    <x v="3"/>
    <x v="0"/>
    <x v="0"/>
    <s v="Красноярский край348"/>
    <n v="55.977753"/>
    <n v="92.837425999999994"/>
    <x v="0"/>
    <x v="2"/>
    <x v="0"/>
    <x v="2"/>
    <x v="0"/>
    <x v="0"/>
    <x v="3"/>
    <x v="3"/>
    <x v="3"/>
    <x v="5"/>
    <n v="796.69282627999996"/>
    <n v="0.67905000000000004"/>
    <n v="114.8"/>
    <n v="545.74544294398561"/>
    <n v="336.94933855622918"/>
    <n v="53.081058008718621"/>
    <n v="1969.1165978181821"/>
    <n v="540.99426368543402"/>
    <n v="3445.8867010125496"/>
  </r>
  <r>
    <x v="0"/>
    <x v="1"/>
    <x v="2"/>
    <s v="ФЛ+КК_153"/>
    <x v="3"/>
    <x v="3"/>
    <x v="0"/>
    <x v="0"/>
    <s v="Красноярский край348"/>
    <n v="55.977753"/>
    <n v="92.837425999999994"/>
    <x v="0"/>
    <x v="2"/>
    <x v="0"/>
    <x v="2"/>
    <x v="0"/>
    <x v="0"/>
    <x v="3"/>
    <x v="3"/>
    <x v="3"/>
    <x v="5"/>
    <n v="796.69282627999996"/>
    <n v="0.46677000000000002"/>
    <n v="114.8"/>
    <n v="375.13820838371868"/>
    <n v="231.61452434708943"/>
    <n v="36.487218093998365"/>
    <n v="1353.5447380363637"/>
    <n v="371.87231052271562"/>
    <n v="2368.6569993838857"/>
  </r>
  <r>
    <x v="0"/>
    <x v="0"/>
    <x v="0"/>
    <s v="ФЛ+КК_154"/>
    <x v="3"/>
    <x v="3"/>
    <x v="0"/>
    <x v="0"/>
    <s v="Красноярский край34876"/>
    <n v="56.050407999999997"/>
    <n v="92.902659999999997"/>
    <x v="0"/>
    <x v="2"/>
    <x v="0"/>
    <x v="2"/>
    <x v="0"/>
    <x v="0"/>
    <x v="3"/>
    <x v="3"/>
    <x v="3"/>
    <x v="4"/>
    <n v="768.86409602405229"/>
    <n v="0.85741999999999996"/>
    <n v="110.79"/>
    <n v="689.09956216630894"/>
    <n v="425.45777463350561"/>
    <n v="67.024167230447702"/>
    <n v="2518.2629861692308"/>
    <n v="659.23945321294286"/>
    <n v="4359.0839434124355"/>
  </r>
  <r>
    <x v="0"/>
    <x v="0"/>
    <x v="3"/>
    <s v="ФЛ+КК_154"/>
    <x v="3"/>
    <x v="3"/>
    <x v="0"/>
    <x v="0"/>
    <s v="Красноярский край34876"/>
    <n v="56.050407999999997"/>
    <n v="92.902659999999997"/>
    <x v="0"/>
    <x v="2"/>
    <x v="0"/>
    <x v="2"/>
    <x v="0"/>
    <x v="0"/>
    <x v="3"/>
    <x v="3"/>
    <x v="3"/>
    <x v="4"/>
    <n v="768.86409602405229"/>
    <n v="0.86148999999999998"/>
    <n v="110.79"/>
    <n v="692.37057895856583"/>
    <n v="427.47733697489997"/>
    <n v="67.342317449276194"/>
    <n v="2530.2166732230767"/>
    <n v="662.36873008376074"/>
    <n v="4379.7756366895792"/>
  </r>
  <r>
    <x v="0"/>
    <x v="0"/>
    <x v="4"/>
    <s v="ФЛ+КК_154"/>
    <x v="3"/>
    <x v="3"/>
    <x v="0"/>
    <x v="0"/>
    <s v="Красноярский край34876"/>
    <n v="56.050407999999997"/>
    <n v="92.902659999999997"/>
    <x v="0"/>
    <x v="2"/>
    <x v="0"/>
    <x v="2"/>
    <x v="0"/>
    <x v="0"/>
    <x v="3"/>
    <x v="3"/>
    <x v="3"/>
    <x v="4"/>
    <n v="768.86409602405229"/>
    <n v="0.28647"/>
    <n v="110.79"/>
    <n v="230.23296817636927"/>
    <n v="142.14840883028197"/>
    <n v="22.393241569483283"/>
    <n v="841.36922120769225"/>
    <n v="220.25649758801026"/>
    <n v="1456.4003373718369"/>
  </r>
  <r>
    <x v="0"/>
    <x v="0"/>
    <x v="5"/>
    <s v="ФЛ+КК_154"/>
    <x v="3"/>
    <x v="3"/>
    <x v="0"/>
    <x v="0"/>
    <s v="Красноярский край34876"/>
    <n v="56.050407999999997"/>
    <n v="92.902659999999997"/>
    <x v="0"/>
    <x v="2"/>
    <x v="0"/>
    <x v="2"/>
    <x v="0"/>
    <x v="0"/>
    <x v="3"/>
    <x v="3"/>
    <x v="3"/>
    <x v="4"/>
    <n v="768.86409602405229"/>
    <n v="0.10138"/>
    <n v="110.79"/>
    <n v="81.478054643489074"/>
    <n v="50.305461958369058"/>
    <n v="7.9248327235459737"/>
    <n v="297.75547752307693"/>
    <n v="77.947442054918426"/>
    <n v="515.41126890339945"/>
  </r>
  <r>
    <x v="0"/>
    <x v="1"/>
    <x v="1"/>
    <s v="ФЛ+КК_154"/>
    <x v="3"/>
    <x v="3"/>
    <x v="0"/>
    <x v="0"/>
    <s v="Красноярский край34876"/>
    <n v="56.050407999999997"/>
    <n v="92.902659999999997"/>
    <x v="0"/>
    <x v="2"/>
    <x v="0"/>
    <x v="2"/>
    <x v="0"/>
    <x v="0"/>
    <x v="3"/>
    <x v="3"/>
    <x v="3"/>
    <x v="5"/>
    <n v="768.86409602405229"/>
    <n v="0.31430000000000002"/>
    <n v="110.79"/>
    <n v="252.59965056666621"/>
    <n v="155.95784862414081"/>
    <n v="24.568701173905108"/>
    <n v="911.4105687272729"/>
    <n v="241.65398538035964"/>
    <n v="1586.1907544723447"/>
  </r>
  <r>
    <x v="0"/>
    <x v="1"/>
    <x v="2"/>
    <s v="ФЛ+КК_154"/>
    <x v="3"/>
    <x v="3"/>
    <x v="0"/>
    <x v="0"/>
    <s v="Красноярский край34876"/>
    <n v="56.050407999999997"/>
    <n v="92.902659999999997"/>
    <x v="0"/>
    <x v="2"/>
    <x v="0"/>
    <x v="2"/>
    <x v="0"/>
    <x v="0"/>
    <x v="3"/>
    <x v="3"/>
    <x v="3"/>
    <x v="5"/>
    <n v="768.86409602405229"/>
    <n v="0.21929000000000001"/>
    <n v="110.79"/>
    <n v="176.24109886339241"/>
    <n v="108.81322502318753"/>
    <n v="17.141808719139839"/>
    <n v="635.89953425454553"/>
    <n v="168.60420761711444"/>
    <n v="1106.6998744773798"/>
  </r>
  <r>
    <x v="0"/>
    <x v="0"/>
    <x v="0"/>
    <s v="ФЛ+КК_155"/>
    <x v="3"/>
    <x v="3"/>
    <x v="0"/>
    <x v="0"/>
    <s v="Красноярский край349"/>
    <n v="55.983021000000001"/>
    <n v="92.897064999999998"/>
    <x v="0"/>
    <x v="2"/>
    <x v="0"/>
    <x v="2"/>
    <x v="0"/>
    <x v="0"/>
    <x v="3"/>
    <x v="3"/>
    <x v="3"/>
    <x v="4"/>
    <n v="803.42446427208711"/>
    <n v="2.2603399999999998"/>
    <n v="115.77"/>
    <n v="1816.6118172505828"/>
    <n v="1121.5964478494764"/>
    <n v="176.68984413434509"/>
    <n v="6638.6724804153837"/>
    <n v="1816.0124535727691"/>
    <n v="11569.583043222556"/>
  </r>
  <r>
    <x v="0"/>
    <x v="0"/>
    <x v="3"/>
    <s v="ФЛ+КК_155"/>
    <x v="3"/>
    <x v="3"/>
    <x v="0"/>
    <x v="0"/>
    <s v="Красноярский край349"/>
    <n v="55.983021000000001"/>
    <n v="92.897064999999998"/>
    <x v="0"/>
    <x v="2"/>
    <x v="0"/>
    <x v="2"/>
    <x v="0"/>
    <x v="0"/>
    <x v="3"/>
    <x v="3"/>
    <x v="3"/>
    <x v="4"/>
    <n v="803.42446427208711"/>
    <n v="2.1396299999999999"/>
    <n v="115.77"/>
    <n v="1719.5984420679476"/>
    <n v="1061.6993052868927"/>
    <n v="167.25399329533116"/>
    <n v="6284.1443319461532"/>
    <n v="1719.0310864904857"/>
    <n v="10951.727159086811"/>
  </r>
  <r>
    <x v="0"/>
    <x v="0"/>
    <x v="4"/>
    <s v="ФЛ+КК_155"/>
    <x v="3"/>
    <x v="3"/>
    <x v="0"/>
    <x v="0"/>
    <s v="Красноярский край349"/>
    <n v="55.983021000000001"/>
    <n v="92.897064999999998"/>
    <x v="0"/>
    <x v="2"/>
    <x v="0"/>
    <x v="2"/>
    <x v="0"/>
    <x v="0"/>
    <x v="3"/>
    <x v="3"/>
    <x v="3"/>
    <x v="4"/>
    <n v="803.42446427208711"/>
    <n v="0.67452000000000001"/>
    <n v="115.77"/>
    <n v="542.10472892213704"/>
    <n v="334.70152101163046"/>
    <n v="52.726949779899691"/>
    <n v="1981.0813247076924"/>
    <n v="541.92586964080817"/>
    <n v="3452.5403940621677"/>
  </r>
  <r>
    <x v="0"/>
    <x v="0"/>
    <x v="5"/>
    <s v="ФЛ+КК_155"/>
    <x v="3"/>
    <x v="3"/>
    <x v="0"/>
    <x v="0"/>
    <s v="Красноярский край349"/>
    <n v="55.983021000000001"/>
    <n v="92.897064999999998"/>
    <x v="0"/>
    <x v="2"/>
    <x v="0"/>
    <x v="2"/>
    <x v="0"/>
    <x v="0"/>
    <x v="3"/>
    <x v="3"/>
    <x v="3"/>
    <x v="4"/>
    <n v="803.42446427208711"/>
    <n v="0.24152000000000001"/>
    <n v="115.77"/>
    <n v="194.10711932822534"/>
    <n v="119.84390582151603"/>
    <n v="18.879518636721482"/>
    <n v="709.34999932307699"/>
    <n v="194.04307661099449"/>
    <n v="1236.2236197205343"/>
  </r>
  <r>
    <x v="0"/>
    <x v="1"/>
    <x v="1"/>
    <s v="ФЛ+КК_155"/>
    <x v="3"/>
    <x v="3"/>
    <x v="0"/>
    <x v="0"/>
    <s v="Красноярский край349"/>
    <n v="55.983021000000001"/>
    <n v="92.897064999999998"/>
    <x v="0"/>
    <x v="2"/>
    <x v="0"/>
    <x v="2"/>
    <x v="0"/>
    <x v="0"/>
    <x v="3"/>
    <x v="3"/>
    <x v="3"/>
    <x v="5"/>
    <n v="803.42446427208711"/>
    <n v="0.61589000000000005"/>
    <n v="115.77"/>
    <n v="494.98440594178828"/>
    <n v="305.60890674235475"/>
    <n v="48.143866897856874"/>
    <n v="1785.9645408000003"/>
    <n v="494.82109330053578"/>
    <n v="3129.5228136825363"/>
  </r>
  <r>
    <x v="0"/>
    <x v="1"/>
    <x v="2"/>
    <s v="ФЛ+КК_155"/>
    <x v="3"/>
    <x v="3"/>
    <x v="0"/>
    <x v="0"/>
    <s v="Красноярский край349"/>
    <n v="55.983021000000001"/>
    <n v="92.897064999999998"/>
    <x v="0"/>
    <x v="2"/>
    <x v="0"/>
    <x v="2"/>
    <x v="0"/>
    <x v="0"/>
    <x v="3"/>
    <x v="3"/>
    <x v="3"/>
    <x v="5"/>
    <n v="803.42446427208711"/>
    <n v="0.42481000000000002"/>
    <n v="115.77"/>
    <n v="341.41539152792069"/>
    <n v="210.79368015915134"/>
    <n v="33.207222226174444"/>
    <n v="1231.8686722909092"/>
    <n v="341.30274666742537"/>
    <n v="2158.5877128715811"/>
  </r>
  <r>
    <x v="0"/>
    <x v="0"/>
    <x v="0"/>
    <s v="ФЛ+КК_156"/>
    <x v="3"/>
    <x v="3"/>
    <x v="0"/>
    <x v="0"/>
    <s v="Красноярский край351"/>
    <n v="56.007247"/>
    <n v="93.033618000000004"/>
    <x v="0"/>
    <x v="2"/>
    <x v="0"/>
    <x v="2"/>
    <x v="0"/>
    <x v="0"/>
    <x v="3"/>
    <x v="3"/>
    <x v="3"/>
    <x v="4"/>
    <n v="849.29676028002086"/>
    <n v="1.87765"/>
    <n v="122.38"/>
    <n v="1509.0478329191881"/>
    <n v="931.70300499242126"/>
    <n v="146.77512490990429"/>
    <n v="5514.702824730769"/>
    <n v="1594.6820619397813"/>
    <n v="9696.9108494920638"/>
  </r>
  <r>
    <x v="0"/>
    <x v="0"/>
    <x v="3"/>
    <s v="ФЛ+КК_156"/>
    <x v="3"/>
    <x v="3"/>
    <x v="0"/>
    <x v="0"/>
    <s v="Красноярский край351"/>
    <n v="56.007247"/>
    <n v="93.033618000000004"/>
    <x v="0"/>
    <x v="2"/>
    <x v="0"/>
    <x v="2"/>
    <x v="0"/>
    <x v="0"/>
    <x v="3"/>
    <x v="3"/>
    <x v="3"/>
    <x v="4"/>
    <n v="849.29676028002086"/>
    <n v="1.8074600000000001"/>
    <n v="122.38"/>
    <n v="1452.6368578212741"/>
    <n v="896.87423822522931"/>
    <n v="141.28840160288425"/>
    <n v="5308.5531209692308"/>
    <n v="1535.0699223357265"/>
    <n v="9334.4225409543451"/>
  </r>
  <r>
    <x v="0"/>
    <x v="0"/>
    <x v="4"/>
    <s v="ФЛ+КК_156"/>
    <x v="3"/>
    <x v="3"/>
    <x v="0"/>
    <x v="0"/>
    <s v="Красноярский край351"/>
    <n v="56.007247"/>
    <n v="93.033618000000004"/>
    <x v="0"/>
    <x v="2"/>
    <x v="0"/>
    <x v="2"/>
    <x v="0"/>
    <x v="0"/>
    <x v="3"/>
    <x v="3"/>
    <x v="3"/>
    <x v="4"/>
    <n v="849.29676028002086"/>
    <n v="0.57877999999999996"/>
    <n v="122.38"/>
    <n v="465.1594837892938"/>
    <n v="287.19466632733128"/>
    <n v="45.24299352667132"/>
    <n v="1699.8906616769229"/>
    <n v="491.55597891487042"/>
    <n v="2989.0437842350898"/>
  </r>
  <r>
    <x v="0"/>
    <x v="0"/>
    <x v="5"/>
    <s v="ФЛ+КК_156"/>
    <x v="3"/>
    <x v="3"/>
    <x v="0"/>
    <x v="0"/>
    <s v="Красноярский край351"/>
    <n v="56.007247"/>
    <n v="93.033618000000004"/>
    <x v="0"/>
    <x v="2"/>
    <x v="0"/>
    <x v="2"/>
    <x v="0"/>
    <x v="0"/>
    <x v="3"/>
    <x v="3"/>
    <x v="3"/>
    <x v="4"/>
    <n v="849.29676028002086"/>
    <n v="0.20652000000000001"/>
    <n v="122.38"/>
    <n v="165.97798229407542"/>
    <n v="102.47666209945136"/>
    <n v="16.143583093970356"/>
    <n v="606.55416470769228"/>
    <n v="175.39676693302991"/>
    <n v="1066.5491591282193"/>
  </r>
  <r>
    <x v="0"/>
    <x v="1"/>
    <x v="1"/>
    <s v="ФЛ+КК_156"/>
    <x v="3"/>
    <x v="3"/>
    <x v="0"/>
    <x v="0"/>
    <s v="Красноярский край351"/>
    <n v="56.007247"/>
    <n v="93.033618000000004"/>
    <x v="0"/>
    <x v="2"/>
    <x v="0"/>
    <x v="2"/>
    <x v="0"/>
    <x v="0"/>
    <x v="3"/>
    <x v="3"/>
    <x v="3"/>
    <x v="5"/>
    <n v="849.29676028002086"/>
    <n v="1.3202"/>
    <n v="122.38"/>
    <n v="1061.0310489281346"/>
    <n v="655.09243319627967"/>
    <n v="103.19948867257246"/>
    <n v="3828.3303621818186"/>
    <n v="1121.2415829216836"/>
    <n v="6768.8949159004887"/>
  </r>
  <r>
    <x v="0"/>
    <x v="1"/>
    <x v="2"/>
    <s v="ФЛ+КК_156"/>
    <x v="3"/>
    <x v="3"/>
    <x v="0"/>
    <x v="0"/>
    <s v="Красноярский край351"/>
    <n v="56.007247"/>
    <n v="93.033618000000004"/>
    <x v="0"/>
    <x v="2"/>
    <x v="0"/>
    <x v="2"/>
    <x v="0"/>
    <x v="0"/>
    <x v="3"/>
    <x v="3"/>
    <x v="3"/>
    <x v="5"/>
    <n v="849.29676028002086"/>
    <n v="0.90071000000000001"/>
    <n v="122.38"/>
    <n v="723.89128622940473"/>
    <n v="446.93857408288221"/>
    <n v="70.408128648896181"/>
    <n v="2611.8886839272727"/>
    <n v="764.97008495181763"/>
    <n v="4618.0967578402733"/>
  </r>
  <r>
    <x v="0"/>
    <x v="0"/>
    <x v="0"/>
    <s v="ФЛ+КК_157"/>
    <x v="3"/>
    <x v="3"/>
    <x v="0"/>
    <x v="0"/>
    <s v="Красноярский край352"/>
    <n v="56.022972000000003"/>
    <n v="93.024356999999995"/>
    <x v="0"/>
    <x v="2"/>
    <x v="0"/>
    <x v="2"/>
    <x v="0"/>
    <x v="0"/>
    <x v="3"/>
    <x v="3"/>
    <x v="3"/>
    <x v="4"/>
    <n v="835.55589097658537"/>
    <n v="1.27512"/>
    <n v="120.4"/>
    <n v="1024.8007204281496"/>
    <n v="632.72342328226034"/>
    <n v="99.675603693509004"/>
    <n v="3745.0578467076921"/>
    <n v="1065.4340277020635"/>
    <n v="6567.6916218136748"/>
  </r>
  <r>
    <x v="0"/>
    <x v="0"/>
    <x v="3"/>
    <s v="ФЛ+КК_157"/>
    <x v="3"/>
    <x v="3"/>
    <x v="0"/>
    <x v="0"/>
    <s v="Красноярский край352"/>
    <n v="56.022972000000003"/>
    <n v="93.024356999999995"/>
    <x v="0"/>
    <x v="2"/>
    <x v="0"/>
    <x v="2"/>
    <x v="0"/>
    <x v="0"/>
    <x v="3"/>
    <x v="3"/>
    <x v="3"/>
    <x v="4"/>
    <n v="835.55589097658537"/>
    <n v="1.22417"/>
    <n v="120.4"/>
    <n v="983.8527338027227"/>
    <n v="607.44167849256905"/>
    <n v="95.69286323913272"/>
    <n v="3595.4164817461537"/>
    <n v="1022.8624550568065"/>
    <n v="6305.2662123373848"/>
  </r>
  <r>
    <x v="0"/>
    <x v="0"/>
    <x v="4"/>
    <s v="ФЛ+КК_157"/>
    <x v="3"/>
    <x v="3"/>
    <x v="0"/>
    <x v="0"/>
    <s v="Красноярский край352"/>
    <n v="56.022972000000003"/>
    <n v="93.024356999999995"/>
    <x v="0"/>
    <x v="2"/>
    <x v="0"/>
    <x v="2"/>
    <x v="0"/>
    <x v="0"/>
    <x v="3"/>
    <x v="3"/>
    <x v="3"/>
    <x v="4"/>
    <n v="835.55589097658537"/>
    <n v="0.39102999999999999"/>
    <n v="120.4"/>
    <n v="314.26675584181822"/>
    <n v="194.03180893254145"/>
    <n v="30.566653579484928"/>
    <n v="1148.4644345615384"/>
    <n v="326.72742004857417"/>
    <n v="2014.0570729639574"/>
  </r>
  <r>
    <x v="0"/>
    <x v="0"/>
    <x v="5"/>
    <s v="ФЛ+КК_157"/>
    <x v="3"/>
    <x v="3"/>
    <x v="0"/>
    <x v="0"/>
    <s v="Красноярский край352"/>
    <n v="56.022972000000003"/>
    <n v="93.024356999999995"/>
    <x v="0"/>
    <x v="2"/>
    <x v="0"/>
    <x v="2"/>
    <x v="0"/>
    <x v="0"/>
    <x v="3"/>
    <x v="3"/>
    <x v="3"/>
    <x v="4"/>
    <n v="835.55589097658537"/>
    <n v="0.13961000000000001"/>
    <n v="120.4"/>
    <n v="112.20310918107626"/>
    <n v="69.27545417249857"/>
    <n v="10.913256032099561"/>
    <n v="410.03789916153846"/>
    <n v="116.6519579392411"/>
    <n v="719.08167648645394"/>
  </r>
  <r>
    <x v="0"/>
    <x v="1"/>
    <x v="1"/>
    <s v="ФЛ+КК_157"/>
    <x v="3"/>
    <x v="3"/>
    <x v="0"/>
    <x v="0"/>
    <s v="Красноярский край352"/>
    <n v="56.022972000000003"/>
    <n v="93.024356999999995"/>
    <x v="0"/>
    <x v="2"/>
    <x v="0"/>
    <x v="2"/>
    <x v="0"/>
    <x v="0"/>
    <x v="3"/>
    <x v="3"/>
    <x v="3"/>
    <x v="5"/>
    <n v="835.55589097658537"/>
    <n v="0.67081000000000002"/>
    <n v="120.4"/>
    <n v="539.12304039651713"/>
    <n v="332.86059317709163"/>
    <n v="52.436940612368069"/>
    <n v="1945.222155927273"/>
    <n v="560.49924722600326"/>
    <n v="3430.1419773392531"/>
  </r>
  <r>
    <x v="0"/>
    <x v="1"/>
    <x v="2"/>
    <s v="ФЛ+КК_157"/>
    <x v="3"/>
    <x v="3"/>
    <x v="0"/>
    <x v="0"/>
    <s v="Красноярский край352"/>
    <n v="56.022972000000003"/>
    <n v="93.024356999999995"/>
    <x v="0"/>
    <x v="2"/>
    <x v="0"/>
    <x v="2"/>
    <x v="0"/>
    <x v="0"/>
    <x v="3"/>
    <x v="3"/>
    <x v="3"/>
    <x v="5"/>
    <n v="835.55589097658537"/>
    <n v="0.46029999999999999"/>
    <n v="120.4"/>
    <n v="369.93833648054863"/>
    <n v="228.40406529332489"/>
    <n v="35.981460866524081"/>
    <n v="1334.7829614545456"/>
    <n v="384.60637661652225"/>
    <n v="2353.7132007114651"/>
  </r>
  <r>
    <x v="0"/>
    <x v="0"/>
    <x v="0"/>
    <s v="ФЛ+КК_158"/>
    <x v="3"/>
    <x v="3"/>
    <x v="0"/>
    <x v="0"/>
    <s v="Красноярский край355"/>
    <n v="56.014558999999998"/>
    <n v="92.953111000000007"/>
    <x v="0"/>
    <x v="2"/>
    <x v="0"/>
    <x v="2"/>
    <x v="0"/>
    <x v="0"/>
    <x v="3"/>
    <x v="3"/>
    <x v="3"/>
    <x v="4"/>
    <n v="802.86927763356448"/>
    <n v="2.9755799999999999"/>
    <n v="115.69"/>
    <n v="2391.4427878878796"/>
    <n v="1476.5035164143203"/>
    <n v="232.59985949426837"/>
    <n v="8739.3494161384606"/>
    <n v="2389.0017651408816"/>
    <n v="15228.897345075809"/>
  </r>
  <r>
    <x v="0"/>
    <x v="0"/>
    <x v="3"/>
    <s v="ФЛ+КК_158"/>
    <x v="3"/>
    <x v="3"/>
    <x v="0"/>
    <x v="0"/>
    <s v="Красноярский край355"/>
    <n v="56.014558999999998"/>
    <n v="92.953111000000007"/>
    <x v="0"/>
    <x v="2"/>
    <x v="0"/>
    <x v="2"/>
    <x v="0"/>
    <x v="0"/>
    <x v="3"/>
    <x v="3"/>
    <x v="3"/>
    <x v="4"/>
    <n v="802.86927763356448"/>
    <n v="2.6983000000000001"/>
    <n v="115.69"/>
    <n v="2168.5957274070488"/>
    <n v="1338.9152495784892"/>
    <n v="210.92499642872463"/>
    <n v="7924.971444076923"/>
    <n v="2166.3821718386471"/>
    <n v="13809.789589329834"/>
  </r>
  <r>
    <x v="0"/>
    <x v="0"/>
    <x v="4"/>
    <s v="ФЛ+КК_158"/>
    <x v="3"/>
    <x v="3"/>
    <x v="0"/>
    <x v="0"/>
    <s v="Красноярский край355"/>
    <n v="56.014558999999998"/>
    <n v="92.953111000000007"/>
    <x v="0"/>
    <x v="2"/>
    <x v="0"/>
    <x v="2"/>
    <x v="0"/>
    <x v="0"/>
    <x v="3"/>
    <x v="3"/>
    <x v="3"/>
    <x v="4"/>
    <n v="802.86927763356448"/>
    <n v="0.81530999999999998"/>
    <n v="115.69"/>
    <n v="655.25619186607889"/>
    <n v="404.56249940104436"/>
    <n v="63.732445924583423"/>
    <n v="2394.5849120076923"/>
    <n v="654.5873507474214"/>
    <n v="4172.7233999468208"/>
  </r>
  <r>
    <x v="0"/>
    <x v="0"/>
    <x v="5"/>
    <s v="ФЛ+КК_158"/>
    <x v="3"/>
    <x v="3"/>
    <x v="0"/>
    <x v="0"/>
    <s v="Красноярский край355"/>
    <n v="56.014558999999998"/>
    <n v="92.953111000000007"/>
    <x v="0"/>
    <x v="2"/>
    <x v="0"/>
    <x v="2"/>
    <x v="0"/>
    <x v="0"/>
    <x v="3"/>
    <x v="3"/>
    <x v="3"/>
    <x v="4"/>
    <n v="802.86927763356448"/>
    <n v="0.29476000000000002"/>
    <n v="115.69"/>
    <n v="236.89555520531508"/>
    <n v="146.26196455759384"/>
    <n v="23.041267445180623"/>
    <n v="865.7171488923077"/>
    <n v="236.65374827526949"/>
    <n v="1508.5696843756666"/>
  </r>
  <r>
    <x v="0"/>
    <x v="1"/>
    <x v="1"/>
    <s v="ФЛ+КК_158"/>
    <x v="3"/>
    <x v="3"/>
    <x v="0"/>
    <x v="0"/>
    <s v="Красноярский край355"/>
    <n v="56.014558999999998"/>
    <n v="92.953111000000007"/>
    <x v="0"/>
    <x v="2"/>
    <x v="0"/>
    <x v="2"/>
    <x v="0"/>
    <x v="0"/>
    <x v="3"/>
    <x v="3"/>
    <x v="3"/>
    <x v="5"/>
    <n v="802.86927763356448"/>
    <n v="0.94362000000000001"/>
    <n v="115.69"/>
    <n v="758.37760823327255"/>
    <n v="468.23081488613349"/>
    <n v="73.762385624309061"/>
    <n v="2736.319570036364"/>
    <n v="757.60350776058408"/>
    <n v="4794.2938865406632"/>
  </r>
  <r>
    <x v="0"/>
    <x v="1"/>
    <x v="2"/>
    <s v="ФЛ+КК_158"/>
    <x v="3"/>
    <x v="3"/>
    <x v="0"/>
    <x v="0"/>
    <s v="Красноярский край355"/>
    <n v="56.014558999999998"/>
    <n v="92.953111000000007"/>
    <x v="0"/>
    <x v="2"/>
    <x v="0"/>
    <x v="2"/>
    <x v="0"/>
    <x v="0"/>
    <x v="3"/>
    <x v="3"/>
    <x v="3"/>
    <x v="5"/>
    <n v="802.86927763356448"/>
    <n v="0.64571999999999996"/>
    <n v="115.69"/>
    <n v="518.95846759117933"/>
    <n v="320.41076046318869"/>
    <n v="50.475665676150186"/>
    <n v="1872.4659002181818"/>
    <n v="518.42874995354521"/>
    <n v="3280.7395439022453"/>
  </r>
  <r>
    <x v="0"/>
    <x v="0"/>
    <x v="0"/>
    <s v="ФЛ+КК_159"/>
    <x v="3"/>
    <x v="3"/>
    <x v="0"/>
    <x v="0"/>
    <s v="Красноярский край357"/>
    <n v="56.004972000000002"/>
    <n v="92.978048000000001"/>
    <x v="0"/>
    <x v="2"/>
    <x v="0"/>
    <x v="2"/>
    <x v="0"/>
    <x v="0"/>
    <x v="3"/>
    <x v="3"/>
    <x v="3"/>
    <x v="4"/>
    <n v="822.57840330111844"/>
    <n v="1.84453"/>
    <n v="118.53"/>
    <n v="1482.4296323885867"/>
    <n v="915.26863036171312"/>
    <n v="144.18614819059238"/>
    <n v="5417.4285949461537"/>
    <n v="1517.270542241012"/>
    <n v="9476.5835481280592"/>
  </r>
  <r>
    <x v="0"/>
    <x v="0"/>
    <x v="3"/>
    <s v="ФЛ+КК_159"/>
    <x v="3"/>
    <x v="3"/>
    <x v="0"/>
    <x v="0"/>
    <s v="Красноярский край357"/>
    <n v="56.004972000000002"/>
    <n v="92.978048000000001"/>
    <x v="0"/>
    <x v="2"/>
    <x v="0"/>
    <x v="2"/>
    <x v="0"/>
    <x v="0"/>
    <x v="3"/>
    <x v="3"/>
    <x v="3"/>
    <x v="4"/>
    <n v="822.57840330111844"/>
    <n v="1.7158199999999999"/>
    <n v="118.53"/>
    <n v="1378.9867401695742"/>
    <n v="851.40183209122904"/>
    <n v="134.12494065609243"/>
    <n v="5039.4042557076918"/>
    <n v="1411.396475952125"/>
    <n v="8815.3142445767116"/>
  </r>
  <r>
    <x v="0"/>
    <x v="0"/>
    <x v="4"/>
    <s v="ФЛ+КК_159"/>
    <x v="3"/>
    <x v="3"/>
    <x v="0"/>
    <x v="0"/>
    <s v="Красноярский край357"/>
    <n v="56.004972000000002"/>
    <n v="92.978048000000001"/>
    <x v="0"/>
    <x v="2"/>
    <x v="0"/>
    <x v="2"/>
    <x v="0"/>
    <x v="0"/>
    <x v="3"/>
    <x v="3"/>
    <x v="3"/>
    <x v="4"/>
    <n v="822.57840330111844"/>
    <n v="0.53190000000000004"/>
    <n v="118.53"/>
    <n v="427.48251395612397"/>
    <n v="263.93248387903435"/>
    <n v="41.578403291123536"/>
    <n v="1562.2029837692307"/>
    <n v="437.52945271586492"/>
    <n v="2732.7258376113778"/>
  </r>
  <r>
    <x v="0"/>
    <x v="0"/>
    <x v="5"/>
    <s v="ФЛ+КК_159"/>
    <x v="3"/>
    <x v="3"/>
    <x v="0"/>
    <x v="0"/>
    <s v="Красноярский край357"/>
    <n v="56.004972000000002"/>
    <n v="92.978048000000001"/>
    <x v="0"/>
    <x v="2"/>
    <x v="0"/>
    <x v="2"/>
    <x v="0"/>
    <x v="0"/>
    <x v="3"/>
    <x v="3"/>
    <x v="3"/>
    <x v="4"/>
    <n v="822.57840330111844"/>
    <n v="0.19117000000000001"/>
    <n v="118.53"/>
    <n v="153.64134648052681"/>
    <n v="94.85988520991728"/>
    <n v="14.943679934506648"/>
    <n v="561.4708486692308"/>
    <n v="157.2523133590748"/>
    <n v="982.16807365325644"/>
  </r>
  <r>
    <x v="0"/>
    <x v="0"/>
    <x v="0"/>
    <s v="ФЛ+КК_160"/>
    <x v="3"/>
    <x v="3"/>
    <x v="0"/>
    <x v="0"/>
    <s v="Красноярский край358"/>
    <n v="55.993473999999999"/>
    <n v="92.920807999999994"/>
    <x v="0"/>
    <x v="2"/>
    <x v="0"/>
    <x v="2"/>
    <x v="0"/>
    <x v="0"/>
    <x v="3"/>
    <x v="3"/>
    <x v="3"/>
    <x v="4"/>
    <n v="814.11180706364814"/>
    <n v="2.1316600000000001"/>
    <n v="117.31"/>
    <n v="1713.1930357204571"/>
    <n v="1057.7445357878969"/>
    <n v="166.63098168745327"/>
    <n v="6260.7362518923082"/>
    <n v="1735.4095746452963"/>
    <n v="10933.714379733412"/>
  </r>
  <r>
    <x v="0"/>
    <x v="0"/>
    <x v="3"/>
    <s v="ФЛ+КК_160"/>
    <x v="3"/>
    <x v="3"/>
    <x v="0"/>
    <x v="0"/>
    <s v="Красноярский край358"/>
    <n v="55.993473999999999"/>
    <n v="92.920807999999994"/>
    <x v="0"/>
    <x v="2"/>
    <x v="0"/>
    <x v="2"/>
    <x v="0"/>
    <x v="0"/>
    <x v="3"/>
    <x v="3"/>
    <x v="3"/>
    <x v="4"/>
    <n v="814.11180706364814"/>
    <n v="2.0107599999999999"/>
    <n v="117.31"/>
    <n v="1616.0269595082077"/>
    <n v="997.75311390225056"/>
    <n v="157.18027862692151"/>
    <n v="5905.650068892307"/>
    <n v="1636.9834571713011"/>
    <n v="10313.593878100988"/>
  </r>
  <r>
    <x v="0"/>
    <x v="0"/>
    <x v="4"/>
    <s v="ФЛ+КК_160"/>
    <x v="3"/>
    <x v="3"/>
    <x v="0"/>
    <x v="0"/>
    <s v="Красноярский край358"/>
    <n v="55.993473999999999"/>
    <n v="92.920807999999994"/>
    <x v="0"/>
    <x v="2"/>
    <x v="0"/>
    <x v="2"/>
    <x v="0"/>
    <x v="0"/>
    <x v="3"/>
    <x v="3"/>
    <x v="3"/>
    <x v="4"/>
    <n v="814.11180706364814"/>
    <n v="0.63178000000000001"/>
    <n v="117.31"/>
    <n v="507.75503415529226"/>
    <n v="313.49363539217205"/>
    <n v="49.385981634265882"/>
    <n v="1855.552925523077"/>
    <n v="514.33955746667164"/>
    <n v="3240.5271341714788"/>
  </r>
  <r>
    <x v="0"/>
    <x v="0"/>
    <x v="5"/>
    <s v="ФЛ+КК_160"/>
    <x v="3"/>
    <x v="3"/>
    <x v="0"/>
    <x v="0"/>
    <s v="Красноярский край358"/>
    <n v="55.993473999999999"/>
    <n v="92.920807999999994"/>
    <x v="0"/>
    <x v="2"/>
    <x v="0"/>
    <x v="2"/>
    <x v="0"/>
    <x v="0"/>
    <x v="3"/>
    <x v="3"/>
    <x v="3"/>
    <x v="4"/>
    <n v="814.11180706364814"/>
    <n v="0.22639000000000001"/>
    <n v="117.31"/>
    <n v="181.9472952331771"/>
    <n v="112.33629446394922"/>
    <n v="17.696812786383635"/>
    <n v="664.91282853076927"/>
    <n v="184.30677200113931"/>
    <n v="1161.2000030154186"/>
  </r>
  <r>
    <x v="0"/>
    <x v="1"/>
    <x v="1"/>
    <s v="ФЛ+КК_160"/>
    <x v="3"/>
    <x v="3"/>
    <x v="0"/>
    <x v="0"/>
    <s v="Красноярский край358"/>
    <n v="55.993473999999999"/>
    <n v="92.920807999999994"/>
    <x v="0"/>
    <x v="2"/>
    <x v="0"/>
    <x v="2"/>
    <x v="0"/>
    <x v="0"/>
    <x v="3"/>
    <x v="3"/>
    <x v="3"/>
    <x v="5"/>
    <n v="814.11180706364814"/>
    <n v="0.53741000000000005"/>
    <n v="117.31"/>
    <n v="431.91084381492868"/>
    <n v="266.66658424785084"/>
    <n v="42.009117715139496"/>
    <n v="1558.3873806545457"/>
    <n v="437.51182623407522"/>
    <n v="2736.4857526665401"/>
  </r>
  <r>
    <x v="0"/>
    <x v="1"/>
    <x v="2"/>
    <s v="ФЛ+КК_160"/>
    <x v="3"/>
    <x v="3"/>
    <x v="0"/>
    <x v="0"/>
    <s v="Красноярский край358"/>
    <n v="55.993473999999999"/>
    <n v="92.920807999999994"/>
    <x v="0"/>
    <x v="2"/>
    <x v="0"/>
    <x v="2"/>
    <x v="0"/>
    <x v="0"/>
    <x v="3"/>
    <x v="3"/>
    <x v="3"/>
    <x v="5"/>
    <n v="814.11180706364814"/>
    <n v="0.36836999999999998"/>
    <n v="117.31"/>
    <n v="296.05514883628007"/>
    <n v="182.78775913991328"/>
    <n v="28.795330739520914"/>
    <n v="1068.2033445818181"/>
    <n v="299.89436636803606"/>
    <n v="1875.7359496655686"/>
  </r>
  <r>
    <x v="0"/>
    <x v="0"/>
    <x v="0"/>
    <s v="ФЛ+КК_161"/>
    <x v="3"/>
    <x v="3"/>
    <x v="0"/>
    <x v="0"/>
    <s v="Красноярский край359"/>
    <n v="56.017659000000002"/>
    <n v="92.968400000000003"/>
    <x v="0"/>
    <x v="2"/>
    <x v="0"/>
    <x v="2"/>
    <x v="0"/>
    <x v="0"/>
    <x v="3"/>
    <x v="3"/>
    <x v="3"/>
    <x v="4"/>
    <n v="811.89106050955741"/>
    <n v="1.5045900000000001"/>
    <n v="116.99"/>
    <n v="1209.2233797203319"/>
    <n v="746.58803519375135"/>
    <n v="117.61317880765473"/>
    <n v="4419.0167086846159"/>
    <n v="1221.5631707320752"/>
    <n v="7714.0044731384296"/>
  </r>
  <r>
    <x v="0"/>
    <x v="0"/>
    <x v="3"/>
    <s v="ФЛ+КК_161"/>
    <x v="3"/>
    <x v="3"/>
    <x v="0"/>
    <x v="0"/>
    <s v="Красноярский край359"/>
    <n v="56.017659000000002"/>
    <n v="92.968400000000003"/>
    <x v="0"/>
    <x v="2"/>
    <x v="0"/>
    <x v="2"/>
    <x v="0"/>
    <x v="0"/>
    <x v="3"/>
    <x v="3"/>
    <x v="3"/>
    <x v="4"/>
    <n v="811.89106050955741"/>
    <n v="1.46959"/>
    <n v="116.99"/>
    <n v="1181.0942426861818"/>
    <n v="729.22079147168654"/>
    <n v="114.8772432649036"/>
    <n v="4316.2208740692304"/>
    <n v="1193.1469836142405"/>
    <n v="7534.5601351062433"/>
  </r>
  <r>
    <x v="0"/>
    <x v="0"/>
    <x v="4"/>
    <s v="ФЛ+КК_161"/>
    <x v="3"/>
    <x v="3"/>
    <x v="0"/>
    <x v="0"/>
    <s v="Красноярский край359"/>
    <n v="56.017659000000002"/>
    <n v="92.968400000000003"/>
    <x v="0"/>
    <x v="2"/>
    <x v="0"/>
    <x v="2"/>
    <x v="0"/>
    <x v="0"/>
    <x v="3"/>
    <x v="3"/>
    <x v="3"/>
    <x v="4"/>
    <n v="811.89106050955741"/>
    <n v="0.47682000000000002"/>
    <n v="116.99"/>
    <n v="383.21528916066745"/>
    <n v="236.60140433013945"/>
    <n v="37.272822442702619"/>
    <n v="1400.4317103230769"/>
    <n v="387.1258954721672"/>
    <n v="2444.6471217287535"/>
  </r>
  <r>
    <x v="0"/>
    <x v="0"/>
    <x v="5"/>
    <s v="ФЛ+КК_161"/>
    <x v="3"/>
    <x v="3"/>
    <x v="0"/>
    <x v="0"/>
    <s v="Красноярский край359"/>
    <n v="56.017659000000002"/>
    <n v="92.968400000000003"/>
    <x v="0"/>
    <x v="2"/>
    <x v="0"/>
    <x v="2"/>
    <x v="0"/>
    <x v="0"/>
    <x v="3"/>
    <x v="3"/>
    <x v="3"/>
    <x v="4"/>
    <n v="811.89106050955741"/>
    <n v="0.16965"/>
    <n v="116.99"/>
    <n v="136.34594565267236"/>
    <n v="84.181511355664924"/>
    <n v="13.261470423649383"/>
    <n v="498.26609549999995"/>
    <n v="137.73731841544642"/>
    <n v="869.79234134743308"/>
  </r>
  <r>
    <x v="0"/>
    <x v="1"/>
    <x v="1"/>
    <s v="ФЛ+КК_161"/>
    <x v="3"/>
    <x v="3"/>
    <x v="0"/>
    <x v="0"/>
    <s v="Красноярский край359"/>
    <n v="56.017659000000002"/>
    <n v="92.968400000000003"/>
    <x v="0"/>
    <x v="2"/>
    <x v="0"/>
    <x v="2"/>
    <x v="0"/>
    <x v="0"/>
    <x v="3"/>
    <x v="3"/>
    <x v="3"/>
    <x v="5"/>
    <n v="811.89106050955741"/>
    <n v="0.21825"/>
    <n v="116.99"/>
    <n v="175.40526164866336"/>
    <n v="108.29716978116046"/>
    <n v="17.060512348726661"/>
    <n v="632.8837309090909"/>
    <n v="177.1952239562109"/>
    <n v="1110.8418986438523"/>
  </r>
  <r>
    <x v="0"/>
    <x v="1"/>
    <x v="2"/>
    <s v="ФЛ+КК_161"/>
    <x v="3"/>
    <x v="3"/>
    <x v="0"/>
    <x v="0"/>
    <s v="Красноярский край359"/>
    <n v="56.017659000000002"/>
    <n v="92.968400000000003"/>
    <x v="0"/>
    <x v="2"/>
    <x v="0"/>
    <x v="2"/>
    <x v="0"/>
    <x v="0"/>
    <x v="3"/>
    <x v="3"/>
    <x v="3"/>
    <x v="5"/>
    <n v="811.89106050955741"/>
    <n v="0.15171000000000001"/>
    <n v="116.99"/>
    <n v="121.92775369859666"/>
    <n v="75.279558430698074"/>
    <n v="11.859108034022093"/>
    <n v="439.93031301818189"/>
    <n v="123.17199278990496"/>
    <n v="772.16872597140366"/>
  </r>
  <r>
    <x v="0"/>
    <x v="0"/>
    <x v="0"/>
    <s v="ФЛ+КК_162"/>
    <x v="3"/>
    <x v="3"/>
    <x v="0"/>
    <x v="0"/>
    <s v="Красноярский край363"/>
    <n v="55.984068000000001"/>
    <n v="92.876934000000006"/>
    <x v="0"/>
    <x v="2"/>
    <x v="0"/>
    <x v="2"/>
    <x v="0"/>
    <x v="0"/>
    <x v="3"/>
    <x v="3"/>
    <x v="3"/>
    <x v="4"/>
    <n v="798.2195895359373"/>
    <n v="2.3590300000000002"/>
    <n v="115.02"/>
    <n v="1895.9279467905906"/>
    <n v="1170.5671130760641"/>
    <n v="184.40440066903392"/>
    <n v="6928.5273637923083"/>
    <n v="1883.0239583029622"/>
    <n v="12062.450782630958"/>
  </r>
  <r>
    <x v="0"/>
    <x v="0"/>
    <x v="3"/>
    <s v="ФЛ+КК_162"/>
    <x v="3"/>
    <x v="3"/>
    <x v="0"/>
    <x v="0"/>
    <s v="Красноярский край363"/>
    <n v="55.984068000000001"/>
    <n v="92.876934000000006"/>
    <x v="0"/>
    <x v="2"/>
    <x v="0"/>
    <x v="2"/>
    <x v="0"/>
    <x v="0"/>
    <x v="3"/>
    <x v="3"/>
    <x v="3"/>
    <x v="4"/>
    <n v="798.2195895359373"/>
    <n v="2.2757000000000001"/>
    <n v="115.02"/>
    <n v="1828.9564899604272"/>
    <n v="1129.2181868086454"/>
    <n v="177.89052898967816"/>
    <n v="6683.7851666923079"/>
    <n v="1816.5083199069325"/>
    <n v="11636.358692357991"/>
  </r>
  <r>
    <x v="0"/>
    <x v="0"/>
    <x v="4"/>
    <s v="ФЛ+КК_162"/>
    <x v="3"/>
    <x v="3"/>
    <x v="0"/>
    <x v="0"/>
    <s v="Красноярский край363"/>
    <n v="55.984068000000001"/>
    <n v="92.876934000000006"/>
    <x v="0"/>
    <x v="2"/>
    <x v="0"/>
    <x v="2"/>
    <x v="0"/>
    <x v="0"/>
    <x v="3"/>
    <x v="3"/>
    <x v="3"/>
    <x v="4"/>
    <n v="798.2195895359373"/>
    <n v="0.73014000000000001"/>
    <n v="115.02"/>
    <n v="586.80594611754896"/>
    <n v="362.30055232080872"/>
    <n v="57.074742205265906"/>
    <n v="2144.4385910307692"/>
    <n v="582.81205110376925"/>
    <n v="3733.4318827781622"/>
  </r>
  <r>
    <x v="0"/>
    <x v="0"/>
    <x v="5"/>
    <s v="ФЛ+КК_162"/>
    <x v="3"/>
    <x v="3"/>
    <x v="0"/>
    <x v="0"/>
    <s v="Красноярский край363"/>
    <n v="55.984068000000001"/>
    <n v="92.876934000000006"/>
    <x v="0"/>
    <x v="2"/>
    <x v="0"/>
    <x v="2"/>
    <x v="0"/>
    <x v="0"/>
    <x v="3"/>
    <x v="3"/>
    <x v="3"/>
    <x v="4"/>
    <n v="798.2195895359373"/>
    <n v="0.26041999999999998"/>
    <n v="115.02"/>
    <n v="209.29685332666625"/>
    <n v="129.22221743143095"/>
    <n v="20.356923829807087"/>
    <n v="764.85975001538452"/>
    <n v="207.87234550694879"/>
    <n v="1331.6080901102375"/>
  </r>
  <r>
    <x v="0"/>
    <x v="1"/>
    <x v="1"/>
    <s v="ФЛ+КК_162"/>
    <x v="3"/>
    <x v="3"/>
    <x v="0"/>
    <x v="0"/>
    <s v="Красноярский край363"/>
    <n v="55.984068000000001"/>
    <n v="92.876934000000006"/>
    <x v="0"/>
    <x v="2"/>
    <x v="0"/>
    <x v="2"/>
    <x v="0"/>
    <x v="0"/>
    <x v="3"/>
    <x v="3"/>
    <x v="3"/>
    <x v="5"/>
    <n v="798.2195895359373"/>
    <n v="0.34297"/>
    <n v="115.02"/>
    <n v="275.64143224578271"/>
    <n v="170.18410226732922"/>
    <n v="26.809823231352954"/>
    <n v="994.54814749090917"/>
    <n v="273.76537262314042"/>
    <n v="1740.9488778585144"/>
  </r>
  <r>
    <x v="0"/>
    <x v="1"/>
    <x v="2"/>
    <s v="ФЛ+КК_162"/>
    <x v="3"/>
    <x v="3"/>
    <x v="0"/>
    <x v="0"/>
    <s v="Красноярский край363"/>
    <n v="55.984068000000001"/>
    <n v="92.876934000000006"/>
    <x v="0"/>
    <x v="2"/>
    <x v="0"/>
    <x v="2"/>
    <x v="0"/>
    <x v="0"/>
    <x v="3"/>
    <x v="3"/>
    <x v="3"/>
    <x v="5"/>
    <n v="798.2195895359373"/>
    <n v="0.23899000000000001"/>
    <n v="115.02"/>
    <n v="192.07378456547107"/>
    <n v="118.5885022038925"/>
    <n v="18.681749581774042"/>
    <n v="693.02580916363638"/>
    <n v="190.76649970319366"/>
    <n v="1213.1363452179676"/>
  </r>
  <r>
    <x v="0"/>
    <x v="0"/>
    <x v="0"/>
    <s v="ФЛ+КК_163"/>
    <x v="3"/>
    <x v="3"/>
    <x v="0"/>
    <x v="0"/>
    <s v="Красноярский край364"/>
    <n v="55.947809999999997"/>
    <n v="92.512780000000006"/>
    <x v="0"/>
    <x v="2"/>
    <x v="0"/>
    <x v="2"/>
    <x v="0"/>
    <x v="0"/>
    <x v="3"/>
    <x v="3"/>
    <x v="3"/>
    <x v="4"/>
    <n v="857.55516152804523"/>
    <n v="1.3060700000000001"/>
    <n v="123.57"/>
    <n v="1049.6749144626335"/>
    <n v="648.08102880220042"/>
    <n v="102.09495240917036"/>
    <n v="3835.9587347461538"/>
    <n v="1120.027069816934"/>
    <n v="6755.8367002370924"/>
  </r>
  <r>
    <x v="0"/>
    <x v="0"/>
    <x v="3"/>
    <s v="ФЛ+КК_163"/>
    <x v="3"/>
    <x v="3"/>
    <x v="0"/>
    <x v="0"/>
    <s v="Красноярский край364"/>
    <n v="55.947809999999997"/>
    <n v="92.512780000000006"/>
    <x v="0"/>
    <x v="2"/>
    <x v="0"/>
    <x v="2"/>
    <x v="0"/>
    <x v="0"/>
    <x v="3"/>
    <x v="3"/>
    <x v="3"/>
    <x v="4"/>
    <n v="857.55516152804523"/>
    <n v="1.2509300000000001"/>
    <n v="123.57"/>
    <n v="1005.3594682894043"/>
    <n v="620.72017683549632"/>
    <n v="97.784681385533304"/>
    <n v="3674.0112398692308"/>
    <n v="1072.7414782102778"/>
    <n v="6470.6170445899425"/>
  </r>
  <r>
    <x v="0"/>
    <x v="0"/>
    <x v="4"/>
    <s v="ФЛ+КК_163"/>
    <x v="3"/>
    <x v="3"/>
    <x v="0"/>
    <x v="0"/>
    <s v="Красноярский край364"/>
    <n v="55.947809999999997"/>
    <n v="92.512780000000006"/>
    <x v="0"/>
    <x v="2"/>
    <x v="0"/>
    <x v="2"/>
    <x v="0"/>
    <x v="0"/>
    <x v="3"/>
    <x v="3"/>
    <x v="3"/>
    <x v="4"/>
    <n v="857.55516152804523"/>
    <n v="0.39871000000000001"/>
    <n v="123.57"/>
    <n v="320.43909219674032"/>
    <n v="197.84267841212593"/>
    <n v="31.166996007151464"/>
    <n v="1171.0207777000001"/>
    <n v="341.91581845284691"/>
    <n v="2062.385362768865"/>
  </r>
  <r>
    <x v="0"/>
    <x v="0"/>
    <x v="5"/>
    <s v="ФЛ+КК_163"/>
    <x v="3"/>
    <x v="3"/>
    <x v="0"/>
    <x v="0"/>
    <s v="Красноярский край364"/>
    <n v="55.947809999999997"/>
    <n v="92.512780000000006"/>
    <x v="0"/>
    <x v="2"/>
    <x v="0"/>
    <x v="2"/>
    <x v="0"/>
    <x v="0"/>
    <x v="3"/>
    <x v="3"/>
    <x v="3"/>
    <x v="4"/>
    <n v="857.55516152804523"/>
    <n v="0.14241999999999999"/>
    <n v="123.57"/>
    <n v="114.46147704010372"/>
    <n v="70.669795739898603"/>
    <n v="11.132912571389006"/>
    <n v="418.29093616923075"/>
    <n v="122.13300610482419"/>
    <n v="736.68812762544621"/>
  </r>
  <r>
    <x v="0"/>
    <x v="1"/>
    <x v="1"/>
    <s v="ФЛ+КК_163"/>
    <x v="3"/>
    <x v="3"/>
    <x v="0"/>
    <x v="0"/>
    <s v="Красноярский край364"/>
    <n v="55.947809999999997"/>
    <n v="92.512780000000006"/>
    <x v="0"/>
    <x v="2"/>
    <x v="0"/>
    <x v="2"/>
    <x v="0"/>
    <x v="0"/>
    <x v="3"/>
    <x v="3"/>
    <x v="3"/>
    <x v="5"/>
    <n v="857.55516152804523"/>
    <n v="0.73153999999999997"/>
    <n v="123.57"/>
    <n v="587.93111159891498"/>
    <n v="362.99524206969124"/>
    <n v="57.184179626975947"/>
    <n v="2121.3276724363636"/>
    <n v="627.33590286422623"/>
    <n v="3756.774108596172"/>
  </r>
  <r>
    <x v="0"/>
    <x v="1"/>
    <x v="2"/>
    <s v="ФЛ+КК_163"/>
    <x v="3"/>
    <x v="3"/>
    <x v="0"/>
    <x v="0"/>
    <s v="Красноярский край364"/>
    <n v="55.947809999999997"/>
    <n v="92.512780000000006"/>
    <x v="0"/>
    <x v="2"/>
    <x v="0"/>
    <x v="2"/>
    <x v="0"/>
    <x v="0"/>
    <x v="3"/>
    <x v="3"/>
    <x v="3"/>
    <x v="5"/>
    <n v="857.55516152804523"/>
    <n v="0.50555000000000005"/>
    <n v="123.57"/>
    <n v="406.30529221755683"/>
    <n v="250.85743039113711"/>
    <n v="39.518634675366613"/>
    <n v="1465.9994050909092"/>
    <n v="433.53701191050334"/>
    <n v="2596.2177742854728"/>
  </r>
  <r>
    <x v="0"/>
    <x v="0"/>
    <x v="0"/>
    <s v="ФЛ+КК_164"/>
    <x v="3"/>
    <x v="3"/>
    <x v="0"/>
    <x v="0"/>
    <s v="Красноярский край365"/>
    <n v="56.012531000000003"/>
    <n v="92.784290999999996"/>
    <x v="0"/>
    <x v="2"/>
    <x v="0"/>
    <x v="2"/>
    <x v="0"/>
    <x v="0"/>
    <x v="3"/>
    <x v="3"/>
    <x v="3"/>
    <x v="4"/>
    <n v="757.27457494489204"/>
    <n v="3.7468300000000001"/>
    <n v="109.12"/>
    <n v="3011.2884146761116"/>
    <n v="1859.2031370041029"/>
    <n v="292.88815341846282"/>
    <n v="11004.529057484615"/>
    <n v="2837.3790956407697"/>
    <n v="19005.287858224063"/>
  </r>
  <r>
    <x v="0"/>
    <x v="0"/>
    <x v="3"/>
    <s v="ФЛ+КК_164"/>
    <x v="3"/>
    <x v="3"/>
    <x v="0"/>
    <x v="0"/>
    <s v="Красноярский край365"/>
    <n v="56.012531000000003"/>
    <n v="92.784290999999996"/>
    <x v="0"/>
    <x v="2"/>
    <x v="0"/>
    <x v="2"/>
    <x v="0"/>
    <x v="0"/>
    <x v="3"/>
    <x v="3"/>
    <x v="3"/>
    <x v="4"/>
    <n v="757.27457494489204"/>
    <n v="3.63971"/>
    <n v="109.12"/>
    <n v="2925.1971815590218"/>
    <n v="1806.0494470753151"/>
    <n v="284.51462726590569"/>
    <n v="10689.915063084614"/>
    <n v="2756.2598431726728"/>
    <n v="18461.93616215753"/>
  </r>
  <r>
    <x v="0"/>
    <x v="0"/>
    <x v="4"/>
    <s v="ФЛ+КК_164"/>
    <x v="3"/>
    <x v="3"/>
    <x v="0"/>
    <x v="0"/>
    <s v="Красноярский край365"/>
    <n v="56.012531000000003"/>
    <n v="92.784290999999996"/>
    <x v="0"/>
    <x v="2"/>
    <x v="0"/>
    <x v="2"/>
    <x v="0"/>
    <x v="0"/>
    <x v="3"/>
    <x v="3"/>
    <x v="3"/>
    <x v="4"/>
    <n v="757.27457494489204"/>
    <n v="1.17516"/>
    <n v="109.12"/>
    <n v="944.46390505861734"/>
    <n v="583.12257521204367"/>
    <n v="91.861771783411783"/>
    <n v="3451.4729430461539"/>
    <n v="889.91878949223928"/>
    <n v="5960.8399845924669"/>
  </r>
  <r>
    <x v="0"/>
    <x v="0"/>
    <x v="5"/>
    <s v="ФЛ+КК_164"/>
    <x v="3"/>
    <x v="3"/>
    <x v="0"/>
    <x v="0"/>
    <s v="Красноярский край365"/>
    <n v="56.012531000000003"/>
    <n v="92.784290999999996"/>
    <x v="0"/>
    <x v="2"/>
    <x v="0"/>
    <x v="2"/>
    <x v="0"/>
    <x v="0"/>
    <x v="3"/>
    <x v="3"/>
    <x v="3"/>
    <x v="4"/>
    <n v="757.27457494489204"/>
    <n v="0.41855999999999999"/>
    <n v="109.12"/>
    <n v="336.39233134325104"/>
    <n v="207.69238663735405"/>
    <n v="32.71866230782603"/>
    <n v="1229.3207010461538"/>
    <n v="316.964846088934"/>
    <n v="2123.0889274235187"/>
  </r>
  <r>
    <x v="0"/>
    <x v="1"/>
    <x v="1"/>
    <s v="ФЛ+КК_164"/>
    <x v="3"/>
    <x v="3"/>
    <x v="0"/>
    <x v="0"/>
    <s v="Красноярский край365"/>
    <n v="56.012531000000003"/>
    <n v="92.784290999999996"/>
    <x v="0"/>
    <x v="2"/>
    <x v="0"/>
    <x v="2"/>
    <x v="0"/>
    <x v="0"/>
    <x v="3"/>
    <x v="3"/>
    <x v="3"/>
    <x v="5"/>
    <n v="757.27457494489204"/>
    <n v="0.75649999999999995"/>
    <n v="109.12"/>
    <n v="607.99120475241159"/>
    <n v="375.3805678783408"/>
    <n v="59.135292516892179"/>
    <n v="2193.7069527272729"/>
    <n v="572.87821594581078"/>
    <n v="3809.0922338207283"/>
  </r>
  <r>
    <x v="0"/>
    <x v="1"/>
    <x v="2"/>
    <s v="ФЛ+КК_164"/>
    <x v="3"/>
    <x v="3"/>
    <x v="0"/>
    <x v="0"/>
    <s v="Красноярский край365"/>
    <n v="56.012531000000003"/>
    <n v="92.784290999999996"/>
    <x v="0"/>
    <x v="2"/>
    <x v="0"/>
    <x v="2"/>
    <x v="0"/>
    <x v="0"/>
    <x v="3"/>
    <x v="3"/>
    <x v="3"/>
    <x v="5"/>
    <n v="757.27457494489204"/>
    <n v="0.53125"/>
    <n v="109.12"/>
    <n v="426.96011569691825"/>
    <n v="263.60994935276744"/>
    <n v="41.527593059615292"/>
    <n v="1540.5245454545457"/>
    <n v="402.30211793947387"/>
    <n v="2674.9243215033202"/>
  </r>
  <r>
    <x v="0"/>
    <x v="0"/>
    <x v="0"/>
    <s v="ФЛ+КК_165"/>
    <x v="3"/>
    <x v="3"/>
    <x v="0"/>
    <x v="0"/>
    <s v="Красноярский край366"/>
    <n v="55.977570999999998"/>
    <n v="92.837227999999996"/>
    <x v="0"/>
    <x v="2"/>
    <x v="0"/>
    <x v="2"/>
    <x v="0"/>
    <x v="0"/>
    <x v="3"/>
    <x v="3"/>
    <x v="3"/>
    <x v="4"/>
    <n v="797.03981792907666"/>
    <n v="1.9720200000000001"/>
    <n v="114.85"/>
    <n v="1584.8920232595517"/>
    <n v="978.53005613674247"/>
    <n v="154.1519888290307"/>
    <n v="5791.8697650923077"/>
    <n v="1571.7784617524978"/>
    <n v="10081.222295070131"/>
  </r>
  <r>
    <x v="0"/>
    <x v="0"/>
    <x v="3"/>
    <s v="ФЛ+КК_165"/>
    <x v="3"/>
    <x v="3"/>
    <x v="0"/>
    <x v="0"/>
    <s v="Красноярский край366"/>
    <n v="55.977570999999998"/>
    <n v="92.837227999999996"/>
    <x v="0"/>
    <x v="2"/>
    <x v="0"/>
    <x v="2"/>
    <x v="0"/>
    <x v="0"/>
    <x v="3"/>
    <x v="3"/>
    <x v="3"/>
    <x v="4"/>
    <n v="797.03981792907666"/>
    <n v="1.91537"/>
    <n v="114.85"/>
    <n v="1539.363005745706"/>
    <n v="950.41993165517204"/>
    <n v="149.72368172912064"/>
    <n v="5625.4873642076918"/>
    <n v="1526.6261560668156"/>
    <n v="9791.6201394045056"/>
  </r>
  <r>
    <x v="0"/>
    <x v="0"/>
    <x v="4"/>
    <s v="ФЛ+КК_165"/>
    <x v="3"/>
    <x v="3"/>
    <x v="0"/>
    <x v="0"/>
    <s v="Красноярский край366"/>
    <n v="55.977570999999998"/>
    <n v="92.837227999999996"/>
    <x v="0"/>
    <x v="2"/>
    <x v="0"/>
    <x v="2"/>
    <x v="0"/>
    <x v="0"/>
    <x v="3"/>
    <x v="3"/>
    <x v="3"/>
    <x v="4"/>
    <n v="797.03981792907666"/>
    <n v="0.61834"/>
    <n v="114.85"/>
    <n v="496.95344553417874"/>
    <n v="306.82461380289925"/>
    <n v="48.335382385849449"/>
    <n v="1816.0793250307693"/>
    <n v="492.84160101826524"/>
    <n v="3161.034367771962"/>
  </r>
  <r>
    <x v="0"/>
    <x v="0"/>
    <x v="5"/>
    <s v="ФЛ+КК_165"/>
    <x v="3"/>
    <x v="3"/>
    <x v="0"/>
    <x v="0"/>
    <s v="Красноярский край366"/>
    <n v="55.977570999999998"/>
    <n v="92.837227999999996"/>
    <x v="0"/>
    <x v="2"/>
    <x v="0"/>
    <x v="2"/>
    <x v="0"/>
    <x v="0"/>
    <x v="3"/>
    <x v="3"/>
    <x v="3"/>
    <x v="4"/>
    <n v="797.03981792907666"/>
    <n v="0.22023999999999999"/>
    <n v="114.85"/>
    <n v="177.00460401146216"/>
    <n v="109.2846216385007"/>
    <n v="17.216069826728795"/>
    <n v="646.850131876923"/>
    <n v="175.54004950069984"/>
    <n v="1125.8954768543144"/>
  </r>
  <r>
    <x v="0"/>
    <x v="1"/>
    <x v="1"/>
    <s v="ФЛ+КК_165"/>
    <x v="3"/>
    <x v="3"/>
    <x v="0"/>
    <x v="0"/>
    <s v="Красноярский край366"/>
    <n v="55.977570999999998"/>
    <n v="92.837227999999996"/>
    <x v="0"/>
    <x v="2"/>
    <x v="0"/>
    <x v="2"/>
    <x v="0"/>
    <x v="0"/>
    <x v="3"/>
    <x v="3"/>
    <x v="3"/>
    <x v="5"/>
    <n v="797.03981792907666"/>
    <n v="0.59050000000000002"/>
    <n v="114.85"/>
    <n v="474.57872624758636"/>
    <n v="293.01021193940551"/>
    <n v="46.159141085558275"/>
    <n v="1712.338341818182"/>
    <n v="470.6520124871198"/>
    <n v="2996.738433577852"/>
  </r>
  <r>
    <x v="0"/>
    <x v="1"/>
    <x v="2"/>
    <s v="ФЛ+КК_165"/>
    <x v="3"/>
    <x v="3"/>
    <x v="0"/>
    <x v="0"/>
    <s v="Красноярский край366"/>
    <n v="55.977570999999998"/>
    <n v="92.837227999999996"/>
    <x v="0"/>
    <x v="2"/>
    <x v="0"/>
    <x v="2"/>
    <x v="0"/>
    <x v="0"/>
    <x v="3"/>
    <x v="3"/>
    <x v="3"/>
    <x v="5"/>
    <n v="797.03981792907666"/>
    <n v="0.40828999999999999"/>
    <n v="114.85"/>
    <n v="328.13843884780186"/>
    <n v="202.59634112233678"/>
    <n v="31.915860649995913"/>
    <n v="1183.9637960727273"/>
    <n v="325.42338726226268"/>
    <n v="2072.0378239551246"/>
  </r>
  <r>
    <x v="0"/>
    <x v="0"/>
    <x v="0"/>
    <s v="ФЛ+КК_166"/>
    <x v="4"/>
    <x v="4"/>
    <x v="0"/>
    <x v="0"/>
    <s v="Новосибирская область1"/>
    <n v="55.335126000000002"/>
    <n v="78.348436000000007"/>
    <x v="0"/>
    <x v="3"/>
    <x v="0"/>
    <x v="3"/>
    <x v="0"/>
    <x v="0"/>
    <x v="4"/>
    <x v="4"/>
    <x v="4"/>
    <x v="6"/>
    <n v="2147.9435582048177"/>
    <n v="1.33223"/>
    <n v="349.8"/>
    <n v="49.621245227790546"/>
    <n v="251.8087600510039"/>
    <n v="21.361191271196112"/>
    <n v="0"/>
    <n v="2861.5548465472043"/>
    <n v="3184.346043097195"/>
  </r>
  <r>
    <x v="0"/>
    <x v="0"/>
    <x v="3"/>
    <s v="ФЛ+КК_166"/>
    <x v="4"/>
    <x v="4"/>
    <x v="0"/>
    <x v="0"/>
    <s v="Новосибирская область1"/>
    <n v="55.335126000000002"/>
    <n v="78.348436000000007"/>
    <x v="0"/>
    <x v="3"/>
    <x v="0"/>
    <x v="3"/>
    <x v="0"/>
    <x v="0"/>
    <x v="4"/>
    <x v="4"/>
    <x v="4"/>
    <x v="6"/>
    <n v="2147.9435582048177"/>
    <n v="1.1707700000000001"/>
    <n v="349.8"/>
    <n v="43.607384066820551"/>
    <n v="221.29072457827391"/>
    <n v="18.772315519526114"/>
    <n v="0"/>
    <n v="2514.7478796394548"/>
    <n v="2798.4183038040755"/>
  </r>
  <r>
    <x v="0"/>
    <x v="0"/>
    <x v="4"/>
    <s v="ФЛ+КК_166"/>
    <x v="4"/>
    <x v="4"/>
    <x v="0"/>
    <x v="0"/>
    <s v="Новосибирская область1"/>
    <n v="55.335126000000002"/>
    <n v="78.348436000000007"/>
    <x v="0"/>
    <x v="3"/>
    <x v="0"/>
    <x v="3"/>
    <x v="0"/>
    <x v="0"/>
    <x v="4"/>
    <x v="4"/>
    <x v="4"/>
    <x v="6"/>
    <n v="2147.9435582048177"/>
    <n v="0.32380999999999999"/>
    <n v="349.8"/>
    <n v="12.060871934433887"/>
    <n v="61.204292496127223"/>
    <n v="5.1920219072727773"/>
    <n v="0"/>
    <n v="695.52560358230198"/>
    <n v="773.98278992013593"/>
  </r>
  <r>
    <x v="0"/>
    <x v="0"/>
    <x v="5"/>
    <s v="ФЛ+КК_166"/>
    <x v="4"/>
    <x v="4"/>
    <x v="0"/>
    <x v="0"/>
    <s v="Новосибирская область1"/>
    <n v="55.335126000000002"/>
    <n v="78.348436000000007"/>
    <x v="0"/>
    <x v="3"/>
    <x v="0"/>
    <x v="3"/>
    <x v="0"/>
    <x v="0"/>
    <x v="4"/>
    <x v="4"/>
    <x v="4"/>
    <x v="6"/>
    <n v="2147.9435582048177"/>
    <n v="9.7919999999999993E-2"/>
    <n v="349.8"/>
    <n v="3.647202309439999"/>
    <n v="18.508150832959998"/>
    <n v="1.5700651158399999"/>
    <n v="0"/>
    <n v="210.32663321941573"/>
    <n v="234.05205147765571"/>
  </r>
  <r>
    <x v="0"/>
    <x v="0"/>
    <x v="3"/>
    <s v="ФЛ+КК_167"/>
    <x v="1"/>
    <x v="1"/>
    <x v="0"/>
    <x v="0"/>
    <s v="Новосибирская область103"/>
    <n v="55.118915000000001"/>
    <n v="83.898120000000006"/>
    <x v="0"/>
    <x v="3"/>
    <x v="0"/>
    <x v="3"/>
    <x v="0"/>
    <x v="0"/>
    <x v="1"/>
    <x v="1"/>
    <x v="1"/>
    <x v="1"/>
    <n v="883.73521710751879"/>
    <n v="1.2357499999999999"/>
    <n v="118.14"/>
    <n v="436.14707165138441"/>
    <n v="569.90439564177632"/>
    <n v="122.03620436535894"/>
    <n v="2506.9508157692308"/>
    <n v="1092.0757945406162"/>
    <n v="4727.1142819683664"/>
  </r>
  <r>
    <x v="0"/>
    <x v="0"/>
    <x v="4"/>
    <s v="ФЛ+КК_167"/>
    <x v="1"/>
    <x v="1"/>
    <x v="0"/>
    <x v="0"/>
    <s v="Новосибирская область103"/>
    <n v="55.118915000000001"/>
    <n v="83.898120000000006"/>
    <x v="0"/>
    <x v="3"/>
    <x v="0"/>
    <x v="3"/>
    <x v="0"/>
    <x v="0"/>
    <x v="1"/>
    <x v="1"/>
    <x v="1"/>
    <x v="1"/>
    <n v="883.73521710751879"/>
    <n v="0.34875"/>
    <n v="118.14"/>
    <n v="123.08823891435996"/>
    <n v="160.83686666402551"/>
    <n v="34.440725286197804"/>
    <n v="707.50483269230779"/>
    <n v="308.20265696624716"/>
    <n v="1334.0733205231381"/>
  </r>
  <r>
    <x v="0"/>
    <x v="0"/>
    <x v="5"/>
    <s v="ФЛ+КК_167"/>
    <x v="1"/>
    <x v="1"/>
    <x v="0"/>
    <x v="0"/>
    <s v="Новосибирская область103"/>
    <n v="55.118915000000001"/>
    <n v="83.898120000000006"/>
    <x v="0"/>
    <x v="3"/>
    <x v="0"/>
    <x v="3"/>
    <x v="0"/>
    <x v="0"/>
    <x v="1"/>
    <x v="1"/>
    <x v="1"/>
    <x v="1"/>
    <n v="883.73521710751879"/>
    <n v="0.10630000000000001"/>
    <n v="118.14"/>
    <n v="37.51764816228377"/>
    <n v="49.023538140174658"/>
    <n v="10.497631822000937"/>
    <n v="215.64950169230772"/>
    <n v="93.94105357852925"/>
    <n v="406.62937339529634"/>
  </r>
  <r>
    <x v="0"/>
    <x v="0"/>
    <x v="0"/>
    <s v="ФЛ+КК_167"/>
    <x v="0"/>
    <x v="0"/>
    <x v="0"/>
    <x v="0"/>
    <s v="Новосибирская область103"/>
    <n v="55.118915000000001"/>
    <n v="83.898120000000006"/>
    <x v="0"/>
    <x v="3"/>
    <x v="0"/>
    <x v="3"/>
    <x v="0"/>
    <x v="0"/>
    <x v="0"/>
    <x v="0"/>
    <x v="0"/>
    <x v="0"/>
    <n v="467.45059858683641"/>
    <n v="1.37801"/>
    <n v="62.49"/>
    <n v="491.04727931309958"/>
    <n v="301.73627786006921"/>
    <n v="16.241433847642668"/>
    <n v="1097.4747241999999"/>
    <n v="644.15159935864642"/>
    <n v="2550.6513145794579"/>
  </r>
  <r>
    <x v="0"/>
    <x v="1"/>
    <x v="1"/>
    <s v="ФЛ+КК_167"/>
    <x v="0"/>
    <x v="0"/>
    <x v="0"/>
    <x v="0"/>
    <s v="Новосибирская область103"/>
    <n v="55.118915000000001"/>
    <n v="83.898120000000006"/>
    <x v="0"/>
    <x v="3"/>
    <x v="0"/>
    <x v="3"/>
    <x v="0"/>
    <x v="0"/>
    <x v="0"/>
    <x v="0"/>
    <x v="0"/>
    <x v="0"/>
    <n v="467.45059858683641"/>
    <n v="0.59216000000000002"/>
    <n v="62.49"/>
    <n v="211.0133866358336"/>
    <n v="129.66245114158721"/>
    <n v="6.9792871366826672"/>
    <n v="471.60806719999999"/>
    <n v="276.80554645918107"/>
    <n v="1096.0687385732845"/>
  </r>
  <r>
    <x v="0"/>
    <x v="1"/>
    <x v="2"/>
    <s v="ФЛ+КК_167"/>
    <x v="0"/>
    <x v="0"/>
    <x v="0"/>
    <x v="0"/>
    <s v="Новосибирская область103"/>
    <n v="55.118915000000001"/>
    <n v="83.898120000000006"/>
    <x v="0"/>
    <x v="3"/>
    <x v="0"/>
    <x v="3"/>
    <x v="0"/>
    <x v="0"/>
    <x v="0"/>
    <x v="0"/>
    <x v="0"/>
    <x v="0"/>
    <n v="467.45059858683641"/>
    <n v="0.43628"/>
    <n v="62.49"/>
    <n v="155.46629343670881"/>
    <n v="95.530150945777606"/>
    <n v="5.142061929194667"/>
    <n v="347.4621176"/>
    <n v="203.939347151465"/>
    <n v="807.53997106314603"/>
  </r>
  <r>
    <x v="0"/>
    <x v="0"/>
    <x v="0"/>
    <s v="ФЛ+КК_168"/>
    <x v="4"/>
    <x v="4"/>
    <x v="0"/>
    <x v="0"/>
    <s v="Новосибирская область104"/>
    <n v="54.515272000000003"/>
    <n v="79.665572999999995"/>
    <x v="0"/>
    <x v="3"/>
    <x v="0"/>
    <x v="3"/>
    <x v="0"/>
    <x v="0"/>
    <x v="4"/>
    <x v="4"/>
    <x v="4"/>
    <x v="6"/>
    <n v="3118.2638585693835"/>
    <n v="1.3183499999999999"/>
    <n v="507.82"/>
    <n v="49.104260259908322"/>
    <n v="249.18525991250834"/>
    <n v="21.138637106491664"/>
    <n v="0"/>
    <n v="4110.963157944946"/>
    <n v="4430.3913152238547"/>
  </r>
  <r>
    <x v="0"/>
    <x v="0"/>
    <x v="3"/>
    <s v="ФЛ+КК_168"/>
    <x v="4"/>
    <x v="4"/>
    <x v="0"/>
    <x v="0"/>
    <s v="Новосибирская область104"/>
    <n v="54.515272000000003"/>
    <n v="79.665572999999995"/>
    <x v="0"/>
    <x v="3"/>
    <x v="0"/>
    <x v="3"/>
    <x v="0"/>
    <x v="0"/>
    <x v="4"/>
    <x v="4"/>
    <x v="4"/>
    <x v="6"/>
    <n v="3118.2638585693835"/>
    <n v="1.1730499999999999"/>
    <n v="507.82"/>
    <n v="43.692306669613878"/>
    <n v="221.72167416874723"/>
    <n v="18.808873408252776"/>
    <n v="0"/>
    <n v="3657.8794192948153"/>
    <n v="3942.102273541429"/>
  </r>
  <r>
    <x v="0"/>
    <x v="0"/>
    <x v="4"/>
    <s v="ФЛ+КК_168"/>
    <x v="4"/>
    <x v="4"/>
    <x v="0"/>
    <x v="0"/>
    <s v="Новосибирская область104"/>
    <n v="54.515272000000003"/>
    <n v="79.665572999999995"/>
    <x v="0"/>
    <x v="3"/>
    <x v="0"/>
    <x v="3"/>
    <x v="0"/>
    <x v="0"/>
    <x v="4"/>
    <x v="4"/>
    <x v="4"/>
    <x v="6"/>
    <n v="3118.2638585693835"/>
    <n v="0.32851999999999998"/>
    <n v="507.82"/>
    <n v="12.236304153362219"/>
    <n v="62.094543623815554"/>
    <n v="5.2675428089844445"/>
    <n v="0"/>
    <n v="1024.4120428172139"/>
    <n v="1104.0104334033761"/>
  </r>
  <r>
    <x v="0"/>
    <x v="0"/>
    <x v="5"/>
    <s v="ФЛ+КК_168"/>
    <x v="4"/>
    <x v="4"/>
    <x v="0"/>
    <x v="0"/>
    <s v="Новосибирская область104"/>
    <n v="54.515272000000003"/>
    <n v="79.665572999999995"/>
    <x v="0"/>
    <x v="3"/>
    <x v="0"/>
    <x v="3"/>
    <x v="0"/>
    <x v="0"/>
    <x v="4"/>
    <x v="4"/>
    <x v="4"/>
    <x v="6"/>
    <n v="3118.2638585693835"/>
    <n v="9.9830000000000002E-2"/>
    <n v="507.82"/>
    <n v="3.7183436126572218"/>
    <n v="18.869165621470557"/>
    <n v="1.6006903647294446"/>
    <n v="0"/>
    <n v="311.29628100098154"/>
    <n v="335.48448059983878"/>
  </r>
  <r>
    <x v="0"/>
    <x v="1"/>
    <x v="1"/>
    <s v="ФЛ+КК_168"/>
    <x v="4"/>
    <x v="4"/>
    <x v="0"/>
    <x v="0"/>
    <s v="Новосибирская область104"/>
    <n v="54.515272000000003"/>
    <n v="79.665572999999995"/>
    <x v="0"/>
    <x v="3"/>
    <x v="0"/>
    <x v="3"/>
    <x v="0"/>
    <x v="0"/>
    <x v="4"/>
    <x v="4"/>
    <x v="4"/>
    <x v="6"/>
    <n v="3118.2638585693835"/>
    <n v="0.67427999999999999"/>
    <n v="507.82"/>
    <n v="25.114742373459997"/>
    <n v="127.44767099314001"/>
    <n v="10.81151456606"/>
    <n v="0"/>
    <n v="2102.5829545561637"/>
    <n v="2265.9568824888238"/>
  </r>
  <r>
    <x v="0"/>
    <x v="1"/>
    <x v="2"/>
    <s v="ФЛ+КК_168"/>
    <x v="4"/>
    <x v="4"/>
    <x v="0"/>
    <x v="0"/>
    <s v="Новосибирская область104"/>
    <n v="54.515272000000003"/>
    <n v="79.665572999999995"/>
    <x v="0"/>
    <x v="3"/>
    <x v="0"/>
    <x v="3"/>
    <x v="0"/>
    <x v="0"/>
    <x v="4"/>
    <x v="4"/>
    <x v="4"/>
    <x v="6"/>
    <n v="3118.2638585693835"/>
    <n v="0.48949999999999999"/>
    <n v="507.82"/>
    <n v="18.232286871638884"/>
    <n v="92.521852866972225"/>
    <n v="7.8487221630277775"/>
    <n v="0"/>
    <n v="1526.3901587697133"/>
    <n v="1644.993020671352"/>
  </r>
  <r>
    <x v="0"/>
    <x v="0"/>
    <x v="3"/>
    <s v="ФЛ+КК_169"/>
    <x v="1"/>
    <x v="1"/>
    <x v="0"/>
    <x v="0"/>
    <s v="Новосибирская область109"/>
    <n v="55.316338999999999"/>
    <n v="82.736733000000001"/>
    <x v="0"/>
    <x v="3"/>
    <x v="0"/>
    <x v="3"/>
    <x v="0"/>
    <x v="0"/>
    <x v="1"/>
    <x v="1"/>
    <x v="1"/>
    <x v="1"/>
    <n v="870.12087738231401"/>
    <n v="0.74075000000000002"/>
    <n v="116.32"/>
    <n v="261.44118416003482"/>
    <n v="341.61981069928856"/>
    <n v="73.152594281723367"/>
    <n v="1502.7504080769233"/>
    <n v="644.54203992094915"/>
    <n v="2823.5060371389195"/>
  </r>
  <r>
    <x v="0"/>
    <x v="0"/>
    <x v="4"/>
    <s v="ФЛ+КК_169"/>
    <x v="1"/>
    <x v="1"/>
    <x v="0"/>
    <x v="0"/>
    <s v="Новосибирская область109"/>
    <n v="55.316338999999999"/>
    <n v="82.736733000000001"/>
    <x v="0"/>
    <x v="3"/>
    <x v="0"/>
    <x v="3"/>
    <x v="0"/>
    <x v="0"/>
    <x v="1"/>
    <x v="1"/>
    <x v="1"/>
    <x v="1"/>
    <n v="870.12087738231401"/>
    <n v="0.20057"/>
    <n v="116.32"/>
    <n v="70.789413846747465"/>
    <n v="92.499069094777326"/>
    <n v="19.807243786817757"/>
    <n v="406.89389044615388"/>
    <n v="174.52014437657073"/>
    <n v="764.50976155106719"/>
  </r>
  <r>
    <x v="0"/>
    <x v="0"/>
    <x v="5"/>
    <s v="ФЛ+КК_169"/>
    <x v="1"/>
    <x v="1"/>
    <x v="0"/>
    <x v="0"/>
    <s v="Новосибирская область109"/>
    <n v="55.316338999999999"/>
    <n v="82.736733000000001"/>
    <x v="0"/>
    <x v="3"/>
    <x v="0"/>
    <x v="3"/>
    <x v="0"/>
    <x v="0"/>
    <x v="1"/>
    <x v="1"/>
    <x v="1"/>
    <x v="1"/>
    <n v="870.12087738231401"/>
    <n v="6.0130000000000003E-2"/>
    <n v="116.32"/>
    <n v="21.222353565363338"/>
    <n v="27.730812308266245"/>
    <n v="5.938124190563653"/>
    <n v="121.98499093846155"/>
    <n v="52.320368356998543"/>
    <n v="229.19664935965335"/>
  </r>
  <r>
    <x v="0"/>
    <x v="0"/>
    <x v="0"/>
    <s v="ФЛ+КК_169"/>
    <x v="0"/>
    <x v="0"/>
    <x v="0"/>
    <x v="0"/>
    <s v="Новосибирская область109"/>
    <n v="55.316338999999999"/>
    <n v="82.736733000000001"/>
    <x v="0"/>
    <x v="3"/>
    <x v="0"/>
    <x v="3"/>
    <x v="0"/>
    <x v="0"/>
    <x v="0"/>
    <x v="0"/>
    <x v="0"/>
    <x v="0"/>
    <n v="478.89562044373923"/>
    <n v="0.86029"/>
    <n v="64.02"/>
    <n v="306.56023099996838"/>
    <n v="188.37359850816682"/>
    <n v="10.139507786437333"/>
    <n v="685.15216179999993"/>
    <n v="411.98911331154443"/>
    <n v="1602.2146124061169"/>
  </r>
  <r>
    <x v="0"/>
    <x v="1"/>
    <x v="1"/>
    <s v="ФЛ+КК_169"/>
    <x v="0"/>
    <x v="0"/>
    <x v="0"/>
    <x v="0"/>
    <s v="Новосибирская область109"/>
    <n v="55.316338999999999"/>
    <n v="82.736733000000001"/>
    <x v="0"/>
    <x v="3"/>
    <x v="0"/>
    <x v="3"/>
    <x v="0"/>
    <x v="0"/>
    <x v="0"/>
    <x v="0"/>
    <x v="0"/>
    <x v="0"/>
    <n v="478.89562044373923"/>
    <n v="0.4244"/>
    <n v="64.02"/>
    <n v="151.232912199824"/>
    <n v="92.928844002448002"/>
    <n v="5.0020424561066665"/>
    <n v="338.00064799999996"/>
    <n v="203.24330131632294"/>
    <n v="790.40774797470158"/>
  </r>
  <r>
    <x v="0"/>
    <x v="1"/>
    <x v="2"/>
    <s v="ФЛ+КК_169"/>
    <x v="0"/>
    <x v="0"/>
    <x v="0"/>
    <x v="0"/>
    <s v="Новосибирская область109"/>
    <n v="55.316338999999999"/>
    <n v="82.736733000000001"/>
    <x v="0"/>
    <x v="3"/>
    <x v="0"/>
    <x v="3"/>
    <x v="0"/>
    <x v="0"/>
    <x v="0"/>
    <x v="0"/>
    <x v="0"/>
    <x v="0"/>
    <n v="478.89562044373923"/>
    <n v="0.31012000000000001"/>
    <n v="64.02"/>
    <n v="110.50978023423521"/>
    <n v="67.905497412910407"/>
    <n v="3.6551211274453332"/>
    <n v="246.98577039999998"/>
    <n v="148.51510981201241"/>
    <n v="577.57127898660337"/>
  </r>
  <r>
    <x v="0"/>
    <x v="0"/>
    <x v="3"/>
    <s v="ФЛ+КК_170"/>
    <x v="1"/>
    <x v="1"/>
    <x v="0"/>
    <x v="0"/>
    <s v="Новосибирская область11"/>
    <n v="54.859133999999997"/>
    <n v="83.099993999999995"/>
    <x v="0"/>
    <x v="3"/>
    <x v="0"/>
    <x v="3"/>
    <x v="0"/>
    <x v="0"/>
    <x v="1"/>
    <x v="1"/>
    <x v="1"/>
    <x v="1"/>
    <n v="317.55115202668793"/>
    <n v="1.9404399999999999"/>
    <n v="47.46"/>
    <n v="684.86119661356452"/>
    <n v="894.8940202137394"/>
    <n v="191.62770171856533"/>
    <n v="3936.5467456615388"/>
    <n v="616.18895743866631"/>
    <n v="6324.1186216460737"/>
  </r>
  <r>
    <x v="0"/>
    <x v="0"/>
    <x v="4"/>
    <s v="ФЛ+КК_170"/>
    <x v="1"/>
    <x v="1"/>
    <x v="0"/>
    <x v="0"/>
    <s v="Новосибирская область11"/>
    <n v="54.859133999999997"/>
    <n v="83.099993999999995"/>
    <x v="0"/>
    <x v="3"/>
    <x v="0"/>
    <x v="3"/>
    <x v="0"/>
    <x v="0"/>
    <x v="1"/>
    <x v="1"/>
    <x v="1"/>
    <x v="1"/>
    <n v="317.55115202668793"/>
    <n v="0.55167999999999995"/>
    <n v="47.46"/>
    <n v="194.71059396207625"/>
    <n v="254.42432287085182"/>
    <n v="54.481030325131478"/>
    <n v="1119.1864260923078"/>
    <n v="175.18661955008318"/>
    <n v="1797.9889928004504"/>
  </r>
  <r>
    <x v="0"/>
    <x v="0"/>
    <x v="5"/>
    <s v="ФЛ+КК_170"/>
    <x v="1"/>
    <x v="1"/>
    <x v="0"/>
    <x v="0"/>
    <s v="Новосибирская область11"/>
    <n v="54.859133999999997"/>
    <n v="83.099993999999995"/>
    <x v="0"/>
    <x v="3"/>
    <x v="0"/>
    <x v="3"/>
    <x v="0"/>
    <x v="0"/>
    <x v="1"/>
    <x v="1"/>
    <x v="1"/>
    <x v="1"/>
    <n v="317.55115202668793"/>
    <n v="0.16863"/>
    <n v="47.46"/>
    <n v="59.516472338719772"/>
    <n v="77.768948603740839"/>
    <n v="16.653016501825192"/>
    <n v="342.09760555384617"/>
    <n v="53.548650766260387"/>
    <n v="549.58469376439234"/>
  </r>
  <r>
    <x v="0"/>
    <x v="0"/>
    <x v="0"/>
    <s v="ФЛ+КК_170"/>
    <x v="0"/>
    <x v="0"/>
    <x v="0"/>
    <x v="0"/>
    <s v="Новосибирская область11"/>
    <n v="54.859133999999997"/>
    <n v="83.099993999999995"/>
    <x v="0"/>
    <x v="3"/>
    <x v="0"/>
    <x v="3"/>
    <x v="0"/>
    <x v="0"/>
    <x v="0"/>
    <x v="0"/>
    <x v="0"/>
    <x v="0"/>
    <n v="474.40737657828714"/>
    <n v="2.1474899999999999"/>
    <n v="63.42"/>
    <n v="765.24780070688041"/>
    <n v="470.22564374839078"/>
    <n v="25.310641267824"/>
    <n v="1710.3039857999997"/>
    <n v="1018.7850971281058"/>
    <n v="3989.873168651201"/>
  </r>
  <r>
    <x v="0"/>
    <x v="1"/>
    <x v="1"/>
    <s v="ФЛ+КК_170"/>
    <x v="0"/>
    <x v="0"/>
    <x v="0"/>
    <x v="0"/>
    <s v="Новосибирская область11"/>
    <n v="54.859133999999997"/>
    <n v="83.099993999999995"/>
    <x v="0"/>
    <x v="3"/>
    <x v="0"/>
    <x v="3"/>
    <x v="0"/>
    <x v="0"/>
    <x v="0"/>
    <x v="0"/>
    <x v="0"/>
    <x v="0"/>
    <n v="474.40737657828714"/>
    <n v="0.48641000000000001"/>
    <n v="63.42"/>
    <n v="173.32987941356362"/>
    <n v="106.50687797179721"/>
    <n v="5.7329016754826672"/>
    <n v="387.38665220000001"/>
    <n v="230.75649204144466"/>
    <n v="903.71280330228808"/>
  </r>
  <r>
    <x v="0"/>
    <x v="1"/>
    <x v="2"/>
    <s v="ФЛ+КК_170"/>
    <x v="0"/>
    <x v="0"/>
    <x v="0"/>
    <x v="0"/>
    <s v="Новосибирская область11"/>
    <n v="54.859133999999997"/>
    <n v="83.099993999999995"/>
    <x v="0"/>
    <x v="3"/>
    <x v="0"/>
    <x v="3"/>
    <x v="0"/>
    <x v="0"/>
    <x v="0"/>
    <x v="0"/>
    <x v="0"/>
    <x v="0"/>
    <n v="474.40737657828714"/>
    <n v="0.34688999999999998"/>
    <n v="63.42"/>
    <n v="123.6125940457044"/>
    <n v="75.956848953838801"/>
    <n v="4.0884978972639994"/>
    <n v="276.27013379999994"/>
    <n v="164.56717486124202"/>
    <n v="644.49524955804918"/>
  </r>
  <r>
    <x v="0"/>
    <x v="0"/>
    <x v="3"/>
    <s v="ФЛ+КК_171"/>
    <x v="1"/>
    <x v="1"/>
    <x v="0"/>
    <x v="0"/>
    <s v="Новосибирская область112"/>
    <n v="55.012304999999998"/>
    <n v="82.459612000000007"/>
    <x v="0"/>
    <x v="3"/>
    <x v="0"/>
    <x v="3"/>
    <x v="0"/>
    <x v="0"/>
    <x v="1"/>
    <x v="1"/>
    <x v="1"/>
    <x v="1"/>
    <n v="747.66662391989598"/>
    <n v="1.06314"/>
    <n v="99.95"/>
    <n v="375.22589338899684"/>
    <n v="490.29994673890195"/>
    <n v="104.99014388750776"/>
    <n v="2156.7790332"/>
    <n v="794.87429455419817"/>
    <n v="3922.1693117696045"/>
  </r>
  <r>
    <x v="0"/>
    <x v="0"/>
    <x v="4"/>
    <s v="ФЛ+КК_171"/>
    <x v="1"/>
    <x v="1"/>
    <x v="0"/>
    <x v="0"/>
    <s v="Новосибирская область112"/>
    <n v="55.012304999999998"/>
    <n v="82.459612000000007"/>
    <x v="0"/>
    <x v="3"/>
    <x v="0"/>
    <x v="3"/>
    <x v="0"/>
    <x v="0"/>
    <x v="1"/>
    <x v="1"/>
    <x v="1"/>
    <x v="1"/>
    <n v="747.66662391989598"/>
    <n v="0.29675000000000001"/>
    <n v="99.95"/>
    <n v="104.73529719809697"/>
    <n v="136.85545572057222"/>
    <n v="29.305477358219925"/>
    <n v="602.01307269230779"/>
    <n v="221.87007064822913"/>
    <n v="1094.779373617426"/>
  </r>
  <r>
    <x v="0"/>
    <x v="0"/>
    <x v="5"/>
    <s v="ФЛ+КК_171"/>
    <x v="1"/>
    <x v="1"/>
    <x v="0"/>
    <x v="0"/>
    <s v="Новосибирская область112"/>
    <n v="55.012304999999998"/>
    <n v="82.459612000000007"/>
    <x v="0"/>
    <x v="3"/>
    <x v="0"/>
    <x v="3"/>
    <x v="0"/>
    <x v="0"/>
    <x v="1"/>
    <x v="1"/>
    <x v="1"/>
    <x v="1"/>
    <n v="747.66662391989598"/>
    <n v="9.0060000000000001E-2"/>
    <n v="99.95"/>
    <n v="31.785883287820095"/>
    <n v="41.533959030142327"/>
    <n v="8.8938543921863058"/>
    <n v="182.70361356923078"/>
    <n v="67.334856150225832"/>
    <n v="332.25216642960538"/>
  </r>
  <r>
    <x v="0"/>
    <x v="0"/>
    <x v="0"/>
    <s v="ФЛ+КК_171"/>
    <x v="0"/>
    <x v="0"/>
    <x v="0"/>
    <x v="0"/>
    <s v="Новосибирская область112"/>
    <n v="55.012304999999998"/>
    <n v="82.459612000000007"/>
    <x v="0"/>
    <x v="3"/>
    <x v="0"/>
    <x v="3"/>
    <x v="0"/>
    <x v="0"/>
    <x v="0"/>
    <x v="0"/>
    <x v="0"/>
    <x v="0"/>
    <n v="541.95544675334133"/>
    <n v="1.1988099999999999"/>
    <n v="72.45"/>
    <n v="427.19021553786757"/>
    <n v="262.49770847920519"/>
    <n v="14.129355600389333"/>
    <n v="954.75626019999993"/>
    <n v="649.70160912237304"/>
    <n v="2308.2751489398352"/>
  </r>
  <r>
    <x v="0"/>
    <x v="1"/>
    <x v="1"/>
    <s v="ФЛ+КК_171"/>
    <x v="0"/>
    <x v="0"/>
    <x v="0"/>
    <x v="0"/>
    <s v="Новосибирская область112"/>
    <n v="55.012304999999998"/>
    <n v="82.459612000000007"/>
    <x v="0"/>
    <x v="3"/>
    <x v="0"/>
    <x v="3"/>
    <x v="0"/>
    <x v="0"/>
    <x v="0"/>
    <x v="0"/>
    <x v="0"/>
    <x v="0"/>
    <n v="541.95544675334133"/>
    <n v="1.9595800000000001"/>
    <n v="72.45"/>
    <n v="698.28697004837682"/>
    <n v="429.07988720621364"/>
    <n v="23.095905645941336"/>
    <n v="1560.6487036000001"/>
    <n v="1062.0050543489126"/>
    <n v="3773.116520849444"/>
  </r>
  <r>
    <x v="0"/>
    <x v="1"/>
    <x v="2"/>
    <s v="ФЛ+КК_171"/>
    <x v="0"/>
    <x v="0"/>
    <x v="0"/>
    <x v="0"/>
    <s v="Новосибирская область112"/>
    <n v="55.012304999999998"/>
    <n v="82.459612000000007"/>
    <x v="0"/>
    <x v="3"/>
    <x v="0"/>
    <x v="3"/>
    <x v="0"/>
    <x v="0"/>
    <x v="0"/>
    <x v="0"/>
    <x v="0"/>
    <x v="0"/>
    <n v="541.95544675334133"/>
    <n v="1.458"/>
    <n v="72.45"/>
    <n v="519.55133361768003"/>
    <n v="319.25130668136001"/>
    <n v="17.1842080608"/>
    <n v="1161.1803599999998"/>
    <n v="790.1710413663717"/>
    <n v="2807.3382497262114"/>
  </r>
  <r>
    <x v="0"/>
    <x v="0"/>
    <x v="3"/>
    <s v="ФЛ+КК_172"/>
    <x v="1"/>
    <x v="1"/>
    <x v="0"/>
    <x v="0"/>
    <s v="Новосибирская область118"/>
    <n v="54.45073"/>
    <n v="83.366079999999997"/>
    <x v="0"/>
    <x v="3"/>
    <x v="0"/>
    <x v="3"/>
    <x v="0"/>
    <x v="0"/>
    <x v="1"/>
    <x v="1"/>
    <x v="1"/>
    <x v="1"/>
    <n v="317.55115202668793"/>
    <n v="1.2101999999999999"/>
    <n v="9.49"/>
    <n v="427.12942432733593"/>
    <n v="558.12122161090656"/>
    <n v="119.51302004690058"/>
    <n v="2455.1178452307695"/>
    <n v="384.30040418269772"/>
    <n v="3944.1819153986103"/>
  </r>
  <r>
    <x v="0"/>
    <x v="0"/>
    <x v="4"/>
    <s v="ФЛ+КК_172"/>
    <x v="1"/>
    <x v="1"/>
    <x v="0"/>
    <x v="0"/>
    <s v="Новосибирская область118"/>
    <n v="54.45073"/>
    <n v="83.366079999999997"/>
    <x v="0"/>
    <x v="3"/>
    <x v="0"/>
    <x v="3"/>
    <x v="0"/>
    <x v="0"/>
    <x v="1"/>
    <x v="1"/>
    <x v="1"/>
    <x v="1"/>
    <n v="317.55115202668793"/>
    <n v="0.3135"/>
    <n v="9.49"/>
    <n v="110.64706207785476"/>
    <n v="144.58023713024227"/>
    <n v="30.959619719635874"/>
    <n v="635.9935915384616"/>
    <n v="99.552286160366663"/>
    <n v="1021.7327966265611"/>
  </r>
  <r>
    <x v="0"/>
    <x v="0"/>
    <x v="5"/>
    <s v="ФЛ+КК_172"/>
    <x v="1"/>
    <x v="1"/>
    <x v="0"/>
    <x v="0"/>
    <s v="Новосибирская область118"/>
    <n v="54.45073"/>
    <n v="83.366079999999997"/>
    <x v="0"/>
    <x v="3"/>
    <x v="0"/>
    <x v="3"/>
    <x v="0"/>
    <x v="0"/>
    <x v="1"/>
    <x v="1"/>
    <x v="1"/>
    <x v="1"/>
    <n v="317.55115202668793"/>
    <n v="9.2240000000000003E-2"/>
    <n v="9.49"/>
    <n v="32.555295075155733"/>
    <n v="42.539333565848636"/>
    <n v="9.1091397860899939"/>
    <n v="187.12615273846157"/>
    <n v="29.290918262941695"/>
    <n v="300.62083942849762"/>
  </r>
  <r>
    <x v="0"/>
    <x v="0"/>
    <x v="0"/>
    <s v="ФЛ+КК_172"/>
    <x v="0"/>
    <x v="0"/>
    <x v="0"/>
    <x v="0"/>
    <s v="Новосибирская область118"/>
    <n v="54.45073"/>
    <n v="83.366079999999997"/>
    <x v="0"/>
    <x v="3"/>
    <x v="0"/>
    <x v="3"/>
    <x v="0"/>
    <x v="0"/>
    <x v="0"/>
    <x v="0"/>
    <x v="0"/>
    <x v="0"/>
    <n v="855.75849701286745"/>
    <n v="1.46279"/>
    <n v="114.4"/>
    <n v="521.25822723086844"/>
    <n v="320.3001501374668"/>
    <n v="17.240663723770666"/>
    <n v="1164.9952117999999"/>
    <n v="1251.7949718454524"/>
    <n v="3275.5892247375582"/>
  </r>
  <r>
    <x v="0"/>
    <x v="1"/>
    <x v="1"/>
    <s v="ФЛ+КК_172"/>
    <x v="0"/>
    <x v="0"/>
    <x v="0"/>
    <x v="0"/>
    <s v="Новосибирская область118"/>
    <n v="54.45073"/>
    <n v="83.366079999999997"/>
    <x v="0"/>
    <x v="3"/>
    <x v="0"/>
    <x v="3"/>
    <x v="0"/>
    <x v="0"/>
    <x v="0"/>
    <x v="0"/>
    <x v="0"/>
    <x v="0"/>
    <n v="855.75849701286745"/>
    <n v="0.29009000000000001"/>
    <n v="114.4"/>
    <n v="103.37218543837641"/>
    <n v="63.519623837582806"/>
    <n v="3.4190445242506668"/>
    <n v="231.03347779999999"/>
    <n v="248.24698239846273"/>
    <n v="649.5913139986726"/>
  </r>
  <r>
    <x v="0"/>
    <x v="1"/>
    <x v="2"/>
    <s v="ФЛ+КК_172"/>
    <x v="0"/>
    <x v="0"/>
    <x v="0"/>
    <x v="0"/>
    <s v="Новосибирская область118"/>
    <n v="54.45073"/>
    <n v="83.366079999999997"/>
    <x v="0"/>
    <x v="3"/>
    <x v="0"/>
    <x v="3"/>
    <x v="0"/>
    <x v="0"/>
    <x v="0"/>
    <x v="0"/>
    <x v="0"/>
    <x v="0"/>
    <n v="855.75849701286745"/>
    <n v="0.21535000000000001"/>
    <n v="114.4"/>
    <n v="76.738943549086002"/>
    <n v="47.154162478622005"/>
    <n v="2.5381476034933335"/>
    <n v="171.50904700000001"/>
    <n v="184.28759233172102"/>
    <n v="482.2278929629224"/>
  </r>
  <r>
    <x v="0"/>
    <x v="0"/>
    <x v="3"/>
    <s v="ФЛ+КК_173"/>
    <x v="1"/>
    <x v="1"/>
    <x v="0"/>
    <x v="0"/>
    <s v="Новосибирская область119"/>
    <n v="54.345263000000003"/>
    <n v="84.159925000000001"/>
    <x v="0"/>
    <x v="3"/>
    <x v="0"/>
    <x v="3"/>
    <x v="0"/>
    <x v="0"/>
    <x v="1"/>
    <x v="1"/>
    <x v="1"/>
    <x v="1"/>
    <n v="620.9485387852983"/>
    <n v="1.17804"/>
    <n v="83.01"/>
    <n v="415.77883575820101"/>
    <n v="543.28964130434008"/>
    <n v="116.33706671298197"/>
    <n v="2389.8752490461538"/>
    <n v="731.5022166306328"/>
    <n v="4196.7830094523097"/>
  </r>
  <r>
    <x v="0"/>
    <x v="0"/>
    <x v="4"/>
    <s v="ФЛ+КК_173"/>
    <x v="1"/>
    <x v="1"/>
    <x v="0"/>
    <x v="0"/>
    <s v="Новосибирская область119"/>
    <n v="54.345263000000003"/>
    <n v="84.159925000000001"/>
    <x v="0"/>
    <x v="3"/>
    <x v="0"/>
    <x v="3"/>
    <x v="0"/>
    <x v="0"/>
    <x v="1"/>
    <x v="1"/>
    <x v="1"/>
    <x v="1"/>
    <n v="620.9485387852983"/>
    <n v="0.31780000000000003"/>
    <n v="83.01"/>
    <n v="112.16470918131498"/>
    <n v="146.56331534287401"/>
    <n v="31.384265221372509"/>
    <n v="644.71694861538469"/>
    <n v="197.3374456259678"/>
    <n v="1132.166683986914"/>
  </r>
  <r>
    <x v="0"/>
    <x v="0"/>
    <x v="5"/>
    <s v="ФЛ+КК_173"/>
    <x v="1"/>
    <x v="1"/>
    <x v="0"/>
    <x v="0"/>
    <s v="Новосибирская область119"/>
    <n v="54.345263000000003"/>
    <n v="84.159925000000001"/>
    <x v="0"/>
    <x v="3"/>
    <x v="0"/>
    <x v="3"/>
    <x v="0"/>
    <x v="0"/>
    <x v="1"/>
    <x v="1"/>
    <x v="1"/>
    <x v="1"/>
    <n v="620.9485387852983"/>
    <n v="9.5130000000000006E-2"/>
    <n v="83.01"/>
    <n v="33.575295105155739"/>
    <n v="43.872146597129024"/>
    <n v="9.3945410651641499"/>
    <n v="192.98906016923081"/>
    <n v="59.070834494645432"/>
    <n v="338.9018774313252"/>
  </r>
  <r>
    <x v="0"/>
    <x v="0"/>
    <x v="0"/>
    <s v="ФЛ+КК_173"/>
    <x v="0"/>
    <x v="0"/>
    <x v="0"/>
    <x v="0"/>
    <s v="Новосибирская область119"/>
    <n v="54.345263000000003"/>
    <n v="84.159925000000001"/>
    <x v="0"/>
    <x v="3"/>
    <x v="0"/>
    <x v="3"/>
    <x v="0"/>
    <x v="0"/>
    <x v="0"/>
    <x v="0"/>
    <x v="0"/>
    <x v="0"/>
    <n v="1246.136958266922"/>
    <n v="1.3729"/>
    <n v="187.92"/>
    <n v="489.22635522888402"/>
    <n v="300.61736553006801"/>
    <n v="16.181206616373334"/>
    <n v="1093.4050179999999"/>
    <n v="1710.8214300046573"/>
    <n v="3610.2513753799822"/>
  </r>
  <r>
    <x v="0"/>
    <x v="1"/>
    <x v="1"/>
    <s v="ФЛ+КК_173"/>
    <x v="0"/>
    <x v="0"/>
    <x v="0"/>
    <x v="0"/>
    <s v="Новосибирская область119"/>
    <n v="54.345263000000003"/>
    <n v="84.159925000000001"/>
    <x v="0"/>
    <x v="3"/>
    <x v="0"/>
    <x v="3"/>
    <x v="0"/>
    <x v="0"/>
    <x v="0"/>
    <x v="0"/>
    <x v="0"/>
    <x v="0"/>
    <n v="1246.136958266922"/>
    <n v="0.38424000000000003"/>
    <n v="187.92"/>
    <n v="136.92208808591042"/>
    <n v="84.135200328700805"/>
    <n v="4.5287106346240007"/>
    <n v="306.01642079999999"/>
    <n v="478.81566484448211"/>
    <n v="1010.4180846937172"/>
  </r>
  <r>
    <x v="0"/>
    <x v="1"/>
    <x v="2"/>
    <s v="ФЛ+КК_173"/>
    <x v="0"/>
    <x v="0"/>
    <x v="0"/>
    <x v="0"/>
    <s v="Новосибирская область119"/>
    <n v="54.345263000000003"/>
    <n v="84.159925000000001"/>
    <x v="0"/>
    <x v="3"/>
    <x v="0"/>
    <x v="3"/>
    <x v="0"/>
    <x v="0"/>
    <x v="0"/>
    <x v="0"/>
    <x v="0"/>
    <x v="0"/>
    <n v="1246.136958266922"/>
    <n v="0.27789000000000003"/>
    <n v="187.92"/>
    <n v="99.024773730464403"/>
    <n v="60.84824802035881"/>
    <n v="3.2752534828640005"/>
    <n v="221.3171538"/>
    <n v="346.28899933279496"/>
    <n v="730.75442836648222"/>
  </r>
  <r>
    <x v="0"/>
    <x v="0"/>
    <x v="3"/>
    <s v="ФЛ+КК_174"/>
    <x v="1"/>
    <x v="1"/>
    <x v="0"/>
    <x v="0"/>
    <s v="Новосибирская область120"/>
    <n v="54.960628"/>
    <n v="82.939599999999999"/>
    <x v="0"/>
    <x v="3"/>
    <x v="0"/>
    <x v="3"/>
    <x v="0"/>
    <x v="0"/>
    <x v="1"/>
    <x v="1"/>
    <x v="1"/>
    <x v="1"/>
    <n v="495.05329835936686"/>
    <n v="1.5691900000000001"/>
    <n v="66.180000000000007"/>
    <n v="553.83178099505233"/>
    <n v="723.68058150687364"/>
    <n v="154.96499415583867"/>
    <n v="3183.3964398923081"/>
    <n v="776.83268525253493"/>
    <n v="5392.7064818026083"/>
  </r>
  <r>
    <x v="0"/>
    <x v="0"/>
    <x v="4"/>
    <s v="ФЛ+КК_174"/>
    <x v="1"/>
    <x v="1"/>
    <x v="0"/>
    <x v="0"/>
    <s v="Новосибирская область120"/>
    <n v="54.960628"/>
    <n v="82.939599999999999"/>
    <x v="0"/>
    <x v="3"/>
    <x v="0"/>
    <x v="3"/>
    <x v="0"/>
    <x v="0"/>
    <x v="1"/>
    <x v="1"/>
    <x v="1"/>
    <x v="1"/>
    <n v="495.05329835936686"/>
    <n v="0.43457000000000001"/>
    <n v="66.180000000000007"/>
    <n v="153.37765156993092"/>
    <n v="200.41541834031702"/>
    <n v="42.915859462718224"/>
    <n v="881.60681044615399"/>
    <n v="215.13531186803007"/>
    <n v="1493.4510516871503"/>
  </r>
  <r>
    <x v="0"/>
    <x v="0"/>
    <x v="5"/>
    <s v="ФЛ+КК_174"/>
    <x v="1"/>
    <x v="1"/>
    <x v="0"/>
    <x v="0"/>
    <s v="Новосибирская область120"/>
    <n v="54.960628"/>
    <n v="82.939599999999999"/>
    <x v="0"/>
    <x v="3"/>
    <x v="0"/>
    <x v="3"/>
    <x v="0"/>
    <x v="0"/>
    <x v="1"/>
    <x v="1"/>
    <x v="1"/>
    <x v="1"/>
    <n v="495.05329835936686"/>
    <n v="0.13148000000000001"/>
    <n v="66.180000000000007"/>
    <n v="46.404707247197273"/>
    <n v="60.636075208562218"/>
    <n v="12.984276876356381"/>
    <n v="266.73185778461544"/>
    <n v="65.08960766828956"/>
    <n v="451.84652478502085"/>
  </r>
  <r>
    <x v="0"/>
    <x v="0"/>
    <x v="0"/>
    <s v="ФЛ+КК_174"/>
    <x v="0"/>
    <x v="0"/>
    <x v="0"/>
    <x v="0"/>
    <s v="Новосибирская область120"/>
    <n v="54.960628"/>
    <n v="82.939599999999999"/>
    <x v="0"/>
    <x v="3"/>
    <x v="0"/>
    <x v="3"/>
    <x v="0"/>
    <x v="0"/>
    <x v="0"/>
    <x v="0"/>
    <x v="0"/>
    <x v="0"/>
    <n v="317.55115202668793"/>
    <n v="1.78331"/>
    <n v="47.65"/>
    <n v="635.47399777348755"/>
    <n v="390.48288595194521"/>
    <n v="21.018360820922666"/>
    <n v="1420.2637501999998"/>
    <n v="566.29214492071287"/>
    <n v="3033.5311396670681"/>
  </r>
  <r>
    <x v="0"/>
    <x v="1"/>
    <x v="1"/>
    <s v="ФЛ+КК_174"/>
    <x v="0"/>
    <x v="0"/>
    <x v="0"/>
    <x v="0"/>
    <s v="Новосибирская область120"/>
    <n v="54.960628"/>
    <n v="82.939599999999999"/>
    <x v="0"/>
    <x v="3"/>
    <x v="0"/>
    <x v="3"/>
    <x v="0"/>
    <x v="0"/>
    <x v="0"/>
    <x v="0"/>
    <x v="0"/>
    <x v="0"/>
    <n v="317.55115202668793"/>
    <n v="0.68716999999999995"/>
    <n v="47.65"/>
    <n v="244.86974617425318"/>
    <n v="150.46633773129639"/>
    <n v="8.0990893368586665"/>
    <n v="547.27593139999988"/>
    <n v="218.21162513817913"/>
    <n v="1168.9227297805874"/>
  </r>
  <r>
    <x v="0"/>
    <x v="1"/>
    <x v="2"/>
    <s v="ФЛ+КК_174"/>
    <x v="0"/>
    <x v="0"/>
    <x v="0"/>
    <x v="0"/>
    <s v="Новосибирская область120"/>
    <n v="54.960628"/>
    <n v="82.939599999999999"/>
    <x v="0"/>
    <x v="3"/>
    <x v="0"/>
    <x v="3"/>
    <x v="0"/>
    <x v="0"/>
    <x v="0"/>
    <x v="0"/>
    <x v="0"/>
    <x v="0"/>
    <n v="317.55115202668793"/>
    <n v="0.50197000000000003"/>
    <n v="47.65"/>
    <n v="178.87461106726121"/>
    <n v="109.91397696491241"/>
    <n v="5.9162941840053334"/>
    <n v="399.77894739999999"/>
    <n v="159.40115178283654"/>
    <n v="853.88498139901549"/>
  </r>
  <r>
    <x v="0"/>
    <x v="0"/>
    <x v="0"/>
    <s v="ФЛ+КК_175"/>
    <x v="4"/>
    <x v="4"/>
    <x v="0"/>
    <x v="0"/>
    <s v="Новосибирская область121"/>
    <n v="55.220889999999997"/>
    <n v="76.226219999999998"/>
    <x v="0"/>
    <x v="3"/>
    <x v="0"/>
    <x v="3"/>
    <x v="0"/>
    <x v="0"/>
    <x v="4"/>
    <x v="4"/>
    <x v="4"/>
    <x v="6"/>
    <n v="1376.1749837650825"/>
    <n v="0.54769999999999996"/>
    <n v="207.53"/>
    <n v="20.400048048205552"/>
    <n v="103.52240820273889"/>
    <n v="8.781910375261111"/>
    <n v="0"/>
    <n v="753.73103860813569"/>
    <n v="886.43540523434126"/>
  </r>
  <r>
    <x v="0"/>
    <x v="0"/>
    <x v="3"/>
    <s v="ФЛ+КК_175"/>
    <x v="4"/>
    <x v="4"/>
    <x v="0"/>
    <x v="0"/>
    <s v="Новосибирская область121"/>
    <n v="55.220889999999997"/>
    <n v="76.226219999999998"/>
    <x v="0"/>
    <x v="3"/>
    <x v="0"/>
    <x v="3"/>
    <x v="0"/>
    <x v="0"/>
    <x v="4"/>
    <x v="4"/>
    <x v="4"/>
    <x v="6"/>
    <n v="1376.1749837650825"/>
    <n v="0.47797000000000001"/>
    <n v="207.53"/>
    <n v="17.802831779442776"/>
    <n v="90.342533227429456"/>
    <n v="7.6638482783705557"/>
    <n v="0"/>
    <n v="657.77035699019655"/>
    <n v="773.57957027543932"/>
  </r>
  <r>
    <x v="0"/>
    <x v="0"/>
    <x v="4"/>
    <s v="ФЛ+КК_175"/>
    <x v="4"/>
    <x v="4"/>
    <x v="0"/>
    <x v="0"/>
    <s v="Новосибирская область121"/>
    <n v="55.220889999999997"/>
    <n v="76.226219999999998"/>
    <x v="0"/>
    <x v="3"/>
    <x v="0"/>
    <x v="3"/>
    <x v="0"/>
    <x v="0"/>
    <x v="4"/>
    <x v="4"/>
    <x v="4"/>
    <x v="6"/>
    <n v="1376.1749837650825"/>
    <n v="0.13125000000000001"/>
    <n v="207.53"/>
    <n v="4.8886366739583327"/>
    <n v="24.807953398958336"/>
    <n v="2.1044837260416669"/>
    <n v="0"/>
    <n v="180.6229666191671"/>
    <n v="212.42404041812543"/>
  </r>
  <r>
    <x v="0"/>
    <x v="0"/>
    <x v="5"/>
    <s v="ФЛ+КК_175"/>
    <x v="4"/>
    <x v="4"/>
    <x v="0"/>
    <x v="0"/>
    <s v="Новосибирская область121"/>
    <n v="55.220889999999997"/>
    <n v="76.226219999999998"/>
    <x v="0"/>
    <x v="3"/>
    <x v="0"/>
    <x v="3"/>
    <x v="0"/>
    <x v="0"/>
    <x v="4"/>
    <x v="4"/>
    <x v="4"/>
    <x v="6"/>
    <n v="1376.1749837650825"/>
    <n v="3.9570000000000001E-2"/>
    <n v="207.53"/>
    <n v="1.4738541195316666"/>
    <n v="7.4792435504516677"/>
    <n v="0.63447177934833332"/>
    <n v="0"/>
    <n v="54.455244107584313"/>
    <n v="64.042813556915974"/>
  </r>
  <r>
    <x v="0"/>
    <x v="1"/>
    <x v="1"/>
    <s v="ФЛ+КК_175"/>
    <x v="4"/>
    <x v="4"/>
    <x v="0"/>
    <x v="0"/>
    <s v="Новосибирская область121"/>
    <n v="55.220889999999997"/>
    <n v="76.226219999999998"/>
    <x v="0"/>
    <x v="3"/>
    <x v="0"/>
    <x v="3"/>
    <x v="0"/>
    <x v="0"/>
    <x v="4"/>
    <x v="4"/>
    <x v="4"/>
    <x v="6"/>
    <n v="1376.1749837650825"/>
    <n v="2.7281"/>
    <n v="207.53"/>
    <n v="101.6128739826722"/>
    <n v="515.64630603960563"/>
    <n v="43.742796594394441"/>
    <n v="0"/>
    <n v="3754.3429732095215"/>
    <n v="4415.3449498261934"/>
  </r>
  <r>
    <x v="0"/>
    <x v="1"/>
    <x v="2"/>
    <s v="ФЛ+КК_175"/>
    <x v="4"/>
    <x v="4"/>
    <x v="0"/>
    <x v="0"/>
    <s v="Новосибирская область121"/>
    <n v="55.220889999999997"/>
    <n v="76.226219999999998"/>
    <x v="0"/>
    <x v="3"/>
    <x v="0"/>
    <x v="3"/>
    <x v="0"/>
    <x v="0"/>
    <x v="4"/>
    <x v="4"/>
    <x v="4"/>
    <x v="6"/>
    <n v="1376.1749837650825"/>
    <n v="2.0333000000000001"/>
    <n v="207.53"/>
    <n v="75.733828184072209"/>
    <n v="384.32008873220559"/>
    <n v="32.602261029794448"/>
    <n v="0"/>
    <n v="2798.1765944895424"/>
    <n v="3290.8327724356145"/>
  </r>
  <r>
    <x v="0"/>
    <x v="0"/>
    <x v="3"/>
    <s v="ФЛ+КК_176"/>
    <x v="4"/>
    <x v="4"/>
    <x v="0"/>
    <x v="0"/>
    <s v="Новосибирская область123"/>
    <n v="54.342675"/>
    <n v="80.467714000000001"/>
    <x v="0"/>
    <x v="3"/>
    <x v="0"/>
    <x v="3"/>
    <x v="0"/>
    <x v="0"/>
    <x v="4"/>
    <x v="4"/>
    <x v="4"/>
    <x v="6"/>
    <n v="3597.8975673497671"/>
    <n v="1.18204"/>
    <n v="585.92999999999995"/>
    <n v="44.02715500255777"/>
    <n v="223.42090084346447"/>
    <n v="18.953020522135557"/>
    <n v="0"/>
    <n v="4252.8588405101182"/>
    <n v="4539.2599168782763"/>
  </r>
  <r>
    <x v="0"/>
    <x v="0"/>
    <x v="4"/>
    <s v="ФЛ+КК_176"/>
    <x v="4"/>
    <x v="4"/>
    <x v="0"/>
    <x v="0"/>
    <s v="Новосибирская область123"/>
    <n v="54.342675"/>
    <n v="80.467714000000001"/>
    <x v="0"/>
    <x v="3"/>
    <x v="0"/>
    <x v="3"/>
    <x v="0"/>
    <x v="0"/>
    <x v="4"/>
    <x v="4"/>
    <x v="4"/>
    <x v="6"/>
    <n v="3597.8975673497671"/>
    <n v="0.33145999999999998"/>
    <n v="585.92999999999995"/>
    <n v="12.345809614858887"/>
    <n v="62.650241779952225"/>
    <n v="5.3146832444477772"/>
    <n v="0"/>
    <n v="1192.5591276737537"/>
    <n v="1272.8698623130126"/>
  </r>
  <r>
    <x v="0"/>
    <x v="0"/>
    <x v="5"/>
    <s v="ФЛ+КК_176"/>
    <x v="4"/>
    <x v="4"/>
    <x v="0"/>
    <x v="0"/>
    <s v="Новосибирская область123"/>
    <n v="54.342675"/>
    <n v="80.467714000000001"/>
    <x v="0"/>
    <x v="3"/>
    <x v="0"/>
    <x v="3"/>
    <x v="0"/>
    <x v="0"/>
    <x v="4"/>
    <x v="4"/>
    <x v="4"/>
    <x v="6"/>
    <n v="3597.8975673497671"/>
    <n v="0.10077"/>
    <n v="585.92999999999995"/>
    <n v="3.7533555629316662"/>
    <n v="19.046837821051668"/>
    <n v="1.6157624767483334"/>
    <n v="0"/>
    <n v="362.56013786183604"/>
    <n v="386.97609372256773"/>
  </r>
  <r>
    <x v="0"/>
    <x v="0"/>
    <x v="0"/>
    <s v="ФЛ+КК_176"/>
    <x v="0"/>
    <x v="0"/>
    <x v="0"/>
    <x v="0"/>
    <s v="Новосибирская область123"/>
    <n v="54.342675"/>
    <n v="80.467714000000001"/>
    <x v="0"/>
    <x v="3"/>
    <x v="0"/>
    <x v="3"/>
    <x v="0"/>
    <x v="0"/>
    <x v="0"/>
    <x v="0"/>
    <x v="0"/>
    <x v="0"/>
    <n v="1598.4531385176754"/>
    <n v="1.3267599999999999"/>
    <n v="241.05"/>
    <n v="472.78458668764961"/>
    <n v="290.51430977541918"/>
    <n v="15.637393612309333"/>
    <n v="1056.6581991999999"/>
    <n v="2120.7636860597108"/>
    <n v="3956.3581753350891"/>
  </r>
  <r>
    <x v="0"/>
    <x v="1"/>
    <x v="1"/>
    <s v="ФЛ+КК_176"/>
    <x v="0"/>
    <x v="0"/>
    <x v="0"/>
    <x v="0"/>
    <s v="Новосибирская область123"/>
    <n v="54.342675"/>
    <n v="80.467714000000001"/>
    <x v="0"/>
    <x v="3"/>
    <x v="0"/>
    <x v="3"/>
    <x v="0"/>
    <x v="0"/>
    <x v="0"/>
    <x v="0"/>
    <x v="0"/>
    <x v="0"/>
    <n v="1598.4531385176754"/>
    <n v="0.86109000000000002"/>
    <n v="241.05"/>
    <n v="306.84530717753643"/>
    <n v="188.54877069290282"/>
    <n v="10.148936707184001"/>
    <n v="685.78929779999999"/>
    <n v="1376.4120130461852"/>
    <n v="2567.7443254238083"/>
  </r>
  <r>
    <x v="0"/>
    <x v="1"/>
    <x v="2"/>
    <s v="ФЛ+КК_176"/>
    <x v="0"/>
    <x v="0"/>
    <x v="0"/>
    <x v="0"/>
    <s v="Новосибирская область123"/>
    <n v="54.342675"/>
    <n v="80.467714000000001"/>
    <x v="0"/>
    <x v="3"/>
    <x v="0"/>
    <x v="3"/>
    <x v="0"/>
    <x v="0"/>
    <x v="0"/>
    <x v="0"/>
    <x v="0"/>
    <x v="0"/>
    <n v="1598.4531385176754"/>
    <n v="0.61843000000000004"/>
    <n v="241.05"/>
    <n v="220.37457561672281"/>
    <n v="135.41466775785563"/>
    <n v="7.2889093217013334"/>
    <n v="492.5300206"/>
    <n v="988.53137445348602"/>
    <n v="1844.1395477497658"/>
  </r>
  <r>
    <x v="0"/>
    <x v="0"/>
    <x v="0"/>
    <s v="ФЛ+КК_177"/>
    <x v="4"/>
    <x v="4"/>
    <x v="0"/>
    <x v="0"/>
    <s v="Новосибирская область125"/>
    <n v="55.2408"/>
    <n v="75.985879999999995"/>
    <x v="0"/>
    <x v="3"/>
    <x v="0"/>
    <x v="3"/>
    <x v="0"/>
    <x v="0"/>
    <x v="4"/>
    <x v="4"/>
    <x v="4"/>
    <x v="6"/>
    <n v="1310.1944455852408"/>
    <n v="1.32012"/>
    <n v="197.58"/>
    <n v="49.170187017339991"/>
    <n v="249.51981288406"/>
    <n v="21.167017572740001"/>
    <n v="0"/>
    <n v="1729.613891505988"/>
    <n v="2049.4709089801281"/>
  </r>
  <r>
    <x v="0"/>
    <x v="0"/>
    <x v="3"/>
    <s v="ФЛ+КК_177"/>
    <x v="4"/>
    <x v="4"/>
    <x v="0"/>
    <x v="0"/>
    <s v="Новосибирская область125"/>
    <n v="55.2408"/>
    <n v="75.985879999999995"/>
    <x v="0"/>
    <x v="3"/>
    <x v="0"/>
    <x v="3"/>
    <x v="0"/>
    <x v="0"/>
    <x v="4"/>
    <x v="4"/>
    <x v="4"/>
    <x v="6"/>
    <n v="1310.1944455852408"/>
    <n v="1.1228499999999999"/>
    <n v="197.58"/>
    <n v="41.822519537936103"/>
    <n v="212.23322265920277"/>
    <n v="18.00395848979722"/>
    <n v="0"/>
    <n v="1471.1518332253875"/>
    <n v="1743.2115339123236"/>
  </r>
  <r>
    <x v="0"/>
    <x v="0"/>
    <x v="4"/>
    <s v="ФЛ+КК_177"/>
    <x v="4"/>
    <x v="4"/>
    <x v="0"/>
    <x v="0"/>
    <s v="Новосибирская область125"/>
    <n v="55.2408"/>
    <n v="75.985879999999995"/>
    <x v="0"/>
    <x v="3"/>
    <x v="0"/>
    <x v="3"/>
    <x v="0"/>
    <x v="0"/>
    <x v="4"/>
    <x v="4"/>
    <x v="4"/>
    <x v="6"/>
    <n v="1310.1944455852408"/>
    <n v="0.30005999999999999"/>
    <n v="197.58"/>
    <n v="11.176261488669997"/>
    <n v="56.715234262030002"/>
    <n v="4.8112105663699998"/>
    <n v="0"/>
    <n v="393.13694534230734"/>
    <n v="465.83965165937735"/>
  </r>
  <r>
    <x v="0"/>
    <x v="0"/>
    <x v="5"/>
    <s v="ФЛ+КК_177"/>
    <x v="4"/>
    <x v="4"/>
    <x v="0"/>
    <x v="0"/>
    <s v="Новосибирская область125"/>
    <n v="55.2408"/>
    <n v="75.985879999999995"/>
    <x v="0"/>
    <x v="3"/>
    <x v="0"/>
    <x v="3"/>
    <x v="0"/>
    <x v="0"/>
    <x v="4"/>
    <x v="4"/>
    <x v="4"/>
    <x v="6"/>
    <n v="1310.1944455852408"/>
    <n v="8.9469999999999994E-2"/>
    <n v="197.58"/>
    <n v="3.3324672245261104"/>
    <n v="16.910991166512776"/>
    <n v="1.4345764492872222"/>
    <n v="0"/>
    <n v="117.22309704651148"/>
    <n v="138.90113188683759"/>
  </r>
  <r>
    <x v="0"/>
    <x v="1"/>
    <x v="1"/>
    <s v="ФЛ+КК_177"/>
    <x v="4"/>
    <x v="4"/>
    <x v="0"/>
    <x v="0"/>
    <s v="Новосибирская область125"/>
    <n v="55.2408"/>
    <n v="75.985879999999995"/>
    <x v="0"/>
    <x v="3"/>
    <x v="0"/>
    <x v="3"/>
    <x v="0"/>
    <x v="0"/>
    <x v="4"/>
    <x v="4"/>
    <x v="4"/>
    <x v="6"/>
    <n v="1310.1944455852408"/>
    <n v="0.35132999999999998"/>
    <n v="197.58"/>
    <n v="13.085902648851663"/>
    <n v="66.405929658331672"/>
    <n v="5.6332820378683328"/>
    <n v="0"/>
    <n v="460.31061456746261"/>
    <n v="545.43572891251426"/>
  </r>
  <r>
    <x v="0"/>
    <x v="1"/>
    <x v="2"/>
    <s v="ФЛ+КК_177"/>
    <x v="4"/>
    <x v="4"/>
    <x v="0"/>
    <x v="0"/>
    <s v="Новосибирская область125"/>
    <n v="55.2408"/>
    <n v="75.985879999999995"/>
    <x v="0"/>
    <x v="3"/>
    <x v="0"/>
    <x v="3"/>
    <x v="0"/>
    <x v="0"/>
    <x v="4"/>
    <x v="4"/>
    <x v="4"/>
    <x v="6"/>
    <n v="1310.1944455852408"/>
    <n v="0.25934000000000001"/>
    <n v="197.58"/>
    <n v="9.6595736001855546"/>
    <n v="49.018625786558893"/>
    <n v="4.1582995010411112"/>
    <n v="0"/>
    <n v="339.78582751807636"/>
    <n v="402.62232640586194"/>
  </r>
  <r>
    <x v="0"/>
    <x v="0"/>
    <x v="3"/>
    <s v="ФЛ+КК_178"/>
    <x v="1"/>
    <x v="1"/>
    <x v="0"/>
    <x v="0"/>
    <s v="Новосибирская область126"/>
    <n v="53.794815999999997"/>
    <n v="82.334647000000004"/>
    <x v="0"/>
    <x v="3"/>
    <x v="0"/>
    <x v="3"/>
    <x v="0"/>
    <x v="0"/>
    <x v="1"/>
    <x v="1"/>
    <x v="1"/>
    <x v="1"/>
    <n v="900.79054379623676"/>
    <n v="1.0258"/>
    <n v="120.42"/>
    <n v="362.04706947197263"/>
    <n v="473.07944895758385"/>
    <n v="101.30264085614826"/>
    <n v="2081.027834769231"/>
    <n v="924.03093982617975"/>
    <n v="3941.4879338811156"/>
  </r>
  <r>
    <x v="0"/>
    <x v="0"/>
    <x v="4"/>
    <s v="ФЛ+КК_178"/>
    <x v="1"/>
    <x v="1"/>
    <x v="0"/>
    <x v="0"/>
    <s v="Новосибирская область126"/>
    <n v="53.794815999999997"/>
    <n v="82.334647000000004"/>
    <x v="0"/>
    <x v="3"/>
    <x v="0"/>
    <x v="3"/>
    <x v="0"/>
    <x v="0"/>
    <x v="1"/>
    <x v="1"/>
    <x v="1"/>
    <x v="1"/>
    <n v="900.79054379623676"/>
    <n v="0.27410000000000001"/>
    <n v="120.42"/>
    <n v="96.741179315917037"/>
    <n v="126.40970653077962"/>
    <n v="27.068681866514172"/>
    <n v="556.06329646153858"/>
    <n v="246.90668805454851"/>
    <n v="1053.189552229298"/>
  </r>
  <r>
    <x v="0"/>
    <x v="0"/>
    <x v="5"/>
    <s v="ФЛ+КК_178"/>
    <x v="1"/>
    <x v="1"/>
    <x v="0"/>
    <x v="0"/>
    <s v="Новосибирская область126"/>
    <n v="53.794815999999997"/>
    <n v="82.334647000000004"/>
    <x v="0"/>
    <x v="3"/>
    <x v="0"/>
    <x v="3"/>
    <x v="0"/>
    <x v="0"/>
    <x v="1"/>
    <x v="1"/>
    <x v="1"/>
    <x v="1"/>
    <n v="900.79054379623676"/>
    <n v="8.1720000000000001E-2"/>
    <n v="120.42"/>
    <n v="28.842353789480992"/>
    <n v="37.687709659596166"/>
    <n v="8.0702396283529296"/>
    <n v="165.78435821538463"/>
    <n v="73.612603239028473"/>
    <n v="313.9972645318432"/>
  </r>
  <r>
    <x v="0"/>
    <x v="0"/>
    <x v="0"/>
    <s v="ФЛ+КК_178"/>
    <x v="0"/>
    <x v="0"/>
    <x v="0"/>
    <x v="0"/>
    <s v="Новосибирская область126"/>
    <n v="53.794815999999997"/>
    <n v="82.334647000000004"/>
    <x v="0"/>
    <x v="3"/>
    <x v="0"/>
    <x v="3"/>
    <x v="0"/>
    <x v="0"/>
    <x v="0"/>
    <x v="0"/>
    <x v="0"/>
    <x v="0"/>
    <n v="1494.2105194033925"/>
    <n v="1.2060900000000001"/>
    <n v="225.33"/>
    <n v="429.78440875373644"/>
    <n v="264.09177536030285"/>
    <n v="14.215158779184002"/>
    <n v="960.5541978"/>
    <n v="1802.1523653472377"/>
    <n v="3470.7979060404609"/>
  </r>
  <r>
    <x v="0"/>
    <x v="1"/>
    <x v="1"/>
    <s v="ФЛ+КК_178"/>
    <x v="0"/>
    <x v="0"/>
    <x v="0"/>
    <x v="0"/>
    <s v="Новосибирская область126"/>
    <n v="53.794815999999997"/>
    <n v="82.334647000000004"/>
    <x v="0"/>
    <x v="3"/>
    <x v="0"/>
    <x v="3"/>
    <x v="0"/>
    <x v="0"/>
    <x v="0"/>
    <x v="0"/>
    <x v="0"/>
    <x v="0"/>
    <n v="1494.2105194033925"/>
    <n v="0.74924999999999997"/>
    <n v="225.33"/>
    <n v="266.99165755352999"/>
    <n v="164.05969926681001"/>
    <n v="8.8307735867999995"/>
    <n v="596.71768499999996"/>
    <n v="1119.5372316629919"/>
    <n v="2156.1370470701318"/>
  </r>
  <r>
    <x v="0"/>
    <x v="1"/>
    <x v="2"/>
    <s v="ФЛ+КК_178"/>
    <x v="0"/>
    <x v="0"/>
    <x v="0"/>
    <x v="0"/>
    <s v="Новосибирская область126"/>
    <n v="53.794815999999997"/>
    <n v="82.334647000000004"/>
    <x v="0"/>
    <x v="3"/>
    <x v="0"/>
    <x v="3"/>
    <x v="0"/>
    <x v="0"/>
    <x v="0"/>
    <x v="0"/>
    <x v="0"/>
    <x v="0"/>
    <n v="1494.2105194033925"/>
    <n v="0.54439000000000004"/>
    <n v="225.33"/>
    <n v="193.99077538280443"/>
    <n v="119.20248206053881"/>
    <n v="6.4162627065973341"/>
    <n v="433.56308380000002"/>
    <n v="813.43326465801294"/>
    <n v="1566.6058686079537"/>
  </r>
  <r>
    <x v="0"/>
    <x v="0"/>
    <x v="3"/>
    <s v="ФЛ+КК_179"/>
    <x v="2"/>
    <x v="2"/>
    <x v="0"/>
    <x v="0"/>
    <s v="Новосибирская область130"/>
    <n v="54.919580000000003"/>
    <n v="84.338419999999999"/>
    <x v="0"/>
    <x v="3"/>
    <x v="0"/>
    <x v="3"/>
    <x v="0"/>
    <x v="0"/>
    <x v="2"/>
    <x v="2"/>
    <x v="2"/>
    <x v="2"/>
    <n v="1133.0748300291025"/>
    <n v="0.29155999999999999"/>
    <n v="170.87"/>
    <n v="139.94307156959647"/>
    <n v="86.0458739426834"/>
    <n v="13.725808487502421"/>
    <n v="695.69041889230755"/>
    <n v="330.35929744328513"/>
    <n v="1265.7644703353751"/>
  </r>
  <r>
    <x v="0"/>
    <x v="0"/>
    <x v="4"/>
    <s v="ФЛ+КК_179"/>
    <x v="2"/>
    <x v="2"/>
    <x v="0"/>
    <x v="0"/>
    <s v="Новосибирская область130"/>
    <n v="54.919580000000003"/>
    <n v="84.338419999999999"/>
    <x v="0"/>
    <x v="3"/>
    <x v="0"/>
    <x v="3"/>
    <x v="0"/>
    <x v="0"/>
    <x v="2"/>
    <x v="2"/>
    <x v="2"/>
    <x v="2"/>
    <n v="1133.0748300291025"/>
    <n v="7.8280000000000002E-2"/>
    <n v="170.87"/>
    <n v="37.572861992276074"/>
    <n v="23.102177981318619"/>
    <n v="3.6851978611664484"/>
    <n v="186.78366713846154"/>
    <n v="88.697097694678149"/>
    <n v="339.84100266790085"/>
  </r>
  <r>
    <x v="0"/>
    <x v="0"/>
    <x v="5"/>
    <s v="ФЛ+КК_179"/>
    <x v="2"/>
    <x v="2"/>
    <x v="0"/>
    <x v="0"/>
    <s v="Новосибирская область130"/>
    <n v="54.919580000000003"/>
    <n v="84.338419999999999"/>
    <x v="0"/>
    <x v="3"/>
    <x v="0"/>
    <x v="3"/>
    <x v="0"/>
    <x v="0"/>
    <x v="2"/>
    <x v="2"/>
    <x v="2"/>
    <x v="2"/>
    <n v="1133.0748300291025"/>
    <n v="2.3390000000000001E-2"/>
    <n v="170.87"/>
    <n v="11.226740444549533"/>
    <n v="6.9029118929872579"/>
    <n v="1.1011341079801127"/>
    <n v="55.810807030769226"/>
    <n v="26.502620274380707"/>
    <n v="101.54421375066683"/>
  </r>
  <r>
    <x v="0"/>
    <x v="0"/>
    <x v="0"/>
    <s v="ФЛ+КК_179"/>
    <x v="0"/>
    <x v="0"/>
    <x v="0"/>
    <x v="0"/>
    <s v="Новосибирская область130"/>
    <n v="54.919580000000003"/>
    <n v="84.338419999999999"/>
    <x v="0"/>
    <x v="3"/>
    <x v="0"/>
    <x v="3"/>
    <x v="0"/>
    <x v="0"/>
    <x v="0"/>
    <x v="0"/>
    <x v="0"/>
    <x v="0"/>
    <n v="732.7058110350556"/>
    <n v="0.34129999999999999"/>
    <n v="97.95"/>
    <n v="121.620624254948"/>
    <n v="74.732833312996007"/>
    <n v="4.0226133135466666"/>
    <n v="271.81814599999996"/>
    <n v="250.07249330626448"/>
    <n v="722.26671018775517"/>
  </r>
  <r>
    <x v="0"/>
    <x v="1"/>
    <x v="1"/>
    <s v="ФЛ+КК_179"/>
    <x v="0"/>
    <x v="0"/>
    <x v="0"/>
    <x v="0"/>
    <s v="Новосибирская область130"/>
    <n v="54.919580000000003"/>
    <n v="84.338419999999999"/>
    <x v="0"/>
    <x v="3"/>
    <x v="0"/>
    <x v="3"/>
    <x v="0"/>
    <x v="0"/>
    <x v="0"/>
    <x v="0"/>
    <x v="0"/>
    <x v="0"/>
    <n v="732.7058110350556"/>
    <n v="0.38001000000000001"/>
    <n v="97.95"/>
    <n v="135.4147477970196"/>
    <n v="83.208977401909209"/>
    <n v="4.478855216176"/>
    <n v="302.64756419999998"/>
    <n v="278.43553525143147"/>
    <n v="804.18567986653625"/>
  </r>
  <r>
    <x v="0"/>
    <x v="1"/>
    <x v="2"/>
    <s v="ФЛ+КК_179"/>
    <x v="0"/>
    <x v="0"/>
    <x v="0"/>
    <x v="0"/>
    <s v="Новосибирская область130"/>
    <n v="54.919580000000003"/>
    <n v="84.338419999999999"/>
    <x v="0"/>
    <x v="3"/>
    <x v="0"/>
    <x v="3"/>
    <x v="0"/>
    <x v="0"/>
    <x v="0"/>
    <x v="0"/>
    <x v="0"/>
    <x v="0"/>
    <n v="732.7058110350556"/>
    <n v="0.28317999999999999"/>
    <n v="97.95"/>
    <n v="100.9098399546328"/>
    <n v="62.0065740919256"/>
    <n v="3.3376022213013332"/>
    <n v="225.53021559999999"/>
    <n v="207.48763156890703"/>
    <n v="599.27186343676681"/>
  </r>
  <r>
    <x v="0"/>
    <x v="0"/>
    <x v="0"/>
    <s v="ФЛ+КК_180"/>
    <x v="4"/>
    <x v="4"/>
    <x v="0"/>
    <x v="0"/>
    <s v="Новосибирская область132"/>
    <n v="55.326990000000002"/>
    <n v="79.638490000000004"/>
    <x v="0"/>
    <x v="3"/>
    <x v="0"/>
    <x v="3"/>
    <x v="0"/>
    <x v="0"/>
    <x v="4"/>
    <x v="4"/>
    <x v="4"/>
    <x v="6"/>
    <n v="2666.6307862252888"/>
    <n v="1.26624"/>
    <n v="434.27"/>
    <n v="47.16333182501333"/>
    <n v="239.33579361445337"/>
    <n v="20.303096939146666"/>
    <n v="0"/>
    <n v="3376.59456674991"/>
    <n v="3683.3967891285233"/>
  </r>
  <r>
    <x v="0"/>
    <x v="0"/>
    <x v="3"/>
    <s v="ФЛ+КК_180"/>
    <x v="4"/>
    <x v="4"/>
    <x v="0"/>
    <x v="0"/>
    <s v="Новосибирская область132"/>
    <n v="55.326990000000002"/>
    <n v="79.638490000000004"/>
    <x v="0"/>
    <x v="3"/>
    <x v="0"/>
    <x v="3"/>
    <x v="0"/>
    <x v="0"/>
    <x v="4"/>
    <x v="4"/>
    <x v="4"/>
    <x v="6"/>
    <n v="2666.6307862252888"/>
    <n v="1.1330199999999999"/>
    <n v="434.27"/>
    <n v="42.201319042501105"/>
    <n v="214.15548464828777"/>
    <n v="18.167025914512223"/>
    <n v="0"/>
    <n v="3021.3460134089764"/>
    <n v="3295.8698430142776"/>
  </r>
  <r>
    <x v="0"/>
    <x v="0"/>
    <x v="4"/>
    <s v="ФЛ+КК_180"/>
    <x v="4"/>
    <x v="4"/>
    <x v="0"/>
    <x v="0"/>
    <s v="Новосибирская область132"/>
    <n v="55.326990000000002"/>
    <n v="79.638490000000004"/>
    <x v="0"/>
    <x v="3"/>
    <x v="0"/>
    <x v="3"/>
    <x v="0"/>
    <x v="0"/>
    <x v="4"/>
    <x v="4"/>
    <x v="4"/>
    <x v="6"/>
    <n v="2666.6307862252888"/>
    <n v="0.31907000000000002"/>
    <n v="434.27"/>
    <n v="11.88432231283722"/>
    <n v="60.308370979090562"/>
    <n v="5.1160199807094449"/>
    <n v="0"/>
    <n v="850.84188496090292"/>
    <n v="928.15059823354011"/>
  </r>
  <r>
    <x v="0"/>
    <x v="0"/>
    <x v="5"/>
    <s v="ФЛ+КК_180"/>
    <x v="4"/>
    <x v="4"/>
    <x v="0"/>
    <x v="0"/>
    <s v="Новосибирская область132"/>
    <n v="55.326990000000002"/>
    <n v="79.638490000000004"/>
    <x v="0"/>
    <x v="3"/>
    <x v="0"/>
    <x v="3"/>
    <x v="0"/>
    <x v="0"/>
    <x v="4"/>
    <x v="4"/>
    <x v="4"/>
    <x v="6"/>
    <n v="2666.6307862252888"/>
    <n v="9.7170000000000006E-2"/>
    <n v="434.27"/>
    <n v="3.6192672427316661"/>
    <n v="18.366391099251668"/>
    <n v="1.5580394945483336"/>
    <n v="0"/>
    <n v="259.11651349751133"/>
    <n v="282.66021133404303"/>
  </r>
  <r>
    <x v="0"/>
    <x v="1"/>
    <x v="1"/>
    <s v="ФЛ+КК_180"/>
    <x v="4"/>
    <x v="4"/>
    <x v="0"/>
    <x v="0"/>
    <s v="Новосибирская область132"/>
    <n v="55.326990000000002"/>
    <n v="79.638490000000004"/>
    <x v="0"/>
    <x v="3"/>
    <x v="0"/>
    <x v="3"/>
    <x v="0"/>
    <x v="0"/>
    <x v="4"/>
    <x v="4"/>
    <x v="4"/>
    <x v="6"/>
    <n v="2666.6307862252888"/>
    <n v="3.8655200000000001"/>
    <n v="434.27"/>
    <n v="143.97807874986219"/>
    <n v="730.63344779231556"/>
    <n v="61.980372820484448"/>
    <n v="0"/>
    <n v="10307.914636769579"/>
    <n v="11244.506536132241"/>
  </r>
  <r>
    <x v="0"/>
    <x v="1"/>
    <x v="2"/>
    <s v="ФЛ+КК_180"/>
    <x v="4"/>
    <x v="4"/>
    <x v="0"/>
    <x v="0"/>
    <s v="Новосибирская область132"/>
    <n v="55.326990000000002"/>
    <n v="79.638490000000004"/>
    <x v="0"/>
    <x v="3"/>
    <x v="0"/>
    <x v="3"/>
    <x v="0"/>
    <x v="0"/>
    <x v="4"/>
    <x v="4"/>
    <x v="4"/>
    <x v="6"/>
    <n v="2666.6307862252888"/>
    <n v="2.8529499999999999"/>
    <n v="434.27"/>
    <n v="106.26313142071942"/>
    <n v="539.2445763775861"/>
    <n v="45.744661685413888"/>
    <n v="0"/>
    <n v="7607.7643015614376"/>
    <n v="8299.0166710451576"/>
  </r>
  <r>
    <x v="0"/>
    <x v="0"/>
    <x v="0"/>
    <s v="ФЛ+КК_181"/>
    <x v="4"/>
    <x v="4"/>
    <x v="0"/>
    <x v="0"/>
    <s v="Новосибирская область133"/>
    <n v="53.999850000000002"/>
    <n v="79.238640000000004"/>
    <x v="0"/>
    <x v="3"/>
    <x v="0"/>
    <x v="3"/>
    <x v="0"/>
    <x v="0"/>
    <x v="4"/>
    <x v="4"/>
    <x v="4"/>
    <x v="6"/>
    <n v="3221.7311225938292"/>
    <n v="1.7190099999999999"/>
    <n v="524.66999999999996"/>
    <n v="64.027545363056092"/>
    <n v="324.91519978928278"/>
    <n v="27.562884342117222"/>
    <n v="0"/>
    <n v="5538.1880170500181"/>
    <n v="5954.6936465444742"/>
  </r>
  <r>
    <x v="0"/>
    <x v="0"/>
    <x v="3"/>
    <s v="ФЛ+КК_181"/>
    <x v="4"/>
    <x v="4"/>
    <x v="0"/>
    <x v="0"/>
    <s v="Новосибирская область133"/>
    <n v="53.999850000000002"/>
    <n v="79.238640000000004"/>
    <x v="0"/>
    <x v="3"/>
    <x v="0"/>
    <x v="3"/>
    <x v="0"/>
    <x v="0"/>
    <x v="4"/>
    <x v="4"/>
    <x v="4"/>
    <x v="6"/>
    <n v="3221.7311225938292"/>
    <n v="1.5381100000000001"/>
    <n v="524.66999999999996"/>
    <n v="57.289607273006105"/>
    <n v="290.72275201883281"/>
    <n v="24.662304486567223"/>
    <n v="0"/>
    <n v="4955.3768569727954"/>
    <n v="5328.0515207512017"/>
  </r>
  <r>
    <x v="0"/>
    <x v="0"/>
    <x v="4"/>
    <s v="ФЛ+КК_181"/>
    <x v="4"/>
    <x v="4"/>
    <x v="0"/>
    <x v="0"/>
    <s v="Новосибирская область133"/>
    <n v="53.999850000000002"/>
    <n v="79.238640000000004"/>
    <x v="0"/>
    <x v="3"/>
    <x v="0"/>
    <x v="3"/>
    <x v="0"/>
    <x v="0"/>
    <x v="4"/>
    <x v="4"/>
    <x v="4"/>
    <x v="6"/>
    <n v="3221.7311225938292"/>
    <n v="0.43314000000000002"/>
    <n v="524.66999999999996"/>
    <n v="16.133059725396667"/>
    <n v="81.869081411236678"/>
    <n v="6.9450368083633336"/>
    <n v="0"/>
    <n v="1395.4606184402912"/>
    <n v="1500.4077963852878"/>
  </r>
  <r>
    <x v="0"/>
    <x v="0"/>
    <x v="5"/>
    <s v="ФЛ+КК_181"/>
    <x v="4"/>
    <x v="4"/>
    <x v="0"/>
    <x v="0"/>
    <s v="Новосибирская область133"/>
    <n v="53.999850000000002"/>
    <n v="79.238640000000004"/>
    <x v="0"/>
    <x v="3"/>
    <x v="0"/>
    <x v="3"/>
    <x v="0"/>
    <x v="0"/>
    <x v="4"/>
    <x v="4"/>
    <x v="4"/>
    <x v="6"/>
    <n v="3221.7311225938292"/>
    <n v="0.13191"/>
    <n v="524.66999999999996"/>
    <n v="4.9132195326616657"/>
    <n v="24.932701964621668"/>
    <n v="2.1150662727783334"/>
    <n v="0"/>
    <n v="424.97855238135202"/>
    <n v="456.93954015141367"/>
  </r>
  <r>
    <x v="0"/>
    <x v="1"/>
    <x v="1"/>
    <s v="ФЛ+КК_181"/>
    <x v="4"/>
    <x v="4"/>
    <x v="0"/>
    <x v="0"/>
    <s v="Новосибирская область133"/>
    <n v="53.999850000000002"/>
    <n v="79.238640000000004"/>
    <x v="0"/>
    <x v="3"/>
    <x v="0"/>
    <x v="3"/>
    <x v="0"/>
    <x v="0"/>
    <x v="4"/>
    <x v="4"/>
    <x v="4"/>
    <x v="6"/>
    <n v="3221.7311225938292"/>
    <n v="0.72338999999999998"/>
    <n v="524.66999999999996"/>
    <n v="26.943930541521663"/>
    <n v="136.73009835636168"/>
    <n v="11.598952248238334"/>
    <n v="0"/>
    <n v="2330.5680767731501"/>
    <n v="2505.8410579192719"/>
  </r>
  <r>
    <x v="0"/>
    <x v="1"/>
    <x v="2"/>
    <s v="ФЛ+КК_181"/>
    <x v="4"/>
    <x v="4"/>
    <x v="0"/>
    <x v="0"/>
    <s v="Новосибирская область133"/>
    <n v="53.999850000000002"/>
    <n v="79.238640000000004"/>
    <x v="0"/>
    <x v="3"/>
    <x v="0"/>
    <x v="3"/>
    <x v="0"/>
    <x v="0"/>
    <x v="4"/>
    <x v="4"/>
    <x v="4"/>
    <x v="6"/>
    <n v="3221.7311225938292"/>
    <n v="0.51653000000000004"/>
    <n v="524.66999999999996"/>
    <n v="19.239066675807219"/>
    <n v="97.630873669820573"/>
    <n v="8.2821255543794461"/>
    <n v="0"/>
    <n v="1664.1207767533908"/>
    <n v="1789.2728426533981"/>
  </r>
  <r>
    <x v="0"/>
    <x v="0"/>
    <x v="3"/>
    <s v="ФЛ+КК_182"/>
    <x v="1"/>
    <x v="1"/>
    <x v="0"/>
    <x v="0"/>
    <s v="Новосибирская область134"/>
    <n v="55.289223999999997"/>
    <n v="82.716646999999995"/>
    <x v="0"/>
    <x v="3"/>
    <x v="0"/>
    <x v="3"/>
    <x v="0"/>
    <x v="0"/>
    <x v="1"/>
    <x v="1"/>
    <x v="1"/>
    <x v="1"/>
    <n v="838.17954187317991"/>
    <n v="0.97736999999999996"/>
    <n v="112.05"/>
    <n v="344.95412779276842"/>
    <n v="450.74445411159451"/>
    <n v="96.519947449379629"/>
    <n v="1982.7784898307693"/>
    <n v="819.21153884058981"/>
    <n v="3694.2085580251014"/>
  </r>
  <r>
    <x v="0"/>
    <x v="0"/>
    <x v="4"/>
    <s v="ФЛ+КК_182"/>
    <x v="1"/>
    <x v="1"/>
    <x v="0"/>
    <x v="0"/>
    <s v="Новосибирская область134"/>
    <n v="55.289223999999997"/>
    <n v="82.716646999999995"/>
    <x v="0"/>
    <x v="3"/>
    <x v="0"/>
    <x v="3"/>
    <x v="0"/>
    <x v="0"/>
    <x v="1"/>
    <x v="1"/>
    <x v="1"/>
    <x v="1"/>
    <n v="838.17954187317991"/>
    <n v="0.27081"/>
    <n v="112.05"/>
    <n v="95.580002811176541"/>
    <n v="124.8924211076265"/>
    <n v="26.743778680301727"/>
    <n v="549.38891395384621"/>
    <n v="226.98740173467584"/>
    <n v="1023.5925182876267"/>
  </r>
  <r>
    <x v="0"/>
    <x v="0"/>
    <x v="5"/>
    <s v="ФЛ+КК_182"/>
    <x v="1"/>
    <x v="1"/>
    <x v="0"/>
    <x v="0"/>
    <s v="Новосибирская область134"/>
    <n v="55.289223999999997"/>
    <n v="82.716646999999995"/>
    <x v="0"/>
    <x v="3"/>
    <x v="0"/>
    <x v="3"/>
    <x v="0"/>
    <x v="0"/>
    <x v="1"/>
    <x v="1"/>
    <x v="1"/>
    <x v="1"/>
    <n v="838.17954187317991"/>
    <n v="8.1949999999999995E-2"/>
    <n v="112.05"/>
    <n v="28.923530262456769"/>
    <n v="37.793781284922979"/>
    <n v="8.0929532249574478"/>
    <n v="166.25095638461539"/>
    <n v="68.688813456507091"/>
    <n v="309.75003461345966"/>
  </r>
  <r>
    <x v="0"/>
    <x v="0"/>
    <x v="0"/>
    <s v="ФЛ+КК_182"/>
    <x v="0"/>
    <x v="0"/>
    <x v="0"/>
    <x v="0"/>
    <s v="Новосибирская область134"/>
    <n v="55.289223999999997"/>
    <n v="82.716646999999995"/>
    <x v="0"/>
    <x v="3"/>
    <x v="0"/>
    <x v="3"/>
    <x v="0"/>
    <x v="0"/>
    <x v="0"/>
    <x v="0"/>
    <x v="0"/>
    <x v="0"/>
    <n v="446.95428493460514"/>
    <n v="1.1101700000000001"/>
    <n v="59.75"/>
    <n v="395.60377506333322"/>
    <n v="243.08863041045643"/>
    <n v="13.084631181658668"/>
    <n v="884.16159140000002"/>
    <n v="496.19523850585063"/>
    <n v="2032.1338665612989"/>
  </r>
  <r>
    <x v="0"/>
    <x v="1"/>
    <x v="1"/>
    <s v="ФЛ+КК_182"/>
    <x v="0"/>
    <x v="0"/>
    <x v="0"/>
    <x v="0"/>
    <s v="Новосибирская область134"/>
    <n v="55.289223999999997"/>
    <n v="82.716646999999995"/>
    <x v="0"/>
    <x v="3"/>
    <x v="0"/>
    <x v="3"/>
    <x v="0"/>
    <x v="0"/>
    <x v="0"/>
    <x v="0"/>
    <x v="0"/>
    <x v="0"/>
    <n v="446.95428493460514"/>
    <n v="0.90161000000000002"/>
    <n v="59.75"/>
    <n v="321.28441557135562"/>
    <n v="197.42124184978121"/>
    <n v="10.626511543002668"/>
    <n v="718.06023619999996"/>
    <n v="402.97845283988937"/>
    <n v="1650.3708580040288"/>
  </r>
  <r>
    <x v="0"/>
    <x v="1"/>
    <x v="2"/>
    <s v="ФЛ+КК_182"/>
    <x v="0"/>
    <x v="0"/>
    <x v="0"/>
    <x v="0"/>
    <s v="Новосибирская область134"/>
    <n v="55.289223999999997"/>
    <n v="82.716646999999995"/>
    <x v="0"/>
    <x v="3"/>
    <x v="0"/>
    <x v="3"/>
    <x v="0"/>
    <x v="0"/>
    <x v="0"/>
    <x v="0"/>
    <x v="0"/>
    <x v="0"/>
    <n v="446.95428493460514"/>
    <n v="0.66220999999999997"/>
    <n v="59.75"/>
    <n v="235.97536943413158"/>
    <n v="145.0009655675332"/>
    <n v="7.8049070095626663"/>
    <n v="527.39728819999993"/>
    <n v="295.97759702654486"/>
    <n v="1212.1561272377721"/>
  </r>
  <r>
    <x v="0"/>
    <x v="0"/>
    <x v="0"/>
    <s v="ФЛ+КК_183"/>
    <x v="4"/>
    <x v="4"/>
    <x v="0"/>
    <x v="0"/>
    <s v="Новосибирская область136"/>
    <n v="56.561999"/>
    <n v="76.623695999999995"/>
    <x v="0"/>
    <x v="3"/>
    <x v="0"/>
    <x v="3"/>
    <x v="0"/>
    <x v="0"/>
    <x v="4"/>
    <x v="4"/>
    <x v="4"/>
    <x v="6"/>
    <n v="2020.7125961522049"/>
    <n v="1.0118"/>
    <n v="329.08"/>
    <n v="37.68626732732222"/>
    <n v="191.24333142145557"/>
    <n v="16.223364830544444"/>
    <n v="0"/>
    <n v="2044.5570047868009"/>
    <n v="2289.7099683661231"/>
  </r>
  <r>
    <x v="0"/>
    <x v="0"/>
    <x v="3"/>
    <s v="ФЛ+КК_183"/>
    <x v="4"/>
    <x v="4"/>
    <x v="0"/>
    <x v="0"/>
    <s v="Новосибирская область136"/>
    <n v="56.561999"/>
    <n v="76.623695999999995"/>
    <x v="0"/>
    <x v="3"/>
    <x v="0"/>
    <x v="3"/>
    <x v="0"/>
    <x v="0"/>
    <x v="4"/>
    <x v="4"/>
    <x v="4"/>
    <x v="6"/>
    <n v="2020.7125961522049"/>
    <n v="0.90430999999999995"/>
    <n v="329.08"/>
    <n v="33.682613566683884"/>
    <n v="170.92632638637721"/>
    <n v="14.499852787022776"/>
    <n v="0"/>
    <n v="1827.3506078264004"/>
    <n v="2046.4594005664842"/>
  </r>
  <r>
    <x v="0"/>
    <x v="0"/>
    <x v="4"/>
    <s v="ФЛ+КК_183"/>
    <x v="4"/>
    <x v="4"/>
    <x v="0"/>
    <x v="0"/>
    <s v="Новосибирская область136"/>
    <n v="56.561999"/>
    <n v="76.623695999999995"/>
    <x v="0"/>
    <x v="3"/>
    <x v="0"/>
    <x v="3"/>
    <x v="0"/>
    <x v="0"/>
    <x v="4"/>
    <x v="4"/>
    <x v="4"/>
    <x v="6"/>
    <n v="2020.7125961522049"/>
    <n v="0.25438"/>
    <n v="329.08"/>
    <n v="9.4748296923544419"/>
    <n v="48.081121414301116"/>
    <n v="4.0787700588988889"/>
    <n v="0"/>
    <n v="514.02887020919786"/>
    <n v="575.66359137475229"/>
  </r>
  <r>
    <x v="0"/>
    <x v="0"/>
    <x v="5"/>
    <s v="ФЛ+КК_183"/>
    <x v="4"/>
    <x v="4"/>
    <x v="0"/>
    <x v="0"/>
    <s v="Новосибирская область136"/>
    <n v="56.561999"/>
    <n v="76.623695999999995"/>
    <x v="0"/>
    <x v="3"/>
    <x v="0"/>
    <x v="3"/>
    <x v="0"/>
    <x v="0"/>
    <x v="4"/>
    <x v="4"/>
    <x v="4"/>
    <x v="6"/>
    <n v="2020.7125961522049"/>
    <n v="7.7429999999999999E-2"/>
    <n v="329.08"/>
    <n v="2.884016286968333"/>
    <n v="14.635274908048334"/>
    <n v="1.2415251421516666"/>
    <n v="0"/>
    <n v="156.46377632006522"/>
    <n v="175.22459265723356"/>
  </r>
  <r>
    <x v="0"/>
    <x v="1"/>
    <x v="1"/>
    <s v="ФЛ+КК_183"/>
    <x v="4"/>
    <x v="4"/>
    <x v="0"/>
    <x v="0"/>
    <s v="Новосибирская область136"/>
    <n v="56.561999"/>
    <n v="76.623695999999995"/>
    <x v="0"/>
    <x v="3"/>
    <x v="0"/>
    <x v="3"/>
    <x v="0"/>
    <x v="0"/>
    <x v="4"/>
    <x v="4"/>
    <x v="4"/>
    <x v="6"/>
    <n v="2020.7125961522049"/>
    <n v="0.32696999999999998"/>
    <n v="329.08"/>
    <n v="12.178571682164998"/>
    <n v="61.801573507485003"/>
    <n v="5.2426898583149999"/>
    <n v="0"/>
    <n v="660.71239756388638"/>
    <n v="739.93523261185135"/>
  </r>
  <r>
    <x v="0"/>
    <x v="1"/>
    <x v="2"/>
    <s v="ФЛ+КК_183"/>
    <x v="4"/>
    <x v="4"/>
    <x v="0"/>
    <x v="0"/>
    <s v="Новосибирская область136"/>
    <n v="56.561999"/>
    <n v="76.623695999999995"/>
    <x v="0"/>
    <x v="3"/>
    <x v="0"/>
    <x v="3"/>
    <x v="0"/>
    <x v="0"/>
    <x v="4"/>
    <x v="4"/>
    <x v="4"/>
    <x v="6"/>
    <n v="2020.7125961522049"/>
    <n v="0.23154"/>
    <n v="329.08"/>
    <n v="8.6241137941966652"/>
    <n v="43.764064990436665"/>
    <n v="3.7125498051633334"/>
    <n v="0"/>
    <n v="467.87579451308153"/>
    <n v="523.97652310287822"/>
  </r>
  <r>
    <x v="0"/>
    <x v="0"/>
    <x v="0"/>
    <s v="ФЛ+КК_184"/>
    <x v="4"/>
    <x v="4"/>
    <x v="0"/>
    <x v="0"/>
    <s v="Новосибирская область137"/>
    <n v="54.378382000000002"/>
    <n v="77.338469000000003"/>
    <x v="0"/>
    <x v="3"/>
    <x v="0"/>
    <x v="3"/>
    <x v="0"/>
    <x v="0"/>
    <x v="4"/>
    <x v="4"/>
    <x v="4"/>
    <x v="6"/>
    <n v="2104.6531005566071"/>
    <n v="1.07416"/>
    <n v="342.75"/>
    <n v="40.008975007231108"/>
    <n v="203.03018074685778"/>
    <n v="17.223255155542223"/>
    <n v="0"/>
    <n v="2260.7341744938849"/>
    <n v="2520.9965854035158"/>
  </r>
  <r>
    <x v="0"/>
    <x v="0"/>
    <x v="3"/>
    <s v="ФЛ+КК_184"/>
    <x v="4"/>
    <x v="4"/>
    <x v="0"/>
    <x v="0"/>
    <s v="Новосибирская область137"/>
    <n v="54.378382000000002"/>
    <n v="77.338469000000003"/>
    <x v="0"/>
    <x v="3"/>
    <x v="0"/>
    <x v="3"/>
    <x v="0"/>
    <x v="0"/>
    <x v="4"/>
    <x v="4"/>
    <x v="4"/>
    <x v="6"/>
    <n v="2104.6531005566071"/>
    <n v="0.93615999999999999"/>
    <n v="342.75"/>
    <n v="34.868922732897772"/>
    <n v="176.94638974452445"/>
    <n v="15.010540837875556"/>
    <n v="0"/>
    <n v="1970.2920466170733"/>
    <n v="2197.1178999323711"/>
  </r>
  <r>
    <x v="0"/>
    <x v="0"/>
    <x v="4"/>
    <s v="ФЛ+КК_184"/>
    <x v="4"/>
    <x v="4"/>
    <x v="0"/>
    <x v="0"/>
    <s v="Новосибирская область137"/>
    <n v="54.378382000000002"/>
    <n v="77.338469000000003"/>
    <x v="0"/>
    <x v="3"/>
    <x v="0"/>
    <x v="3"/>
    <x v="0"/>
    <x v="0"/>
    <x v="4"/>
    <x v="4"/>
    <x v="4"/>
    <x v="6"/>
    <n v="2104.6531005566071"/>
    <n v="0.25672"/>
    <n v="342.75"/>
    <n v="9.5619871004844423"/>
    <n v="48.523411783471118"/>
    <n v="4.1162899973288889"/>
    <n v="0"/>
    <n v="540.30654397489218"/>
    <n v="602.50823285617662"/>
  </r>
  <r>
    <x v="0"/>
    <x v="0"/>
    <x v="5"/>
    <s v="ФЛ+КК_184"/>
    <x v="4"/>
    <x v="4"/>
    <x v="0"/>
    <x v="0"/>
    <s v="Новосибирская область137"/>
    <n v="54.378382000000002"/>
    <n v="77.338469000000003"/>
    <x v="0"/>
    <x v="3"/>
    <x v="0"/>
    <x v="3"/>
    <x v="0"/>
    <x v="0"/>
    <x v="4"/>
    <x v="4"/>
    <x v="4"/>
    <x v="6"/>
    <n v="2104.6531005566071"/>
    <n v="7.7359999999999998E-2"/>
    <n v="342.75"/>
    <n v="2.8814090140755551"/>
    <n v="14.62204399956889"/>
    <n v="1.2404027508311111"/>
    <n v="0"/>
    <n v="162.81596385905911"/>
    <n v="181.55981962353468"/>
  </r>
  <r>
    <x v="0"/>
    <x v="1"/>
    <x v="1"/>
    <s v="ФЛ+КК_184"/>
    <x v="4"/>
    <x v="4"/>
    <x v="0"/>
    <x v="0"/>
    <s v="Новосибирская область137"/>
    <n v="54.378382000000002"/>
    <n v="77.338469000000003"/>
    <x v="0"/>
    <x v="3"/>
    <x v="0"/>
    <x v="3"/>
    <x v="0"/>
    <x v="0"/>
    <x v="4"/>
    <x v="4"/>
    <x v="4"/>
    <x v="6"/>
    <n v="2104.6531005566071"/>
    <n v="0.50117999999999996"/>
    <n v="342.75"/>
    <n v="18.667328977176663"/>
    <n v="94.729524453256658"/>
    <n v="8.0360011719433331"/>
    <n v="0"/>
    <n v="1054.8100409369604"/>
    <n v="1176.242895539337"/>
  </r>
  <r>
    <x v="0"/>
    <x v="1"/>
    <x v="2"/>
    <s v="ФЛ+КК_184"/>
    <x v="4"/>
    <x v="4"/>
    <x v="0"/>
    <x v="0"/>
    <s v="Новосибирская область137"/>
    <n v="54.378382000000002"/>
    <n v="77.338469000000003"/>
    <x v="0"/>
    <x v="3"/>
    <x v="0"/>
    <x v="3"/>
    <x v="0"/>
    <x v="0"/>
    <x v="4"/>
    <x v="4"/>
    <x v="4"/>
    <x v="6"/>
    <n v="2104.6531005566071"/>
    <n v="0.36879000000000001"/>
    <n v="342.75"/>
    <n v="13.736231001821665"/>
    <n v="69.706096259061667"/>
    <n v="5.9132385015383333"/>
    <n v="0"/>
    <n v="776.1750169542712"/>
    <n v="865.53058271669283"/>
  </r>
  <r>
    <x v="0"/>
    <x v="0"/>
    <x v="3"/>
    <s v="ФЛ+КК_185"/>
    <x v="1"/>
    <x v="1"/>
    <x v="0"/>
    <x v="0"/>
    <s v="Новосибирская область139"/>
    <n v="54.942076999999998"/>
    <n v="82.910799999999995"/>
    <x v="0"/>
    <x v="3"/>
    <x v="0"/>
    <x v="3"/>
    <x v="0"/>
    <x v="0"/>
    <x v="1"/>
    <x v="1"/>
    <x v="1"/>
    <x v="1"/>
    <n v="488.99416914100652"/>
    <n v="1.59571"/>
    <n v="65.37"/>
    <n v="563.19178127034638"/>
    <n v="735.91110108803468"/>
    <n v="157.58397059910737"/>
    <n v="3237.197237492308"/>
    <n v="780.29288563999546"/>
    <n v="5474.1769760897923"/>
  </r>
  <r>
    <x v="0"/>
    <x v="0"/>
    <x v="4"/>
    <s v="ФЛ+КК_185"/>
    <x v="1"/>
    <x v="1"/>
    <x v="0"/>
    <x v="0"/>
    <s v="Новосибирская область139"/>
    <n v="54.942076999999998"/>
    <n v="82.910799999999995"/>
    <x v="0"/>
    <x v="3"/>
    <x v="0"/>
    <x v="3"/>
    <x v="0"/>
    <x v="0"/>
    <x v="1"/>
    <x v="1"/>
    <x v="1"/>
    <x v="1"/>
    <n v="488.99416914100652"/>
    <n v="0.44105"/>
    <n v="65.37"/>
    <n v="155.66471046072675"/>
    <n v="203.40387108865502"/>
    <n v="43.555790358358543"/>
    <n v="894.75270669230781"/>
    <n v="215.67087829964092"/>
    <n v="1513.0479568996891"/>
  </r>
  <r>
    <x v="0"/>
    <x v="0"/>
    <x v="5"/>
    <s v="ФЛ+КК_185"/>
    <x v="1"/>
    <x v="1"/>
    <x v="0"/>
    <x v="0"/>
    <s v="Новосибирская область139"/>
    <n v="54.942076999999998"/>
    <n v="82.910799999999995"/>
    <x v="0"/>
    <x v="3"/>
    <x v="0"/>
    <x v="3"/>
    <x v="0"/>
    <x v="0"/>
    <x v="1"/>
    <x v="1"/>
    <x v="1"/>
    <x v="1"/>
    <n v="488.99416914100652"/>
    <n v="0.13333"/>
    <n v="65.37"/>
    <n v="47.057648442872008"/>
    <n v="61.489260020973532"/>
    <n v="13.166973196870977"/>
    <n v="270.48493001538463"/>
    <n v="65.197592571570397"/>
    <n v="457.39640424767157"/>
  </r>
  <r>
    <x v="0"/>
    <x v="0"/>
    <x v="0"/>
    <s v="ФЛ+КК_185"/>
    <x v="0"/>
    <x v="0"/>
    <x v="0"/>
    <x v="0"/>
    <s v="Новосибирская область139"/>
    <n v="54.942076999999998"/>
    <n v="82.910799999999995"/>
    <x v="0"/>
    <x v="3"/>
    <x v="0"/>
    <x v="3"/>
    <x v="0"/>
    <x v="0"/>
    <x v="0"/>
    <x v="0"/>
    <x v="0"/>
    <x v="0"/>
    <n v="317.55115202668793"/>
    <n v="1.8169500000000001"/>
    <n v="50.1"/>
    <n v="647.46145104022207"/>
    <n v="397.84887632009401"/>
    <n v="21.41484693832"/>
    <n v="1447.0553190000001"/>
    <n v="576.97456567489064"/>
    <n v="3090.7550589735265"/>
  </r>
  <r>
    <x v="0"/>
    <x v="1"/>
    <x v="1"/>
    <s v="ФЛ+КК_185"/>
    <x v="0"/>
    <x v="0"/>
    <x v="0"/>
    <x v="0"/>
    <s v="Новосибирская область139"/>
    <n v="54.942076999999998"/>
    <n v="82.910799999999995"/>
    <x v="0"/>
    <x v="3"/>
    <x v="0"/>
    <x v="3"/>
    <x v="0"/>
    <x v="0"/>
    <x v="0"/>
    <x v="0"/>
    <x v="0"/>
    <x v="0"/>
    <n v="317.55115202668793"/>
    <n v="1.3071999999999999"/>
    <n v="50.1"/>
    <n v="465.81447414611199"/>
    <n v="286.23134985862401"/>
    <n v="15.406856500053333"/>
    <n v="1041.0802239999998"/>
    <n v="415.10286592928645"/>
    <n v="2223.6357704340758"/>
  </r>
  <r>
    <x v="0"/>
    <x v="1"/>
    <x v="2"/>
    <s v="ФЛ+КК_185"/>
    <x v="0"/>
    <x v="0"/>
    <x v="0"/>
    <x v="0"/>
    <s v="Новосибирская область139"/>
    <n v="54.942076999999998"/>
    <n v="82.910799999999995"/>
    <x v="0"/>
    <x v="3"/>
    <x v="0"/>
    <x v="3"/>
    <x v="0"/>
    <x v="0"/>
    <x v="0"/>
    <x v="0"/>
    <x v="0"/>
    <x v="0"/>
    <n v="317.55115202668793"/>
    <n v="0.95706999999999998"/>
    <n v="50.1"/>
    <n v="341.04732158125722"/>
    <n v="209.5650535566044"/>
    <n v="11.280171473765334"/>
    <n v="762.22968939999998"/>
    <n v="303.91868107018223"/>
    <n v="1628.0409170818091"/>
  </r>
  <r>
    <x v="0"/>
    <x v="0"/>
    <x v="0"/>
    <s v="ФЛ+КК_186"/>
    <x v="4"/>
    <x v="4"/>
    <x v="0"/>
    <x v="0"/>
    <s v="Новосибирская область14"/>
    <n v="55.423200000000001"/>
    <n v="78.328249999999997"/>
    <x v="0"/>
    <x v="3"/>
    <x v="0"/>
    <x v="3"/>
    <x v="0"/>
    <x v="0"/>
    <x v="4"/>
    <x v="4"/>
    <x v="4"/>
    <x v="6"/>
    <n v="2224.6996887867508"/>
    <n v="2.0565600000000002"/>
    <n v="362.3"/>
    <n v="76.600187719586657"/>
    <n v="388.71653060694672"/>
    <n v="32.975215631453338"/>
    <n v="0"/>
    <n v="4575.2283919712809"/>
    <n v="5073.5203259292675"/>
  </r>
  <r>
    <x v="0"/>
    <x v="0"/>
    <x v="3"/>
    <s v="ФЛ+КК_186"/>
    <x v="4"/>
    <x v="4"/>
    <x v="0"/>
    <x v="0"/>
    <s v="Новосибирская область14"/>
    <n v="55.423200000000001"/>
    <n v="78.328249999999997"/>
    <x v="0"/>
    <x v="3"/>
    <x v="0"/>
    <x v="3"/>
    <x v="0"/>
    <x v="0"/>
    <x v="4"/>
    <x v="4"/>
    <x v="4"/>
    <x v="6"/>
    <n v="2224.6996887867508"/>
    <n v="1.7821199999999999"/>
    <n v="362.3"/>
    <n v="66.378188109673317"/>
    <n v="336.84380884839334"/>
    <n v="28.574800288406667"/>
    <n v="0"/>
    <n v="3964.6818093806442"/>
    <n v="4396.4786066271172"/>
  </r>
  <r>
    <x v="0"/>
    <x v="0"/>
    <x v="4"/>
    <s v="ФЛ+КК_186"/>
    <x v="4"/>
    <x v="4"/>
    <x v="0"/>
    <x v="0"/>
    <s v="Новосибирская область14"/>
    <n v="55.423200000000001"/>
    <n v="78.328249999999997"/>
    <x v="0"/>
    <x v="3"/>
    <x v="0"/>
    <x v="3"/>
    <x v="0"/>
    <x v="0"/>
    <x v="4"/>
    <x v="4"/>
    <x v="4"/>
    <x v="6"/>
    <n v="2224.6996887867508"/>
    <n v="0.48580000000000001"/>
    <n v="362.3"/>
    <n v="18.094473875877775"/>
    <n v="91.822504847344447"/>
    <n v="7.7893957646555556"/>
    <n v="0"/>
    <n v="1080.7591088126035"/>
    <n v="1198.4654833004813"/>
  </r>
  <r>
    <x v="0"/>
    <x v="0"/>
    <x v="5"/>
    <s v="ФЛ+КК_186"/>
    <x v="4"/>
    <x v="4"/>
    <x v="0"/>
    <x v="0"/>
    <s v="Новосибирская область14"/>
    <n v="55.423200000000001"/>
    <n v="78.328249999999997"/>
    <x v="0"/>
    <x v="3"/>
    <x v="0"/>
    <x v="3"/>
    <x v="0"/>
    <x v="0"/>
    <x v="4"/>
    <x v="4"/>
    <x v="4"/>
    <x v="6"/>
    <n v="2224.6996887867508"/>
    <n v="0.14604"/>
    <n v="362.3"/>
    <n v="5.4395161894466657"/>
    <n v="27.603455347686669"/>
    <n v="2.3416289779133335"/>
    <n v="0"/>
    <n v="324.89514255041712"/>
    <n v="360.27974306546378"/>
  </r>
  <r>
    <x v="0"/>
    <x v="1"/>
    <x v="1"/>
    <s v="ФЛ+КК_186"/>
    <x v="4"/>
    <x v="4"/>
    <x v="0"/>
    <x v="0"/>
    <s v="Новосибирская область14"/>
    <n v="55.423200000000001"/>
    <n v="78.328249999999997"/>
    <x v="0"/>
    <x v="3"/>
    <x v="0"/>
    <x v="3"/>
    <x v="0"/>
    <x v="0"/>
    <x v="4"/>
    <x v="4"/>
    <x v="4"/>
    <x v="6"/>
    <n v="2224.6996887867508"/>
    <n v="1.1583399999999999"/>
    <n v="362.3"/>
    <n v="43.144406894574438"/>
    <n v="218.94129325828112"/>
    <n v="18.573010889318887"/>
    <n v="0"/>
    <n v="2576.9586375092449"/>
    <n v="2857.6173485514191"/>
  </r>
  <r>
    <x v="0"/>
    <x v="1"/>
    <x v="2"/>
    <s v="ФЛ+КК_186"/>
    <x v="4"/>
    <x v="4"/>
    <x v="0"/>
    <x v="0"/>
    <s v="Новосибирская область14"/>
    <n v="55.423200000000001"/>
    <n v="78.328249999999997"/>
    <x v="0"/>
    <x v="3"/>
    <x v="0"/>
    <x v="3"/>
    <x v="0"/>
    <x v="0"/>
    <x v="4"/>
    <x v="4"/>
    <x v="4"/>
    <x v="6"/>
    <n v="2224.6996887867508"/>
    <n v="0.82359000000000004"/>
    <n v="362.3"/>
    <n v="30.676055453754998"/>
    <n v="155.66919877979501"/>
    <n v="13.205575252805001"/>
    <n v="0"/>
    <n v="1832.2404166878803"/>
    <n v="2031.7912461742353"/>
  </r>
  <r>
    <x v="0"/>
    <x v="0"/>
    <x v="3"/>
    <s v="ФЛ+КК_187"/>
    <x v="2"/>
    <x v="2"/>
    <x v="0"/>
    <x v="0"/>
    <s v="Новосибирская область140"/>
    <n v="55.477628000000003"/>
    <n v="83.791391000000004"/>
    <x v="0"/>
    <x v="3"/>
    <x v="0"/>
    <x v="3"/>
    <x v="0"/>
    <x v="0"/>
    <x v="2"/>
    <x v="2"/>
    <x v="2"/>
    <x v="2"/>
    <n v="1101.7092073566751"/>
    <n v="0.62643000000000004"/>
    <n v="166.14"/>
    <n v="300.67409220518016"/>
    <n v="184.87349709807643"/>
    <n v="29.490527544334419"/>
    <n v="1494.7226955230769"/>
    <n v="690.14369876444198"/>
    <n v="2699.9045111351097"/>
  </r>
  <r>
    <x v="0"/>
    <x v="0"/>
    <x v="4"/>
    <s v="ФЛ+КК_187"/>
    <x v="2"/>
    <x v="2"/>
    <x v="0"/>
    <x v="0"/>
    <s v="Новосибирская область140"/>
    <n v="55.477628000000003"/>
    <n v="83.791391000000004"/>
    <x v="0"/>
    <x v="3"/>
    <x v="0"/>
    <x v="3"/>
    <x v="0"/>
    <x v="0"/>
    <x v="2"/>
    <x v="2"/>
    <x v="2"/>
    <x v="2"/>
    <n v="1101.7092073566751"/>
    <n v="0.17291000000000001"/>
    <n v="166.14"/>
    <n v="82.99340274762973"/>
    <n v="51.02960647355394"/>
    <n v="8.1401068238923173"/>
    <n v="412.58001896923076"/>
    <n v="190.49653904404269"/>
    <n v="745.23967405834946"/>
  </r>
  <r>
    <x v="0"/>
    <x v="0"/>
    <x v="5"/>
    <s v="ФЛ+КК_187"/>
    <x v="2"/>
    <x v="2"/>
    <x v="0"/>
    <x v="0"/>
    <s v="Новосибирская область140"/>
    <n v="55.477628000000003"/>
    <n v="83.791391000000004"/>
    <x v="0"/>
    <x v="3"/>
    <x v="0"/>
    <x v="3"/>
    <x v="0"/>
    <x v="0"/>
    <x v="2"/>
    <x v="2"/>
    <x v="2"/>
    <x v="2"/>
    <n v="1101.7092073566751"/>
    <n v="5.2240000000000002E-2"/>
    <n v="166.14"/>
    <n v="25.074173613649744"/>
    <n v="15.417191846500828"/>
    <n v="2.4593093544626377"/>
    <n v="124.64970326153845"/>
    <n v="57.553288992312709"/>
    <n v="225.15366706846436"/>
  </r>
  <r>
    <x v="0"/>
    <x v="0"/>
    <x v="0"/>
    <s v="ФЛ+КК_187"/>
    <x v="0"/>
    <x v="0"/>
    <x v="0"/>
    <x v="0"/>
    <s v="Новосибирская область140"/>
    <n v="55.477628000000003"/>
    <n v="83.791391000000004"/>
    <x v="0"/>
    <x v="3"/>
    <x v="0"/>
    <x v="3"/>
    <x v="0"/>
    <x v="0"/>
    <x v="0"/>
    <x v="0"/>
    <x v="0"/>
    <x v="0"/>
    <n v="384.49289114039669"/>
    <n v="0.71423999999999999"/>
    <n v="51.4"/>
    <n v="254.51601133271041"/>
    <n v="156.3937265323008"/>
    <n v="8.4181404426240007"/>
    <n v="568.83502079999994"/>
    <n v="274.62020256811695"/>
    <n v="1262.7831016757523"/>
  </r>
  <r>
    <x v="0"/>
    <x v="1"/>
    <x v="1"/>
    <s v="ФЛ+КК_187"/>
    <x v="0"/>
    <x v="0"/>
    <x v="0"/>
    <x v="0"/>
    <s v="Новосибирская область140"/>
    <n v="55.477628000000003"/>
    <n v="83.791391000000004"/>
    <x v="0"/>
    <x v="3"/>
    <x v="0"/>
    <x v="3"/>
    <x v="0"/>
    <x v="0"/>
    <x v="0"/>
    <x v="0"/>
    <x v="0"/>
    <x v="0"/>
    <n v="384.49289114039669"/>
    <n v="1.39656"/>
    <n v="51.4"/>
    <n v="497.65748318045763"/>
    <n v="305.79808289363524"/>
    <n v="16.460066947455999"/>
    <n v="1112.2483152"/>
    <n v="536.96739205103245"/>
    <n v="2469.1313402725809"/>
  </r>
  <r>
    <x v="0"/>
    <x v="1"/>
    <x v="2"/>
    <s v="ФЛ+КК_187"/>
    <x v="0"/>
    <x v="0"/>
    <x v="0"/>
    <x v="0"/>
    <s v="Новосибирская область140"/>
    <n v="55.477628000000003"/>
    <n v="83.791391000000004"/>
    <x v="0"/>
    <x v="3"/>
    <x v="0"/>
    <x v="3"/>
    <x v="0"/>
    <x v="0"/>
    <x v="0"/>
    <x v="0"/>
    <x v="0"/>
    <x v="0"/>
    <n v="384.49289114039669"/>
    <n v="1.04762"/>
    <n v="51.4"/>
    <n v="373.31438142973519"/>
    <n v="229.39235521641041"/>
    <n v="12.347407440778667"/>
    <n v="834.34552039999994"/>
    <n v="402.80244261650239"/>
    <n v="1852.2021071034264"/>
  </r>
  <r>
    <x v="0"/>
    <x v="0"/>
    <x v="3"/>
    <s v="ФЛ+КК_188"/>
    <x v="2"/>
    <x v="2"/>
    <x v="0"/>
    <x v="0"/>
    <s v="Новосибирская область141"/>
    <n v="55.330010000000001"/>
    <n v="83.631680000000003"/>
    <x v="0"/>
    <x v="3"/>
    <x v="0"/>
    <x v="3"/>
    <x v="0"/>
    <x v="0"/>
    <x v="2"/>
    <x v="2"/>
    <x v="2"/>
    <x v="2"/>
    <n v="1233.0734748282998"/>
    <n v="1.38045"/>
    <n v="185.95"/>
    <n v="662.58887758351432"/>
    <n v="407.40165552262761"/>
    <n v="64.98762630872794"/>
    <n v="3293.8874974615383"/>
    <n v="1702.1962783267265"/>
    <n v="6131.0619352031345"/>
  </r>
  <r>
    <x v="0"/>
    <x v="0"/>
    <x v="4"/>
    <s v="ФЛ+КК_188"/>
    <x v="2"/>
    <x v="2"/>
    <x v="0"/>
    <x v="0"/>
    <s v="Новосибирская область141"/>
    <n v="55.330010000000001"/>
    <n v="83.631680000000003"/>
    <x v="0"/>
    <x v="3"/>
    <x v="0"/>
    <x v="3"/>
    <x v="0"/>
    <x v="0"/>
    <x v="2"/>
    <x v="2"/>
    <x v="2"/>
    <x v="2"/>
    <n v="1233.0734748282998"/>
    <n v="0.36793999999999999"/>
    <n v="185.95"/>
    <n v="176.60397089215709"/>
    <n v="108.5873194487273"/>
    <n v="17.321559798640557"/>
    <n v="877.94050187692301"/>
    <n v="453.69705432832461"/>
    <n v="1634.1504063447726"/>
  </r>
  <r>
    <x v="0"/>
    <x v="0"/>
    <x v="5"/>
    <s v="ФЛ+КК_188"/>
    <x v="2"/>
    <x v="2"/>
    <x v="0"/>
    <x v="0"/>
    <s v="Новосибирская область141"/>
    <n v="55.330010000000001"/>
    <n v="83.631680000000003"/>
    <x v="0"/>
    <x v="3"/>
    <x v="0"/>
    <x v="3"/>
    <x v="0"/>
    <x v="0"/>
    <x v="2"/>
    <x v="2"/>
    <x v="2"/>
    <x v="2"/>
    <n v="1233.0734748282998"/>
    <n v="0.10959000000000001"/>
    <n v="185.95"/>
    <n v="52.601046828481536"/>
    <n v="32.342458929135255"/>
    <n v="5.1591828513698399"/>
    <n v="261.49236179999997"/>
    <n v="135.13252210643338"/>
    <n v="486.72757251541998"/>
  </r>
  <r>
    <x v="0"/>
    <x v="0"/>
    <x v="0"/>
    <s v="ФЛ+КК_188"/>
    <x v="0"/>
    <x v="0"/>
    <x v="0"/>
    <x v="0"/>
    <s v="Новосибирская область141"/>
    <n v="55.330010000000001"/>
    <n v="83.631680000000003"/>
    <x v="0"/>
    <x v="3"/>
    <x v="0"/>
    <x v="3"/>
    <x v="0"/>
    <x v="0"/>
    <x v="0"/>
    <x v="0"/>
    <x v="0"/>
    <x v="0"/>
    <n v="317.55115202668793"/>
    <n v="1.62683"/>
    <n v="31.54"/>
    <n v="579.71309744118685"/>
    <n v="356.21920661758361"/>
    <n v="19.174063922874666"/>
    <n v="1295.6399486"/>
    <n v="516.60174065157673"/>
    <n v="2767.3480572332219"/>
  </r>
  <r>
    <x v="0"/>
    <x v="1"/>
    <x v="1"/>
    <s v="ФЛ+КК_188"/>
    <x v="0"/>
    <x v="0"/>
    <x v="0"/>
    <x v="0"/>
    <s v="Новосибирская область141"/>
    <n v="55.330010000000001"/>
    <n v="83.631680000000003"/>
    <x v="0"/>
    <x v="3"/>
    <x v="0"/>
    <x v="3"/>
    <x v="0"/>
    <x v="0"/>
    <x v="0"/>
    <x v="0"/>
    <x v="0"/>
    <x v="0"/>
    <n v="317.55115202668793"/>
    <n v="2.8593600000000001"/>
    <n v="31.54"/>
    <n v="1018.9192738635456"/>
    <n v="626.10042268341124"/>
    <n v="33.700848532736003"/>
    <n v="2277.2514912000001"/>
    <n v="907.99306205903042"/>
    <n v="4863.9650983387237"/>
  </r>
  <r>
    <x v="0"/>
    <x v="1"/>
    <x v="2"/>
    <s v="ФЛ+КК_188"/>
    <x v="0"/>
    <x v="0"/>
    <x v="0"/>
    <x v="0"/>
    <s v="Новосибирская область141"/>
    <n v="55.330010000000001"/>
    <n v="83.631680000000003"/>
    <x v="0"/>
    <x v="3"/>
    <x v="0"/>
    <x v="3"/>
    <x v="0"/>
    <x v="0"/>
    <x v="0"/>
    <x v="0"/>
    <x v="0"/>
    <x v="0"/>
    <n v="317.55115202668793"/>
    <n v="2.1223299999999998"/>
    <n v="31.54"/>
    <n v="756.28215492236677"/>
    <n v="464.7164785384436"/>
    <n v="25.014101710341333"/>
    <n v="1690.2660585999997"/>
    <n v="673.94833648080055"/>
    <n v="3610.2271302519521"/>
  </r>
  <r>
    <x v="0"/>
    <x v="0"/>
    <x v="0"/>
    <s v="ФЛ+КК_189"/>
    <x v="4"/>
    <x v="4"/>
    <x v="0"/>
    <x v="0"/>
    <s v="Новосибирская область142"/>
    <n v="54.683039999999998"/>
    <n v="76.578270000000003"/>
    <x v="0"/>
    <x v="3"/>
    <x v="0"/>
    <x v="3"/>
    <x v="0"/>
    <x v="0"/>
    <x v="4"/>
    <x v="4"/>
    <x v="4"/>
    <x v="6"/>
    <n v="1802.9596508258483"/>
    <n v="1.35161"/>
    <n v="271.89"/>
    <n v="50.343087351533882"/>
    <n v="255.47183157002723"/>
    <n v="21.671933325372777"/>
    <n v="0"/>
    <n v="2436.8982936527245"/>
    <n v="2764.3851458996583"/>
  </r>
  <r>
    <x v="0"/>
    <x v="0"/>
    <x v="3"/>
    <s v="ФЛ+КК_189"/>
    <x v="4"/>
    <x v="4"/>
    <x v="0"/>
    <x v="0"/>
    <s v="Новосибирская область142"/>
    <n v="54.683039999999998"/>
    <n v="76.578270000000003"/>
    <x v="0"/>
    <x v="3"/>
    <x v="0"/>
    <x v="3"/>
    <x v="0"/>
    <x v="0"/>
    <x v="4"/>
    <x v="4"/>
    <x v="4"/>
    <x v="6"/>
    <n v="1802.9596508258483"/>
    <n v="1.1895800000000001"/>
    <n v="271.89"/>
    <n v="44.307995539865551"/>
    <n v="224.84605869967891"/>
    <n v="19.073918101521112"/>
    <n v="0"/>
    <n v="2144.7647414294129"/>
    <n v="2432.9927137704785"/>
  </r>
  <r>
    <x v="0"/>
    <x v="0"/>
    <x v="4"/>
    <s v="ФЛ+КК_189"/>
    <x v="4"/>
    <x v="4"/>
    <x v="0"/>
    <x v="0"/>
    <s v="Новосибирская область142"/>
    <n v="54.683039999999998"/>
    <n v="76.578270000000003"/>
    <x v="0"/>
    <x v="3"/>
    <x v="0"/>
    <x v="3"/>
    <x v="0"/>
    <x v="0"/>
    <x v="4"/>
    <x v="4"/>
    <x v="4"/>
    <x v="6"/>
    <n v="1802.9596508258483"/>
    <n v="0.32951999999999998"/>
    <n v="271.89"/>
    <n v="12.273550908973331"/>
    <n v="62.283556602093334"/>
    <n v="5.2835769707066662"/>
    <n v="0"/>
    <n v="594.11126414013347"/>
    <n v="673.95194862190681"/>
  </r>
  <r>
    <x v="0"/>
    <x v="0"/>
    <x v="5"/>
    <s v="ФЛ+КК_189"/>
    <x v="4"/>
    <x v="4"/>
    <x v="0"/>
    <x v="0"/>
    <s v="Новосибирская область142"/>
    <n v="54.683039999999998"/>
    <n v="76.578270000000003"/>
    <x v="0"/>
    <x v="3"/>
    <x v="0"/>
    <x v="3"/>
    <x v="0"/>
    <x v="0"/>
    <x v="4"/>
    <x v="4"/>
    <x v="4"/>
    <x v="6"/>
    <n v="1802.9596508258483"/>
    <n v="9.9699999999999997E-2"/>
    <n v="271.89"/>
    <n v="3.7135015344277771"/>
    <n v="18.844593934294444"/>
    <n v="1.5986059237055554"/>
    <n v="0"/>
    <n v="179.75507718733706"/>
    <n v="203.91177857976484"/>
  </r>
  <r>
    <x v="0"/>
    <x v="1"/>
    <x v="1"/>
    <s v="ФЛ+КК_189"/>
    <x v="4"/>
    <x v="4"/>
    <x v="0"/>
    <x v="0"/>
    <s v="Новосибирская область142"/>
    <n v="54.683039999999998"/>
    <n v="76.578270000000003"/>
    <x v="0"/>
    <x v="3"/>
    <x v="0"/>
    <x v="3"/>
    <x v="0"/>
    <x v="0"/>
    <x v="4"/>
    <x v="4"/>
    <x v="4"/>
    <x v="6"/>
    <n v="1802.9596508258483"/>
    <n v="0.65707000000000004"/>
    <n v="271.89"/>
    <n v="24.473725709392774"/>
    <n v="124.19475763697946"/>
    <n v="10.535566642820557"/>
    <n v="0"/>
    <n v="1184.6706977681401"/>
    <n v="1343.8747477573329"/>
  </r>
  <r>
    <x v="0"/>
    <x v="1"/>
    <x v="2"/>
    <s v="ФЛ+КК_189"/>
    <x v="4"/>
    <x v="4"/>
    <x v="0"/>
    <x v="0"/>
    <s v="Новосибирская область142"/>
    <n v="54.683039999999998"/>
    <n v="76.578270000000003"/>
    <x v="0"/>
    <x v="3"/>
    <x v="0"/>
    <x v="3"/>
    <x v="0"/>
    <x v="0"/>
    <x v="4"/>
    <x v="4"/>
    <x v="4"/>
    <x v="6"/>
    <n v="1802.9596508258483"/>
    <n v="0.47442000000000001"/>
    <n v="271.89"/>
    <n v="17.670605797023331"/>
    <n v="89.671537154543344"/>
    <n v="7.6069270042566668"/>
    <n v="0"/>
    <n v="855.36011754479898"/>
    <n v="970.30918750062233"/>
  </r>
  <r>
    <x v="0"/>
    <x v="0"/>
    <x v="3"/>
    <s v="ФЛ+КК_190"/>
    <x v="1"/>
    <x v="1"/>
    <x v="0"/>
    <x v="0"/>
    <s v="Новосибирская область143"/>
    <n v="55.069257"/>
    <n v="82.894208000000006"/>
    <x v="0"/>
    <x v="3"/>
    <x v="0"/>
    <x v="3"/>
    <x v="0"/>
    <x v="0"/>
    <x v="1"/>
    <x v="1"/>
    <x v="1"/>
    <x v="1"/>
    <n v="571.05422781435573"/>
    <n v="1.69651"/>
    <n v="76.34"/>
    <n v="598.76825290494855"/>
    <n v="782.39814383995952"/>
    <n v="167.53845119795679"/>
    <n v="3441.6889568769234"/>
    <n v="968.79920802933259"/>
    <n v="5959.1930128491213"/>
  </r>
  <r>
    <x v="0"/>
    <x v="0"/>
    <x v="4"/>
    <s v="ФЛ+КК_190"/>
    <x v="1"/>
    <x v="1"/>
    <x v="0"/>
    <x v="0"/>
    <s v="Новосибирская область143"/>
    <n v="55.069257"/>
    <n v="82.894208000000006"/>
    <x v="0"/>
    <x v="3"/>
    <x v="0"/>
    <x v="3"/>
    <x v="0"/>
    <x v="0"/>
    <x v="1"/>
    <x v="1"/>
    <x v="1"/>
    <x v="1"/>
    <n v="571.05422781435573"/>
    <n v="0.46422999999999998"/>
    <n v="76.34"/>
    <n v="163.84588717193785"/>
    <n v="214.09404619767901"/>
    <n v="45.844925877022526"/>
    <n v="941.77768739999999"/>
    <n v="265.10050417825835"/>
    <n v="1630.6630508248977"/>
  </r>
  <r>
    <x v="0"/>
    <x v="0"/>
    <x v="5"/>
    <s v="ФЛ+КК_190"/>
    <x v="1"/>
    <x v="1"/>
    <x v="0"/>
    <x v="0"/>
    <s v="Новосибирская область143"/>
    <n v="55.069257"/>
    <n v="82.894208000000006"/>
    <x v="0"/>
    <x v="3"/>
    <x v="0"/>
    <x v="3"/>
    <x v="0"/>
    <x v="0"/>
    <x v="1"/>
    <x v="1"/>
    <x v="1"/>
    <x v="1"/>
    <n v="571.05422781435573"/>
    <n v="0.13977999999999999"/>
    <n v="76.34"/>
    <n v="49.334119098062317"/>
    <n v="64.463877339921098"/>
    <n v="13.803941449475923"/>
    <n v="283.56996563076922"/>
    <n v="79.821959963890635"/>
    <n v="490.9938634821192"/>
  </r>
  <r>
    <x v="0"/>
    <x v="0"/>
    <x v="0"/>
    <s v="ФЛ+КК_190"/>
    <x v="0"/>
    <x v="0"/>
    <x v="0"/>
    <x v="0"/>
    <s v="Новосибирская область143"/>
    <n v="55.069257"/>
    <n v="82.894208000000006"/>
    <x v="0"/>
    <x v="3"/>
    <x v="0"/>
    <x v="3"/>
    <x v="0"/>
    <x v="0"/>
    <x v="0"/>
    <x v="0"/>
    <x v="0"/>
    <x v="0"/>
    <n v="317.55115202668793"/>
    <n v="1.95061"/>
    <n v="34.340000000000003"/>
    <n v="695.09055340739565"/>
    <n v="427.1157690848612"/>
    <n v="22.990183872069334"/>
    <n v="1553.5048161999998"/>
    <n v="619.41845265477775"/>
    <n v="3318.1197752191038"/>
  </r>
  <r>
    <x v="0"/>
    <x v="1"/>
    <x v="1"/>
    <s v="ФЛ+КК_190"/>
    <x v="0"/>
    <x v="0"/>
    <x v="0"/>
    <x v="0"/>
    <s v="Новосибирская область143"/>
    <n v="55.069257"/>
    <n v="82.894208000000006"/>
    <x v="0"/>
    <x v="3"/>
    <x v="0"/>
    <x v="3"/>
    <x v="0"/>
    <x v="0"/>
    <x v="0"/>
    <x v="0"/>
    <x v="0"/>
    <x v="0"/>
    <n v="317.55115202668793"/>
    <n v="0.59763999999999995"/>
    <n v="34.340000000000003"/>
    <n v="212.9661584521744"/>
    <n v="130.8623806070288"/>
    <n v="7.0438752437973324"/>
    <n v="475.97244879999994"/>
    <n v="189.78127049722977"/>
    <n v="1016.6261336002303"/>
  </r>
  <r>
    <x v="0"/>
    <x v="1"/>
    <x v="2"/>
    <s v="ФЛ+КК_190"/>
    <x v="0"/>
    <x v="0"/>
    <x v="0"/>
    <x v="0"/>
    <s v="Новосибирская область143"/>
    <n v="55.069257"/>
    <n v="82.894208000000006"/>
    <x v="0"/>
    <x v="3"/>
    <x v="0"/>
    <x v="3"/>
    <x v="0"/>
    <x v="0"/>
    <x v="0"/>
    <x v="0"/>
    <x v="0"/>
    <x v="0"/>
    <n v="317.55115202668793"/>
    <n v="0.43159999999999998"/>
    <n v="34.340000000000003"/>
    <n v="153.798597797936"/>
    <n v="94.505393665072006"/>
    <n v="5.0869027428266662"/>
    <n v="343.734872"/>
    <n v="137.05507721471849"/>
    <n v="734.18084342055317"/>
  </r>
  <r>
    <x v="0"/>
    <x v="0"/>
    <x v="3"/>
    <s v="ФЛ+КК_191"/>
    <x v="1"/>
    <x v="1"/>
    <x v="0"/>
    <x v="0"/>
    <s v="Новосибирская область144"/>
    <n v="55.056223000000003"/>
    <n v="82.926152000000002"/>
    <x v="0"/>
    <x v="3"/>
    <x v="0"/>
    <x v="3"/>
    <x v="0"/>
    <x v="0"/>
    <x v="1"/>
    <x v="1"/>
    <x v="1"/>
    <x v="1"/>
    <n v="563.94784169405659"/>
    <n v="1.92076"/>
    <n v="75.39"/>
    <n v="677.9153140563327"/>
    <n v="885.81797853360172"/>
    <n v="189.68420788736142"/>
    <n v="3896.6221718769234"/>
    <n v="1083.2084564122761"/>
    <n v="6733.2481287664959"/>
  </r>
  <r>
    <x v="0"/>
    <x v="0"/>
    <x v="4"/>
    <s v="ФЛ+КК_191"/>
    <x v="1"/>
    <x v="1"/>
    <x v="0"/>
    <x v="0"/>
    <s v="Новосибирская область144"/>
    <n v="55.056223000000003"/>
    <n v="82.926152000000002"/>
    <x v="0"/>
    <x v="3"/>
    <x v="0"/>
    <x v="3"/>
    <x v="0"/>
    <x v="0"/>
    <x v="1"/>
    <x v="1"/>
    <x v="1"/>
    <x v="1"/>
    <n v="563.94784169405659"/>
    <n v="0.53332000000000002"/>
    <n v="75.39"/>
    <n v="188.23059377148803"/>
    <n v="245.95704008389413"/>
    <n v="52.667892787483908"/>
    <n v="1081.9397200615385"/>
    <n v="300.76466293227429"/>
    <n v="1869.5599096366791"/>
  </r>
  <r>
    <x v="0"/>
    <x v="0"/>
    <x v="5"/>
    <s v="ФЛ+КК_191"/>
    <x v="1"/>
    <x v="1"/>
    <x v="0"/>
    <x v="0"/>
    <s v="Новосибирская область144"/>
    <n v="55.056223000000003"/>
    <n v="82.926152000000002"/>
    <x v="0"/>
    <x v="3"/>
    <x v="0"/>
    <x v="3"/>
    <x v="0"/>
    <x v="0"/>
    <x v="1"/>
    <x v="1"/>
    <x v="1"/>
    <x v="1"/>
    <n v="563.94784169405659"/>
    <n v="0.16152"/>
    <n v="75.39"/>
    <n v="57.007060500207658"/>
    <n v="74.489951838203297"/>
    <n v="15.950870102442062"/>
    <n v="327.6736360615385"/>
    <n v="91.088855390424015"/>
    <n v="566.21037389281548"/>
  </r>
  <r>
    <x v="0"/>
    <x v="0"/>
    <x v="0"/>
    <s v="ФЛ+КК_191"/>
    <x v="0"/>
    <x v="0"/>
    <x v="0"/>
    <x v="0"/>
    <s v="Новосибирская область144"/>
    <n v="55.056223000000003"/>
    <n v="82.926152000000002"/>
    <x v="0"/>
    <x v="3"/>
    <x v="0"/>
    <x v="3"/>
    <x v="0"/>
    <x v="0"/>
    <x v="0"/>
    <x v="0"/>
    <x v="0"/>
    <x v="0"/>
    <n v="317.55115202668793"/>
    <n v="2.17726"/>
    <n v="34.75"/>
    <n v="775.85619796462959"/>
    <n v="476.74423867287919"/>
    <n v="25.661514981109335"/>
    <n v="1734.0134091999998"/>
    <n v="691.39142126162653"/>
    <n v="3703.666782080244"/>
  </r>
  <r>
    <x v="0"/>
    <x v="1"/>
    <x v="1"/>
    <s v="ФЛ+КК_191"/>
    <x v="0"/>
    <x v="0"/>
    <x v="0"/>
    <x v="0"/>
    <s v="Новосибирская область144"/>
    <n v="55.056223000000003"/>
    <n v="82.926152000000002"/>
    <x v="0"/>
    <x v="3"/>
    <x v="0"/>
    <x v="3"/>
    <x v="0"/>
    <x v="0"/>
    <x v="0"/>
    <x v="0"/>
    <x v="0"/>
    <x v="0"/>
    <n v="317.55115202668793"/>
    <n v="0.35249000000000003"/>
    <n v="34.75"/>
    <n v="125.60812728868041"/>
    <n v="77.183054246990807"/>
    <n v="4.1545003424906666"/>
    <n v="280.73008579999998"/>
    <n v="111.93360557788723"/>
    <n v="599.60937325604914"/>
  </r>
  <r>
    <x v="0"/>
    <x v="1"/>
    <x v="2"/>
    <s v="ФЛ+КК_191"/>
    <x v="0"/>
    <x v="0"/>
    <x v="0"/>
    <x v="0"/>
    <s v="Новосибирская область144"/>
    <n v="55.056223000000003"/>
    <n v="82.926152000000002"/>
    <x v="0"/>
    <x v="3"/>
    <x v="0"/>
    <x v="3"/>
    <x v="0"/>
    <x v="0"/>
    <x v="0"/>
    <x v="0"/>
    <x v="0"/>
    <x v="0"/>
    <n v="317.55115202668793"/>
    <n v="0.25352999999999998"/>
    <n v="34.75"/>
    <n v="90.344204123518793"/>
    <n v="55.514254995147596"/>
    <n v="2.988142846128"/>
    <n v="201.91636259999999"/>
    <n v="80.508743573326186"/>
    <n v="431.27170813812057"/>
  </r>
  <r>
    <x v="0"/>
    <x v="0"/>
    <x v="3"/>
    <s v="ФЛ+КК_192"/>
    <x v="1"/>
    <x v="1"/>
    <x v="0"/>
    <x v="0"/>
    <s v="Новосибирская область145"/>
    <n v="55.012676999999996"/>
    <n v="82.878495999999998"/>
    <x v="0"/>
    <x v="3"/>
    <x v="0"/>
    <x v="3"/>
    <x v="0"/>
    <x v="0"/>
    <x v="1"/>
    <x v="1"/>
    <x v="1"/>
    <x v="1"/>
    <n v="552.20360357945685"/>
    <n v="2.5253299999999999"/>
    <n v="73.819999999999993"/>
    <n v="891.29296739096947"/>
    <n v="1164.6341634198236"/>
    <n v="249.38837788385345"/>
    <n v="5123.1058900153848"/>
    <n v="1394.4963262273097"/>
    <n v="8822.9177249373424"/>
  </r>
  <r>
    <x v="0"/>
    <x v="0"/>
    <x v="4"/>
    <s v="ФЛ+КК_192"/>
    <x v="1"/>
    <x v="1"/>
    <x v="0"/>
    <x v="0"/>
    <s v="Новосибирская область145"/>
    <n v="55.012676999999996"/>
    <n v="82.878495999999998"/>
    <x v="0"/>
    <x v="3"/>
    <x v="0"/>
    <x v="3"/>
    <x v="0"/>
    <x v="0"/>
    <x v="1"/>
    <x v="1"/>
    <x v="1"/>
    <x v="1"/>
    <n v="552.20360357945685"/>
    <n v="0.68911"/>
    <n v="73.819999999999993"/>
    <n v="243.21530127103824"/>
    <n v="317.80442490852073"/>
    <n v="68.052898070169945"/>
    <n v="1397.9889756461539"/>
    <n v="380.52902526263949"/>
    <n v="2407.5906251585225"/>
  </r>
  <r>
    <x v="0"/>
    <x v="0"/>
    <x v="5"/>
    <s v="ФЛ+КК_192"/>
    <x v="1"/>
    <x v="1"/>
    <x v="0"/>
    <x v="0"/>
    <s v="Новосибирская область145"/>
    <n v="55.012676999999996"/>
    <n v="82.878495999999998"/>
    <x v="0"/>
    <x v="3"/>
    <x v="0"/>
    <x v="3"/>
    <x v="0"/>
    <x v="0"/>
    <x v="1"/>
    <x v="1"/>
    <x v="1"/>
    <x v="1"/>
    <n v="552.20360357945685"/>
    <n v="0.20724999999999999"/>
    <n v="73.819999999999993"/>
    <n v="73.147060974913543"/>
    <n v="95.579758039051711"/>
    <n v="20.466925636027224"/>
    <n v="420.44552423076925"/>
    <n v="114.44419684184243"/>
    <n v="724.08346572260416"/>
  </r>
  <r>
    <x v="0"/>
    <x v="0"/>
    <x v="0"/>
    <s v="ФЛ+КК_192"/>
    <x v="0"/>
    <x v="0"/>
    <x v="0"/>
    <x v="0"/>
    <s v="Новосибирская область145"/>
    <n v="55.012676999999996"/>
    <n v="82.878495999999998"/>
    <x v="0"/>
    <x v="3"/>
    <x v="0"/>
    <x v="3"/>
    <x v="0"/>
    <x v="0"/>
    <x v="0"/>
    <x v="0"/>
    <x v="0"/>
    <x v="0"/>
    <n v="317.55115202668793"/>
    <n v="2.91133"/>
    <n v="41.15"/>
    <n v="1037.4385350488069"/>
    <n v="637.48004573432365"/>
    <n v="34.313374796741336"/>
    <n v="2318.6414385999997"/>
    <n v="924.49619542985738"/>
    <n v="4952.3695896097288"/>
  </r>
  <r>
    <x v="0"/>
    <x v="1"/>
    <x v="1"/>
    <s v="ФЛ+КК_192"/>
    <x v="0"/>
    <x v="0"/>
    <x v="0"/>
    <x v="0"/>
    <s v="Новосибирская область145"/>
    <n v="55.012676999999996"/>
    <n v="82.878495999999998"/>
    <x v="0"/>
    <x v="3"/>
    <x v="0"/>
    <x v="3"/>
    <x v="0"/>
    <x v="0"/>
    <x v="0"/>
    <x v="0"/>
    <x v="0"/>
    <x v="0"/>
    <n v="317.55115202668793"/>
    <n v="1.5624899999999999"/>
    <n v="41.15"/>
    <n v="556.78584586028035"/>
    <n v="342.13098366019079"/>
    <n v="18.415742971823999"/>
    <n v="1244.3982857999999"/>
    <n v="496.1704995301796"/>
    <n v="2657.9013578224749"/>
  </r>
  <r>
    <x v="0"/>
    <x v="1"/>
    <x v="2"/>
    <s v="ФЛ+КК_192"/>
    <x v="0"/>
    <x v="0"/>
    <x v="0"/>
    <x v="0"/>
    <s v="Новосибирская область145"/>
    <n v="55.012676999999996"/>
    <n v="82.878495999999998"/>
    <x v="0"/>
    <x v="3"/>
    <x v="0"/>
    <x v="3"/>
    <x v="0"/>
    <x v="0"/>
    <x v="0"/>
    <x v="0"/>
    <x v="0"/>
    <x v="0"/>
    <n v="317.55115202668793"/>
    <n v="1.15266"/>
    <n v="41.15"/>
    <n v="410.7448835444136"/>
    <n v="252.39246307224721"/>
    <n v="13.585424734816"/>
    <n v="918.00147719999995"/>
    <n v="366.02851089508209"/>
    <n v="1960.7527594465587"/>
  </r>
  <r>
    <x v="0"/>
    <x v="0"/>
    <x v="3"/>
    <s v="ФЛ+КК_193"/>
    <x v="1"/>
    <x v="1"/>
    <x v="0"/>
    <x v="0"/>
    <s v="Новосибирская область146"/>
    <n v="54.869309999999999"/>
    <n v="82.989609999999999"/>
    <x v="0"/>
    <x v="3"/>
    <x v="0"/>
    <x v="3"/>
    <x v="0"/>
    <x v="0"/>
    <x v="1"/>
    <x v="1"/>
    <x v="1"/>
    <x v="1"/>
    <n v="413.81608439468374"/>
    <n v="1.2723899999999999"/>
    <n v="55.32"/>
    <n v="449.07883673761279"/>
    <n v="586.8020667373172"/>
    <n v="125.65457905922644"/>
    <n v="2581.2819328153846"/>
    <n v="526.53544762295166"/>
    <n v="4269.3528629724924"/>
  </r>
  <r>
    <x v="0"/>
    <x v="0"/>
    <x v="4"/>
    <s v="ФЛ+КК_193"/>
    <x v="1"/>
    <x v="1"/>
    <x v="0"/>
    <x v="0"/>
    <s v="Новосибирская область146"/>
    <n v="54.869309999999999"/>
    <n v="82.989609999999999"/>
    <x v="0"/>
    <x v="3"/>
    <x v="0"/>
    <x v="3"/>
    <x v="0"/>
    <x v="0"/>
    <x v="1"/>
    <x v="1"/>
    <x v="1"/>
    <x v="1"/>
    <n v="413.81608439468374"/>
    <n v="0.34923999999999999"/>
    <n v="55.32"/>
    <n v="123.26118009591704"/>
    <n v="161.06284534406956"/>
    <n v="34.489115122442207"/>
    <n v="708.49888966153856"/>
    <n v="144.52112931399935"/>
    <n v="1171.8331595379668"/>
  </r>
  <r>
    <x v="0"/>
    <x v="0"/>
    <x v="5"/>
    <s v="ФЛ+КК_193"/>
    <x v="1"/>
    <x v="1"/>
    <x v="0"/>
    <x v="0"/>
    <s v="Новосибирская область146"/>
    <n v="54.869309999999999"/>
    <n v="82.989609999999999"/>
    <x v="0"/>
    <x v="3"/>
    <x v="0"/>
    <x v="3"/>
    <x v="0"/>
    <x v="0"/>
    <x v="1"/>
    <x v="1"/>
    <x v="1"/>
    <x v="1"/>
    <n v="413.81608439468374"/>
    <n v="0.10528"/>
    <n v="55.32"/>
    <n v="37.157648151695533"/>
    <n v="48.553133540899225"/>
    <n v="10.396901958798292"/>
    <n v="213.58024024615386"/>
    <n v="43.566557365072306"/>
    <n v="353.25448126261921"/>
  </r>
  <r>
    <x v="0"/>
    <x v="0"/>
    <x v="0"/>
    <s v="ФЛ+КК_193"/>
    <x v="0"/>
    <x v="0"/>
    <x v="0"/>
    <x v="0"/>
    <s v="Новосибирская область146"/>
    <n v="54.869309999999999"/>
    <n v="82.989609999999999"/>
    <x v="0"/>
    <x v="3"/>
    <x v="0"/>
    <x v="3"/>
    <x v="0"/>
    <x v="0"/>
    <x v="0"/>
    <x v="0"/>
    <x v="0"/>
    <x v="0"/>
    <n v="439.69829068545755"/>
    <n v="1.45869"/>
    <n v="58.78"/>
    <n v="519.79721182083244"/>
    <n v="319.4023926906948"/>
    <n v="17.192340504943999"/>
    <n v="1161.7298897999999"/>
    <n v="641.38349963997007"/>
    <n v="2659.5053344564412"/>
  </r>
  <r>
    <x v="0"/>
    <x v="1"/>
    <x v="1"/>
    <s v="ФЛ+КК_193"/>
    <x v="0"/>
    <x v="0"/>
    <x v="0"/>
    <x v="0"/>
    <s v="Новосибирская область146"/>
    <n v="54.869309999999999"/>
    <n v="82.989609999999999"/>
    <x v="0"/>
    <x v="3"/>
    <x v="0"/>
    <x v="3"/>
    <x v="0"/>
    <x v="0"/>
    <x v="0"/>
    <x v="0"/>
    <x v="0"/>
    <x v="0"/>
    <n v="439.69829068545755"/>
    <n v="0.51266999999999996"/>
    <n v="58.78"/>
    <n v="182.68750494223318"/>
    <n v="112.2569049357564"/>
    <n v="6.0424059989919998"/>
    <n v="408.30064139999996"/>
    <n v="225.42012268571349"/>
    <n v="934.70757996269504"/>
  </r>
  <r>
    <x v="0"/>
    <x v="1"/>
    <x v="2"/>
    <s v="ФЛ+КК_193"/>
    <x v="0"/>
    <x v="0"/>
    <x v="0"/>
    <x v="0"/>
    <s v="Новосибирская область146"/>
    <n v="54.869309999999999"/>
    <n v="82.989609999999999"/>
    <x v="0"/>
    <x v="3"/>
    <x v="0"/>
    <x v="3"/>
    <x v="0"/>
    <x v="0"/>
    <x v="0"/>
    <x v="0"/>
    <x v="0"/>
    <x v="0"/>
    <n v="439.69829068545755"/>
    <n v="0.36992000000000003"/>
    <n v="58.78"/>
    <n v="131.81922450744321"/>
    <n v="80.999618221926411"/>
    <n v="4.3599329532586673"/>
    <n v="294.6116864"/>
    <n v="162.65319169036448"/>
    <n v="674.44365377299277"/>
  </r>
  <r>
    <x v="0"/>
    <x v="0"/>
    <x v="3"/>
    <s v="ФЛ+КК_194"/>
    <x v="1"/>
    <x v="1"/>
    <x v="0"/>
    <x v="0"/>
    <s v="Новосибирская область147"/>
    <n v="54.869461000000001"/>
    <n v="82.991298"/>
    <x v="0"/>
    <x v="3"/>
    <x v="0"/>
    <x v="3"/>
    <x v="0"/>
    <x v="0"/>
    <x v="1"/>
    <x v="1"/>
    <x v="1"/>
    <x v="1"/>
    <n v="408.35538769171706"/>
    <n v="1.4762599999999999"/>
    <n v="54.59"/>
    <n v="521.03295650096925"/>
    <n v="680.82303306504446"/>
    <n v="145.78771357993509"/>
    <n v="2994.8704926461537"/>
    <n v="602.83872463377418"/>
    <n v="4945.3529204258766"/>
  </r>
  <r>
    <x v="0"/>
    <x v="0"/>
    <x v="4"/>
    <s v="ФЛ+КК_194"/>
    <x v="1"/>
    <x v="1"/>
    <x v="0"/>
    <x v="0"/>
    <s v="Новосибирская область147"/>
    <n v="54.869461000000001"/>
    <n v="82.991298"/>
    <x v="0"/>
    <x v="3"/>
    <x v="0"/>
    <x v="3"/>
    <x v="0"/>
    <x v="0"/>
    <x v="1"/>
    <x v="1"/>
    <x v="1"/>
    <x v="1"/>
    <n v="408.35538769171706"/>
    <n v="0.41127999999999998"/>
    <n v="54.59"/>
    <n v="145.1576513281662"/>
    <n v="189.67451332352803"/>
    <n v="40.615860919591199"/>
    <n v="834.35867409230775"/>
    <n v="167.94840384984937"/>
    <n v="1377.7551035134427"/>
  </r>
  <r>
    <x v="0"/>
    <x v="0"/>
    <x v="5"/>
    <s v="ФЛ+КК_194"/>
    <x v="1"/>
    <x v="1"/>
    <x v="0"/>
    <x v="0"/>
    <s v="Новосибирская область147"/>
    <n v="54.869461000000001"/>
    <n v="82.991298"/>
    <x v="0"/>
    <x v="3"/>
    <x v="0"/>
    <x v="3"/>
    <x v="0"/>
    <x v="0"/>
    <x v="1"/>
    <x v="1"/>
    <x v="1"/>
    <x v="1"/>
    <n v="408.35538769171706"/>
    <n v="0.12472"/>
    <n v="54.59"/>
    <n v="44.018824824083076"/>
    <n v="57.518491785913291"/>
    <n v="12.316694645719254"/>
    <n v="253.01792898461539"/>
    <n v="50.930083952910948"/>
    <n v="417.80202419324195"/>
  </r>
  <r>
    <x v="0"/>
    <x v="0"/>
    <x v="0"/>
    <s v="ФЛ+КК_194"/>
    <x v="0"/>
    <x v="0"/>
    <x v="0"/>
    <x v="0"/>
    <s v="Новосибирская область147"/>
    <n v="54.869461000000001"/>
    <n v="82.991298"/>
    <x v="0"/>
    <x v="3"/>
    <x v="0"/>
    <x v="3"/>
    <x v="0"/>
    <x v="0"/>
    <x v="0"/>
    <x v="0"/>
    <x v="0"/>
    <x v="0"/>
    <n v="446.13144022593889"/>
    <n v="1.66784"/>
    <n v="59.64"/>
    <n v="594.32681499376645"/>
    <n v="365.1989707376128"/>
    <n v="19.657413972650666"/>
    <n v="1328.3011328"/>
    <n v="744.07586126642991"/>
    <n v="3051.56019377046"/>
  </r>
  <r>
    <x v="0"/>
    <x v="1"/>
    <x v="1"/>
    <s v="ФЛ+КК_194"/>
    <x v="0"/>
    <x v="0"/>
    <x v="0"/>
    <x v="0"/>
    <s v="Новосибирская область147"/>
    <n v="54.869461000000001"/>
    <n v="82.991298"/>
    <x v="0"/>
    <x v="3"/>
    <x v="0"/>
    <x v="3"/>
    <x v="0"/>
    <x v="0"/>
    <x v="0"/>
    <x v="0"/>
    <x v="0"/>
    <x v="0"/>
    <n v="446.13144022593889"/>
    <n v="0.49282999999999999"/>
    <n v="59.64"/>
    <n v="175.61761573854679"/>
    <n v="107.9126347543036"/>
    <n v="5.8085687644746669"/>
    <n v="392.49966859999995"/>
    <n v="219.86695768654945"/>
    <n v="901.70544554387436"/>
  </r>
  <r>
    <x v="0"/>
    <x v="1"/>
    <x v="2"/>
    <s v="ФЛ+КК_194"/>
    <x v="0"/>
    <x v="0"/>
    <x v="0"/>
    <x v="0"/>
    <s v="Новосибирская область147"/>
    <n v="54.869461000000001"/>
    <n v="82.991298"/>
    <x v="0"/>
    <x v="3"/>
    <x v="0"/>
    <x v="3"/>
    <x v="0"/>
    <x v="0"/>
    <x v="0"/>
    <x v="0"/>
    <x v="0"/>
    <x v="0"/>
    <n v="446.13144022593889"/>
    <n v="0.35260999999999998"/>
    <n v="59.64"/>
    <n v="125.65088871531559"/>
    <n v="77.209330074701199"/>
    <n v="4.1559146806026668"/>
    <n v="280.82565619999997"/>
    <n v="157.31040713806831"/>
    <n v="645.15219680868779"/>
  </r>
  <r>
    <x v="0"/>
    <x v="0"/>
    <x v="3"/>
    <s v="ФЛ+КК_195"/>
    <x v="2"/>
    <x v="2"/>
    <x v="0"/>
    <x v="0"/>
    <s v="Новосибирская область148"/>
    <n v="55.228484999999999"/>
    <n v="84.406413999999998"/>
    <x v="0"/>
    <x v="3"/>
    <x v="0"/>
    <x v="3"/>
    <x v="0"/>
    <x v="0"/>
    <x v="2"/>
    <x v="2"/>
    <x v="2"/>
    <x v="2"/>
    <n v="1261.4550530604329"/>
    <n v="0.66778000000000004"/>
    <n v="190.23"/>
    <n v="320.52127978030296"/>
    <n v="197.07680649418688"/>
    <n v="31.437166935740049"/>
    <n v="1593.3878032923076"/>
    <n v="842.3744553326959"/>
    <n v="2984.7975118352333"/>
  </r>
  <r>
    <x v="0"/>
    <x v="0"/>
    <x v="4"/>
    <s v="ФЛ+КК_195"/>
    <x v="2"/>
    <x v="2"/>
    <x v="0"/>
    <x v="0"/>
    <s v="Новосибирская область148"/>
    <n v="55.228484999999999"/>
    <n v="84.406413999999998"/>
    <x v="0"/>
    <x v="3"/>
    <x v="0"/>
    <x v="3"/>
    <x v="0"/>
    <x v="0"/>
    <x v="2"/>
    <x v="2"/>
    <x v="2"/>
    <x v="2"/>
    <n v="1261.4550530604329"/>
    <n v="0.17427999999999999"/>
    <n v="190.23"/>
    <n v="83.650975830529802"/>
    <n v="51.433924100462555"/>
    <n v="8.204602494175889"/>
    <n v="415.84897175384612"/>
    <n v="219.84638664737224"/>
    <n v="778.98486082638658"/>
  </r>
  <r>
    <x v="0"/>
    <x v="0"/>
    <x v="5"/>
    <s v="ФЛ+КК_195"/>
    <x v="2"/>
    <x v="2"/>
    <x v="0"/>
    <x v="0"/>
    <s v="Новосибирская область148"/>
    <n v="55.228484999999999"/>
    <n v="84.406413999999998"/>
    <x v="0"/>
    <x v="3"/>
    <x v="0"/>
    <x v="3"/>
    <x v="0"/>
    <x v="0"/>
    <x v="2"/>
    <x v="2"/>
    <x v="2"/>
    <x v="2"/>
    <n v="1261.4550530604329"/>
    <n v="5.144E-2"/>
    <n v="190.23"/>
    <n v="24.690189331664296"/>
    <n v="15.181093962174627"/>
    <n v="2.4216476491875589"/>
    <n v="122.74082572307691"/>
    <n v="64.889247929428663"/>
    <n v="229.92300459553206"/>
  </r>
  <r>
    <x v="0"/>
    <x v="0"/>
    <x v="0"/>
    <s v="ФЛ+КК_195"/>
    <x v="0"/>
    <x v="0"/>
    <x v="0"/>
    <x v="0"/>
    <s v="Новосибирская область148"/>
    <n v="55.228484999999999"/>
    <n v="84.406413999999998"/>
    <x v="0"/>
    <x v="3"/>
    <x v="0"/>
    <x v="3"/>
    <x v="0"/>
    <x v="0"/>
    <x v="0"/>
    <x v="0"/>
    <x v="0"/>
    <x v="0"/>
    <n v="746.32015076026028"/>
    <n v="0.80195000000000005"/>
    <n v="99.77"/>
    <n v="285.77105075082204"/>
    <n v="175.59916693629401"/>
    <n v="9.4519037409866673"/>
    <n v="638.68901900000003"/>
    <n v="598.51144490219076"/>
    <n v="1708.0225853302936"/>
  </r>
  <r>
    <x v="0"/>
    <x v="1"/>
    <x v="1"/>
    <s v="ФЛ+КК_195"/>
    <x v="0"/>
    <x v="0"/>
    <x v="0"/>
    <x v="0"/>
    <s v="Новосибирская область148"/>
    <n v="55.228484999999999"/>
    <n v="84.406413999999998"/>
    <x v="0"/>
    <x v="3"/>
    <x v="0"/>
    <x v="3"/>
    <x v="0"/>
    <x v="0"/>
    <x v="0"/>
    <x v="0"/>
    <x v="0"/>
    <x v="0"/>
    <n v="746.32015076026028"/>
    <n v="0.35215000000000002"/>
    <n v="99.77"/>
    <n v="125.48696991321401"/>
    <n v="77.108606068478011"/>
    <n v="4.150493051173334"/>
    <n v="280.45930299999998"/>
    <n v="262.81664109022569"/>
    <n v="750.02201312309103"/>
  </r>
  <r>
    <x v="0"/>
    <x v="1"/>
    <x v="2"/>
    <s v="ФЛ+КК_195"/>
    <x v="0"/>
    <x v="0"/>
    <x v="0"/>
    <x v="0"/>
    <s v="Новосибирская область148"/>
    <n v="55.228484999999999"/>
    <n v="84.406413999999998"/>
    <x v="0"/>
    <x v="3"/>
    <x v="0"/>
    <x v="3"/>
    <x v="0"/>
    <x v="0"/>
    <x v="0"/>
    <x v="0"/>
    <x v="0"/>
    <x v="0"/>
    <n v="746.32015076026028"/>
    <n v="0.26007000000000002"/>
    <n v="99.77"/>
    <n v="92.674701875137202"/>
    <n v="56.946287605364411"/>
    <n v="3.0652242732320003"/>
    <n v="207.12494940000002"/>
    <n v="194.09548160822089"/>
    <n v="553.90664476195457"/>
  </r>
  <r>
    <x v="0"/>
    <x v="0"/>
    <x v="0"/>
    <s v="ФЛ+КК_196"/>
    <x v="4"/>
    <x v="4"/>
    <x v="0"/>
    <x v="0"/>
    <s v="Новосибирская область15"/>
    <n v="55.448622"/>
    <n v="78.303286999999997"/>
    <x v="0"/>
    <x v="3"/>
    <x v="0"/>
    <x v="3"/>
    <x v="0"/>
    <x v="0"/>
    <x v="4"/>
    <x v="4"/>
    <x v="4"/>
    <x v="6"/>
    <n v="2263.7532080268384"/>
    <n v="2.1285599999999998"/>
    <n v="368.66"/>
    <n v="79.281954123586644"/>
    <n v="402.32546504294663"/>
    <n v="34.12967527545333"/>
    <n v="0"/>
    <n v="4818.5345284776067"/>
    <n v="5334.271622919593"/>
  </r>
  <r>
    <x v="0"/>
    <x v="0"/>
    <x v="3"/>
    <s v="ФЛ+КК_196"/>
    <x v="4"/>
    <x v="4"/>
    <x v="0"/>
    <x v="0"/>
    <s v="Новосибирская область15"/>
    <n v="55.448622"/>
    <n v="78.303286999999997"/>
    <x v="0"/>
    <x v="3"/>
    <x v="0"/>
    <x v="3"/>
    <x v="0"/>
    <x v="0"/>
    <x v="4"/>
    <x v="4"/>
    <x v="4"/>
    <x v="6"/>
    <n v="2263.7532080268384"/>
    <n v="1.9067799999999999"/>
    <n v="368.66"/>
    <n v="71.021368664154437"/>
    <n v="360.40616672050112"/>
    <n v="30.573618888698888"/>
    <n v="0"/>
    <n v="4316.4793420014148"/>
    <n v="4778.4804962747694"/>
  </r>
  <r>
    <x v="0"/>
    <x v="0"/>
    <x v="4"/>
    <s v="ФЛ+КК_196"/>
    <x v="4"/>
    <x v="4"/>
    <x v="0"/>
    <x v="0"/>
    <s v="Новосибирская область15"/>
    <n v="55.448622"/>
    <n v="78.303286999999997"/>
    <x v="0"/>
    <x v="3"/>
    <x v="0"/>
    <x v="3"/>
    <x v="0"/>
    <x v="0"/>
    <x v="4"/>
    <x v="4"/>
    <x v="4"/>
    <x v="6"/>
    <n v="2263.7532080268384"/>
    <n v="0.53756999999999999"/>
    <n v="368.66"/>
    <n v="20.022738413864996"/>
    <n v="101.607706732785"/>
    <n v="8.6194843170150008"/>
    <n v="0"/>
    <n v="1216.9258120389875"/>
    <n v="1347.1757415026525"/>
  </r>
  <r>
    <x v="0"/>
    <x v="0"/>
    <x v="5"/>
    <s v="ФЛ+КК_196"/>
    <x v="4"/>
    <x v="4"/>
    <x v="0"/>
    <x v="0"/>
    <s v="Новосибирская область15"/>
    <n v="55.448622"/>
    <n v="78.303286999999997"/>
    <x v="0"/>
    <x v="3"/>
    <x v="0"/>
    <x v="3"/>
    <x v="0"/>
    <x v="0"/>
    <x v="4"/>
    <x v="4"/>
    <x v="4"/>
    <x v="6"/>
    <n v="2263.7532080268384"/>
    <n v="0.16378999999999999"/>
    <n v="368.66"/>
    <n v="6.1006461015438873"/>
    <n v="30.958435712117222"/>
    <n v="2.6262353484827776"/>
    <n v="0"/>
    <n v="370.78013794271584"/>
    <n v="410.46545510485976"/>
  </r>
  <r>
    <x v="0"/>
    <x v="0"/>
    <x v="3"/>
    <s v="ФЛ+КК_197"/>
    <x v="1"/>
    <x v="1"/>
    <x v="0"/>
    <x v="0"/>
    <s v="Новосибирская область150"/>
    <n v="55.000590000000003"/>
    <n v="82.628479999999996"/>
    <x v="0"/>
    <x v="3"/>
    <x v="0"/>
    <x v="3"/>
    <x v="0"/>
    <x v="0"/>
    <x v="1"/>
    <x v="1"/>
    <x v="1"/>
    <x v="1"/>
    <n v="660.81910512339778"/>
    <n v="1.10442"/>
    <n v="88.34"/>
    <n v="389.79530558221484"/>
    <n v="509.33749758016637"/>
    <n v="109.06674070417942"/>
    <n v="2240.5232611384617"/>
    <n v="729.82183608038292"/>
    <n v="3978.5446410854056"/>
  </r>
  <r>
    <x v="0"/>
    <x v="0"/>
    <x v="4"/>
    <s v="ФЛ+КК_197"/>
    <x v="1"/>
    <x v="1"/>
    <x v="0"/>
    <x v="0"/>
    <s v="Новосибирская область150"/>
    <n v="55.000590000000003"/>
    <n v="82.628479999999996"/>
    <x v="0"/>
    <x v="3"/>
    <x v="0"/>
    <x v="3"/>
    <x v="0"/>
    <x v="0"/>
    <x v="1"/>
    <x v="1"/>
    <x v="1"/>
    <x v="1"/>
    <n v="660.81910512339778"/>
    <n v="0.29942000000000002"/>
    <n v="88.34"/>
    <n v="105.67765016698971"/>
    <n v="138.08680893632263"/>
    <n v="29.56915258836802"/>
    <n v="607.42966883076929"/>
    <n v="197.86245645604777"/>
    <n v="1078.6257369784973"/>
  </r>
  <r>
    <x v="0"/>
    <x v="0"/>
    <x v="5"/>
    <s v="ФЛ+КК_197"/>
    <x v="1"/>
    <x v="1"/>
    <x v="0"/>
    <x v="0"/>
    <s v="Новосибирская область150"/>
    <n v="55.000590000000003"/>
    <n v="82.628479999999996"/>
    <x v="0"/>
    <x v="3"/>
    <x v="0"/>
    <x v="3"/>
    <x v="0"/>
    <x v="0"/>
    <x v="1"/>
    <x v="1"/>
    <x v="1"/>
    <x v="1"/>
    <n v="660.81910512339778"/>
    <n v="8.9810000000000001E-2"/>
    <n v="88.34"/>
    <n v="31.697647991107292"/>
    <n v="41.418663785221881"/>
    <n v="8.8691657002248743"/>
    <n v="182.19644164615386"/>
    <n v="59.348163831132354"/>
    <n v="323.53008295384024"/>
  </r>
  <r>
    <x v="0"/>
    <x v="0"/>
    <x v="0"/>
    <s v="ФЛ+КК_197"/>
    <x v="0"/>
    <x v="0"/>
    <x v="0"/>
    <x v="0"/>
    <s v="Новосибирская область150"/>
    <n v="55.000590000000003"/>
    <n v="82.628479999999996"/>
    <x v="0"/>
    <x v="3"/>
    <x v="0"/>
    <x v="3"/>
    <x v="0"/>
    <x v="0"/>
    <x v="0"/>
    <x v="0"/>
    <x v="0"/>
    <x v="0"/>
    <n v="439.77309474988175"/>
    <n v="1.2811300000000001"/>
    <n v="58.79"/>
    <n v="456.52455420961485"/>
    <n v="280.52292628853962"/>
    <n v="15.099591545221335"/>
    <n v="1020.3175546"/>
    <n v="563.40650487691607"/>
    <n v="2335.8711315202918"/>
  </r>
  <r>
    <x v="0"/>
    <x v="1"/>
    <x v="1"/>
    <s v="ФЛ+КК_197"/>
    <x v="0"/>
    <x v="0"/>
    <x v="0"/>
    <x v="0"/>
    <s v="Новосибирская область150"/>
    <n v="55.000590000000003"/>
    <n v="82.628479999999996"/>
    <x v="0"/>
    <x v="3"/>
    <x v="0"/>
    <x v="3"/>
    <x v="0"/>
    <x v="0"/>
    <x v="0"/>
    <x v="0"/>
    <x v="0"/>
    <x v="0"/>
    <n v="439.77309474988175"/>
    <n v="3.1140500000000002"/>
    <n v="58.79"/>
    <n v="1109.6768384445381"/>
    <n v="681.86867734642613"/>
    <n v="36.702663313946672"/>
    <n v="2480.0917009999998"/>
    <n v="1369.4754057058694"/>
    <n v="5677.8152858107806"/>
  </r>
  <r>
    <x v="0"/>
    <x v="1"/>
    <x v="2"/>
    <s v="ФЛ+КК_197"/>
    <x v="0"/>
    <x v="0"/>
    <x v="0"/>
    <x v="0"/>
    <s v="Новосибирская область150"/>
    <n v="55.000590000000003"/>
    <n v="82.628479999999996"/>
    <x v="0"/>
    <x v="3"/>
    <x v="0"/>
    <x v="3"/>
    <x v="0"/>
    <x v="0"/>
    <x v="0"/>
    <x v="0"/>
    <x v="0"/>
    <x v="0"/>
    <n v="439.77309474988175"/>
    <n v="2.33968"/>
    <n v="58.79"/>
    <n v="833.73378891537277"/>
    <n v="512.30857147890561"/>
    <n v="27.575821615701333"/>
    <n v="1863.3679456"/>
    <n v="1028.9283143244033"/>
    <n v="4265.9144419343829"/>
  </r>
  <r>
    <x v="0"/>
    <x v="0"/>
    <x v="3"/>
    <s v="ФЛ+КК_198"/>
    <x v="1"/>
    <x v="1"/>
    <x v="0"/>
    <x v="0"/>
    <s v="Новосибирская область151"/>
    <n v="54.978409999999997"/>
    <n v="83.024742000000003"/>
    <x v="0"/>
    <x v="3"/>
    <x v="0"/>
    <x v="3"/>
    <x v="0"/>
    <x v="0"/>
    <x v="1"/>
    <x v="1"/>
    <x v="1"/>
    <x v="1"/>
    <n v="461.61588156174867"/>
    <n v="1.4627399999999999"/>
    <n v="61.71"/>
    <n v="516.26119165474086"/>
    <n v="674.58786621974662"/>
    <n v="144.45254911866084"/>
    <n v="2967.442635046154"/>
    <n v="675.22401459563218"/>
    <n v="4977.9682566349338"/>
  </r>
  <r>
    <x v="0"/>
    <x v="0"/>
    <x v="4"/>
    <s v="ФЛ+КК_198"/>
    <x v="1"/>
    <x v="1"/>
    <x v="0"/>
    <x v="0"/>
    <s v="Новосибирская область151"/>
    <n v="54.978409999999997"/>
    <n v="83.024742000000003"/>
    <x v="0"/>
    <x v="3"/>
    <x v="0"/>
    <x v="3"/>
    <x v="0"/>
    <x v="0"/>
    <x v="1"/>
    <x v="1"/>
    <x v="1"/>
    <x v="1"/>
    <n v="461.61588156174867"/>
    <n v="0.40059"/>
    <n v="61.71"/>
    <n v="141.38471004072676"/>
    <n v="184.74448865072966"/>
    <n v="39.560172451320369"/>
    <n v="812.6720026615385"/>
    <n v="184.9187059948209"/>
    <n v="1363.280079799136"/>
  </r>
  <r>
    <x v="0"/>
    <x v="0"/>
    <x v="5"/>
    <s v="ФЛ+КК_198"/>
    <x v="1"/>
    <x v="1"/>
    <x v="0"/>
    <x v="0"/>
    <s v="Новосибирская область151"/>
    <n v="54.978409999999997"/>
    <n v="83.024742000000003"/>
    <x v="0"/>
    <x v="3"/>
    <x v="0"/>
    <x v="3"/>
    <x v="0"/>
    <x v="0"/>
    <x v="1"/>
    <x v="1"/>
    <x v="1"/>
    <x v="1"/>
    <n v="461.61588156174867"/>
    <n v="0.12066"/>
    <n v="61.71"/>
    <n v="42.58588360546716"/>
    <n v="55.646097008405206"/>
    <n v="11.915750288265597"/>
    <n v="244.78145695384617"/>
    <n v="55.698572269240593"/>
    <n v="410.62776012522471"/>
  </r>
  <r>
    <x v="0"/>
    <x v="0"/>
    <x v="0"/>
    <s v="ФЛ+КК_198"/>
    <x v="0"/>
    <x v="0"/>
    <x v="0"/>
    <x v="0"/>
    <s v="Новосибирская область151"/>
    <n v="54.978409999999997"/>
    <n v="83.024742000000003"/>
    <x v="0"/>
    <x v="3"/>
    <x v="0"/>
    <x v="3"/>
    <x v="0"/>
    <x v="0"/>
    <x v="0"/>
    <x v="0"/>
    <x v="0"/>
    <x v="0"/>
    <n v="317.55115202668793"/>
    <n v="1.6805099999999999"/>
    <n v="48.36"/>
    <n v="598.84170895599959"/>
    <n v="367.9732602133692"/>
    <n v="19.806744504975999"/>
    <n v="1338.3917741999999"/>
    <n v="533.64788649236937"/>
    <n v="2858.661374366714"/>
  </r>
  <r>
    <x v="0"/>
    <x v="1"/>
    <x v="1"/>
    <s v="ФЛ+КК_198"/>
    <x v="0"/>
    <x v="0"/>
    <x v="0"/>
    <x v="0"/>
    <s v="Новосибирская область151"/>
    <n v="54.978409999999997"/>
    <n v="83.024742000000003"/>
    <x v="0"/>
    <x v="3"/>
    <x v="0"/>
    <x v="3"/>
    <x v="0"/>
    <x v="0"/>
    <x v="0"/>
    <x v="0"/>
    <x v="0"/>
    <x v="0"/>
    <n v="317.55115202668793"/>
    <n v="0.61856999999999995"/>
    <n v="48.36"/>
    <n v="220.42446394779719"/>
    <n v="135.4453228901844"/>
    <n v="7.2905593828319999"/>
    <n v="492.64151939999994"/>
    <n v="196.42761610914835"/>
    <n v="1052.2294817299619"/>
  </r>
  <r>
    <x v="0"/>
    <x v="1"/>
    <x v="2"/>
    <s v="ФЛ+КК_198"/>
    <x v="0"/>
    <x v="0"/>
    <x v="0"/>
    <x v="0"/>
    <s v="Новосибирская область151"/>
    <n v="54.978409999999997"/>
    <n v="83.024742000000003"/>
    <x v="0"/>
    <x v="3"/>
    <x v="0"/>
    <x v="3"/>
    <x v="0"/>
    <x v="0"/>
    <x v="0"/>
    <x v="0"/>
    <x v="0"/>
    <x v="0"/>
    <n v="317.55115202668793"/>
    <n v="0.45074999999999998"/>
    <n v="48.36"/>
    <n v="160.62260879847"/>
    <n v="98.698577837190001"/>
    <n v="5.3126075331999996"/>
    <n v="358.98631499999999"/>
    <n v="143.13618177602959"/>
    <n v="766.75629094488954"/>
  </r>
  <r>
    <x v="0"/>
    <x v="0"/>
    <x v="3"/>
    <s v="ФЛ+КК_199"/>
    <x v="1"/>
    <x v="1"/>
    <x v="0"/>
    <x v="0"/>
    <s v="Новосибирская область152"/>
    <n v="55.022174"/>
    <n v="82.930419000000001"/>
    <x v="0"/>
    <x v="3"/>
    <x v="0"/>
    <x v="3"/>
    <x v="0"/>
    <x v="0"/>
    <x v="1"/>
    <x v="1"/>
    <x v="1"/>
    <x v="1"/>
    <n v="540.23495327158457"/>
    <n v="2.4900899999999999"/>
    <n v="72.22"/>
    <n v="878.85531996633279"/>
    <n v="1148.3821456958372"/>
    <n v="245.90825986496998"/>
    <n v="5051.614935738462"/>
    <n v="1345.2336547920399"/>
    <n v="8669.9943160576422"/>
  </r>
  <r>
    <x v="0"/>
    <x v="0"/>
    <x v="4"/>
    <s v="ФЛ+КК_199"/>
    <x v="1"/>
    <x v="1"/>
    <x v="0"/>
    <x v="0"/>
    <s v="Новосибирская область152"/>
    <n v="55.022174"/>
    <n v="82.930419000000001"/>
    <x v="0"/>
    <x v="3"/>
    <x v="0"/>
    <x v="3"/>
    <x v="0"/>
    <x v="0"/>
    <x v="1"/>
    <x v="1"/>
    <x v="1"/>
    <x v="1"/>
    <n v="540.23495327158457"/>
    <n v="0.67835999999999996"/>
    <n v="72.22"/>
    <n v="239.4211835123877"/>
    <n v="312.84672937694143"/>
    <n v="66.991284315828352"/>
    <n v="1376.1805829538462"/>
    <n v="366.47378290131206"/>
    <n v="2361.9135630603159"/>
  </r>
  <r>
    <x v="0"/>
    <x v="0"/>
    <x v="5"/>
    <s v="ФЛ+КК_199"/>
    <x v="1"/>
    <x v="1"/>
    <x v="0"/>
    <x v="0"/>
    <s v="Новосибирская область152"/>
    <n v="55.022174"/>
    <n v="82.930419000000001"/>
    <x v="0"/>
    <x v="3"/>
    <x v="0"/>
    <x v="3"/>
    <x v="0"/>
    <x v="0"/>
    <x v="1"/>
    <x v="1"/>
    <x v="1"/>
    <x v="1"/>
    <n v="540.23495327158457"/>
    <n v="0.20388000000000001"/>
    <n v="72.22"/>
    <n v="71.957649175224972"/>
    <n v="94.025578137524064"/>
    <n v="20.134122068387121"/>
    <n v="413.60884670769235"/>
    <n v="110.14310227301067"/>
    <n v="709.86929836183913"/>
  </r>
  <r>
    <x v="0"/>
    <x v="0"/>
    <x v="0"/>
    <s v="ФЛ+КК_199"/>
    <x v="0"/>
    <x v="0"/>
    <x v="0"/>
    <x v="0"/>
    <s v="Новосибирская область152"/>
    <n v="55.022174"/>
    <n v="82.930419000000001"/>
    <x v="0"/>
    <x v="3"/>
    <x v="0"/>
    <x v="3"/>
    <x v="0"/>
    <x v="0"/>
    <x v="0"/>
    <x v="0"/>
    <x v="0"/>
    <x v="0"/>
    <n v="317.55115202668793"/>
    <n v="2.8753099999999998"/>
    <n v="38.119999999999997"/>
    <n v="1024.6029801538075"/>
    <n v="629.59291811658522"/>
    <n v="33.888837640122667"/>
    <n v="2289.9543901999996"/>
    <n v="913.05800293385596"/>
    <n v="4891.0971290443713"/>
  </r>
  <r>
    <x v="0"/>
    <x v="1"/>
    <x v="1"/>
    <s v="ФЛ+КК_199"/>
    <x v="0"/>
    <x v="0"/>
    <x v="0"/>
    <x v="0"/>
    <s v="Новосибирская область152"/>
    <n v="55.022174"/>
    <n v="82.930419000000001"/>
    <x v="0"/>
    <x v="3"/>
    <x v="0"/>
    <x v="3"/>
    <x v="0"/>
    <x v="0"/>
    <x v="0"/>
    <x v="0"/>
    <x v="0"/>
    <x v="0"/>
    <n v="317.55115202668793"/>
    <n v="0.81911999999999996"/>
    <n v="38.119999999999997"/>
    <n v="291.88949821187521"/>
    <n v="179.35879995119041"/>
    <n v="9.6542719525119995"/>
    <n v="652.36355039999989"/>
    <n v="260.1124996481006"/>
    <n v="1393.3786201636781"/>
  </r>
  <r>
    <x v="0"/>
    <x v="1"/>
    <x v="2"/>
    <s v="ФЛ+КК_199"/>
    <x v="0"/>
    <x v="0"/>
    <x v="0"/>
    <x v="0"/>
    <s v="Новосибирская область152"/>
    <n v="55.022174"/>
    <n v="82.930419000000001"/>
    <x v="0"/>
    <x v="3"/>
    <x v="0"/>
    <x v="3"/>
    <x v="0"/>
    <x v="0"/>
    <x v="0"/>
    <x v="0"/>
    <x v="0"/>
    <x v="0"/>
    <n v="317.55115202668793"/>
    <n v="0.59075"/>
    <n v="38.119999999999997"/>
    <n v="210.51093987287001"/>
    <n v="129.35371016599001"/>
    <n v="6.9626686638666664"/>
    <n v="470.48511499999995"/>
    <n v="187.59334305976589"/>
    <n v="1004.9057767624925"/>
  </r>
  <r>
    <x v="0"/>
    <x v="0"/>
    <x v="3"/>
    <s v="ФЛ+КК_200"/>
    <x v="1"/>
    <x v="1"/>
    <x v="0"/>
    <x v="0"/>
    <s v="Новосибирская область153"/>
    <n v="54.987709000000002"/>
    <n v="82.914886999999993"/>
    <x v="0"/>
    <x v="3"/>
    <x v="0"/>
    <x v="3"/>
    <x v="0"/>
    <x v="0"/>
    <x v="1"/>
    <x v="1"/>
    <x v="1"/>
    <x v="1"/>
    <n v="524.07727535595711"/>
    <n v="1.89517"/>
    <n v="70.06"/>
    <n v="668.88354908481017"/>
    <n v="874.01635726354471"/>
    <n v="187.15707337818921"/>
    <n v="3844.7080538307696"/>
    <n v="993.2155299363493"/>
    <n v="6567.9805634936629"/>
  </r>
  <r>
    <x v="0"/>
    <x v="0"/>
    <x v="4"/>
    <s v="ФЛ+КК_200"/>
    <x v="1"/>
    <x v="1"/>
    <x v="0"/>
    <x v="0"/>
    <s v="Новосибирская область153"/>
    <n v="54.987709000000002"/>
    <n v="82.914886999999993"/>
    <x v="0"/>
    <x v="3"/>
    <x v="0"/>
    <x v="3"/>
    <x v="0"/>
    <x v="0"/>
    <x v="1"/>
    <x v="1"/>
    <x v="1"/>
    <x v="1"/>
    <n v="524.07727535595711"/>
    <n v="0.53115999999999997"/>
    <n v="70.06"/>
    <n v="187.4682408078894"/>
    <n v="244.96088916778143"/>
    <n v="52.454582488937127"/>
    <n v="1077.5577546461539"/>
    <n v="278.36888557807015"/>
    <n v="1840.8103526888319"/>
  </r>
  <r>
    <x v="0"/>
    <x v="0"/>
    <x v="5"/>
    <s v="ФЛ+КК_200"/>
    <x v="1"/>
    <x v="1"/>
    <x v="0"/>
    <x v="0"/>
    <s v="Новосибирская область153"/>
    <n v="54.987709000000002"/>
    <n v="82.914886999999993"/>
    <x v="0"/>
    <x v="3"/>
    <x v="0"/>
    <x v="3"/>
    <x v="0"/>
    <x v="0"/>
    <x v="1"/>
    <x v="1"/>
    <x v="1"/>
    <x v="1"/>
    <n v="524.07727535595711"/>
    <n v="0.16145999999999999"/>
    <n v="70.06"/>
    <n v="56.98588402899658"/>
    <n v="74.462280979422374"/>
    <n v="15.944944816371317"/>
    <n v="327.55191480000002"/>
    <n v="84.617516878972836"/>
    <n v="559.5625415037631"/>
  </r>
  <r>
    <x v="0"/>
    <x v="0"/>
    <x v="0"/>
    <s v="ФЛ+КК_200"/>
    <x v="0"/>
    <x v="0"/>
    <x v="0"/>
    <x v="0"/>
    <s v="Новосибирская область153"/>
    <n v="54.987709000000002"/>
    <n v="82.914886999999993"/>
    <x v="0"/>
    <x v="3"/>
    <x v="0"/>
    <x v="3"/>
    <x v="0"/>
    <x v="0"/>
    <x v="0"/>
    <x v="0"/>
    <x v="0"/>
    <x v="0"/>
    <n v="317.55115202668793"/>
    <n v="2.1282899999999998"/>
    <n v="43.75"/>
    <n v="758.40597244524838"/>
    <n v="466.02151131472675"/>
    <n v="25.084347169903999"/>
    <n v="1695.0127217999998"/>
    <n v="675.84094134687962"/>
    <n v="3620.3654940767583"/>
  </r>
  <r>
    <x v="0"/>
    <x v="1"/>
    <x v="1"/>
    <s v="ФЛ+КК_200"/>
    <x v="0"/>
    <x v="0"/>
    <x v="0"/>
    <x v="0"/>
    <s v="Новосибирская область153"/>
    <n v="54.987709000000002"/>
    <n v="82.914886999999993"/>
    <x v="0"/>
    <x v="3"/>
    <x v="0"/>
    <x v="3"/>
    <x v="0"/>
    <x v="0"/>
    <x v="0"/>
    <x v="0"/>
    <x v="0"/>
    <x v="0"/>
    <n v="317.55115202668793"/>
    <n v="0.41626000000000002"/>
    <n v="43.75"/>
    <n v="148.3322620930696"/>
    <n v="91.146467022759211"/>
    <n v="4.9061031875093333"/>
    <n v="331.51778919999998"/>
    <n v="132.18384254262912"/>
    <n v="708.0864640459672"/>
  </r>
  <r>
    <x v="0"/>
    <x v="1"/>
    <x v="2"/>
    <s v="ФЛ+КК_200"/>
    <x v="0"/>
    <x v="0"/>
    <x v="0"/>
    <x v="0"/>
    <s v="Новосибирская область153"/>
    <n v="54.987709000000002"/>
    <n v="82.914886999999993"/>
    <x v="0"/>
    <x v="3"/>
    <x v="0"/>
    <x v="3"/>
    <x v="0"/>
    <x v="0"/>
    <x v="0"/>
    <x v="0"/>
    <x v="0"/>
    <x v="0"/>
    <n v="317.55115202668793"/>
    <n v="0.29709999999999998"/>
    <n v="43.75"/>
    <n v="105.87016544431599"/>
    <n v="65.054570106331994"/>
    <n v="3.5016654422933331"/>
    <n v="236.61638199999996"/>
    <n v="94.34444726712897"/>
    <n v="505.38723026007028"/>
  </r>
  <r>
    <x v="0"/>
    <x v="0"/>
    <x v="3"/>
    <s v="ФЛ+КК_201"/>
    <x v="1"/>
    <x v="1"/>
    <x v="0"/>
    <x v="0"/>
    <s v="Новосибирская область154"/>
    <n v="55.001477999999999"/>
    <n v="82.958312000000006"/>
    <x v="0"/>
    <x v="3"/>
    <x v="0"/>
    <x v="3"/>
    <x v="0"/>
    <x v="0"/>
    <x v="1"/>
    <x v="1"/>
    <x v="1"/>
    <x v="1"/>
    <n v="500.66360319118201"/>
    <n v="1.4506600000000001"/>
    <n v="66.930000000000007"/>
    <n v="511.99766211757827"/>
    <n v="669.01679998519069"/>
    <n v="143.25959152308445"/>
    <n v="2942.9360877230774"/>
    <n v="726.29266260532017"/>
    <n v="4993.5028039542512"/>
  </r>
  <r>
    <x v="0"/>
    <x v="0"/>
    <x v="4"/>
    <s v="ФЛ+КК_201"/>
    <x v="1"/>
    <x v="1"/>
    <x v="0"/>
    <x v="0"/>
    <s v="Новосибирская область154"/>
    <n v="55.001477999999999"/>
    <n v="82.958312000000006"/>
    <x v="0"/>
    <x v="3"/>
    <x v="0"/>
    <x v="3"/>
    <x v="0"/>
    <x v="0"/>
    <x v="1"/>
    <x v="1"/>
    <x v="1"/>
    <x v="1"/>
    <n v="500.66360319118201"/>
    <n v="0.39682000000000001"/>
    <n v="66.930000000000007"/>
    <n v="140.0541217662977"/>
    <n v="183.00583635732931"/>
    <n v="39.187866976541969"/>
    <n v="805.0238500615385"/>
    <n v="198.67333101832486"/>
    <n v="1365.9450061800324"/>
  </r>
  <r>
    <x v="0"/>
    <x v="0"/>
    <x v="5"/>
    <s v="ФЛ+КК_201"/>
    <x v="1"/>
    <x v="1"/>
    <x v="0"/>
    <x v="0"/>
    <s v="Новосибирская область154"/>
    <n v="55.001477999999999"/>
    <n v="82.958312000000006"/>
    <x v="0"/>
    <x v="3"/>
    <x v="0"/>
    <x v="3"/>
    <x v="0"/>
    <x v="0"/>
    <x v="1"/>
    <x v="1"/>
    <x v="1"/>
    <x v="1"/>
    <n v="500.66360319118201"/>
    <n v="0.11946"/>
    <n v="66.930000000000007"/>
    <n v="42.162354181245703"/>
    <n v="55.092679832787056"/>
    <n v="11.797244566850722"/>
    <n v="242.34703172307692"/>
    <n v="59.8092740372186"/>
    <n v="411.20858434117901"/>
  </r>
  <r>
    <x v="0"/>
    <x v="0"/>
    <x v="0"/>
    <s v="ФЛ+КК_201"/>
    <x v="0"/>
    <x v="0"/>
    <x v="0"/>
    <x v="0"/>
    <s v="Новосибирская область154"/>
    <n v="55.001477999999999"/>
    <n v="82.958312000000006"/>
    <x v="0"/>
    <x v="3"/>
    <x v="0"/>
    <x v="3"/>
    <x v="0"/>
    <x v="0"/>
    <x v="0"/>
    <x v="0"/>
    <x v="0"/>
    <x v="0"/>
    <n v="317.55115202668793"/>
    <n v="1.66849"/>
    <n v="42.27"/>
    <n v="594.55843938804037"/>
    <n v="365.34129813771085"/>
    <n v="19.665074970757335"/>
    <n v="1328.8188058000001"/>
    <n v="529.83092164500852"/>
    <n v="2838.2145399415172"/>
  </r>
  <r>
    <x v="0"/>
    <x v="1"/>
    <x v="1"/>
    <s v="ФЛ+КК_201"/>
    <x v="0"/>
    <x v="0"/>
    <x v="0"/>
    <x v="0"/>
    <s v="Новосибирская область154"/>
    <n v="55.001477999999999"/>
    <n v="82.958312000000006"/>
    <x v="0"/>
    <x v="3"/>
    <x v="0"/>
    <x v="3"/>
    <x v="0"/>
    <x v="0"/>
    <x v="0"/>
    <x v="0"/>
    <x v="0"/>
    <x v="0"/>
    <n v="317.55115202668793"/>
    <n v="0.52109000000000005"/>
    <n v="42.27"/>
    <n v="185.68793171113643"/>
    <n v="114.10059218010282"/>
    <n v="6.1416453898506678"/>
    <n v="415.00649780000003"/>
    <n v="165.47272980958684"/>
    <n v="886.40939689067682"/>
  </r>
  <r>
    <x v="0"/>
    <x v="1"/>
    <x v="2"/>
    <s v="ФЛ+КК_201"/>
    <x v="0"/>
    <x v="0"/>
    <x v="0"/>
    <x v="0"/>
    <s v="Новосибирская область154"/>
    <n v="55.001477999999999"/>
    <n v="82.958312000000006"/>
    <x v="0"/>
    <x v="3"/>
    <x v="0"/>
    <x v="3"/>
    <x v="0"/>
    <x v="0"/>
    <x v="0"/>
    <x v="0"/>
    <x v="0"/>
    <x v="0"/>
    <n v="317.55115202668793"/>
    <n v="0.37802999999999998"/>
    <n v="42.27"/>
    <n v="134.70918425753879"/>
    <n v="82.775426244687594"/>
    <n v="4.4555186373279998"/>
    <n v="301.07065259999996"/>
    <n v="120.04386200064883"/>
    <n v="643.05464374020312"/>
  </r>
  <r>
    <x v="0"/>
    <x v="0"/>
    <x v="3"/>
    <s v="ФЛ+КК_202"/>
    <x v="1"/>
    <x v="1"/>
    <x v="0"/>
    <x v="0"/>
    <s v="Новосибирская область155"/>
    <n v="54.972354000000003"/>
    <n v="82.917286000000004"/>
    <x v="0"/>
    <x v="3"/>
    <x v="0"/>
    <x v="3"/>
    <x v="0"/>
    <x v="0"/>
    <x v="1"/>
    <x v="1"/>
    <x v="1"/>
    <x v="1"/>
    <n v="507.91959744032954"/>
    <n v="1.04714"/>
    <n v="67.900000000000006"/>
    <n v="369.57883439937746"/>
    <n v="482.92105106399327"/>
    <n v="103.4100676019761"/>
    <n v="2124.3200301230772"/>
    <n v="531.86292726366662"/>
    <n v="3612.0929104520906"/>
  </r>
  <r>
    <x v="0"/>
    <x v="0"/>
    <x v="4"/>
    <s v="ФЛ+КК_202"/>
    <x v="1"/>
    <x v="1"/>
    <x v="0"/>
    <x v="0"/>
    <s v="Новосибирская область155"/>
    <n v="54.972354000000003"/>
    <n v="82.917286000000004"/>
    <x v="0"/>
    <x v="3"/>
    <x v="0"/>
    <x v="3"/>
    <x v="0"/>
    <x v="0"/>
    <x v="1"/>
    <x v="1"/>
    <x v="1"/>
    <x v="1"/>
    <n v="507.91959744032954"/>
    <n v="0.28849999999999998"/>
    <n v="67.900000000000006"/>
    <n v="101.82353240657446"/>
    <n v="133.05071263819741"/>
    <n v="28.490750523492661"/>
    <n v="585.27639923076924"/>
    <n v="146.53480386153507"/>
    <n v="995.17619866056884"/>
  </r>
  <r>
    <x v="0"/>
    <x v="0"/>
    <x v="5"/>
    <s v="ФЛ+КК_202"/>
    <x v="1"/>
    <x v="1"/>
    <x v="0"/>
    <x v="0"/>
    <s v="Новосибирская область155"/>
    <n v="54.972354000000003"/>
    <n v="82.917286000000004"/>
    <x v="0"/>
    <x v="3"/>
    <x v="0"/>
    <x v="3"/>
    <x v="0"/>
    <x v="0"/>
    <x v="1"/>
    <x v="1"/>
    <x v="1"/>
    <x v="1"/>
    <n v="507.91959744032954"/>
    <n v="8.7099999999999997E-2"/>
    <n v="67.900000000000006"/>
    <n v="30.741177374740506"/>
    <n v="40.168863330284218"/>
    <n v="8.6015402793629487"/>
    <n v="176.69869800000001"/>
    <n v="44.239796937052702"/>
    <n v="300.45007592144037"/>
  </r>
  <r>
    <x v="0"/>
    <x v="0"/>
    <x v="0"/>
    <s v="ФЛ+КК_202"/>
    <x v="0"/>
    <x v="0"/>
    <x v="0"/>
    <x v="0"/>
    <s v="Новосибирская область155"/>
    <n v="54.972354000000003"/>
    <n v="82.917286000000004"/>
    <x v="0"/>
    <x v="3"/>
    <x v="0"/>
    <x v="3"/>
    <x v="0"/>
    <x v="0"/>
    <x v="0"/>
    <x v="0"/>
    <x v="0"/>
    <x v="0"/>
    <n v="317.55115202668793"/>
    <n v="1.1960500000000001"/>
    <n v="48.41"/>
    <n v="426.20670272525803"/>
    <n v="261.89336444186603"/>
    <n v="14.096825823813335"/>
    <n v="952.55814099999998"/>
    <n v="379.80705538152012"/>
    <n v="2034.5620893724574"/>
  </r>
  <r>
    <x v="0"/>
    <x v="1"/>
    <x v="1"/>
    <s v="ФЛ+КК_202"/>
    <x v="0"/>
    <x v="0"/>
    <x v="0"/>
    <x v="0"/>
    <s v="Новосибирская область155"/>
    <n v="54.972354000000003"/>
    <n v="82.917286000000004"/>
    <x v="0"/>
    <x v="3"/>
    <x v="0"/>
    <x v="3"/>
    <x v="0"/>
    <x v="0"/>
    <x v="0"/>
    <x v="0"/>
    <x v="0"/>
    <x v="0"/>
    <n v="317.55115202668793"/>
    <n v="0.37347000000000002"/>
    <n v="48.41"/>
    <n v="133.08425004540121"/>
    <n v="81.776944791692415"/>
    <n v="4.4017737890720001"/>
    <n v="297.4389774"/>
    <n v="118.59582874740715"/>
    <n v="635.29777477357277"/>
  </r>
  <r>
    <x v="0"/>
    <x v="1"/>
    <x v="2"/>
    <s v="ФЛ+КК_202"/>
    <x v="0"/>
    <x v="0"/>
    <x v="0"/>
    <x v="0"/>
    <s v="Новосибирская область155"/>
    <n v="54.972354000000003"/>
    <n v="82.917286000000004"/>
    <x v="0"/>
    <x v="3"/>
    <x v="0"/>
    <x v="3"/>
    <x v="0"/>
    <x v="0"/>
    <x v="0"/>
    <x v="0"/>
    <x v="0"/>
    <x v="0"/>
    <n v="317.55115202668793"/>
    <n v="0.26860000000000001"/>
    <n v="48.41"/>
    <n v="95.714326618455999"/>
    <n v="58.814061025112004"/>
    <n v="3.1657601406933336"/>
    <n v="213.91841199999999"/>
    <n v="85.294239434368379"/>
    <n v="456.90679921862966"/>
  </r>
  <r>
    <x v="0"/>
    <x v="0"/>
    <x v="3"/>
    <s v="ФЛ+КК_203"/>
    <x v="1"/>
    <x v="1"/>
    <x v="0"/>
    <x v="0"/>
    <s v="Новосибирская область156"/>
    <n v="54.979644999999998"/>
    <n v="82.912092999999999"/>
    <x v="0"/>
    <x v="3"/>
    <x v="0"/>
    <x v="3"/>
    <x v="0"/>
    <x v="0"/>
    <x v="1"/>
    <x v="1"/>
    <x v="1"/>
    <x v="1"/>
    <n v="517.49451768662732"/>
    <n v="1.3938900000000001"/>
    <n v="69.180000000000007"/>
    <n v="491.96119094003501"/>
    <n v="642.83555576865524"/>
    <n v="137.65328335248245"/>
    <n v="2827.7674874307695"/>
    <n v="721.33043325821302"/>
    <n v="4821.547950750155"/>
  </r>
  <r>
    <x v="0"/>
    <x v="0"/>
    <x v="4"/>
    <s v="ФЛ+КК_203"/>
    <x v="1"/>
    <x v="1"/>
    <x v="0"/>
    <x v="0"/>
    <s v="Новосибирская область156"/>
    <n v="54.979644999999998"/>
    <n v="82.912092999999999"/>
    <x v="0"/>
    <x v="3"/>
    <x v="0"/>
    <x v="3"/>
    <x v="0"/>
    <x v="0"/>
    <x v="1"/>
    <x v="1"/>
    <x v="1"/>
    <x v="1"/>
    <n v="517.49451768662732"/>
    <n v="0.38868999999999998"/>
    <n v="69.180000000000007"/>
    <n v="137.18470991719732"/>
    <n v="179.25643499251632"/>
    <n v="38.384990713956192"/>
    <n v="788.53061912307692"/>
    <n v="201.14494407961516"/>
    <n v="1344.5016988263621"/>
  </r>
  <r>
    <x v="0"/>
    <x v="0"/>
    <x v="5"/>
    <s v="ФЛ+КК_203"/>
    <x v="1"/>
    <x v="1"/>
    <x v="0"/>
    <x v="0"/>
    <s v="Новосибирская область156"/>
    <n v="54.979644999999998"/>
    <n v="82.912092999999999"/>
    <x v="0"/>
    <x v="3"/>
    <x v="0"/>
    <x v="3"/>
    <x v="0"/>
    <x v="0"/>
    <x v="1"/>
    <x v="1"/>
    <x v="1"/>
    <x v="1"/>
    <n v="517.49451768662732"/>
    <n v="0.11792"/>
    <n v="69.180000000000007"/>
    <n v="41.618824753494842"/>
    <n v="54.382461124077089"/>
    <n v="11.645162224368301"/>
    <n v="239.22285267692308"/>
    <n v="61.022953525607093"/>
    <n v="407.89225430447038"/>
  </r>
  <r>
    <x v="0"/>
    <x v="0"/>
    <x v="0"/>
    <s v="ФЛ+КК_203"/>
    <x v="0"/>
    <x v="0"/>
    <x v="0"/>
    <x v="0"/>
    <s v="Новосибирская область156"/>
    <n v="54.979644999999998"/>
    <n v="82.912092999999999"/>
    <x v="0"/>
    <x v="3"/>
    <x v="0"/>
    <x v="3"/>
    <x v="0"/>
    <x v="0"/>
    <x v="0"/>
    <x v="0"/>
    <x v="0"/>
    <x v="0"/>
    <n v="317.55115202668793"/>
    <n v="1.5733299999999999"/>
    <n v="44.28"/>
    <n v="560.64862806632675"/>
    <n v="344.50456676336358"/>
    <n v="18.543504847941332"/>
    <n v="1253.0314785999999"/>
    <n v="499.61275401814891"/>
    <n v="2676.3409322957805"/>
  </r>
  <r>
    <x v="0"/>
    <x v="1"/>
    <x v="1"/>
    <s v="ФЛ+КК_203"/>
    <x v="0"/>
    <x v="0"/>
    <x v="0"/>
    <x v="0"/>
    <s v="Новосибирская область156"/>
    <n v="54.979644999999998"/>
    <n v="82.912092999999999"/>
    <x v="0"/>
    <x v="3"/>
    <x v="0"/>
    <x v="3"/>
    <x v="0"/>
    <x v="0"/>
    <x v="0"/>
    <x v="0"/>
    <x v="0"/>
    <x v="0"/>
    <n v="317.55115202668793"/>
    <n v="0.30357000000000001"/>
    <n v="44.28"/>
    <n v="108.1757190303972"/>
    <n v="66.4712751503844"/>
    <n v="3.5779218388320002"/>
    <n v="241.7692194"/>
    <n v="96.399003220741662"/>
    <n v="516.39313864035523"/>
  </r>
  <r>
    <x v="0"/>
    <x v="1"/>
    <x v="2"/>
    <s v="ФЛ+КК_203"/>
    <x v="0"/>
    <x v="0"/>
    <x v="0"/>
    <x v="0"/>
    <s v="Новосибирская область156"/>
    <n v="54.979644999999998"/>
    <n v="82.912092999999999"/>
    <x v="0"/>
    <x v="3"/>
    <x v="0"/>
    <x v="3"/>
    <x v="0"/>
    <x v="0"/>
    <x v="0"/>
    <x v="0"/>
    <x v="0"/>
    <x v="0"/>
    <n v="317.55115202668793"/>
    <n v="0.21626000000000001"/>
    <n v="44.28"/>
    <n v="77.063217701069604"/>
    <n v="47.353420838759206"/>
    <n v="2.5488730008426668"/>
    <n v="172.23378919999999"/>
    <n v="68.673612137291528"/>
    <n v="367.87291287796296"/>
  </r>
  <r>
    <x v="0"/>
    <x v="0"/>
    <x v="3"/>
    <s v="ФЛ+КК_204"/>
    <x v="1"/>
    <x v="1"/>
    <x v="0"/>
    <x v="0"/>
    <s v="Новосибирская область157"/>
    <n v="54.942134000000003"/>
    <n v="82.889159000000006"/>
    <x v="0"/>
    <x v="3"/>
    <x v="0"/>
    <x v="3"/>
    <x v="0"/>
    <x v="0"/>
    <x v="1"/>
    <x v="1"/>
    <x v="1"/>
    <x v="1"/>
    <n v="500.51399506233349"/>
    <n v="1.41316"/>
    <n v="66.91"/>
    <n v="498.7623676106578"/>
    <n v="651.72251324712329"/>
    <n v="139.55628772886965"/>
    <n v="2866.8602992615388"/>
    <n v="707.30635726228718"/>
    <n v="4864.2078251104758"/>
  </r>
  <r>
    <x v="0"/>
    <x v="0"/>
    <x v="4"/>
    <s v="ФЛ+КК_204"/>
    <x v="1"/>
    <x v="1"/>
    <x v="0"/>
    <x v="0"/>
    <s v="Новосибирская область157"/>
    <n v="54.942134000000003"/>
    <n v="82.889159000000006"/>
    <x v="0"/>
    <x v="3"/>
    <x v="0"/>
    <x v="3"/>
    <x v="0"/>
    <x v="0"/>
    <x v="1"/>
    <x v="1"/>
    <x v="1"/>
    <x v="1"/>
    <n v="500.51399506233349"/>
    <n v="0.3911"/>
    <n v="66.91"/>
    <n v="138.03529817750876"/>
    <n v="180.36788115354946"/>
    <n v="38.622989704464402"/>
    <n v="793.41975646153855"/>
    <n v="195.75102346887863"/>
    <n v="1346.1969489659398"/>
  </r>
  <r>
    <x v="0"/>
    <x v="0"/>
    <x v="5"/>
    <s v="ФЛ+КК_204"/>
    <x v="1"/>
    <x v="1"/>
    <x v="0"/>
    <x v="0"/>
    <s v="Новосибирская область157"/>
    <n v="54.942134000000003"/>
    <n v="82.889159000000006"/>
    <x v="0"/>
    <x v="3"/>
    <x v="0"/>
    <x v="3"/>
    <x v="0"/>
    <x v="0"/>
    <x v="1"/>
    <x v="1"/>
    <x v="1"/>
    <x v="1"/>
    <n v="500.51399506233349"/>
    <n v="0.11829000000000001"/>
    <n v="66.91"/>
    <n v="41.749412992629793"/>
    <n v="54.553098086559359"/>
    <n v="11.681701488471221"/>
    <n v="239.97346712307694"/>
    <n v="59.205800475923432"/>
    <n v="407.16348016666075"/>
  </r>
  <r>
    <x v="0"/>
    <x v="0"/>
    <x v="0"/>
    <s v="ФЛ+КК_204"/>
    <x v="0"/>
    <x v="0"/>
    <x v="0"/>
    <x v="0"/>
    <s v="Новосибирская область157"/>
    <n v="54.942134000000003"/>
    <n v="82.889159000000006"/>
    <x v="0"/>
    <x v="3"/>
    <x v="0"/>
    <x v="3"/>
    <x v="0"/>
    <x v="0"/>
    <x v="0"/>
    <x v="0"/>
    <x v="0"/>
    <x v="0"/>
    <n v="317.55115202668793"/>
    <n v="1.60704"/>
    <n v="49.69"/>
    <n v="572.66102549859841"/>
    <n v="351.88588469767683"/>
    <n v="18.940815995904"/>
    <n v="1279.8787967999999"/>
    <n v="510.3174033529686"/>
    <n v="2733.6839263451475"/>
  </r>
  <r>
    <x v="0"/>
    <x v="1"/>
    <x v="1"/>
    <s v="ФЛ+КК_204"/>
    <x v="0"/>
    <x v="0"/>
    <x v="0"/>
    <x v="0"/>
    <s v="Новосибирская область157"/>
    <n v="54.942134000000003"/>
    <n v="82.889159000000006"/>
    <x v="0"/>
    <x v="3"/>
    <x v="0"/>
    <x v="3"/>
    <x v="0"/>
    <x v="0"/>
    <x v="0"/>
    <x v="0"/>
    <x v="0"/>
    <x v="0"/>
    <n v="317.55115202668793"/>
    <n v="0.95372999999999997"/>
    <n v="49.69"/>
    <n v="339.85712853991078"/>
    <n v="208.8337096853316"/>
    <n v="11.240805729647999"/>
    <n v="759.56964659999994"/>
    <n v="302.85806022241309"/>
    <n v="1622.3593507773032"/>
  </r>
  <r>
    <x v="0"/>
    <x v="1"/>
    <x v="2"/>
    <s v="ФЛ+КК_204"/>
    <x v="0"/>
    <x v="0"/>
    <x v="0"/>
    <x v="0"/>
    <s v="Новосибирская область157"/>
    <n v="54.942134000000003"/>
    <n v="82.889159000000006"/>
    <x v="0"/>
    <x v="3"/>
    <x v="0"/>
    <x v="3"/>
    <x v="0"/>
    <x v="0"/>
    <x v="0"/>
    <x v="0"/>
    <x v="0"/>
    <x v="0"/>
    <n v="317.55115202668793"/>
    <n v="0.69830000000000003"/>
    <n v="49.69"/>
    <n v="248.83586849466801"/>
    <n v="152.90342075143602"/>
    <n v="8.2302691967466668"/>
    <n v="556.140086"/>
    <n v="221.74596946023618"/>
    <n v="1187.8556139030868"/>
  </r>
  <r>
    <x v="0"/>
    <x v="0"/>
    <x v="3"/>
    <s v="ФЛ+КК_205"/>
    <x v="1"/>
    <x v="1"/>
    <x v="0"/>
    <x v="0"/>
    <s v="Новосибирская область158"/>
    <n v="55.083390000000001"/>
    <n v="82.895223000000001"/>
    <x v="0"/>
    <x v="3"/>
    <x v="0"/>
    <x v="3"/>
    <x v="0"/>
    <x v="0"/>
    <x v="1"/>
    <x v="1"/>
    <x v="1"/>
    <x v="1"/>
    <n v="579.73149928756311"/>
    <n v="1.7634099999999999"/>
    <n v="77.5"/>
    <n v="622.38001830529458"/>
    <n v="813.25115138067144"/>
    <n v="174.14514516683602"/>
    <n v="3577.4081634923077"/>
    <n v="1022.3043231586817"/>
    <n v="6209.4888015037914"/>
  </r>
  <r>
    <x v="0"/>
    <x v="0"/>
    <x v="4"/>
    <s v="ФЛ+КК_205"/>
    <x v="1"/>
    <x v="1"/>
    <x v="0"/>
    <x v="0"/>
    <s v="Новосибирская область158"/>
    <n v="55.083390000000001"/>
    <n v="82.895223000000001"/>
    <x v="0"/>
    <x v="3"/>
    <x v="0"/>
    <x v="3"/>
    <x v="0"/>
    <x v="0"/>
    <x v="1"/>
    <x v="1"/>
    <x v="1"/>
    <x v="1"/>
    <n v="579.73149928756311"/>
    <n v="0.48992999999999998"/>
    <n v="77.5"/>
    <n v="172.91647567401395"/>
    <n v="225.94639737550111"/>
    <n v="48.382923410657746"/>
    <n v="993.91496109230775"/>
    <n v="284.02785344595577"/>
    <n v="1725.1886109984364"/>
  </r>
  <r>
    <x v="0"/>
    <x v="0"/>
    <x v="5"/>
    <s v="ФЛ+КК_205"/>
    <x v="1"/>
    <x v="1"/>
    <x v="0"/>
    <x v="0"/>
    <s v="Новосибирская область158"/>
    <n v="55.083390000000001"/>
    <n v="82.895223000000001"/>
    <x v="0"/>
    <x v="3"/>
    <x v="0"/>
    <x v="3"/>
    <x v="0"/>
    <x v="0"/>
    <x v="1"/>
    <x v="1"/>
    <x v="1"/>
    <x v="1"/>
    <n v="579.73149928756311"/>
    <n v="0.14842"/>
    <n v="77.5"/>
    <n v="52.383530952456788"/>
    <n v="68.4484810043718"/>
    <n v="14.657182643663019"/>
    <n v="301.09782729230773"/>
    <n v="86.043749124260117"/>
    <n v="522.63077101705949"/>
  </r>
  <r>
    <x v="0"/>
    <x v="0"/>
    <x v="0"/>
    <s v="ФЛ+КК_205"/>
    <x v="0"/>
    <x v="0"/>
    <x v="0"/>
    <x v="0"/>
    <s v="Новосибирская область158"/>
    <n v="55.083390000000001"/>
    <n v="82.895223000000001"/>
    <x v="0"/>
    <x v="3"/>
    <x v="0"/>
    <x v="3"/>
    <x v="0"/>
    <x v="0"/>
    <x v="0"/>
    <x v="0"/>
    <x v="0"/>
    <x v="0"/>
    <n v="317.55115202668793"/>
    <n v="1.9976700000000001"/>
    <n v="33.17"/>
    <n v="711.86015955283324"/>
    <n v="437.42027285195644"/>
    <n v="23.544840134992"/>
    <n v="1590.9843413999999"/>
    <n v="634.36240986915368"/>
    <n v="3398.1720238089356"/>
  </r>
  <r>
    <x v="0"/>
    <x v="1"/>
    <x v="1"/>
    <s v="ФЛ+КК_205"/>
    <x v="0"/>
    <x v="0"/>
    <x v="0"/>
    <x v="0"/>
    <s v="Новосибирская область158"/>
    <n v="55.083390000000001"/>
    <n v="82.895223000000001"/>
    <x v="0"/>
    <x v="3"/>
    <x v="0"/>
    <x v="3"/>
    <x v="0"/>
    <x v="0"/>
    <x v="0"/>
    <x v="0"/>
    <x v="0"/>
    <x v="0"/>
    <n v="317.55115202668793"/>
    <n v="0.74331999999999998"/>
    <n v="33.17"/>
    <n v="264.87853038730719"/>
    <n v="162.7612354474544"/>
    <n v="8.7608817117653324"/>
    <n v="591.99491439999997"/>
    <n v="236.04212232447767"/>
    <n v="1264.4376842710046"/>
  </r>
  <r>
    <x v="0"/>
    <x v="1"/>
    <x v="2"/>
    <s v="ФЛ+КК_205"/>
    <x v="0"/>
    <x v="0"/>
    <x v="0"/>
    <x v="0"/>
    <s v="Новосибирская область158"/>
    <n v="55.083390000000001"/>
    <n v="82.895223000000001"/>
    <x v="0"/>
    <x v="3"/>
    <x v="0"/>
    <x v="3"/>
    <x v="0"/>
    <x v="0"/>
    <x v="0"/>
    <x v="0"/>
    <x v="0"/>
    <x v="0"/>
    <n v="317.55115202668793"/>
    <n v="0.53476000000000001"/>
    <n v="33.17"/>
    <n v="190.5591708953296"/>
    <n v="117.0938468867792"/>
    <n v="6.3027620731093332"/>
    <n v="425.89355919999997"/>
    <n v="169.81365405779164"/>
    <n v="909.66299311300963"/>
  </r>
  <r>
    <x v="0"/>
    <x v="0"/>
    <x v="3"/>
    <s v="ФЛ+КК_206"/>
    <x v="1"/>
    <x v="1"/>
    <x v="0"/>
    <x v="0"/>
    <s v="Новосибирская область159"/>
    <n v="54.997280000000003"/>
    <n v="82.848798000000002"/>
    <x v="0"/>
    <x v="3"/>
    <x v="0"/>
    <x v="3"/>
    <x v="0"/>
    <x v="0"/>
    <x v="1"/>
    <x v="1"/>
    <x v="1"/>
    <x v="1"/>
    <n v="551.3807588707906"/>
    <n v="1.35155"/>
    <n v="73.709999999999994"/>
    <n v="477.01766108875472"/>
    <n v="623.30915308892804"/>
    <n v="133.47200648189431"/>
    <n v="2741.872850538462"/>
    <n v="745.21866465181711"/>
    <n v="4720.8903358498555"/>
  </r>
  <r>
    <x v="0"/>
    <x v="0"/>
    <x v="4"/>
    <s v="ФЛ+КК_206"/>
    <x v="1"/>
    <x v="1"/>
    <x v="0"/>
    <x v="0"/>
    <s v="Новосибирская область159"/>
    <n v="54.997280000000003"/>
    <n v="82.848798000000002"/>
    <x v="0"/>
    <x v="3"/>
    <x v="0"/>
    <x v="3"/>
    <x v="0"/>
    <x v="0"/>
    <x v="1"/>
    <x v="1"/>
    <x v="1"/>
    <x v="1"/>
    <n v="551.3807588707906"/>
    <n v="0.36758999999999997"/>
    <n v="73.709999999999994"/>
    <n v="129.73765087463676"/>
    <n v="169.52551632123047"/>
    <n v="36.301265112411322"/>
    <n v="745.72530881538466"/>
    <n v="202.68205315331389"/>
    <n v="1283.9717942769771"/>
  </r>
  <r>
    <x v="0"/>
    <x v="0"/>
    <x v="5"/>
    <s v="ФЛ+КК_206"/>
    <x v="1"/>
    <x v="1"/>
    <x v="0"/>
    <x v="0"/>
    <s v="Новосибирская область159"/>
    <n v="54.997280000000003"/>
    <n v="82.848798000000002"/>
    <x v="0"/>
    <x v="3"/>
    <x v="0"/>
    <x v="3"/>
    <x v="0"/>
    <x v="0"/>
    <x v="1"/>
    <x v="1"/>
    <x v="1"/>
    <x v="1"/>
    <n v="551.3807588707906"/>
    <n v="0.1104"/>
    <n v="73.709999999999994"/>
    <n v="38.964707028373731"/>
    <n v="50.914380156870003"/>
    <n v="10.902526370168422"/>
    <n v="223.96712123076924"/>
    <n v="60.872435779335284"/>
    <n v="385.62117056551665"/>
  </r>
  <r>
    <x v="0"/>
    <x v="0"/>
    <x v="0"/>
    <s v="ФЛ+КК_206"/>
    <x v="0"/>
    <x v="0"/>
    <x v="0"/>
    <x v="0"/>
    <s v="Новосибирская область159"/>
    <n v="54.997280000000003"/>
    <n v="82.848798000000002"/>
    <x v="0"/>
    <x v="3"/>
    <x v="0"/>
    <x v="3"/>
    <x v="0"/>
    <x v="0"/>
    <x v="0"/>
    <x v="0"/>
    <x v="0"/>
    <x v="0"/>
    <n v="317.55115202668793"/>
    <n v="1.5630900000000001"/>
    <n v="44.37"/>
    <n v="556.99965299345649"/>
    <n v="342.26236279874286"/>
    <n v="18.422814662384003"/>
    <n v="1244.8761377999999"/>
    <n v="496.36103022139565"/>
    <n v="2658.9219984759789"/>
  </r>
  <r>
    <x v="0"/>
    <x v="1"/>
    <x v="1"/>
    <s v="ФЛ+КК_206"/>
    <x v="0"/>
    <x v="0"/>
    <x v="0"/>
    <x v="0"/>
    <s v="Новосибирская область159"/>
    <n v="54.997280000000003"/>
    <n v="82.848798000000002"/>
    <x v="0"/>
    <x v="3"/>
    <x v="0"/>
    <x v="3"/>
    <x v="0"/>
    <x v="0"/>
    <x v="0"/>
    <x v="0"/>
    <x v="0"/>
    <x v="0"/>
    <n v="317.55115202668793"/>
    <n v="0.68474999999999997"/>
    <n v="44.37"/>
    <n v="244.00739073711"/>
    <n v="149.93644187247"/>
    <n v="8.0705668515999989"/>
    <n v="545.34859499999993"/>
    <n v="217.44315135027455"/>
    <n v="1164.8061458114544"/>
  </r>
  <r>
    <x v="0"/>
    <x v="1"/>
    <x v="2"/>
    <s v="ФЛ+КК_206"/>
    <x v="0"/>
    <x v="0"/>
    <x v="0"/>
    <x v="0"/>
    <s v="Новосибирская область159"/>
    <n v="54.997280000000003"/>
    <n v="82.848798000000002"/>
    <x v="0"/>
    <x v="3"/>
    <x v="0"/>
    <x v="3"/>
    <x v="0"/>
    <x v="0"/>
    <x v="0"/>
    <x v="0"/>
    <x v="0"/>
    <x v="0"/>
    <n v="317.55115202668793"/>
    <n v="0.49564000000000002"/>
    <n v="44.37"/>
    <n v="176.61894581225442"/>
    <n v="108.5279270531888"/>
    <n v="5.841687848597334"/>
    <n v="394.73760879999998"/>
    <n v="157.3910529905076"/>
    <n v="843.11722250454818"/>
  </r>
  <r>
    <x v="0"/>
    <x v="0"/>
    <x v="3"/>
    <s v="ФЛ+КК_207"/>
    <x v="1"/>
    <x v="1"/>
    <x v="0"/>
    <x v="0"/>
    <s v="Новосибирская область16"/>
    <n v="54.973140000000001"/>
    <n v="82.904323000000005"/>
    <x v="0"/>
    <x v="3"/>
    <x v="0"/>
    <x v="3"/>
    <x v="0"/>
    <x v="0"/>
    <x v="1"/>
    <x v="1"/>
    <x v="1"/>
    <x v="1"/>
    <n v="517.71892987989986"/>
    <n v="1.1419699999999999"/>
    <n v="69.209999999999994"/>
    <n v="403.0482471484778"/>
    <n v="526.65484336721772"/>
    <n v="112.77498223678653"/>
    <n v="2316.7004839846154"/>
    <n v="591.21948635494925"/>
    <n v="3950.3980430920469"/>
  </r>
  <r>
    <x v="0"/>
    <x v="0"/>
    <x v="4"/>
    <s v="ФЛ+КК_207"/>
    <x v="1"/>
    <x v="1"/>
    <x v="0"/>
    <x v="0"/>
    <s v="Новосибирская область16"/>
    <n v="54.973140000000001"/>
    <n v="82.904323000000005"/>
    <x v="0"/>
    <x v="3"/>
    <x v="0"/>
    <x v="3"/>
    <x v="0"/>
    <x v="0"/>
    <x v="1"/>
    <x v="1"/>
    <x v="1"/>
    <x v="1"/>
    <n v="517.71892987989986"/>
    <n v="0.3165"/>
    <n v="69.209999999999994"/>
    <n v="111.70588563840839"/>
    <n v="145.96378006928765"/>
    <n v="31.25588402317306"/>
    <n v="642.0796546153847"/>
    <n v="163.8580413069883"/>
    <n v="1094.8632456532421"/>
  </r>
  <r>
    <x v="0"/>
    <x v="0"/>
    <x v="5"/>
    <s v="ФЛ+КК_207"/>
    <x v="1"/>
    <x v="1"/>
    <x v="0"/>
    <x v="0"/>
    <s v="Новосибирская область16"/>
    <n v="54.973140000000001"/>
    <n v="82.904323000000005"/>
    <x v="0"/>
    <x v="3"/>
    <x v="0"/>
    <x v="3"/>
    <x v="0"/>
    <x v="0"/>
    <x v="1"/>
    <x v="1"/>
    <x v="1"/>
    <x v="1"/>
    <n v="517.71892987989986"/>
    <n v="9.579E-2"/>
    <n v="69.209999999999994"/>
    <n v="33.808236288477538"/>
    <n v="44.176526043719001"/>
    <n v="9.4597192119423301"/>
    <n v="194.32799404615386"/>
    <n v="49.592296293195609"/>
    <n v="331.36477188348834"/>
  </r>
  <r>
    <x v="0"/>
    <x v="0"/>
    <x v="0"/>
    <s v="ФЛ+КК_207"/>
    <x v="0"/>
    <x v="0"/>
    <x v="0"/>
    <x v="0"/>
    <s v="Новосибирская область16"/>
    <n v="54.973140000000001"/>
    <n v="82.904323000000005"/>
    <x v="0"/>
    <x v="3"/>
    <x v="0"/>
    <x v="3"/>
    <x v="0"/>
    <x v="0"/>
    <x v="0"/>
    <x v="0"/>
    <x v="0"/>
    <x v="0"/>
    <n v="317.55115202668793"/>
    <n v="1.29681"/>
    <n v="45.32"/>
    <n v="462.11204728994761"/>
    <n v="283.9563011093652"/>
    <n v="15.284398391856"/>
    <n v="1032.8054202000001"/>
    <n v="411.80350945972918"/>
    <n v="2205.9616764508983"/>
  </r>
  <r>
    <x v="0"/>
    <x v="1"/>
    <x v="1"/>
    <s v="ФЛ+КК_207"/>
    <x v="0"/>
    <x v="0"/>
    <x v="0"/>
    <x v="0"/>
    <s v="Новосибирская область16"/>
    <n v="54.973140000000001"/>
    <n v="82.904323000000005"/>
    <x v="0"/>
    <x v="3"/>
    <x v="0"/>
    <x v="3"/>
    <x v="0"/>
    <x v="0"/>
    <x v="0"/>
    <x v="0"/>
    <x v="0"/>
    <x v="0"/>
    <n v="317.55115202668793"/>
    <n v="0.46103"/>
    <n v="45.32"/>
    <n v="164.2858376802188"/>
    <n v="100.94954041104761"/>
    <n v="5.4337691647946667"/>
    <n v="367.17351259999998"/>
    <n v="146.40060761886394"/>
    <n v="784.24326747492501"/>
  </r>
  <r>
    <x v="0"/>
    <x v="1"/>
    <x v="2"/>
    <s v="ФЛ+КК_207"/>
    <x v="0"/>
    <x v="0"/>
    <x v="0"/>
    <x v="0"/>
    <s v="Новосибирская область16"/>
    <n v="54.973140000000001"/>
    <n v="82.904323000000005"/>
    <x v="0"/>
    <x v="3"/>
    <x v="0"/>
    <x v="3"/>
    <x v="0"/>
    <x v="0"/>
    <x v="0"/>
    <x v="0"/>
    <x v="0"/>
    <x v="0"/>
    <n v="317.55115202668793"/>
    <n v="0.33424999999999999"/>
    <n v="45.32"/>
    <n v="119.10839044012999"/>
    <n v="73.189128435010005"/>
    <n v="3.9395209494666665"/>
    <n v="266.20338499999997"/>
    <n v="106.14147256492043"/>
    <n v="568.58189738952706"/>
  </r>
  <r>
    <x v="0"/>
    <x v="0"/>
    <x v="3"/>
    <s v="ФЛ+КК_208"/>
    <x v="1"/>
    <x v="1"/>
    <x v="0"/>
    <x v="0"/>
    <s v="Новосибирская область160"/>
    <n v="55.003383999999997"/>
    <n v="82.869575999999995"/>
    <x v="0"/>
    <x v="3"/>
    <x v="0"/>
    <x v="3"/>
    <x v="0"/>
    <x v="0"/>
    <x v="1"/>
    <x v="1"/>
    <x v="1"/>
    <x v="1"/>
    <n v="547.19173126303542"/>
    <n v="1.3859699999999999"/>
    <n v="73.150000000000006"/>
    <n v="489.16589674017337"/>
    <n v="639.18300240957535"/>
    <n v="136.87114559114428"/>
    <n v="2811.7002809076926"/>
    <n v="758.39132377862916"/>
    <n v="4835.3116494272144"/>
  </r>
  <r>
    <x v="0"/>
    <x v="0"/>
    <x v="4"/>
    <s v="ФЛ+КК_208"/>
    <x v="1"/>
    <x v="1"/>
    <x v="0"/>
    <x v="0"/>
    <s v="Новосибирская область160"/>
    <n v="55.003383999999997"/>
    <n v="82.869575999999995"/>
    <x v="0"/>
    <x v="3"/>
    <x v="0"/>
    <x v="3"/>
    <x v="0"/>
    <x v="0"/>
    <x v="1"/>
    <x v="1"/>
    <x v="1"/>
    <x v="1"/>
    <n v="547.19173126303542"/>
    <n v="0.37831999999999999"/>
    <n v="73.150000000000006"/>
    <n v="133.52470980955027"/>
    <n v="174.47398823321612"/>
    <n v="37.360903771395989"/>
    <n v="767.49312775384624"/>
    <n v="207.01357577143156"/>
    <n v="1319.8663053394403"/>
  </r>
  <r>
    <x v="0"/>
    <x v="0"/>
    <x v="5"/>
    <s v="ФЛ+КК_208"/>
    <x v="1"/>
    <x v="1"/>
    <x v="0"/>
    <x v="0"/>
    <s v="Новосибирская область160"/>
    <n v="55.003383999999997"/>
    <n v="82.869575999999995"/>
    <x v="0"/>
    <x v="3"/>
    <x v="0"/>
    <x v="3"/>
    <x v="0"/>
    <x v="0"/>
    <x v="1"/>
    <x v="1"/>
    <x v="1"/>
    <x v="1"/>
    <n v="547.19173126303542"/>
    <n v="0.1138"/>
    <n v="73.150000000000006"/>
    <n v="40.164707063667848"/>
    <n v="52.482395487788104"/>
    <n v="11.238292580843899"/>
    <n v="230.86465938461541"/>
    <n v="62.270419017733431"/>
    <n v="397.02047353464872"/>
  </r>
  <r>
    <x v="0"/>
    <x v="0"/>
    <x v="0"/>
    <s v="ФЛ+КК_208"/>
    <x v="0"/>
    <x v="0"/>
    <x v="0"/>
    <x v="0"/>
    <s v="Новосибирская область160"/>
    <n v="55.003383999999997"/>
    <n v="82.869575999999995"/>
    <x v="0"/>
    <x v="3"/>
    <x v="0"/>
    <x v="3"/>
    <x v="0"/>
    <x v="0"/>
    <x v="0"/>
    <x v="0"/>
    <x v="0"/>
    <x v="0"/>
    <n v="317.55115202668793"/>
    <n v="1.59734"/>
    <n v="42.38"/>
    <n v="569.20447684558644"/>
    <n v="349.7619219577528"/>
    <n v="18.826490331850668"/>
    <n v="1272.1535228"/>
    <n v="507.2371571783097"/>
    <n v="2717.1835691134993"/>
  </r>
  <r>
    <x v="0"/>
    <x v="1"/>
    <x v="1"/>
    <s v="ФЛ+КК_208"/>
    <x v="0"/>
    <x v="0"/>
    <x v="0"/>
    <x v="0"/>
    <s v="Новосибирская область160"/>
    <n v="55.003383999999997"/>
    <n v="82.869575999999995"/>
    <x v="0"/>
    <x v="3"/>
    <x v="0"/>
    <x v="3"/>
    <x v="0"/>
    <x v="0"/>
    <x v="0"/>
    <x v="0"/>
    <x v="0"/>
    <x v="0"/>
    <n v="317.55115202668793"/>
    <n v="0.41649000000000003"/>
    <n v="42.38"/>
    <n v="148.4142214941204"/>
    <n v="91.196829025870812"/>
    <n v="4.9088140022240001"/>
    <n v="331.70096580000001"/>
    <n v="132.25687930759526"/>
    <n v="708.47770962981042"/>
  </r>
  <r>
    <x v="0"/>
    <x v="1"/>
    <x v="2"/>
    <s v="ФЛ+КК_208"/>
    <x v="0"/>
    <x v="0"/>
    <x v="0"/>
    <x v="0"/>
    <s v="Новосибирская область160"/>
    <n v="55.003383999999997"/>
    <n v="82.869575999999995"/>
    <x v="0"/>
    <x v="3"/>
    <x v="0"/>
    <x v="3"/>
    <x v="0"/>
    <x v="0"/>
    <x v="0"/>
    <x v="0"/>
    <x v="0"/>
    <x v="0"/>
    <n v="317.55115202668793"/>
    <n v="0.30081000000000002"/>
    <n v="42.38"/>
    <n v="107.19220621778761"/>
    <n v="65.866931113045212"/>
    <n v="3.5453920622560005"/>
    <n v="239.57110020000002"/>
    <n v="95.522562041148007"/>
    <n v="511.69819163423688"/>
  </r>
  <r>
    <x v="0"/>
    <x v="0"/>
    <x v="3"/>
    <s v="ФЛ+КК_209"/>
    <x v="1"/>
    <x v="1"/>
    <x v="0"/>
    <x v="0"/>
    <s v="Новосибирская область161"/>
    <n v="55.046047999999999"/>
    <n v="82.996022999999994"/>
    <x v="0"/>
    <x v="3"/>
    <x v="0"/>
    <x v="3"/>
    <x v="0"/>
    <x v="0"/>
    <x v="1"/>
    <x v="1"/>
    <x v="1"/>
    <x v="1"/>
    <n v="554.59733364103136"/>
    <n v="1.59501"/>
    <n v="74.14"/>
    <n v="562.94472243955056"/>
    <n v="735.58827440225753"/>
    <n v="157.51484226161537"/>
    <n v="3235.7771561076925"/>
    <n v="884.58829313078149"/>
    <n v="5576.4132883418979"/>
  </r>
  <r>
    <x v="0"/>
    <x v="0"/>
    <x v="4"/>
    <s v="ФЛ+КК_209"/>
    <x v="1"/>
    <x v="1"/>
    <x v="0"/>
    <x v="0"/>
    <s v="Новосибирская область161"/>
    <n v="55.046047999999999"/>
    <n v="82.996022999999994"/>
    <x v="0"/>
    <x v="3"/>
    <x v="0"/>
    <x v="3"/>
    <x v="0"/>
    <x v="0"/>
    <x v="1"/>
    <x v="1"/>
    <x v="1"/>
    <x v="1"/>
    <n v="554.59733364103136"/>
    <n v="0.44619999999999999"/>
    <n v="74.14"/>
    <n v="157.48235757301049"/>
    <n v="205.77895313401626"/>
    <n v="44.064377412764038"/>
    <n v="905.20044830769234"/>
    <n v="247.4613302706282"/>
    <n v="1559.9874666981113"/>
  </r>
  <r>
    <x v="0"/>
    <x v="0"/>
    <x v="5"/>
    <s v="ФЛ+КК_209"/>
    <x v="1"/>
    <x v="1"/>
    <x v="0"/>
    <x v="0"/>
    <s v="Новосибирская область161"/>
    <n v="55.046047999999999"/>
    <n v="82.996022999999994"/>
    <x v="0"/>
    <x v="3"/>
    <x v="0"/>
    <x v="3"/>
    <x v="0"/>
    <x v="0"/>
    <x v="1"/>
    <x v="1"/>
    <x v="1"/>
    <x v="1"/>
    <n v="554.59733364103136"/>
    <n v="0.13553000000000001"/>
    <n v="74.14"/>
    <n v="47.834119053944676"/>
    <n v="62.503858176273482"/>
    <n v="13.38423368613158"/>
    <n v="274.94804293846158"/>
    <n v="75.164576628368991"/>
    <n v="473.83483048318033"/>
  </r>
  <r>
    <x v="0"/>
    <x v="0"/>
    <x v="0"/>
    <s v="ФЛ+КК_209"/>
    <x v="0"/>
    <x v="0"/>
    <x v="0"/>
    <x v="0"/>
    <s v="Новосибирская область161"/>
    <n v="55.046047999999999"/>
    <n v="82.996022999999994"/>
    <x v="0"/>
    <x v="3"/>
    <x v="0"/>
    <x v="3"/>
    <x v="0"/>
    <x v="0"/>
    <x v="0"/>
    <x v="0"/>
    <x v="0"/>
    <x v="0"/>
    <n v="317.55115202668793"/>
    <n v="1.7945800000000001"/>
    <n v="36.450000000000003"/>
    <n v="639.49000842497685"/>
    <n v="392.95062410441363"/>
    <n v="21.151190741941335"/>
    <n v="1429.2394036000001"/>
    <n v="569.8709464040536"/>
    <n v="3052.7021732753851"/>
  </r>
  <r>
    <x v="0"/>
    <x v="1"/>
    <x v="1"/>
    <s v="ФЛ+КК_209"/>
    <x v="0"/>
    <x v="0"/>
    <x v="0"/>
    <x v="0"/>
    <s v="Новосибирская область161"/>
    <n v="55.046047999999999"/>
    <n v="82.996022999999994"/>
    <x v="0"/>
    <x v="3"/>
    <x v="0"/>
    <x v="3"/>
    <x v="0"/>
    <x v="0"/>
    <x v="0"/>
    <x v="0"/>
    <x v="0"/>
    <x v="0"/>
    <n v="317.55115202668793"/>
    <n v="0.35580000000000001"/>
    <n v="36.450000000000003"/>
    <n v="126.787629973368"/>
    <n v="77.907829161336011"/>
    <n v="4.1935125020799999"/>
    <n v="283.36623600000001"/>
    <n v="112.98469989109557"/>
    <n v="605.23990752787961"/>
  </r>
  <r>
    <x v="0"/>
    <x v="1"/>
    <x v="2"/>
    <s v="ФЛ+КК_209"/>
    <x v="0"/>
    <x v="0"/>
    <x v="0"/>
    <x v="0"/>
    <s v="Новосибирская область161"/>
    <n v="55.046047999999999"/>
    <n v="82.996022999999994"/>
    <x v="0"/>
    <x v="3"/>
    <x v="0"/>
    <x v="3"/>
    <x v="0"/>
    <x v="0"/>
    <x v="0"/>
    <x v="0"/>
    <x v="0"/>
    <x v="0"/>
    <n v="317.55115202668793"/>
    <n v="0.25019999999999998"/>
    <n v="36.450000000000003"/>
    <n v="89.157574534391998"/>
    <n v="54.785100776183995"/>
    <n v="2.9488949635199999"/>
    <n v="199.26428399999998"/>
    <n v="79.45129823707731"/>
    <n v="425.6071525111733"/>
  </r>
  <r>
    <x v="0"/>
    <x v="0"/>
    <x v="3"/>
    <s v="ФЛ+КК_210"/>
    <x v="1"/>
    <x v="1"/>
    <x v="0"/>
    <x v="0"/>
    <s v="Новосибирская область162"/>
    <n v="54.960988999999998"/>
    <n v="82.844853999999998"/>
    <x v="0"/>
    <x v="3"/>
    <x v="0"/>
    <x v="3"/>
    <x v="0"/>
    <x v="0"/>
    <x v="1"/>
    <x v="1"/>
    <x v="1"/>
    <x v="1"/>
    <n v="546.14447436109663"/>
    <n v="2.09388"/>
    <n v="73.010000000000005"/>
    <n v="739.01649232401439"/>
    <n v="965.65762973611379"/>
    <n v="206.7806332968139"/>
    <n v="4247.8285851692308"/>
    <n v="1143.560991975213"/>
    <n v="7302.8443325013859"/>
  </r>
  <r>
    <x v="0"/>
    <x v="0"/>
    <x v="4"/>
    <s v="ФЛ+КК_210"/>
    <x v="1"/>
    <x v="1"/>
    <x v="0"/>
    <x v="0"/>
    <s v="Новосибирская область162"/>
    <n v="54.960988999999998"/>
    <n v="82.844853999999998"/>
    <x v="0"/>
    <x v="3"/>
    <x v="0"/>
    <x v="3"/>
    <x v="0"/>
    <x v="0"/>
    <x v="1"/>
    <x v="1"/>
    <x v="1"/>
    <x v="1"/>
    <n v="546.14447436109663"/>
    <n v="0.59175999999999995"/>
    <n v="73.010000000000005"/>
    <n v="208.8564767310728"/>
    <n v="272.90845653649814"/>
    <n v="58.439121420388275"/>
    <n v="1200.4962287999999"/>
    <n v="323.18645414792252"/>
    <n v="2063.8867376358817"/>
  </r>
  <r>
    <x v="0"/>
    <x v="0"/>
    <x v="5"/>
    <s v="ФЛ+КК_210"/>
    <x v="1"/>
    <x v="1"/>
    <x v="0"/>
    <x v="0"/>
    <s v="Новосибирская область162"/>
    <n v="54.960988999999998"/>
    <n v="82.844853999999998"/>
    <x v="0"/>
    <x v="3"/>
    <x v="0"/>
    <x v="3"/>
    <x v="0"/>
    <x v="0"/>
    <x v="1"/>
    <x v="1"/>
    <x v="1"/>
    <x v="1"/>
    <n v="546.14447436109663"/>
    <n v="0.18046999999999999"/>
    <n v="73.010000000000005"/>
    <n v="63.695295991038108"/>
    <n v="83.229331403173276"/>
    <n v="17.822272953118617"/>
    <n v="366.11726783076926"/>
    <n v="98.562693287947098"/>
    <n v="629.42686146604638"/>
  </r>
  <r>
    <x v="0"/>
    <x v="0"/>
    <x v="0"/>
    <s v="ФЛ+КК_210"/>
    <x v="0"/>
    <x v="0"/>
    <x v="0"/>
    <x v="0"/>
    <s v="Новосибирская область162"/>
    <n v="54.960988999999998"/>
    <n v="82.844853999999998"/>
    <x v="0"/>
    <x v="3"/>
    <x v="0"/>
    <x v="3"/>
    <x v="0"/>
    <x v="0"/>
    <x v="0"/>
    <x v="0"/>
    <x v="0"/>
    <x v="0"/>
    <n v="317.55115202668793"/>
    <n v="2.3316400000000002"/>
    <n v="48.43"/>
    <n v="830.86877333081452"/>
    <n v="510.54809102230888"/>
    <n v="27.481060962197336"/>
    <n v="1856.9647288000001"/>
    <n v="740.41496811150671"/>
    <n v="3966.2776222268276"/>
  </r>
  <r>
    <x v="0"/>
    <x v="1"/>
    <x v="1"/>
    <s v="ФЛ+КК_210"/>
    <x v="0"/>
    <x v="0"/>
    <x v="0"/>
    <x v="0"/>
    <s v="Новосибирская область162"/>
    <n v="54.960988999999998"/>
    <n v="82.844853999999998"/>
    <x v="0"/>
    <x v="3"/>
    <x v="0"/>
    <x v="3"/>
    <x v="0"/>
    <x v="0"/>
    <x v="0"/>
    <x v="0"/>
    <x v="0"/>
    <x v="0"/>
    <n v="317.55115202668793"/>
    <n v="0.77756000000000003"/>
    <n v="48.43"/>
    <n v="277.07979078721763"/>
    <n v="170.2586049541552"/>
    <n v="9.1644395197226665"/>
    <n v="619.2643352"/>
    <n v="246.91507376987147"/>
    <n v="1322.6822442309669"/>
  </r>
  <r>
    <x v="0"/>
    <x v="1"/>
    <x v="2"/>
    <s v="ФЛ+КК_210"/>
    <x v="0"/>
    <x v="0"/>
    <x v="0"/>
    <x v="0"/>
    <s v="Новосибирская область162"/>
    <n v="54.960988999999998"/>
    <n v="82.844853999999998"/>
    <x v="0"/>
    <x v="3"/>
    <x v="0"/>
    <x v="3"/>
    <x v="0"/>
    <x v="0"/>
    <x v="0"/>
    <x v="0"/>
    <x v="0"/>
    <x v="0"/>
    <n v="317.55115202668793"/>
    <n v="0.55571000000000004"/>
    <n v="48.43"/>
    <n v="198.02460329539161"/>
    <n v="121.68116847455322"/>
    <n v="6.5496819351626669"/>
    <n v="442.57855820000003"/>
    <n v="176.46635069275075"/>
    <n v="945.30036259785822"/>
  </r>
  <r>
    <x v="0"/>
    <x v="0"/>
    <x v="3"/>
    <s v="ФЛ+КК_211"/>
    <x v="1"/>
    <x v="1"/>
    <x v="0"/>
    <x v="0"/>
    <s v="Новосибирская область163"/>
    <n v="55.046723"/>
    <n v="82.880067999999994"/>
    <x v="0"/>
    <x v="3"/>
    <x v="0"/>
    <x v="3"/>
    <x v="0"/>
    <x v="0"/>
    <x v="1"/>
    <x v="1"/>
    <x v="1"/>
    <x v="1"/>
    <n v="554.74694176987975"/>
    <n v="1.14697"/>
    <n v="74.16"/>
    <n v="404.81295308273388"/>
    <n v="528.96074826562676"/>
    <n v="113.26875607601518"/>
    <n v="2326.843922446154"/>
    <n v="636.27809980179904"/>
    <n v="4010.1644796723285"/>
  </r>
  <r>
    <x v="0"/>
    <x v="0"/>
    <x v="4"/>
    <s v="ФЛ+КК_211"/>
    <x v="1"/>
    <x v="1"/>
    <x v="0"/>
    <x v="0"/>
    <s v="Новосибирская область163"/>
    <n v="55.046723"/>
    <n v="82.880067999999994"/>
    <x v="0"/>
    <x v="3"/>
    <x v="0"/>
    <x v="3"/>
    <x v="0"/>
    <x v="0"/>
    <x v="1"/>
    <x v="1"/>
    <x v="1"/>
    <x v="1"/>
    <n v="554.74694176987975"/>
    <n v="0.30901000000000001"/>
    <n v="74.16"/>
    <n v="109.06235614889282"/>
    <n v="142.50953453147102"/>
    <n v="30.516210812008556"/>
    <n v="626.88478380000004"/>
    <n v="171.42235247631055"/>
    <n v="1080.395237768683"/>
  </r>
  <r>
    <x v="0"/>
    <x v="0"/>
    <x v="5"/>
    <s v="ФЛ+КК_211"/>
    <x v="1"/>
    <x v="1"/>
    <x v="0"/>
    <x v="0"/>
    <s v="Новосибирская область163"/>
    <n v="55.046723"/>
    <n v="82.880067999999994"/>
    <x v="0"/>
    <x v="3"/>
    <x v="0"/>
    <x v="3"/>
    <x v="0"/>
    <x v="0"/>
    <x v="1"/>
    <x v="1"/>
    <x v="1"/>
    <x v="1"/>
    <n v="554.74694176987975"/>
    <n v="9.2450000000000004E-2"/>
    <n v="74.16"/>
    <n v="32.629412724394491"/>
    <n v="42.636181571581815"/>
    <n v="9.129878287337597"/>
    <n v="187.55217715384617"/>
    <n v="51.286354766625387"/>
    <n v="323.23400450378546"/>
  </r>
  <r>
    <x v="0"/>
    <x v="0"/>
    <x v="0"/>
    <s v="ФЛ+КК_211"/>
    <x v="0"/>
    <x v="0"/>
    <x v="0"/>
    <x v="0"/>
    <s v="Новосибирская область163"/>
    <n v="55.046723"/>
    <n v="82.880067999999994"/>
    <x v="0"/>
    <x v="3"/>
    <x v="0"/>
    <x v="3"/>
    <x v="0"/>
    <x v="0"/>
    <x v="0"/>
    <x v="0"/>
    <x v="0"/>
    <x v="0"/>
    <n v="317.55115202668793"/>
    <n v="1.33836"/>
    <n v="37.299999999999997"/>
    <n v="476.91819126238562"/>
    <n v="293.0543064540912"/>
    <n v="15.774112963136"/>
    <n v="1065.8966711999999"/>
    <n v="424.99775982643808"/>
    <n v="2276.6410417060506"/>
  </r>
  <r>
    <x v="0"/>
    <x v="1"/>
    <x v="1"/>
    <s v="ФЛ+КК_211"/>
    <x v="0"/>
    <x v="0"/>
    <x v="0"/>
    <x v="0"/>
    <s v="Новосибирская область163"/>
    <n v="55.046723"/>
    <n v="82.880067999999994"/>
    <x v="0"/>
    <x v="3"/>
    <x v="0"/>
    <x v="3"/>
    <x v="0"/>
    <x v="0"/>
    <x v="0"/>
    <x v="0"/>
    <x v="0"/>
    <x v="0"/>
    <n v="317.55115202668793"/>
    <n v="0.50760000000000005"/>
    <n v="37.299999999999997"/>
    <n v="180.88083466689602"/>
    <n v="111.14675121499202"/>
    <n v="5.9826502137600004"/>
    <n v="404.26279200000005"/>
    <n v="161.18896476874681"/>
    <n v="863.46199286439492"/>
  </r>
  <r>
    <x v="0"/>
    <x v="1"/>
    <x v="2"/>
    <s v="ФЛ+КК_211"/>
    <x v="0"/>
    <x v="0"/>
    <x v="0"/>
    <x v="0"/>
    <s v="Новосибирская область163"/>
    <n v="55.046723"/>
    <n v="82.880067999999994"/>
    <x v="0"/>
    <x v="3"/>
    <x v="0"/>
    <x v="3"/>
    <x v="0"/>
    <x v="0"/>
    <x v="0"/>
    <x v="0"/>
    <x v="0"/>
    <x v="0"/>
    <n v="317.55115202668793"/>
    <n v="0.36819000000000002"/>
    <n v="37.299999999999997"/>
    <n v="131.20274727345242"/>
    <n v="80.620808372434809"/>
    <n v="4.3395429121440001"/>
    <n v="293.23387980000001"/>
    <n v="116.91915866470623"/>
    <n v="626.31613702273739"/>
  </r>
  <r>
    <x v="0"/>
    <x v="0"/>
    <x v="3"/>
    <s v="ФЛ+КК_212"/>
    <x v="1"/>
    <x v="1"/>
    <x v="0"/>
    <x v="0"/>
    <s v="Новосибирская область164"/>
    <n v="54.978482999999997"/>
    <n v="83.014967999999996"/>
    <x v="0"/>
    <x v="3"/>
    <x v="0"/>
    <x v="3"/>
    <x v="0"/>
    <x v="0"/>
    <x v="1"/>
    <x v="1"/>
    <x v="1"/>
    <x v="1"/>
    <n v="502.533704801787"/>
    <n v="1.5716000000000001"/>
    <n v="67.180000000000007"/>
    <n v="554.68236925536382"/>
    <n v="724.79202766790672"/>
    <n v="155.20299314634687"/>
    <n v="3188.2855772307698"/>
    <n v="789.78197046648847"/>
    <n v="5412.7449377668763"/>
  </r>
  <r>
    <x v="0"/>
    <x v="0"/>
    <x v="4"/>
    <s v="ФЛ+КК_212"/>
    <x v="1"/>
    <x v="1"/>
    <x v="0"/>
    <x v="0"/>
    <s v="Новосибирская область164"/>
    <n v="54.978482999999997"/>
    <n v="83.014967999999996"/>
    <x v="0"/>
    <x v="3"/>
    <x v="0"/>
    <x v="3"/>
    <x v="0"/>
    <x v="0"/>
    <x v="1"/>
    <x v="1"/>
    <x v="1"/>
    <x v="1"/>
    <n v="502.533704801787"/>
    <n v="0.43099999999999999"/>
    <n v="67.180000000000007"/>
    <n v="152.11765153287209"/>
    <n v="198.76900224285302"/>
    <n v="42.563304941508967"/>
    <n v="874.36439538461548"/>
    <n v="216.5920267695702"/>
    <n v="1484.4063808714197"/>
  </r>
  <r>
    <x v="0"/>
    <x v="0"/>
    <x v="5"/>
    <s v="ФЛ+КК_212"/>
    <x v="1"/>
    <x v="1"/>
    <x v="0"/>
    <x v="0"/>
    <s v="Новосибирская область164"/>
    <n v="54.978482999999997"/>
    <n v="83.014967999999996"/>
    <x v="0"/>
    <x v="3"/>
    <x v="0"/>
    <x v="3"/>
    <x v="0"/>
    <x v="0"/>
    <x v="1"/>
    <x v="1"/>
    <x v="1"/>
    <x v="1"/>
    <n v="502.533704801787"/>
    <n v="0.12989000000000001"/>
    <n v="67.180000000000007"/>
    <n v="45.843530760103846"/>
    <n v="59.902797450868164"/>
    <n v="12.827256795481672"/>
    <n v="263.50624435384617"/>
    <n v="65.274102916704109"/>
    <n v="447.35393227700399"/>
  </r>
  <r>
    <x v="0"/>
    <x v="0"/>
    <x v="0"/>
    <s v="ФЛ+КК_212"/>
    <x v="0"/>
    <x v="0"/>
    <x v="0"/>
    <x v="0"/>
    <s v="Новосибирская область164"/>
    <n v="54.978482999999997"/>
    <n v="83.014967999999996"/>
    <x v="0"/>
    <x v="3"/>
    <x v="0"/>
    <x v="3"/>
    <x v="0"/>
    <x v="0"/>
    <x v="0"/>
    <x v="0"/>
    <x v="0"/>
    <x v="0"/>
    <n v="317.55115202668793"/>
    <n v="1.80318"/>
    <n v="46.5"/>
    <n v="642.55457733383275"/>
    <n v="394.83372509032563"/>
    <n v="21.252551639968001"/>
    <n v="1436.0886155999999"/>
    <n v="572.6018863114831"/>
    <n v="3067.3313559756098"/>
  </r>
  <r>
    <x v="0"/>
    <x v="1"/>
    <x v="1"/>
    <s v="ФЛ+КК_212"/>
    <x v="0"/>
    <x v="0"/>
    <x v="0"/>
    <x v="0"/>
    <s v="Новосибирская область164"/>
    <n v="54.978482999999997"/>
    <n v="83.014967999999996"/>
    <x v="0"/>
    <x v="3"/>
    <x v="0"/>
    <x v="3"/>
    <x v="0"/>
    <x v="0"/>
    <x v="0"/>
    <x v="0"/>
    <x v="0"/>
    <x v="0"/>
    <n v="317.55115202668793"/>
    <n v="0.80005000000000004"/>
    <n v="46.5"/>
    <n v="285.09399482909799"/>
    <n v="175.18313299754601"/>
    <n v="9.429510054213333"/>
    <n v="637.17582100000004"/>
    <n v="254.05679917895168"/>
    <n v="1360.9392580598092"/>
  </r>
  <r>
    <x v="0"/>
    <x v="1"/>
    <x v="2"/>
    <s v="ФЛ+КК_212"/>
    <x v="0"/>
    <x v="0"/>
    <x v="0"/>
    <x v="0"/>
    <s v="Новосибирская область164"/>
    <n v="54.978482999999997"/>
    <n v="83.014967999999996"/>
    <x v="0"/>
    <x v="3"/>
    <x v="0"/>
    <x v="3"/>
    <x v="0"/>
    <x v="0"/>
    <x v="0"/>
    <x v="0"/>
    <x v="0"/>
    <x v="0"/>
    <n v="317.55115202668793"/>
    <n v="0.58030999999999999"/>
    <n v="46.5"/>
    <n v="206.7906957556076"/>
    <n v="127.0677131551852"/>
    <n v="6.8396212481226666"/>
    <n v="462.17049019999996"/>
    <n v="184.27810903260726"/>
    <n v="987.14662939152277"/>
  </r>
  <r>
    <x v="0"/>
    <x v="0"/>
    <x v="3"/>
    <s v="ФЛ+КК_213"/>
    <x v="1"/>
    <x v="1"/>
    <x v="0"/>
    <x v="0"/>
    <s v="Новосибирская область165"/>
    <n v="55.039026999999997"/>
    <n v="82.952112999999997"/>
    <x v="0"/>
    <x v="3"/>
    <x v="0"/>
    <x v="3"/>
    <x v="0"/>
    <x v="0"/>
    <x v="1"/>
    <x v="1"/>
    <x v="1"/>
    <x v="1"/>
    <n v="545.39643371685452"/>
    <n v="2.0275400000000001"/>
    <n v="72.91"/>
    <n v="715.60237398830509"/>
    <n v="935.06288354402375"/>
    <n v="200.22924199792831"/>
    <n v="4113.245443661539"/>
    <n v="1105.8130852182712"/>
    <n v="7069.9530284100674"/>
  </r>
  <r>
    <x v="0"/>
    <x v="0"/>
    <x v="4"/>
    <s v="ФЛ+КК_213"/>
    <x v="1"/>
    <x v="1"/>
    <x v="0"/>
    <x v="0"/>
    <s v="Новосибирская область165"/>
    <n v="55.039026999999997"/>
    <n v="82.952112999999997"/>
    <x v="0"/>
    <x v="3"/>
    <x v="0"/>
    <x v="3"/>
    <x v="0"/>
    <x v="0"/>
    <x v="1"/>
    <x v="1"/>
    <x v="1"/>
    <x v="1"/>
    <n v="545.39643371685452"/>
    <n v="0.56122000000000005"/>
    <n v="72.91"/>
    <n v="198.07765288463685"/>
    <n v="258.82398941701621"/>
    <n v="55.423150810379738"/>
    <n v="1138.5401066769232"/>
    <n v="306.0873865305731"/>
    <n v="1956.9522863195289"/>
  </r>
  <r>
    <x v="0"/>
    <x v="0"/>
    <x v="5"/>
    <s v="ФЛ+КК_213"/>
    <x v="1"/>
    <x v="1"/>
    <x v="0"/>
    <x v="0"/>
    <s v="Новосибирская область165"/>
    <n v="55.039026999999997"/>
    <n v="82.952112999999997"/>
    <x v="0"/>
    <x v="3"/>
    <x v="0"/>
    <x v="3"/>
    <x v="0"/>
    <x v="0"/>
    <x v="1"/>
    <x v="1"/>
    <x v="1"/>
    <x v="1"/>
    <n v="545.39643371685452"/>
    <n v="0.16975999999999999"/>
    <n v="72.91"/>
    <n v="59.915295879861638"/>
    <n v="78.290083110781268"/>
    <n v="16.764609389490865"/>
    <n v="344.39002264615385"/>
    <n v="92.586498587773221"/>
    <n v="591.9465096140608"/>
  </r>
  <r>
    <x v="0"/>
    <x v="0"/>
    <x v="0"/>
    <s v="ФЛ+КК_213"/>
    <x v="0"/>
    <x v="0"/>
    <x v="0"/>
    <x v="0"/>
    <s v="Новосибирская область165"/>
    <n v="55.039026999999997"/>
    <n v="82.952112999999997"/>
    <x v="0"/>
    <x v="3"/>
    <x v="0"/>
    <x v="3"/>
    <x v="0"/>
    <x v="0"/>
    <x v="0"/>
    <x v="0"/>
    <x v="0"/>
    <x v="0"/>
    <n v="317.55115202668793"/>
    <n v="2.3053499999999998"/>
    <n v="36.75"/>
    <n v="821.50045744548595"/>
    <n v="504.79149510142196"/>
    <n v="27.171203054159999"/>
    <n v="1836.0268469999996"/>
    <n v="732.06654832472498"/>
    <n v="3921.5565509257922"/>
  </r>
  <r>
    <x v="0"/>
    <x v="1"/>
    <x v="1"/>
    <s v="ФЛ+КК_213"/>
    <x v="0"/>
    <x v="0"/>
    <x v="0"/>
    <x v="0"/>
    <s v="Новосибирская область165"/>
    <n v="55.039026999999997"/>
    <n v="82.952112999999997"/>
    <x v="0"/>
    <x v="3"/>
    <x v="0"/>
    <x v="3"/>
    <x v="0"/>
    <x v="0"/>
    <x v="0"/>
    <x v="0"/>
    <x v="0"/>
    <x v="0"/>
    <n v="317.55115202668793"/>
    <n v="0.47727000000000003"/>
    <n v="36.75"/>
    <n v="170.07288408484922"/>
    <n v="104.50553576118841"/>
    <n v="5.6251762559520007"/>
    <n v="380.10737340000003"/>
    <n v="151.55763832777737"/>
    <n v="811.86860782976692"/>
  </r>
  <r>
    <x v="0"/>
    <x v="1"/>
    <x v="2"/>
    <s v="ФЛ+КК_213"/>
    <x v="0"/>
    <x v="0"/>
    <x v="0"/>
    <x v="0"/>
    <s v="Новосибирская область165"/>
    <n v="55.039026999999997"/>
    <n v="82.952112999999997"/>
    <x v="0"/>
    <x v="3"/>
    <x v="0"/>
    <x v="3"/>
    <x v="0"/>
    <x v="0"/>
    <x v="0"/>
    <x v="0"/>
    <x v="0"/>
    <x v="0"/>
    <n v="317.55115202668793"/>
    <n v="0.34078999999999998"/>
    <n v="36.75"/>
    <n v="121.43888819174839"/>
    <n v="74.621161045226799"/>
    <n v="4.0166023765706669"/>
    <n v="271.41197179999995"/>
    <n v="108.21825709917498"/>
    <n v="579.70688051272077"/>
  </r>
  <r>
    <x v="0"/>
    <x v="0"/>
    <x v="3"/>
    <s v="ФЛ+КК_214"/>
    <x v="1"/>
    <x v="1"/>
    <x v="0"/>
    <x v="0"/>
    <s v="Новосибирская область166"/>
    <n v="55.119990999999999"/>
    <n v="82.905445999999998"/>
    <x v="0"/>
    <x v="3"/>
    <x v="0"/>
    <x v="3"/>
    <x v="0"/>
    <x v="0"/>
    <x v="1"/>
    <x v="1"/>
    <x v="1"/>
    <x v="1"/>
    <n v="616.01147053330089"/>
    <n v="1.96471"/>
    <n v="82.35"/>
    <n v="693.4270792184434"/>
    <n v="906.0868825906166"/>
    <n v="194.02447993418116"/>
    <n v="3985.7829959538462"/>
    <n v="1210.2838962714816"/>
    <n v="6989.6053339685686"/>
  </r>
  <r>
    <x v="0"/>
    <x v="0"/>
    <x v="4"/>
    <s v="ФЛ+КК_214"/>
    <x v="1"/>
    <x v="1"/>
    <x v="0"/>
    <x v="0"/>
    <s v="Новосибирская область166"/>
    <n v="55.119990999999999"/>
    <n v="82.905445999999998"/>
    <x v="0"/>
    <x v="3"/>
    <x v="0"/>
    <x v="3"/>
    <x v="0"/>
    <x v="0"/>
    <x v="1"/>
    <x v="1"/>
    <x v="1"/>
    <x v="1"/>
    <n v="616.01147053330089"/>
    <n v="0.53427999999999998"/>
    <n v="82.35"/>
    <n v="188.56941731086519"/>
    <n v="246.39977382438863"/>
    <n v="52.762697364615804"/>
    <n v="1083.8872602461538"/>
    <n v="329.12260847653198"/>
    <n v="1900.7417572225554"/>
  </r>
  <r>
    <x v="0"/>
    <x v="0"/>
    <x v="5"/>
    <s v="ФЛ+КК_214"/>
    <x v="1"/>
    <x v="1"/>
    <x v="0"/>
    <x v="0"/>
    <s v="Новосибирская область166"/>
    <n v="55.119990999999999"/>
    <n v="82.905445999999998"/>
    <x v="0"/>
    <x v="3"/>
    <x v="0"/>
    <x v="3"/>
    <x v="0"/>
    <x v="0"/>
    <x v="1"/>
    <x v="1"/>
    <x v="1"/>
    <x v="1"/>
    <n v="616.01147053330089"/>
    <n v="0.16045999999999999"/>
    <n v="82.35"/>
    <n v="56.632942842145368"/>
    <n v="74.001099999740589"/>
    <n v="15.846190048525589"/>
    <n v="325.52322710769232"/>
    <n v="98.845200561773453"/>
    <n v="570.84866055987732"/>
  </r>
  <r>
    <x v="0"/>
    <x v="0"/>
    <x v="0"/>
    <s v="ФЛ+КК_214"/>
    <x v="0"/>
    <x v="0"/>
    <x v="0"/>
    <x v="0"/>
    <s v="Новосибирская область166"/>
    <n v="55.119990999999999"/>
    <n v="82.905445999999998"/>
    <x v="0"/>
    <x v="3"/>
    <x v="0"/>
    <x v="3"/>
    <x v="0"/>
    <x v="0"/>
    <x v="0"/>
    <x v="0"/>
    <x v="0"/>
    <x v="0"/>
    <n v="317.55115202668793"/>
    <n v="2.27251"/>
    <n v="28.87"/>
    <n v="809.79808035631959"/>
    <n v="497.60067691800924"/>
    <n v="26.784145857509333"/>
    <n v="1809.8724141999999"/>
    <n v="721.63816849216857"/>
    <n v="3865.6934858240065"/>
  </r>
  <r>
    <x v="0"/>
    <x v="1"/>
    <x v="1"/>
    <s v="ФЛ+КК_214"/>
    <x v="0"/>
    <x v="0"/>
    <x v="0"/>
    <x v="0"/>
    <s v="Новосибирская область166"/>
    <n v="55.119990999999999"/>
    <n v="82.905445999999998"/>
    <x v="0"/>
    <x v="3"/>
    <x v="0"/>
    <x v="3"/>
    <x v="0"/>
    <x v="0"/>
    <x v="0"/>
    <x v="0"/>
    <x v="0"/>
    <x v="0"/>
    <n v="317.55115202668793"/>
    <n v="1.4185700000000001"/>
    <n v="28.87"/>
    <n v="505.50064151579727"/>
    <n v="310.61750762618442"/>
    <n v="16.719480129498667"/>
    <n v="1129.7775194000001"/>
    <n v="450.46853773049872"/>
    <n v="2413.0836864019793"/>
  </r>
  <r>
    <x v="0"/>
    <x v="1"/>
    <x v="2"/>
    <s v="ФЛ+КК_214"/>
    <x v="0"/>
    <x v="0"/>
    <x v="0"/>
    <x v="0"/>
    <s v="Новосибирская область166"/>
    <n v="55.119990999999999"/>
    <n v="82.905445999999998"/>
    <x v="0"/>
    <x v="3"/>
    <x v="0"/>
    <x v="3"/>
    <x v="0"/>
    <x v="0"/>
    <x v="0"/>
    <x v="0"/>
    <x v="0"/>
    <x v="0"/>
    <n v="317.55115202668793"/>
    <n v="1.038"/>
    <n v="28.87"/>
    <n v="369.88634039448004"/>
    <n v="227.28590969496003"/>
    <n v="12.2340246688"/>
    <n v="826.68395999999996"/>
    <n v="329.61809580370209"/>
    <n v="1765.7083305619421"/>
  </r>
  <r>
    <x v="0"/>
    <x v="0"/>
    <x v="3"/>
    <s v="ФЛ+КК_215"/>
    <x v="1"/>
    <x v="1"/>
    <x v="0"/>
    <x v="0"/>
    <s v="Новосибирская область167"/>
    <n v="54.709200000000003"/>
    <n v="83.185810000000004"/>
    <x v="0"/>
    <x v="3"/>
    <x v="0"/>
    <x v="3"/>
    <x v="0"/>
    <x v="0"/>
    <x v="1"/>
    <x v="1"/>
    <x v="1"/>
    <x v="1"/>
    <n v="317.55115202668793"/>
    <n v="1.8974800000000001"/>
    <n v="26.68"/>
    <n v="669.69884322643657"/>
    <n v="875.08168532660966"/>
    <n v="187.38519689191287"/>
    <n v="3849.3943224000004"/>
    <n v="602.54695994759982"/>
    <n v="6184.1070077925597"/>
  </r>
  <r>
    <x v="0"/>
    <x v="0"/>
    <x v="4"/>
    <s v="ФЛ+КК_215"/>
    <x v="1"/>
    <x v="1"/>
    <x v="0"/>
    <x v="0"/>
    <s v="Новосибирская область167"/>
    <n v="54.709200000000003"/>
    <n v="83.185810000000004"/>
    <x v="0"/>
    <x v="3"/>
    <x v="0"/>
    <x v="3"/>
    <x v="0"/>
    <x v="0"/>
    <x v="1"/>
    <x v="1"/>
    <x v="1"/>
    <x v="1"/>
    <n v="317.55115202668793"/>
    <n v="0.52895999999999999"/>
    <n v="26.68"/>
    <n v="186.69177019681675"/>
    <n v="243.94629101248151"/>
    <n v="52.237321999676531"/>
    <n v="1073.0946417230771"/>
    <n v="167.97185737603684"/>
    <n v="1723.9418823080887"/>
  </r>
  <r>
    <x v="0"/>
    <x v="0"/>
    <x v="5"/>
    <s v="ФЛ+КК_215"/>
    <x v="1"/>
    <x v="1"/>
    <x v="0"/>
    <x v="0"/>
    <s v="Новосибирская область167"/>
    <n v="54.709200000000003"/>
    <n v="83.185810000000004"/>
    <x v="0"/>
    <x v="3"/>
    <x v="0"/>
    <x v="3"/>
    <x v="0"/>
    <x v="0"/>
    <x v="1"/>
    <x v="1"/>
    <x v="1"/>
    <x v="1"/>
    <n v="317.55115202668793"/>
    <n v="0.16045000000000001"/>
    <n v="26.68"/>
    <n v="56.629413430276863"/>
    <n v="73.996488189943776"/>
    <n v="15.845202500847133"/>
    <n v="325.5029402307693"/>
    <n v="50.951082342682078"/>
    <n v="522.92512669451912"/>
  </r>
  <r>
    <x v="0"/>
    <x v="0"/>
    <x v="0"/>
    <s v="ФЛ+КК_215"/>
    <x v="0"/>
    <x v="0"/>
    <x v="0"/>
    <x v="0"/>
    <s v="Новосибирская область167"/>
    <n v="54.709200000000003"/>
    <n v="83.185810000000004"/>
    <x v="0"/>
    <x v="3"/>
    <x v="0"/>
    <x v="3"/>
    <x v="0"/>
    <x v="0"/>
    <x v="0"/>
    <x v="0"/>
    <x v="0"/>
    <x v="0"/>
    <n v="614.5153892448169"/>
    <n v="2.1423800000000002"/>
    <n v="82.15"/>
    <n v="763.42687662266485"/>
    <n v="469.10673141838964"/>
    <n v="25.25041403655467"/>
    <n v="1706.2342796"/>
    <n v="1316.5254796103109"/>
    <n v="4280.54378128792"/>
  </r>
  <r>
    <x v="0"/>
    <x v="1"/>
    <x v="1"/>
    <s v="ФЛ+КК_215"/>
    <x v="0"/>
    <x v="0"/>
    <x v="0"/>
    <x v="0"/>
    <s v="Новосибирская область167"/>
    <n v="54.709200000000003"/>
    <n v="83.185810000000004"/>
    <x v="0"/>
    <x v="3"/>
    <x v="0"/>
    <x v="3"/>
    <x v="0"/>
    <x v="0"/>
    <x v="0"/>
    <x v="0"/>
    <x v="0"/>
    <x v="0"/>
    <n v="614.5153892448169"/>
    <n v="2.4296000000000002"/>
    <n v="82.15"/>
    <n v="865.77635127401606"/>
    <n v="531.99792504323204"/>
    <n v="28.635632307626668"/>
    <n v="1934.9820320000001"/>
    <n v="1493.0265897092072"/>
    <n v="4854.4185303340819"/>
  </r>
  <r>
    <x v="0"/>
    <x v="1"/>
    <x v="2"/>
    <s v="ФЛ+КК_215"/>
    <x v="0"/>
    <x v="0"/>
    <x v="0"/>
    <x v="0"/>
    <s v="Новосибирская область167"/>
    <n v="54.709200000000003"/>
    <n v="83.185810000000004"/>
    <x v="0"/>
    <x v="3"/>
    <x v="0"/>
    <x v="3"/>
    <x v="0"/>
    <x v="0"/>
    <x v="0"/>
    <x v="0"/>
    <x v="0"/>
    <x v="0"/>
    <n v="614.5153892448169"/>
    <n v="1.7905"/>
    <n v="82.15"/>
    <n v="638.03611991937998"/>
    <n v="392.05724596226003"/>
    <n v="21.103103246133333"/>
    <n v="1425.99001"/>
    <n v="1100.2898044428446"/>
    <n v="3577.4762835706179"/>
  </r>
  <r>
    <x v="0"/>
    <x v="0"/>
    <x v="3"/>
    <s v="ФЛ+КК_216"/>
    <x v="1"/>
    <x v="1"/>
    <x v="0"/>
    <x v="0"/>
    <s v="Новосибирская область169"/>
    <n v="54.996578"/>
    <n v="82.812847000000005"/>
    <x v="0"/>
    <x v="3"/>
    <x v="0"/>
    <x v="3"/>
    <x v="0"/>
    <x v="0"/>
    <x v="1"/>
    <x v="1"/>
    <x v="1"/>
    <x v="1"/>
    <n v="568.73530181720548"/>
    <n v="1.47763"/>
    <n v="76.03"/>
    <n v="521.5164859269554"/>
    <n v="681.45485100720862"/>
    <n v="145.92300761188375"/>
    <n v="2997.6497947846156"/>
    <n v="840.38034402415735"/>
    <n v="5186.92448335482"/>
  </r>
  <r>
    <x v="0"/>
    <x v="0"/>
    <x v="4"/>
    <s v="ФЛ+КК_216"/>
    <x v="1"/>
    <x v="1"/>
    <x v="0"/>
    <x v="0"/>
    <s v="Новосибирская область169"/>
    <n v="54.996578"/>
    <n v="82.812847000000005"/>
    <x v="0"/>
    <x v="3"/>
    <x v="0"/>
    <x v="3"/>
    <x v="0"/>
    <x v="0"/>
    <x v="1"/>
    <x v="1"/>
    <x v="1"/>
    <x v="1"/>
    <n v="568.73530181720548"/>
    <n v="0.39718999999999999"/>
    <n v="76.03"/>
    <n v="140.18471000543263"/>
    <n v="183.17647331981158"/>
    <n v="39.224406240644889"/>
    <n v="805.7744645076923"/>
    <n v="225.89597452877584"/>
    <n v="1394.2560286023574"/>
  </r>
  <r>
    <x v="0"/>
    <x v="0"/>
    <x v="5"/>
    <s v="ФЛ+КК_216"/>
    <x v="1"/>
    <x v="1"/>
    <x v="0"/>
    <x v="0"/>
    <s v="Новосибирская область169"/>
    <n v="54.996578"/>
    <n v="82.812847000000005"/>
    <x v="0"/>
    <x v="3"/>
    <x v="0"/>
    <x v="3"/>
    <x v="0"/>
    <x v="0"/>
    <x v="1"/>
    <x v="1"/>
    <x v="1"/>
    <x v="1"/>
    <n v="568.73530181720548"/>
    <n v="0.11872000000000001"/>
    <n v="76.03"/>
    <n v="41.901177702975815"/>
    <n v="54.75140590782253"/>
    <n v="11.724166038644885"/>
    <n v="240.84580283076926"/>
    <n v="67.520255031738643"/>
    <n v="416.74280751195113"/>
  </r>
  <r>
    <x v="0"/>
    <x v="0"/>
    <x v="0"/>
    <s v="ФЛ+КК_216"/>
    <x v="0"/>
    <x v="0"/>
    <x v="0"/>
    <x v="0"/>
    <s v="Новосибирская область169"/>
    <n v="54.996578"/>
    <n v="82.812847000000005"/>
    <x v="0"/>
    <x v="3"/>
    <x v="0"/>
    <x v="3"/>
    <x v="0"/>
    <x v="0"/>
    <x v="0"/>
    <x v="0"/>
    <x v="0"/>
    <x v="0"/>
    <n v="317.55115202668793"/>
    <n v="1.7278500000000001"/>
    <n v="46.68"/>
    <n v="615.71109176358607"/>
    <n v="378.33907424512205"/>
    <n v="20.364700890160002"/>
    <n v="1376.0942970000001"/>
    <n v="548.68075802931276"/>
    <n v="2939.1899219281813"/>
  </r>
  <r>
    <x v="0"/>
    <x v="1"/>
    <x v="1"/>
    <s v="ФЛ+КК_216"/>
    <x v="0"/>
    <x v="0"/>
    <x v="0"/>
    <x v="0"/>
    <s v="Новосибирская область169"/>
    <n v="54.996578"/>
    <n v="82.812847000000005"/>
    <x v="0"/>
    <x v="3"/>
    <x v="0"/>
    <x v="3"/>
    <x v="0"/>
    <x v="0"/>
    <x v="0"/>
    <x v="0"/>
    <x v="0"/>
    <x v="0"/>
    <n v="317.55115202668793"/>
    <n v="1.4541900000000001"/>
    <n v="46.68"/>
    <n v="518.19365832201242"/>
    <n v="318.41704915155486"/>
    <n v="17.139302825744"/>
    <n v="1158.1459998"/>
    <n v="461.77970976568935"/>
    <n v="2473.6757198650007"/>
  </r>
  <r>
    <x v="0"/>
    <x v="1"/>
    <x v="2"/>
    <s v="ФЛ+КК_216"/>
    <x v="0"/>
    <x v="0"/>
    <x v="0"/>
    <x v="0"/>
    <s v="Новосибирская область169"/>
    <n v="54.996578"/>
    <n v="82.812847000000005"/>
    <x v="0"/>
    <x v="3"/>
    <x v="0"/>
    <x v="3"/>
    <x v="0"/>
    <x v="0"/>
    <x v="0"/>
    <x v="0"/>
    <x v="0"/>
    <x v="0"/>
    <n v="317.55115202668793"/>
    <n v="1.06928"/>
    <n v="46.68"/>
    <n v="381.03281893738881"/>
    <n v="234.13514211813762"/>
    <n v="12.602695469994666"/>
    <n v="851.59597759999997"/>
    <n v="339.55109583909689"/>
    <n v="1818.917729964618"/>
  </r>
  <r>
    <x v="0"/>
    <x v="0"/>
    <x v="3"/>
    <s v="ФЛ+КК_217"/>
    <x v="1"/>
    <x v="1"/>
    <x v="0"/>
    <x v="0"/>
    <s v="Новосибирская область17"/>
    <n v="55.037855999999998"/>
    <n v="82.938495000000003"/>
    <x v="0"/>
    <x v="3"/>
    <x v="0"/>
    <x v="3"/>
    <x v="0"/>
    <x v="0"/>
    <x v="1"/>
    <x v="1"/>
    <x v="1"/>
    <x v="1"/>
    <n v="546.06967029667237"/>
    <n v="3.2810700000000002"/>
    <n v="73"/>
    <n v="1158.024739941904"/>
    <n v="1513.1670770045423"/>
    <n v="324.02130613558433"/>
    <n v="6656.2663266000009"/>
    <n v="1791.6928131203028"/>
    <n v="11443.172262802334"/>
  </r>
  <r>
    <x v="0"/>
    <x v="0"/>
    <x v="4"/>
    <s v="ФЛ+КК_217"/>
    <x v="1"/>
    <x v="1"/>
    <x v="0"/>
    <x v="0"/>
    <s v="Новосибирская область17"/>
    <n v="55.037855999999998"/>
    <n v="82.938495000000003"/>
    <x v="0"/>
    <x v="3"/>
    <x v="0"/>
    <x v="3"/>
    <x v="0"/>
    <x v="0"/>
    <x v="1"/>
    <x v="1"/>
    <x v="1"/>
    <x v="1"/>
    <n v="546.06967029667237"/>
    <n v="0.89715"/>
    <n v="73"/>
    <n v="316.64118578356425"/>
    <n v="413.74851592152106"/>
    <n v="88.597839972795299"/>
    <n v="1820.0371631538462"/>
    <n v="489.9064047066596"/>
    <n v="3128.9311095383864"/>
  </r>
  <r>
    <x v="0"/>
    <x v="0"/>
    <x v="5"/>
    <s v="ФЛ+КК_217"/>
    <x v="1"/>
    <x v="1"/>
    <x v="0"/>
    <x v="0"/>
    <s v="Новосибирская область17"/>
    <n v="55.037855999999998"/>
    <n v="82.938495000000003"/>
    <x v="0"/>
    <x v="3"/>
    <x v="0"/>
    <x v="3"/>
    <x v="0"/>
    <x v="0"/>
    <x v="1"/>
    <x v="1"/>
    <x v="1"/>
    <x v="1"/>
    <n v="546.06967029667237"/>
    <n v="0.27004"/>
    <n v="73"/>
    <n v="95.308238097301114"/>
    <n v="124.53731175327152"/>
    <n v="26.667737509060515"/>
    <n v="547.82682443076931"/>
    <n v="147.4606537669134"/>
    <n v="941.80076555731591"/>
  </r>
  <r>
    <x v="0"/>
    <x v="0"/>
    <x v="0"/>
    <s v="ФЛ+КК_217"/>
    <x v="0"/>
    <x v="0"/>
    <x v="0"/>
    <x v="0"/>
    <s v="Новосибирская область17"/>
    <n v="55.037855999999998"/>
    <n v="82.938495000000003"/>
    <x v="0"/>
    <x v="3"/>
    <x v="0"/>
    <x v="3"/>
    <x v="0"/>
    <x v="0"/>
    <x v="0"/>
    <x v="0"/>
    <x v="0"/>
    <x v="0"/>
    <n v="317.55115202668793"/>
    <n v="3.7752699999999999"/>
    <n v="36.36"/>
    <n v="1345.2994261089291"/>
    <n v="826.65286733534845"/>
    <n v="44.495902034085333"/>
    <n v="3006.7005333999996"/>
    <n v="1198.841337711794"/>
    <n v="6421.9900665901569"/>
  </r>
  <r>
    <x v="0"/>
    <x v="1"/>
    <x v="1"/>
    <s v="ФЛ+КК_217"/>
    <x v="0"/>
    <x v="0"/>
    <x v="0"/>
    <x v="0"/>
    <s v="Новосибирская область17"/>
    <n v="55.037855999999998"/>
    <n v="82.938495000000003"/>
    <x v="0"/>
    <x v="3"/>
    <x v="0"/>
    <x v="3"/>
    <x v="0"/>
    <x v="0"/>
    <x v="0"/>
    <x v="0"/>
    <x v="0"/>
    <x v="0"/>
    <n v="317.55115202668793"/>
    <n v="0.74783999999999995"/>
    <n v="36.36"/>
    <n v="266.4892107905664"/>
    <n v="163.75095829121278"/>
    <n v="8.8141551139839986"/>
    <n v="595.59473279999997"/>
    <n v="237.47745353163828"/>
    <n v="1272.1265105274015"/>
  </r>
  <r>
    <x v="0"/>
    <x v="1"/>
    <x v="2"/>
    <s v="ФЛ+КК_217"/>
    <x v="0"/>
    <x v="0"/>
    <x v="0"/>
    <x v="0"/>
    <s v="Новосибирская область17"/>
    <n v="55.037855999999998"/>
    <n v="82.938495000000003"/>
    <x v="0"/>
    <x v="3"/>
    <x v="0"/>
    <x v="3"/>
    <x v="0"/>
    <x v="0"/>
    <x v="0"/>
    <x v="0"/>
    <x v="0"/>
    <x v="0"/>
    <n v="317.55115202668793"/>
    <n v="0.53400999999999998"/>
    <n v="36.36"/>
    <n v="190.29191197885959"/>
    <n v="116.9296229635892"/>
    <n v="6.2939224599093331"/>
    <n v="425.29624419999999"/>
    <n v="169.57549069377163"/>
    <n v="908.38719229612968"/>
  </r>
  <r>
    <x v="0"/>
    <x v="0"/>
    <x v="3"/>
    <s v="ФЛ+КК_218"/>
    <x v="1"/>
    <x v="1"/>
    <x v="0"/>
    <x v="0"/>
    <s v="Новосибирская область171"/>
    <n v="55.01979"/>
    <n v="82.912030000000001"/>
    <x v="0"/>
    <x v="3"/>
    <x v="0"/>
    <x v="3"/>
    <x v="0"/>
    <x v="0"/>
    <x v="1"/>
    <x v="1"/>
    <x v="1"/>
    <x v="1"/>
    <n v="526.54580948195576"/>
    <n v="1.5386899999999999"/>
    <n v="70.39"/>
    <n v="543.06707479609031"/>
    <n v="709.61456162657885"/>
    <n v="151.95297373654392"/>
    <n v="3121.5214652769232"/>
    <n v="810.19077159179039"/>
    <n v="5336.3468470279267"/>
  </r>
  <r>
    <x v="0"/>
    <x v="0"/>
    <x v="4"/>
    <s v="ФЛ+КК_218"/>
    <x v="1"/>
    <x v="1"/>
    <x v="0"/>
    <x v="0"/>
    <s v="Новосибирская область171"/>
    <n v="55.01979"/>
    <n v="82.912030000000001"/>
    <x v="0"/>
    <x v="3"/>
    <x v="0"/>
    <x v="3"/>
    <x v="0"/>
    <x v="0"/>
    <x v="1"/>
    <x v="1"/>
    <x v="1"/>
    <x v="1"/>
    <n v="526.54580948195576"/>
    <n v="0.40194999999999997"/>
    <n v="70.39"/>
    <n v="141.86471005484438"/>
    <n v="185.3716947830969"/>
    <n v="39.694478935590553"/>
    <n v="815.43101792307698"/>
    <n v="211.6450881212721"/>
    <n v="1394.0069898178808"/>
  </r>
  <r>
    <x v="0"/>
    <x v="0"/>
    <x v="5"/>
    <s v="ФЛ+КК_218"/>
    <x v="1"/>
    <x v="1"/>
    <x v="0"/>
    <x v="0"/>
    <s v="Новосибирская область171"/>
    <n v="55.01979"/>
    <n v="82.912030000000001"/>
    <x v="0"/>
    <x v="3"/>
    <x v="0"/>
    <x v="3"/>
    <x v="0"/>
    <x v="0"/>
    <x v="1"/>
    <x v="1"/>
    <x v="1"/>
    <x v="1"/>
    <n v="526.54580948195576"/>
    <n v="0.11869"/>
    <n v="70.39"/>
    <n v="41.890589467370276"/>
    <n v="54.737570478432076"/>
    <n v="11.721203395609512"/>
    <n v="240.78494220000002"/>
    <n v="62.49572212741333"/>
    <n v="411.63002766882522"/>
  </r>
  <r>
    <x v="0"/>
    <x v="0"/>
    <x v="0"/>
    <s v="ФЛ+КК_218"/>
    <x v="0"/>
    <x v="0"/>
    <x v="0"/>
    <x v="0"/>
    <s v="Новосибирская область171"/>
    <n v="55.01979"/>
    <n v="82.912030000000001"/>
    <x v="0"/>
    <x v="3"/>
    <x v="0"/>
    <x v="3"/>
    <x v="0"/>
    <x v="0"/>
    <x v="0"/>
    <x v="0"/>
    <x v="0"/>
    <x v="0"/>
    <n v="317.55115202668793"/>
    <n v="1.84629"/>
    <n v="40.4"/>
    <n v="657.91661985252836"/>
    <n v="404.27331619528684"/>
    <n v="21.760652606703999"/>
    <n v="1470.4222817999998"/>
    <n v="586.29151647535366"/>
    <n v="3140.6643869298728"/>
  </r>
  <r>
    <x v="0"/>
    <x v="1"/>
    <x v="1"/>
    <s v="ФЛ+КК_218"/>
    <x v="0"/>
    <x v="0"/>
    <x v="0"/>
    <x v="0"/>
    <s v="Новосибирская область171"/>
    <n v="55.01979"/>
    <n v="82.912030000000001"/>
    <x v="0"/>
    <x v="3"/>
    <x v="0"/>
    <x v="3"/>
    <x v="0"/>
    <x v="0"/>
    <x v="0"/>
    <x v="0"/>
    <x v="0"/>
    <x v="0"/>
    <n v="317.55115202668793"/>
    <n v="0.66920999999999997"/>
    <n v="40.4"/>
    <n v="238.46978598785159"/>
    <n v="146.5337221839732"/>
    <n v="7.8874100660959998"/>
    <n v="532.9722281999999"/>
    <n v="212.50840644777983"/>
    <n v="1138.3715528857006"/>
  </r>
  <r>
    <x v="0"/>
    <x v="1"/>
    <x v="2"/>
    <s v="ФЛ+КК_218"/>
    <x v="0"/>
    <x v="0"/>
    <x v="0"/>
    <x v="0"/>
    <s v="Новосибирская область171"/>
    <n v="55.01979"/>
    <n v="82.912030000000001"/>
    <x v="0"/>
    <x v="3"/>
    <x v="0"/>
    <x v="3"/>
    <x v="0"/>
    <x v="0"/>
    <x v="0"/>
    <x v="0"/>
    <x v="0"/>
    <x v="0"/>
    <n v="317.55115202668793"/>
    <n v="0.48735000000000001"/>
    <n v="40.4"/>
    <n v="173.66484392220602"/>
    <n v="106.71270528886201"/>
    <n v="5.7439806573599999"/>
    <n v="388.13528700000001"/>
    <n v="154.75855394020635"/>
    <n v="829.01537080863432"/>
  </r>
  <r>
    <x v="0"/>
    <x v="0"/>
    <x v="3"/>
    <s v="ФЛ+КК_219"/>
    <x v="1"/>
    <x v="1"/>
    <x v="0"/>
    <x v="0"/>
    <s v="Новосибирская область18"/>
    <n v="55.052655000000001"/>
    <n v="82.996508000000006"/>
    <x v="0"/>
    <x v="3"/>
    <x v="0"/>
    <x v="3"/>
    <x v="0"/>
    <x v="0"/>
    <x v="1"/>
    <x v="1"/>
    <x v="1"/>
    <x v="1"/>
    <n v="558.48714499108985"/>
    <n v="1.55053"/>
    <n v="74.66"/>
    <n v="547.24589844840875"/>
    <n v="715.07494442601126"/>
    <n v="153.12223018783735"/>
    <n v="3145.5411275538463"/>
    <n v="865.95107292303453"/>
    <n v="5426.9352735391376"/>
  </r>
  <r>
    <x v="0"/>
    <x v="0"/>
    <x v="4"/>
    <s v="ФЛ+КК_219"/>
    <x v="1"/>
    <x v="1"/>
    <x v="0"/>
    <x v="0"/>
    <s v="Новосибирская область18"/>
    <n v="55.052655000000001"/>
    <n v="82.996508000000006"/>
    <x v="0"/>
    <x v="3"/>
    <x v="0"/>
    <x v="3"/>
    <x v="0"/>
    <x v="0"/>
    <x v="1"/>
    <x v="1"/>
    <x v="1"/>
    <x v="1"/>
    <n v="558.48714499108985"/>
    <n v="0.42129"/>
    <n v="74.66"/>
    <n v="148.69059260854684"/>
    <n v="194.29093493014278"/>
    <n v="41.604396145726945"/>
    <n v="854.66583789230776"/>
    <n v="235.28504931329624"/>
    <n v="1474.5368108900204"/>
  </r>
  <r>
    <x v="0"/>
    <x v="0"/>
    <x v="5"/>
    <s v="ФЛ+КК_219"/>
    <x v="1"/>
    <x v="1"/>
    <x v="0"/>
    <x v="0"/>
    <s v="Новосибирская область18"/>
    <n v="55.052655000000001"/>
    <n v="82.996508000000006"/>
    <x v="0"/>
    <x v="3"/>
    <x v="0"/>
    <x v="3"/>
    <x v="0"/>
    <x v="0"/>
    <x v="1"/>
    <x v="1"/>
    <x v="1"/>
    <x v="1"/>
    <n v="558.48714499108985"/>
    <n v="0.12648000000000001"/>
    <n v="74.66"/>
    <n v="44.640001312941216"/>
    <n v="58.33017031015325"/>
    <n v="12.490503037127738"/>
    <n v="256.58841932307695"/>
    <n v="70.637454098473043"/>
    <n v="442.68654808177217"/>
  </r>
  <r>
    <x v="0"/>
    <x v="0"/>
    <x v="0"/>
    <s v="ФЛ+КК_219"/>
    <x v="0"/>
    <x v="0"/>
    <x v="0"/>
    <x v="0"/>
    <s v="Новосибирская область18"/>
    <n v="55.052655000000001"/>
    <n v="82.996508000000006"/>
    <x v="0"/>
    <x v="3"/>
    <x v="0"/>
    <x v="3"/>
    <x v="0"/>
    <x v="0"/>
    <x v="0"/>
    <x v="0"/>
    <x v="0"/>
    <x v="0"/>
    <n v="317.55115202668793"/>
    <n v="1.79488"/>
    <n v="35.71"/>
    <n v="639.59691199156487"/>
    <n v="393.01631367368964"/>
    <n v="21.154726587221333"/>
    <n v="1429.4783296000001"/>
    <n v="569.96621174966162"/>
    <n v="3053.2124936021373"/>
  </r>
  <r>
    <x v="0"/>
    <x v="1"/>
    <x v="1"/>
    <s v="ФЛ+КК_219"/>
    <x v="0"/>
    <x v="0"/>
    <x v="0"/>
    <x v="0"/>
    <s v="Новосибирская область18"/>
    <n v="55.052655000000001"/>
    <n v="82.996508000000006"/>
    <x v="0"/>
    <x v="3"/>
    <x v="0"/>
    <x v="3"/>
    <x v="0"/>
    <x v="0"/>
    <x v="0"/>
    <x v="0"/>
    <x v="0"/>
    <x v="0"/>
    <n v="317.55115202668793"/>
    <n v="0.72665000000000002"/>
    <n v="35.71"/>
    <n v="258.938255537234"/>
    <n v="159.111085048018"/>
    <n v="8.5644065757066663"/>
    <n v="578.71859299999994"/>
    <n v="230.7485446201928"/>
    <n v="1236.0808847811516"/>
  </r>
  <r>
    <x v="0"/>
    <x v="1"/>
    <x v="2"/>
    <s v="ФЛ+КК_219"/>
    <x v="0"/>
    <x v="0"/>
    <x v="0"/>
    <x v="0"/>
    <s v="Новосибирская область18"/>
    <n v="55.052655000000001"/>
    <n v="82.996508000000006"/>
    <x v="0"/>
    <x v="3"/>
    <x v="0"/>
    <x v="3"/>
    <x v="0"/>
    <x v="0"/>
    <x v="0"/>
    <x v="0"/>
    <x v="0"/>
    <x v="0"/>
    <n v="317.55115202668793"/>
    <n v="0.52295999999999998"/>
    <n v="35.71"/>
    <n v="186.35429727620161"/>
    <n v="114.5100571619232"/>
    <n v="6.1636854920959996"/>
    <n v="416.49580319999995"/>
    <n v="166.06655046387672"/>
    <n v="889.59039359409746"/>
  </r>
  <r>
    <x v="0"/>
    <x v="0"/>
    <x v="3"/>
    <s v="ФЛ+КК_220"/>
    <x v="1"/>
    <x v="1"/>
    <x v="0"/>
    <x v="0"/>
    <s v="Новосибирская область19"/>
    <n v="54.956083999999997"/>
    <n v="83.061357000000001"/>
    <x v="0"/>
    <x v="3"/>
    <x v="0"/>
    <x v="3"/>
    <x v="0"/>
    <x v="0"/>
    <x v="1"/>
    <x v="1"/>
    <x v="1"/>
    <x v="1"/>
    <n v="435.73367527097486"/>
    <n v="1.41273"/>
    <n v="58.25"/>
    <n v="498.61060290031179"/>
    <n v="651.52420542586015"/>
    <n v="139.51382317869599"/>
    <n v="2865.9879635538464"/>
    <n v="615.57403506556432"/>
    <n v="4771.2106301242784"/>
  </r>
  <r>
    <x v="0"/>
    <x v="0"/>
    <x v="4"/>
    <s v="ФЛ+КК_220"/>
    <x v="1"/>
    <x v="1"/>
    <x v="0"/>
    <x v="0"/>
    <s v="Новосибирская область19"/>
    <n v="54.956083999999997"/>
    <n v="83.061357000000001"/>
    <x v="0"/>
    <x v="3"/>
    <x v="0"/>
    <x v="3"/>
    <x v="0"/>
    <x v="0"/>
    <x v="1"/>
    <x v="1"/>
    <x v="1"/>
    <x v="1"/>
    <n v="435.73367527097486"/>
    <n v="0.38718000000000002"/>
    <n v="58.25"/>
    <n v="136.65176872505202"/>
    <n v="178.56005171319683"/>
    <n v="38.235871014509151"/>
    <n v="785.4673007076924"/>
    <n v="168.70736439141606"/>
    <n v="1307.6223565518665"/>
  </r>
  <r>
    <x v="0"/>
    <x v="0"/>
    <x v="5"/>
    <s v="ФЛ+КК_220"/>
    <x v="1"/>
    <x v="1"/>
    <x v="0"/>
    <x v="0"/>
    <s v="Новосибирская область19"/>
    <n v="54.956083999999997"/>
    <n v="83.061357000000001"/>
    <x v="0"/>
    <x v="3"/>
    <x v="0"/>
    <x v="3"/>
    <x v="0"/>
    <x v="0"/>
    <x v="1"/>
    <x v="1"/>
    <x v="1"/>
    <x v="1"/>
    <n v="435.73367527097486"/>
    <n v="0.11665"/>
    <n v="58.25"/>
    <n v="41.170589446193802"/>
    <n v="53.796761279881217"/>
    <n v="11.519743669204226"/>
    <n v="236.64641930769233"/>
    <n v="50.82833322035922"/>
    <n v="393.96184692333082"/>
  </r>
  <r>
    <x v="0"/>
    <x v="0"/>
    <x v="0"/>
    <s v="ФЛ+КК_220"/>
    <x v="0"/>
    <x v="0"/>
    <x v="0"/>
    <x v="0"/>
    <s v="Новосибирская область19"/>
    <n v="54.956083999999997"/>
    <n v="83.061357000000001"/>
    <x v="0"/>
    <x v="3"/>
    <x v="0"/>
    <x v="3"/>
    <x v="0"/>
    <x v="0"/>
    <x v="0"/>
    <x v="0"/>
    <x v="0"/>
    <x v="0"/>
    <n v="400.27654873390327"/>
    <n v="1.6218999999999999"/>
    <n v="53.51"/>
    <n v="577.95631549692393"/>
    <n v="355.13970802914798"/>
    <n v="19.115958198773331"/>
    <n v="1291.7135979999998"/>
    <n v="649.20853439151767"/>
    <n v="2893.134114116363"/>
  </r>
  <r>
    <x v="0"/>
    <x v="1"/>
    <x v="1"/>
    <s v="ФЛ+КК_220"/>
    <x v="0"/>
    <x v="0"/>
    <x v="0"/>
    <x v="0"/>
    <s v="Новосибирская область19"/>
    <n v="54.956083999999997"/>
    <n v="83.061357000000001"/>
    <x v="0"/>
    <x v="3"/>
    <x v="0"/>
    <x v="3"/>
    <x v="0"/>
    <x v="0"/>
    <x v="0"/>
    <x v="0"/>
    <x v="0"/>
    <x v="0"/>
    <n v="400.27654873390327"/>
    <n v="0.71914"/>
    <n v="53.51"/>
    <n v="256.26210292031442"/>
    <n v="157.46665616380881"/>
    <n v="8.4758925821973339"/>
    <n v="572.73747879999996"/>
    <n v="287.85487725649921"/>
    <n v="1282.7970077228197"/>
  </r>
  <r>
    <x v="0"/>
    <x v="1"/>
    <x v="2"/>
    <s v="ФЛ+КК_220"/>
    <x v="0"/>
    <x v="0"/>
    <x v="0"/>
    <x v="0"/>
    <s v="Новосибирская область19"/>
    <n v="54.956083999999997"/>
    <n v="83.061357000000001"/>
    <x v="0"/>
    <x v="3"/>
    <x v="0"/>
    <x v="3"/>
    <x v="0"/>
    <x v="0"/>
    <x v="0"/>
    <x v="0"/>
    <x v="0"/>
    <x v="0"/>
    <n v="400.27654873390327"/>
    <n v="0.52263999999999999"/>
    <n v="53.51"/>
    <n v="186.2402668051744"/>
    <n v="114.4399882880288"/>
    <n v="6.1599139237973333"/>
    <n v="416.24094879999996"/>
    <n v="209.2005354302872"/>
    <n v="932.28165324728764"/>
  </r>
  <r>
    <x v="0"/>
    <x v="0"/>
    <x v="3"/>
    <s v="ФЛ+КК_221"/>
    <x v="1"/>
    <x v="1"/>
    <x v="0"/>
    <x v="0"/>
    <s v="Новосибирская область2"/>
    <n v="54.959159999999997"/>
    <n v="83.145034999999993"/>
    <x v="0"/>
    <x v="3"/>
    <x v="0"/>
    <x v="3"/>
    <x v="0"/>
    <x v="0"/>
    <x v="1"/>
    <x v="1"/>
    <x v="1"/>
    <x v="1"/>
    <n v="491.16348700930831"/>
    <n v="1.9198"/>
    <n v="65.66"/>
    <n v="677.57649051695546"/>
    <n v="885.37524479310719"/>
    <n v="189.5894033102295"/>
    <n v="3894.6746316923081"/>
    <n v="942.93566236047002"/>
    <n v="6590.1514326730703"/>
  </r>
  <r>
    <x v="0"/>
    <x v="0"/>
    <x v="4"/>
    <s v="ФЛ+КК_221"/>
    <x v="1"/>
    <x v="1"/>
    <x v="0"/>
    <x v="0"/>
    <s v="Новосибирская область2"/>
    <n v="54.959159999999997"/>
    <n v="83.145034999999993"/>
    <x v="0"/>
    <x v="3"/>
    <x v="0"/>
    <x v="3"/>
    <x v="0"/>
    <x v="0"/>
    <x v="1"/>
    <x v="1"/>
    <x v="1"/>
    <x v="1"/>
    <n v="491.16348700930831"/>
    <n v="0.51561999999999997"/>
    <n v="65.66"/>
    <n v="181.98353476422159"/>
    <n v="237.79413674352637"/>
    <n v="50.91993339661451"/>
    <n v="1046.0319479076923"/>
    <n v="253.25371717173954"/>
    <n v="1769.9832699837943"/>
  </r>
  <r>
    <x v="0"/>
    <x v="0"/>
    <x v="5"/>
    <s v="ФЛ+КК_221"/>
    <x v="1"/>
    <x v="1"/>
    <x v="0"/>
    <x v="0"/>
    <s v="Новосибирская область2"/>
    <n v="54.959159999999997"/>
    <n v="83.145034999999993"/>
    <x v="0"/>
    <x v="3"/>
    <x v="0"/>
    <x v="3"/>
    <x v="0"/>
    <x v="0"/>
    <x v="1"/>
    <x v="1"/>
    <x v="1"/>
    <x v="1"/>
    <n v="491.16348700930831"/>
    <n v="0.15406"/>
    <n v="65.66"/>
    <n v="54.374119246297617"/>
    <n v="71.049541729777118"/>
    <n v="15.214159534312929"/>
    <n v="312.53962587692308"/>
    <n v="75.668646808654046"/>
    <n v="528.84609319596484"/>
  </r>
  <r>
    <x v="0"/>
    <x v="0"/>
    <x v="0"/>
    <s v="ФЛ+КК_221"/>
    <x v="0"/>
    <x v="0"/>
    <x v="0"/>
    <x v="0"/>
    <s v="Новосибирская область2"/>
    <n v="54.959159999999997"/>
    <n v="83.145034999999993"/>
    <x v="0"/>
    <x v="3"/>
    <x v="0"/>
    <x v="3"/>
    <x v="0"/>
    <x v="0"/>
    <x v="0"/>
    <x v="0"/>
    <x v="0"/>
    <x v="0"/>
    <n v="420.54845019286194"/>
    <n v="2.2465999999999999"/>
    <n v="56.22"/>
    <n v="800.56517565533602"/>
    <n v="491.92728778487202"/>
    <n v="26.478766686826667"/>
    <n v="1789.2371719999999"/>
    <n v="944.8041482032836"/>
    <n v="4053.0125503303184"/>
  </r>
  <r>
    <x v="0"/>
    <x v="1"/>
    <x v="1"/>
    <s v="ФЛ+КК_221"/>
    <x v="0"/>
    <x v="0"/>
    <x v="0"/>
    <x v="0"/>
    <s v="Новосибирская область2"/>
    <n v="54.959159999999997"/>
    <n v="83.145034999999993"/>
    <x v="0"/>
    <x v="3"/>
    <x v="0"/>
    <x v="3"/>
    <x v="0"/>
    <x v="0"/>
    <x v="0"/>
    <x v="0"/>
    <x v="0"/>
    <x v="0"/>
    <n v="420.54845019286194"/>
    <n v="0.86334999999999995"/>
    <n v="56.22"/>
    <n v="307.650647379166"/>
    <n v="189.04363211478199"/>
    <n v="10.175573408293333"/>
    <n v="687.58920699999987"/>
    <n v="363.08050447400734"/>
    <n v="1557.5395643762486"/>
  </r>
  <r>
    <x v="0"/>
    <x v="1"/>
    <x v="2"/>
    <s v="ФЛ+КК_221"/>
    <x v="0"/>
    <x v="0"/>
    <x v="0"/>
    <x v="0"/>
    <s v="Новосибирская область2"/>
    <n v="54.959159999999997"/>
    <n v="83.145034999999993"/>
    <x v="0"/>
    <x v="3"/>
    <x v="0"/>
    <x v="3"/>
    <x v="0"/>
    <x v="0"/>
    <x v="0"/>
    <x v="0"/>
    <x v="0"/>
    <x v="0"/>
    <n v="420.54845019286194"/>
    <n v="0.63019000000000003"/>
    <n v="56.22"/>
    <n v="224.56519542697242"/>
    <n v="137.98969887347482"/>
    <n v="7.4275144566773337"/>
    <n v="501.8959198"/>
    <n v="265.02542782703966"/>
    <n v="1136.9037563841644"/>
  </r>
  <r>
    <x v="0"/>
    <x v="0"/>
    <x v="3"/>
    <s v="ФЛ+КК_222"/>
    <x v="1"/>
    <x v="1"/>
    <x v="0"/>
    <x v="0"/>
    <s v="Новосибирская область20"/>
    <n v="55.040100000000002"/>
    <n v="82.887460000000004"/>
    <x v="0"/>
    <x v="3"/>
    <x v="0"/>
    <x v="3"/>
    <x v="0"/>
    <x v="0"/>
    <x v="1"/>
    <x v="1"/>
    <x v="1"/>
    <x v="1"/>
    <n v="547.86496784285316"/>
    <n v="1.06135"/>
    <n v="73.239999999999995"/>
    <n v="374.59412866453317"/>
    <n v="489.47443278527157"/>
    <n v="104.81337285306391"/>
    <n v="2153.1476822307695"/>
    <n v="581.47648362001223"/>
    <n v="3703.5061001536506"/>
  </r>
  <r>
    <x v="0"/>
    <x v="0"/>
    <x v="4"/>
    <s v="ФЛ+КК_222"/>
    <x v="1"/>
    <x v="1"/>
    <x v="0"/>
    <x v="0"/>
    <s v="Новосибирская область20"/>
    <n v="55.040100000000002"/>
    <n v="82.887460000000004"/>
    <x v="0"/>
    <x v="3"/>
    <x v="0"/>
    <x v="3"/>
    <x v="0"/>
    <x v="0"/>
    <x v="1"/>
    <x v="1"/>
    <x v="1"/>
    <x v="1"/>
    <n v="547.86496784285316"/>
    <n v="0.28472999999999998"/>
    <n v="73.239999999999995"/>
    <n v="100.4929441321454"/>
    <n v="131.31206034479706"/>
    <n v="28.118445048714264"/>
    <n v="577.62824663076924"/>
    <n v="155.99359229389557"/>
    <n v="993.54528845032155"/>
  </r>
  <r>
    <x v="0"/>
    <x v="0"/>
    <x v="5"/>
    <s v="ФЛ+КК_222"/>
    <x v="1"/>
    <x v="1"/>
    <x v="0"/>
    <x v="0"/>
    <s v="Новосибирская область20"/>
    <n v="55.040100000000002"/>
    <n v="82.887460000000004"/>
    <x v="0"/>
    <x v="3"/>
    <x v="0"/>
    <x v="3"/>
    <x v="0"/>
    <x v="0"/>
    <x v="1"/>
    <x v="1"/>
    <x v="1"/>
    <x v="1"/>
    <n v="547.86496784285316"/>
    <n v="8.5029999999999994E-2"/>
    <n v="73.239999999999995"/>
    <n v="30.010589117958499"/>
    <n v="39.214218702342905"/>
    <n v="8.3971179099222901"/>
    <n v="172.49931447692308"/>
    <n v="46.584958215677801"/>
    <n v="296.70619842282457"/>
  </r>
  <r>
    <x v="0"/>
    <x v="0"/>
    <x v="0"/>
    <s v="ФЛ+КК_222"/>
    <x v="0"/>
    <x v="0"/>
    <x v="0"/>
    <x v="0"/>
    <s v="Новосибирская область20"/>
    <n v="55.040100000000002"/>
    <n v="82.887460000000004"/>
    <x v="0"/>
    <x v="3"/>
    <x v="0"/>
    <x v="3"/>
    <x v="0"/>
    <x v="0"/>
    <x v="0"/>
    <x v="0"/>
    <x v="0"/>
    <x v="0"/>
    <n v="317.55115202668793"/>
    <n v="1.24336"/>
    <n v="38.200000000000003"/>
    <n v="443.06539517618563"/>
    <n v="272.25260951669122"/>
    <n v="14.654428624469334"/>
    <n v="990.23677120000002"/>
    <n v="394.83040038390271"/>
    <n v="2115.0396049012488"/>
  </r>
  <r>
    <x v="0"/>
    <x v="1"/>
    <x v="1"/>
    <s v="ФЛ+КК_222"/>
    <x v="0"/>
    <x v="0"/>
    <x v="0"/>
    <x v="0"/>
    <s v="Новосибирская область20"/>
    <n v="55.040100000000002"/>
    <n v="82.887460000000004"/>
    <x v="0"/>
    <x v="3"/>
    <x v="0"/>
    <x v="3"/>
    <x v="0"/>
    <x v="0"/>
    <x v="0"/>
    <x v="0"/>
    <x v="0"/>
    <x v="0"/>
    <n v="317.55115202668793"/>
    <n v="0.99168999999999996"/>
    <n v="38.200000000000003"/>
    <n v="353.38399316551238"/>
    <n v="217.14562985105479"/>
    <n v="11.688208019077333"/>
    <n v="789.80174979999993"/>
    <n v="314.91230195334612"/>
    <n v="1686.9318827889904"/>
  </r>
  <r>
    <x v="0"/>
    <x v="1"/>
    <x v="2"/>
    <s v="ФЛ+КК_222"/>
    <x v="0"/>
    <x v="0"/>
    <x v="0"/>
    <x v="0"/>
    <s v="Новосибирская область20"/>
    <n v="55.040100000000002"/>
    <n v="82.887460000000004"/>
    <x v="0"/>
    <x v="3"/>
    <x v="0"/>
    <x v="3"/>
    <x v="0"/>
    <x v="0"/>
    <x v="0"/>
    <x v="0"/>
    <x v="0"/>
    <x v="0"/>
    <n v="317.55115202668793"/>
    <n v="0.73395999999999995"/>
    <n v="38.200000000000003"/>
    <n v="261.54313910976157"/>
    <n v="160.7117208860432"/>
    <n v="8.6505633390293326"/>
    <n v="584.54042319999996"/>
    <n v="233.06984354150785"/>
    <n v="1248.5156900763418"/>
  </r>
  <r>
    <x v="0"/>
    <x v="0"/>
    <x v="3"/>
    <s v="ФЛ+КК_223"/>
    <x v="1"/>
    <x v="1"/>
    <x v="0"/>
    <x v="0"/>
    <s v="Новосибирская область21"/>
    <n v="54.939269000000003"/>
    <n v="82.931200000000004"/>
    <x v="0"/>
    <x v="3"/>
    <x v="0"/>
    <x v="3"/>
    <x v="0"/>
    <x v="0"/>
    <x v="1"/>
    <x v="1"/>
    <x v="1"/>
    <x v="1"/>
    <n v="479.19483670143609"/>
    <n v="1.1633500000000001"/>
    <n v="64.06"/>
    <n v="410.59412972335673"/>
    <n v="536.51489271281457"/>
    <n v="114.88635917332822"/>
    <n v="2360.0738268461541"/>
    <n v="557.47131327661577"/>
    <n v="3979.5405217322696"/>
  </r>
  <r>
    <x v="0"/>
    <x v="0"/>
    <x v="4"/>
    <s v="ФЛ+КК_223"/>
    <x v="1"/>
    <x v="1"/>
    <x v="0"/>
    <x v="0"/>
    <s v="Новосибирская область21"/>
    <n v="54.939269000000003"/>
    <n v="82.931200000000004"/>
    <x v="0"/>
    <x v="3"/>
    <x v="0"/>
    <x v="3"/>
    <x v="0"/>
    <x v="0"/>
    <x v="1"/>
    <x v="1"/>
    <x v="1"/>
    <x v="1"/>
    <n v="479.19483670143609"/>
    <n v="0.32130999999999998"/>
    <n v="64.06"/>
    <n v="113.40353274716271"/>
    <n v="148.18206058155707"/>
    <n v="31.730894456511013"/>
    <n v="651.83764241538461"/>
    <n v="153.97009298053842"/>
    <n v="1099.1242231811539"/>
  </r>
  <r>
    <x v="0"/>
    <x v="0"/>
    <x v="5"/>
    <s v="ФЛ+КК_223"/>
    <x v="1"/>
    <x v="1"/>
    <x v="0"/>
    <x v="0"/>
    <s v="Новосибирская область21"/>
    <n v="54.939269000000003"/>
    <n v="82.931200000000004"/>
    <x v="0"/>
    <x v="3"/>
    <x v="0"/>
    <x v="3"/>
    <x v="0"/>
    <x v="0"/>
    <x v="1"/>
    <x v="1"/>
    <x v="1"/>
    <x v="1"/>
    <n v="479.19483670143609"/>
    <n v="9.7110000000000002E-2"/>
    <n v="64.06"/>
    <n v="34.274118655121136"/>
    <n v="44.785284936898968"/>
    <n v="9.5900755054986924"/>
    <n v="197.00586180000002"/>
    <n v="46.534610592076461"/>
    <n v="332.18995148959527"/>
  </r>
  <r>
    <x v="0"/>
    <x v="0"/>
    <x v="0"/>
    <s v="ФЛ+КК_223"/>
    <x v="0"/>
    <x v="0"/>
    <x v="0"/>
    <x v="0"/>
    <s v="Новосибирская область21"/>
    <n v="54.939269000000003"/>
    <n v="82.931200000000004"/>
    <x v="0"/>
    <x v="3"/>
    <x v="0"/>
    <x v="3"/>
    <x v="0"/>
    <x v="0"/>
    <x v="0"/>
    <x v="0"/>
    <x v="0"/>
    <x v="0"/>
    <n v="317.55115202668793"/>
    <n v="1.3255999999999999"/>
    <n v="49.93"/>
    <n v="472.37122623017598"/>
    <n v="290.26031010755202"/>
    <n v="15.623721677226666"/>
    <n v="1055.7343519999999"/>
    <n v="420.94580712657751"/>
    <n v="2254.9354171415321"/>
  </r>
  <r>
    <x v="0"/>
    <x v="1"/>
    <x v="1"/>
    <s v="ФЛ+КК_223"/>
    <x v="0"/>
    <x v="0"/>
    <x v="0"/>
    <x v="0"/>
    <s v="Новосибирская область21"/>
    <n v="54.939269000000003"/>
    <n v="82.931200000000004"/>
    <x v="0"/>
    <x v="3"/>
    <x v="0"/>
    <x v="3"/>
    <x v="0"/>
    <x v="0"/>
    <x v="0"/>
    <x v="0"/>
    <x v="0"/>
    <x v="0"/>
    <n v="317.55115202668793"/>
    <n v="0.68679000000000001"/>
    <n v="49.93"/>
    <n v="244.7343349899084"/>
    <n v="150.3831309435468"/>
    <n v="8.0946105995039996"/>
    <n v="546.97329179999997"/>
    <n v="218.09095570040901"/>
    <n v="1168.2763240333682"/>
  </r>
  <r>
    <x v="0"/>
    <x v="1"/>
    <x v="2"/>
    <s v="ФЛ+КК_223"/>
    <x v="0"/>
    <x v="0"/>
    <x v="0"/>
    <x v="0"/>
    <s v="Новосибирская область21"/>
    <n v="54.939269000000003"/>
    <n v="82.931200000000004"/>
    <x v="0"/>
    <x v="3"/>
    <x v="0"/>
    <x v="3"/>
    <x v="0"/>
    <x v="0"/>
    <x v="0"/>
    <x v="0"/>
    <x v="0"/>
    <x v="0"/>
    <n v="317.55115202668793"/>
    <n v="0.50610999999999995"/>
    <n v="49.93"/>
    <n v="180.34988028617559"/>
    <n v="110.82049302092119"/>
    <n v="5.9650888488693328"/>
    <n v="403.07612619999992"/>
    <n v="160.71581355222702"/>
    <n v="860.92740190819313"/>
  </r>
  <r>
    <x v="0"/>
    <x v="0"/>
    <x v="3"/>
    <s v="ФЛ+КК_224"/>
    <x v="1"/>
    <x v="1"/>
    <x v="0"/>
    <x v="0"/>
    <s v="Новосибирская область22"/>
    <n v="54.946395000000003"/>
    <n v="82.831271999999998"/>
    <x v="0"/>
    <x v="3"/>
    <x v="0"/>
    <x v="3"/>
    <x v="0"/>
    <x v="0"/>
    <x v="1"/>
    <x v="1"/>
    <x v="1"/>
    <x v="1"/>
    <n v="529.9119923810448"/>
    <n v="1.40476"/>
    <n v="70.84"/>
    <n v="495.79766164110765"/>
    <n v="647.84859301779625"/>
    <n v="138.72674767896552"/>
    <n v="2849.819322646154"/>
    <n v="744.3991704171965"/>
    <n v="4876.5914954012205"/>
  </r>
  <r>
    <x v="0"/>
    <x v="0"/>
    <x v="4"/>
    <s v="ФЛ+КК_224"/>
    <x v="1"/>
    <x v="1"/>
    <x v="0"/>
    <x v="0"/>
    <s v="Новосибирская область22"/>
    <n v="54.946395000000003"/>
    <n v="82.831271999999998"/>
    <x v="0"/>
    <x v="3"/>
    <x v="0"/>
    <x v="3"/>
    <x v="0"/>
    <x v="0"/>
    <x v="1"/>
    <x v="1"/>
    <x v="1"/>
    <x v="1"/>
    <n v="529.9119923810448"/>
    <n v="0.38791999999999999"/>
    <n v="70.84"/>
    <n v="136.9129452033219"/>
    <n v="178.90132563816135"/>
    <n v="38.308949542714984"/>
    <n v="786.96852960000001"/>
    <n v="205.5634600844549"/>
    <n v="1346.6552100686531"/>
  </r>
  <r>
    <x v="0"/>
    <x v="0"/>
    <x v="5"/>
    <s v="ФЛ+КК_224"/>
    <x v="1"/>
    <x v="1"/>
    <x v="0"/>
    <x v="0"/>
    <s v="Новосибирская область22"/>
    <n v="54.946395000000003"/>
    <n v="82.831271999999998"/>
    <x v="0"/>
    <x v="3"/>
    <x v="0"/>
    <x v="3"/>
    <x v="0"/>
    <x v="0"/>
    <x v="1"/>
    <x v="1"/>
    <x v="1"/>
    <x v="1"/>
    <n v="529.9119923810448"/>
    <n v="0.11723"/>
    <n v="70.84"/>
    <n v="41.375295334567504"/>
    <n v="54.064246248096659"/>
    <n v="11.577021434554748"/>
    <n v="237.82305816923079"/>
    <n v="62.121582866829883"/>
    <n v="406.96120405327957"/>
  </r>
  <r>
    <x v="0"/>
    <x v="0"/>
    <x v="0"/>
    <s v="ФЛ+КК_224"/>
    <x v="0"/>
    <x v="0"/>
    <x v="0"/>
    <x v="0"/>
    <s v="Новосибирская область22"/>
    <n v="54.946395000000003"/>
    <n v="82.831271999999998"/>
    <x v="0"/>
    <x v="3"/>
    <x v="0"/>
    <x v="3"/>
    <x v="0"/>
    <x v="0"/>
    <x v="0"/>
    <x v="0"/>
    <x v="0"/>
    <x v="0"/>
    <n v="385.24093178463869"/>
    <n v="1.6009500000000001"/>
    <n v="51.5"/>
    <n v="570.49088309686204"/>
    <n v="350.55238644137404"/>
    <n v="18.869038336720003"/>
    <n v="1275.028599"/>
    <n v="616.75146974061738"/>
    <n v="2831.6923766155733"/>
  </r>
  <r>
    <x v="0"/>
    <x v="1"/>
    <x v="1"/>
    <s v="ФЛ+КК_224"/>
    <x v="0"/>
    <x v="0"/>
    <x v="0"/>
    <x v="0"/>
    <s v="Новосибирская область22"/>
    <n v="54.946395000000003"/>
    <n v="82.831271999999998"/>
    <x v="0"/>
    <x v="3"/>
    <x v="0"/>
    <x v="3"/>
    <x v="0"/>
    <x v="0"/>
    <x v="0"/>
    <x v="0"/>
    <x v="0"/>
    <x v="0"/>
    <n v="385.24093178463869"/>
    <n v="2.03775"/>
    <n v="51.5"/>
    <n v="726.14247604899003"/>
    <n v="446.19639930723002"/>
    <n v="24.017229064399999"/>
    <n v="1622.9048549999998"/>
    <n v="785.02470874414746"/>
    <n v="3604.2856681647672"/>
  </r>
  <r>
    <x v="0"/>
    <x v="1"/>
    <x v="2"/>
    <s v="ФЛ+КК_224"/>
    <x v="0"/>
    <x v="0"/>
    <x v="0"/>
    <x v="0"/>
    <s v="Новосибирская область22"/>
    <n v="54.946395000000003"/>
    <n v="82.831271999999998"/>
    <x v="0"/>
    <x v="3"/>
    <x v="0"/>
    <x v="3"/>
    <x v="0"/>
    <x v="0"/>
    <x v="0"/>
    <x v="0"/>
    <x v="0"/>
    <x v="0"/>
    <n v="385.24093178463869"/>
    <n v="1.4976400000000001"/>
    <n v="51.5"/>
    <n v="533.67685821617442"/>
    <n v="327.93108843502881"/>
    <n v="17.651411083797335"/>
    <n v="1192.7504488"/>
    <n v="576.9522290779463"/>
    <n v="2648.9620356129471"/>
  </r>
  <r>
    <x v="0"/>
    <x v="0"/>
    <x v="3"/>
    <s v="ФЛ+КК_225"/>
    <x v="1"/>
    <x v="1"/>
    <x v="0"/>
    <x v="0"/>
    <s v="Новосибирская область24"/>
    <n v="55.044949000000003"/>
    <n v="82.964078999999998"/>
    <x v="0"/>
    <x v="3"/>
    <x v="0"/>
    <x v="3"/>
    <x v="0"/>
    <x v="0"/>
    <x v="1"/>
    <x v="1"/>
    <x v="1"/>
    <x v="1"/>
    <n v="554.59733364103136"/>
    <n v="0.76175999999999999"/>
    <n v="74.14"/>
    <n v="268.85647849577873"/>
    <n v="351.30922308240304"/>
    <n v="75.227431954162114"/>
    <n v="1545.3731364923078"/>
    <n v="422.47006487439205"/>
    <n v="2663.2363348990439"/>
  </r>
  <r>
    <x v="0"/>
    <x v="0"/>
    <x v="4"/>
    <s v="ФЛ+КК_225"/>
    <x v="1"/>
    <x v="1"/>
    <x v="0"/>
    <x v="0"/>
    <s v="Новосибирская область24"/>
    <n v="55.044949000000003"/>
    <n v="82.964078999999998"/>
    <x v="0"/>
    <x v="3"/>
    <x v="0"/>
    <x v="3"/>
    <x v="0"/>
    <x v="0"/>
    <x v="1"/>
    <x v="1"/>
    <x v="1"/>
    <x v="1"/>
    <n v="554.59733364103136"/>
    <n v="0.20064000000000001"/>
    <n v="74.14"/>
    <n v="70.814119729827041"/>
    <n v="92.531351763355062"/>
    <n v="19.814156620566962"/>
    <n v="407.03589858461544"/>
    <n v="111.27440902173653"/>
    <n v="701.46993572010115"/>
  </r>
  <r>
    <x v="0"/>
    <x v="0"/>
    <x v="5"/>
    <s v="ФЛ+КК_225"/>
    <x v="1"/>
    <x v="1"/>
    <x v="0"/>
    <x v="0"/>
    <s v="Новосибирская область24"/>
    <n v="55.044949000000003"/>
    <n v="82.964078999999998"/>
    <x v="0"/>
    <x v="3"/>
    <x v="0"/>
    <x v="3"/>
    <x v="0"/>
    <x v="0"/>
    <x v="1"/>
    <x v="1"/>
    <x v="1"/>
    <x v="1"/>
    <n v="554.59733364103136"/>
    <n v="5.9459999999999999E-2"/>
    <n v="74.14"/>
    <n v="20.985882970173027"/>
    <n v="27.421821051879444"/>
    <n v="5.8719584961070144"/>
    <n v="120.62577018461539"/>
    <n v="32.976357458295723"/>
    <n v="207.8817901610706"/>
  </r>
  <r>
    <x v="0"/>
    <x v="0"/>
    <x v="0"/>
    <s v="ФЛ+КК_225"/>
    <x v="0"/>
    <x v="0"/>
    <x v="0"/>
    <x v="0"/>
    <s v="Новосибирская область24"/>
    <n v="55.044949000000003"/>
    <n v="82.964078999999998"/>
    <x v="0"/>
    <x v="3"/>
    <x v="0"/>
    <x v="3"/>
    <x v="0"/>
    <x v="0"/>
    <x v="0"/>
    <x v="0"/>
    <x v="0"/>
    <x v="0"/>
    <n v="317.55115202668793"/>
    <n v="0.90742999999999996"/>
    <n v="36.07"/>
    <n v="323.35834476316279"/>
    <n v="198.69561949373559"/>
    <n v="10.695106941434666"/>
    <n v="722.69540059999997"/>
    <n v="288.1554418835774"/>
    <n v="1543.5999136819103"/>
  </r>
  <r>
    <x v="0"/>
    <x v="0"/>
    <x v="3"/>
    <s v="ФЛ+КК_226"/>
    <x v="1"/>
    <x v="1"/>
    <x v="0"/>
    <x v="0"/>
    <s v="Новосибирская область25"/>
    <n v="55.042746000000001"/>
    <n v="83.038494999999998"/>
    <x v="0"/>
    <x v="3"/>
    <x v="0"/>
    <x v="3"/>
    <x v="0"/>
    <x v="0"/>
    <x v="1"/>
    <x v="1"/>
    <x v="1"/>
    <x v="1"/>
    <n v="564.84549046714699"/>
    <n v="1.16154"/>
    <n v="75.510000000000005"/>
    <n v="409.95530617515601"/>
    <n v="535.68015513959051"/>
    <n v="114.70761304352745"/>
    <n v="2356.401902123077"/>
    <n v="656.09063099720993"/>
    <n v="4072.8356074785606"/>
  </r>
  <r>
    <x v="0"/>
    <x v="0"/>
    <x v="4"/>
    <s v="ФЛ+КК_226"/>
    <x v="1"/>
    <x v="1"/>
    <x v="0"/>
    <x v="0"/>
    <s v="Новосибирская область25"/>
    <n v="55.042746000000001"/>
    <n v="83.038494999999998"/>
    <x v="0"/>
    <x v="3"/>
    <x v="0"/>
    <x v="3"/>
    <x v="0"/>
    <x v="0"/>
    <x v="1"/>
    <x v="1"/>
    <x v="1"/>
    <x v="1"/>
    <n v="564.84549046714699"/>
    <n v="0.31888"/>
    <n v="75.510000000000005"/>
    <n v="112.54588566311428"/>
    <n v="147.06139080093033"/>
    <n v="31.490920370645892"/>
    <n v="646.90793132307692"/>
    <n v="180.11793000016382"/>
    <n v="1118.1240581579314"/>
  </r>
  <r>
    <x v="0"/>
    <x v="0"/>
    <x v="5"/>
    <s v="ФЛ+КК_226"/>
    <x v="1"/>
    <x v="1"/>
    <x v="0"/>
    <x v="0"/>
    <s v="Новосибирская область25"/>
    <n v="55.042746000000001"/>
    <n v="83.038494999999998"/>
    <x v="0"/>
    <x v="3"/>
    <x v="0"/>
    <x v="3"/>
    <x v="0"/>
    <x v="0"/>
    <x v="1"/>
    <x v="1"/>
    <x v="1"/>
    <x v="1"/>
    <n v="564.84549046714699"/>
    <n v="9.6140000000000003E-2"/>
    <n v="75.510000000000005"/>
    <n v="33.931765703875456"/>
    <n v="44.33793938660763"/>
    <n v="9.4942833806883353"/>
    <n v="195.03803473846156"/>
    <n v="54.304245453511513"/>
    <n v="337.10626866314448"/>
  </r>
  <r>
    <x v="0"/>
    <x v="0"/>
    <x v="0"/>
    <s v="ФЛ+КК_226"/>
    <x v="0"/>
    <x v="0"/>
    <x v="0"/>
    <x v="0"/>
    <s v="Новосибирская область25"/>
    <n v="55.042746000000001"/>
    <n v="83.038494999999998"/>
    <x v="0"/>
    <x v="3"/>
    <x v="0"/>
    <x v="3"/>
    <x v="0"/>
    <x v="0"/>
    <x v="0"/>
    <x v="0"/>
    <x v="0"/>
    <x v="0"/>
    <n v="317.55115202668793"/>
    <n v="1.3313299999999999"/>
    <n v="39.03"/>
    <n v="474.41308435200676"/>
    <n v="291.51498088072361"/>
    <n v="15.691256322074665"/>
    <n v="1060.2978386"/>
    <n v="422.76537522769041"/>
    <n v="2264.6825353824956"/>
  </r>
  <r>
    <x v="0"/>
    <x v="1"/>
    <x v="1"/>
    <s v="ФЛ+КК_226"/>
    <x v="0"/>
    <x v="0"/>
    <x v="0"/>
    <x v="0"/>
    <s v="Новосибирская область25"/>
    <n v="55.042746000000001"/>
    <n v="83.038494999999998"/>
    <x v="0"/>
    <x v="3"/>
    <x v="0"/>
    <x v="3"/>
    <x v="0"/>
    <x v="0"/>
    <x v="0"/>
    <x v="0"/>
    <x v="0"/>
    <x v="0"/>
    <n v="317.55115202668793"/>
    <n v="1.9513799999999999"/>
    <n v="39.03"/>
    <n v="695.36493922830482"/>
    <n v="427.28437231266957"/>
    <n v="22.999259208287999"/>
    <n v="1554.1180595999999"/>
    <n v="619.66296704183821"/>
    <n v="3319.4295973911007"/>
  </r>
  <r>
    <x v="0"/>
    <x v="1"/>
    <x v="2"/>
    <s v="ФЛ+КК_226"/>
    <x v="0"/>
    <x v="0"/>
    <x v="0"/>
    <x v="0"/>
    <s v="Новосибирская область25"/>
    <n v="55.042746000000001"/>
    <n v="83.038494999999998"/>
    <x v="0"/>
    <x v="3"/>
    <x v="0"/>
    <x v="3"/>
    <x v="0"/>
    <x v="0"/>
    <x v="0"/>
    <x v="0"/>
    <x v="0"/>
    <x v="0"/>
    <n v="317.55115202668793"/>
    <n v="1.4477599999999999"/>
    <n v="39.03"/>
    <n v="515.90235854480954"/>
    <n v="317.00910271673922"/>
    <n v="17.063517875242667"/>
    <n v="1153.0250191999999"/>
    <n v="459.73785585815767"/>
    <n v="2462.7378541949493"/>
  </r>
  <r>
    <x v="0"/>
    <x v="0"/>
    <x v="3"/>
    <s v="ФЛ+КК_227"/>
    <x v="1"/>
    <x v="1"/>
    <x v="0"/>
    <x v="0"/>
    <s v="Новосибирская область26"/>
    <n v="54.843789999999998"/>
    <n v="83.035439999999994"/>
    <x v="0"/>
    <x v="3"/>
    <x v="0"/>
    <x v="3"/>
    <x v="0"/>
    <x v="0"/>
    <x v="1"/>
    <x v="1"/>
    <x v="1"/>
    <x v="1"/>
    <n v="317.55115202668793"/>
    <n v="1.1584000000000001"/>
    <n v="48.43"/>
    <n v="408.84707084844325"/>
    <n v="534.23204686338966"/>
    <n v="114.39752307249186"/>
    <n v="2350.031822769231"/>
    <n v="367.85125450771534"/>
    <n v="3775.3597180612715"/>
  </r>
  <r>
    <x v="0"/>
    <x v="0"/>
    <x v="4"/>
    <s v="ФЛ+КК_227"/>
    <x v="1"/>
    <x v="1"/>
    <x v="0"/>
    <x v="0"/>
    <s v="Новосибирская область26"/>
    <n v="54.843789999999998"/>
    <n v="83.035439999999994"/>
    <x v="0"/>
    <x v="3"/>
    <x v="0"/>
    <x v="3"/>
    <x v="0"/>
    <x v="0"/>
    <x v="1"/>
    <x v="1"/>
    <x v="1"/>
    <x v="1"/>
    <n v="317.55115202668793"/>
    <n v="0.32522000000000001"/>
    <n v="48.43"/>
    <n v="114.78353278775096"/>
    <n v="149.98527821211289"/>
    <n v="32.117025598787812"/>
    <n v="659.76981129230774"/>
    <n v="103.27398566211946"/>
    <n v="1059.9296335530789"/>
  </r>
  <r>
    <x v="0"/>
    <x v="0"/>
    <x v="5"/>
    <s v="ФЛ+КК_227"/>
    <x v="1"/>
    <x v="1"/>
    <x v="0"/>
    <x v="0"/>
    <s v="Новосибирская область26"/>
    <n v="54.843789999999998"/>
    <n v="83.035439999999994"/>
    <x v="0"/>
    <x v="3"/>
    <x v="0"/>
    <x v="3"/>
    <x v="0"/>
    <x v="0"/>
    <x v="1"/>
    <x v="1"/>
    <x v="1"/>
    <x v="1"/>
    <n v="317.55115202668793"/>
    <n v="9.8930000000000004E-2"/>
    <n v="48.43"/>
    <n v="34.916471615190339"/>
    <n v="45.624634319919835"/>
    <n v="9.7698091829779177"/>
    <n v="200.69807340000003"/>
    <n v="31.415335470000237"/>
    <n v="322.42432398808836"/>
  </r>
  <r>
    <x v="0"/>
    <x v="0"/>
    <x v="0"/>
    <s v="ФЛ+КК_227"/>
    <x v="0"/>
    <x v="0"/>
    <x v="0"/>
    <x v="0"/>
    <s v="Новосибирская область26"/>
    <n v="54.843789999999998"/>
    <n v="83.035439999999994"/>
    <x v="0"/>
    <x v="3"/>
    <x v="0"/>
    <x v="3"/>
    <x v="0"/>
    <x v="0"/>
    <x v="0"/>
    <x v="0"/>
    <x v="0"/>
    <x v="0"/>
    <n v="486.30122282173522"/>
    <n v="1.29863"/>
    <n v="65.010000000000005"/>
    <n v="462.76059559391479"/>
    <n v="284.35481782963961"/>
    <n v="15.305849186554665"/>
    <n v="1034.2549045999999"/>
    <n v="631.52535699298994"/>
    <n v="2428.2015242030989"/>
  </r>
  <r>
    <x v="0"/>
    <x v="1"/>
    <x v="1"/>
    <s v="ФЛ+КК_227"/>
    <x v="0"/>
    <x v="0"/>
    <x v="0"/>
    <x v="0"/>
    <s v="Новосибирская область26"/>
    <n v="54.843789999999998"/>
    <n v="83.035439999999994"/>
    <x v="0"/>
    <x v="3"/>
    <x v="0"/>
    <x v="3"/>
    <x v="0"/>
    <x v="0"/>
    <x v="0"/>
    <x v="0"/>
    <x v="0"/>
    <x v="0"/>
    <n v="486.30122282173522"/>
    <n v="0.33887"/>
    <n v="65.010000000000005"/>
    <n v="120.75470536558521"/>
    <n v="74.200747801860402"/>
    <n v="3.9939729667786668"/>
    <n v="269.88284540000001"/>
    <n v="164.79289537760141"/>
    <n v="633.62516691182577"/>
  </r>
  <r>
    <x v="0"/>
    <x v="1"/>
    <x v="2"/>
    <s v="ФЛ+КК_227"/>
    <x v="0"/>
    <x v="0"/>
    <x v="0"/>
    <x v="0"/>
    <s v="Новосибирская область26"/>
    <n v="54.843789999999998"/>
    <n v="83.035439999999994"/>
    <x v="0"/>
    <x v="3"/>
    <x v="0"/>
    <x v="3"/>
    <x v="0"/>
    <x v="0"/>
    <x v="0"/>
    <x v="0"/>
    <x v="0"/>
    <x v="0"/>
    <n v="486.30122282173522"/>
    <n v="0.24171000000000001"/>
    <n v="65.010000000000005"/>
    <n v="86.132203599951609"/>
    <n v="52.926085965673202"/>
    <n v="2.8488305420960001"/>
    <n v="192.50267819999999"/>
    <n v="117.54386856824162"/>
    <n v="451.95366687596248"/>
  </r>
  <r>
    <x v="0"/>
    <x v="0"/>
    <x v="3"/>
    <s v="ФЛ+КК_228"/>
    <x v="1"/>
    <x v="1"/>
    <x v="0"/>
    <x v="0"/>
    <s v="Новосибирская область28"/>
    <n v="54.985219999999998"/>
    <n v="82.695549999999997"/>
    <x v="0"/>
    <x v="3"/>
    <x v="0"/>
    <x v="3"/>
    <x v="0"/>
    <x v="0"/>
    <x v="1"/>
    <x v="1"/>
    <x v="1"/>
    <x v="1"/>
    <n v="621.84618755838869"/>
    <n v="1.5025500000000001"/>
    <n v="83.13"/>
    <n v="530.31178030328761"/>
    <n v="692.94748102087885"/>
    <n v="148.3839764265993"/>
    <n v="3048.2046920769235"/>
    <n v="934.35498911585694"/>
    <n v="5354.2029189435461"/>
  </r>
  <r>
    <x v="0"/>
    <x v="0"/>
    <x v="4"/>
    <s v="ФЛ+КК_228"/>
    <x v="1"/>
    <x v="1"/>
    <x v="0"/>
    <x v="0"/>
    <s v="Новосибирская область28"/>
    <n v="54.985219999999998"/>
    <n v="82.695549999999997"/>
    <x v="0"/>
    <x v="3"/>
    <x v="0"/>
    <x v="3"/>
    <x v="0"/>
    <x v="0"/>
    <x v="1"/>
    <x v="1"/>
    <x v="1"/>
    <x v="1"/>
    <n v="621.84618755838869"/>
    <n v="0.41313"/>
    <n v="83.13"/>
    <n v="145.81059252384094"/>
    <n v="190.52769813593935"/>
    <n v="40.798557240105801"/>
    <n v="838.111746323077"/>
    <n v="256.90331546599714"/>
    <n v="1472.1519096889604"/>
  </r>
  <r>
    <x v="0"/>
    <x v="0"/>
    <x v="5"/>
    <s v="ФЛ+КК_228"/>
    <x v="1"/>
    <x v="1"/>
    <x v="0"/>
    <x v="0"/>
    <s v="Новосибирская область28"/>
    <n v="54.985219999999998"/>
    <n v="82.695549999999997"/>
    <x v="0"/>
    <x v="3"/>
    <x v="0"/>
    <x v="3"/>
    <x v="0"/>
    <x v="0"/>
    <x v="1"/>
    <x v="1"/>
    <x v="1"/>
    <x v="1"/>
    <n v="621.84618755838869"/>
    <n v="0.12463"/>
    <n v="83.13"/>
    <n v="43.987060117266473"/>
    <n v="57.476985497741929"/>
    <n v="12.30780671661314"/>
    <n v="252.83534709230773"/>
    <n v="77.500690355401986"/>
    <n v="444.10788977933123"/>
  </r>
  <r>
    <x v="0"/>
    <x v="0"/>
    <x v="0"/>
    <s v="ФЛ+КК_228"/>
    <x v="0"/>
    <x v="0"/>
    <x v="0"/>
    <x v="0"/>
    <s v="Новосибирская область28"/>
    <n v="54.985219999999998"/>
    <n v="82.695549999999997"/>
    <x v="0"/>
    <x v="3"/>
    <x v="0"/>
    <x v="3"/>
    <x v="0"/>
    <x v="0"/>
    <x v="0"/>
    <x v="0"/>
    <x v="0"/>
    <x v="0"/>
    <n v="430.04856637473557"/>
    <n v="1.71963"/>
    <n v="57.49"/>
    <n v="612.78193403907483"/>
    <n v="376.53918004695964"/>
    <n v="20.267818729487999"/>
    <n v="1369.5477245999998"/>
    <n v="739.52441619498654"/>
    <n v="3118.6610736105085"/>
  </r>
  <r>
    <x v="0"/>
    <x v="1"/>
    <x v="1"/>
    <s v="ФЛ+КК_228"/>
    <x v="0"/>
    <x v="0"/>
    <x v="0"/>
    <x v="0"/>
    <s v="Новосибирская область28"/>
    <n v="54.985219999999998"/>
    <n v="82.695549999999997"/>
    <x v="0"/>
    <x v="3"/>
    <x v="0"/>
    <x v="3"/>
    <x v="0"/>
    <x v="0"/>
    <x v="0"/>
    <x v="0"/>
    <x v="0"/>
    <x v="0"/>
    <n v="430.04856637473557"/>
    <n v="2.1507000000000001"/>
    <n v="57.49"/>
    <n v="766.39166886937198"/>
    <n v="470.92852213964403"/>
    <n v="25.348474812319999"/>
    <n v="1712.860494"/>
    <n v="924.90545170214386"/>
    <n v="3900.4346115234803"/>
  </r>
  <r>
    <x v="0"/>
    <x v="1"/>
    <x v="2"/>
    <s v="ФЛ+КК_228"/>
    <x v="0"/>
    <x v="0"/>
    <x v="0"/>
    <x v="0"/>
    <s v="Новосибирская область28"/>
    <n v="54.985219999999998"/>
    <n v="82.695549999999997"/>
    <x v="0"/>
    <x v="3"/>
    <x v="0"/>
    <x v="3"/>
    <x v="0"/>
    <x v="0"/>
    <x v="0"/>
    <x v="0"/>
    <x v="0"/>
    <x v="0"/>
    <n v="430.04856637473557"/>
    <n v="1.6089100000000001"/>
    <n v="57.49"/>
    <n v="573.32739106366364"/>
    <n v="352.29534967949724"/>
    <n v="18.962856098149334"/>
    <n v="1281.3681022000001"/>
    <n v="691.90943892597579"/>
    <n v="2917.8631379672861"/>
  </r>
  <r>
    <x v="0"/>
    <x v="0"/>
    <x v="3"/>
    <s v="ФЛ+КК_229"/>
    <x v="1"/>
    <x v="1"/>
    <x v="0"/>
    <x v="0"/>
    <s v="Новосибирская область3"/>
    <n v="54.859979000000003"/>
    <n v="82.967313000000004"/>
    <x v="0"/>
    <x v="3"/>
    <x v="0"/>
    <x v="3"/>
    <x v="0"/>
    <x v="0"/>
    <x v="1"/>
    <x v="1"/>
    <x v="1"/>
    <x v="1"/>
    <n v="402.44586660220506"/>
    <n v="1.31125"/>
    <n v="53.8"/>
    <n v="462.79413125865091"/>
    <n v="604.72355960775178"/>
    <n v="129.49218933771147"/>
    <n v="2660.1167365384617"/>
    <n v="527.70714258214139"/>
    <n v="4384.8337593247179"/>
  </r>
  <r>
    <x v="0"/>
    <x v="0"/>
    <x v="4"/>
    <s v="ФЛ+КК_229"/>
    <x v="1"/>
    <x v="1"/>
    <x v="0"/>
    <x v="0"/>
    <s v="Новосибирская область3"/>
    <n v="54.859979000000003"/>
    <n v="82.967313000000004"/>
    <x v="0"/>
    <x v="3"/>
    <x v="0"/>
    <x v="3"/>
    <x v="0"/>
    <x v="0"/>
    <x v="1"/>
    <x v="1"/>
    <x v="1"/>
    <x v="1"/>
    <n v="402.44586660220506"/>
    <n v="0.36732999999999999"/>
    <n v="53.8"/>
    <n v="129.64588616605545"/>
    <n v="169.40560926651321"/>
    <n v="36.275588872771436"/>
    <n v="745.19785001538469"/>
    <n v="147.83044017898797"/>
    <n v="1228.3553744997128"/>
  </r>
  <r>
    <x v="0"/>
    <x v="0"/>
    <x v="5"/>
    <s v="ФЛ+КК_229"/>
    <x v="1"/>
    <x v="1"/>
    <x v="0"/>
    <x v="0"/>
    <s v="Новосибирская область3"/>
    <n v="54.859979000000003"/>
    <n v="82.967313000000004"/>
    <x v="0"/>
    <x v="3"/>
    <x v="0"/>
    <x v="3"/>
    <x v="0"/>
    <x v="0"/>
    <x v="1"/>
    <x v="1"/>
    <x v="1"/>
    <x v="1"/>
    <n v="402.44586660220506"/>
    <n v="0.11164"/>
    <n v="53.8"/>
    <n v="39.402354100069232"/>
    <n v="51.486244571675428"/>
    <n v="11.024982282297126"/>
    <n v="226.48269396923081"/>
    <n v="44.929056547470175"/>
    <n v="373.32533147074275"/>
  </r>
  <r>
    <x v="0"/>
    <x v="0"/>
    <x v="0"/>
    <s v="ФЛ+КК_229"/>
    <x v="0"/>
    <x v="0"/>
    <x v="0"/>
    <x v="0"/>
    <s v="Новосибирская область3"/>
    <n v="54.859979000000003"/>
    <n v="82.967313000000004"/>
    <x v="0"/>
    <x v="3"/>
    <x v="0"/>
    <x v="3"/>
    <x v="0"/>
    <x v="0"/>
    <x v="0"/>
    <x v="0"/>
    <x v="0"/>
    <x v="0"/>
    <n v="460.94264498193081"/>
    <n v="1.47326"/>
    <n v="61.62"/>
    <n v="524.98916170478958"/>
    <n v="322.5927161051992"/>
    <n v="17.364064724042667"/>
    <n v="1173.3337291999999"/>
    <n v="679.08836114607936"/>
    <n v="2717.3680328801106"/>
  </r>
  <r>
    <x v="0"/>
    <x v="1"/>
    <x v="1"/>
    <s v="ФЛ+КК_229"/>
    <x v="0"/>
    <x v="0"/>
    <x v="0"/>
    <x v="0"/>
    <s v="Новосибирская область3"/>
    <n v="54.859979000000003"/>
    <n v="82.967313000000004"/>
    <x v="0"/>
    <x v="3"/>
    <x v="0"/>
    <x v="3"/>
    <x v="0"/>
    <x v="0"/>
    <x v="0"/>
    <x v="0"/>
    <x v="0"/>
    <x v="0"/>
    <n v="460.94264498193081"/>
    <n v="0.64178999999999997"/>
    <n v="61.62"/>
    <n v="228.69880000170841"/>
    <n v="140.52969555214679"/>
    <n v="7.5642338075039994"/>
    <n v="511.13439179999995"/>
    <n v="295.82838012295338"/>
    <n v="1183.7555012843125"/>
  </r>
  <r>
    <x v="0"/>
    <x v="1"/>
    <x v="2"/>
    <s v="ФЛ+КК_229"/>
    <x v="0"/>
    <x v="0"/>
    <x v="0"/>
    <x v="0"/>
    <s v="Новосибирская область3"/>
    <n v="54.859979000000003"/>
    <n v="82.967313000000004"/>
    <x v="0"/>
    <x v="3"/>
    <x v="0"/>
    <x v="3"/>
    <x v="0"/>
    <x v="0"/>
    <x v="0"/>
    <x v="0"/>
    <x v="0"/>
    <x v="0"/>
    <n v="460.94264498193081"/>
    <n v="0.45855000000000001"/>
    <n v="61.62"/>
    <n v="163.402101529758"/>
    <n v="100.40650663836601"/>
    <n v="5.4045395104800003"/>
    <n v="365.19839100000002"/>
    <n v="211.36524985646437"/>
    <n v="845.77678853506848"/>
  </r>
  <r>
    <x v="0"/>
    <x v="0"/>
    <x v="3"/>
    <s v="ФЛ+КК_230"/>
    <x v="1"/>
    <x v="1"/>
    <x v="0"/>
    <x v="0"/>
    <s v="Новосибирская область30"/>
    <n v="54.875258000000002"/>
    <n v="83.076620000000005"/>
    <x v="0"/>
    <x v="3"/>
    <x v="0"/>
    <x v="3"/>
    <x v="0"/>
    <x v="0"/>
    <x v="1"/>
    <x v="1"/>
    <x v="1"/>
    <x v="1"/>
    <n v="317.55115202668793"/>
    <n v="2.9039100000000002"/>
    <n v="48.93"/>
    <n v="1024.9094419091011"/>
    <n v="1339.2280587077571"/>
    <n v="286.77495789488938"/>
    <n v="5891.1264765692313"/>
    <n v="922.13996588181942"/>
    <n v="9464.1789009627973"/>
  </r>
  <r>
    <x v="0"/>
    <x v="0"/>
    <x v="4"/>
    <s v="ФЛ+КК_230"/>
    <x v="1"/>
    <x v="1"/>
    <x v="0"/>
    <x v="0"/>
    <s v="Новосибирская область30"/>
    <n v="54.875258000000002"/>
    <n v="83.076620000000005"/>
    <x v="0"/>
    <x v="3"/>
    <x v="0"/>
    <x v="3"/>
    <x v="0"/>
    <x v="0"/>
    <x v="1"/>
    <x v="1"/>
    <x v="1"/>
    <x v="1"/>
    <n v="317.55115202668793"/>
    <n v="0.81633999999999995"/>
    <n v="48.93"/>
    <n v="288.12000847411787"/>
    <n v="376.48048095343529"/>
    <n v="80.617467183181972"/>
    <n v="1656.0989107384617"/>
    <n v="259.22970744546643"/>
    <n v="2660.5465747946632"/>
  </r>
  <r>
    <x v="0"/>
    <x v="0"/>
    <x v="5"/>
    <s v="ФЛ+КК_230"/>
    <x v="1"/>
    <x v="1"/>
    <x v="0"/>
    <x v="0"/>
    <s v="Новосибирская область30"/>
    <n v="54.875258000000002"/>
    <n v="83.076620000000005"/>
    <x v="0"/>
    <x v="3"/>
    <x v="0"/>
    <x v="3"/>
    <x v="0"/>
    <x v="0"/>
    <x v="1"/>
    <x v="1"/>
    <x v="1"/>
    <x v="1"/>
    <n v="317.55115202668793"/>
    <n v="0.24843999999999999"/>
    <n v="48.93"/>
    <n v="87.684708461314941"/>
    <n v="114.57580259214478"/>
    <n v="24.534634523592779"/>
    <n v="504.00717027692309"/>
    <n v="78.89240820951035"/>
    <n v="809.69472406348598"/>
  </r>
  <r>
    <x v="0"/>
    <x v="0"/>
    <x v="0"/>
    <s v="ФЛ+КК_230"/>
    <x v="0"/>
    <x v="0"/>
    <x v="0"/>
    <x v="0"/>
    <s v="Новосибирская область30"/>
    <n v="54.875258000000002"/>
    <n v="83.076620000000005"/>
    <x v="0"/>
    <x v="3"/>
    <x v="0"/>
    <x v="3"/>
    <x v="0"/>
    <x v="0"/>
    <x v="0"/>
    <x v="0"/>
    <x v="0"/>
    <x v="0"/>
    <n v="454.13547511932848"/>
    <n v="3.25115"/>
    <n v="60.71"/>
    <n v="1158.5317683752539"/>
    <n v="711.88881050555801"/>
    <n v="38.31854460690667"/>
    <n v="2589.2808829999999"/>
    <n v="1476.4625499342048"/>
    <n v="5974.4825564219236"/>
  </r>
  <r>
    <x v="0"/>
    <x v="1"/>
    <x v="1"/>
    <s v="ФЛ+КК_230"/>
    <x v="0"/>
    <x v="0"/>
    <x v="0"/>
    <x v="0"/>
    <s v="Новосибирская область30"/>
    <n v="54.875258000000002"/>
    <n v="83.076620000000005"/>
    <x v="0"/>
    <x v="3"/>
    <x v="0"/>
    <x v="3"/>
    <x v="0"/>
    <x v="0"/>
    <x v="0"/>
    <x v="0"/>
    <x v="0"/>
    <x v="0"/>
    <n v="454.13547511932848"/>
    <n v="1.9751799999999999"/>
    <n v="60.71"/>
    <n v="703.84595551095276"/>
    <n v="432.49574480856563"/>
    <n v="23.279769600501332"/>
    <n v="1573.0728555999999"/>
    <n v="896.9993077461952"/>
    <n v="3629.6936332662144"/>
  </r>
  <r>
    <x v="0"/>
    <x v="1"/>
    <x v="2"/>
    <s v="ФЛ+КК_230"/>
    <x v="0"/>
    <x v="0"/>
    <x v="0"/>
    <x v="0"/>
    <s v="Новосибирская область30"/>
    <n v="54.875258000000002"/>
    <n v="83.076620000000005"/>
    <x v="0"/>
    <x v="3"/>
    <x v="0"/>
    <x v="3"/>
    <x v="0"/>
    <x v="0"/>
    <x v="0"/>
    <x v="0"/>
    <x v="0"/>
    <x v="0"/>
    <n v="454.13547511932848"/>
    <n v="1.45268"/>
    <n v="60.71"/>
    <n v="517.65557703685283"/>
    <n v="318.08641165286559"/>
    <n v="17.121505737834667"/>
    <n v="1156.9434056"/>
    <n v="659.71352199634612"/>
    <n v="2669.5204220238993"/>
  </r>
  <r>
    <x v="0"/>
    <x v="0"/>
    <x v="3"/>
    <s v="ФЛ+КК_231"/>
    <x v="1"/>
    <x v="1"/>
    <x v="0"/>
    <x v="0"/>
    <s v="Новосибирская область30138"/>
    <n v="55.025421000000001"/>
    <n v="82.949462999999994"/>
    <x v="0"/>
    <x v="3"/>
    <x v="0"/>
    <x v="3"/>
    <x v="0"/>
    <x v="0"/>
    <x v="1"/>
    <x v="1"/>
    <x v="1"/>
    <x v="1"/>
    <n v="538.36485166097953"/>
    <n v="1.31158"/>
    <n v="71.97"/>
    <n v="462.91060185031176"/>
    <n v="604.87574933104679"/>
    <n v="129.52477841110053"/>
    <n v="2660.7862034769232"/>
    <n v="706.10857214150747"/>
    <n v="4564.2059052108898"/>
  </r>
  <r>
    <x v="0"/>
    <x v="0"/>
    <x v="4"/>
    <s v="ФЛ+КК_231"/>
    <x v="1"/>
    <x v="1"/>
    <x v="0"/>
    <x v="0"/>
    <s v="Новосибирская область30138"/>
    <n v="55.025421000000001"/>
    <n v="82.949462999999994"/>
    <x v="0"/>
    <x v="3"/>
    <x v="0"/>
    <x v="3"/>
    <x v="0"/>
    <x v="0"/>
    <x v="1"/>
    <x v="1"/>
    <x v="1"/>
    <x v="1"/>
    <n v="538.36485166097953"/>
    <n v="0.35883999999999999"/>
    <n v="71.97"/>
    <n v="126.64941548968868"/>
    <n v="165.49018274901479"/>
    <n v="35.437160893761202"/>
    <n v="727.97429150769233"/>
    <n v="193.18684337002588"/>
    <n v="1248.7378940101828"/>
  </r>
  <r>
    <x v="0"/>
    <x v="0"/>
    <x v="5"/>
    <s v="ФЛ+КК_231"/>
    <x v="1"/>
    <x v="1"/>
    <x v="0"/>
    <x v="0"/>
    <s v="Новосибирская область30138"/>
    <n v="55.025421000000001"/>
    <n v="82.949462999999994"/>
    <x v="0"/>
    <x v="3"/>
    <x v="0"/>
    <x v="3"/>
    <x v="0"/>
    <x v="0"/>
    <x v="1"/>
    <x v="1"/>
    <x v="1"/>
    <x v="1"/>
    <n v="538.36485166097953"/>
    <n v="0.10804"/>
    <n v="71.97"/>
    <n v="38.13176582740487"/>
    <n v="49.825993044820969"/>
    <n v="10.669465118052504"/>
    <n v="219.17941827692309"/>
    <n v="58.164938573452226"/>
    <n v="375.97158084065364"/>
  </r>
  <r>
    <x v="0"/>
    <x v="0"/>
    <x v="0"/>
    <s v="ФЛ+КК_231"/>
    <x v="0"/>
    <x v="0"/>
    <x v="0"/>
    <x v="0"/>
    <s v="Новосибирская область30138"/>
    <n v="55.025421000000001"/>
    <n v="82.949462999999994"/>
    <x v="0"/>
    <x v="3"/>
    <x v="0"/>
    <x v="3"/>
    <x v="0"/>
    <x v="0"/>
    <x v="0"/>
    <x v="0"/>
    <x v="0"/>
    <x v="0"/>
    <n v="317.55115202668793"/>
    <n v="1.5082899999999999"/>
    <n v="37.909999999999997"/>
    <n v="537.47193483004833"/>
    <n v="330.26306814432678"/>
    <n v="17.776933591237331"/>
    <n v="1201.2323217999999"/>
    <n v="478.95922709033312"/>
    <n v="2565.7034854559456"/>
  </r>
  <r>
    <x v="0"/>
    <x v="1"/>
    <x v="1"/>
    <s v="ФЛ+КК_231"/>
    <x v="0"/>
    <x v="0"/>
    <x v="0"/>
    <x v="0"/>
    <s v="Новосибирская область30138"/>
    <n v="55.025421000000001"/>
    <n v="82.949462999999994"/>
    <x v="0"/>
    <x v="3"/>
    <x v="0"/>
    <x v="3"/>
    <x v="0"/>
    <x v="0"/>
    <x v="0"/>
    <x v="0"/>
    <x v="0"/>
    <x v="0"/>
    <n v="317.55115202668793"/>
    <n v="0.36452000000000001"/>
    <n v="37.909999999999997"/>
    <n v="129.8949603088592"/>
    <n v="79.817205974958412"/>
    <n v="4.2962877382186671"/>
    <n v="290.31101839999997"/>
    <n v="115.75374593676828"/>
    <n v="620.07321835880452"/>
  </r>
  <r>
    <x v="0"/>
    <x v="1"/>
    <x v="2"/>
    <s v="ФЛ+КК_231"/>
    <x v="0"/>
    <x v="0"/>
    <x v="0"/>
    <x v="0"/>
    <s v="Новосибирская область30138"/>
    <n v="55.025421000000001"/>
    <n v="82.949462999999994"/>
    <x v="0"/>
    <x v="3"/>
    <x v="0"/>
    <x v="3"/>
    <x v="0"/>
    <x v="0"/>
    <x v="0"/>
    <x v="0"/>
    <x v="0"/>
    <x v="0"/>
    <n v="317.55115202668793"/>
    <n v="0.26363999999999999"/>
    <n v="37.909999999999997"/>
    <n v="93.946854317534402"/>
    <n v="57.727993479748797"/>
    <n v="3.1073008320639999"/>
    <n v="209.96816879999997"/>
    <n v="83.719185720316005"/>
    <n v="448.46950314966318"/>
  </r>
  <r>
    <x v="0"/>
    <x v="0"/>
    <x v="3"/>
    <s v="ФЛ+КК_232"/>
    <x v="1"/>
    <x v="1"/>
    <x v="0"/>
    <x v="0"/>
    <s v="Новосибирская область30705"/>
    <n v="55.045015999999997"/>
    <n v="83.051182999999995"/>
    <x v="0"/>
    <x v="3"/>
    <x v="0"/>
    <x v="3"/>
    <x v="0"/>
    <x v="0"/>
    <x v="1"/>
    <x v="1"/>
    <x v="1"/>
    <x v="1"/>
    <n v="570.15657904126533"/>
    <n v="0.20027"/>
    <n v="76.22"/>
    <n v="70.68353149069209"/>
    <n v="92.360714800872799"/>
    <n v="19.777617356464042"/>
    <n v="406.28528413846158"/>
    <n v="114.18525808459421"/>
    <n v="703.29240587108472"/>
  </r>
  <r>
    <x v="0"/>
    <x v="0"/>
    <x v="4"/>
    <s v="ФЛ+КК_232"/>
    <x v="1"/>
    <x v="1"/>
    <x v="0"/>
    <x v="0"/>
    <s v="Новосибирская область30705"/>
    <n v="55.045015999999997"/>
    <n v="83.051182999999995"/>
    <x v="0"/>
    <x v="3"/>
    <x v="0"/>
    <x v="3"/>
    <x v="0"/>
    <x v="0"/>
    <x v="1"/>
    <x v="1"/>
    <x v="1"/>
    <x v="1"/>
    <n v="570.15657904126533"/>
    <n v="5.5620000000000003E-2"/>
    <n v="76.22"/>
    <n v="19.630588812664374"/>
    <n v="25.650886089901359"/>
    <n v="5.4927401875794173"/>
    <n v="112.83560944615387"/>
    <n v="31.712108926275178"/>
    <n v="195.32193346257418"/>
  </r>
  <r>
    <x v="0"/>
    <x v="0"/>
    <x v="5"/>
    <s v="ФЛ+КК_232"/>
    <x v="1"/>
    <x v="1"/>
    <x v="0"/>
    <x v="0"/>
    <s v="Новосибирская область30705"/>
    <n v="55.045015999999997"/>
    <n v="83.051182999999995"/>
    <x v="0"/>
    <x v="3"/>
    <x v="0"/>
    <x v="3"/>
    <x v="0"/>
    <x v="0"/>
    <x v="1"/>
    <x v="1"/>
    <x v="1"/>
    <x v="1"/>
    <n v="570.15657904126533"/>
    <n v="1.685E-2"/>
    <n v="76.22"/>
    <n v="5.9470589984429116"/>
    <n v="7.7708995076382212"/>
    <n v="1.6640178382005246"/>
    <n v="34.183387615384618"/>
    <n v="9.6071383568453204"/>
    <n v="59.17250231651159"/>
  </r>
  <r>
    <x v="0"/>
    <x v="0"/>
    <x v="0"/>
    <s v="ФЛ+КК_232"/>
    <x v="0"/>
    <x v="0"/>
    <x v="0"/>
    <x v="0"/>
    <s v="Новосибирская область30705"/>
    <n v="55.045015999999997"/>
    <n v="83.051182999999995"/>
    <x v="0"/>
    <x v="3"/>
    <x v="0"/>
    <x v="3"/>
    <x v="0"/>
    <x v="0"/>
    <x v="0"/>
    <x v="0"/>
    <x v="0"/>
    <x v="0"/>
    <n v="317.55115202668793"/>
    <n v="0.22697000000000001"/>
    <n v="39.75"/>
    <n v="80.879675028261204"/>
    <n v="49.698538461912406"/>
    <n v="2.6751026773386668"/>
    <n v="180.76344739999999"/>
    <n v="72.074584975497359"/>
    <n v="386.09134854300964"/>
  </r>
  <r>
    <x v="0"/>
    <x v="1"/>
    <x v="1"/>
    <s v="ФЛ+КК_232"/>
    <x v="0"/>
    <x v="0"/>
    <x v="0"/>
    <x v="0"/>
    <s v="Новосибирская область30705"/>
    <n v="55.045015999999997"/>
    <n v="83.051182999999995"/>
    <x v="0"/>
    <x v="3"/>
    <x v="0"/>
    <x v="3"/>
    <x v="0"/>
    <x v="0"/>
    <x v="0"/>
    <x v="0"/>
    <x v="0"/>
    <x v="0"/>
    <n v="317.55115202668793"/>
    <n v="0.13220999999999999"/>
    <n v="39.75"/>
    <n v="47.1124017953316"/>
    <n v="28.9493931799332"/>
    <n v="1.5582470148959999"/>
    <n v="105.2946882"/>
    <n v="41.983437809448411"/>
    <n v="224.89816799960923"/>
  </r>
  <r>
    <x v="0"/>
    <x v="1"/>
    <x v="2"/>
    <s v="ФЛ+КК_232"/>
    <x v="0"/>
    <x v="0"/>
    <x v="0"/>
    <x v="0"/>
    <s v="Новосибирская область30705"/>
    <n v="55.045015999999997"/>
    <n v="83.051182999999995"/>
    <x v="0"/>
    <x v="3"/>
    <x v="0"/>
    <x v="3"/>
    <x v="0"/>
    <x v="0"/>
    <x v="0"/>
    <x v="0"/>
    <x v="0"/>
    <x v="0"/>
    <n v="317.55115202668793"/>
    <n v="9.6610000000000001E-2"/>
    <n v="39.75"/>
    <n v="34.426511893555599"/>
    <n v="21.154230959181202"/>
    <n v="1.1386600416693333"/>
    <n v="76.942136199999993"/>
    <n v="30.678616797298321"/>
    <n v="164.34015589170446"/>
  </r>
  <r>
    <x v="0"/>
    <x v="0"/>
    <x v="3"/>
    <s v="ФЛ+КК_233"/>
    <x v="1"/>
    <x v="1"/>
    <x v="0"/>
    <x v="0"/>
    <s v="Новосибирская область30707"/>
    <n v="55.006124999999997"/>
    <n v="82.597052000000005"/>
    <x v="0"/>
    <x v="3"/>
    <x v="0"/>
    <x v="3"/>
    <x v="0"/>
    <x v="0"/>
    <x v="1"/>
    <x v="1"/>
    <x v="1"/>
    <x v="1"/>
    <n v="676.90197897460109"/>
    <n v="1.8377699999999999"/>
    <n v="90.49"/>
    <n v="648.62472495955058"/>
    <n v="847.54456902980962"/>
    <n v="181.4885497038444"/>
    <n v="3728.2613802923079"/>
    <n v="1243.9901499001526"/>
    <n v="6649.9093738856654"/>
  </r>
  <r>
    <x v="0"/>
    <x v="0"/>
    <x v="4"/>
    <s v="ФЛ+КК_233"/>
    <x v="1"/>
    <x v="1"/>
    <x v="0"/>
    <x v="0"/>
    <s v="Новосибирская область30707"/>
    <n v="55.006124999999997"/>
    <n v="82.597052000000005"/>
    <x v="0"/>
    <x v="3"/>
    <x v="0"/>
    <x v="3"/>
    <x v="0"/>
    <x v="0"/>
    <x v="1"/>
    <x v="1"/>
    <x v="1"/>
    <x v="1"/>
    <n v="676.90197897460109"/>
    <n v="0.50978000000000001"/>
    <n v="90.49"/>
    <n v="179.92235823301053"/>
    <n v="235.10083982218472"/>
    <n v="50.34320555239546"/>
    <n v="1034.1844117846156"/>
    <n v="345.07109084167217"/>
    <n v="1844.6219062338787"/>
  </r>
  <r>
    <x v="0"/>
    <x v="0"/>
    <x v="5"/>
    <s v="ФЛ+КК_233"/>
    <x v="1"/>
    <x v="1"/>
    <x v="0"/>
    <x v="0"/>
    <s v="Новосибирская область30707"/>
    <n v="55.006124999999997"/>
    <n v="82.597052000000005"/>
    <x v="0"/>
    <x v="3"/>
    <x v="0"/>
    <x v="3"/>
    <x v="0"/>
    <x v="0"/>
    <x v="1"/>
    <x v="1"/>
    <x v="1"/>
    <x v="1"/>
    <n v="676.90197897460109"/>
    <n v="0.15432999999999999"/>
    <n v="90.49"/>
    <n v="54.469413366747446"/>
    <n v="71.174060594291191"/>
    <n v="15.240823321631273"/>
    <n v="313.0873715538462"/>
    <n v="104.46628241515019"/>
    <n v="558.43795125166628"/>
  </r>
  <r>
    <x v="0"/>
    <x v="0"/>
    <x v="0"/>
    <s v="ФЛ+КК_233"/>
    <x v="0"/>
    <x v="0"/>
    <x v="0"/>
    <x v="0"/>
    <s v="Новосибирская область30707"/>
    <n v="55.006124999999997"/>
    <n v="82.597052000000005"/>
    <x v="0"/>
    <x v="3"/>
    <x v="0"/>
    <x v="3"/>
    <x v="0"/>
    <x v="0"/>
    <x v="0"/>
    <x v="0"/>
    <x v="0"/>
    <x v="0"/>
    <n v="455.85596860108512"/>
    <n v="2.08521"/>
    <n v="60.94"/>
    <n v="743.05462028321165"/>
    <n v="456.58848916669325"/>
    <n v="24.576599787696001"/>
    <n v="1660.7029481999998"/>
    <n v="950.55542428666877"/>
    <n v="3835.4780817242695"/>
  </r>
  <r>
    <x v="0"/>
    <x v="1"/>
    <x v="1"/>
    <s v="ФЛ+КК_233"/>
    <x v="0"/>
    <x v="0"/>
    <x v="0"/>
    <x v="0"/>
    <s v="Новосибирская область30707"/>
    <n v="55.006124999999997"/>
    <n v="82.597052000000005"/>
    <x v="0"/>
    <x v="3"/>
    <x v="0"/>
    <x v="3"/>
    <x v="0"/>
    <x v="0"/>
    <x v="0"/>
    <x v="0"/>
    <x v="0"/>
    <x v="0"/>
    <n v="455.85596860108512"/>
    <n v="1.2271000000000001"/>
    <n v="60.94"/>
    <n v="437.27122186711603"/>
    <n v="268.69223486193204"/>
    <n v="14.462785810293335"/>
    <n v="977.28698199999997"/>
    <n v="559.38085907039158"/>
    <n v="2257.0940836097329"/>
  </r>
  <r>
    <x v="0"/>
    <x v="1"/>
    <x v="2"/>
    <s v="ФЛ+КК_233"/>
    <x v="0"/>
    <x v="0"/>
    <x v="0"/>
    <x v="0"/>
    <s v="Новосибирская область30707"/>
    <n v="55.006124999999997"/>
    <n v="82.597052000000005"/>
    <x v="0"/>
    <x v="3"/>
    <x v="0"/>
    <x v="3"/>
    <x v="0"/>
    <x v="0"/>
    <x v="0"/>
    <x v="0"/>
    <x v="0"/>
    <x v="0"/>
    <n v="455.85596860108512"/>
    <n v="0.89712999999999998"/>
    <n v="60.94"/>
    <n v="319.68798897697479"/>
    <n v="196.44027761525962"/>
    <n v="10.573709586821334"/>
    <n v="714.49227459999997"/>
    <n v="408.96206511109148"/>
    <n v="1650.1563158901474"/>
  </r>
  <r>
    <x v="0"/>
    <x v="0"/>
    <x v="0"/>
    <s v="ФЛ+КК_234"/>
    <x v="4"/>
    <x v="4"/>
    <x v="0"/>
    <x v="0"/>
    <s v="Новосибирская область33"/>
    <n v="56.339278"/>
    <n v="78.346073000000004"/>
    <x v="0"/>
    <x v="3"/>
    <x v="0"/>
    <x v="3"/>
    <x v="0"/>
    <x v="0"/>
    <x v="4"/>
    <x v="4"/>
    <x v="4"/>
    <x v="6"/>
    <n v="2974.6991919289358"/>
    <n v="0.72953000000000001"/>
    <n v="484.44"/>
    <n v="27.172625620973886"/>
    <n v="137.89063804298723"/>
    <n v="11.697402001212778"/>
    <n v="0"/>
    <n v="2170.1323014879167"/>
    <n v="2346.8929671530905"/>
  </r>
  <r>
    <x v="0"/>
    <x v="0"/>
    <x v="3"/>
    <s v="ФЛ+КК_234"/>
    <x v="4"/>
    <x v="4"/>
    <x v="0"/>
    <x v="0"/>
    <s v="Новосибирская область33"/>
    <n v="56.339278"/>
    <n v="78.346073000000004"/>
    <x v="0"/>
    <x v="3"/>
    <x v="0"/>
    <x v="3"/>
    <x v="0"/>
    <x v="0"/>
    <x v="4"/>
    <x v="4"/>
    <x v="4"/>
    <x v="6"/>
    <n v="2974.6991919289358"/>
    <n v="0.63363000000000003"/>
    <n v="484.44"/>
    <n v="23.60066175786833"/>
    <n v="119.76429342614834"/>
    <n v="10.159725892051668"/>
    <n v="0"/>
    <n v="1884.8586489819315"/>
    <n v="2038.383330058"/>
  </r>
  <r>
    <x v="0"/>
    <x v="0"/>
    <x v="4"/>
    <s v="ФЛ+КК_234"/>
    <x v="4"/>
    <x v="4"/>
    <x v="0"/>
    <x v="0"/>
    <s v="Новосибирская область33"/>
    <n v="56.339278"/>
    <n v="78.346073000000004"/>
    <x v="0"/>
    <x v="3"/>
    <x v="0"/>
    <x v="3"/>
    <x v="0"/>
    <x v="0"/>
    <x v="4"/>
    <x v="4"/>
    <x v="4"/>
    <x v="6"/>
    <n v="2974.6991919289358"/>
    <n v="0.17313999999999999"/>
    <n v="484.44"/>
    <n v="6.4489032665077763"/>
    <n v="32.725707059014447"/>
    <n v="2.7761547605855554"/>
    <n v="0"/>
    <n v="515.03941809057585"/>
    <n v="556.99018317668367"/>
  </r>
  <r>
    <x v="0"/>
    <x v="0"/>
    <x v="5"/>
    <s v="ФЛ+КК_234"/>
    <x v="4"/>
    <x v="4"/>
    <x v="0"/>
    <x v="0"/>
    <s v="Новосибирская область33"/>
    <n v="56.339278"/>
    <n v="78.346073000000004"/>
    <x v="0"/>
    <x v="3"/>
    <x v="0"/>
    <x v="3"/>
    <x v="0"/>
    <x v="0"/>
    <x v="4"/>
    <x v="4"/>
    <x v="4"/>
    <x v="6"/>
    <n v="2974.6991919289358"/>
    <n v="5.21E-2"/>
    <n v="484.44"/>
    <n v="1.9405559673388886"/>
    <n v="9.8475761682722229"/>
    <n v="0.8353798257277778"/>
    <n v="0"/>
    <n v="154.98182789949755"/>
    <n v="167.60533986083644"/>
  </r>
  <r>
    <x v="0"/>
    <x v="1"/>
    <x v="1"/>
    <s v="ФЛ+КК_234"/>
    <x v="4"/>
    <x v="4"/>
    <x v="0"/>
    <x v="0"/>
    <s v="Новосибирская область33"/>
    <n v="56.339278"/>
    <n v="78.346073000000004"/>
    <x v="0"/>
    <x v="3"/>
    <x v="0"/>
    <x v="3"/>
    <x v="0"/>
    <x v="0"/>
    <x v="4"/>
    <x v="4"/>
    <x v="4"/>
    <x v="6"/>
    <n v="2974.6991919289358"/>
    <n v="0.59179999999999999"/>
    <n v="484.44"/>
    <n v="22.04262997065555"/>
    <n v="111.8578805447889"/>
    <n v="9.489016907211111"/>
    <n v="0"/>
    <n v="1760.4269817835441"/>
    <n v="1903.8165092061997"/>
  </r>
  <r>
    <x v="0"/>
    <x v="1"/>
    <x v="2"/>
    <s v="ФЛ+КК_234"/>
    <x v="4"/>
    <x v="4"/>
    <x v="0"/>
    <x v="0"/>
    <s v="Новосибирская область33"/>
    <n v="56.339278"/>
    <n v="78.346073000000004"/>
    <x v="0"/>
    <x v="3"/>
    <x v="0"/>
    <x v="3"/>
    <x v="0"/>
    <x v="0"/>
    <x v="4"/>
    <x v="4"/>
    <x v="4"/>
    <x v="6"/>
    <n v="2974.6991919289358"/>
    <n v="0.42780000000000001"/>
    <n v="484.44"/>
    <n v="15.934162050433331"/>
    <n v="80.859752107233348"/>
    <n v="6.8594143847666667"/>
    <n v="0"/>
    <n v="1272.5763143071988"/>
    <n v="1376.2296428496322"/>
  </r>
  <r>
    <x v="0"/>
    <x v="0"/>
    <x v="3"/>
    <s v="ФЛ+КК_235"/>
    <x v="2"/>
    <x v="2"/>
    <x v="0"/>
    <x v="0"/>
    <s v="Новосибирская область33138"/>
    <n v="55.660888999999997"/>
    <n v="84.633262999999999"/>
    <x v="0"/>
    <x v="3"/>
    <x v="0"/>
    <x v="3"/>
    <x v="0"/>
    <x v="0"/>
    <x v="2"/>
    <x v="2"/>
    <x v="2"/>
    <x v="2"/>
    <n v="775.04491149915373"/>
    <n v="0.37735999999999997"/>
    <n v="103.61"/>
    <n v="181.12538581253574"/>
    <n v="111.36737203666829"/>
    <n v="17.765026378254611"/>
    <n v="900.41753489230757"/>
    <n v="292.47094780332066"/>
    <n v="1503.1462669230868"/>
  </r>
  <r>
    <x v="0"/>
    <x v="0"/>
    <x v="4"/>
    <s v="ФЛ+КК_235"/>
    <x v="2"/>
    <x v="2"/>
    <x v="0"/>
    <x v="0"/>
    <s v="Новосибирская область33138"/>
    <n v="55.660888999999997"/>
    <n v="84.633262999999999"/>
    <x v="0"/>
    <x v="3"/>
    <x v="0"/>
    <x v="3"/>
    <x v="0"/>
    <x v="0"/>
    <x v="2"/>
    <x v="2"/>
    <x v="2"/>
    <x v="2"/>
    <n v="775.04491149915373"/>
    <n v="0.10212"/>
    <n v="103.61"/>
    <n v="49.015593595442418"/>
    <n v="30.137894934239366"/>
    <n v="4.8075166783637933"/>
    <n v="243.66821778461536"/>
    <n v="79.14758636229358"/>
    <n v="406.77680935495454"/>
  </r>
  <r>
    <x v="0"/>
    <x v="0"/>
    <x v="5"/>
    <s v="ФЛ+КК_235"/>
    <x v="2"/>
    <x v="2"/>
    <x v="0"/>
    <x v="0"/>
    <s v="Новосибирская область33138"/>
    <n v="55.660888999999997"/>
    <n v="84.633262999999999"/>
    <x v="0"/>
    <x v="3"/>
    <x v="0"/>
    <x v="3"/>
    <x v="0"/>
    <x v="0"/>
    <x v="2"/>
    <x v="2"/>
    <x v="2"/>
    <x v="2"/>
    <n v="775.04491149915373"/>
    <n v="3.0609999999999998E-2"/>
    <n v="103.61"/>
    <n v="14.692198589468198"/>
    <n v="9.0336952990312067"/>
    <n v="1.4410309980876976"/>
    <n v="73.038426815384611"/>
    <n v="23.724124740989094"/>
    <n v="121.92947644296082"/>
  </r>
  <r>
    <x v="0"/>
    <x v="0"/>
    <x v="0"/>
    <s v="ФЛ+КК_235"/>
    <x v="0"/>
    <x v="0"/>
    <x v="0"/>
    <x v="0"/>
    <s v="Новосибирская область33138"/>
    <n v="55.660888999999997"/>
    <n v="84.633262999999999"/>
    <x v="0"/>
    <x v="3"/>
    <x v="0"/>
    <x v="3"/>
    <x v="0"/>
    <x v="0"/>
    <x v="0"/>
    <x v="0"/>
    <x v="0"/>
    <x v="0"/>
    <n v="851.86868566280884"/>
    <n v="0.43848999999999999"/>
    <n v="113.88"/>
    <n v="156.25381637724041"/>
    <n v="96.014064106110808"/>
    <n v="5.1681093227573331"/>
    <n v="349.22220579999998"/>
    <n v="373.53589997628507"/>
    <n v="980.19409558239363"/>
  </r>
  <r>
    <x v="0"/>
    <x v="1"/>
    <x v="1"/>
    <s v="ФЛ+КК_235"/>
    <x v="0"/>
    <x v="0"/>
    <x v="0"/>
    <x v="0"/>
    <s v="Новосибирская область33138"/>
    <n v="55.660888999999997"/>
    <n v="84.633262999999999"/>
    <x v="0"/>
    <x v="3"/>
    <x v="0"/>
    <x v="3"/>
    <x v="0"/>
    <x v="0"/>
    <x v="0"/>
    <x v="0"/>
    <x v="0"/>
    <x v="0"/>
    <n v="851.86868566280884"/>
    <n v="5.08725"/>
    <n v="113.88"/>
    <n v="1812.81723041601"/>
    <n v="1113.9308709977702"/>
    <n v="59.959096335600002"/>
    <n v="4051.5876449999996"/>
    <n v="4333.6689711381241"/>
    <n v="11371.963813887503"/>
  </r>
  <r>
    <x v="0"/>
    <x v="1"/>
    <x v="2"/>
    <s v="ФЛ+КК_235"/>
    <x v="0"/>
    <x v="0"/>
    <x v="0"/>
    <x v="0"/>
    <s v="Новосибирская область33138"/>
    <n v="55.660888999999997"/>
    <n v="84.633262999999999"/>
    <x v="0"/>
    <x v="3"/>
    <x v="0"/>
    <x v="3"/>
    <x v="0"/>
    <x v="0"/>
    <x v="0"/>
    <x v="0"/>
    <x v="0"/>
    <x v="0"/>
    <n v="851.86868566280884"/>
    <n v="3.7907799999999998"/>
    <n v="113.88"/>
    <n v="1350.8263405015286"/>
    <n v="830.0490180669176"/>
    <n v="44.678705235061329"/>
    <n v="3019.0530075999995"/>
    <n v="3229.2467762368624"/>
    <n v="8473.8538476403701"/>
  </r>
  <r>
    <x v="0"/>
    <x v="0"/>
    <x v="0"/>
    <s v="ФЛ+КК_236"/>
    <x v="4"/>
    <x v="4"/>
    <x v="0"/>
    <x v="0"/>
    <s v="Новосибирская область35"/>
    <n v="54.702483999999998"/>
    <n v="78.661849000000004"/>
    <x v="0"/>
    <x v="3"/>
    <x v="0"/>
    <x v="3"/>
    <x v="0"/>
    <x v="0"/>
    <x v="4"/>
    <x v="4"/>
    <x v="4"/>
    <x v="6"/>
    <n v="2612.1032310598835"/>
    <n v="1.1094999999999999"/>
    <n v="425.39"/>
    <n v="41.325275350527768"/>
    <n v="209.70989939919446"/>
    <n v="17.789902430805554"/>
    <n v="0"/>
    <n v="2898.1285348609404"/>
    <n v="3166.9536120414682"/>
  </r>
  <r>
    <x v="0"/>
    <x v="0"/>
    <x v="3"/>
    <s v="ФЛ+КК_236"/>
    <x v="4"/>
    <x v="4"/>
    <x v="0"/>
    <x v="0"/>
    <s v="Новосибирская область35"/>
    <n v="54.702483999999998"/>
    <n v="78.661849000000004"/>
    <x v="0"/>
    <x v="3"/>
    <x v="0"/>
    <x v="3"/>
    <x v="0"/>
    <x v="0"/>
    <x v="4"/>
    <x v="4"/>
    <x v="4"/>
    <x v="6"/>
    <n v="2612.1032310598835"/>
    <n v="0.98311000000000004"/>
    <n v="425.39"/>
    <n v="36.61765790883944"/>
    <n v="185.82054907466613"/>
    <n v="15.763344730733889"/>
    <n v="0"/>
    <n v="2567.9848074872821"/>
    <n v="2806.1863592015216"/>
  </r>
  <r>
    <x v="0"/>
    <x v="0"/>
    <x v="4"/>
    <s v="ФЛ+КК_236"/>
    <x v="4"/>
    <x v="4"/>
    <x v="0"/>
    <x v="0"/>
    <s v="Новосибирская область35"/>
    <n v="54.702483999999998"/>
    <n v="78.661849000000004"/>
    <x v="0"/>
    <x v="3"/>
    <x v="0"/>
    <x v="3"/>
    <x v="0"/>
    <x v="0"/>
    <x v="4"/>
    <x v="4"/>
    <x v="4"/>
    <x v="6"/>
    <n v="2612.1032310598835"/>
    <n v="0.27417999999999998"/>
    <n v="425.39"/>
    <n v="10.212315453454442"/>
    <n v="51.823578384201113"/>
    <n v="4.3962464609988885"/>
    <n v="0"/>
    <n v="716.18646389199876"/>
    <n v="782.61860419065317"/>
  </r>
  <r>
    <x v="0"/>
    <x v="0"/>
    <x v="5"/>
    <s v="ФЛ+КК_236"/>
    <x v="4"/>
    <x v="4"/>
    <x v="0"/>
    <x v="0"/>
    <s v="Новосибирская область35"/>
    <n v="54.702483999999998"/>
    <n v="78.661849000000004"/>
    <x v="0"/>
    <x v="3"/>
    <x v="0"/>
    <x v="3"/>
    <x v="0"/>
    <x v="0"/>
    <x v="4"/>
    <x v="4"/>
    <x v="4"/>
    <x v="6"/>
    <n v="2612.1032310598835"/>
    <n v="8.3180000000000004E-2"/>
    <n v="425.39"/>
    <n v="3.098185131732222"/>
    <n v="15.722099533145558"/>
    <n v="1.3337215720544446"/>
    <n v="0"/>
    <n v="217.27474675956111"/>
    <n v="237.42875299649333"/>
  </r>
  <r>
    <x v="0"/>
    <x v="1"/>
    <x v="1"/>
    <s v="ФЛ+КК_236"/>
    <x v="4"/>
    <x v="4"/>
    <x v="0"/>
    <x v="0"/>
    <s v="Новосибирская область35"/>
    <n v="54.702483999999998"/>
    <n v="78.661849000000004"/>
    <x v="0"/>
    <x v="3"/>
    <x v="0"/>
    <x v="3"/>
    <x v="0"/>
    <x v="0"/>
    <x v="4"/>
    <x v="4"/>
    <x v="4"/>
    <x v="6"/>
    <n v="2612.1032310598835"/>
    <n v="0.42587000000000003"/>
    <n v="425.39"/>
    <n v="15.862275812103887"/>
    <n v="80.49495705915723"/>
    <n v="6.8284684526427784"/>
    <n v="0"/>
    <n v="1112.4164030114725"/>
    <n v="1215.6021043353765"/>
  </r>
  <r>
    <x v="0"/>
    <x v="1"/>
    <x v="2"/>
    <s v="ФЛ+КК_236"/>
    <x v="4"/>
    <x v="4"/>
    <x v="0"/>
    <x v="0"/>
    <s v="Новосибирская область35"/>
    <n v="54.702483999999998"/>
    <n v="78.661849000000004"/>
    <x v="0"/>
    <x v="3"/>
    <x v="0"/>
    <x v="3"/>
    <x v="0"/>
    <x v="0"/>
    <x v="4"/>
    <x v="4"/>
    <x v="4"/>
    <x v="6"/>
    <n v="2612.1032310598835"/>
    <n v="0.30784"/>
    <n v="425.39"/>
    <n v="11.466041247324442"/>
    <n v="58.185755233031117"/>
    <n v="4.935956344568889"/>
    <n v="0"/>
    <n v="804.10985864947452"/>
    <n v="878.69761147439897"/>
  </r>
  <r>
    <x v="0"/>
    <x v="0"/>
    <x v="0"/>
    <s v="ФЛ+КК_237"/>
    <x v="4"/>
    <x v="4"/>
    <x v="0"/>
    <x v="0"/>
    <s v="Новосибирская область37"/>
    <n v="55.322940000000003"/>
    <n v="78.332130000000006"/>
    <x v="0"/>
    <x v="3"/>
    <x v="0"/>
    <x v="3"/>
    <x v="0"/>
    <x v="0"/>
    <x v="4"/>
    <x v="4"/>
    <x v="4"/>
    <x v="6"/>
    <n v="2137.5661293501403"/>
    <n v="1.55135"/>
    <n v="348.11"/>
    <n v="57.782754317297211"/>
    <n v="293.22528385123059"/>
    <n v="24.874596787769445"/>
    <n v="0"/>
    <n v="3316.1132147673402"/>
    <n v="3691.9958497236375"/>
  </r>
  <r>
    <x v="0"/>
    <x v="0"/>
    <x v="3"/>
    <s v="ФЛ+КК_237"/>
    <x v="4"/>
    <x v="4"/>
    <x v="0"/>
    <x v="0"/>
    <s v="Новосибирская область37"/>
    <n v="55.322940000000003"/>
    <n v="78.332130000000006"/>
    <x v="0"/>
    <x v="3"/>
    <x v="0"/>
    <x v="3"/>
    <x v="0"/>
    <x v="0"/>
    <x v="4"/>
    <x v="4"/>
    <x v="4"/>
    <x v="6"/>
    <n v="2137.5661293501403"/>
    <n v="1.33497"/>
    <n v="348.11"/>
    <n v="49.723301338164994"/>
    <n v="252.32665561148502"/>
    <n v="21.405124874315"/>
    <n v="0"/>
    <n v="2853.5866556985566"/>
    <n v="3177.0417375225215"/>
  </r>
  <r>
    <x v="0"/>
    <x v="0"/>
    <x v="4"/>
    <s v="ФЛ+КК_237"/>
    <x v="4"/>
    <x v="4"/>
    <x v="0"/>
    <x v="0"/>
    <s v="Новосибирская область37"/>
    <n v="55.322940000000003"/>
    <n v="78.332130000000006"/>
    <x v="0"/>
    <x v="3"/>
    <x v="0"/>
    <x v="3"/>
    <x v="0"/>
    <x v="0"/>
    <x v="4"/>
    <x v="4"/>
    <x v="4"/>
    <x v="6"/>
    <n v="2137.5661293501403"/>
    <n v="0.36123"/>
    <n v="348.11"/>
    <n v="13.454645529401665"/>
    <n v="68.277158143281667"/>
    <n v="5.7920202389183331"/>
    <n v="0"/>
    <n v="772.15301290515117"/>
    <n v="859.67683681675283"/>
  </r>
  <r>
    <x v="0"/>
    <x v="0"/>
    <x v="5"/>
    <s v="ФЛ+КК_237"/>
    <x v="4"/>
    <x v="4"/>
    <x v="0"/>
    <x v="0"/>
    <s v="Новосибирская область37"/>
    <n v="55.322940000000003"/>
    <n v="78.332130000000006"/>
    <x v="0"/>
    <x v="3"/>
    <x v="0"/>
    <x v="3"/>
    <x v="0"/>
    <x v="0"/>
    <x v="4"/>
    <x v="4"/>
    <x v="4"/>
    <x v="6"/>
    <n v="2137.5661293501403"/>
    <n v="0.10827000000000001"/>
    <n v="348.11"/>
    <n v="4.0327062300149992"/>
    <n v="20.464435158135004"/>
    <n v="1.7360186896650001"/>
    <n v="0"/>
    <n v="231.43428482473971"/>
    <n v="257.66744490255473"/>
  </r>
  <r>
    <x v="0"/>
    <x v="1"/>
    <x v="1"/>
    <s v="ФЛ+КК_237"/>
    <x v="4"/>
    <x v="4"/>
    <x v="0"/>
    <x v="0"/>
    <s v="Новосибирская область37"/>
    <n v="55.322940000000003"/>
    <n v="78.332130000000006"/>
    <x v="0"/>
    <x v="3"/>
    <x v="0"/>
    <x v="3"/>
    <x v="0"/>
    <x v="0"/>
    <x v="4"/>
    <x v="4"/>
    <x v="4"/>
    <x v="6"/>
    <n v="2137.5661293501403"/>
    <n v="1.01529"/>
    <n v="348.11"/>
    <n v="37.816258504404992"/>
    <n v="191.90298671564503"/>
    <n v="16.279324054955001"/>
    <n v="0"/>
    <n v="2170.2495154679041"/>
    <n v="2416.2480847429092"/>
  </r>
  <r>
    <x v="0"/>
    <x v="1"/>
    <x v="2"/>
    <s v="ФЛ+КК_237"/>
    <x v="4"/>
    <x v="4"/>
    <x v="0"/>
    <x v="0"/>
    <s v="Новосибирская область37"/>
    <n v="55.322940000000003"/>
    <n v="78.332130000000006"/>
    <x v="0"/>
    <x v="3"/>
    <x v="0"/>
    <x v="3"/>
    <x v="0"/>
    <x v="0"/>
    <x v="4"/>
    <x v="4"/>
    <x v="4"/>
    <x v="6"/>
    <n v="2137.5661293501403"/>
    <n v="0.75509000000000004"/>
    <n v="348.11"/>
    <n v="28.124652694393887"/>
    <n v="142.72180976776724"/>
    <n v="12.107235174832779"/>
    <n v="0"/>
    <n v="1614.0548086109975"/>
    <n v="1797.0085062479914"/>
  </r>
  <r>
    <x v="0"/>
    <x v="0"/>
    <x v="3"/>
    <s v="ФЛ+КК_238"/>
    <x v="1"/>
    <x v="1"/>
    <x v="0"/>
    <x v="0"/>
    <s v="Новосибирская область4"/>
    <n v="54.966617999999997"/>
    <n v="82.812658999999996"/>
    <x v="0"/>
    <x v="3"/>
    <x v="0"/>
    <x v="3"/>
    <x v="0"/>
    <x v="0"/>
    <x v="1"/>
    <x v="1"/>
    <x v="1"/>
    <x v="1"/>
    <n v="550.40830603327606"/>
    <n v="0.57638"/>
    <n v="73.58"/>
    <n v="203.4282412773012"/>
    <n v="265.81549306899217"/>
    <n v="56.920273090920972"/>
    <n v="1169.2950120923078"/>
    <n v="317.24433943145965"/>
    <n v="2012.7033589609819"/>
  </r>
  <r>
    <x v="0"/>
    <x v="0"/>
    <x v="4"/>
    <s v="ФЛ+КК_238"/>
    <x v="1"/>
    <x v="1"/>
    <x v="0"/>
    <x v="0"/>
    <s v="Новосибирская область4"/>
    <n v="54.966617999999997"/>
    <n v="82.812658999999996"/>
    <x v="0"/>
    <x v="3"/>
    <x v="0"/>
    <x v="3"/>
    <x v="0"/>
    <x v="0"/>
    <x v="1"/>
    <x v="1"/>
    <x v="1"/>
    <x v="1"/>
    <n v="550.40830603327606"/>
    <n v="0.15314"/>
    <n v="73.58"/>
    <n v="54.049413354394503"/>
    <n v="70.625255228469854"/>
    <n v="15.123305147894857"/>
    <n v="310.67323320000003"/>
    <n v="84.289527985935891"/>
    <n v="534.76073491669513"/>
  </r>
  <r>
    <x v="0"/>
    <x v="0"/>
    <x v="5"/>
    <s v="ФЛ+КК_238"/>
    <x v="1"/>
    <x v="1"/>
    <x v="0"/>
    <x v="0"/>
    <s v="Новосибирская область4"/>
    <n v="54.966617999999997"/>
    <n v="82.812658999999996"/>
    <x v="0"/>
    <x v="3"/>
    <x v="0"/>
    <x v="3"/>
    <x v="0"/>
    <x v="0"/>
    <x v="1"/>
    <x v="1"/>
    <x v="1"/>
    <x v="1"/>
    <n v="550.40830603327606"/>
    <n v="4.555E-2"/>
    <n v="73.58"/>
    <n v="16.076471061072677"/>
    <n v="21.006793624505697"/>
    <n v="4.4982796753729319"/>
    <n v="92.406724384615387"/>
    <n v="25.071098339815723"/>
    <n v="159.05936708538243"/>
  </r>
  <r>
    <x v="0"/>
    <x v="0"/>
    <x v="0"/>
    <s v="ФЛ+КК_238"/>
    <x v="0"/>
    <x v="0"/>
    <x v="0"/>
    <x v="0"/>
    <s v="Новосибирская область4"/>
    <n v="54.966617999999997"/>
    <n v="82.812658999999996"/>
    <x v="0"/>
    <x v="3"/>
    <x v="0"/>
    <x v="3"/>
    <x v="0"/>
    <x v="0"/>
    <x v="0"/>
    <x v="0"/>
    <x v="0"/>
    <x v="0"/>
    <n v="388.98113500584878"/>
    <n v="0.68120000000000003"/>
    <n v="52"/>
    <n v="242.742365199152"/>
    <n v="149.15911530270401"/>
    <n v="8.0287260157866669"/>
    <n v="542.52130399999999"/>
    <n v="264.97394916598421"/>
    <n v="1207.4254596836267"/>
  </r>
  <r>
    <x v="0"/>
    <x v="1"/>
    <x v="1"/>
    <s v="ФЛ+КК_238"/>
    <x v="0"/>
    <x v="0"/>
    <x v="0"/>
    <x v="0"/>
    <s v="Новосибирская область4"/>
    <n v="54.966617999999997"/>
    <n v="82.812658999999996"/>
    <x v="0"/>
    <x v="3"/>
    <x v="0"/>
    <x v="3"/>
    <x v="0"/>
    <x v="0"/>
    <x v="0"/>
    <x v="0"/>
    <x v="0"/>
    <x v="0"/>
    <n v="388.98113500584878"/>
    <n v="1.0750999999999999"/>
    <n v="52"/>
    <n v="383.10674812919598"/>
    <n v="235.409519762092"/>
    <n v="12.671290868426667"/>
    <n v="856.23114199999986"/>
    <n v="418.19361824478801"/>
    <n v="1905.6123190045025"/>
  </r>
  <r>
    <x v="0"/>
    <x v="1"/>
    <x v="2"/>
    <s v="ФЛ+КК_238"/>
    <x v="0"/>
    <x v="0"/>
    <x v="0"/>
    <x v="0"/>
    <s v="Новосибирская область4"/>
    <n v="54.966617999999997"/>
    <n v="82.812658999999996"/>
    <x v="0"/>
    <x v="3"/>
    <x v="0"/>
    <x v="3"/>
    <x v="0"/>
    <x v="0"/>
    <x v="0"/>
    <x v="0"/>
    <x v="0"/>
    <x v="0"/>
    <n v="388.98113500584878"/>
    <n v="0.79101999999999995"/>
    <n v="52"/>
    <n v="281.8761974747992"/>
    <n v="173.20587696233841"/>
    <n v="9.3230811112853331"/>
    <n v="629.98414839999998"/>
    <n v="307.6918574123265"/>
    <n v="1402.0811613607493"/>
  </r>
  <r>
    <x v="0"/>
    <x v="0"/>
    <x v="0"/>
    <s v="ФЛ+КК_239"/>
    <x v="4"/>
    <x v="4"/>
    <x v="0"/>
    <x v="0"/>
    <s v="Новосибирская область41"/>
    <n v="55.204940000000001"/>
    <n v="80.35284"/>
    <x v="0"/>
    <x v="3"/>
    <x v="0"/>
    <x v="3"/>
    <x v="0"/>
    <x v="0"/>
    <x v="4"/>
    <x v="4"/>
    <x v="4"/>
    <x v="6"/>
    <n v="2976.6641488718333"/>
    <n v="1.4032800000000001"/>
    <n v="484.76"/>
    <n v="52.267627213959997"/>
    <n v="265.23813215764005"/>
    <n v="22.500418461560002"/>
    <n v="0"/>
    <n v="4177.093266828866"/>
    <n v="4517.0994446620261"/>
  </r>
  <r>
    <x v="0"/>
    <x v="0"/>
    <x v="3"/>
    <s v="ФЛ+КК_239"/>
    <x v="4"/>
    <x v="4"/>
    <x v="0"/>
    <x v="0"/>
    <s v="Новосибирская область41"/>
    <n v="55.204940000000001"/>
    <n v="80.35284"/>
    <x v="0"/>
    <x v="3"/>
    <x v="0"/>
    <x v="3"/>
    <x v="0"/>
    <x v="0"/>
    <x v="4"/>
    <x v="4"/>
    <x v="4"/>
    <x v="6"/>
    <n v="2976.6641488718333"/>
    <n v="1.2230300000000001"/>
    <n v="484.76"/>
    <n v="45.553899515057218"/>
    <n v="231.1685428230706"/>
    <n v="19.610260811129447"/>
    <n v="0"/>
    <n v="3640.5495539947183"/>
    <n v="3936.8822571439755"/>
  </r>
  <r>
    <x v="0"/>
    <x v="0"/>
    <x v="4"/>
    <s v="ФЛ+КК_239"/>
    <x v="4"/>
    <x v="4"/>
    <x v="0"/>
    <x v="0"/>
    <s v="Новосибирская область41"/>
    <n v="55.204940000000001"/>
    <n v="80.35284"/>
    <x v="0"/>
    <x v="3"/>
    <x v="0"/>
    <x v="3"/>
    <x v="0"/>
    <x v="0"/>
    <x v="4"/>
    <x v="4"/>
    <x v="4"/>
    <x v="6"/>
    <n v="2976.6641488718333"/>
    <n v="0.33539999999999998"/>
    <n v="484.76"/>
    <n v="12.492561831966663"/>
    <n v="63.394952914366669"/>
    <n v="5.3778578416333334"/>
    <n v="0"/>
    <n v="998.37315553161284"/>
    <n v="1079.6385281195794"/>
  </r>
  <r>
    <x v="0"/>
    <x v="0"/>
    <x v="5"/>
    <s v="ФЛ+КК_239"/>
    <x v="4"/>
    <x v="4"/>
    <x v="0"/>
    <x v="0"/>
    <s v="Новосибирская область41"/>
    <n v="55.204940000000001"/>
    <n v="80.35284"/>
    <x v="0"/>
    <x v="3"/>
    <x v="0"/>
    <x v="3"/>
    <x v="0"/>
    <x v="0"/>
    <x v="4"/>
    <x v="4"/>
    <x v="4"/>
    <x v="6"/>
    <n v="2976.6641488718333"/>
    <n v="0.10108"/>
    <n v="484.76"/>
    <n v="3.7649020571711107"/>
    <n v="19.105431844317781"/>
    <n v="1.6207330668822224"/>
    <n v="0"/>
    <n v="300.88121216796492"/>
    <n v="325.37227913633603"/>
  </r>
  <r>
    <x v="0"/>
    <x v="1"/>
    <x v="1"/>
    <s v="ФЛ+КК_239"/>
    <x v="4"/>
    <x v="4"/>
    <x v="0"/>
    <x v="0"/>
    <s v="Новосибирская область41"/>
    <n v="55.204940000000001"/>
    <n v="80.35284"/>
    <x v="0"/>
    <x v="3"/>
    <x v="0"/>
    <x v="3"/>
    <x v="0"/>
    <x v="0"/>
    <x v="4"/>
    <x v="4"/>
    <x v="4"/>
    <x v="6"/>
    <n v="2976.6641488718333"/>
    <n v="2.8747500000000001"/>
    <n v="484.76"/>
    <n v="107.07511069304165"/>
    <n v="543.36505930404178"/>
    <n v="46.094206410958336"/>
    <n v="0"/>
    <n v="8557.1652619693032"/>
    <n v="9253.6996383773458"/>
  </r>
  <r>
    <x v="0"/>
    <x v="1"/>
    <x v="2"/>
    <s v="ФЛ+КК_239"/>
    <x v="4"/>
    <x v="4"/>
    <x v="0"/>
    <x v="0"/>
    <s v="Новосибирская область41"/>
    <n v="55.204940000000001"/>
    <n v="80.35284"/>
    <x v="0"/>
    <x v="3"/>
    <x v="0"/>
    <x v="3"/>
    <x v="0"/>
    <x v="0"/>
    <x v="4"/>
    <x v="4"/>
    <x v="4"/>
    <x v="6"/>
    <n v="2976.6641488718333"/>
    <n v="2.1326200000000002"/>
    <n v="484.76"/>
    <n v="79.433175951367772"/>
    <n v="403.09285773475449"/>
    <n v="34.19477397204556"/>
    <n v="0"/>
    <n v="6348.0934971670495"/>
    <n v="6864.8143048252168"/>
  </r>
  <r>
    <x v="0"/>
    <x v="0"/>
    <x v="3"/>
    <s v="ФЛ+КК_240"/>
    <x v="1"/>
    <x v="1"/>
    <x v="0"/>
    <x v="0"/>
    <s v="Новосибирская область42"/>
    <n v="54.62538"/>
    <n v="83.289484000000002"/>
    <x v="0"/>
    <x v="3"/>
    <x v="0"/>
    <x v="3"/>
    <x v="0"/>
    <x v="0"/>
    <x v="1"/>
    <x v="1"/>
    <x v="1"/>
    <x v="1"/>
    <n v="317.55115202668793"/>
    <n v="1.2849299999999999"/>
    <n v="15.43"/>
    <n v="453.50471922072694"/>
    <n v="592.58527622252689"/>
    <n v="126.89296384801187"/>
    <n v="2606.7216764769232"/>
    <n v="408.03100177365206"/>
    <n v="4187.7356375418412"/>
  </r>
  <r>
    <x v="0"/>
    <x v="0"/>
    <x v="4"/>
    <s v="ФЛ+КК_240"/>
    <x v="1"/>
    <x v="1"/>
    <x v="0"/>
    <x v="0"/>
    <s v="Новосибирская область42"/>
    <n v="54.62538"/>
    <n v="83.289484000000002"/>
    <x v="0"/>
    <x v="3"/>
    <x v="0"/>
    <x v="3"/>
    <x v="0"/>
    <x v="0"/>
    <x v="1"/>
    <x v="1"/>
    <x v="1"/>
    <x v="1"/>
    <n v="317.55115202668793"/>
    <n v="0.34371000000000002"/>
    <n v="15.43"/>
    <n v="121.30941533262985"/>
    <n v="158.51251452642927"/>
    <n v="33.943001256255336"/>
    <n v="697.28024672307697"/>
    <n v="109.14550646309291"/>
    <n v="1120.1906843014845"/>
  </r>
  <r>
    <x v="0"/>
    <x v="0"/>
    <x v="5"/>
    <s v="ФЛ+КК_240"/>
    <x v="1"/>
    <x v="1"/>
    <x v="0"/>
    <x v="0"/>
    <s v="Новосибирская область42"/>
    <n v="54.62538"/>
    <n v="83.289484000000002"/>
    <x v="0"/>
    <x v="3"/>
    <x v="0"/>
    <x v="3"/>
    <x v="0"/>
    <x v="0"/>
    <x v="1"/>
    <x v="1"/>
    <x v="1"/>
    <x v="1"/>
    <n v="317.55115202668793"/>
    <n v="0.10252"/>
    <n v="15.43"/>
    <n v="36.183530475986188"/>
    <n v="47.280274036977474"/>
    <n v="10.124338799544082"/>
    <n v="207.98106221538464"/>
    <n v="32.555344105776044"/>
    <n v="334.12454963366844"/>
  </r>
  <r>
    <x v="0"/>
    <x v="0"/>
    <x v="0"/>
    <s v="ФЛ+КК_240"/>
    <x v="0"/>
    <x v="0"/>
    <x v="0"/>
    <x v="0"/>
    <s v="Новосибирская область42"/>
    <n v="54.62538"/>
    <n v="83.289484000000002"/>
    <x v="0"/>
    <x v="3"/>
    <x v="0"/>
    <x v="3"/>
    <x v="0"/>
    <x v="0"/>
    <x v="0"/>
    <x v="0"/>
    <x v="0"/>
    <x v="0"/>
    <n v="718.41823473003308"/>
    <n v="1.50929"/>
    <n v="96.04"/>
    <n v="537.82828005200838"/>
    <n v="330.48203337524683"/>
    <n v="17.788719742170667"/>
    <n v="1202.0287418"/>
    <n v="1084.3014574956917"/>
    <n v="3172.4292324651178"/>
  </r>
  <r>
    <x v="0"/>
    <x v="1"/>
    <x v="1"/>
    <s v="ФЛ+КК_240"/>
    <x v="0"/>
    <x v="0"/>
    <x v="0"/>
    <x v="0"/>
    <s v="Новосибирская область42"/>
    <n v="54.62538"/>
    <n v="83.289484000000002"/>
    <x v="0"/>
    <x v="3"/>
    <x v="0"/>
    <x v="3"/>
    <x v="0"/>
    <x v="0"/>
    <x v="0"/>
    <x v="0"/>
    <x v="0"/>
    <x v="0"/>
    <n v="718.41823473003308"/>
    <n v="0.26808999999999999"/>
    <n v="96.04"/>
    <n v="95.532590555256405"/>
    <n v="58.702388757342803"/>
    <n v="3.1597492037173334"/>
    <n v="213.51223779999998"/>
    <n v="192.60074454877457"/>
    <n v="563.50771086509098"/>
  </r>
  <r>
    <x v="0"/>
    <x v="1"/>
    <x v="2"/>
    <s v="ФЛ+КК_240"/>
    <x v="0"/>
    <x v="0"/>
    <x v="0"/>
    <x v="0"/>
    <s v="Новосибирская область42"/>
    <n v="54.62538"/>
    <n v="83.289484000000002"/>
    <x v="0"/>
    <x v="3"/>
    <x v="0"/>
    <x v="3"/>
    <x v="0"/>
    <x v="0"/>
    <x v="0"/>
    <x v="0"/>
    <x v="0"/>
    <x v="0"/>
    <n v="718.41823473003308"/>
    <n v="0.19420000000000001"/>
    <n v="96.04"/>
    <n v="69.202242104632006"/>
    <n v="42.523047844664006"/>
    <n v="2.2888705112533336"/>
    <n v="154.66476399999999"/>
    <n v="139.51682118457242"/>
    <n v="408.19574564512175"/>
  </r>
  <r>
    <x v="0"/>
    <x v="0"/>
    <x v="0"/>
    <s v="ФЛ+КК_241"/>
    <x v="4"/>
    <x v="4"/>
    <x v="0"/>
    <x v="0"/>
    <s v="Новосибирская область43"/>
    <n v="55.186160000000001"/>
    <n v="76.06841"/>
    <x v="0"/>
    <x v="3"/>
    <x v="0"/>
    <x v="3"/>
    <x v="0"/>
    <x v="0"/>
    <x v="4"/>
    <x v="4"/>
    <x v="4"/>
    <x v="6"/>
    <n v="1303.7621720139396"/>
    <n v="0.71311999999999998"/>
    <n v="196.61"/>
    <n v="26.561406361395552"/>
    <n v="134.78893506944888"/>
    <n v="11.434281407351111"/>
    <n v="0"/>
    <n v="929.7388801065805"/>
    <n v="1102.5235029447761"/>
  </r>
  <r>
    <x v="0"/>
    <x v="0"/>
    <x v="3"/>
    <s v="ФЛ+КК_241"/>
    <x v="4"/>
    <x v="4"/>
    <x v="0"/>
    <x v="0"/>
    <s v="Новосибирская область43"/>
    <n v="55.186160000000001"/>
    <n v="76.06841"/>
    <x v="0"/>
    <x v="3"/>
    <x v="0"/>
    <x v="3"/>
    <x v="0"/>
    <x v="0"/>
    <x v="4"/>
    <x v="4"/>
    <x v="4"/>
    <x v="6"/>
    <n v="1303.7621720139396"/>
    <n v="0.62317"/>
    <n v="196.61"/>
    <n v="23.211060694176108"/>
    <n v="117.78721767336279"/>
    <n v="9.9920085604372222"/>
    <n v="0"/>
    <n v="812.46547273392673"/>
    <n v="963.4557596619029"/>
  </r>
  <r>
    <x v="0"/>
    <x v="0"/>
    <x v="4"/>
    <s v="ФЛ+КК_241"/>
    <x v="4"/>
    <x v="4"/>
    <x v="0"/>
    <x v="0"/>
    <s v="Новосибирская область43"/>
    <n v="55.186160000000001"/>
    <n v="76.06841"/>
    <x v="0"/>
    <x v="3"/>
    <x v="0"/>
    <x v="3"/>
    <x v="0"/>
    <x v="0"/>
    <x v="4"/>
    <x v="4"/>
    <x v="4"/>
    <x v="6"/>
    <n v="1303.7621720139396"/>
    <n v="0.17136000000000001"/>
    <n v="196.61"/>
    <n v="6.3826040415199996"/>
    <n v="32.389263957680008"/>
    <n v="2.7476139527200001"/>
    <n v="0"/>
    <n v="223.41268579630869"/>
    <n v="264.93216774822872"/>
  </r>
  <r>
    <x v="0"/>
    <x v="0"/>
    <x v="5"/>
    <s v="ФЛ+КК_241"/>
    <x v="4"/>
    <x v="4"/>
    <x v="0"/>
    <x v="0"/>
    <s v="Новосибирская область43"/>
    <n v="55.186160000000001"/>
    <n v="76.06841"/>
    <x v="0"/>
    <x v="3"/>
    <x v="0"/>
    <x v="3"/>
    <x v="0"/>
    <x v="0"/>
    <x v="4"/>
    <x v="4"/>
    <x v="4"/>
    <x v="6"/>
    <n v="1303.7621720139396"/>
    <n v="5.1700000000000003E-2"/>
    <n v="196.61"/>
    <n v="1.9256572650944443"/>
    <n v="9.7719709769611125"/>
    <n v="0.82896616103888898"/>
    <n v="0"/>
    <n v="67.404504293120681"/>
    <n v="79.93109869621513"/>
  </r>
  <r>
    <x v="0"/>
    <x v="1"/>
    <x v="1"/>
    <s v="ФЛ+КК_241"/>
    <x v="4"/>
    <x v="4"/>
    <x v="0"/>
    <x v="0"/>
    <s v="Новосибирская область43"/>
    <n v="55.186160000000001"/>
    <n v="76.06841"/>
    <x v="0"/>
    <x v="3"/>
    <x v="0"/>
    <x v="3"/>
    <x v="0"/>
    <x v="0"/>
    <x v="4"/>
    <x v="4"/>
    <x v="4"/>
    <x v="6"/>
    <n v="1303.7621720139396"/>
    <n v="2.4230999999999998"/>
    <n v="196.61"/>
    <n v="90.252613521283308"/>
    <n v="457.99734766488331"/>
    <n v="38.852377269116666"/>
    <n v="0"/>
    <n v="3159.1461190069767"/>
    <n v="3746.2484574622599"/>
  </r>
  <r>
    <x v="0"/>
    <x v="1"/>
    <x v="2"/>
    <s v="ФЛ+КК_241"/>
    <x v="4"/>
    <x v="4"/>
    <x v="0"/>
    <x v="0"/>
    <s v="Новосибирская область43"/>
    <n v="55.186160000000001"/>
    <n v="76.06841"/>
    <x v="0"/>
    <x v="3"/>
    <x v="0"/>
    <x v="3"/>
    <x v="0"/>
    <x v="0"/>
    <x v="4"/>
    <x v="4"/>
    <x v="4"/>
    <x v="6"/>
    <n v="1303.7621720139396"/>
    <n v="1.80237"/>
    <n v="196.61"/>
    <n v="67.132434910798324"/>
    <n v="340.67132165851837"/>
    <n v="28.899492063281667"/>
    <n v="0"/>
    <n v="2349.8618259727641"/>
    <n v="2786.5650746053625"/>
  </r>
  <r>
    <x v="0"/>
    <x v="0"/>
    <x v="0"/>
    <s v="ФЛ+КК_242"/>
    <x v="4"/>
    <x v="4"/>
    <x v="0"/>
    <x v="0"/>
    <s v="Новосибирская область44"/>
    <n v="55.296819999999997"/>
    <n v="78.263310000000004"/>
    <x v="0"/>
    <x v="3"/>
    <x v="0"/>
    <x v="3"/>
    <x v="0"/>
    <x v="0"/>
    <x v="4"/>
    <x v="4"/>
    <x v="4"/>
    <x v="6"/>
    <n v="2098.6968248234489"/>
    <n v="0.95020000000000004"/>
    <n v="341.78"/>
    <n v="35.391867181677775"/>
    <n v="179.60013195954446"/>
    <n v="15.235660468455556"/>
    <n v="0"/>
    <n v="1994.1817229472413"/>
    <n v="2224.4093825569189"/>
  </r>
  <r>
    <x v="0"/>
    <x v="0"/>
    <x v="3"/>
    <s v="ФЛ+КК_242"/>
    <x v="4"/>
    <x v="4"/>
    <x v="0"/>
    <x v="0"/>
    <s v="Новосибирская область44"/>
    <n v="55.296819999999997"/>
    <n v="78.263310000000004"/>
    <x v="0"/>
    <x v="3"/>
    <x v="0"/>
    <x v="3"/>
    <x v="0"/>
    <x v="0"/>
    <x v="4"/>
    <x v="4"/>
    <x v="4"/>
    <x v="6"/>
    <n v="2098.6968248234489"/>
    <n v="0.83564000000000005"/>
    <n v="341.78"/>
    <n v="31.124878858868886"/>
    <n v="157.94680516804223"/>
    <n v="13.398786901557779"/>
    <n v="0"/>
    <n v="1753.755014695467"/>
    <n v="1956.225485623936"/>
  </r>
  <r>
    <x v="0"/>
    <x v="0"/>
    <x v="4"/>
    <s v="ФЛ+КК_242"/>
    <x v="4"/>
    <x v="4"/>
    <x v="0"/>
    <x v="0"/>
    <s v="Новосибирская область44"/>
    <n v="55.296819999999997"/>
    <n v="78.263310000000004"/>
    <x v="0"/>
    <x v="3"/>
    <x v="0"/>
    <x v="3"/>
    <x v="0"/>
    <x v="0"/>
    <x v="4"/>
    <x v="4"/>
    <x v="4"/>
    <x v="6"/>
    <n v="2098.6968248234489"/>
    <n v="0.23129"/>
    <n v="341.78"/>
    <n v="8.6148021052938866"/>
    <n v="43.716811745867226"/>
    <n v="3.7085412647327778"/>
    <n v="0"/>
    <n v="485.4075886134155"/>
    <n v="541.44774372930942"/>
  </r>
  <r>
    <x v="0"/>
    <x v="0"/>
    <x v="5"/>
    <s v="ФЛ+КК_242"/>
    <x v="4"/>
    <x v="4"/>
    <x v="0"/>
    <x v="0"/>
    <s v="Новосибирская область44"/>
    <n v="55.296819999999997"/>
    <n v="78.263310000000004"/>
    <x v="0"/>
    <x v="3"/>
    <x v="0"/>
    <x v="3"/>
    <x v="0"/>
    <x v="0"/>
    <x v="4"/>
    <x v="4"/>
    <x v="4"/>
    <x v="6"/>
    <n v="2098.6968248234489"/>
    <n v="6.9959999999999994E-2"/>
    <n v="341.78"/>
    <n v="2.6057830225533327"/>
    <n v="13.223347960313333"/>
    <n v="1.1217499540866667"/>
    <n v="0"/>
    <n v="146.82482986464848"/>
    <n v="163.7757108016018"/>
  </r>
  <r>
    <x v="0"/>
    <x v="1"/>
    <x v="1"/>
    <s v="ФЛ+КК_242"/>
    <x v="4"/>
    <x v="4"/>
    <x v="0"/>
    <x v="0"/>
    <s v="Новосибирская область44"/>
    <n v="55.296819999999997"/>
    <n v="78.263310000000004"/>
    <x v="0"/>
    <x v="3"/>
    <x v="0"/>
    <x v="3"/>
    <x v="0"/>
    <x v="0"/>
    <x v="4"/>
    <x v="4"/>
    <x v="4"/>
    <x v="6"/>
    <n v="2098.6968248234489"/>
    <n v="2.3144100000000001"/>
    <n v="341.78"/>
    <n v="86.204263653911653"/>
    <n v="437.45352705587169"/>
    <n v="37.109624231528336"/>
    <n v="0"/>
    <n v="4857.2449183396384"/>
    <n v="5418.0123332809499"/>
  </r>
  <r>
    <x v="0"/>
    <x v="1"/>
    <x v="2"/>
    <s v="ФЛ+КК_242"/>
    <x v="4"/>
    <x v="4"/>
    <x v="0"/>
    <x v="0"/>
    <s v="Новосибирская область44"/>
    <n v="55.296819999999997"/>
    <n v="78.263310000000004"/>
    <x v="0"/>
    <x v="3"/>
    <x v="0"/>
    <x v="3"/>
    <x v="0"/>
    <x v="0"/>
    <x v="4"/>
    <x v="4"/>
    <x v="4"/>
    <x v="6"/>
    <n v="2098.6968248234489"/>
    <n v="1.7215400000000001"/>
    <n v="341.78"/>
    <n v="64.121779654752217"/>
    <n v="325.39340262432557"/>
    <n v="27.603450771274446"/>
    <n v="0"/>
    <n v="3612.9905318065603"/>
    <n v="4030.1091648569127"/>
  </r>
  <r>
    <x v="0"/>
    <x v="0"/>
    <x v="3"/>
    <s v="ФЛ+КК_243"/>
    <x v="1"/>
    <x v="1"/>
    <x v="0"/>
    <x v="0"/>
    <s v="Новосибирская область45"/>
    <n v="54.655687999999998"/>
    <n v="83.266819999999996"/>
    <x v="0"/>
    <x v="3"/>
    <x v="0"/>
    <x v="3"/>
    <x v="0"/>
    <x v="0"/>
    <x v="1"/>
    <x v="1"/>
    <x v="1"/>
    <x v="1"/>
    <n v="317.55115202668793"/>
    <n v="1.2336800000000001"/>
    <n v="19.96"/>
    <n v="435.41648339460244"/>
    <n v="568.94975101383511"/>
    <n v="121.83178199591831"/>
    <n v="2502.7514322461543"/>
    <n v="391.75650523228438"/>
    <n v="4020.7059538827943"/>
  </r>
  <r>
    <x v="0"/>
    <x v="0"/>
    <x v="4"/>
    <s v="ФЛ+КК_243"/>
    <x v="1"/>
    <x v="1"/>
    <x v="0"/>
    <x v="0"/>
    <s v="Новосибирская область45"/>
    <n v="54.655687999999998"/>
    <n v="83.266819999999996"/>
    <x v="0"/>
    <x v="3"/>
    <x v="0"/>
    <x v="3"/>
    <x v="0"/>
    <x v="0"/>
    <x v="1"/>
    <x v="1"/>
    <x v="1"/>
    <x v="1"/>
    <n v="317.55115202668793"/>
    <n v="0.33851999999999999"/>
    <n v="19.96"/>
    <n v="119.47765057287207"/>
    <n v="156.11898524188075"/>
    <n v="33.430464011135996"/>
    <n v="686.75135760000001"/>
    <n v="107.49741598407439"/>
    <n v="1103.2758734099632"/>
  </r>
  <r>
    <x v="0"/>
    <x v="0"/>
    <x v="5"/>
    <s v="ФЛ+КК_243"/>
    <x v="1"/>
    <x v="1"/>
    <x v="0"/>
    <x v="0"/>
    <s v="Новосибирская область45"/>
    <n v="54.655687999999998"/>
    <n v="83.266819999999996"/>
    <x v="0"/>
    <x v="3"/>
    <x v="0"/>
    <x v="3"/>
    <x v="0"/>
    <x v="0"/>
    <x v="1"/>
    <x v="1"/>
    <x v="1"/>
    <x v="1"/>
    <n v="317.55115202668793"/>
    <n v="0.10204000000000001"/>
    <n v="19.96"/>
    <n v="36.014118706297609"/>
    <n v="47.058907166730215"/>
    <n v="10.076936510978133"/>
    <n v="207.00729212307695"/>
    <n v="32.40291955280324"/>
    <n v="332.56017405988621"/>
  </r>
  <r>
    <x v="0"/>
    <x v="0"/>
    <x v="0"/>
    <s v="ФЛ+КК_243"/>
    <x v="0"/>
    <x v="0"/>
    <x v="0"/>
    <x v="0"/>
    <s v="Новосибирская область45"/>
    <n v="54.655687999999998"/>
    <n v="83.266819999999996"/>
    <x v="0"/>
    <x v="3"/>
    <x v="0"/>
    <x v="3"/>
    <x v="0"/>
    <x v="0"/>
    <x v="0"/>
    <x v="0"/>
    <x v="0"/>
    <x v="0"/>
    <n v="681.8390472265985"/>
    <n v="1.4147000000000001"/>
    <n v="91.15"/>
    <n v="504.12158550681204"/>
    <n v="309.77011218252403"/>
    <n v="16.673867725386668"/>
    <n v="1126.6953739999999"/>
    <n v="964.59770011146895"/>
    <n v="2921.8586395261914"/>
  </r>
  <r>
    <x v="0"/>
    <x v="1"/>
    <x v="1"/>
    <s v="ФЛ+КК_243"/>
    <x v="0"/>
    <x v="0"/>
    <x v="0"/>
    <x v="0"/>
    <s v="Новосибирская область45"/>
    <n v="54.655687999999998"/>
    <n v="83.266819999999996"/>
    <x v="0"/>
    <x v="3"/>
    <x v="0"/>
    <x v="3"/>
    <x v="0"/>
    <x v="0"/>
    <x v="0"/>
    <x v="0"/>
    <x v="0"/>
    <x v="0"/>
    <n v="681.8390472265985"/>
    <n v="0.38327"/>
    <n v="91.15"/>
    <n v="136.5764332206092"/>
    <n v="83.922804054708408"/>
    <n v="4.5172780682186664"/>
    <n v="305.24389339999999"/>
    <n v="261.32845163053838"/>
    <n v="791.58886037407478"/>
  </r>
  <r>
    <x v="0"/>
    <x v="1"/>
    <x v="2"/>
    <s v="ФЛ+КК_243"/>
    <x v="0"/>
    <x v="0"/>
    <x v="0"/>
    <x v="0"/>
    <s v="Новосибирская область45"/>
    <n v="54.655687999999998"/>
    <n v="83.266819999999996"/>
    <x v="0"/>
    <x v="3"/>
    <x v="0"/>
    <x v="3"/>
    <x v="0"/>
    <x v="0"/>
    <x v="0"/>
    <x v="0"/>
    <x v="0"/>
    <x v="0"/>
    <n v="681.8390472265985"/>
    <n v="0.27609"/>
    <n v="91.15"/>
    <n v="98.383352330936404"/>
    <n v="60.454110604702805"/>
    <n v="3.2540384111840002"/>
    <n v="219.88359779999999"/>
    <n v="188.24894254879158"/>
    <n v="570.2240416956148"/>
  </r>
  <r>
    <x v="0"/>
    <x v="0"/>
    <x v="0"/>
    <s v="ФЛ+КК_244"/>
    <x v="4"/>
    <x v="4"/>
    <x v="0"/>
    <x v="0"/>
    <s v="Новосибирская область46"/>
    <n v="53.725924999999997"/>
    <n v="78.042873999999998"/>
    <x v="0"/>
    <x v="3"/>
    <x v="0"/>
    <x v="3"/>
    <x v="0"/>
    <x v="0"/>
    <x v="4"/>
    <x v="4"/>
    <x v="4"/>
    <x v="6"/>
    <n v="2678.6661475005362"/>
    <n v="0.78720999999999997"/>
    <n v="436.23"/>
    <n v="29.321018484622773"/>
    <n v="148.79290663004946"/>
    <n v="12.622252449350555"/>
    <n v="0"/>
    <n v="2108.6727779738972"/>
    <n v="2299.4089555379201"/>
  </r>
  <r>
    <x v="0"/>
    <x v="0"/>
    <x v="3"/>
    <s v="ФЛ+КК_244"/>
    <x v="4"/>
    <x v="4"/>
    <x v="0"/>
    <x v="0"/>
    <s v="Новосибирская область46"/>
    <n v="53.725924999999997"/>
    <n v="78.042873999999998"/>
    <x v="0"/>
    <x v="3"/>
    <x v="0"/>
    <x v="3"/>
    <x v="0"/>
    <x v="0"/>
    <x v="4"/>
    <x v="4"/>
    <x v="4"/>
    <x v="6"/>
    <n v="2678.6661475005362"/>
    <n v="0.66132999999999997"/>
    <n v="436.23"/>
    <n v="24.632396888296107"/>
    <n v="124.99995292444278"/>
    <n v="10.603872171757223"/>
    <n v="0"/>
    <n v="1771.4822833265296"/>
    <n v="1931.7185053110256"/>
  </r>
  <r>
    <x v="0"/>
    <x v="0"/>
    <x v="4"/>
    <s v="ФЛ+КК_244"/>
    <x v="4"/>
    <x v="4"/>
    <x v="0"/>
    <x v="0"/>
    <s v="Новосибирская область46"/>
    <n v="53.725924999999997"/>
    <n v="78.042873999999998"/>
    <x v="0"/>
    <x v="3"/>
    <x v="0"/>
    <x v="3"/>
    <x v="0"/>
    <x v="0"/>
    <x v="4"/>
    <x v="4"/>
    <x v="4"/>
    <x v="6"/>
    <n v="2678.6661475005362"/>
    <n v="0.17433000000000001"/>
    <n v="436.23"/>
    <n v="6.4932269056849998"/>
    <n v="32.950632503165004"/>
    <n v="2.7952354130350003"/>
    <n v="0"/>
    <n v="466.97186949376851"/>
    <n v="509.21096431565354"/>
  </r>
  <r>
    <x v="0"/>
    <x v="0"/>
    <x v="5"/>
    <s v="ФЛ+КК_244"/>
    <x v="4"/>
    <x v="4"/>
    <x v="0"/>
    <x v="0"/>
    <s v="Новосибирская область46"/>
    <n v="53.725924999999997"/>
    <n v="78.042873999999998"/>
    <x v="0"/>
    <x v="3"/>
    <x v="0"/>
    <x v="3"/>
    <x v="0"/>
    <x v="0"/>
    <x v="4"/>
    <x v="4"/>
    <x v="4"/>
    <x v="6"/>
    <n v="2678.6661475005362"/>
    <n v="5.1679999999999997E-2"/>
    <n v="436.23"/>
    <n v="1.9249123299822217"/>
    <n v="9.7681907173955551"/>
    <n v="0.82864547780444442"/>
    <n v="0"/>
    <n v="138.43346650282771"/>
    <n v="150.95521502800995"/>
  </r>
  <r>
    <x v="0"/>
    <x v="1"/>
    <x v="1"/>
    <s v="ФЛ+КК_244"/>
    <x v="4"/>
    <x v="4"/>
    <x v="0"/>
    <x v="0"/>
    <s v="Новосибирская область46"/>
    <n v="53.725924999999997"/>
    <n v="78.042873999999998"/>
    <x v="0"/>
    <x v="3"/>
    <x v="0"/>
    <x v="3"/>
    <x v="0"/>
    <x v="0"/>
    <x v="4"/>
    <x v="4"/>
    <x v="4"/>
    <x v="6"/>
    <n v="2678.6661475005362"/>
    <n v="0.33385999999999999"/>
    <n v="436.23"/>
    <n v="12.435201828325553"/>
    <n v="63.103872927818891"/>
    <n v="5.3531652325811114"/>
    <n v="0"/>
    <n v="894.29948000452896"/>
    <n v="975.19171999325454"/>
  </r>
  <r>
    <x v="0"/>
    <x v="1"/>
    <x v="2"/>
    <s v="ФЛ+КК_244"/>
    <x v="4"/>
    <x v="4"/>
    <x v="0"/>
    <x v="0"/>
    <s v="Новосибирская область46"/>
    <n v="53.725924999999997"/>
    <n v="78.042873999999998"/>
    <x v="0"/>
    <x v="3"/>
    <x v="0"/>
    <x v="3"/>
    <x v="0"/>
    <x v="0"/>
    <x v="4"/>
    <x v="4"/>
    <x v="4"/>
    <x v="6"/>
    <n v="2678.6661475005362"/>
    <n v="0.24515000000000001"/>
    <n v="436.23"/>
    <n v="9.1310421380638882"/>
    <n v="46.336531624797225"/>
    <n v="3.9307747462027778"/>
    <n v="0"/>
    <n v="656.67500605975647"/>
    <n v="716.07335456882038"/>
  </r>
  <r>
    <x v="0"/>
    <x v="0"/>
    <x v="3"/>
    <s v="ФЛ+КК_245"/>
    <x v="1"/>
    <x v="1"/>
    <x v="0"/>
    <x v="0"/>
    <s v="Новосибирская область5"/>
    <n v="54.964638999999998"/>
    <n v="82.854619"/>
    <x v="0"/>
    <x v="3"/>
    <x v="0"/>
    <x v="3"/>
    <x v="0"/>
    <x v="0"/>
    <x v="1"/>
    <x v="1"/>
    <x v="1"/>
    <x v="1"/>
    <n v="543.97515649279467"/>
    <n v="1.8466199999999999"/>
    <n v="72.72"/>
    <n v="651.74825446318391"/>
    <n v="851.62602069999355"/>
    <n v="182.36252939927908"/>
    <n v="3746.2152663692309"/>
    <n v="1004.5154034827244"/>
    <n v="6436.4674744144122"/>
  </r>
  <r>
    <x v="0"/>
    <x v="0"/>
    <x v="4"/>
    <s v="ФЛ+КК_245"/>
    <x v="1"/>
    <x v="1"/>
    <x v="0"/>
    <x v="0"/>
    <s v="Новосибирская область5"/>
    <n v="54.964638999999998"/>
    <n v="82.854619"/>
    <x v="0"/>
    <x v="3"/>
    <x v="0"/>
    <x v="3"/>
    <x v="0"/>
    <x v="0"/>
    <x v="1"/>
    <x v="1"/>
    <x v="1"/>
    <x v="1"/>
    <n v="543.97515649279467"/>
    <n v="0.51485000000000003"/>
    <n v="72.72"/>
    <n v="181.71177005034616"/>
    <n v="237.4390273891714"/>
    <n v="50.843892225373303"/>
    <n v="1044.4698583846155"/>
    <n v="280.06560932031533"/>
    <n v="1794.5301573698216"/>
  </r>
  <r>
    <x v="0"/>
    <x v="0"/>
    <x v="5"/>
    <s v="ФЛ+КК_245"/>
    <x v="1"/>
    <x v="1"/>
    <x v="0"/>
    <x v="0"/>
    <s v="Новосибирская область5"/>
    <n v="54.964638999999998"/>
    <n v="82.854619"/>
    <x v="0"/>
    <x v="3"/>
    <x v="0"/>
    <x v="3"/>
    <x v="0"/>
    <x v="0"/>
    <x v="1"/>
    <x v="1"/>
    <x v="1"/>
    <x v="1"/>
    <n v="543.97515649279467"/>
    <n v="0.15618000000000001"/>
    <n v="72.72"/>
    <n v="55.122354562422188"/>
    <n v="72.027245406702519"/>
    <n v="15.423519642145873"/>
    <n v="316.84044378461545"/>
    <n v="84.958039941044674"/>
    <n v="544.37160333693078"/>
  </r>
  <r>
    <x v="0"/>
    <x v="0"/>
    <x v="0"/>
    <s v="ФЛ+КК_245"/>
    <x v="0"/>
    <x v="0"/>
    <x v="0"/>
    <x v="0"/>
    <s v="Новосибирская область5"/>
    <n v="54.964638999999998"/>
    <n v="82.854619"/>
    <x v="0"/>
    <x v="3"/>
    <x v="0"/>
    <x v="3"/>
    <x v="0"/>
    <x v="0"/>
    <x v="0"/>
    <x v="0"/>
    <x v="0"/>
    <x v="0"/>
    <n v="317.55115202668793"/>
    <n v="2.0846800000000001"/>
    <n v="47.71"/>
    <n v="742.86575731557286"/>
    <n v="456.47243759430563"/>
    <n v="24.570353127701335"/>
    <n v="1660.2808456"/>
    <n v="661.99253560699583"/>
    <n v="3546.1819292445757"/>
  </r>
  <r>
    <x v="0"/>
    <x v="1"/>
    <x v="1"/>
    <s v="ФЛ+КК_245"/>
    <x v="0"/>
    <x v="0"/>
    <x v="0"/>
    <x v="0"/>
    <s v="Новосибирская область5"/>
    <n v="54.964638999999998"/>
    <n v="82.854619"/>
    <x v="0"/>
    <x v="3"/>
    <x v="0"/>
    <x v="3"/>
    <x v="0"/>
    <x v="0"/>
    <x v="0"/>
    <x v="0"/>
    <x v="0"/>
    <x v="0"/>
    <n v="317.55115202668793"/>
    <n v="0.74866999999999995"/>
    <n v="47.71"/>
    <n v="266.7849773247932"/>
    <n v="163.9326994328764"/>
    <n v="8.8239376192586665"/>
    <n v="596.25576139999998"/>
    <n v="237.74102098782043"/>
    <n v="1273.5383967647485"/>
  </r>
  <r>
    <x v="0"/>
    <x v="1"/>
    <x v="2"/>
    <s v="ФЛ+КК_245"/>
    <x v="0"/>
    <x v="0"/>
    <x v="0"/>
    <x v="0"/>
    <s v="Новосибирская область5"/>
    <n v="54.964638999999998"/>
    <n v="82.854619"/>
    <x v="0"/>
    <x v="3"/>
    <x v="0"/>
    <x v="3"/>
    <x v="0"/>
    <x v="0"/>
    <x v="0"/>
    <x v="0"/>
    <x v="0"/>
    <x v="0"/>
    <n v="317.55115202668793"/>
    <n v="0.53912000000000004"/>
    <n v="47.71"/>
    <n v="192.11283606307521"/>
    <n v="118.04853529359042"/>
    <n v="6.3541496911786668"/>
    <n v="429.36595040000003"/>
    <n v="171.198177080628"/>
    <n v="917.07964852847249"/>
  </r>
  <r>
    <x v="0"/>
    <x v="0"/>
    <x v="0"/>
    <s v="ФЛ+КК_246"/>
    <x v="4"/>
    <x v="4"/>
    <x v="0"/>
    <x v="0"/>
    <s v="Новосибирская область50"/>
    <n v="55.172218000000001"/>
    <n v="80.284755000000004"/>
    <x v="0"/>
    <x v="3"/>
    <x v="0"/>
    <x v="3"/>
    <x v="0"/>
    <x v="0"/>
    <x v="4"/>
    <x v="4"/>
    <x v="4"/>
    <x v="6"/>
    <n v="3009.3929629519694"/>
    <n v="1.4463200000000001"/>
    <n v="490.09"/>
    <n v="53.870727575462219"/>
    <n v="273.37325074271558"/>
    <n v="23.190528782084446"/>
    <n v="0"/>
    <n v="4352.5452301766927"/>
    <n v="4702.9797372769553"/>
  </r>
  <r>
    <x v="0"/>
    <x v="0"/>
    <x v="3"/>
    <s v="ФЛ+КК_246"/>
    <x v="4"/>
    <x v="4"/>
    <x v="0"/>
    <x v="0"/>
    <s v="Новосибирская область50"/>
    <n v="55.172218000000001"/>
    <n v="80.284755000000004"/>
    <x v="0"/>
    <x v="3"/>
    <x v="0"/>
    <x v="3"/>
    <x v="0"/>
    <x v="0"/>
    <x v="4"/>
    <x v="4"/>
    <x v="4"/>
    <x v="6"/>
    <n v="3009.3929629519694"/>
    <n v="1.2588900000000001"/>
    <n v="490.09"/>
    <n v="46.889568171271662"/>
    <n v="237.94654822411169"/>
    <n v="20.185245850488336"/>
    <n v="0"/>
    <n v="3788.4947071306051"/>
    <n v="4093.5160693764769"/>
  </r>
  <r>
    <x v="0"/>
    <x v="0"/>
    <x v="4"/>
    <s v="ФЛ+КК_246"/>
    <x v="4"/>
    <x v="4"/>
    <x v="0"/>
    <x v="0"/>
    <s v="Новосибирская область50"/>
    <n v="55.172218000000001"/>
    <n v="80.284755000000004"/>
    <x v="0"/>
    <x v="3"/>
    <x v="0"/>
    <x v="3"/>
    <x v="0"/>
    <x v="0"/>
    <x v="4"/>
    <x v="4"/>
    <x v="4"/>
    <x v="6"/>
    <n v="3009.3929629519694"/>
    <n v="0.34477000000000002"/>
    <n v="490.09"/>
    <n v="12.841563932042776"/>
    <n v="65.166004520829446"/>
    <n v="5.5280979369705561"/>
    <n v="0"/>
    <n v="1037.5484118369504"/>
    <n v="1121.0840782267933"/>
  </r>
  <r>
    <x v="0"/>
    <x v="0"/>
    <x v="5"/>
    <s v="ФЛ+КК_246"/>
    <x v="4"/>
    <x v="4"/>
    <x v="0"/>
    <x v="0"/>
    <s v="Новосибирская область50"/>
    <n v="55.172218000000001"/>
    <n v="80.284755000000004"/>
    <x v="0"/>
    <x v="3"/>
    <x v="0"/>
    <x v="3"/>
    <x v="0"/>
    <x v="0"/>
    <x v="4"/>
    <x v="4"/>
    <x v="4"/>
    <x v="6"/>
    <n v="3009.3929629519694"/>
    <n v="0.10384"/>
    <n v="490.09"/>
    <n v="3.8677031026577771"/>
    <n v="19.627107664364445"/>
    <n v="1.6649873532355557"/>
    <n v="0"/>
    <n v="312.49536527293253"/>
    <n v="337.65516339319032"/>
  </r>
  <r>
    <x v="0"/>
    <x v="1"/>
    <x v="1"/>
    <s v="ФЛ+КК_246"/>
    <x v="4"/>
    <x v="4"/>
    <x v="0"/>
    <x v="0"/>
    <s v="Новосибирская область50"/>
    <n v="55.172218000000001"/>
    <n v="80.284755000000004"/>
    <x v="0"/>
    <x v="3"/>
    <x v="0"/>
    <x v="3"/>
    <x v="0"/>
    <x v="0"/>
    <x v="4"/>
    <x v="4"/>
    <x v="4"/>
    <x v="6"/>
    <n v="3009.3929629519694"/>
    <n v="0.50763000000000003"/>
    <n v="490.09"/>
    <n v="18.907570550868332"/>
    <n v="95.948658163148352"/>
    <n v="8.1394215150516676"/>
    <n v="0"/>
    <n v="1527.6581497833083"/>
    <n v="1650.6538000123767"/>
  </r>
  <r>
    <x v="0"/>
    <x v="1"/>
    <x v="2"/>
    <s v="ФЛ+КК_246"/>
    <x v="4"/>
    <x v="4"/>
    <x v="0"/>
    <x v="0"/>
    <s v="Новосибирская область50"/>
    <n v="55.172218000000001"/>
    <n v="80.284755000000004"/>
    <x v="0"/>
    <x v="3"/>
    <x v="0"/>
    <x v="3"/>
    <x v="0"/>
    <x v="0"/>
    <x v="4"/>
    <x v="4"/>
    <x v="4"/>
    <x v="6"/>
    <n v="3009.3929629519694"/>
    <n v="0.36826999999999999"/>
    <n v="490.09"/>
    <n v="13.716862688903886"/>
    <n v="69.607809510357228"/>
    <n v="5.9049007374427775"/>
    <n v="0"/>
    <n v="1108.2691464663217"/>
    <n v="1197.4987194030255"/>
  </r>
  <r>
    <x v="0"/>
    <x v="0"/>
    <x v="3"/>
    <s v="ФЛ+КК_247"/>
    <x v="1"/>
    <x v="1"/>
    <x v="0"/>
    <x v="0"/>
    <s v="Новосибирская область51"/>
    <n v="55.01135"/>
    <n v="82.222168999999994"/>
    <x v="0"/>
    <x v="3"/>
    <x v="0"/>
    <x v="3"/>
    <x v="0"/>
    <x v="0"/>
    <x v="1"/>
    <x v="1"/>
    <x v="1"/>
    <x v="1"/>
    <n v="889.86915039030328"/>
    <n v="0.60533000000000003"/>
    <n v="118.96"/>
    <n v="213.64588863664378"/>
    <n v="279.1666824307801"/>
    <n v="59.779223620054815"/>
    <n v="1228.0255207846155"/>
    <n v="538.66449280576228"/>
    <n v="2319.2818082778563"/>
  </r>
  <r>
    <x v="0"/>
    <x v="0"/>
    <x v="4"/>
    <s v="ФЛ+КК_247"/>
    <x v="1"/>
    <x v="1"/>
    <x v="0"/>
    <x v="0"/>
    <s v="Новосибирская область51"/>
    <n v="55.01135"/>
    <n v="82.222168999999994"/>
    <x v="0"/>
    <x v="3"/>
    <x v="0"/>
    <x v="3"/>
    <x v="0"/>
    <x v="0"/>
    <x v="1"/>
    <x v="1"/>
    <x v="1"/>
    <x v="1"/>
    <n v="889.86915039030328"/>
    <n v="0.16258"/>
    <n v="118.96"/>
    <n v="57.38117815826994"/>
    <n v="74.97880367666599"/>
    <n v="16.055550156358535"/>
    <n v="329.82404501538463"/>
    <n v="144.67492647045552"/>
    <n v="622.91450347713464"/>
  </r>
  <r>
    <x v="0"/>
    <x v="0"/>
    <x v="5"/>
    <s v="ФЛ+КК_247"/>
    <x v="1"/>
    <x v="1"/>
    <x v="0"/>
    <x v="0"/>
    <s v="Новосибирская область51"/>
    <n v="55.01135"/>
    <n v="82.222168999999994"/>
    <x v="0"/>
    <x v="3"/>
    <x v="0"/>
    <x v="3"/>
    <x v="0"/>
    <x v="0"/>
    <x v="1"/>
    <x v="1"/>
    <x v="1"/>
    <x v="1"/>
    <n v="889.86915039030328"/>
    <n v="4.8579999999999998E-2"/>
    <n v="118.96"/>
    <n v="17.145882857231847"/>
    <n v="22.404171992941528"/>
    <n v="4.7975066219454883"/>
    <n v="98.553648092307697"/>
    <n v="43.229843325960928"/>
    <n v="186.13105289038748"/>
  </r>
  <r>
    <x v="0"/>
    <x v="0"/>
    <x v="0"/>
    <s v="ФЛ+КК_247"/>
    <x v="0"/>
    <x v="0"/>
    <x v="0"/>
    <x v="0"/>
    <s v="Новосибирская область51"/>
    <n v="55.01135"/>
    <n v="82.222168999999994"/>
    <x v="0"/>
    <x v="3"/>
    <x v="0"/>
    <x v="3"/>
    <x v="0"/>
    <x v="0"/>
    <x v="0"/>
    <x v="0"/>
    <x v="0"/>
    <x v="0"/>
    <n v="638.37788579613732"/>
    <n v="0.70835999999999999"/>
    <n v="85.34"/>
    <n v="252.42070142758561"/>
    <n v="155.1062109744912"/>
    <n v="8.3488378751360006"/>
    <n v="564.15207119999991"/>
    <n v="452.20135918255181"/>
    <n v="1432.2291806597646"/>
  </r>
  <r>
    <x v="0"/>
    <x v="1"/>
    <x v="1"/>
    <s v="ФЛ+КК_247"/>
    <x v="0"/>
    <x v="0"/>
    <x v="0"/>
    <x v="0"/>
    <s v="Новосибирская область51"/>
    <n v="55.01135"/>
    <n v="82.222168999999994"/>
    <x v="0"/>
    <x v="3"/>
    <x v="0"/>
    <x v="3"/>
    <x v="0"/>
    <x v="0"/>
    <x v="0"/>
    <x v="0"/>
    <x v="0"/>
    <x v="0"/>
    <n v="638.37788579613732"/>
    <n v="0.22226000000000001"/>
    <n v="85.34"/>
    <n v="79.201289032829607"/>
    <n v="48.667212224279204"/>
    <n v="2.6195899064426666"/>
    <n v="177.0123092"/>
    <n v="141.88586889704948"/>
    <n v="449.38626926060095"/>
  </r>
  <r>
    <x v="0"/>
    <x v="1"/>
    <x v="2"/>
    <s v="ФЛ+КК_247"/>
    <x v="0"/>
    <x v="0"/>
    <x v="0"/>
    <x v="0"/>
    <s v="Новосибирская область51"/>
    <n v="55.01135"/>
    <n v="82.222168999999994"/>
    <x v="0"/>
    <x v="3"/>
    <x v="0"/>
    <x v="3"/>
    <x v="0"/>
    <x v="0"/>
    <x v="0"/>
    <x v="0"/>
    <x v="0"/>
    <x v="0"/>
    <n v="638.37788579613732"/>
    <n v="0.16217000000000001"/>
    <n v="85.34"/>
    <n v="57.788504645253205"/>
    <n v="35.509591498296402"/>
    <n v="1.9113600968586668"/>
    <n v="129.1554314"/>
    <n v="103.52574173955959"/>
    <n v="327.89062937996783"/>
  </r>
  <r>
    <x v="0"/>
    <x v="0"/>
    <x v="3"/>
    <s v="ФЛ+КК_248"/>
    <x v="1"/>
    <x v="1"/>
    <x v="0"/>
    <x v="0"/>
    <s v="Новосибирская область52"/>
    <n v="55.044049999999999"/>
    <n v="82.229550000000003"/>
    <x v="0"/>
    <x v="3"/>
    <x v="0"/>
    <x v="3"/>
    <x v="0"/>
    <x v="0"/>
    <x v="1"/>
    <x v="1"/>
    <x v="1"/>
    <x v="1"/>
    <n v="897.57396902599612"/>
    <n v="0.50788999999999995"/>
    <n v="119.99"/>
    <n v="179.2552993898617"/>
    <n v="234.2292077705861"/>
    <n v="50.156559041167029"/>
    <n v="1030.3501920461538"/>
    <n v="455.86884312861315"/>
    <n v="1949.8601013763819"/>
  </r>
  <r>
    <x v="0"/>
    <x v="0"/>
    <x v="4"/>
    <s v="ФЛ+КК_248"/>
    <x v="1"/>
    <x v="1"/>
    <x v="0"/>
    <x v="0"/>
    <s v="Новосибирская область52"/>
    <n v="55.044049999999999"/>
    <n v="82.229550000000003"/>
    <x v="0"/>
    <x v="3"/>
    <x v="0"/>
    <x v="3"/>
    <x v="0"/>
    <x v="0"/>
    <x v="1"/>
    <x v="1"/>
    <x v="1"/>
    <x v="1"/>
    <n v="897.57396902599612"/>
    <n v="0.13200999999999999"/>
    <n v="119.99"/>
    <n v="46.591766076228403"/>
    <n v="60.880501127793558"/>
    <n v="13.036616903314613"/>
    <n v="267.80706226153848"/>
    <n v="118.48873965112173"/>
    <n v="506.80468601999678"/>
  </r>
  <r>
    <x v="0"/>
    <x v="0"/>
    <x v="5"/>
    <s v="ФЛ+КК_248"/>
    <x v="1"/>
    <x v="1"/>
    <x v="0"/>
    <x v="0"/>
    <s v="Новосибирская область52"/>
    <n v="55.044049999999999"/>
    <n v="82.229550000000003"/>
    <x v="0"/>
    <x v="3"/>
    <x v="0"/>
    <x v="3"/>
    <x v="0"/>
    <x v="0"/>
    <x v="1"/>
    <x v="1"/>
    <x v="1"/>
    <x v="1"/>
    <n v="897.57396902599612"/>
    <n v="3.8890000000000001E-2"/>
    <n v="119.99"/>
    <n v="13.725882756643609"/>
    <n v="17.935328299824953"/>
    <n v="3.8405729215203803"/>
    <n v="78.895664353846158"/>
    <n v="34.906651655420987"/>
    <n v="149.30409998725611"/>
  </r>
  <r>
    <x v="0"/>
    <x v="0"/>
    <x v="0"/>
    <s v="ФЛ+КК_248"/>
    <x v="0"/>
    <x v="0"/>
    <x v="0"/>
    <x v="0"/>
    <s v="Новосибирская область52"/>
    <n v="55.044049999999999"/>
    <n v="82.229550000000003"/>
    <x v="0"/>
    <x v="3"/>
    <x v="0"/>
    <x v="3"/>
    <x v="0"/>
    <x v="0"/>
    <x v="0"/>
    <x v="0"/>
    <x v="0"/>
    <x v="0"/>
    <n v="646.08270443183005"/>
    <n v="0.61214000000000002"/>
    <n v="86.37"/>
    <n v="218.1331641705944"/>
    <n v="134.03737645536881"/>
    <n v="7.2147744323306666"/>
    <n v="487.5205388"/>
    <n v="395.49306669090043"/>
    <n v="1242.3989205491944"/>
  </r>
  <r>
    <x v="0"/>
    <x v="1"/>
    <x v="1"/>
    <s v="ФЛ+КК_248"/>
    <x v="0"/>
    <x v="0"/>
    <x v="0"/>
    <x v="0"/>
    <s v="Новосибирская область52"/>
    <n v="55.044049999999999"/>
    <n v="82.229550000000003"/>
    <x v="0"/>
    <x v="3"/>
    <x v="0"/>
    <x v="3"/>
    <x v="0"/>
    <x v="0"/>
    <x v="0"/>
    <x v="0"/>
    <x v="0"/>
    <x v="0"/>
    <n v="646.08270443183005"/>
    <n v="0.55152000000000001"/>
    <n v="86.37"/>
    <n v="196.53151681537921"/>
    <n v="120.76370415699841"/>
    <n v="6.5002979627520006"/>
    <n v="439.24155839999997"/>
    <n v="356.32753314824294"/>
    <n v="1119.3646104833726"/>
  </r>
  <r>
    <x v="0"/>
    <x v="1"/>
    <x v="2"/>
    <s v="ФЛ+КК_248"/>
    <x v="0"/>
    <x v="0"/>
    <x v="0"/>
    <x v="0"/>
    <s v="Новосибирская область52"/>
    <n v="55.044049999999999"/>
    <n v="82.229550000000003"/>
    <x v="0"/>
    <x v="3"/>
    <x v="0"/>
    <x v="3"/>
    <x v="0"/>
    <x v="0"/>
    <x v="0"/>
    <x v="0"/>
    <x v="0"/>
    <x v="0"/>
    <n v="646.08270443183005"/>
    <n v="0.41177999999999998"/>
    <n v="86.37"/>
    <n v="146.7358354986888"/>
    <n v="90.165502788237603"/>
    <n v="4.8533012313279995"/>
    <n v="327.94982759999999"/>
    <n v="266.04393603093899"/>
    <n v="835.74840314919334"/>
  </r>
  <r>
    <x v="0"/>
    <x v="0"/>
    <x v="0"/>
    <s v="ФЛ+КК_249"/>
    <x v="4"/>
    <x v="4"/>
    <x v="0"/>
    <x v="0"/>
    <s v="Новосибирская область53"/>
    <n v="54.353648999999997"/>
    <n v="77.295709000000002"/>
    <x v="0"/>
    <x v="3"/>
    <x v="0"/>
    <x v="3"/>
    <x v="0"/>
    <x v="0"/>
    <x v="4"/>
    <x v="4"/>
    <x v="4"/>
    <x v="6"/>
    <n v="2084.4508869874421"/>
    <n v="1.24838"/>
    <n v="339.46"/>
    <n v="46.498104769798886"/>
    <n v="235.96002182241224"/>
    <n v="20.01672681078778"/>
    <n v="0"/>
    <n v="2602.1867982973831"/>
    <n v="2904.6616517003822"/>
  </r>
  <r>
    <x v="0"/>
    <x v="0"/>
    <x v="3"/>
    <s v="ФЛ+КК_249"/>
    <x v="4"/>
    <x v="4"/>
    <x v="0"/>
    <x v="0"/>
    <s v="Новосибирская область53"/>
    <n v="54.353648999999997"/>
    <n v="77.295709000000002"/>
    <x v="0"/>
    <x v="3"/>
    <x v="0"/>
    <x v="3"/>
    <x v="0"/>
    <x v="0"/>
    <x v="4"/>
    <x v="4"/>
    <x v="4"/>
    <x v="6"/>
    <n v="2084.4508869874421"/>
    <n v="1.10595"/>
    <n v="339.46"/>
    <n v="41.193049368108326"/>
    <n v="209.03890332630834"/>
    <n v="17.732981156691668"/>
    <n v="0"/>
    <n v="2305.2984584637616"/>
    <n v="2573.2633923148701"/>
  </r>
  <r>
    <x v="0"/>
    <x v="0"/>
    <x v="4"/>
    <s v="ФЛ+КК_249"/>
    <x v="4"/>
    <x v="4"/>
    <x v="0"/>
    <x v="0"/>
    <s v="Новосибирская область53"/>
    <n v="54.353648999999997"/>
    <n v="77.295709000000002"/>
    <x v="0"/>
    <x v="3"/>
    <x v="0"/>
    <x v="3"/>
    <x v="0"/>
    <x v="0"/>
    <x v="4"/>
    <x v="4"/>
    <x v="4"/>
    <x v="6"/>
    <n v="2084.4508869874421"/>
    <n v="0.30837999999999999"/>
    <n v="339.46"/>
    <n v="11.486154495354443"/>
    <n v="58.287822241301114"/>
    <n v="4.9446147918988892"/>
    <n v="0"/>
    <n v="642.80296452918742"/>
    <n v="717.52155605774192"/>
  </r>
  <r>
    <x v="0"/>
    <x v="0"/>
    <x v="5"/>
    <s v="ФЛ+КК_249"/>
    <x v="4"/>
    <x v="4"/>
    <x v="0"/>
    <x v="0"/>
    <s v="Новосибирская область53"/>
    <n v="54.353648999999997"/>
    <n v="77.295709000000002"/>
    <x v="0"/>
    <x v="3"/>
    <x v="0"/>
    <x v="3"/>
    <x v="0"/>
    <x v="0"/>
    <x v="4"/>
    <x v="4"/>
    <x v="4"/>
    <x v="6"/>
    <n v="2084.4508869874421"/>
    <n v="9.3549999999999994E-2"/>
    <n v="339.46"/>
    <n v="3.4844339874194437"/>
    <n v="17.68216411788611"/>
    <n v="1.4999958291138888"/>
    <n v="0"/>
    <n v="195.00038047767521"/>
    <n v="217.66697441209465"/>
  </r>
  <r>
    <x v="0"/>
    <x v="1"/>
    <x v="1"/>
    <s v="ФЛ+КК_249"/>
    <x v="4"/>
    <x v="4"/>
    <x v="0"/>
    <x v="0"/>
    <s v="Новосибирская область53"/>
    <n v="54.353648999999997"/>
    <n v="77.295709000000002"/>
    <x v="0"/>
    <x v="3"/>
    <x v="0"/>
    <x v="3"/>
    <x v="0"/>
    <x v="0"/>
    <x v="4"/>
    <x v="4"/>
    <x v="4"/>
    <x v="6"/>
    <n v="2084.4508869874421"/>
    <n v="0.28719"/>
    <n v="339.46"/>
    <n v="10.696895743954999"/>
    <n v="54.282637231595004"/>
    <n v="4.6048509050049997"/>
    <n v="0"/>
    <n v="598.63345023392355"/>
    <n v="668.21783411447859"/>
  </r>
  <r>
    <x v="0"/>
    <x v="1"/>
    <x v="2"/>
    <s v="ФЛ+КК_249"/>
    <x v="4"/>
    <x v="4"/>
    <x v="0"/>
    <x v="0"/>
    <s v="Новосибирская область53"/>
    <n v="54.353648999999997"/>
    <n v="77.295709000000002"/>
    <x v="0"/>
    <x v="3"/>
    <x v="0"/>
    <x v="3"/>
    <x v="0"/>
    <x v="0"/>
    <x v="4"/>
    <x v="4"/>
    <x v="4"/>
    <x v="6"/>
    <n v="2084.4508869874421"/>
    <n v="0.20695"/>
    <n v="339.46"/>
    <n v="7.7082160737194432"/>
    <n v="39.116235854586115"/>
    <n v="3.3182697684138889"/>
    <n v="0"/>
    <n v="431.37711106205114"/>
    <n v="481.51983275877058"/>
  </r>
  <r>
    <x v="0"/>
    <x v="0"/>
    <x v="3"/>
    <s v="ФЛ+КК_250"/>
    <x v="1"/>
    <x v="1"/>
    <x v="0"/>
    <x v="0"/>
    <s v="Новосибирская область6"/>
    <n v="54.752994000000001"/>
    <n v="83.128731000000002"/>
    <x v="0"/>
    <x v="3"/>
    <x v="0"/>
    <x v="3"/>
    <x v="0"/>
    <x v="0"/>
    <x v="1"/>
    <x v="1"/>
    <x v="1"/>
    <x v="1"/>
    <n v="317.55115202668793"/>
    <n v="1.276"/>
    <n v="33.36"/>
    <n v="450.35295442214567"/>
    <n v="588.46693007396857"/>
    <n v="126.01108377114953"/>
    <n v="2588.6054953846156"/>
    <n v="405.1952699860538"/>
    <n v="4158.6317336379334"/>
  </r>
  <r>
    <x v="0"/>
    <x v="0"/>
    <x v="4"/>
    <s v="ФЛ+КК_250"/>
    <x v="1"/>
    <x v="1"/>
    <x v="0"/>
    <x v="0"/>
    <s v="Новосибирская область6"/>
    <n v="54.752994000000001"/>
    <n v="83.128731000000002"/>
    <x v="0"/>
    <x v="3"/>
    <x v="0"/>
    <x v="3"/>
    <x v="0"/>
    <x v="0"/>
    <x v="1"/>
    <x v="1"/>
    <x v="1"/>
    <x v="1"/>
    <n v="317.55115202668793"/>
    <n v="0.35389999999999999"/>
    <n v="33.36"/>
    <n v="124.90588602664369"/>
    <n v="163.21194870938672"/>
    <n v="34.949312340603306"/>
    <n v="717.95257430769232"/>
    <n v="112.38135270224485"/>
    <n v="1153.4010740865708"/>
  </r>
  <r>
    <x v="0"/>
    <x v="0"/>
    <x v="5"/>
    <s v="ФЛ+КК_250"/>
    <x v="1"/>
    <x v="1"/>
    <x v="0"/>
    <x v="0"/>
    <s v="Новосибирская область6"/>
    <n v="54.752994000000001"/>
    <n v="83.128731000000002"/>
    <x v="0"/>
    <x v="3"/>
    <x v="0"/>
    <x v="3"/>
    <x v="0"/>
    <x v="0"/>
    <x v="1"/>
    <x v="1"/>
    <x v="1"/>
    <x v="1"/>
    <n v="317.55115202668793"/>
    <n v="0.10713"/>
    <n v="33.36"/>
    <n v="37.810589347370275"/>
    <n v="49.406318353310539"/>
    <n v="10.57959827931289"/>
    <n v="217.33331247692311"/>
    <n v="34.019254916619076"/>
    <n v="349.14907337353588"/>
  </r>
  <r>
    <x v="0"/>
    <x v="0"/>
    <x v="0"/>
    <s v="ФЛ+КК_250"/>
    <x v="0"/>
    <x v="0"/>
    <x v="0"/>
    <x v="0"/>
    <s v="Новосибирская область6"/>
    <n v="54.752994000000001"/>
    <n v="83.128731000000002"/>
    <x v="0"/>
    <x v="3"/>
    <x v="0"/>
    <x v="3"/>
    <x v="0"/>
    <x v="0"/>
    <x v="0"/>
    <x v="0"/>
    <x v="0"/>
    <x v="0"/>
    <n v="566.64078801332778"/>
    <n v="1.448"/>
    <n v="75.75"/>
    <n v="515.98788139807994"/>
    <n v="317.06165437215998"/>
    <n v="17.066346551466665"/>
    <n v="1153.2161599999999"/>
    <n v="820.49586104329865"/>
    <n v="2823.8279033650051"/>
  </r>
  <r>
    <x v="0"/>
    <x v="1"/>
    <x v="1"/>
    <s v="ФЛ+КК_250"/>
    <x v="0"/>
    <x v="0"/>
    <x v="0"/>
    <x v="0"/>
    <s v="Новосибирская область6"/>
    <n v="54.752994000000001"/>
    <n v="83.128731000000002"/>
    <x v="0"/>
    <x v="3"/>
    <x v="0"/>
    <x v="3"/>
    <x v="0"/>
    <x v="0"/>
    <x v="0"/>
    <x v="0"/>
    <x v="0"/>
    <x v="0"/>
    <n v="566.64078801332778"/>
    <n v="0.58643000000000001"/>
    <n v="75.75"/>
    <n v="208.97152851400281"/>
    <n v="128.40778036841562"/>
    <n v="6.9117524918346671"/>
    <n v="467.04458059999996"/>
    <n v="332.2951573146558"/>
    <n v="1143.6307992889087"/>
  </r>
  <r>
    <x v="0"/>
    <x v="1"/>
    <x v="2"/>
    <s v="ФЛ+КК_250"/>
    <x v="0"/>
    <x v="0"/>
    <x v="0"/>
    <x v="0"/>
    <s v="Новосибирская область6"/>
    <n v="54.752994000000001"/>
    <n v="83.128731000000002"/>
    <x v="0"/>
    <x v="3"/>
    <x v="0"/>
    <x v="3"/>
    <x v="0"/>
    <x v="0"/>
    <x v="0"/>
    <x v="0"/>
    <x v="0"/>
    <x v="0"/>
    <n v="566.64078801332778"/>
    <n v="0.42557"/>
    <n v="75.75"/>
    <n v="151.6498361095172"/>
    <n v="93.185033322624406"/>
    <n v="5.0158322526986669"/>
    <n v="338.93245939999997"/>
    <n v="241.14532015483189"/>
    <n v="829.92848123967212"/>
  </r>
  <r>
    <x v="0"/>
    <x v="0"/>
    <x v="0"/>
    <s v="ФЛ+КК_251"/>
    <x v="4"/>
    <x v="4"/>
    <x v="0"/>
    <x v="0"/>
    <s v="Новосибирская область63"/>
    <n v="55.201222000000001"/>
    <n v="75.976488000000003"/>
    <x v="0"/>
    <x v="3"/>
    <x v="0"/>
    <x v="3"/>
    <x v="0"/>
    <x v="0"/>
    <x v="4"/>
    <x v="4"/>
    <x v="4"/>
    <x v="6"/>
    <n v="1271.6008041574337"/>
    <n v="0.85172000000000003"/>
    <n v="191.76"/>
    <n v="31.72380668909555"/>
    <n v="160.9861338587489"/>
    <n v="13.656616222051111"/>
    <n v="0"/>
    <n v="1083.0478369169696"/>
    <n v="1289.4143936868652"/>
  </r>
  <r>
    <x v="0"/>
    <x v="0"/>
    <x v="3"/>
    <s v="ФЛ+КК_251"/>
    <x v="4"/>
    <x v="4"/>
    <x v="0"/>
    <x v="0"/>
    <s v="Новосибирская область63"/>
    <n v="55.201222000000001"/>
    <n v="75.976488000000003"/>
    <x v="0"/>
    <x v="3"/>
    <x v="0"/>
    <x v="3"/>
    <x v="0"/>
    <x v="0"/>
    <x v="4"/>
    <x v="4"/>
    <x v="4"/>
    <x v="6"/>
    <n v="1271.6008041574337"/>
    <n v="0.75304000000000004"/>
    <n v="191.76"/>
    <n v="28.048296845391107"/>
    <n v="142.33433316229778"/>
    <n v="12.074365143302224"/>
    <n v="0"/>
    <n v="957.56626956271396"/>
    <n v="1140.023264713705"/>
  </r>
  <r>
    <x v="0"/>
    <x v="0"/>
    <x v="4"/>
    <s v="ФЛ+КК_251"/>
    <x v="4"/>
    <x v="4"/>
    <x v="0"/>
    <x v="0"/>
    <s v="Новосибирская область63"/>
    <n v="55.201222000000001"/>
    <n v="75.976488000000003"/>
    <x v="0"/>
    <x v="3"/>
    <x v="0"/>
    <x v="3"/>
    <x v="0"/>
    <x v="0"/>
    <x v="4"/>
    <x v="4"/>
    <x v="4"/>
    <x v="6"/>
    <n v="1271.6008041574337"/>
    <n v="0.20956"/>
    <n v="191.76"/>
    <n v="7.8054301058644429"/>
    <n v="39.60955972789111"/>
    <n v="3.360118930508889"/>
    <n v="0"/>
    <n v="266.4766645192318"/>
    <n v="317.25177328349628"/>
  </r>
  <r>
    <x v="0"/>
    <x v="0"/>
    <x v="5"/>
    <s v="ФЛ+КК_251"/>
    <x v="4"/>
    <x v="4"/>
    <x v="0"/>
    <x v="0"/>
    <s v="Новосибирская область63"/>
    <n v="55.201222000000001"/>
    <n v="75.976488000000003"/>
    <x v="0"/>
    <x v="3"/>
    <x v="0"/>
    <x v="3"/>
    <x v="0"/>
    <x v="0"/>
    <x v="4"/>
    <x v="4"/>
    <x v="4"/>
    <x v="6"/>
    <n v="1271.6008041574337"/>
    <n v="6.3519999999999993E-2"/>
    <n v="191.76"/>
    <n v="2.3659139164177772"/>
    <n v="12.006104380204444"/>
    <n v="1.0184899525955555"/>
    <n v="0"/>
    <n v="80.772083080080179"/>
    <n v="96.162591329297953"/>
  </r>
  <r>
    <x v="0"/>
    <x v="1"/>
    <x v="1"/>
    <s v="ФЛ+КК_251"/>
    <x v="4"/>
    <x v="4"/>
    <x v="0"/>
    <x v="0"/>
    <s v="Новосибирская область63"/>
    <n v="55.201222000000001"/>
    <n v="75.976488000000003"/>
    <x v="0"/>
    <x v="3"/>
    <x v="0"/>
    <x v="3"/>
    <x v="0"/>
    <x v="0"/>
    <x v="4"/>
    <x v="4"/>
    <x v="4"/>
    <x v="6"/>
    <n v="1271.6008041574337"/>
    <n v="0.41782000000000002"/>
    <n v="191.76"/>
    <n v="15.562439429434443"/>
    <n v="78.973402584021116"/>
    <n v="6.6993934507788895"/>
    <n v="0"/>
    <n v="531.30024799305897"/>
    <n v="632.53548345729337"/>
  </r>
  <r>
    <x v="0"/>
    <x v="1"/>
    <x v="2"/>
    <s v="ФЛ+КК_251"/>
    <x v="4"/>
    <x v="4"/>
    <x v="0"/>
    <x v="0"/>
    <s v="Новосибирская область63"/>
    <n v="55.201222000000001"/>
    <n v="75.976488000000003"/>
    <x v="0"/>
    <x v="3"/>
    <x v="0"/>
    <x v="3"/>
    <x v="0"/>
    <x v="0"/>
    <x v="4"/>
    <x v="4"/>
    <x v="4"/>
    <x v="6"/>
    <n v="1271.6008041574337"/>
    <n v="0.30408000000000002"/>
    <n v="191.76"/>
    <n v="11.325993446226665"/>
    <n v="57.475066434706676"/>
    <n v="4.8756678964933338"/>
    <n v="0"/>
    <n v="386.66837252819244"/>
    <n v="460.3451003056191"/>
  </r>
  <r>
    <x v="0"/>
    <x v="0"/>
    <x v="0"/>
    <s v="ФЛ+КК_252"/>
    <x v="4"/>
    <x v="4"/>
    <x v="0"/>
    <x v="0"/>
    <s v="Новосибирская область68"/>
    <n v="55.298492000000003"/>
    <n v="79.693500999999998"/>
    <x v="0"/>
    <x v="3"/>
    <x v="0"/>
    <x v="3"/>
    <x v="0"/>
    <x v="0"/>
    <x v="4"/>
    <x v="4"/>
    <x v="4"/>
    <x v="6"/>
    <n v="2706.8509986502218"/>
    <n v="0.76007999999999998"/>
    <n v="440.82"/>
    <n v="28.310514004893328"/>
    <n v="143.66498452937333"/>
    <n v="12.187245641826667"/>
    <n v="0"/>
    <n v="2057.4233070540604"/>
    <n v="2241.5860512301538"/>
  </r>
  <r>
    <x v="0"/>
    <x v="0"/>
    <x v="3"/>
    <s v="ФЛ+КК_252"/>
    <x v="4"/>
    <x v="4"/>
    <x v="0"/>
    <x v="0"/>
    <s v="Новосибирская область68"/>
    <n v="55.298492000000003"/>
    <n v="79.693500999999998"/>
    <x v="0"/>
    <x v="3"/>
    <x v="0"/>
    <x v="3"/>
    <x v="0"/>
    <x v="0"/>
    <x v="4"/>
    <x v="4"/>
    <x v="4"/>
    <x v="6"/>
    <n v="2706.8509986502218"/>
    <n v="0.65010999999999997"/>
    <n v="440.82"/>
    <n v="24.214488290339439"/>
    <n v="122.87922730816611"/>
    <n v="10.423968877233889"/>
    <n v="0"/>
    <n v="1759.7509027324957"/>
    <n v="1917.2685872082352"/>
  </r>
  <r>
    <x v="0"/>
    <x v="0"/>
    <x v="4"/>
    <s v="ФЛ+КК_252"/>
    <x v="4"/>
    <x v="4"/>
    <x v="0"/>
    <x v="0"/>
    <s v="Новосибирская область68"/>
    <n v="55.298492000000003"/>
    <n v="79.693500999999998"/>
    <x v="0"/>
    <x v="3"/>
    <x v="0"/>
    <x v="3"/>
    <x v="0"/>
    <x v="0"/>
    <x v="4"/>
    <x v="4"/>
    <x v="4"/>
    <x v="6"/>
    <n v="2706.8509986502218"/>
    <n v="0.17477999999999999"/>
    <n v="440.82"/>
    <n v="6.5099879457099989"/>
    <n v="33.035688343389999"/>
    <n v="2.8024507858100001"/>
    <n v="0"/>
    <n v="473.10341754408574"/>
    <n v="515.45154461899574"/>
  </r>
  <r>
    <x v="0"/>
    <x v="0"/>
    <x v="5"/>
    <s v="ФЛ+КК_252"/>
    <x v="4"/>
    <x v="4"/>
    <x v="0"/>
    <x v="0"/>
    <s v="Новосибирская область68"/>
    <n v="55.298492000000003"/>
    <n v="79.693500999999998"/>
    <x v="0"/>
    <x v="3"/>
    <x v="0"/>
    <x v="3"/>
    <x v="0"/>
    <x v="0"/>
    <x v="4"/>
    <x v="4"/>
    <x v="4"/>
    <x v="6"/>
    <n v="2706.8509986502218"/>
    <n v="5.2240000000000002E-2"/>
    <n v="440.82"/>
    <n v="1.9457705131244443"/>
    <n v="9.8740379852311122"/>
    <n v="0.83762460836888897"/>
    <n v="0"/>
    <n v="141.40589616948759"/>
    <n v="154.06332927621204"/>
  </r>
  <r>
    <x v="0"/>
    <x v="1"/>
    <x v="1"/>
    <s v="ФЛ+КК_252"/>
    <x v="4"/>
    <x v="4"/>
    <x v="0"/>
    <x v="0"/>
    <s v="Новосибирская область68"/>
    <n v="55.298492000000003"/>
    <n v="79.693500999999998"/>
    <x v="0"/>
    <x v="3"/>
    <x v="0"/>
    <x v="3"/>
    <x v="0"/>
    <x v="0"/>
    <x v="4"/>
    <x v="4"/>
    <x v="4"/>
    <x v="6"/>
    <n v="2706.8509986502218"/>
    <n v="0.22832"/>
    <n v="440.82"/>
    <n v="8.5041792411288881"/>
    <n v="43.155443200382223"/>
    <n v="3.660919804417778"/>
    <n v="0"/>
    <n v="618.02822001181858"/>
    <n v="673.34876225774747"/>
  </r>
  <r>
    <x v="0"/>
    <x v="1"/>
    <x v="2"/>
    <s v="ФЛ+КК_252"/>
    <x v="4"/>
    <x v="4"/>
    <x v="0"/>
    <x v="0"/>
    <s v="Новосибирская область68"/>
    <n v="55.298492000000003"/>
    <n v="79.693500999999998"/>
    <x v="0"/>
    <x v="3"/>
    <x v="0"/>
    <x v="3"/>
    <x v="0"/>
    <x v="0"/>
    <x v="4"/>
    <x v="4"/>
    <x v="4"/>
    <x v="6"/>
    <n v="2706.8509986502218"/>
    <n v="0.16658999999999999"/>
    <n v="440.82"/>
    <n v="6.2049370172549985"/>
    <n v="31.487672051295"/>
    <n v="2.671131001305"/>
    <n v="0"/>
    <n v="450.9343078651404"/>
    <n v="491.2980479349954"/>
  </r>
  <r>
    <x v="0"/>
    <x v="0"/>
    <x v="3"/>
    <s v="ФЛ+КК_253"/>
    <x v="1"/>
    <x v="1"/>
    <x v="0"/>
    <x v="0"/>
    <s v="Новосибирская область7"/>
    <n v="54.998871000000001"/>
    <n v="82.977813999999995"/>
    <x v="0"/>
    <x v="3"/>
    <x v="0"/>
    <x v="3"/>
    <x v="0"/>
    <x v="0"/>
    <x v="1"/>
    <x v="1"/>
    <x v="1"/>
    <x v="1"/>
    <n v="494.82888616609426"/>
    <n v="0.95737000000000005"/>
    <n v="66.150000000000006"/>
    <n v="337.89530405574425"/>
    <n v="441.52083451795869"/>
    <n v="94.544852092465064"/>
    <n v="1942.2047359846156"/>
    <n v="473.73433074883371"/>
    <n v="3289.9000573996173"/>
  </r>
  <r>
    <x v="0"/>
    <x v="0"/>
    <x v="4"/>
    <s v="ФЛ+КК_253"/>
    <x v="1"/>
    <x v="1"/>
    <x v="0"/>
    <x v="0"/>
    <s v="Новосибирская область7"/>
    <n v="54.998871000000001"/>
    <n v="82.977813999999995"/>
    <x v="0"/>
    <x v="3"/>
    <x v="0"/>
    <x v="3"/>
    <x v="0"/>
    <x v="0"/>
    <x v="1"/>
    <x v="1"/>
    <x v="1"/>
    <x v="1"/>
    <n v="494.82888616609426"/>
    <n v="0.25090000000000001"/>
    <n v="66.150000000000006"/>
    <n v="88.552943780968931"/>
    <n v="115.71030780216201"/>
    <n v="24.777571252493274"/>
    <n v="508.99774200000007"/>
    <n v="124.15256753907306"/>
    <n v="862.19113237469742"/>
  </r>
  <r>
    <x v="0"/>
    <x v="0"/>
    <x v="5"/>
    <s v="ФЛ+КК_253"/>
    <x v="1"/>
    <x v="1"/>
    <x v="0"/>
    <x v="0"/>
    <s v="Новосибирская область7"/>
    <n v="54.998871000000001"/>
    <n v="82.977813999999995"/>
    <x v="0"/>
    <x v="3"/>
    <x v="0"/>
    <x v="3"/>
    <x v="0"/>
    <x v="0"/>
    <x v="1"/>
    <x v="1"/>
    <x v="1"/>
    <x v="1"/>
    <n v="494.82888616609426"/>
    <n v="7.4190000000000006E-2"/>
    <n v="66.150000000000006"/>
    <n v="26.184706652491371"/>
    <n v="34.215016882592266"/>
    <n v="7.3266162264745951"/>
    <n v="150.50833989230773"/>
    <n v="36.711355064662534"/>
    <n v="254.94603471852849"/>
  </r>
  <r>
    <x v="0"/>
    <x v="0"/>
    <x v="0"/>
    <s v="ФЛ+КК_253"/>
    <x v="0"/>
    <x v="0"/>
    <x v="0"/>
    <x v="0"/>
    <s v="Новосибирская область7"/>
    <n v="54.998871000000001"/>
    <n v="82.977813999999995"/>
    <x v="0"/>
    <x v="3"/>
    <x v="0"/>
    <x v="3"/>
    <x v="0"/>
    <x v="0"/>
    <x v="0"/>
    <x v="0"/>
    <x v="0"/>
    <x v="0"/>
    <n v="317.55115202668793"/>
    <n v="1.1455200000000001"/>
    <n v="42.91"/>
    <n v="408.20057865961923"/>
    <n v="250.82905132347844"/>
    <n v="13.501271617152002"/>
    <n v="912.31503840000005"/>
    <n v="363.7611956696116"/>
    <n v="1948.6071356698615"/>
  </r>
  <r>
    <x v="0"/>
    <x v="1"/>
    <x v="1"/>
    <s v="ФЛ+КК_253"/>
    <x v="0"/>
    <x v="0"/>
    <x v="0"/>
    <x v="0"/>
    <s v="Новосибирская область7"/>
    <n v="54.998871000000001"/>
    <n v="82.977813999999995"/>
    <x v="0"/>
    <x v="3"/>
    <x v="0"/>
    <x v="3"/>
    <x v="0"/>
    <x v="0"/>
    <x v="0"/>
    <x v="0"/>
    <x v="0"/>
    <x v="0"/>
    <n v="317.55115202668793"/>
    <n v="0.51463999999999999"/>
    <n v="42.91"/>
    <n v="183.38950502949439"/>
    <n v="112.6882664406688"/>
    <n v="6.0656247163306665"/>
    <n v="409.86958879999997"/>
    <n v="163.42452487901468"/>
    <n v="875.43750986550856"/>
  </r>
  <r>
    <x v="0"/>
    <x v="1"/>
    <x v="2"/>
    <s v="ФЛ+КК_253"/>
    <x v="0"/>
    <x v="0"/>
    <x v="0"/>
    <x v="0"/>
    <s v="Новосибирская область7"/>
    <n v="54.998871000000001"/>
    <n v="82.977813999999995"/>
    <x v="0"/>
    <x v="3"/>
    <x v="0"/>
    <x v="3"/>
    <x v="0"/>
    <x v="0"/>
    <x v="0"/>
    <x v="0"/>
    <x v="0"/>
    <x v="0"/>
    <n v="317.55115202668793"/>
    <n v="0.374"/>
    <n v="42.91"/>
    <n v="133.27311301303999"/>
    <n v="81.892996364080005"/>
    <n v="4.408020449066667"/>
    <n v="297.86107999999996"/>
    <n v="118.76413085798129"/>
    <n v="636.19934068416785"/>
  </r>
  <r>
    <x v="0"/>
    <x v="0"/>
    <x v="0"/>
    <s v="ФЛ+КК_254"/>
    <x v="4"/>
    <x v="4"/>
    <x v="0"/>
    <x v="0"/>
    <s v="Новосибирская область71"/>
    <n v="55.673478000000003"/>
    <n v="76.714679000000004"/>
    <x v="0"/>
    <x v="3"/>
    <x v="0"/>
    <x v="3"/>
    <x v="0"/>
    <x v="0"/>
    <x v="4"/>
    <x v="4"/>
    <x v="4"/>
    <x v="6"/>
    <n v="1958.7267706092134"/>
    <n v="1.10965"/>
    <n v="295.38"/>
    <n v="41.330862363869436"/>
    <n v="209.73825134593613"/>
    <n v="17.792307555063889"/>
    <n v="0"/>
    <n v="2173.5011610065139"/>
    <n v="2442.3625822713834"/>
  </r>
  <r>
    <x v="0"/>
    <x v="0"/>
    <x v="3"/>
    <s v="ФЛ+КК_254"/>
    <x v="4"/>
    <x v="4"/>
    <x v="0"/>
    <x v="0"/>
    <s v="Новосибирская область71"/>
    <n v="55.673478000000003"/>
    <n v="76.714679000000004"/>
    <x v="0"/>
    <x v="3"/>
    <x v="0"/>
    <x v="3"/>
    <x v="0"/>
    <x v="0"/>
    <x v="4"/>
    <x v="4"/>
    <x v="4"/>
    <x v="6"/>
    <n v="1958.7267706092134"/>
    <n v="0.98270000000000002"/>
    <n v="295.38"/>
    <n v="36.602386739038884"/>
    <n v="185.74305375357224"/>
    <n v="15.756770724427778"/>
    <n v="0"/>
    <n v="1924.840797477674"/>
    <n v="2162.9430086947127"/>
  </r>
  <r>
    <x v="0"/>
    <x v="0"/>
    <x v="4"/>
    <s v="ФЛ+КК_254"/>
    <x v="4"/>
    <x v="4"/>
    <x v="0"/>
    <x v="0"/>
    <s v="Новосибирская область71"/>
    <n v="55.673478000000003"/>
    <n v="76.714679000000004"/>
    <x v="0"/>
    <x v="3"/>
    <x v="0"/>
    <x v="3"/>
    <x v="0"/>
    <x v="0"/>
    <x v="4"/>
    <x v="4"/>
    <x v="4"/>
    <x v="6"/>
    <n v="1958.7267706092134"/>
    <n v="0.27392"/>
    <n v="295.38"/>
    <n v="10.202631296995554"/>
    <n v="51.774435009848894"/>
    <n v="4.3920775789511115"/>
    <n v="0"/>
    <n v="536.53443700527578"/>
    <n v="602.90358089107133"/>
  </r>
  <r>
    <x v="0"/>
    <x v="0"/>
    <x v="5"/>
    <s v="ФЛ+КК_254"/>
    <x v="4"/>
    <x v="4"/>
    <x v="0"/>
    <x v="0"/>
    <s v="Новосибирская область71"/>
    <n v="55.673478000000003"/>
    <n v="76.714679000000004"/>
    <x v="0"/>
    <x v="3"/>
    <x v="0"/>
    <x v="3"/>
    <x v="0"/>
    <x v="0"/>
    <x v="4"/>
    <x v="4"/>
    <x v="4"/>
    <x v="6"/>
    <n v="1958.7267706092134"/>
    <n v="8.3089999999999997E-2"/>
    <n v="295.38"/>
    <n v="3.0948329237272216"/>
    <n v="15.705088365100556"/>
    <n v="1.3322784974994444"/>
    <n v="0"/>
    <n v="162.75060736991955"/>
    <n v="182.88280715624677"/>
  </r>
  <r>
    <x v="0"/>
    <x v="1"/>
    <x v="1"/>
    <s v="ФЛ+КК_254"/>
    <x v="4"/>
    <x v="4"/>
    <x v="0"/>
    <x v="0"/>
    <s v="Новосибирская область71"/>
    <n v="55.673478000000003"/>
    <n v="76.714679000000004"/>
    <x v="0"/>
    <x v="3"/>
    <x v="0"/>
    <x v="3"/>
    <x v="0"/>
    <x v="0"/>
    <x v="4"/>
    <x v="4"/>
    <x v="4"/>
    <x v="6"/>
    <n v="1958.7267706092134"/>
    <n v="0.45004"/>
    <n v="295.38"/>
    <n v="16.762529895224443"/>
    <n v="85.063400744131116"/>
    <n v="7.2160141414688894"/>
    <n v="0"/>
    <n v="881.50539584497039"/>
    <n v="990.54734062579485"/>
  </r>
  <r>
    <x v="0"/>
    <x v="1"/>
    <x v="2"/>
    <s v="ФЛ+КК_254"/>
    <x v="4"/>
    <x v="4"/>
    <x v="0"/>
    <x v="0"/>
    <s v="Новосибирская область71"/>
    <n v="55.673478000000003"/>
    <n v="76.714679000000004"/>
    <x v="0"/>
    <x v="3"/>
    <x v="0"/>
    <x v="3"/>
    <x v="0"/>
    <x v="0"/>
    <x v="4"/>
    <x v="4"/>
    <x v="4"/>
    <x v="6"/>
    <n v="1958.7267706092134"/>
    <n v="0.32795999999999997"/>
    <n v="295.38"/>
    <n v="12.215445970219998"/>
    <n v="61.988696355979997"/>
    <n v="5.2585636784199998"/>
    <n v="0"/>
    <n v="642.38403168899754"/>
    <n v="721.84673769361757"/>
  </r>
  <r>
    <x v="0"/>
    <x v="0"/>
    <x v="0"/>
    <s v="ФЛ+КК_255"/>
    <x v="4"/>
    <x v="4"/>
    <x v="0"/>
    <x v="0"/>
    <s v="Новосибирская область72"/>
    <n v="55.304580000000001"/>
    <n v="76.761600000000001"/>
    <x v="0"/>
    <x v="3"/>
    <x v="0"/>
    <x v="3"/>
    <x v="0"/>
    <x v="0"/>
    <x v="4"/>
    <x v="4"/>
    <x v="4"/>
    <x v="6"/>
    <n v="1634.8584806892663"/>
    <n v="0.83555000000000001"/>
    <n v="246.54"/>
    <n v="31.121526650863885"/>
    <n v="157.92979399999723"/>
    <n v="13.397343827002778"/>
    <n v="0"/>
    <n v="1366.0060035399165"/>
    <n v="1568.4546680177805"/>
  </r>
  <r>
    <x v="0"/>
    <x v="0"/>
    <x v="3"/>
    <s v="ФЛ+КК_255"/>
    <x v="4"/>
    <x v="4"/>
    <x v="0"/>
    <x v="0"/>
    <s v="Новосибирская область72"/>
    <n v="55.304580000000001"/>
    <n v="76.761600000000001"/>
    <x v="0"/>
    <x v="3"/>
    <x v="0"/>
    <x v="3"/>
    <x v="0"/>
    <x v="0"/>
    <x v="4"/>
    <x v="4"/>
    <x v="4"/>
    <x v="6"/>
    <n v="1634.8584806892663"/>
    <n v="0.71719999999999995"/>
    <n v="246.54"/>
    <n v="26.713373124288882"/>
    <n v="135.56010802082221"/>
    <n v="11.499700787177778"/>
    <n v="0"/>
    <n v="1172.5205023503418"/>
    <n v="1346.2936842826307"/>
  </r>
  <r>
    <x v="0"/>
    <x v="0"/>
    <x v="4"/>
    <s v="ФЛ+КК_255"/>
    <x v="4"/>
    <x v="4"/>
    <x v="0"/>
    <x v="0"/>
    <s v="Новосибирская область72"/>
    <n v="55.304580000000001"/>
    <n v="76.761600000000001"/>
    <x v="0"/>
    <x v="3"/>
    <x v="0"/>
    <x v="3"/>
    <x v="0"/>
    <x v="0"/>
    <x v="4"/>
    <x v="4"/>
    <x v="4"/>
    <x v="6"/>
    <n v="1634.8584806892663"/>
    <n v="0.19355"/>
    <n v="246.54"/>
    <n v="7.2091095485305541"/>
    <n v="36.583461945663892"/>
    <n v="3.1034120013361113"/>
    <n v="0"/>
    <n v="316.42685893740747"/>
    <n v="363.32284243293805"/>
  </r>
  <r>
    <x v="0"/>
    <x v="0"/>
    <x v="5"/>
    <s v="ФЛ+КК_255"/>
    <x v="4"/>
    <x v="4"/>
    <x v="0"/>
    <x v="0"/>
    <s v="Новосибирская область72"/>
    <n v="55.304580000000001"/>
    <n v="76.761600000000001"/>
    <x v="0"/>
    <x v="3"/>
    <x v="0"/>
    <x v="3"/>
    <x v="0"/>
    <x v="0"/>
    <x v="4"/>
    <x v="4"/>
    <x v="4"/>
    <x v="6"/>
    <n v="1634.8584806892663"/>
    <n v="5.7950000000000002E-2"/>
    <n v="246.54"/>
    <n v="2.1584494876638884"/>
    <n v="10.953302091197223"/>
    <n v="0.92917967180277783"/>
    <n v="0"/>
    <n v="94.740048955942981"/>
    <n v="108.78098020660687"/>
  </r>
  <r>
    <x v="0"/>
    <x v="1"/>
    <x v="1"/>
    <s v="ФЛ+КК_255"/>
    <x v="4"/>
    <x v="4"/>
    <x v="0"/>
    <x v="0"/>
    <s v="Новосибирская область72"/>
    <n v="55.304580000000001"/>
    <n v="76.761600000000001"/>
    <x v="0"/>
    <x v="3"/>
    <x v="0"/>
    <x v="3"/>
    <x v="0"/>
    <x v="0"/>
    <x v="4"/>
    <x v="4"/>
    <x v="4"/>
    <x v="6"/>
    <n v="1634.8584806892663"/>
    <n v="0.45168999999999998"/>
    <n v="246.54"/>
    <n v="16.823987041982775"/>
    <n v="85.375272158289448"/>
    <n v="7.2424705083105554"/>
    <n v="0"/>
    <n v="738.44922714253471"/>
    <n v="847.89095685111749"/>
  </r>
  <r>
    <x v="0"/>
    <x v="1"/>
    <x v="2"/>
    <s v="ФЛ+КК_255"/>
    <x v="4"/>
    <x v="4"/>
    <x v="0"/>
    <x v="0"/>
    <s v="Новосибирская область72"/>
    <n v="55.304580000000001"/>
    <n v="76.761600000000001"/>
    <x v="0"/>
    <x v="3"/>
    <x v="0"/>
    <x v="3"/>
    <x v="0"/>
    <x v="0"/>
    <x v="4"/>
    <x v="4"/>
    <x v="4"/>
    <x v="6"/>
    <n v="1634.8584806892663"/>
    <n v="0.32577"/>
    <n v="246.54"/>
    <n v="12.133875575431665"/>
    <n v="61.574757933551673"/>
    <n v="5.2234488642483337"/>
    <n v="0"/>
    <n v="532.58784725414228"/>
    <n v="611.51992962737393"/>
  </r>
  <r>
    <x v="0"/>
    <x v="0"/>
    <x v="3"/>
    <s v="ФЛ+КК_256"/>
    <x v="1"/>
    <x v="1"/>
    <x v="0"/>
    <x v="0"/>
    <s v="Новосибирская область74"/>
    <n v="54.221089999999997"/>
    <n v="83.318510000000003"/>
    <x v="0"/>
    <x v="3"/>
    <x v="0"/>
    <x v="3"/>
    <x v="0"/>
    <x v="0"/>
    <x v="1"/>
    <x v="1"/>
    <x v="1"/>
    <x v="1"/>
    <n v="317.55115202668793"/>
    <n v="1.02624"/>
    <n v="36.130000000000003"/>
    <n v="362.20236359418715"/>
    <n v="473.28236858864381"/>
    <n v="101.34609295400038"/>
    <n v="2081.9204573538464"/>
    <n v="325.88369425586825"/>
    <n v="3344.6349767465458"/>
  </r>
  <r>
    <x v="0"/>
    <x v="0"/>
    <x v="4"/>
    <s v="ФЛ+КК_256"/>
    <x v="1"/>
    <x v="1"/>
    <x v="0"/>
    <x v="0"/>
    <s v="Новосибирская область74"/>
    <n v="54.221089999999997"/>
    <n v="83.318510000000003"/>
    <x v="0"/>
    <x v="3"/>
    <x v="0"/>
    <x v="3"/>
    <x v="0"/>
    <x v="0"/>
    <x v="1"/>
    <x v="1"/>
    <x v="1"/>
    <x v="1"/>
    <n v="317.55115202668793"/>
    <n v="0.27848000000000001"/>
    <n v="36.130000000000003"/>
    <n v="98.287061714325333"/>
    <n v="128.42967922178588"/>
    <n v="27.501227749678463"/>
    <n v="564.94894855384621"/>
    <n v="88.431644816392051"/>
    <n v="907.59856205602784"/>
  </r>
  <r>
    <x v="0"/>
    <x v="0"/>
    <x v="5"/>
    <s v="ФЛ+КК_256"/>
    <x v="1"/>
    <x v="1"/>
    <x v="0"/>
    <x v="0"/>
    <s v="Новосибирская область74"/>
    <n v="54.221089999999997"/>
    <n v="83.318510000000003"/>
    <x v="0"/>
    <x v="3"/>
    <x v="0"/>
    <x v="3"/>
    <x v="0"/>
    <x v="0"/>
    <x v="1"/>
    <x v="1"/>
    <x v="1"/>
    <x v="1"/>
    <n v="317.55115202668793"/>
    <n v="8.3559999999999995E-2"/>
    <n v="36.130000000000003"/>
    <n v="29.491765573287218"/>
    <n v="38.536282662210667"/>
    <n v="8.25194840118907"/>
    <n v="169.51714356923077"/>
    <n v="26.534574263350041"/>
    <n v="272.33171446926781"/>
  </r>
  <r>
    <x v="0"/>
    <x v="0"/>
    <x v="0"/>
    <s v="ФЛ+КК_256"/>
    <x v="0"/>
    <x v="0"/>
    <x v="0"/>
    <x v="0"/>
    <s v="Новосибирская область74"/>
    <n v="54.221089999999997"/>
    <n v="83.318510000000003"/>
    <x v="0"/>
    <x v="3"/>
    <x v="0"/>
    <x v="3"/>
    <x v="0"/>
    <x v="0"/>
    <x v="0"/>
    <x v="0"/>
    <x v="0"/>
    <x v="0"/>
    <n v="1055.111328703365"/>
    <n v="1.1893899999999999"/>
    <n v="141.05000000000001"/>
    <n v="423.83344354700438"/>
    <n v="260.43505600393883"/>
    <n v="14.018330058597332"/>
    <n v="947.2539837999999"/>
    <n v="1254.9388632464952"/>
    <n v="2900.4796766560357"/>
  </r>
  <r>
    <x v="0"/>
    <x v="1"/>
    <x v="1"/>
    <s v="ФЛ+КК_256"/>
    <x v="0"/>
    <x v="0"/>
    <x v="0"/>
    <x v="0"/>
    <s v="Новосибирская область74"/>
    <n v="54.221089999999997"/>
    <n v="83.318510000000003"/>
    <x v="0"/>
    <x v="3"/>
    <x v="0"/>
    <x v="3"/>
    <x v="0"/>
    <x v="0"/>
    <x v="0"/>
    <x v="0"/>
    <x v="0"/>
    <x v="0"/>
    <n v="1055.111328703365"/>
    <n v="1.7202200000000001"/>
    <n v="141.05000000000001"/>
    <n v="612.99217772003124"/>
    <n v="376.66836953320245"/>
    <n v="20.274772558538668"/>
    <n v="1370.0176124"/>
    <n v="1815.0236098621026"/>
    <n v="4194.976542073875"/>
  </r>
  <r>
    <x v="0"/>
    <x v="1"/>
    <x v="2"/>
    <s v="ФЛ+КК_256"/>
    <x v="0"/>
    <x v="0"/>
    <x v="0"/>
    <x v="0"/>
    <s v="Новосибирская область74"/>
    <n v="54.221089999999997"/>
    <n v="83.318510000000003"/>
    <x v="0"/>
    <x v="3"/>
    <x v="0"/>
    <x v="3"/>
    <x v="0"/>
    <x v="0"/>
    <x v="0"/>
    <x v="0"/>
    <x v="0"/>
    <x v="0"/>
    <n v="1055.111328703365"/>
    <n v="1.28312"/>
    <n v="141.05000000000001"/>
    <n v="457.23368120131522"/>
    <n v="280.95866709807041"/>
    <n v="15.123045985578667"/>
    <n v="1021.9024304"/>
    <n v="1353.8344480858616"/>
    <n v="3129.0522727708258"/>
  </r>
  <r>
    <x v="0"/>
    <x v="0"/>
    <x v="3"/>
    <s v="ФЛ+КК_258"/>
    <x v="1"/>
    <x v="1"/>
    <x v="0"/>
    <x v="0"/>
    <s v="Новосибирская область78"/>
    <n v="54.362409999999997"/>
    <n v="81.905180999999999"/>
    <x v="0"/>
    <x v="3"/>
    <x v="0"/>
    <x v="3"/>
    <x v="0"/>
    <x v="0"/>
    <x v="1"/>
    <x v="1"/>
    <x v="1"/>
    <x v="1"/>
    <n v="1079.0304696104381"/>
    <n v="1.72515"/>
    <n v="162.72"/>
    <n v="608.87648849636719"/>
    <n v="795.60636709804612"/>
    <n v="170.36678774905846"/>
    <n v="3499.7905723846156"/>
    <n v="1861.4894146484473"/>
    <n v="6936.1296303765348"/>
  </r>
  <r>
    <x v="0"/>
    <x v="0"/>
    <x v="4"/>
    <s v="ФЛ+КК_258"/>
    <x v="1"/>
    <x v="1"/>
    <x v="0"/>
    <x v="0"/>
    <s v="Новосибирская область78"/>
    <n v="54.362409999999997"/>
    <n v="81.905180999999999"/>
    <x v="0"/>
    <x v="3"/>
    <x v="0"/>
    <x v="3"/>
    <x v="0"/>
    <x v="0"/>
    <x v="1"/>
    <x v="1"/>
    <x v="1"/>
    <x v="1"/>
    <n v="1079.0304696104381"/>
    <n v="0.47260000000000002"/>
    <n v="162.72"/>
    <n v="166.80000490588247"/>
    <n v="217.95413099761564"/>
    <n v="46.671503283891276"/>
    <n v="958.7578033846155"/>
    <n v="509.94979993789309"/>
    <n v="1900.1332425098981"/>
  </r>
  <r>
    <x v="0"/>
    <x v="0"/>
    <x v="5"/>
    <s v="ФЛ+КК_258"/>
    <x v="1"/>
    <x v="1"/>
    <x v="0"/>
    <x v="0"/>
    <s v="Новосибирская область78"/>
    <n v="54.362409999999997"/>
    <n v="81.905180999999999"/>
    <x v="0"/>
    <x v="3"/>
    <x v="0"/>
    <x v="3"/>
    <x v="0"/>
    <x v="0"/>
    <x v="1"/>
    <x v="1"/>
    <x v="1"/>
    <x v="1"/>
    <n v="1079.0304696104381"/>
    <n v="0.14235999999999999"/>
    <n v="162.72"/>
    <n v="50.244707360138442"/>
    <n v="65.653724267500124"/>
    <n v="14.058728750517902"/>
    <n v="288.80397987692305"/>
    <n v="153.61077765374196"/>
    <n v="572.3719179088215"/>
  </r>
  <r>
    <x v="0"/>
    <x v="0"/>
    <x v="0"/>
    <s v="ФЛ+КК_258"/>
    <x v="0"/>
    <x v="0"/>
    <x v="0"/>
    <x v="0"/>
    <s v="Новосибирская область78"/>
    <n v="54.362409999999997"/>
    <n v="81.905180999999999"/>
    <x v="0"/>
    <x v="3"/>
    <x v="0"/>
    <x v="3"/>
    <x v="0"/>
    <x v="0"/>
    <x v="0"/>
    <x v="0"/>
    <x v="0"/>
    <x v="0"/>
    <n v="1072.4658716497797"/>
    <n v="1.9814000000000001"/>
    <n v="143.37"/>
    <n v="706.06242279154401"/>
    <n v="433.85770854488806"/>
    <n v="23.353079459306667"/>
    <n v="1578.0265879999999"/>
    <n v="2124.9838780868736"/>
    <n v="4866.2836768826128"/>
  </r>
  <r>
    <x v="0"/>
    <x v="1"/>
    <x v="1"/>
    <s v="ФЛ+КК_258"/>
    <x v="0"/>
    <x v="0"/>
    <x v="0"/>
    <x v="0"/>
    <s v="Новосибирская область78"/>
    <n v="54.362409999999997"/>
    <n v="81.905180999999999"/>
    <x v="0"/>
    <x v="3"/>
    <x v="0"/>
    <x v="3"/>
    <x v="0"/>
    <x v="0"/>
    <x v="0"/>
    <x v="0"/>
    <x v="0"/>
    <x v="0"/>
    <n v="1072.4658716497797"/>
    <n v="0.87304000000000004"/>
    <n v="143.37"/>
    <n v="311.1036325799584"/>
    <n v="191.16540520239681"/>
    <n v="10.289781210837333"/>
    <n v="695.30651679999994"/>
    <n v="936.30560458512377"/>
    <n v="2144.1709403783161"/>
  </r>
  <r>
    <x v="0"/>
    <x v="1"/>
    <x v="2"/>
    <s v="ФЛ+КК_258"/>
    <x v="0"/>
    <x v="0"/>
    <x v="0"/>
    <x v="0"/>
    <s v="Новосибирская область78"/>
    <n v="54.362409999999997"/>
    <n v="81.905180999999999"/>
    <x v="0"/>
    <x v="3"/>
    <x v="0"/>
    <x v="3"/>
    <x v="0"/>
    <x v="0"/>
    <x v="0"/>
    <x v="0"/>
    <x v="0"/>
    <x v="0"/>
    <n v="1072.4658716497797"/>
    <n v="0.61460000000000004"/>
    <n v="143.37"/>
    <n v="219.00977341661601"/>
    <n v="134.576030923432"/>
    <n v="7.2437683636266668"/>
    <n v="489.47973200000001"/>
    <n v="659.13752471595467"/>
    <n v="1509.4468294196295"/>
  </r>
  <r>
    <x v="0"/>
    <x v="0"/>
    <x v="3"/>
    <s v="ФЛ+КК_259"/>
    <x v="1"/>
    <x v="1"/>
    <x v="0"/>
    <x v="0"/>
    <s v="Новосибирская область8"/>
    <n v="55.098820000000003"/>
    <n v="82.979439999999997"/>
    <x v="0"/>
    <x v="3"/>
    <x v="0"/>
    <x v="3"/>
    <x v="0"/>
    <x v="0"/>
    <x v="1"/>
    <x v="1"/>
    <x v="1"/>
    <x v="1"/>
    <n v="608.83028034857762"/>
    <n v="2.254"/>
    <n v="81.39"/>
    <n v="795.52943516263042"/>
    <n v="1039.5019282027627"/>
    <n v="222.59324672427195"/>
    <n v="4572.6620584615384"/>
    <n v="1372.3034519056939"/>
    <n v="8002.5901204568972"/>
  </r>
  <r>
    <x v="0"/>
    <x v="0"/>
    <x v="4"/>
    <s v="ФЛ+КК_259"/>
    <x v="1"/>
    <x v="1"/>
    <x v="0"/>
    <x v="0"/>
    <s v="Новосибирская область8"/>
    <n v="55.098820000000003"/>
    <n v="82.979439999999997"/>
    <x v="0"/>
    <x v="3"/>
    <x v="0"/>
    <x v="3"/>
    <x v="0"/>
    <x v="0"/>
    <x v="1"/>
    <x v="1"/>
    <x v="1"/>
    <x v="1"/>
    <n v="608.83028034857762"/>
    <n v="0.60160000000000002"/>
    <n v="81.39"/>
    <n v="212.32941800968874"/>
    <n v="277.44647737656697"/>
    <n v="59.410868335990244"/>
    <n v="1220.4585156923079"/>
    <n v="366.27229665770432"/>
    <n v="2135.9175760722583"/>
  </r>
  <r>
    <x v="0"/>
    <x v="0"/>
    <x v="5"/>
    <s v="ФЛ+КК_259"/>
    <x v="1"/>
    <x v="1"/>
    <x v="0"/>
    <x v="0"/>
    <s v="Новосибирская область8"/>
    <n v="55.098820000000003"/>
    <n v="82.979439999999997"/>
    <x v="0"/>
    <x v="3"/>
    <x v="0"/>
    <x v="3"/>
    <x v="0"/>
    <x v="0"/>
    <x v="1"/>
    <x v="1"/>
    <x v="1"/>
    <x v="1"/>
    <n v="608.83028034857762"/>
    <n v="0.17927999999999999"/>
    <n v="81.39"/>
    <n v="63.275295978685165"/>
    <n v="82.680526037351939"/>
    <n v="17.704754779382199"/>
    <n v="363.7031294769231"/>
    <n v="109.15109266089299"/>
    <n v="636.5147989332354"/>
  </r>
  <r>
    <x v="0"/>
    <x v="0"/>
    <x v="0"/>
    <s v="ФЛ+КК_259"/>
    <x v="0"/>
    <x v="0"/>
    <x v="0"/>
    <x v="0"/>
    <s v="Новосибирская область8"/>
    <n v="55.098820000000003"/>
    <n v="82.979439999999997"/>
    <x v="0"/>
    <x v="3"/>
    <x v="0"/>
    <x v="3"/>
    <x v="0"/>
    <x v="0"/>
    <x v="0"/>
    <x v="0"/>
    <x v="0"/>
    <x v="0"/>
    <n v="317.55115202668793"/>
    <n v="2.6529400000000001"/>
    <n v="28.09"/>
    <n v="945.36249314656243"/>
    <n v="580.90161971690486"/>
    <n v="31.267951257077335"/>
    <n v="2112.8544747999999"/>
    <n v="842.44415325768148"/>
    <n v="4512.8306921782259"/>
  </r>
  <r>
    <x v="0"/>
    <x v="1"/>
    <x v="1"/>
    <s v="ФЛ+КК_259"/>
    <x v="0"/>
    <x v="0"/>
    <x v="0"/>
    <x v="0"/>
    <s v="Новосибирская область8"/>
    <n v="55.098820000000003"/>
    <n v="82.979439999999997"/>
    <x v="0"/>
    <x v="3"/>
    <x v="0"/>
    <x v="3"/>
    <x v="0"/>
    <x v="0"/>
    <x v="0"/>
    <x v="0"/>
    <x v="0"/>
    <x v="0"/>
    <n v="317.55115202668793"/>
    <n v="1.17154"/>
    <n v="28.09"/>
    <n v="417.47268133501842"/>
    <n v="256.52652663201684"/>
    <n v="13.807947264437333"/>
    <n v="933.03788680000002"/>
    <n v="372.02387664534598"/>
    <n v="1992.8689186768186"/>
  </r>
  <r>
    <x v="0"/>
    <x v="1"/>
    <x v="2"/>
    <s v="ФЛ+КК_259"/>
    <x v="0"/>
    <x v="0"/>
    <x v="0"/>
    <x v="0"/>
    <s v="Новосибирская область8"/>
    <n v="55.098820000000003"/>
    <n v="82.979439999999997"/>
    <x v="0"/>
    <x v="3"/>
    <x v="0"/>
    <x v="3"/>
    <x v="0"/>
    <x v="0"/>
    <x v="0"/>
    <x v="0"/>
    <x v="0"/>
    <x v="0"/>
    <n v="317.55115202668793"/>
    <n v="0.85587000000000002"/>
    <n v="28.09"/>
    <n v="304.98518511890524"/>
    <n v="187.40577218750042"/>
    <n v="10.087412999312001"/>
    <n v="681.63198539999996"/>
    <n v="271.7825044850814"/>
    <n v="1455.8928601907992"/>
  </r>
  <r>
    <x v="0"/>
    <x v="0"/>
    <x v="3"/>
    <s v="ФЛ+КК_260"/>
    <x v="1"/>
    <x v="1"/>
    <x v="0"/>
    <x v="0"/>
    <s v="Новосибирская область80"/>
    <n v="54.615808000000001"/>
    <n v="82.326408999999998"/>
    <x v="0"/>
    <x v="3"/>
    <x v="0"/>
    <x v="3"/>
    <x v="0"/>
    <x v="0"/>
    <x v="1"/>
    <x v="1"/>
    <x v="1"/>
    <x v="1"/>
    <n v="908.12134210980855"/>
    <n v="0.74812000000000001"/>
    <n v="121.4"/>
    <n v="264.04236070712824"/>
    <n v="345.01871451954338"/>
    <n v="73.880416920746384"/>
    <n v="1517.7018363692309"/>
    <n v="679.38373845919"/>
    <n v="2880.0270669758393"/>
  </r>
  <r>
    <x v="0"/>
    <x v="0"/>
    <x v="4"/>
    <s v="ФЛ+КК_260"/>
    <x v="1"/>
    <x v="1"/>
    <x v="0"/>
    <x v="0"/>
    <s v="Новосибирская область80"/>
    <n v="54.615808000000001"/>
    <n v="82.326408999999998"/>
    <x v="0"/>
    <x v="3"/>
    <x v="0"/>
    <x v="3"/>
    <x v="0"/>
    <x v="0"/>
    <x v="1"/>
    <x v="1"/>
    <x v="1"/>
    <x v="1"/>
    <n v="908.12134210980855"/>
    <n v="0.20166999999999999"/>
    <n v="121.4"/>
    <n v="71.177649152283792"/>
    <n v="93.006368172427301"/>
    <n v="19.915874031448059"/>
    <n v="409.12544690769232"/>
    <n v="183.14083106328508"/>
    <n v="776.3661693271365"/>
  </r>
  <r>
    <x v="0"/>
    <x v="0"/>
    <x v="5"/>
    <s v="ФЛ+КК_260"/>
    <x v="1"/>
    <x v="1"/>
    <x v="0"/>
    <x v="0"/>
    <s v="Новосибирская область80"/>
    <n v="54.615808000000001"/>
    <n v="82.326408999999998"/>
    <x v="0"/>
    <x v="3"/>
    <x v="0"/>
    <x v="3"/>
    <x v="0"/>
    <x v="0"/>
    <x v="1"/>
    <x v="1"/>
    <x v="1"/>
    <x v="1"/>
    <n v="908.12134210980855"/>
    <n v="6.0350000000000001E-2"/>
    <n v="121.4"/>
    <n v="21.300000626470606"/>
    <n v="27.83227212379624"/>
    <n v="5.9598502394897128"/>
    <n v="122.43130223076925"/>
    <n v="54.805122996326944"/>
    <n v="232.32854821685277"/>
  </r>
  <r>
    <x v="0"/>
    <x v="0"/>
    <x v="0"/>
    <s v="ФЛ+КК_260"/>
    <x v="0"/>
    <x v="0"/>
    <x v="0"/>
    <x v="0"/>
    <s v="Новосибирская область80"/>
    <n v="54.615808000000001"/>
    <n v="82.326408999999998"/>
    <x v="0"/>
    <x v="3"/>
    <x v="0"/>
    <x v="3"/>
    <x v="0"/>
    <x v="0"/>
    <x v="0"/>
    <x v="0"/>
    <x v="0"/>
    <x v="0"/>
    <n v="763.37547744897824"/>
    <n v="0.87246000000000001"/>
    <n v="102.05"/>
    <n v="310.89695235122161"/>
    <n v="191.0384053684632"/>
    <n v="10.282945243296"/>
    <n v="694.84459319999996"/>
    <n v="666.01456905513555"/>
    <n v="1873.0774652181165"/>
  </r>
  <r>
    <x v="0"/>
    <x v="1"/>
    <x v="1"/>
    <s v="ФЛ+КК_260"/>
    <x v="0"/>
    <x v="0"/>
    <x v="0"/>
    <x v="0"/>
    <s v="Новосибирская область80"/>
    <n v="54.615808000000001"/>
    <n v="82.326408999999998"/>
    <x v="0"/>
    <x v="3"/>
    <x v="0"/>
    <x v="3"/>
    <x v="0"/>
    <x v="0"/>
    <x v="0"/>
    <x v="0"/>
    <x v="0"/>
    <x v="0"/>
    <n v="763.37547744897824"/>
    <n v="0.46549000000000001"/>
    <n v="102.05"/>
    <n v="165.87513737016042"/>
    <n v="101.9261253409508"/>
    <n v="5.4863353979573333"/>
    <n v="370.72554580000002"/>
    <n v="355.34365099772492"/>
    <n v="999.35679490679343"/>
  </r>
  <r>
    <x v="0"/>
    <x v="1"/>
    <x v="2"/>
    <s v="ФЛ+КК_260"/>
    <x v="0"/>
    <x v="0"/>
    <x v="0"/>
    <x v="0"/>
    <s v="Новосибирская область80"/>
    <n v="54.615808000000001"/>
    <n v="82.326408999999998"/>
    <x v="0"/>
    <x v="3"/>
    <x v="0"/>
    <x v="3"/>
    <x v="0"/>
    <x v="0"/>
    <x v="0"/>
    <x v="0"/>
    <x v="0"/>
    <x v="0"/>
    <n v="763.37547744897824"/>
    <n v="0.33585999999999999"/>
    <n v="102.05"/>
    <n v="119.68210624748559"/>
    <n v="73.541662456791201"/>
    <n v="3.9584966524693335"/>
    <n v="267.48562119999997"/>
    <n v="256.38728785601381"/>
    <n v="721.05517441275992"/>
  </r>
  <r>
    <x v="0"/>
    <x v="0"/>
    <x v="3"/>
    <s v="ФЛ+КК_261"/>
    <x v="4"/>
    <x v="4"/>
    <x v="0"/>
    <x v="0"/>
    <s v="Новосибирская область86"/>
    <n v="55.088284999999999"/>
    <n v="80.930606999999995"/>
    <x v="0"/>
    <x v="3"/>
    <x v="0"/>
    <x v="3"/>
    <x v="0"/>
    <x v="0"/>
    <x v="4"/>
    <x v="4"/>
    <x v="4"/>
    <x v="6"/>
    <n v="3235.9156555253708"/>
    <n v="0.52205000000000001"/>
    <n v="526.98"/>
    <n v="19.444668766780552"/>
    <n v="98.674225309913894"/>
    <n v="8.3706341270861113"/>
    <n v="0"/>
    <n v="1689.3097679670198"/>
    <n v="1815.7992961708003"/>
  </r>
  <r>
    <x v="0"/>
    <x v="0"/>
    <x v="4"/>
    <s v="ФЛ+КК_261"/>
    <x v="4"/>
    <x v="4"/>
    <x v="0"/>
    <x v="0"/>
    <s v="Новосибирская область86"/>
    <n v="55.088284999999999"/>
    <n v="80.930606999999995"/>
    <x v="0"/>
    <x v="3"/>
    <x v="0"/>
    <x v="3"/>
    <x v="0"/>
    <x v="0"/>
    <x v="4"/>
    <x v="4"/>
    <x v="4"/>
    <x v="6"/>
    <n v="3235.9156555253708"/>
    <n v="0.13134000000000001"/>
    <n v="526.98"/>
    <n v="4.891988881963333"/>
    <n v="24.824964567003338"/>
    <n v="2.1059268005966669"/>
    <n v="0"/>
    <n v="425.00516219670226"/>
    <n v="456.82804244626561"/>
  </r>
  <r>
    <x v="0"/>
    <x v="0"/>
    <x v="5"/>
    <s v="ФЛ+КК_261"/>
    <x v="4"/>
    <x v="4"/>
    <x v="0"/>
    <x v="0"/>
    <s v="Новосибирская область86"/>
    <n v="55.088284999999999"/>
    <n v="80.930606999999995"/>
    <x v="0"/>
    <x v="3"/>
    <x v="0"/>
    <x v="3"/>
    <x v="0"/>
    <x v="0"/>
    <x v="4"/>
    <x v="4"/>
    <x v="4"/>
    <x v="6"/>
    <n v="3235.9156555253708"/>
    <n v="3.814E-2"/>
    <n v="526.98"/>
    <n v="1.4205912590077776"/>
    <n v="7.2089549915144451"/>
    <n v="0.61154292808555555"/>
    <n v="0"/>
    <n v="123.41782310173764"/>
    <n v="132.65891228034542"/>
  </r>
  <r>
    <x v="0"/>
    <x v="0"/>
    <x v="0"/>
    <s v="ФЛ+КК_261"/>
    <x v="0"/>
    <x v="0"/>
    <x v="0"/>
    <x v="0"/>
    <s v="Новосибирская область86"/>
    <n v="55.088284999999999"/>
    <n v="80.930606999999995"/>
    <x v="0"/>
    <x v="3"/>
    <x v="0"/>
    <x v="3"/>
    <x v="0"/>
    <x v="0"/>
    <x v="0"/>
    <x v="0"/>
    <x v="0"/>
    <x v="0"/>
    <n v="1152.3716507430061"/>
    <n v="0.64676999999999996"/>
    <n v="173.78"/>
    <n v="230.47339920706918"/>
    <n v="141.62014240212841"/>
    <n v="7.6229288391519994"/>
    <n v="515.10056339999994"/>
    <n v="745.31941255105403"/>
    <n v="1640.1364463994037"/>
  </r>
  <r>
    <x v="0"/>
    <x v="1"/>
    <x v="1"/>
    <s v="ФЛ+КК_261"/>
    <x v="0"/>
    <x v="0"/>
    <x v="0"/>
    <x v="0"/>
    <s v="Новосибирская область86"/>
    <n v="55.088284999999999"/>
    <n v="80.930606999999995"/>
    <x v="0"/>
    <x v="3"/>
    <x v="0"/>
    <x v="3"/>
    <x v="0"/>
    <x v="0"/>
    <x v="0"/>
    <x v="0"/>
    <x v="0"/>
    <x v="0"/>
    <n v="1152.3716507430061"/>
    <n v="0.79296"/>
    <n v="173.78"/>
    <n v="282.56750720540163"/>
    <n v="173.6306695103232"/>
    <n v="9.3459462440959999"/>
    <n v="631.52920319999998"/>
    <n v="913.78462417317405"/>
    <n v="2010.8579503329947"/>
  </r>
  <r>
    <x v="0"/>
    <x v="1"/>
    <x v="2"/>
    <s v="ФЛ+КК_261"/>
    <x v="0"/>
    <x v="0"/>
    <x v="0"/>
    <x v="0"/>
    <s v="Новосибирская область86"/>
    <n v="55.088284999999999"/>
    <n v="80.930606999999995"/>
    <x v="0"/>
    <x v="3"/>
    <x v="0"/>
    <x v="3"/>
    <x v="0"/>
    <x v="0"/>
    <x v="0"/>
    <x v="0"/>
    <x v="0"/>
    <x v="0"/>
    <n v="1152.3716507430061"/>
    <n v="0.58823999999999999"/>
    <n v="173.78"/>
    <n v="209.61651336575039"/>
    <n v="128.8041074363808"/>
    <n v="6.9330854250240002"/>
    <n v="468.48610079999997"/>
    <n v="677.87109983306584"/>
    <n v="1491.710906860221"/>
  </r>
  <r>
    <x v="0"/>
    <x v="0"/>
    <x v="3"/>
    <s v="ФЛ+КК_262"/>
    <x v="1"/>
    <x v="1"/>
    <x v="0"/>
    <x v="0"/>
    <s v="Новосибирская область89"/>
    <n v="54.515731000000002"/>
    <n v="81.754456000000005"/>
    <x v="0"/>
    <x v="3"/>
    <x v="0"/>
    <x v="3"/>
    <x v="0"/>
    <x v="0"/>
    <x v="1"/>
    <x v="1"/>
    <x v="1"/>
    <x v="1"/>
    <n v="1188.710680815924"/>
    <n v="0.97435000000000005"/>
    <n v="179.26"/>
    <n v="343.88824540847781"/>
    <n v="449.35168755295553"/>
    <n v="96.221708050485532"/>
    <n v="1976.6518530000003"/>
    <n v="1158.2202518529955"/>
    <n v="4024.3337458649148"/>
  </r>
  <r>
    <x v="0"/>
    <x v="0"/>
    <x v="4"/>
    <s v="ФЛ+КК_262"/>
    <x v="1"/>
    <x v="1"/>
    <x v="0"/>
    <x v="0"/>
    <s v="Новосибирская область89"/>
    <n v="54.515731000000002"/>
    <n v="81.754456000000005"/>
    <x v="0"/>
    <x v="3"/>
    <x v="0"/>
    <x v="3"/>
    <x v="0"/>
    <x v="0"/>
    <x v="1"/>
    <x v="1"/>
    <x v="1"/>
    <x v="1"/>
    <n v="1188.710680815924"/>
    <n v="0.27211999999999997"/>
    <n v="179.26"/>
    <n v="96.042355765951626"/>
    <n v="125.49656819100964"/>
    <n v="26.873147426179628"/>
    <n v="552.04649483076923"/>
    <n v="323.47195046362918"/>
    <n v="1123.9305166775393"/>
  </r>
  <r>
    <x v="0"/>
    <x v="0"/>
    <x v="5"/>
    <s v="ФЛ+КК_262"/>
    <x v="1"/>
    <x v="1"/>
    <x v="0"/>
    <x v="0"/>
    <s v="Новосибирская область89"/>
    <n v="54.515731000000002"/>
    <n v="81.754456000000005"/>
    <x v="0"/>
    <x v="3"/>
    <x v="0"/>
    <x v="3"/>
    <x v="0"/>
    <x v="0"/>
    <x v="1"/>
    <x v="1"/>
    <x v="1"/>
    <x v="1"/>
    <n v="1188.710680815924"/>
    <n v="8.2610000000000003E-2"/>
    <n v="179.26"/>
    <n v="29.156471445778571"/>
    <n v="38.098160731512962"/>
    <n v="8.1581313717356281"/>
    <n v="167.58989026153847"/>
    <n v="98.199389342203489"/>
    <n v="341.20204315276914"/>
  </r>
  <r>
    <x v="0"/>
    <x v="0"/>
    <x v="0"/>
    <s v="ФЛ+КК_262"/>
    <x v="0"/>
    <x v="0"/>
    <x v="0"/>
    <x v="0"/>
    <s v="Новосибирская область89"/>
    <n v="54.515731000000002"/>
    <n v="81.754456000000005"/>
    <x v="0"/>
    <x v="3"/>
    <x v="0"/>
    <x v="3"/>
    <x v="0"/>
    <x v="0"/>
    <x v="0"/>
    <x v="0"/>
    <x v="0"/>
    <x v="0"/>
    <n v="1060.3967698832666"/>
    <n v="1.0980700000000001"/>
    <n v="159.91"/>
    <n v="391.29199787761723"/>
    <n v="240.43915111632444"/>
    <n v="12.942018755365334"/>
    <n v="874.52490940000007"/>
    <n v="1164.3898811057188"/>
    <n v="2683.587958255026"/>
  </r>
  <r>
    <x v="0"/>
    <x v="1"/>
    <x v="1"/>
    <s v="ФЛ+КК_262"/>
    <x v="0"/>
    <x v="0"/>
    <x v="0"/>
    <x v="0"/>
    <s v="Новосибирская область89"/>
    <n v="54.515731000000002"/>
    <n v="81.754456000000005"/>
    <x v="0"/>
    <x v="3"/>
    <x v="0"/>
    <x v="3"/>
    <x v="0"/>
    <x v="0"/>
    <x v="0"/>
    <x v="0"/>
    <x v="0"/>
    <x v="0"/>
    <n v="1060.3967698832666"/>
    <n v="1.0168999999999999"/>
    <n v="159.91"/>
    <n v="362.36745621112397"/>
    <n v="222.665743322548"/>
    <n v="11.985336884106665"/>
    <n v="809.8794979999999"/>
    <n v="1078.3174752942937"/>
    <n v="2485.2155097120722"/>
  </r>
  <r>
    <x v="0"/>
    <x v="1"/>
    <x v="2"/>
    <s v="ФЛ+КК_262"/>
    <x v="0"/>
    <x v="0"/>
    <x v="0"/>
    <x v="0"/>
    <s v="Новосибирская область89"/>
    <n v="54.515731000000002"/>
    <n v="81.754456000000005"/>
    <x v="0"/>
    <x v="3"/>
    <x v="0"/>
    <x v="3"/>
    <x v="0"/>
    <x v="0"/>
    <x v="0"/>
    <x v="0"/>
    <x v="0"/>
    <x v="0"/>
    <n v="1060.3967698832666"/>
    <n v="0.74507999999999996"/>
    <n v="159.91"/>
    <n v="265.5056979779568"/>
    <n v="163.14661425387359"/>
    <n v="8.7816253374080002"/>
    <n v="593.39661359999991"/>
    <n v="790.08042530462433"/>
    <n v="1820.9109764738628"/>
  </r>
  <r>
    <x v="0"/>
    <x v="0"/>
    <x v="3"/>
    <s v="ФЛ+КК_263"/>
    <x v="1"/>
    <x v="1"/>
    <x v="0"/>
    <x v="0"/>
    <s v="Новосибирская область9"/>
    <n v="54.960312000000002"/>
    <n v="82.940641999999997"/>
    <x v="0"/>
    <x v="3"/>
    <x v="0"/>
    <x v="3"/>
    <x v="0"/>
    <x v="0"/>
    <x v="1"/>
    <x v="1"/>
    <x v="1"/>
    <x v="1"/>
    <n v="494.38006177954901"/>
    <n v="0.80008000000000001"/>
    <n v="66.09"/>
    <n v="282.38118477591718"/>
    <n v="368.98167822380935"/>
    <n v="79.011714658010433"/>
    <n v="1623.1124488615387"/>
    <n v="395.54359982858159"/>
    <n v="2749.0306263478574"/>
  </r>
  <r>
    <x v="0"/>
    <x v="0"/>
    <x v="4"/>
    <s v="ФЛ+КК_263"/>
    <x v="1"/>
    <x v="1"/>
    <x v="0"/>
    <x v="0"/>
    <s v="Новосибирская область9"/>
    <n v="54.960312000000002"/>
    <n v="82.940641999999997"/>
    <x v="0"/>
    <x v="3"/>
    <x v="0"/>
    <x v="3"/>
    <x v="0"/>
    <x v="0"/>
    <x v="1"/>
    <x v="1"/>
    <x v="1"/>
    <x v="1"/>
    <n v="494.38006177954901"/>
    <n v="0.21615999999999999"/>
    <n v="66.09"/>
    <n v="76.291766949757843"/>
    <n v="99.688880568016486"/>
    <n v="21.346830617532664"/>
    <n v="438.52113156923082"/>
    <n v="106.86519415426731"/>
    <n v="742.71380385880514"/>
  </r>
  <r>
    <x v="0"/>
    <x v="0"/>
    <x v="5"/>
    <s v="ФЛ+КК_263"/>
    <x v="1"/>
    <x v="1"/>
    <x v="0"/>
    <x v="0"/>
    <s v="Новосибирская область9"/>
    <n v="54.960312000000002"/>
    <n v="82.940641999999997"/>
    <x v="0"/>
    <x v="3"/>
    <x v="0"/>
    <x v="3"/>
    <x v="0"/>
    <x v="0"/>
    <x v="1"/>
    <x v="1"/>
    <x v="1"/>
    <x v="1"/>
    <n v="494.38006177954901"/>
    <n v="6.4750000000000002E-2"/>
    <n v="66.09"/>
    <n v="22.852941848615934"/>
    <n v="29.861468434396134"/>
    <n v="6.3943712180109182"/>
    <n v="131.3575280769231"/>
    <n v="32.011109000225801"/>
    <n v="222.47741857817192"/>
  </r>
  <r>
    <x v="0"/>
    <x v="0"/>
    <x v="0"/>
    <s v="ФЛ+КК_263"/>
    <x v="0"/>
    <x v="0"/>
    <x v="0"/>
    <x v="0"/>
    <s v="Новосибирская область9"/>
    <n v="54.960312000000002"/>
    <n v="82.940641999999997"/>
    <x v="0"/>
    <x v="3"/>
    <x v="0"/>
    <x v="3"/>
    <x v="0"/>
    <x v="0"/>
    <x v="0"/>
    <x v="0"/>
    <x v="0"/>
    <x v="0"/>
    <n v="317.55115202668793"/>
    <n v="0.93113000000000001"/>
    <n v="47.56"/>
    <n v="331.80372652361478"/>
    <n v="203.88509546653961"/>
    <n v="10.974438718554667"/>
    <n v="741.57055459999992"/>
    <n v="295.68140418660994"/>
    <n v="1583.915219495319"/>
  </r>
  <r>
    <x v="0"/>
    <x v="1"/>
    <x v="1"/>
    <s v="ФЛ+КК_263"/>
    <x v="0"/>
    <x v="0"/>
    <x v="0"/>
    <x v="0"/>
    <s v="Новосибирская область9"/>
    <n v="54.960312000000002"/>
    <n v="82.940641999999997"/>
    <x v="0"/>
    <x v="3"/>
    <x v="0"/>
    <x v="3"/>
    <x v="0"/>
    <x v="0"/>
    <x v="0"/>
    <x v="0"/>
    <x v="0"/>
    <x v="0"/>
    <n v="317.55115202668793"/>
    <n v="0.46002999999999999"/>
    <n v="47.56"/>
    <n v="163.92949245825881"/>
    <n v="100.7305751801276"/>
    <n v="5.4219830138613334"/>
    <n v="366.37709259999997"/>
    <n v="146.08305646683723"/>
    <n v="782.54219971908492"/>
  </r>
  <r>
    <x v="0"/>
    <x v="1"/>
    <x v="2"/>
    <s v="ФЛ+КК_263"/>
    <x v="0"/>
    <x v="0"/>
    <x v="0"/>
    <x v="0"/>
    <s v="Новосибирская область9"/>
    <n v="54.960312000000002"/>
    <n v="82.940641999999997"/>
    <x v="0"/>
    <x v="3"/>
    <x v="0"/>
    <x v="3"/>
    <x v="0"/>
    <x v="0"/>
    <x v="0"/>
    <x v="0"/>
    <x v="0"/>
    <x v="0"/>
    <n v="317.55115202668793"/>
    <n v="0.33783999999999997"/>
    <n v="47.56"/>
    <n v="120.3876697869664"/>
    <n v="73.975213614012802"/>
    <n v="3.9818332313173332"/>
    <n v="269.06253279999999"/>
    <n v="107.28148120069625"/>
    <n v="574.6887306329927"/>
  </r>
  <r>
    <x v="0"/>
    <x v="0"/>
    <x v="3"/>
    <s v="ФЛ+КК_264"/>
    <x v="1"/>
    <x v="1"/>
    <x v="0"/>
    <x v="0"/>
    <s v="Новосибирская область90"/>
    <n v="54.437202999999997"/>
    <n v="83.346860000000007"/>
    <x v="0"/>
    <x v="3"/>
    <x v="0"/>
    <x v="3"/>
    <x v="0"/>
    <x v="0"/>
    <x v="1"/>
    <x v="1"/>
    <x v="1"/>
    <x v="1"/>
    <n v="317.55115202668793"/>
    <n v="0.75978000000000001"/>
    <n v="11.06"/>
    <n v="268.15765494581336"/>
    <n v="350.39608474263309"/>
    <n v="75.031897513827573"/>
    <n v="1541.3563348615387"/>
    <n v="241.26901428683695"/>
    <n v="2476.2109863506494"/>
  </r>
  <r>
    <x v="0"/>
    <x v="0"/>
    <x v="4"/>
    <s v="ФЛ+КК_264"/>
    <x v="1"/>
    <x v="1"/>
    <x v="0"/>
    <x v="0"/>
    <s v="Новосибирская область90"/>
    <n v="54.437202999999997"/>
    <n v="83.346860000000007"/>
    <x v="0"/>
    <x v="3"/>
    <x v="0"/>
    <x v="3"/>
    <x v="0"/>
    <x v="0"/>
    <x v="1"/>
    <x v="1"/>
    <x v="1"/>
    <x v="1"/>
    <n v="317.55115202668793"/>
    <n v="0.20466000000000001"/>
    <n v="11.06"/>
    <n v="72.232943300968913"/>
    <n v="94.385299301675872"/>
    <n v="20.211150787306789"/>
    <n v="415.19122310769234"/>
    <n v="64.990018773781955"/>
    <n v="667.01063527142583"/>
  </r>
  <r>
    <x v="0"/>
    <x v="0"/>
    <x v="5"/>
    <s v="ФЛ+КК_264"/>
    <x v="1"/>
    <x v="1"/>
    <x v="0"/>
    <x v="0"/>
    <s v="Новосибирская область90"/>
    <n v="54.437202999999997"/>
    <n v="83.346860000000007"/>
    <x v="0"/>
    <x v="3"/>
    <x v="0"/>
    <x v="3"/>
    <x v="0"/>
    <x v="0"/>
    <x v="1"/>
    <x v="1"/>
    <x v="1"/>
    <x v="1"/>
    <n v="317.55115202668793"/>
    <n v="6.1219999999999997E-2"/>
    <n v="11.06"/>
    <n v="21.607059459031156"/>
    <n v="28.233499576119399"/>
    <n v="6.0457668875154962"/>
    <n v="124.19626052307693"/>
    <n v="19.440481527073835"/>
    <n v="199.52306797281682"/>
  </r>
  <r>
    <x v="0"/>
    <x v="0"/>
    <x v="0"/>
    <s v="ФЛ+КК_264"/>
    <x v="0"/>
    <x v="0"/>
    <x v="0"/>
    <x v="0"/>
    <s v="Новосибирская область90"/>
    <n v="54.437202999999997"/>
    <n v="83.346860000000007"/>
    <x v="0"/>
    <x v="3"/>
    <x v="0"/>
    <x v="3"/>
    <x v="0"/>
    <x v="0"/>
    <x v="0"/>
    <x v="0"/>
    <x v="0"/>
    <x v="0"/>
    <n v="867.50273512746708"/>
    <n v="0.88671"/>
    <n v="115.97"/>
    <n v="315.9748717641516"/>
    <n v="194.15865990907321"/>
    <n v="10.450897894096"/>
    <n v="706.19357819999993"/>
    <n v="769.22335026487633"/>
    <n v="1996.001358032197"/>
  </r>
  <r>
    <x v="0"/>
    <x v="1"/>
    <x v="1"/>
    <s v="ФЛ+КК_264"/>
    <x v="0"/>
    <x v="0"/>
    <x v="0"/>
    <x v="0"/>
    <s v="Новосибирская область90"/>
    <n v="54.437202999999997"/>
    <n v="83.346860000000007"/>
    <x v="0"/>
    <x v="3"/>
    <x v="0"/>
    <x v="3"/>
    <x v="0"/>
    <x v="0"/>
    <x v="0"/>
    <x v="0"/>
    <x v="0"/>
    <x v="0"/>
    <n v="867.50273512746708"/>
    <n v="0.51878000000000002"/>
    <n v="115.97"/>
    <n v="184.86477424840882"/>
    <n v="113.59478249667761"/>
    <n v="6.1144193811946668"/>
    <n v="413.16676760000001"/>
    <n v="450.04306892942736"/>
    <n v="1167.7838126557085"/>
  </r>
  <r>
    <x v="0"/>
    <x v="1"/>
    <x v="2"/>
    <s v="ФЛ+КК_264"/>
    <x v="0"/>
    <x v="0"/>
    <x v="0"/>
    <x v="0"/>
    <s v="Новосибирская область90"/>
    <n v="54.437202999999997"/>
    <n v="83.346860000000007"/>
    <x v="0"/>
    <x v="3"/>
    <x v="0"/>
    <x v="3"/>
    <x v="0"/>
    <x v="0"/>
    <x v="0"/>
    <x v="0"/>
    <x v="0"/>
    <x v="0"/>
    <n v="867.50273512746708"/>
    <n v="0.38367000000000001"/>
    <n v="115.97"/>
    <n v="136.7189713093932"/>
    <n v="84.010390147076407"/>
    <n v="4.5219925285920004"/>
    <n v="305.56246140000002"/>
    <n v="332.83477438635532"/>
    <n v="863.64858977141694"/>
  </r>
  <r>
    <x v="0"/>
    <x v="0"/>
    <x v="3"/>
    <s v="ФЛ+КК_265"/>
    <x v="1"/>
    <x v="1"/>
    <x v="0"/>
    <x v="0"/>
    <s v="Новосибирская область91"/>
    <n v="55.069499"/>
    <n v="82.892527999999999"/>
    <x v="0"/>
    <x v="3"/>
    <x v="0"/>
    <x v="3"/>
    <x v="0"/>
    <x v="0"/>
    <x v="1"/>
    <x v="1"/>
    <x v="1"/>
    <x v="1"/>
    <n v="571.87707252302198"/>
    <n v="0.80342000000000002"/>
    <n v="76.45"/>
    <n v="283.56000834000025"/>
    <n v="370.52202269594659"/>
    <n v="79.341555582615172"/>
    <n v="1629.8882657538463"/>
    <n v="459.45747760644633"/>
    <n v="2822.7693299788548"/>
  </r>
  <r>
    <x v="0"/>
    <x v="0"/>
    <x v="4"/>
    <s v="ФЛ+КК_265"/>
    <x v="1"/>
    <x v="1"/>
    <x v="0"/>
    <x v="0"/>
    <s v="Новосибирская область91"/>
    <n v="55.069499"/>
    <n v="82.892527999999999"/>
    <x v="0"/>
    <x v="3"/>
    <x v="0"/>
    <x v="3"/>
    <x v="0"/>
    <x v="0"/>
    <x v="1"/>
    <x v="1"/>
    <x v="1"/>
    <x v="1"/>
    <n v="571.87707252302198"/>
    <n v="0.21665999999999999"/>
    <n v="76.45"/>
    <n v="76.468237543183449"/>
    <n v="99.919471057857379"/>
    <n v="21.396208001455527"/>
    <n v="439.53547541538461"/>
    <n v="123.90288653283794"/>
    <n v="761.2222785507189"/>
  </r>
  <r>
    <x v="0"/>
    <x v="0"/>
    <x v="5"/>
    <s v="ФЛ+КК_265"/>
    <x v="1"/>
    <x v="1"/>
    <x v="0"/>
    <x v="0"/>
    <s v="Новосибирская область91"/>
    <n v="55.069499"/>
    <n v="82.892527999999999"/>
    <x v="0"/>
    <x v="3"/>
    <x v="0"/>
    <x v="3"/>
    <x v="0"/>
    <x v="0"/>
    <x v="1"/>
    <x v="1"/>
    <x v="1"/>
    <x v="1"/>
    <n v="571.87707252302198"/>
    <n v="6.4850000000000005E-2"/>
    <n v="76.45"/>
    <n v="22.888235967301057"/>
    <n v="29.907586532364313"/>
    <n v="6.4042466947954919"/>
    <n v="131.56039684615388"/>
    <n v="37.086228153117979"/>
    <n v="227.84669419373273"/>
  </r>
  <r>
    <x v="0"/>
    <x v="0"/>
    <x v="0"/>
    <s v="ФЛ+КК_265"/>
    <x v="0"/>
    <x v="0"/>
    <x v="0"/>
    <x v="0"/>
    <s v="Новосибирская область91"/>
    <n v="55.069499"/>
    <n v="82.892527999999999"/>
    <x v="0"/>
    <x v="3"/>
    <x v="0"/>
    <x v="3"/>
    <x v="0"/>
    <x v="0"/>
    <x v="0"/>
    <x v="0"/>
    <x v="0"/>
    <x v="0"/>
    <n v="317.55115202668793"/>
    <n v="0.93662999999999996"/>
    <n v="34.18"/>
    <n v="333.7636252443948"/>
    <n v="205.08940423659959"/>
    <n v="11.039262548687999"/>
    <n v="745.95086459999993"/>
    <n v="297.42793552275668"/>
    <n v="1593.271092152439"/>
  </r>
  <r>
    <x v="0"/>
    <x v="1"/>
    <x v="1"/>
    <s v="ФЛ+КК_265"/>
    <x v="0"/>
    <x v="0"/>
    <x v="0"/>
    <x v="0"/>
    <s v="Новосибирская область91"/>
    <n v="55.069499"/>
    <n v="82.892527999999999"/>
    <x v="0"/>
    <x v="3"/>
    <x v="0"/>
    <x v="3"/>
    <x v="0"/>
    <x v="0"/>
    <x v="0"/>
    <x v="0"/>
    <x v="0"/>
    <x v="0"/>
    <n v="317.55115202668793"/>
    <n v="0.71972999999999998"/>
    <n v="34.18"/>
    <n v="256.47234660127077"/>
    <n v="157.59584565005161"/>
    <n v="8.4828464112479995"/>
    <n v="573.2073666"/>
    <n v="228.5510906481681"/>
    <n v="1224.3094959107384"/>
  </r>
  <r>
    <x v="0"/>
    <x v="1"/>
    <x v="2"/>
    <s v="ФЛ+КК_265"/>
    <x v="0"/>
    <x v="0"/>
    <x v="0"/>
    <x v="0"/>
    <s v="Новосибирская область91"/>
    <n v="55.069499"/>
    <n v="82.892527999999999"/>
    <x v="0"/>
    <x v="3"/>
    <x v="0"/>
    <x v="3"/>
    <x v="0"/>
    <x v="0"/>
    <x v="0"/>
    <x v="0"/>
    <x v="0"/>
    <x v="0"/>
    <n v="317.55115202668793"/>
    <n v="0.52569999999999995"/>
    <n v="34.18"/>
    <n v="187.33068318437199"/>
    <n v="115.11002189464399"/>
    <n v="6.1959795456533326"/>
    <n v="418.67799399999996"/>
    <n v="166.93664062042984"/>
    <n v="894.25131924509924"/>
  </r>
  <r>
    <x v="0"/>
    <x v="0"/>
    <x v="3"/>
    <s v="ФЛ+КК_267"/>
    <x v="1"/>
    <x v="1"/>
    <x v="0"/>
    <x v="0"/>
    <s v="Новосибирская область93"/>
    <n v="54.220509999999997"/>
    <n v="83.316860000000005"/>
    <x v="0"/>
    <x v="3"/>
    <x v="0"/>
    <x v="3"/>
    <x v="0"/>
    <x v="0"/>
    <x v="1"/>
    <x v="1"/>
    <x v="1"/>
    <x v="1"/>
    <n v="317.55115202668793"/>
    <n v="0.73480000000000001"/>
    <n v="36.07"/>
    <n v="259.34118409827011"/>
    <n v="338.87578387018186"/>
    <n v="72.565003413041282"/>
    <n v="1490.6797163076924"/>
    <n v="233.33658650921029"/>
    <n v="2394.798274198396"/>
  </r>
  <r>
    <x v="0"/>
    <x v="0"/>
    <x v="4"/>
    <s v="ФЛ+КК_267"/>
    <x v="1"/>
    <x v="1"/>
    <x v="0"/>
    <x v="0"/>
    <s v="Новосибирская область93"/>
    <n v="54.220509999999997"/>
    <n v="83.316860000000005"/>
    <x v="0"/>
    <x v="3"/>
    <x v="0"/>
    <x v="3"/>
    <x v="0"/>
    <x v="0"/>
    <x v="1"/>
    <x v="1"/>
    <x v="1"/>
    <x v="1"/>
    <n v="317.55115202668793"/>
    <n v="0.19767000000000001"/>
    <n v="36.07"/>
    <n v="69.765884404878946"/>
    <n v="91.161644253700132"/>
    <n v="19.520854960065147"/>
    <n v="401.01069613846158"/>
    <n v="62.770336221115407"/>
    <n v="644.22941597822125"/>
  </r>
  <r>
    <x v="0"/>
    <x v="0"/>
    <x v="5"/>
    <s v="ФЛ+КК_267"/>
    <x v="1"/>
    <x v="1"/>
    <x v="0"/>
    <x v="0"/>
    <s v="Новосибирская область93"/>
    <n v="54.220509999999997"/>
    <n v="83.316860000000005"/>
    <x v="0"/>
    <x v="3"/>
    <x v="0"/>
    <x v="3"/>
    <x v="0"/>
    <x v="0"/>
    <x v="1"/>
    <x v="1"/>
    <x v="1"/>
    <x v="1"/>
    <n v="317.55115202668793"/>
    <n v="5.91E-2"/>
    <n v="36.07"/>
    <n v="20.858824142906592"/>
    <n v="27.255795899193998"/>
    <n v="5.8364067796825525"/>
    <n v="119.89544261538462"/>
    <n v="18.767273084777255"/>
    <n v="192.61374252194503"/>
  </r>
  <r>
    <x v="0"/>
    <x v="0"/>
    <x v="0"/>
    <s v="ФЛ+КК_267"/>
    <x v="0"/>
    <x v="0"/>
    <x v="0"/>
    <x v="0"/>
    <s v="Новосибирская область93"/>
    <n v="54.220509999999997"/>
    <n v="83.316860000000005"/>
    <x v="0"/>
    <x v="3"/>
    <x v="0"/>
    <x v="3"/>
    <x v="0"/>
    <x v="0"/>
    <x v="0"/>
    <x v="0"/>
    <x v="0"/>
    <x v="0"/>
    <n v="1054.5877002523953"/>
    <n v="0.85863"/>
    <n v="140.97999999999999"/>
    <n v="305.96869793151478"/>
    <n v="188.01011622483961"/>
    <n v="10.119942775888001"/>
    <n v="683.83010459999991"/>
    <n v="905.50063706771414"/>
    <n v="2093.4294985999563"/>
  </r>
  <r>
    <x v="0"/>
    <x v="1"/>
    <x v="1"/>
    <s v="ФЛ+КК_267"/>
    <x v="0"/>
    <x v="0"/>
    <x v="0"/>
    <x v="0"/>
    <s v="Новосибирская область93"/>
    <n v="54.220509999999997"/>
    <n v="83.316860000000005"/>
    <x v="0"/>
    <x v="3"/>
    <x v="0"/>
    <x v="3"/>
    <x v="0"/>
    <x v="0"/>
    <x v="0"/>
    <x v="0"/>
    <x v="0"/>
    <x v="0"/>
    <n v="1054.5877002523953"/>
    <n v="1.09697"/>
    <n v="140.97999999999999"/>
    <n v="390.90001813346123"/>
    <n v="240.19828936231241"/>
    <n v="12.929053989338668"/>
    <n v="873.64884739999991"/>
    <n v="1156.8510695458701"/>
    <n v="2674.5272784309823"/>
  </r>
  <r>
    <x v="0"/>
    <x v="1"/>
    <x v="2"/>
    <s v="ФЛ+КК_267"/>
    <x v="0"/>
    <x v="0"/>
    <x v="0"/>
    <x v="0"/>
    <s v="Новосибирская область93"/>
    <n v="54.220509999999997"/>
    <n v="83.316860000000005"/>
    <x v="0"/>
    <x v="3"/>
    <x v="0"/>
    <x v="3"/>
    <x v="0"/>
    <x v="0"/>
    <x v="0"/>
    <x v="0"/>
    <x v="0"/>
    <x v="0"/>
    <n v="1054.5877002523953"/>
    <n v="0.81530000000000002"/>
    <n v="140.97999999999999"/>
    <n v="290.52825946398804"/>
    <n v="178.52235276907601"/>
    <n v="9.6092488559466673"/>
    <n v="649.32122600000002"/>
    <n v="859.80535201577788"/>
    <n v="1987.7864391047888"/>
  </r>
  <r>
    <x v="0"/>
    <x v="0"/>
    <x v="3"/>
    <s v="ФЛ+КК_268"/>
    <x v="1"/>
    <x v="1"/>
    <x v="0"/>
    <x v="0"/>
    <s v="Новосибирская область95"/>
    <n v="54.771320000000003"/>
    <n v="83.101314000000002"/>
    <x v="0"/>
    <x v="3"/>
    <x v="0"/>
    <x v="3"/>
    <x v="0"/>
    <x v="0"/>
    <x v="1"/>
    <x v="1"/>
    <x v="1"/>
    <x v="1"/>
    <n v="317.55115202668793"/>
    <n v="3.13916"/>
    <n v="39.61"/>
    <n v="1107.9388561158485"/>
    <n v="1447.7208841778991"/>
    <n v="310.00701703059696"/>
    <n v="6368.3752561846159"/>
    <n v="996.8438743960977"/>
    <n v="10230.885887905059"/>
  </r>
  <r>
    <x v="0"/>
    <x v="0"/>
    <x v="4"/>
    <s v="ФЛ+КК_268"/>
    <x v="1"/>
    <x v="1"/>
    <x v="0"/>
    <x v="0"/>
    <s v="Новосибирская область95"/>
    <n v="54.771320000000003"/>
    <n v="83.101314000000002"/>
    <x v="0"/>
    <x v="3"/>
    <x v="0"/>
    <x v="3"/>
    <x v="0"/>
    <x v="0"/>
    <x v="1"/>
    <x v="1"/>
    <x v="1"/>
    <x v="1"/>
    <n v="317.55115202668793"/>
    <n v="0.88024999999999998"/>
    <n v="39.61"/>
    <n v="310.67647972577879"/>
    <n v="405.95455736489873"/>
    <n v="86.928884396202477"/>
    <n v="1785.7523411538464"/>
    <n v="279.52440157149204"/>
    <n v="2868.8366642122187"/>
  </r>
  <r>
    <x v="0"/>
    <x v="0"/>
    <x v="5"/>
    <s v="ФЛ+КК_268"/>
    <x v="1"/>
    <x v="1"/>
    <x v="0"/>
    <x v="0"/>
    <s v="Новосибирская область95"/>
    <n v="54.771320000000003"/>
    <n v="83.101314000000002"/>
    <x v="0"/>
    <x v="3"/>
    <x v="0"/>
    <x v="3"/>
    <x v="0"/>
    <x v="0"/>
    <x v="1"/>
    <x v="1"/>
    <x v="1"/>
    <x v="1"/>
    <n v="317.55115202668793"/>
    <n v="0.26762999999999998"/>
    <n v="39.61"/>
    <n v="94.457649836989688"/>
    <n v="123.4258655922384"/>
    <n v="26.429738518552309"/>
    <n v="542.93768709230767"/>
    <n v="84.986214816902489"/>
    <n v="872.23715585699051"/>
  </r>
  <r>
    <x v="0"/>
    <x v="0"/>
    <x v="0"/>
    <s v="ФЛ+КК_268"/>
    <x v="0"/>
    <x v="0"/>
    <x v="0"/>
    <x v="0"/>
    <s v="Новосибирская область95"/>
    <n v="54.771320000000003"/>
    <n v="83.101314000000002"/>
    <x v="0"/>
    <x v="3"/>
    <x v="0"/>
    <x v="3"/>
    <x v="0"/>
    <x v="0"/>
    <x v="0"/>
    <x v="0"/>
    <x v="0"/>
    <x v="0"/>
    <n v="545.69564997455132"/>
    <n v="3.52352"/>
    <n v="72.95"/>
    <n v="1255.5895164804992"/>
    <n v="771.5283704512384"/>
    <n v="41.528738536618668"/>
    <n v="2806.2017983999999"/>
    <n v="1922.7695365983311"/>
    <n v="6797.6179604666868"/>
  </r>
  <r>
    <x v="0"/>
    <x v="1"/>
    <x v="1"/>
    <s v="ФЛ+КК_268"/>
    <x v="0"/>
    <x v="0"/>
    <x v="0"/>
    <x v="0"/>
    <s v="Новосибирская область95"/>
    <n v="54.771320000000003"/>
    <n v="83.101314000000002"/>
    <x v="0"/>
    <x v="3"/>
    <x v="0"/>
    <x v="3"/>
    <x v="0"/>
    <x v="0"/>
    <x v="0"/>
    <x v="0"/>
    <x v="0"/>
    <x v="0"/>
    <n v="545.69564997455132"/>
    <n v="0.94169000000000003"/>
    <n v="72.95"/>
    <n v="335.56673206751242"/>
    <n v="206.19736830505482"/>
    <n v="11.098900472410667"/>
    <n v="749.98074980000001"/>
    <n v="513.87613662453521"/>
    <n v="1816.719887269513"/>
  </r>
  <r>
    <x v="0"/>
    <x v="1"/>
    <x v="2"/>
    <s v="ФЛ+КК_268"/>
    <x v="0"/>
    <x v="0"/>
    <x v="0"/>
    <x v="0"/>
    <s v="Новосибирская область95"/>
    <n v="54.771320000000003"/>
    <n v="83.101314000000002"/>
    <x v="0"/>
    <x v="3"/>
    <x v="0"/>
    <x v="3"/>
    <x v="0"/>
    <x v="0"/>
    <x v="0"/>
    <x v="0"/>
    <x v="0"/>
    <x v="0"/>
    <n v="545.69564997455132"/>
    <n v="0.66795000000000004"/>
    <n v="72.95"/>
    <n v="238.02079100818202"/>
    <n v="146.25782599301402"/>
    <n v="7.8725595159200008"/>
    <n v="531.96873900000003"/>
    <n v="364.49740940050157"/>
    <n v="1288.6173249176177"/>
  </r>
  <r>
    <x v="0"/>
    <x v="0"/>
    <x v="0"/>
    <s v="ФЛ+КК_269"/>
    <x v="4"/>
    <x v="4"/>
    <x v="0"/>
    <x v="0"/>
    <s v="Новосибирская область96"/>
    <n v="53.744326999999998"/>
    <n v="78.067991000000006"/>
    <x v="0"/>
    <x v="3"/>
    <x v="0"/>
    <x v="3"/>
    <x v="0"/>
    <x v="0"/>
    <x v="4"/>
    <x v="4"/>
    <x v="4"/>
    <x v="6"/>
    <n v="2685.8505213230051"/>
    <n v="1.4702200000000001"/>
    <n v="437.4"/>
    <n v="54.760925034567769"/>
    <n v="277.89066092355449"/>
    <n v="23.573745247245558"/>
    <n v="0"/>
    <n v="3948.7911534595087"/>
    <n v="4305.0164846648768"/>
  </r>
  <r>
    <x v="0"/>
    <x v="0"/>
    <x v="3"/>
    <s v="ФЛ+КК_269"/>
    <x v="4"/>
    <x v="4"/>
    <x v="0"/>
    <x v="0"/>
    <s v="Новосибирская область96"/>
    <n v="53.744326999999998"/>
    <n v="78.067991000000006"/>
    <x v="0"/>
    <x v="3"/>
    <x v="0"/>
    <x v="3"/>
    <x v="0"/>
    <x v="0"/>
    <x v="4"/>
    <x v="4"/>
    <x v="4"/>
    <x v="6"/>
    <n v="2685.8505213230051"/>
    <n v="1.2642599999999999"/>
    <n v="437.4"/>
    <n v="47.089583248903324"/>
    <n v="238.96154791746335"/>
    <n v="20.271349298936666"/>
    <n v="0"/>
    <n v="3395.6133800878224"/>
    <n v="3701.9358605531256"/>
  </r>
  <r>
    <x v="0"/>
    <x v="0"/>
    <x v="4"/>
    <s v="ФЛ+КК_269"/>
    <x v="4"/>
    <x v="4"/>
    <x v="0"/>
    <x v="0"/>
    <s v="Новосибирская область96"/>
    <n v="53.744326999999998"/>
    <n v="78.067991000000006"/>
    <x v="0"/>
    <x v="3"/>
    <x v="0"/>
    <x v="3"/>
    <x v="0"/>
    <x v="0"/>
    <x v="4"/>
    <x v="4"/>
    <x v="4"/>
    <x v="6"/>
    <n v="2685.8505213230051"/>
    <n v="0.34183999999999998"/>
    <n v="437.4"/>
    <n v="12.732430938102219"/>
    <n v="64.612196494475555"/>
    <n v="5.4811178431244443"/>
    <n v="0"/>
    <n v="918.13114220905595"/>
    <n v="1000.9568874847582"/>
  </r>
  <r>
    <x v="0"/>
    <x v="0"/>
    <x v="5"/>
    <s v="ФЛ+КК_269"/>
    <x v="4"/>
    <x v="4"/>
    <x v="0"/>
    <x v="0"/>
    <s v="Новосибирская область96"/>
    <n v="53.744326999999998"/>
    <n v="78.067991000000006"/>
    <x v="0"/>
    <x v="3"/>
    <x v="0"/>
    <x v="3"/>
    <x v="0"/>
    <x v="0"/>
    <x v="4"/>
    <x v="4"/>
    <x v="4"/>
    <x v="6"/>
    <n v="2685.8505213230051"/>
    <n v="0.10242"/>
    <n v="437.4"/>
    <n v="3.8148127096899991"/>
    <n v="19.35870923521"/>
    <n v="1.64221884359"/>
    <n v="0"/>
    <n v="275.08481039390216"/>
    <n v="299.90055118239218"/>
  </r>
  <r>
    <x v="0"/>
    <x v="1"/>
    <x v="1"/>
    <s v="ФЛ+КК_269"/>
    <x v="4"/>
    <x v="4"/>
    <x v="0"/>
    <x v="0"/>
    <s v="Новосибирская область96"/>
    <n v="53.744326999999998"/>
    <n v="78.067991000000006"/>
    <x v="0"/>
    <x v="3"/>
    <x v="0"/>
    <x v="3"/>
    <x v="0"/>
    <x v="0"/>
    <x v="4"/>
    <x v="4"/>
    <x v="4"/>
    <x v="6"/>
    <n v="2685.8505213230051"/>
    <n v="0.78146000000000004"/>
    <n v="437.4"/>
    <n v="29.106849639858886"/>
    <n v="147.70608200495224"/>
    <n v="12.530056019447779"/>
    <n v="0"/>
    <n v="2098.8847483930758"/>
    <n v="2288.2277360573348"/>
  </r>
  <r>
    <x v="0"/>
    <x v="1"/>
    <x v="2"/>
    <s v="ФЛ+КК_269"/>
    <x v="4"/>
    <x v="4"/>
    <x v="0"/>
    <x v="0"/>
    <s v="Новосибирская область96"/>
    <n v="53.744326999999998"/>
    <n v="78.067991000000006"/>
    <x v="0"/>
    <x v="3"/>
    <x v="0"/>
    <x v="3"/>
    <x v="0"/>
    <x v="0"/>
    <x v="4"/>
    <x v="4"/>
    <x v="4"/>
    <x v="6"/>
    <n v="2685.8505213230051"/>
    <n v="0.57782"/>
    <n v="437.4"/>
    <n v="21.521920327212218"/>
    <n v="109.21547910846556"/>
    <n v="9.2648593263344452"/>
    <n v="0"/>
    <n v="1551.9381482308588"/>
    <n v="1691.940406992871"/>
  </r>
  <r>
    <x v="0"/>
    <x v="0"/>
    <x v="3"/>
    <s v="ФЛ+КК_270"/>
    <x v="1"/>
    <x v="1"/>
    <x v="0"/>
    <x v="0"/>
    <s v="Новосибирская область97"/>
    <n v="54.610939000000002"/>
    <n v="83.282981000000007"/>
    <x v="0"/>
    <x v="3"/>
    <x v="0"/>
    <x v="3"/>
    <x v="0"/>
    <x v="0"/>
    <x v="1"/>
    <x v="1"/>
    <x v="1"/>
    <x v="1"/>
    <n v="317.55115202668793"/>
    <n v="0.86717999999999995"/>
    <n v="13.85"/>
    <n v="306.06353841363341"/>
    <n v="399.92692196045772"/>
    <n v="85.638159580458804"/>
    <n v="1759.2373930153847"/>
    <n v="275.3740080145032"/>
    <n v="2826.2400209844377"/>
  </r>
  <r>
    <x v="0"/>
    <x v="0"/>
    <x v="4"/>
    <s v="ФЛ+КК_270"/>
    <x v="1"/>
    <x v="1"/>
    <x v="0"/>
    <x v="0"/>
    <s v="Новосибирская область97"/>
    <n v="54.610939000000002"/>
    <n v="83.282981000000007"/>
    <x v="0"/>
    <x v="3"/>
    <x v="0"/>
    <x v="3"/>
    <x v="0"/>
    <x v="0"/>
    <x v="1"/>
    <x v="1"/>
    <x v="1"/>
    <x v="1"/>
    <n v="317.55115202668793"/>
    <n v="0.22614999999999999"/>
    <n v="13.85"/>
    <n v="79.817649406401443"/>
    <n v="104.2960785550376"/>
    <n v="22.333390748311491"/>
    <n v="458.78772161538461"/>
    <n v="71.814193030835469"/>
    <n v="737.04903335597055"/>
  </r>
  <r>
    <x v="0"/>
    <x v="0"/>
    <x v="5"/>
    <s v="ФЛ+КК_270"/>
    <x v="1"/>
    <x v="1"/>
    <x v="0"/>
    <x v="0"/>
    <s v="Новосибирская область97"/>
    <n v="54.610939000000002"/>
    <n v="83.282981000000007"/>
    <x v="0"/>
    <x v="3"/>
    <x v="0"/>
    <x v="3"/>
    <x v="0"/>
    <x v="0"/>
    <x v="1"/>
    <x v="1"/>
    <x v="1"/>
    <x v="1"/>
    <n v="317.55115202668793"/>
    <n v="6.6729999999999998E-2"/>
    <n v="13.85"/>
    <n v="23.551765398581331"/>
    <n v="30.774606774166081"/>
    <n v="6.5899056583454607"/>
    <n v="135.37432970769231"/>
    <n v="21.190188374740885"/>
    <n v="217.48079591352609"/>
  </r>
  <r>
    <x v="0"/>
    <x v="0"/>
    <x v="0"/>
    <s v="ФЛ+КК_270"/>
    <x v="0"/>
    <x v="0"/>
    <x v="0"/>
    <x v="0"/>
    <s v="Новосибирская область97"/>
    <n v="54.610939000000002"/>
    <n v="83.282981000000007"/>
    <x v="0"/>
    <x v="3"/>
    <x v="0"/>
    <x v="3"/>
    <x v="0"/>
    <x v="0"/>
    <x v="0"/>
    <x v="0"/>
    <x v="0"/>
    <x v="0"/>
    <n v="710.48900390106769"/>
    <n v="1.04209"/>
    <n v="94.98"/>
    <n v="371.34379235229636"/>
    <n v="228.1814774894228"/>
    <n v="12.282230026117332"/>
    <n v="829.94131779999998"/>
    <n v="740.39348607526358"/>
    <n v="2182.1423037431"/>
  </r>
  <r>
    <x v="0"/>
    <x v="1"/>
    <x v="1"/>
    <s v="ФЛ+КК_270"/>
    <x v="0"/>
    <x v="0"/>
    <x v="0"/>
    <x v="0"/>
    <s v="Новосибирская область97"/>
    <n v="54.610939000000002"/>
    <n v="83.282981000000007"/>
    <x v="0"/>
    <x v="3"/>
    <x v="0"/>
    <x v="3"/>
    <x v="0"/>
    <x v="0"/>
    <x v="0"/>
    <x v="0"/>
    <x v="0"/>
    <x v="0"/>
    <n v="710.48900390106769"/>
    <n v="1.43668"/>
    <n v="94.98"/>
    <n v="511.95405348549281"/>
    <n v="314.58296795814562"/>
    <n v="16.932927322901332"/>
    <n v="1144.2006855999998"/>
    <n v="1020.7453421245859"/>
    <n v="3008.4159764911255"/>
  </r>
  <r>
    <x v="0"/>
    <x v="1"/>
    <x v="2"/>
    <s v="ФЛ+КК_270"/>
    <x v="0"/>
    <x v="0"/>
    <x v="0"/>
    <x v="0"/>
    <s v="Новосибирская область97"/>
    <n v="54.610939000000002"/>
    <n v="83.282981000000007"/>
    <x v="0"/>
    <x v="3"/>
    <x v="0"/>
    <x v="3"/>
    <x v="0"/>
    <x v="0"/>
    <x v="0"/>
    <x v="0"/>
    <x v="0"/>
    <x v="0"/>
    <n v="710.48900390106769"/>
    <n v="1.0713299999999999"/>
    <n v="94.98"/>
    <n v="381.76332664240675"/>
    <n v="234.5840208415236"/>
    <n v="12.626857079408"/>
    <n v="853.22863859999984"/>
    <n v="761.16818454933082"/>
    <n v="2243.3710277126688"/>
  </r>
  <r>
    <x v="0"/>
    <x v="0"/>
    <x v="3"/>
    <s v="ФЛ+КК_271"/>
    <x v="1"/>
    <x v="1"/>
    <x v="0"/>
    <x v="0"/>
    <s v="Новосибирская область98"/>
    <n v="55.032144000000002"/>
    <n v="82.994001999999995"/>
    <x v="0"/>
    <x v="3"/>
    <x v="0"/>
    <x v="3"/>
    <x v="0"/>
    <x v="0"/>
    <x v="1"/>
    <x v="1"/>
    <x v="1"/>
    <x v="1"/>
    <n v="540.60897359370563"/>
    <n v="2.1223900000000002"/>
    <n v="72.27"/>
    <n v="749.07884556114254"/>
    <n v="978.80589946684188"/>
    <n v="209.59613172809566"/>
    <n v="4305.6664712769243"/>
    <n v="1147.3830794655451"/>
    <n v="7390.5304274985492"/>
  </r>
  <r>
    <x v="0"/>
    <x v="0"/>
    <x v="4"/>
    <s v="ФЛ+КК_271"/>
    <x v="1"/>
    <x v="1"/>
    <x v="0"/>
    <x v="0"/>
    <s v="Новосибирская область98"/>
    <n v="55.032144000000002"/>
    <n v="82.994001999999995"/>
    <x v="0"/>
    <x v="3"/>
    <x v="0"/>
    <x v="3"/>
    <x v="0"/>
    <x v="0"/>
    <x v="1"/>
    <x v="1"/>
    <x v="1"/>
    <x v="1"/>
    <n v="540.60897359370563"/>
    <n v="0.58509"/>
    <n v="72.27"/>
    <n v="206.50235901477524"/>
    <n v="269.83237940202059"/>
    <n v="57.780427118857268"/>
    <n v="1186.9648818923079"/>
    <n v="316.30490435994125"/>
    <n v="2037.3849517879021"/>
  </r>
  <r>
    <x v="0"/>
    <x v="0"/>
    <x v="5"/>
    <s v="ФЛ+КК_271"/>
    <x v="1"/>
    <x v="1"/>
    <x v="0"/>
    <x v="0"/>
    <s v="Новосибирская область98"/>
    <n v="55.032144000000002"/>
    <n v="82.994001999999995"/>
    <x v="0"/>
    <x v="3"/>
    <x v="0"/>
    <x v="3"/>
    <x v="0"/>
    <x v="0"/>
    <x v="1"/>
    <x v="1"/>
    <x v="1"/>
    <x v="1"/>
    <n v="540.60897359370563"/>
    <n v="0.17669000000000001"/>
    <n v="72.27"/>
    <n v="62.361178304740534"/>
    <n v="81.486067299976099"/>
    <n v="17.448979930661764"/>
    <n v="358.44882835384624"/>
    <n v="95.520199544271861"/>
    <n v="615.26525343349658"/>
  </r>
  <r>
    <x v="0"/>
    <x v="0"/>
    <x v="0"/>
    <s v="ФЛ+КК_271"/>
    <x v="0"/>
    <x v="0"/>
    <x v="0"/>
    <x v="0"/>
    <s v="Новосибирская область98"/>
    <n v="55.032144000000002"/>
    <n v="82.994001999999995"/>
    <x v="0"/>
    <x v="3"/>
    <x v="0"/>
    <x v="3"/>
    <x v="0"/>
    <x v="0"/>
    <x v="0"/>
    <x v="0"/>
    <x v="0"/>
    <x v="0"/>
    <n v="317.55115202668793"/>
    <n v="2.4228299999999998"/>
    <n v="38.47"/>
    <n v="863.36389412134679"/>
    <n v="530.51553042990361"/>
    <n v="28.555840065807999"/>
    <n v="1929.5902685999997"/>
    <n v="769.37245766482022"/>
    <n v="4121.3979908818783"/>
  </r>
  <r>
    <x v="0"/>
    <x v="1"/>
    <x v="1"/>
    <s v="ФЛ+КК_271"/>
    <x v="0"/>
    <x v="0"/>
    <x v="0"/>
    <x v="0"/>
    <s v="Новосибирская область98"/>
    <n v="55.032144000000002"/>
    <n v="82.994001999999995"/>
    <x v="0"/>
    <x v="3"/>
    <x v="0"/>
    <x v="3"/>
    <x v="0"/>
    <x v="0"/>
    <x v="0"/>
    <x v="0"/>
    <x v="0"/>
    <x v="0"/>
    <n v="317.55115202668793"/>
    <n v="1.3433299999999999"/>
    <n v="38.47"/>
    <n v="478.6892270155268"/>
    <n v="294.14256365176357"/>
    <n v="15.832690133274665"/>
    <n v="1069.8548785999999"/>
    <n v="426.5759890520107"/>
    <n v="2285.0953484525758"/>
  </r>
  <r>
    <x v="0"/>
    <x v="1"/>
    <x v="2"/>
    <s v="ФЛ+КК_271"/>
    <x v="0"/>
    <x v="0"/>
    <x v="0"/>
    <x v="0"/>
    <s v="Новосибирская область98"/>
    <n v="55.032144000000002"/>
    <n v="82.994001999999995"/>
    <x v="0"/>
    <x v="3"/>
    <x v="0"/>
    <x v="3"/>
    <x v="0"/>
    <x v="0"/>
    <x v="0"/>
    <x v="0"/>
    <x v="0"/>
    <x v="0"/>
    <n v="317.55115202668793"/>
    <n v="0.98390999999999995"/>
    <n v="38.47"/>
    <n v="350.6116273386636"/>
    <n v="215.44208035449719"/>
    <n v="11.596511764816"/>
    <n v="783.60560219999991"/>
    <n v="312.44175399057849"/>
    <n v="1673.6975756485551"/>
  </r>
  <r>
    <x v="0"/>
    <x v="0"/>
    <x v="3"/>
    <s v="ФЛ+КК_272"/>
    <x v="2"/>
    <x v="2"/>
    <x v="0"/>
    <x v="0"/>
    <s v="Новосибирская область99"/>
    <n v="55.646233000000002"/>
    <n v="84.357401999999993"/>
    <x v="0"/>
    <x v="3"/>
    <x v="0"/>
    <x v="3"/>
    <x v="0"/>
    <x v="0"/>
    <x v="2"/>
    <x v="2"/>
    <x v="2"/>
    <x v="2"/>
    <n v="913.95605913489635"/>
    <n v="1.56813"/>
    <n v="122.18"/>
    <n v="752.67159013730043"/>
    <n v="462.79021918555401"/>
    <n v="73.823062366261397"/>
    <n v="3741.7101679846151"/>
    <n v="1433.2019150112051"/>
    <n v="6464.1969546849359"/>
  </r>
  <r>
    <x v="0"/>
    <x v="0"/>
    <x v="4"/>
    <s v="ФЛ+КК_272"/>
    <x v="2"/>
    <x v="2"/>
    <x v="0"/>
    <x v="0"/>
    <s v="Новосибирская область99"/>
    <n v="55.646233000000002"/>
    <n v="84.357401999999993"/>
    <x v="0"/>
    <x v="3"/>
    <x v="0"/>
    <x v="3"/>
    <x v="0"/>
    <x v="0"/>
    <x v="2"/>
    <x v="2"/>
    <x v="2"/>
    <x v="2"/>
    <n v="913.95605913489635"/>
    <n v="0.42413000000000001"/>
    <n v="122.18"/>
    <n v="203.57406689811"/>
    <n v="125.17024459908873"/>
    <n v="19.966823822898899"/>
    <n v="1012.0152879846153"/>
    <n v="387.63618336088359"/>
    <n v="1748.3626066655966"/>
  </r>
  <r>
    <x v="0"/>
    <x v="0"/>
    <x v="5"/>
    <s v="ФЛ+КК_272"/>
    <x v="2"/>
    <x v="2"/>
    <x v="0"/>
    <x v="0"/>
    <s v="Новосибирская область99"/>
    <n v="55.646233000000002"/>
    <n v="84.357401999999993"/>
    <x v="0"/>
    <x v="3"/>
    <x v="0"/>
    <x v="3"/>
    <x v="0"/>
    <x v="0"/>
    <x v="2"/>
    <x v="2"/>
    <x v="2"/>
    <x v="2"/>
    <n v="913.95605913489635"/>
    <n v="0.12709999999999999"/>
    <n v="122.18"/>
    <n v="61.005502800438023"/>
    <n v="37.510051372324938"/>
    <n v="5.9835034255781236"/>
    <n v="303.27291892307687"/>
    <n v="116.16381511604531"/>
    <n v="523.93579163746324"/>
  </r>
  <r>
    <x v="0"/>
    <x v="0"/>
    <x v="0"/>
    <s v="ФЛ+КК_272"/>
    <x v="0"/>
    <x v="0"/>
    <x v="0"/>
    <x v="0"/>
    <s v="Новосибирская область99"/>
    <n v="55.646233000000002"/>
    <n v="84.357401999999993"/>
    <x v="0"/>
    <x v="3"/>
    <x v="0"/>
    <x v="3"/>
    <x v="0"/>
    <x v="0"/>
    <x v="0"/>
    <x v="0"/>
    <x v="0"/>
    <x v="0"/>
    <n v="715.57568028191338"/>
    <n v="1.8230999999999999"/>
    <n v="95.66"/>
    <n v="649.65297415527596"/>
    <n v="399.19551249025199"/>
    <n v="21.487331766560001"/>
    <n v="1451.9533019999999"/>
    <n v="1304.5660227219562"/>
    <n v="3826.8551431340438"/>
  </r>
  <r>
    <x v="0"/>
    <x v="1"/>
    <x v="1"/>
    <s v="ФЛ+КК_272"/>
    <x v="0"/>
    <x v="0"/>
    <x v="0"/>
    <x v="0"/>
    <s v="Новосибирская область99"/>
    <n v="55.646233000000002"/>
    <n v="84.357401999999993"/>
    <x v="0"/>
    <x v="3"/>
    <x v="0"/>
    <x v="3"/>
    <x v="0"/>
    <x v="0"/>
    <x v="0"/>
    <x v="0"/>
    <x v="0"/>
    <x v="0"/>
    <n v="715.57568028191338"/>
    <n v="3.4694699999999998"/>
    <n v="95.66"/>
    <n v="1236.3290572335611"/>
    <n v="759.69329972001242"/>
    <n v="40.891697078671996"/>
    <n v="2763.1552973999997"/>
    <n v="2482.6683554676897"/>
    <n v="7282.737706899934"/>
  </r>
  <r>
    <x v="0"/>
    <x v="1"/>
    <x v="2"/>
    <s v="ФЛ+КК_272"/>
    <x v="0"/>
    <x v="0"/>
    <x v="0"/>
    <x v="0"/>
    <s v="Новосибирская область99"/>
    <n v="55.646233000000002"/>
    <n v="84.357401999999993"/>
    <x v="0"/>
    <x v="3"/>
    <x v="0"/>
    <x v="3"/>
    <x v="0"/>
    <x v="0"/>
    <x v="0"/>
    <x v="0"/>
    <x v="0"/>
    <x v="0"/>
    <n v="715.57568028191338"/>
    <n v="2.5990799999999998"/>
    <n v="95.66"/>
    <n v="926.1697394917968"/>
    <n v="569.10815237955364"/>
    <n v="30.633149167808"/>
    <n v="2069.9592935999999"/>
    <n v="1859.8384391071154"/>
    <n v="5455.7087737462734"/>
  </r>
  <r>
    <x v="0"/>
    <x v="0"/>
    <x v="0"/>
    <s v="ФЛ+КК_273"/>
    <x v="4"/>
    <x v="4"/>
    <x v="0"/>
    <x v="0"/>
    <s v="Омская область1"/>
    <n v="54.964261"/>
    <n v="73.392690999999999"/>
    <x v="0"/>
    <x v="4"/>
    <x v="0"/>
    <x v="4"/>
    <x v="0"/>
    <x v="0"/>
    <x v="4"/>
    <x v="4"/>
    <x v="4"/>
    <x v="6"/>
    <n v="251.08052268259377"/>
    <n v="3.8325"/>
    <n v="20.52"/>
    <n v="142.74819087958332"/>
    <n v="724.39223924958344"/>
    <n v="61.450924800416665"/>
    <n v="0"/>
    <n v="962.26610318104065"/>
    <n v="1890.8574581106241"/>
  </r>
  <r>
    <x v="0"/>
    <x v="0"/>
    <x v="3"/>
    <s v="ФЛ+КК_273"/>
    <x v="4"/>
    <x v="4"/>
    <x v="0"/>
    <x v="0"/>
    <s v="Омская область1"/>
    <n v="54.964261"/>
    <n v="73.392690999999999"/>
    <x v="0"/>
    <x v="4"/>
    <x v="0"/>
    <x v="4"/>
    <x v="0"/>
    <x v="0"/>
    <x v="4"/>
    <x v="4"/>
    <x v="4"/>
    <x v="6"/>
    <n v="251.08052268259377"/>
    <n v="1.52169"/>
    <n v="20.52"/>
    <n v="56.678015545871659"/>
    <n v="287.61915891551166"/>
    <n v="24.399023551088334"/>
    <n v="0"/>
    <n v="382.06672056087609"/>
    <n v="750.76291857334775"/>
  </r>
  <r>
    <x v="0"/>
    <x v="0"/>
    <x v="4"/>
    <s v="ФЛ+КК_273"/>
    <x v="4"/>
    <x v="4"/>
    <x v="0"/>
    <x v="0"/>
    <s v="Омская область1"/>
    <n v="54.964261"/>
    <n v="73.392690999999999"/>
    <x v="0"/>
    <x v="4"/>
    <x v="0"/>
    <x v="4"/>
    <x v="0"/>
    <x v="0"/>
    <x v="4"/>
    <x v="4"/>
    <x v="4"/>
    <x v="6"/>
    <n v="251.08052268259377"/>
    <n v="0.86221999999999999"/>
    <n v="20.52"/>
    <n v="32.114897623012219"/>
    <n v="162.97077013066556"/>
    <n v="13.824974920134444"/>
    <n v="0"/>
    <n v="216.48664826738599"/>
    <n v="425.39729094119821"/>
  </r>
  <r>
    <x v="0"/>
    <x v="0"/>
    <x v="5"/>
    <s v="ФЛ+КК_273"/>
    <x v="4"/>
    <x v="4"/>
    <x v="0"/>
    <x v="0"/>
    <s v="Омская область1"/>
    <n v="54.964261"/>
    <n v="73.392690999999999"/>
    <x v="0"/>
    <x v="4"/>
    <x v="0"/>
    <x v="4"/>
    <x v="0"/>
    <x v="0"/>
    <x v="4"/>
    <x v="4"/>
    <x v="4"/>
    <x v="6"/>
    <n v="251.08052268259377"/>
    <n v="0.20510999999999999"/>
    <n v="20.52"/>
    <n v="7.6396820433949983"/>
    <n v="38.768451974554999"/>
    <n v="3.2887669108449997"/>
    <n v="0"/>
    <n v="51.499126007426803"/>
    <n v="101.1960269362218"/>
  </r>
  <r>
    <x v="0"/>
    <x v="0"/>
    <x v="0"/>
    <s v="ФЛ+КК_274"/>
    <x v="4"/>
    <x v="4"/>
    <x v="0"/>
    <x v="0"/>
    <s v="Омская область10"/>
    <n v="55.011940000000003"/>
    <n v="73.420209999999997"/>
    <x v="0"/>
    <x v="4"/>
    <x v="0"/>
    <x v="4"/>
    <x v="0"/>
    <x v="0"/>
    <x v="4"/>
    <x v="4"/>
    <x v="4"/>
    <x v="6"/>
    <n v="251.08052268259377"/>
    <n v="1.57043"/>
    <n v="17.760000000000002"/>
    <n v="58.493422414357212"/>
    <n v="296.83165147677056"/>
    <n v="25.180528593429443"/>
    <n v="0"/>
    <n v="394.30438523642573"/>
    <n v="774.80998772098292"/>
  </r>
  <r>
    <x v="0"/>
    <x v="0"/>
    <x v="3"/>
    <s v="ФЛ+КК_274"/>
    <x v="4"/>
    <x v="4"/>
    <x v="0"/>
    <x v="0"/>
    <s v="Омская область10"/>
    <n v="55.011940000000003"/>
    <n v="73.420209999999997"/>
    <x v="0"/>
    <x v="4"/>
    <x v="0"/>
    <x v="4"/>
    <x v="0"/>
    <x v="0"/>
    <x v="4"/>
    <x v="4"/>
    <x v="4"/>
    <x v="6"/>
    <n v="251.08052268259377"/>
    <n v="0.66746000000000005"/>
    <n v="17.760000000000002"/>
    <n v="24.860719500192221"/>
    <n v="126.15860248128557"/>
    <n v="10.702161583114446"/>
    <n v="0"/>
    <n v="167.58620566972405"/>
    <n v="329.30768923431629"/>
  </r>
  <r>
    <x v="0"/>
    <x v="0"/>
    <x v="4"/>
    <s v="ФЛ+КК_274"/>
    <x v="4"/>
    <x v="4"/>
    <x v="0"/>
    <x v="0"/>
    <s v="Омская область10"/>
    <n v="55.011940000000003"/>
    <n v="73.420209999999997"/>
    <x v="0"/>
    <x v="4"/>
    <x v="0"/>
    <x v="4"/>
    <x v="0"/>
    <x v="0"/>
    <x v="4"/>
    <x v="4"/>
    <x v="4"/>
    <x v="6"/>
    <n v="251.08052268259377"/>
    <n v="0.38718000000000002"/>
    <n v="17.760000000000002"/>
    <n v="14.421198837509998"/>
    <n v="73.182044929590006"/>
    <n v="6.2081067356100004"/>
    <n v="0"/>
    <n v="97.213356772246655"/>
    <n v="191.02470727495665"/>
  </r>
  <r>
    <x v="0"/>
    <x v="0"/>
    <x v="5"/>
    <s v="ФЛ+КК_274"/>
    <x v="4"/>
    <x v="4"/>
    <x v="0"/>
    <x v="0"/>
    <s v="Омская область10"/>
    <n v="55.011940000000003"/>
    <n v="73.420209999999997"/>
    <x v="0"/>
    <x v="4"/>
    <x v="0"/>
    <x v="4"/>
    <x v="0"/>
    <x v="0"/>
    <x v="4"/>
    <x v="4"/>
    <x v="4"/>
    <x v="6"/>
    <n v="251.08052268259377"/>
    <n v="9.4240000000000004E-2"/>
    <n v="17.760000000000002"/>
    <n v="3.5101342487911107"/>
    <n v="17.81258307289778"/>
    <n v="1.5110594007022222"/>
    <n v="0"/>
    <n v="23.661828457607637"/>
    <n v="46.495605179998748"/>
  </r>
  <r>
    <x v="0"/>
    <x v="1"/>
    <x v="1"/>
    <s v="ФЛ+КК_274"/>
    <x v="4"/>
    <x v="4"/>
    <x v="0"/>
    <x v="0"/>
    <s v="Омская область10"/>
    <n v="55.011940000000003"/>
    <n v="73.420209999999997"/>
    <x v="0"/>
    <x v="4"/>
    <x v="0"/>
    <x v="4"/>
    <x v="0"/>
    <x v="0"/>
    <x v="4"/>
    <x v="4"/>
    <x v="4"/>
    <x v="6"/>
    <n v="251.08052268259377"/>
    <n v="0.73714000000000002"/>
    <n v="17.760000000000002"/>
    <n v="27.456073431174442"/>
    <n v="139.32902680768112"/>
    <n v="11.819421971918889"/>
    <n v="0"/>
    <n v="185.08149649024716"/>
    <n v="363.68601870102162"/>
  </r>
  <r>
    <x v="0"/>
    <x v="1"/>
    <x v="2"/>
    <s v="ФЛ+КК_274"/>
    <x v="4"/>
    <x v="4"/>
    <x v="0"/>
    <x v="0"/>
    <s v="Омская область10"/>
    <n v="55.011940000000003"/>
    <n v="73.420209999999997"/>
    <x v="0"/>
    <x v="4"/>
    <x v="0"/>
    <x v="4"/>
    <x v="0"/>
    <x v="0"/>
    <x v="4"/>
    <x v="4"/>
    <x v="4"/>
    <x v="6"/>
    <n v="251.08052268259377"/>
    <n v="0.47465000000000002"/>
    <n v="17.760000000000002"/>
    <n v="17.679172550813888"/>
    <n v="89.715010139547232"/>
    <n v="7.6106148614527784"/>
    <n v="0"/>
    <n v="119.17537009129313"/>
    <n v="234.18016764310704"/>
  </r>
  <r>
    <x v="0"/>
    <x v="0"/>
    <x v="0"/>
    <s v="ФЛ+КК_275"/>
    <x v="4"/>
    <x v="4"/>
    <x v="0"/>
    <x v="0"/>
    <s v="Омская область100"/>
    <n v="54.219546999999999"/>
    <n v="72.971821000000006"/>
    <x v="0"/>
    <x v="4"/>
    <x v="0"/>
    <x v="4"/>
    <x v="0"/>
    <x v="0"/>
    <x v="4"/>
    <x v="4"/>
    <x v="4"/>
    <x v="6"/>
    <n v="745.27745328022399"/>
    <n v="0.77588999999999997"/>
    <n v="109.84"/>
    <n v="28.899385211104995"/>
    <n v="146.65327971594499"/>
    <n v="12.440745738655"/>
    <n v="0"/>
    <n v="578.25332322559302"/>
    <n v="766.24673389129805"/>
  </r>
  <r>
    <x v="0"/>
    <x v="0"/>
    <x v="3"/>
    <s v="ФЛ+КК_275"/>
    <x v="4"/>
    <x v="4"/>
    <x v="0"/>
    <x v="0"/>
    <s v="Омская область100"/>
    <n v="54.219546999999999"/>
    <n v="72.971821000000006"/>
    <x v="0"/>
    <x v="4"/>
    <x v="0"/>
    <x v="4"/>
    <x v="0"/>
    <x v="0"/>
    <x v="4"/>
    <x v="4"/>
    <x v="4"/>
    <x v="6"/>
    <n v="745.27745328022399"/>
    <n v="0.33045000000000002"/>
    <n v="109.84"/>
    <n v="12.308190391691666"/>
    <n v="62.459338671891672"/>
    <n v="5.2984887411083337"/>
    <n v="0"/>
    <n v="246.27693443645003"/>
    <n v="326.34295224114169"/>
  </r>
  <r>
    <x v="0"/>
    <x v="0"/>
    <x v="4"/>
    <s v="ФЛ+КК_275"/>
    <x v="4"/>
    <x v="4"/>
    <x v="0"/>
    <x v="0"/>
    <s v="Омская область100"/>
    <n v="54.219546999999999"/>
    <n v="72.971821000000006"/>
    <x v="0"/>
    <x v="4"/>
    <x v="0"/>
    <x v="4"/>
    <x v="0"/>
    <x v="0"/>
    <x v="4"/>
    <x v="4"/>
    <x v="4"/>
    <x v="6"/>
    <n v="745.27745328022399"/>
    <n v="0.19181999999999999"/>
    <n v="109.84"/>
    <n v="7.144672661323332"/>
    <n v="36.256469493243337"/>
    <n v="3.0756729015566666"/>
    <n v="0"/>
    <n v="142.95912108821256"/>
    <n v="189.4359361443359"/>
  </r>
  <r>
    <x v="0"/>
    <x v="0"/>
    <x v="5"/>
    <s v="ФЛ+КК_275"/>
    <x v="4"/>
    <x v="4"/>
    <x v="0"/>
    <x v="0"/>
    <s v="Омская область100"/>
    <n v="54.219546999999999"/>
    <n v="72.971821000000006"/>
    <x v="0"/>
    <x v="4"/>
    <x v="0"/>
    <x v="4"/>
    <x v="0"/>
    <x v="0"/>
    <x v="4"/>
    <x v="4"/>
    <x v="4"/>
    <x v="6"/>
    <n v="745.27745328022399"/>
    <n v="4.6719999999999998E-2"/>
    <n v="109.84"/>
    <n v="1.7401684221511107"/>
    <n v="8.8306863451377779"/>
    <n v="0.74911603566222218"/>
    <n v="0"/>
    <n v="34.819362617252061"/>
    <n v="46.139333420203172"/>
  </r>
  <r>
    <x v="0"/>
    <x v="1"/>
    <x v="1"/>
    <s v="ФЛ+КК_275"/>
    <x v="4"/>
    <x v="4"/>
    <x v="0"/>
    <x v="0"/>
    <s v="Омская область100"/>
    <n v="54.219546999999999"/>
    <n v="72.971821000000006"/>
    <x v="0"/>
    <x v="4"/>
    <x v="0"/>
    <x v="4"/>
    <x v="0"/>
    <x v="0"/>
    <x v="4"/>
    <x v="4"/>
    <x v="4"/>
    <x v="6"/>
    <n v="745.27745328022399"/>
    <n v="0.28942000000000001"/>
    <n v="109.84"/>
    <n v="10.779956008967776"/>
    <n v="54.704136173154453"/>
    <n v="4.6406070856455557"/>
    <n v="0"/>
    <n v="215.69820052836243"/>
    <n v="285.82289979613023"/>
  </r>
  <r>
    <x v="0"/>
    <x v="1"/>
    <x v="2"/>
    <s v="ФЛ+КК_275"/>
    <x v="4"/>
    <x v="4"/>
    <x v="0"/>
    <x v="0"/>
    <s v="Омская область100"/>
    <n v="54.219546999999999"/>
    <n v="72.971821000000006"/>
    <x v="0"/>
    <x v="4"/>
    <x v="0"/>
    <x v="4"/>
    <x v="0"/>
    <x v="0"/>
    <x v="4"/>
    <x v="4"/>
    <x v="4"/>
    <x v="6"/>
    <n v="745.27745328022399"/>
    <n v="0.18953999999999999"/>
    <n v="109.84"/>
    <n v="7.0597500585299979"/>
    <n v="35.825519902769997"/>
    <n v="3.03911501283"/>
    <n v="0"/>
    <n v="141.25988849473364"/>
    <n v="187.18427346886364"/>
  </r>
  <r>
    <x v="0"/>
    <x v="0"/>
    <x v="0"/>
    <s v="ФЛ+КК_276"/>
    <x v="4"/>
    <x v="4"/>
    <x v="0"/>
    <x v="0"/>
    <s v="Омская область11"/>
    <n v="54.976328000000002"/>
    <n v="73.340400000000002"/>
    <x v="0"/>
    <x v="4"/>
    <x v="0"/>
    <x v="4"/>
    <x v="0"/>
    <x v="0"/>
    <x v="4"/>
    <x v="4"/>
    <x v="4"/>
    <x v="6"/>
    <n v="251.08052268259377"/>
    <n v="1.35121"/>
    <n v="19.61"/>
    <n v="50.328188649289437"/>
    <n v="255.39622637871614"/>
    <n v="21.665519660683891"/>
    <n v="0"/>
    <n v="339.26251305394754"/>
    <n v="666.65244774263704"/>
  </r>
  <r>
    <x v="0"/>
    <x v="0"/>
    <x v="3"/>
    <s v="ФЛ+КК_276"/>
    <x v="4"/>
    <x v="4"/>
    <x v="0"/>
    <x v="0"/>
    <s v="Омская область11"/>
    <n v="54.976328000000002"/>
    <n v="73.340400000000002"/>
    <x v="0"/>
    <x v="4"/>
    <x v="0"/>
    <x v="4"/>
    <x v="0"/>
    <x v="0"/>
    <x v="4"/>
    <x v="4"/>
    <x v="4"/>
    <x v="6"/>
    <n v="251.08052268259377"/>
    <n v="0.58931"/>
    <n v="19.61"/>
    <n v="21.949885549183886"/>
    <n v="111.38723822887722"/>
    <n v="9.4490918445227781"/>
    <n v="0"/>
    <n v="147.96426282207932"/>
    <n v="290.7504784446632"/>
  </r>
  <r>
    <x v="0"/>
    <x v="0"/>
    <x v="4"/>
    <s v="ФЛ+КК_276"/>
    <x v="4"/>
    <x v="4"/>
    <x v="0"/>
    <x v="0"/>
    <s v="Омская область11"/>
    <n v="54.976328000000002"/>
    <n v="73.340400000000002"/>
    <x v="0"/>
    <x v="4"/>
    <x v="0"/>
    <x v="4"/>
    <x v="0"/>
    <x v="0"/>
    <x v="4"/>
    <x v="4"/>
    <x v="4"/>
    <x v="6"/>
    <n v="251.08052268259377"/>
    <n v="0.34472999999999998"/>
    <n v="19.61"/>
    <n v="12.840074061818331"/>
    <n v="65.158444001698328"/>
    <n v="5.5274565705016663"/>
    <n v="0"/>
    <n v="86.554988584370548"/>
    <n v="170.08096321838889"/>
  </r>
  <r>
    <x v="0"/>
    <x v="0"/>
    <x v="5"/>
    <s v="ФЛ+КК_276"/>
    <x v="4"/>
    <x v="4"/>
    <x v="0"/>
    <x v="0"/>
    <s v="Омская область11"/>
    <n v="54.976328000000002"/>
    <n v="73.340400000000002"/>
    <x v="0"/>
    <x v="4"/>
    <x v="0"/>
    <x v="4"/>
    <x v="0"/>
    <x v="0"/>
    <x v="4"/>
    <x v="4"/>
    <x v="4"/>
    <x v="6"/>
    <n v="251.08052268259377"/>
    <n v="8.4570000000000006E-2"/>
    <n v="19.61"/>
    <n v="3.1499581220316664"/>
    <n v="15.984827572951669"/>
    <n v="1.3560090568483334"/>
    <n v="0"/>
    <n v="21.233879803266955"/>
    <n v="41.724674555098623"/>
  </r>
  <r>
    <x v="0"/>
    <x v="1"/>
    <x v="1"/>
    <s v="ФЛ+КК_276"/>
    <x v="4"/>
    <x v="4"/>
    <x v="0"/>
    <x v="0"/>
    <s v="Омская область11"/>
    <n v="54.976328000000002"/>
    <n v="73.340400000000002"/>
    <x v="0"/>
    <x v="4"/>
    <x v="0"/>
    <x v="4"/>
    <x v="0"/>
    <x v="0"/>
    <x v="4"/>
    <x v="4"/>
    <x v="4"/>
    <x v="6"/>
    <n v="251.08052268259377"/>
    <n v="0.24532000000000001"/>
    <n v="19.61"/>
    <n v="9.1373740865177773"/>
    <n v="46.368663831104449"/>
    <n v="3.9335005536955556"/>
    <n v="0"/>
    <n v="61.595073824493909"/>
    <n v="121.03461229581168"/>
  </r>
  <r>
    <x v="0"/>
    <x v="1"/>
    <x v="2"/>
    <s v="ФЛ+КК_276"/>
    <x v="4"/>
    <x v="4"/>
    <x v="0"/>
    <x v="0"/>
    <s v="Омская область11"/>
    <n v="54.976328000000002"/>
    <n v="73.340400000000002"/>
    <x v="0"/>
    <x v="4"/>
    <x v="0"/>
    <x v="4"/>
    <x v="0"/>
    <x v="0"/>
    <x v="4"/>
    <x v="4"/>
    <x v="4"/>
    <x v="6"/>
    <n v="251.08052268259377"/>
    <n v="0.16089000000000001"/>
    <n v="19.61"/>
    <n v="5.9926305102716659"/>
    <n v="30.410298075111669"/>
    <n v="2.5797362794883334"/>
    <n v="0"/>
    <n v="40.396345294402515"/>
    <n v="79.379010159274173"/>
  </r>
  <r>
    <x v="0"/>
    <x v="0"/>
    <x v="0"/>
    <s v="ФЛ+КК_277"/>
    <x v="4"/>
    <x v="4"/>
    <x v="0"/>
    <x v="0"/>
    <s v="Омская область116"/>
    <n v="56.006301000000001"/>
    <n v="71.509929999999997"/>
    <x v="0"/>
    <x v="4"/>
    <x v="0"/>
    <x v="4"/>
    <x v="0"/>
    <x v="0"/>
    <x v="4"/>
    <x v="4"/>
    <x v="4"/>
    <x v="6"/>
    <n v="928.88004733963578"/>
    <n v="0.70252000000000003"/>
    <n v="196.32"/>
    <n v="26.166590751917774"/>
    <n v="132.78539749970446"/>
    <n v="11.264319293095557"/>
    <n v="0"/>
    <n v="652.556810857041"/>
    <n v="822.77311840175878"/>
  </r>
  <r>
    <x v="0"/>
    <x v="0"/>
    <x v="3"/>
    <s v="ФЛ+КК_277"/>
    <x v="4"/>
    <x v="4"/>
    <x v="0"/>
    <x v="0"/>
    <s v="Омская область116"/>
    <n v="56.006301000000001"/>
    <n v="71.509929999999997"/>
    <x v="0"/>
    <x v="4"/>
    <x v="0"/>
    <x v="4"/>
    <x v="0"/>
    <x v="0"/>
    <x v="4"/>
    <x v="4"/>
    <x v="4"/>
    <x v="6"/>
    <n v="928.88004733963578"/>
    <n v="0.31247000000000003"/>
    <n v="196.32"/>
    <n v="11.638493725803889"/>
    <n v="59.060885322457231"/>
    <n v="5.0101945133427783"/>
    <n v="0"/>
    <n v="290.24714839221599"/>
    <n v="365.95672195381991"/>
  </r>
  <r>
    <x v="0"/>
    <x v="0"/>
    <x v="4"/>
    <s v="ФЛ+КК_277"/>
    <x v="4"/>
    <x v="4"/>
    <x v="0"/>
    <x v="0"/>
    <s v="Омская область116"/>
    <n v="56.006301000000001"/>
    <n v="71.509929999999997"/>
    <x v="0"/>
    <x v="4"/>
    <x v="0"/>
    <x v="4"/>
    <x v="0"/>
    <x v="0"/>
    <x v="4"/>
    <x v="4"/>
    <x v="4"/>
    <x v="6"/>
    <n v="928.88004733963578"/>
    <n v="0.18392"/>
    <n v="196.32"/>
    <n v="6.8504232919955541"/>
    <n v="34.763266964848889"/>
    <n v="2.9490030239511111"/>
    <n v="0"/>
    <n v="170.8396183067058"/>
    <n v="215.40231158750134"/>
  </r>
  <r>
    <x v="0"/>
    <x v="0"/>
    <x v="5"/>
    <s v="ФЛ+КК_277"/>
    <x v="4"/>
    <x v="4"/>
    <x v="0"/>
    <x v="0"/>
    <s v="Омская область116"/>
    <n v="56.006301000000001"/>
    <n v="71.509929999999997"/>
    <x v="0"/>
    <x v="4"/>
    <x v="0"/>
    <x v="4"/>
    <x v="0"/>
    <x v="0"/>
    <x v="4"/>
    <x v="4"/>
    <x v="4"/>
    <x v="6"/>
    <n v="928.88004733963578"/>
    <n v="4.5379999999999997E-2"/>
    <n v="196.32"/>
    <n v="1.6902577696322219"/>
    <n v="8.5774089542455556"/>
    <n v="0.72763025895444444"/>
    <n v="0"/>
    <n v="42.15257654827267"/>
    <n v="53.147873531104892"/>
  </r>
  <r>
    <x v="0"/>
    <x v="1"/>
    <x v="1"/>
    <s v="ФЛ+КК_277"/>
    <x v="4"/>
    <x v="4"/>
    <x v="0"/>
    <x v="0"/>
    <s v="Омская область116"/>
    <n v="56.006301000000001"/>
    <n v="71.509929999999997"/>
    <x v="0"/>
    <x v="4"/>
    <x v="0"/>
    <x v="4"/>
    <x v="0"/>
    <x v="0"/>
    <x v="4"/>
    <x v="4"/>
    <x v="4"/>
    <x v="6"/>
    <n v="928.88004733963578"/>
    <n v="2.5138400000000001"/>
    <n v="196.32"/>
    <n v="93.63238412543555"/>
    <n v="475.14838531380894"/>
    <n v="40.307317103791114"/>
    <n v="0"/>
    <n v="2335.0558182042701"/>
    <n v="2944.1439047473059"/>
  </r>
  <r>
    <x v="0"/>
    <x v="1"/>
    <x v="2"/>
    <s v="ФЛ+КК_277"/>
    <x v="4"/>
    <x v="4"/>
    <x v="0"/>
    <x v="0"/>
    <s v="Омская область116"/>
    <n v="56.006301000000001"/>
    <n v="71.509929999999997"/>
    <x v="0"/>
    <x v="4"/>
    <x v="0"/>
    <x v="4"/>
    <x v="0"/>
    <x v="0"/>
    <x v="4"/>
    <x v="4"/>
    <x v="4"/>
    <x v="6"/>
    <n v="928.88004733963578"/>
    <n v="1.6003400000000001"/>
    <n v="196.32"/>
    <n v="59.607472874685548"/>
    <n v="302.48502965705893"/>
    <n v="25.660110370541112"/>
    <n v="0"/>
    <n v="1486.5238949595127"/>
    <n v="1874.2765078617983"/>
  </r>
  <r>
    <x v="0"/>
    <x v="0"/>
    <x v="0"/>
    <s v="ФЛ+КК_278"/>
    <x v="4"/>
    <x v="4"/>
    <x v="0"/>
    <x v="0"/>
    <s v="Омская область122"/>
    <n v="54.931199999999997"/>
    <n v="73.44323"/>
    <x v="0"/>
    <x v="4"/>
    <x v="0"/>
    <x v="4"/>
    <x v="0"/>
    <x v="0"/>
    <x v="4"/>
    <x v="4"/>
    <x v="4"/>
    <x v="6"/>
    <n v="251.08052268259377"/>
    <n v="0.79483999999999999"/>
    <n v="26.53"/>
    <n v="29.605211229935552"/>
    <n v="150.2350756543089"/>
    <n v="12.744593103291111"/>
    <n v="0"/>
    <n v="199.56884264903283"/>
    <n v="392.15372263656843"/>
  </r>
  <r>
    <x v="0"/>
    <x v="0"/>
    <x v="3"/>
    <s v="ФЛ+КК_278"/>
    <x v="4"/>
    <x v="4"/>
    <x v="0"/>
    <x v="0"/>
    <s v="Омская область122"/>
    <n v="54.931199999999997"/>
    <n v="73.44323"/>
    <x v="0"/>
    <x v="4"/>
    <x v="0"/>
    <x v="4"/>
    <x v="0"/>
    <x v="0"/>
    <x v="4"/>
    <x v="4"/>
    <x v="4"/>
    <x v="6"/>
    <n v="251.08052268259377"/>
    <n v="0.32718000000000003"/>
    <n v="26.53"/>
    <n v="12.186393500843332"/>
    <n v="61.841266232923346"/>
    <n v="5.2460570322766671"/>
    <n v="0"/>
    <n v="82.148525411291033"/>
    <n v="161.4222421773344"/>
  </r>
  <r>
    <x v="0"/>
    <x v="0"/>
    <x v="4"/>
    <s v="ФЛ+КК_278"/>
    <x v="4"/>
    <x v="4"/>
    <x v="0"/>
    <x v="0"/>
    <s v="Омская область122"/>
    <n v="54.931199999999997"/>
    <n v="73.44323"/>
    <x v="0"/>
    <x v="4"/>
    <x v="0"/>
    <x v="4"/>
    <x v="0"/>
    <x v="0"/>
    <x v="4"/>
    <x v="4"/>
    <x v="4"/>
    <x v="6"/>
    <n v="251.08052268259377"/>
    <n v="0.18775"/>
    <n v="26.53"/>
    <n v="6.9930783659861104"/>
    <n v="35.487186671652779"/>
    <n v="3.0104138633472224"/>
    <n v="0"/>
    <n v="47.140368133656978"/>
    <n v="92.631047034643089"/>
  </r>
  <r>
    <x v="0"/>
    <x v="0"/>
    <x v="5"/>
    <s v="ФЛ+КК_278"/>
    <x v="4"/>
    <x v="4"/>
    <x v="0"/>
    <x v="0"/>
    <s v="Омская область122"/>
    <n v="54.931199999999997"/>
    <n v="73.44323"/>
    <x v="0"/>
    <x v="4"/>
    <x v="0"/>
    <x v="4"/>
    <x v="0"/>
    <x v="0"/>
    <x v="4"/>
    <x v="4"/>
    <x v="4"/>
    <x v="6"/>
    <n v="251.08052268259377"/>
    <n v="4.5229999999999999E-2"/>
    <n v="26.53"/>
    <n v="1.6846707562905552"/>
    <n v="8.5490570075038885"/>
    <n v="0.72522513469611116"/>
    <n v="0"/>
    <n v="11.356372040933715"/>
    <n v="22.315324939424272"/>
  </r>
  <r>
    <x v="0"/>
    <x v="1"/>
    <x v="1"/>
    <s v="ФЛ+КК_278"/>
    <x v="4"/>
    <x v="4"/>
    <x v="0"/>
    <x v="0"/>
    <s v="Омская область122"/>
    <n v="54.931199999999997"/>
    <n v="73.44323"/>
    <x v="0"/>
    <x v="4"/>
    <x v="0"/>
    <x v="4"/>
    <x v="0"/>
    <x v="0"/>
    <x v="4"/>
    <x v="4"/>
    <x v="4"/>
    <x v="6"/>
    <n v="251.08052268259377"/>
    <n v="0.58911999999999998"/>
    <n v="26.53"/>
    <n v="21.942808665617772"/>
    <n v="111.35132576300445"/>
    <n v="9.4460453537955562"/>
    <n v="0"/>
    <n v="147.91655752276964"/>
    <n v="290.65673730518745"/>
  </r>
  <r>
    <x v="0"/>
    <x v="1"/>
    <x v="2"/>
    <s v="ФЛ+КК_278"/>
    <x v="4"/>
    <x v="4"/>
    <x v="0"/>
    <x v="0"/>
    <s v="Омская область122"/>
    <n v="54.931199999999997"/>
    <n v="73.44323"/>
    <x v="0"/>
    <x v="4"/>
    <x v="0"/>
    <x v="4"/>
    <x v="0"/>
    <x v="0"/>
    <x v="4"/>
    <x v="4"/>
    <x v="4"/>
    <x v="6"/>
    <n v="251.08052268259377"/>
    <n v="0.37694"/>
    <n v="26.53"/>
    <n v="14.039792060052219"/>
    <n v="71.246552032025562"/>
    <n v="6.0439169195744444"/>
    <n v="0"/>
    <n v="94.642292219976895"/>
    <n v="185.97255323162912"/>
  </r>
  <r>
    <x v="0"/>
    <x v="0"/>
    <x v="0"/>
    <s v="ФЛ+КК_279"/>
    <x v="4"/>
    <x v="4"/>
    <x v="0"/>
    <x v="0"/>
    <s v="Омская область124"/>
    <n v="55.432817"/>
    <n v="74.937820000000002"/>
    <x v="0"/>
    <x v="4"/>
    <x v="0"/>
    <x v="4"/>
    <x v="0"/>
    <x v="0"/>
    <x v="4"/>
    <x v="4"/>
    <x v="4"/>
    <x v="6"/>
    <n v="936.68565572956061"/>
    <n v="1.2435799999999999"/>
    <n v="138.05000000000001"/>
    <n v="46.319320342865545"/>
    <n v="235.0527595266789"/>
    <n v="19.939762834521112"/>
    <n v="0"/>
    <n v="1164.8435477521668"/>
    <n v="1466.1553904562325"/>
  </r>
  <r>
    <x v="0"/>
    <x v="0"/>
    <x v="3"/>
    <s v="ФЛ+КК_279"/>
    <x v="4"/>
    <x v="4"/>
    <x v="0"/>
    <x v="0"/>
    <s v="Омская область124"/>
    <n v="55.432817"/>
    <n v="74.937820000000002"/>
    <x v="0"/>
    <x v="4"/>
    <x v="0"/>
    <x v="4"/>
    <x v="0"/>
    <x v="0"/>
    <x v="4"/>
    <x v="4"/>
    <x v="4"/>
    <x v="6"/>
    <n v="936.68565572956061"/>
    <n v="0.56642999999999999"/>
    <n v="138.05000000000001"/>
    <n v="21.097679780801663"/>
    <n v="107.06262128588168"/>
    <n v="9.0822302243183337"/>
    <n v="0"/>
    <n v="530.56685597489502"/>
    <n v="667.8093872658967"/>
  </r>
  <r>
    <x v="0"/>
    <x v="0"/>
    <x v="4"/>
    <s v="ФЛ+КК_279"/>
    <x v="4"/>
    <x v="4"/>
    <x v="0"/>
    <x v="0"/>
    <s v="Омская область124"/>
    <n v="55.432817"/>
    <n v="74.937820000000002"/>
    <x v="0"/>
    <x v="4"/>
    <x v="0"/>
    <x v="4"/>
    <x v="0"/>
    <x v="0"/>
    <x v="4"/>
    <x v="4"/>
    <x v="4"/>
    <x v="6"/>
    <n v="936.68565572956061"/>
    <n v="0.33582000000000001"/>
    <n v="138.05000000000001"/>
    <n v="12.508205469323332"/>
    <n v="63.474338365243341"/>
    <n v="5.3845921895566669"/>
    <n v="0"/>
    <n v="314.55777690710107"/>
    <n v="395.92491293122441"/>
  </r>
  <r>
    <x v="0"/>
    <x v="0"/>
    <x v="5"/>
    <s v="ФЛ+КК_279"/>
    <x v="4"/>
    <x v="4"/>
    <x v="0"/>
    <x v="0"/>
    <s v="Омская область124"/>
    <n v="55.432817"/>
    <n v="74.937820000000002"/>
    <x v="0"/>
    <x v="4"/>
    <x v="0"/>
    <x v="4"/>
    <x v="0"/>
    <x v="0"/>
    <x v="4"/>
    <x v="4"/>
    <x v="4"/>
    <x v="6"/>
    <n v="936.68565572956061"/>
    <n v="8.3409999999999998E-2"/>
    <n v="138.05000000000001"/>
    <n v="3.1067518855227774"/>
    <n v="15.765572518149446"/>
    <n v="1.3374094292505556"/>
    <n v="0"/>
    <n v="78.128950544402642"/>
    <n v="98.338684377325421"/>
  </r>
  <r>
    <x v="0"/>
    <x v="1"/>
    <x v="1"/>
    <s v="ФЛ+КК_279"/>
    <x v="4"/>
    <x v="4"/>
    <x v="0"/>
    <x v="0"/>
    <s v="Омская область124"/>
    <n v="55.432817"/>
    <n v="74.937820000000002"/>
    <x v="0"/>
    <x v="4"/>
    <x v="0"/>
    <x v="4"/>
    <x v="0"/>
    <x v="0"/>
    <x v="4"/>
    <x v="4"/>
    <x v="4"/>
    <x v="6"/>
    <n v="936.68565572956061"/>
    <n v="0.26913999999999999"/>
    <n v="138.05000000000001"/>
    <n v="10.024591805174442"/>
    <n v="50.870952973681113"/>
    <n v="4.3154342859188892"/>
    <n v="0"/>
    <n v="252.09957738305394"/>
    <n v="317.31055644782839"/>
  </r>
  <r>
    <x v="0"/>
    <x v="1"/>
    <x v="2"/>
    <s v="ФЛ+КК_279"/>
    <x v="4"/>
    <x v="4"/>
    <x v="0"/>
    <x v="0"/>
    <s v="Омская область124"/>
    <n v="55.432817"/>
    <n v="74.937820000000002"/>
    <x v="0"/>
    <x v="4"/>
    <x v="0"/>
    <x v="4"/>
    <x v="0"/>
    <x v="0"/>
    <x v="4"/>
    <x v="4"/>
    <x v="4"/>
    <x v="6"/>
    <n v="936.68565572956061"/>
    <n v="0.17921000000000001"/>
    <n v="138.05000000000001"/>
    <n v="6.6749910730672211"/>
    <n v="33.873015837160558"/>
    <n v="2.8734821222394444"/>
    <n v="0"/>
    <n v="167.86343636329457"/>
    <n v="211.28492539576177"/>
  </r>
  <r>
    <x v="0"/>
    <x v="0"/>
    <x v="0"/>
    <s v="ФЛ+КК_280"/>
    <x v="4"/>
    <x v="4"/>
    <x v="0"/>
    <x v="0"/>
    <s v="Омская область13"/>
    <n v="55.037385999999998"/>
    <n v="73.213037"/>
    <x v="0"/>
    <x v="4"/>
    <x v="0"/>
    <x v="4"/>
    <x v="0"/>
    <x v="0"/>
    <x v="4"/>
    <x v="4"/>
    <x v="4"/>
    <x v="6"/>
    <n v="251.08052268259377"/>
    <n v="1.0607599999999999"/>
    <n v="9.2100000000000009"/>
    <n v="39.509868482042215"/>
    <n v="200.49740683793556"/>
    <n v="17.008397388464445"/>
    <n v="0"/>
    <n v="266.33617524078812"/>
    <n v="523.35184794923032"/>
  </r>
  <r>
    <x v="0"/>
    <x v="0"/>
    <x v="3"/>
    <s v="ФЛ+КК_280"/>
    <x v="4"/>
    <x v="4"/>
    <x v="0"/>
    <x v="0"/>
    <s v="Омская область13"/>
    <n v="55.037385999999998"/>
    <n v="73.213037"/>
    <x v="0"/>
    <x v="4"/>
    <x v="0"/>
    <x v="4"/>
    <x v="0"/>
    <x v="0"/>
    <x v="4"/>
    <x v="4"/>
    <x v="4"/>
    <x v="6"/>
    <n v="251.08052268259377"/>
    <n v="0.44098999999999999"/>
    <n v="9.2100000000000009"/>
    <n v="16.425446756943884"/>
    <n v="83.352833290717228"/>
    <n v="7.0709049778827779"/>
    <n v="0"/>
    <n v="110.72399969779703"/>
    <n v="217.57318472334092"/>
  </r>
  <r>
    <x v="0"/>
    <x v="0"/>
    <x v="4"/>
    <s v="ФЛ+КК_280"/>
    <x v="4"/>
    <x v="4"/>
    <x v="0"/>
    <x v="0"/>
    <s v="Омская область13"/>
    <n v="55.037385999999998"/>
    <n v="73.213037"/>
    <x v="0"/>
    <x v="4"/>
    <x v="0"/>
    <x v="4"/>
    <x v="0"/>
    <x v="0"/>
    <x v="4"/>
    <x v="4"/>
    <x v="4"/>
    <x v="6"/>
    <n v="251.08052268259377"/>
    <n v="0.25392999999999999"/>
    <n v="9.2100000000000009"/>
    <n v="9.4580686523294428"/>
    <n v="47.996065574076113"/>
    <n v="4.0715546861238892"/>
    <n v="0"/>
    <n v="63.756877124791032"/>
    <n v="125.28256603732048"/>
  </r>
  <r>
    <x v="0"/>
    <x v="0"/>
    <x v="5"/>
    <s v="ФЛ+КК_280"/>
    <x v="4"/>
    <x v="4"/>
    <x v="0"/>
    <x v="0"/>
    <s v="Омская область13"/>
    <n v="55.037385999999998"/>
    <n v="73.213037"/>
    <x v="0"/>
    <x v="4"/>
    <x v="0"/>
    <x v="4"/>
    <x v="0"/>
    <x v="0"/>
    <x v="4"/>
    <x v="4"/>
    <x v="4"/>
    <x v="6"/>
    <n v="251.08052268259377"/>
    <n v="6.1370000000000001E-2"/>
    <n v="9.2100000000000009"/>
    <n v="2.2858333918538887"/>
    <n v="11.599726476907223"/>
    <n v="0.98401650489277781"/>
    <n v="0"/>
    <n v="15.40881167703078"/>
    <n v="30.278388050684669"/>
  </r>
  <r>
    <x v="0"/>
    <x v="1"/>
    <x v="1"/>
    <s v="ФЛ+КК_280"/>
    <x v="4"/>
    <x v="4"/>
    <x v="0"/>
    <x v="0"/>
    <s v="Омская область13"/>
    <n v="55.037385999999998"/>
    <n v="73.213037"/>
    <x v="0"/>
    <x v="4"/>
    <x v="0"/>
    <x v="4"/>
    <x v="0"/>
    <x v="0"/>
    <x v="4"/>
    <x v="4"/>
    <x v="4"/>
    <x v="6"/>
    <n v="251.08052268259377"/>
    <n v="1.2861199999999999"/>
    <n v="9.2100000000000009"/>
    <n v="47.903797326562213"/>
    <n v="243.09337162261556"/>
    <n v="20.621856074184443"/>
    <n v="0"/>
    <n v="322.91968183253749"/>
    <n v="634.5387068558997"/>
  </r>
  <r>
    <x v="0"/>
    <x v="1"/>
    <x v="2"/>
    <s v="ФЛ+КК_280"/>
    <x v="4"/>
    <x v="4"/>
    <x v="0"/>
    <x v="0"/>
    <s v="Омская область13"/>
    <n v="55.037385999999998"/>
    <n v="73.213037"/>
    <x v="0"/>
    <x v="4"/>
    <x v="0"/>
    <x v="4"/>
    <x v="0"/>
    <x v="0"/>
    <x v="4"/>
    <x v="4"/>
    <x v="4"/>
    <x v="6"/>
    <n v="251.08052268259377"/>
    <n v="0.81816"/>
    <n v="9.2100000000000009"/>
    <n v="30.473805570786663"/>
    <n v="154.64285830774668"/>
    <n v="13.118509754653333"/>
    <n v="0"/>
    <n v="205.42404043799093"/>
    <n v="403.65921407117759"/>
  </r>
  <r>
    <x v="0"/>
    <x v="0"/>
    <x v="0"/>
    <s v="ФЛ+КК_281"/>
    <x v="4"/>
    <x v="4"/>
    <x v="0"/>
    <x v="0"/>
    <s v="Омская область131"/>
    <n v="54.995466999999998"/>
    <n v="73.288629999999998"/>
    <x v="0"/>
    <x v="4"/>
    <x v="0"/>
    <x v="4"/>
    <x v="0"/>
    <x v="0"/>
    <x v="4"/>
    <x v="4"/>
    <x v="4"/>
    <x v="6"/>
    <n v="251.08052268259377"/>
    <n v="4.2729699999999999"/>
    <n v="13.87"/>
    <n v="159.15426932360941"/>
    <n v="807.64678579159613"/>
    <n v="68.513492014203891"/>
    <n v="0"/>
    <n v="1072.8595410070427"/>
    <n v="2108.1740881364522"/>
  </r>
  <r>
    <x v="0"/>
    <x v="0"/>
    <x v="3"/>
    <s v="ФЛ+КК_281"/>
    <x v="4"/>
    <x v="4"/>
    <x v="0"/>
    <x v="0"/>
    <s v="Омская область131"/>
    <n v="54.995466999999998"/>
    <n v="73.288629999999998"/>
    <x v="0"/>
    <x v="4"/>
    <x v="0"/>
    <x v="4"/>
    <x v="0"/>
    <x v="0"/>
    <x v="4"/>
    <x v="4"/>
    <x v="4"/>
    <x v="6"/>
    <n v="251.08052268259377"/>
    <n v="1.85189"/>
    <n v="13.87"/>
    <n v="68.976894248660543"/>
    <n v="350.03124434283393"/>
    <n v="29.693503751766112"/>
    <n v="0"/>
    <n v="464.97350915066858"/>
    <n v="913.67515149392921"/>
  </r>
  <r>
    <x v="0"/>
    <x v="0"/>
    <x v="4"/>
    <s v="ФЛ+КК_281"/>
    <x v="4"/>
    <x v="4"/>
    <x v="0"/>
    <x v="0"/>
    <s v="Омская область131"/>
    <n v="54.995466999999998"/>
    <n v="73.288629999999998"/>
    <x v="0"/>
    <x v="4"/>
    <x v="0"/>
    <x v="4"/>
    <x v="0"/>
    <x v="0"/>
    <x v="4"/>
    <x v="4"/>
    <x v="4"/>
    <x v="6"/>
    <n v="251.08052268259377"/>
    <n v="1.0810999999999999"/>
    <n v="13.87"/>
    <n v="40.267467491172212"/>
    <n v="204.34193081610556"/>
    <n v="17.334532237894443"/>
    <n v="0"/>
    <n v="271.44315307215209"/>
    <n v="533.38708361732438"/>
  </r>
  <r>
    <x v="0"/>
    <x v="0"/>
    <x v="5"/>
    <s v="ФЛ+КК_281"/>
    <x v="4"/>
    <x v="4"/>
    <x v="0"/>
    <x v="0"/>
    <s v="Омская область131"/>
    <n v="54.995466999999998"/>
    <n v="73.288629999999998"/>
    <x v="0"/>
    <x v="4"/>
    <x v="0"/>
    <x v="4"/>
    <x v="0"/>
    <x v="0"/>
    <x v="4"/>
    <x v="4"/>
    <x v="4"/>
    <x v="6"/>
    <n v="251.08052268259377"/>
    <n v="0.26472000000000001"/>
    <n v="13.87"/>
    <n v="9.8599611453733313"/>
    <n v="50.035515609693341"/>
    <n v="4.2445632911066671"/>
    <n v="0"/>
    <n v="66.466035964536218"/>
    <n v="130.60607601070956"/>
  </r>
  <r>
    <x v="0"/>
    <x v="1"/>
    <x v="1"/>
    <s v="ФЛ+КК_281"/>
    <x v="4"/>
    <x v="4"/>
    <x v="0"/>
    <x v="0"/>
    <s v="Омская область131"/>
    <n v="54.995466999999998"/>
    <n v="73.288629999999998"/>
    <x v="0"/>
    <x v="4"/>
    <x v="0"/>
    <x v="4"/>
    <x v="0"/>
    <x v="0"/>
    <x v="4"/>
    <x v="4"/>
    <x v="4"/>
    <x v="6"/>
    <n v="251.08052268259377"/>
    <n v="0.88212000000000002"/>
    <n v="13.87"/>
    <n v="32.856108059673332"/>
    <n v="166.73212839839334"/>
    <n v="14.144054738406668"/>
    <n v="0"/>
    <n v="221.48315066876961"/>
    <n v="435.21544186524295"/>
  </r>
  <r>
    <x v="0"/>
    <x v="1"/>
    <x v="2"/>
    <s v="ФЛ+КК_281"/>
    <x v="4"/>
    <x v="4"/>
    <x v="0"/>
    <x v="0"/>
    <s v="Омская область131"/>
    <n v="54.995466999999998"/>
    <n v="73.288629999999998"/>
    <x v="0"/>
    <x v="4"/>
    <x v="0"/>
    <x v="4"/>
    <x v="0"/>
    <x v="0"/>
    <x v="4"/>
    <x v="4"/>
    <x v="4"/>
    <x v="6"/>
    <n v="251.08052268259377"/>
    <n v="0.57233000000000001"/>
    <n v="13.87"/>
    <n v="21.31743563890722"/>
    <n v="108.17779785772056"/>
    <n v="9.1768317784794444"/>
    <n v="0"/>
    <n v="143.70091554692888"/>
    <n v="282.37298082203608"/>
  </r>
  <r>
    <x v="0"/>
    <x v="0"/>
    <x v="0"/>
    <s v="ФЛ+КК_282"/>
    <x v="4"/>
    <x v="4"/>
    <x v="0"/>
    <x v="0"/>
    <s v="Омская область132"/>
    <n v="54.984625000000001"/>
    <n v="73.400282000000004"/>
    <x v="0"/>
    <x v="4"/>
    <x v="0"/>
    <x v="4"/>
    <x v="0"/>
    <x v="0"/>
    <x v="4"/>
    <x v="4"/>
    <x v="4"/>
    <x v="6"/>
    <n v="251.08052268259377"/>
    <n v="4.7478699999999998"/>
    <n v="19.14"/>
    <n v="176.84275356332608"/>
    <n v="897.40904917571277"/>
    <n v="76.128115416087226"/>
    <n v="0"/>
    <n v="1192.0976812290064"/>
    <n v="2342.4775993841322"/>
  </r>
  <r>
    <x v="0"/>
    <x v="0"/>
    <x v="3"/>
    <s v="ФЛ+КК_282"/>
    <x v="4"/>
    <x v="4"/>
    <x v="0"/>
    <x v="0"/>
    <s v="Омская область132"/>
    <n v="54.984625000000001"/>
    <n v="73.400282000000004"/>
    <x v="0"/>
    <x v="4"/>
    <x v="0"/>
    <x v="4"/>
    <x v="0"/>
    <x v="0"/>
    <x v="4"/>
    <x v="4"/>
    <x v="4"/>
    <x v="6"/>
    <n v="251.08052268259377"/>
    <n v="1.99997"/>
    <n v="19.14"/>
    <n v="74.492393819553882"/>
    <n v="378.02028616620726"/>
    <n v="32.067842419592779"/>
    <n v="0"/>
    <n v="502.15351294950705"/>
    <n v="986.73403535486091"/>
  </r>
  <r>
    <x v="0"/>
    <x v="0"/>
    <x v="4"/>
    <s v="ФЛ+КК_282"/>
    <x v="4"/>
    <x v="4"/>
    <x v="0"/>
    <x v="0"/>
    <s v="Омская область132"/>
    <n v="54.984625000000001"/>
    <n v="73.400282000000004"/>
    <x v="0"/>
    <x v="4"/>
    <x v="0"/>
    <x v="4"/>
    <x v="0"/>
    <x v="0"/>
    <x v="4"/>
    <x v="4"/>
    <x v="4"/>
    <x v="6"/>
    <n v="251.08052268259377"/>
    <n v="1.15672"/>
    <n v="19.14"/>
    <n v="43.084067150484437"/>
    <n v="218.63509223347111"/>
    <n v="18.547035547328889"/>
    <n v="0"/>
    <n v="290.42986219740988"/>
    <n v="570.69605712869429"/>
  </r>
  <r>
    <x v="0"/>
    <x v="0"/>
    <x v="5"/>
    <s v="ФЛ+КК_282"/>
    <x v="4"/>
    <x v="4"/>
    <x v="0"/>
    <x v="0"/>
    <s v="Омская область132"/>
    <n v="54.984625000000001"/>
    <n v="73.400282000000004"/>
    <x v="0"/>
    <x v="4"/>
    <x v="0"/>
    <x v="4"/>
    <x v="0"/>
    <x v="0"/>
    <x v="4"/>
    <x v="4"/>
    <x v="4"/>
    <x v="6"/>
    <n v="251.08052268259377"/>
    <n v="0.28073999999999999"/>
    <n v="19.14"/>
    <n v="10.456654170263331"/>
    <n v="53.063503521703332"/>
    <n v="4.501430561896667"/>
    <n v="0"/>
    <n v="70.488345937911376"/>
    <n v="138.5099341917747"/>
  </r>
  <r>
    <x v="0"/>
    <x v="1"/>
    <x v="1"/>
    <s v="ФЛ+КК_282"/>
    <x v="4"/>
    <x v="4"/>
    <x v="0"/>
    <x v="0"/>
    <s v="Омская область132"/>
    <n v="54.984625000000001"/>
    <n v="73.400282000000004"/>
    <x v="0"/>
    <x v="4"/>
    <x v="0"/>
    <x v="4"/>
    <x v="0"/>
    <x v="0"/>
    <x v="4"/>
    <x v="4"/>
    <x v="4"/>
    <x v="6"/>
    <n v="251.08052268259377"/>
    <n v="0.66257999999999995"/>
    <n v="19.14"/>
    <n v="24.678955332809995"/>
    <n v="125.23621914729"/>
    <n v="10.62391487391"/>
    <n v="0"/>
    <n v="166.36093271903297"/>
    <n v="326.90002207304298"/>
  </r>
  <r>
    <x v="0"/>
    <x v="1"/>
    <x v="2"/>
    <s v="ФЛ+КК_282"/>
    <x v="4"/>
    <x v="4"/>
    <x v="0"/>
    <x v="0"/>
    <s v="Омская область132"/>
    <n v="54.984625000000001"/>
    <n v="73.400282000000004"/>
    <x v="0"/>
    <x v="4"/>
    <x v="0"/>
    <x v="4"/>
    <x v="0"/>
    <x v="0"/>
    <x v="4"/>
    <x v="4"/>
    <x v="4"/>
    <x v="6"/>
    <n v="251.08052268259377"/>
    <n v="0.43242000000000003"/>
    <n v="19.14"/>
    <n v="16.106242061356664"/>
    <n v="81.732992066876676"/>
    <n v="6.9334922119233342"/>
    <n v="0"/>
    <n v="108.57223961840721"/>
    <n v="213.34496595856388"/>
  </r>
  <r>
    <x v="0"/>
    <x v="0"/>
    <x v="0"/>
    <s v="ФЛ+КК_283"/>
    <x v="4"/>
    <x v="4"/>
    <x v="0"/>
    <x v="0"/>
    <s v="Омская область137"/>
    <n v="55.224961999999998"/>
    <n v="72.914985000000001"/>
    <x v="0"/>
    <x v="4"/>
    <x v="0"/>
    <x v="4"/>
    <x v="0"/>
    <x v="0"/>
    <x v="4"/>
    <x v="4"/>
    <x v="4"/>
    <x v="6"/>
    <n v="349.77287615254505"/>
    <n v="1.86886"/>
    <n v="51.55"/>
    <n v="69.6089716913811"/>
    <n v="353.23879458420777"/>
    <n v="29.965603476192221"/>
    <n v="0"/>
    <n v="653.67653732644533"/>
    <n v="1106.4899070782265"/>
  </r>
  <r>
    <x v="0"/>
    <x v="0"/>
    <x v="3"/>
    <s v="ФЛ+КК_283"/>
    <x v="4"/>
    <x v="4"/>
    <x v="0"/>
    <x v="0"/>
    <s v="Омская область137"/>
    <n v="55.224961999999998"/>
    <n v="72.914985000000001"/>
    <x v="0"/>
    <x v="4"/>
    <x v="0"/>
    <x v="4"/>
    <x v="0"/>
    <x v="0"/>
    <x v="4"/>
    <x v="4"/>
    <x v="4"/>
    <x v="6"/>
    <n v="349.77287615254505"/>
    <n v="0.84797"/>
    <n v="51.55"/>
    <n v="31.584131355553883"/>
    <n v="160.27733519020722"/>
    <n v="13.596488115592779"/>
    <n v="0"/>
    <n v="296.59690579107365"/>
    <n v="502.05486045242753"/>
  </r>
  <r>
    <x v="0"/>
    <x v="0"/>
    <x v="4"/>
    <s v="ФЛ+КК_283"/>
    <x v="4"/>
    <x v="4"/>
    <x v="0"/>
    <x v="0"/>
    <s v="Омская область137"/>
    <n v="55.224961999999998"/>
    <n v="72.914985000000001"/>
    <x v="0"/>
    <x v="4"/>
    <x v="0"/>
    <x v="4"/>
    <x v="0"/>
    <x v="0"/>
    <x v="4"/>
    <x v="4"/>
    <x v="4"/>
    <x v="6"/>
    <n v="349.77287615254505"/>
    <n v="0.50216000000000005"/>
    <n v="51.55"/>
    <n v="18.703830797675554"/>
    <n v="94.914757171968901"/>
    <n v="8.0517146504311121"/>
    <n v="0"/>
    <n v="175.64194748876204"/>
    <n v="297.31225010883759"/>
  </r>
  <r>
    <x v="0"/>
    <x v="0"/>
    <x v="5"/>
    <s v="ФЛ+КК_283"/>
    <x v="4"/>
    <x v="4"/>
    <x v="0"/>
    <x v="0"/>
    <s v="Омская область137"/>
    <n v="55.224961999999998"/>
    <n v="72.914985000000001"/>
    <x v="0"/>
    <x v="4"/>
    <x v="0"/>
    <x v="4"/>
    <x v="0"/>
    <x v="0"/>
    <x v="4"/>
    <x v="4"/>
    <x v="4"/>
    <x v="6"/>
    <n v="349.77287615254505"/>
    <n v="0.1246"/>
    <n v="51.55"/>
    <n v="4.6409457491444437"/>
    <n v="23.551017093411112"/>
    <n v="1.997856550588889"/>
    <n v="0"/>
    <n v="43.581700368607116"/>
    <n v="73.771519761751563"/>
  </r>
  <r>
    <x v="0"/>
    <x v="1"/>
    <x v="1"/>
    <s v="ФЛ+КК_283"/>
    <x v="4"/>
    <x v="4"/>
    <x v="0"/>
    <x v="0"/>
    <s v="Омская область137"/>
    <n v="55.224961999999998"/>
    <n v="72.914985000000001"/>
    <x v="0"/>
    <x v="4"/>
    <x v="0"/>
    <x v="4"/>
    <x v="0"/>
    <x v="0"/>
    <x v="4"/>
    <x v="4"/>
    <x v="4"/>
    <x v="6"/>
    <n v="349.77287615254505"/>
    <n v="5.1625100000000002"/>
    <n v="51.55"/>
    <n v="192.28674830991719"/>
    <n v="975.78139048881064"/>
    <n v="82.776520232589448"/>
    <n v="0"/>
    <n v="1805.7059708662755"/>
    <n v="3056.5506298975929"/>
  </r>
  <r>
    <x v="0"/>
    <x v="1"/>
    <x v="2"/>
    <s v="ФЛ+КК_283"/>
    <x v="4"/>
    <x v="4"/>
    <x v="0"/>
    <x v="0"/>
    <s v="Омская область137"/>
    <n v="55.224961999999998"/>
    <n v="72.914985000000001"/>
    <x v="0"/>
    <x v="4"/>
    <x v="0"/>
    <x v="4"/>
    <x v="0"/>
    <x v="0"/>
    <x v="4"/>
    <x v="4"/>
    <x v="4"/>
    <x v="6"/>
    <n v="349.77287615254505"/>
    <n v="3.30166"/>
    <n v="51.55"/>
    <n v="122.97612313098109"/>
    <n v="624.0565898606078"/>
    <n v="52.939350391792225"/>
    <n v="0"/>
    <n v="1154.8311142778118"/>
    <n v="1954.8031776611929"/>
  </r>
  <r>
    <x v="0"/>
    <x v="0"/>
    <x v="0"/>
    <s v="ФЛ+КК_284"/>
    <x v="4"/>
    <x v="4"/>
    <x v="0"/>
    <x v="0"/>
    <s v="Омская область14"/>
    <n v="54.949120000000001"/>
    <n v="73.284003999999996"/>
    <x v="0"/>
    <x v="4"/>
    <x v="0"/>
    <x v="4"/>
    <x v="0"/>
    <x v="0"/>
    <x v="4"/>
    <x v="4"/>
    <x v="4"/>
    <x v="6"/>
    <n v="251.08052268259377"/>
    <n v="1.06209"/>
    <n v="20.57"/>
    <n v="39.559406667004993"/>
    <n v="200.748794099045"/>
    <n v="17.029722823555002"/>
    <n v="0"/>
    <n v="266.67011233595599"/>
    <n v="524.00803592556099"/>
  </r>
  <r>
    <x v="0"/>
    <x v="0"/>
    <x v="3"/>
    <s v="ФЛ+КК_284"/>
    <x v="4"/>
    <x v="4"/>
    <x v="0"/>
    <x v="0"/>
    <s v="Омская область14"/>
    <n v="54.949120000000001"/>
    <n v="73.284003999999996"/>
    <x v="0"/>
    <x v="4"/>
    <x v="0"/>
    <x v="4"/>
    <x v="0"/>
    <x v="0"/>
    <x v="4"/>
    <x v="4"/>
    <x v="4"/>
    <x v="6"/>
    <n v="251.08052268259377"/>
    <n v="0.45013999999999998"/>
    <n v="20.57"/>
    <n v="16.766254570785552"/>
    <n v="85.082302041958897"/>
    <n v="7.2176175576411108"/>
    <n v="0"/>
    <n v="113.02138648034276"/>
    <n v="222.08756065072831"/>
  </r>
  <r>
    <x v="0"/>
    <x v="0"/>
    <x v="4"/>
    <s v="ФЛ+КК_284"/>
    <x v="4"/>
    <x v="4"/>
    <x v="0"/>
    <x v="0"/>
    <s v="Омская область14"/>
    <n v="54.949120000000001"/>
    <n v="73.284003999999996"/>
    <x v="0"/>
    <x v="4"/>
    <x v="0"/>
    <x v="4"/>
    <x v="0"/>
    <x v="0"/>
    <x v="4"/>
    <x v="4"/>
    <x v="4"/>
    <x v="6"/>
    <n v="251.08052268259377"/>
    <n v="0.26088"/>
    <n v="20.57"/>
    <n v="9.7169336038266643"/>
    <n v="49.309705773106671"/>
    <n v="4.1829921100933332"/>
    <n v="0"/>
    <n v="65.501886757435059"/>
    <n v="128.71151824446173"/>
  </r>
  <r>
    <x v="0"/>
    <x v="0"/>
    <x v="5"/>
    <s v="ФЛ+КК_284"/>
    <x v="4"/>
    <x v="4"/>
    <x v="0"/>
    <x v="0"/>
    <s v="Омская область14"/>
    <n v="54.949120000000001"/>
    <n v="73.284003999999996"/>
    <x v="0"/>
    <x v="4"/>
    <x v="0"/>
    <x v="4"/>
    <x v="0"/>
    <x v="0"/>
    <x v="4"/>
    <x v="4"/>
    <x v="4"/>
    <x v="6"/>
    <n v="251.08052268259377"/>
    <n v="6.3439999999999996E-2"/>
    <n v="20.57"/>
    <n v="2.3629341759688884"/>
    <n v="11.990983341942222"/>
    <n v="1.0172072196577777"/>
    <n v="0"/>
    <n v="15.928548358983747"/>
    <n v="31.299673096552635"/>
  </r>
  <r>
    <x v="0"/>
    <x v="1"/>
    <x v="1"/>
    <s v="ФЛ+КК_284"/>
    <x v="4"/>
    <x v="4"/>
    <x v="0"/>
    <x v="0"/>
    <s v="Омская область14"/>
    <n v="54.949120000000001"/>
    <n v="73.284003999999996"/>
    <x v="0"/>
    <x v="4"/>
    <x v="0"/>
    <x v="4"/>
    <x v="0"/>
    <x v="0"/>
    <x v="4"/>
    <x v="4"/>
    <x v="4"/>
    <x v="6"/>
    <n v="251.08052268259377"/>
    <n v="1.16242"/>
    <n v="20.57"/>
    <n v="43.296373657467768"/>
    <n v="219.71246620965445"/>
    <n v="18.638430269145555"/>
    <n v="0"/>
    <n v="291.86102117670066"/>
    <n v="573.50829131296837"/>
  </r>
  <r>
    <x v="0"/>
    <x v="1"/>
    <x v="2"/>
    <s v="ФЛ+КК_284"/>
    <x v="4"/>
    <x v="4"/>
    <x v="0"/>
    <x v="0"/>
    <s v="Омская область14"/>
    <n v="54.949120000000001"/>
    <n v="73.284003999999996"/>
    <x v="0"/>
    <x v="4"/>
    <x v="0"/>
    <x v="4"/>
    <x v="0"/>
    <x v="0"/>
    <x v="4"/>
    <x v="4"/>
    <x v="4"/>
    <x v="6"/>
    <n v="251.08052268259377"/>
    <n v="0.74482999999999999"/>
    <n v="20.57"/>
    <n v="27.742500981823884"/>
    <n v="140.78253661063724"/>
    <n v="11.942724675562777"/>
    <n v="0"/>
    <n v="187.01230570967633"/>
    <n v="367.48006797770023"/>
  </r>
  <r>
    <x v="0"/>
    <x v="0"/>
    <x v="0"/>
    <s v="ФЛ+КК_285"/>
    <x v="4"/>
    <x v="4"/>
    <x v="0"/>
    <x v="0"/>
    <s v="Омская область15"/>
    <n v="55.058810000000001"/>
    <n v="73.416809999999998"/>
    <x v="0"/>
    <x v="4"/>
    <x v="0"/>
    <x v="4"/>
    <x v="0"/>
    <x v="0"/>
    <x v="4"/>
    <x v="4"/>
    <x v="4"/>
    <x v="6"/>
    <n v="251.08052268259377"/>
    <n v="2.1659600000000001"/>
    <n v="17.68"/>
    <n v="80.674982783442218"/>
    <n v="409.39455043053562"/>
    <n v="34.729352923864447"/>
    <n v="0"/>
    <n v="543.83036890959079"/>
    <n v="1068.6292550474332"/>
  </r>
  <r>
    <x v="0"/>
    <x v="0"/>
    <x v="3"/>
    <s v="ФЛ+КК_285"/>
    <x v="4"/>
    <x v="4"/>
    <x v="0"/>
    <x v="0"/>
    <s v="Омская область15"/>
    <n v="55.058810000000001"/>
    <n v="73.416809999999998"/>
    <x v="0"/>
    <x v="4"/>
    <x v="0"/>
    <x v="4"/>
    <x v="0"/>
    <x v="0"/>
    <x v="4"/>
    <x v="4"/>
    <x v="4"/>
    <x v="6"/>
    <n v="251.08052268259377"/>
    <n v="0.96164000000000005"/>
    <n v="17.68"/>
    <n v="35.817970065868884"/>
    <n v="181.76244043104225"/>
    <n v="15.419091278557779"/>
    <n v="0"/>
    <n v="241.44907383248949"/>
    <n v="474.44857560795839"/>
  </r>
  <r>
    <x v="0"/>
    <x v="0"/>
    <x v="4"/>
    <s v="ФЛ+КК_285"/>
    <x v="4"/>
    <x v="4"/>
    <x v="0"/>
    <x v="0"/>
    <s v="Омская область15"/>
    <n v="55.058810000000001"/>
    <n v="73.416809999999998"/>
    <x v="0"/>
    <x v="4"/>
    <x v="0"/>
    <x v="4"/>
    <x v="0"/>
    <x v="0"/>
    <x v="4"/>
    <x v="4"/>
    <x v="4"/>
    <x v="6"/>
    <n v="251.08052268259377"/>
    <n v="0.56569000000000003"/>
    <n v="17.68"/>
    <n v="21.070117181649444"/>
    <n v="106.92275168195613"/>
    <n v="9.0703649446438899"/>
    <n v="0"/>
    <n v="142.03374087631647"/>
    <n v="279.09697468456591"/>
  </r>
  <r>
    <x v="0"/>
    <x v="0"/>
    <x v="5"/>
    <s v="ФЛ+КК_285"/>
    <x v="4"/>
    <x v="4"/>
    <x v="0"/>
    <x v="0"/>
    <s v="Омская область15"/>
    <n v="55.058810000000001"/>
    <n v="73.416809999999998"/>
    <x v="0"/>
    <x v="4"/>
    <x v="0"/>
    <x v="4"/>
    <x v="0"/>
    <x v="0"/>
    <x v="4"/>
    <x v="4"/>
    <x v="4"/>
    <x v="6"/>
    <n v="251.08052268259377"/>
    <n v="0.13950000000000001"/>
    <n v="17.68"/>
    <n v="5.1959224077499995"/>
    <n v="26.367310469750006"/>
    <n v="2.2367655602500003"/>
    <n v="0"/>
    <n v="35.025732914221834"/>
    <n v="68.825731351971839"/>
  </r>
  <r>
    <x v="0"/>
    <x v="1"/>
    <x v="1"/>
    <s v="ФЛ+КК_285"/>
    <x v="4"/>
    <x v="4"/>
    <x v="0"/>
    <x v="0"/>
    <s v="Омская область15"/>
    <n v="55.058810000000001"/>
    <n v="73.416809999999998"/>
    <x v="0"/>
    <x v="4"/>
    <x v="0"/>
    <x v="4"/>
    <x v="0"/>
    <x v="0"/>
    <x v="4"/>
    <x v="4"/>
    <x v="4"/>
    <x v="6"/>
    <n v="251.08052268259377"/>
    <n v="0.54971000000000003"/>
    <n v="17.68"/>
    <n v="20.474914026983885"/>
    <n v="103.90232428907724"/>
    <n v="8.8141390403227788"/>
    <n v="0"/>
    <n v="138.02147412384863"/>
    <n v="271.21285148023253"/>
  </r>
  <r>
    <x v="0"/>
    <x v="1"/>
    <x v="2"/>
    <s v="ФЛ+КК_285"/>
    <x v="4"/>
    <x v="4"/>
    <x v="0"/>
    <x v="0"/>
    <s v="Омская область15"/>
    <n v="55.058810000000001"/>
    <n v="73.416809999999998"/>
    <x v="0"/>
    <x v="4"/>
    <x v="0"/>
    <x v="4"/>
    <x v="0"/>
    <x v="0"/>
    <x v="4"/>
    <x v="4"/>
    <x v="4"/>
    <x v="6"/>
    <n v="251.08052268259377"/>
    <n v="0.35843999999999998"/>
    <n v="17.68"/>
    <n v="13.350727081246664"/>
    <n v="67.749811933886662"/>
    <n v="5.7472849277133333"/>
    <n v="0"/>
    <n v="89.997302550348905"/>
    <n v="176.84512649319555"/>
  </r>
  <r>
    <x v="0"/>
    <x v="0"/>
    <x v="0"/>
    <s v="ФЛ+КК_286"/>
    <x v="4"/>
    <x v="4"/>
    <x v="0"/>
    <x v="0"/>
    <s v="Омская область16"/>
    <n v="54.930382000000002"/>
    <n v="73.286061000000004"/>
    <x v="0"/>
    <x v="4"/>
    <x v="0"/>
    <x v="4"/>
    <x v="0"/>
    <x v="0"/>
    <x v="4"/>
    <x v="4"/>
    <x v="4"/>
    <x v="6"/>
    <n v="251.08052268259377"/>
    <n v="0.75605"/>
    <n v="25.57"/>
    <n v="28.160409579780552"/>
    <n v="142.90326222691391"/>
    <n v="12.122627970086111"/>
    <n v="0"/>
    <n v="189.829429174175"/>
    <n v="373.01572895095558"/>
  </r>
  <r>
    <x v="0"/>
    <x v="0"/>
    <x v="3"/>
    <s v="ФЛ+КК_286"/>
    <x v="4"/>
    <x v="4"/>
    <x v="0"/>
    <x v="0"/>
    <s v="Омская область16"/>
    <n v="54.930382000000002"/>
    <n v="73.286061000000004"/>
    <x v="0"/>
    <x v="4"/>
    <x v="0"/>
    <x v="4"/>
    <x v="0"/>
    <x v="0"/>
    <x v="4"/>
    <x v="4"/>
    <x v="4"/>
    <x v="6"/>
    <n v="251.08052268259377"/>
    <n v="0.31797999999999998"/>
    <n v="25.57"/>
    <n v="11.843723349221108"/>
    <n v="60.102346832767779"/>
    <n v="5.0985427444322218"/>
    <n v="0"/>
    <n v="79.838584602611164"/>
    <n v="156.88319752903226"/>
  </r>
  <r>
    <x v="0"/>
    <x v="0"/>
    <x v="4"/>
    <s v="ФЛ+КК_286"/>
    <x v="4"/>
    <x v="4"/>
    <x v="0"/>
    <x v="0"/>
    <s v="Омская область16"/>
    <n v="54.930382000000002"/>
    <n v="73.286061000000004"/>
    <x v="0"/>
    <x v="4"/>
    <x v="0"/>
    <x v="4"/>
    <x v="0"/>
    <x v="0"/>
    <x v="4"/>
    <x v="4"/>
    <x v="4"/>
    <x v="6"/>
    <n v="251.08052268259377"/>
    <n v="0.18382000000000001"/>
    <n v="25.57"/>
    <n v="6.8466986164344439"/>
    <n v="34.744365667021114"/>
    <n v="2.9473996077788893"/>
    <n v="0"/>
    <n v="46.153621679514387"/>
    <n v="90.692085570748844"/>
  </r>
  <r>
    <x v="0"/>
    <x v="0"/>
    <x v="5"/>
    <s v="ФЛ+КК_286"/>
    <x v="4"/>
    <x v="4"/>
    <x v="0"/>
    <x v="0"/>
    <s v="Омская область16"/>
    <n v="54.930382000000002"/>
    <n v="73.286061000000004"/>
    <x v="0"/>
    <x v="4"/>
    <x v="0"/>
    <x v="4"/>
    <x v="0"/>
    <x v="0"/>
    <x v="4"/>
    <x v="4"/>
    <x v="4"/>
    <x v="6"/>
    <n v="251.08052268259377"/>
    <n v="4.4589999999999998E-2"/>
    <n v="25.57"/>
    <n v="1.6608328326994442"/>
    <n v="8.4280887014061108"/>
    <n v="0.71496327119388892"/>
    <n v="0"/>
    <n v="11.195680506416856"/>
    <n v="21.999565311716303"/>
  </r>
  <r>
    <x v="0"/>
    <x v="1"/>
    <x v="1"/>
    <s v="ФЛ+КК_286"/>
    <x v="4"/>
    <x v="4"/>
    <x v="0"/>
    <x v="0"/>
    <s v="Омская область16"/>
    <n v="54.930382000000002"/>
    <n v="73.286061000000004"/>
    <x v="0"/>
    <x v="4"/>
    <x v="0"/>
    <x v="4"/>
    <x v="0"/>
    <x v="0"/>
    <x v="4"/>
    <x v="4"/>
    <x v="4"/>
    <x v="6"/>
    <n v="251.08052268259377"/>
    <n v="0.91703000000000001"/>
    <n v="25.57"/>
    <n v="34.15639229805722"/>
    <n v="173.33057147007057"/>
    <n v="14.703807324129444"/>
    <n v="0"/>
    <n v="230.24837171561896"/>
    <n v="452.43914280787624"/>
  </r>
  <r>
    <x v="0"/>
    <x v="1"/>
    <x v="2"/>
    <s v="ФЛ+КК_286"/>
    <x v="4"/>
    <x v="4"/>
    <x v="0"/>
    <x v="0"/>
    <s v="Омская область16"/>
    <n v="54.930382000000002"/>
    <n v="73.286061000000004"/>
    <x v="0"/>
    <x v="4"/>
    <x v="0"/>
    <x v="4"/>
    <x v="0"/>
    <x v="0"/>
    <x v="4"/>
    <x v="4"/>
    <x v="4"/>
    <x v="6"/>
    <n v="251.08052268259377"/>
    <n v="0.59072000000000002"/>
    <n v="25.57"/>
    <n v="22.002403474595553"/>
    <n v="111.6537465282489"/>
    <n v="9.4717000125511124"/>
    <n v="0"/>
    <n v="148.3182863590618"/>
    <n v="291.44613637445741"/>
  </r>
  <r>
    <x v="0"/>
    <x v="0"/>
    <x v="0"/>
    <s v="ФЛ+КК_287"/>
    <x v="4"/>
    <x v="4"/>
    <x v="0"/>
    <x v="0"/>
    <s v="Омская область17"/>
    <n v="55.057702999999997"/>
    <n v="73.303848000000002"/>
    <x v="0"/>
    <x v="4"/>
    <x v="0"/>
    <x v="4"/>
    <x v="0"/>
    <x v="0"/>
    <x v="4"/>
    <x v="4"/>
    <x v="4"/>
    <x v="6"/>
    <n v="251.08052268259377"/>
    <n v="2.1312799999999998"/>
    <n v="7.19"/>
    <n v="79.383265298848869"/>
    <n v="402.83958034386222"/>
    <n v="34.173288195337776"/>
    <n v="0"/>
    <n v="535.1228963829584"/>
    <n v="1051.5190302210071"/>
  </r>
  <r>
    <x v="0"/>
    <x v="0"/>
    <x v="3"/>
    <s v="ФЛ+КК_287"/>
    <x v="4"/>
    <x v="4"/>
    <x v="0"/>
    <x v="0"/>
    <s v="Омская область17"/>
    <n v="55.057702999999997"/>
    <n v="73.303848000000002"/>
    <x v="0"/>
    <x v="4"/>
    <x v="0"/>
    <x v="4"/>
    <x v="0"/>
    <x v="0"/>
    <x v="4"/>
    <x v="4"/>
    <x v="4"/>
    <x v="6"/>
    <n v="251.08052268259377"/>
    <n v="0.90830999999999995"/>
    <n v="7.19"/>
    <n v="33.831600589128328"/>
    <n v="171.68237829948833"/>
    <n v="14.563989433911667"/>
    <n v="0"/>
    <n v="228.05894955782674"/>
    <n v="448.1369178803551"/>
  </r>
  <r>
    <x v="0"/>
    <x v="0"/>
    <x v="4"/>
    <s v="ФЛ+КК_287"/>
    <x v="4"/>
    <x v="4"/>
    <x v="0"/>
    <x v="0"/>
    <s v="Омская область17"/>
    <n v="55.057702999999997"/>
    <n v="73.303848000000002"/>
    <x v="0"/>
    <x v="4"/>
    <x v="0"/>
    <x v="4"/>
    <x v="0"/>
    <x v="0"/>
    <x v="4"/>
    <x v="4"/>
    <x v="4"/>
    <x v="6"/>
    <n v="251.08052268259377"/>
    <n v="0.52737000000000001"/>
    <n v="7.19"/>
    <n v="19.642821506631662"/>
    <n v="99.679774354351679"/>
    <n v="8.4559358674483338"/>
    <n v="0"/>
    <n v="132.41233524711947"/>
    <n v="260.19086697555116"/>
  </r>
  <r>
    <x v="0"/>
    <x v="0"/>
    <x v="5"/>
    <s v="ФЛ+КК_287"/>
    <x v="4"/>
    <x v="4"/>
    <x v="0"/>
    <x v="0"/>
    <s v="Омская область17"/>
    <n v="55.057702999999997"/>
    <n v="73.303848000000002"/>
    <x v="0"/>
    <x v="4"/>
    <x v="0"/>
    <x v="4"/>
    <x v="0"/>
    <x v="0"/>
    <x v="4"/>
    <x v="4"/>
    <x v="4"/>
    <x v="6"/>
    <n v="251.08052268259377"/>
    <n v="0.12847"/>
    <n v="7.19"/>
    <n v="4.7850906933594439"/>
    <n v="24.282497319346113"/>
    <n v="2.0599087564538889"/>
    <n v="0"/>
    <n v="32.256314749032825"/>
    <n v="63.383811518192275"/>
  </r>
  <r>
    <x v="0"/>
    <x v="1"/>
    <x v="1"/>
    <s v="ФЛ+КК_287"/>
    <x v="4"/>
    <x v="4"/>
    <x v="0"/>
    <x v="0"/>
    <s v="Омская область17"/>
    <n v="55.057702999999997"/>
    <n v="73.303848000000002"/>
    <x v="0"/>
    <x v="4"/>
    <x v="0"/>
    <x v="4"/>
    <x v="0"/>
    <x v="0"/>
    <x v="4"/>
    <x v="4"/>
    <x v="4"/>
    <x v="6"/>
    <n v="251.08052268259377"/>
    <n v="0.58725000000000005"/>
    <n v="7.19"/>
    <n v="21.873157232624997"/>
    <n v="110.99787149362501"/>
    <n v="9.4160614713750004"/>
    <n v="0"/>
    <n v="147.4470369453532"/>
    <n v="289.7341271429782"/>
  </r>
  <r>
    <x v="0"/>
    <x v="1"/>
    <x v="2"/>
    <s v="ФЛ+КК_287"/>
    <x v="4"/>
    <x v="4"/>
    <x v="0"/>
    <x v="0"/>
    <s v="Омская область17"/>
    <n v="55.057702999999997"/>
    <n v="73.303848000000002"/>
    <x v="0"/>
    <x v="4"/>
    <x v="0"/>
    <x v="4"/>
    <x v="0"/>
    <x v="0"/>
    <x v="4"/>
    <x v="4"/>
    <x v="4"/>
    <x v="6"/>
    <n v="251.08052268259377"/>
    <n v="0.38542999999999999"/>
    <n v="7.19"/>
    <n v="14.356017015190552"/>
    <n v="72.851272217603892"/>
    <n v="6.1800469525961113"/>
    <n v="0"/>
    <n v="96.773965857552113"/>
    <n v="190.16130204294268"/>
  </r>
  <r>
    <x v="0"/>
    <x v="0"/>
    <x v="0"/>
    <s v="ФЛ+КК_288"/>
    <x v="4"/>
    <x v="4"/>
    <x v="0"/>
    <x v="0"/>
    <s v="Омская область18"/>
    <n v="55.010018000000002"/>
    <n v="73.407307000000003"/>
    <x v="0"/>
    <x v="4"/>
    <x v="0"/>
    <x v="4"/>
    <x v="0"/>
    <x v="0"/>
    <x v="4"/>
    <x v="4"/>
    <x v="4"/>
    <x v="6"/>
    <n v="251.08052268259377"/>
    <n v="1.8079000000000001"/>
    <n v="17.149999999999999"/>
    <n v="67.338409469327772"/>
    <n v="341.71656342839447"/>
    <n v="28.988160977605556"/>
    <n v="0"/>
    <n v="453.92847695786128"/>
    <n v="891.97161083318906"/>
  </r>
  <r>
    <x v="0"/>
    <x v="0"/>
    <x v="3"/>
    <s v="ФЛ+КК_288"/>
    <x v="4"/>
    <x v="4"/>
    <x v="0"/>
    <x v="0"/>
    <s v="Омская область18"/>
    <n v="55.010018000000002"/>
    <n v="73.407307000000003"/>
    <x v="0"/>
    <x v="4"/>
    <x v="0"/>
    <x v="4"/>
    <x v="0"/>
    <x v="0"/>
    <x v="4"/>
    <x v="4"/>
    <x v="4"/>
    <x v="6"/>
    <n v="251.08052268259377"/>
    <n v="0.76924999999999999"/>
    <n v="17.149999999999999"/>
    <n v="28.652066753847219"/>
    <n v="145.39823354018057"/>
    <n v="12.334278904819444"/>
    <n v="0"/>
    <n v="193.14369207358524"/>
    <n v="379.52827127243245"/>
  </r>
  <r>
    <x v="0"/>
    <x v="0"/>
    <x v="4"/>
    <s v="ФЛ+КК_288"/>
    <x v="4"/>
    <x v="4"/>
    <x v="0"/>
    <x v="0"/>
    <s v="Омская область18"/>
    <n v="55.010018000000002"/>
    <n v="73.407307000000003"/>
    <x v="0"/>
    <x v="4"/>
    <x v="0"/>
    <x v="4"/>
    <x v="0"/>
    <x v="0"/>
    <x v="4"/>
    <x v="4"/>
    <x v="4"/>
    <x v="6"/>
    <n v="251.08052268259377"/>
    <n v="0.44639000000000001"/>
    <n v="17.149999999999999"/>
    <n v="16.626579237243888"/>
    <n v="84.373503373417236"/>
    <n v="7.1574894511827782"/>
    <n v="0"/>
    <n v="112.07983452028303"/>
    <n v="220.23740658212694"/>
  </r>
  <r>
    <x v="0"/>
    <x v="0"/>
    <x v="5"/>
    <s v="ФЛ+КК_288"/>
    <x v="4"/>
    <x v="4"/>
    <x v="0"/>
    <x v="0"/>
    <s v="Омская область18"/>
    <n v="55.010018000000002"/>
    <n v="73.407307000000003"/>
    <x v="0"/>
    <x v="4"/>
    <x v="0"/>
    <x v="4"/>
    <x v="0"/>
    <x v="0"/>
    <x v="4"/>
    <x v="4"/>
    <x v="4"/>
    <x v="6"/>
    <n v="251.08052268259377"/>
    <n v="0.10868999999999999"/>
    <n v="17.149999999999999"/>
    <n v="4.048349867371666"/>
    <n v="20.543820609011668"/>
    <n v="1.7427530375883333"/>
    <n v="0"/>
    <n v="27.289942010371114"/>
    <n v="53.624865524342781"/>
  </r>
  <r>
    <x v="0"/>
    <x v="1"/>
    <x v="1"/>
    <s v="ФЛ+КК_288"/>
    <x v="4"/>
    <x v="4"/>
    <x v="0"/>
    <x v="0"/>
    <s v="Омская область18"/>
    <n v="55.010018000000002"/>
    <n v="73.407307000000003"/>
    <x v="0"/>
    <x v="4"/>
    <x v="0"/>
    <x v="4"/>
    <x v="0"/>
    <x v="0"/>
    <x v="4"/>
    <x v="4"/>
    <x v="4"/>
    <x v="6"/>
    <n v="251.08052268259377"/>
    <n v="0.66901999999999995"/>
    <n v="17.149999999999999"/>
    <n v="24.918824438945549"/>
    <n v="126.45346272739889"/>
    <n v="10.727174875401111"/>
    <n v="0"/>
    <n v="167.97789128510888"/>
    <n v="330.07735332685445"/>
  </r>
  <r>
    <x v="0"/>
    <x v="1"/>
    <x v="2"/>
    <s v="ФЛ+КК_288"/>
    <x v="4"/>
    <x v="4"/>
    <x v="0"/>
    <x v="0"/>
    <s v="Омская область18"/>
    <n v="55.010018000000002"/>
    <n v="73.407307000000003"/>
    <x v="0"/>
    <x v="4"/>
    <x v="0"/>
    <x v="4"/>
    <x v="0"/>
    <x v="0"/>
    <x v="4"/>
    <x v="4"/>
    <x v="4"/>
    <x v="6"/>
    <n v="251.08052268259377"/>
    <n v="0.43067"/>
    <n v="17.149999999999999"/>
    <n v="16.041060239037218"/>
    <n v="81.402219354890562"/>
    <n v="6.9054324289094442"/>
    <n v="0"/>
    <n v="108.13284870371265"/>
    <n v="212.4815607265499"/>
  </r>
  <r>
    <x v="0"/>
    <x v="0"/>
    <x v="0"/>
    <s v="ФЛ+КК_289"/>
    <x v="4"/>
    <x v="4"/>
    <x v="0"/>
    <x v="0"/>
    <s v="Омская область19"/>
    <n v="54.922063999999999"/>
    <n v="73.351754999999997"/>
    <x v="0"/>
    <x v="4"/>
    <x v="0"/>
    <x v="4"/>
    <x v="0"/>
    <x v="0"/>
    <x v="4"/>
    <x v="4"/>
    <x v="4"/>
    <x v="6"/>
    <n v="251.08052268259377"/>
    <n v="2.2513000000000001"/>
    <n v="25.79"/>
    <n v="83.853620907294427"/>
    <n v="425.52491799676113"/>
    <n v="36.097708285238888"/>
    <n v="0"/>
    <n v="565.25758071532334"/>
    <n v="1110.7338279046178"/>
  </r>
  <r>
    <x v="0"/>
    <x v="0"/>
    <x v="3"/>
    <s v="ФЛ+КК_289"/>
    <x v="4"/>
    <x v="4"/>
    <x v="0"/>
    <x v="0"/>
    <s v="Омская область19"/>
    <n v="54.922063999999999"/>
    <n v="73.351754999999997"/>
    <x v="0"/>
    <x v="4"/>
    <x v="0"/>
    <x v="4"/>
    <x v="0"/>
    <x v="0"/>
    <x v="4"/>
    <x v="4"/>
    <x v="4"/>
    <x v="6"/>
    <n v="251.08052268259377"/>
    <n v="0.96109999999999995"/>
    <n v="25.79"/>
    <n v="35.797856817838884"/>
    <n v="181.66037342277224"/>
    <n v="15.410432831227777"/>
    <n v="0"/>
    <n v="241.31349035024087"/>
    <n v="474.18215342207975"/>
  </r>
  <r>
    <x v="0"/>
    <x v="0"/>
    <x v="4"/>
    <s v="ФЛ+КК_289"/>
    <x v="4"/>
    <x v="4"/>
    <x v="0"/>
    <x v="0"/>
    <s v="Омская область19"/>
    <n v="54.922063999999999"/>
    <n v="73.351754999999997"/>
    <x v="0"/>
    <x v="4"/>
    <x v="0"/>
    <x v="4"/>
    <x v="0"/>
    <x v="0"/>
    <x v="4"/>
    <x v="4"/>
    <x v="4"/>
    <x v="6"/>
    <n v="251.08052268259377"/>
    <n v="0.55833999999999995"/>
    <n v="25.79"/>
    <n v="20.796353527907772"/>
    <n v="105.53350629161444"/>
    <n v="8.9525138559855542"/>
    <n v="0"/>
    <n v="140.1882990345994"/>
    <n v="275.47067271010712"/>
  </r>
  <r>
    <x v="0"/>
    <x v="0"/>
    <x v="5"/>
    <s v="ФЛ+КК_289"/>
    <x v="4"/>
    <x v="4"/>
    <x v="0"/>
    <x v="0"/>
    <s v="Омская область19"/>
    <n v="54.922063999999999"/>
    <n v="73.351754999999997"/>
    <x v="0"/>
    <x v="4"/>
    <x v="0"/>
    <x v="4"/>
    <x v="0"/>
    <x v="0"/>
    <x v="4"/>
    <x v="4"/>
    <x v="4"/>
    <x v="6"/>
    <n v="251.08052268259377"/>
    <n v="0.13608000000000001"/>
    <n v="25.79"/>
    <n v="5.0685385035599992"/>
    <n v="25.720886084040004"/>
    <n v="2.1819287271600003"/>
    <n v="0"/>
    <n v="34.167037526647363"/>
    <n v="67.138390841407357"/>
  </r>
  <r>
    <x v="0"/>
    <x v="1"/>
    <x v="1"/>
    <s v="ФЛ+КК_289"/>
    <x v="4"/>
    <x v="4"/>
    <x v="0"/>
    <x v="0"/>
    <s v="Омская область19"/>
    <n v="54.922063999999999"/>
    <n v="73.351754999999997"/>
    <x v="0"/>
    <x v="4"/>
    <x v="0"/>
    <x v="4"/>
    <x v="0"/>
    <x v="0"/>
    <x v="4"/>
    <x v="4"/>
    <x v="4"/>
    <x v="6"/>
    <n v="251.08052268259377"/>
    <n v="0.60372999999999999"/>
    <n v="25.79"/>
    <n v="22.486983765096106"/>
    <n v="114.11280537564278"/>
    <n v="9.6803044565572218"/>
    <n v="0"/>
    <n v="151.58484395916233"/>
    <n v="297.86493755645847"/>
  </r>
  <r>
    <x v="0"/>
    <x v="1"/>
    <x v="2"/>
    <s v="ФЛ+КК_289"/>
    <x v="4"/>
    <x v="4"/>
    <x v="0"/>
    <x v="0"/>
    <s v="Омская область19"/>
    <n v="54.922063999999999"/>
    <n v="73.351754999999997"/>
    <x v="0"/>
    <x v="4"/>
    <x v="0"/>
    <x v="4"/>
    <x v="0"/>
    <x v="0"/>
    <x v="4"/>
    <x v="4"/>
    <x v="4"/>
    <x v="6"/>
    <n v="251.08052268259377"/>
    <n v="0.39581"/>
    <n v="25.79"/>
    <n v="14.742638338433887"/>
    <n v="74.813226932127222"/>
    <n v="6.3464815512727775"/>
    <n v="0"/>
    <n v="99.380181682997431"/>
    <n v="195.2825285048313"/>
  </r>
  <r>
    <x v="0"/>
    <x v="0"/>
    <x v="0"/>
    <s v="ФЛ+КК_290"/>
    <x v="4"/>
    <x v="4"/>
    <x v="0"/>
    <x v="0"/>
    <s v="Омская область2"/>
    <n v="54.988520000000001"/>
    <n v="73.448296999999997"/>
    <x v="0"/>
    <x v="4"/>
    <x v="0"/>
    <x v="4"/>
    <x v="0"/>
    <x v="0"/>
    <x v="4"/>
    <x v="4"/>
    <x v="4"/>
    <x v="6"/>
    <n v="251.08052268259377"/>
    <n v="2.38226"/>
    <n v="22.4"/>
    <n v="88.731456022125542"/>
    <n v="450.27805763201894"/>
    <n v="38.197542104381114"/>
    <n v="0"/>
    <n v="598.13908596583587"/>
    <n v="1175.3461417243616"/>
  </r>
  <r>
    <x v="0"/>
    <x v="0"/>
    <x v="3"/>
    <s v="ФЛ+КК_290"/>
    <x v="4"/>
    <x v="4"/>
    <x v="0"/>
    <x v="0"/>
    <s v="Омская область2"/>
    <n v="54.988520000000001"/>
    <n v="73.448296999999997"/>
    <x v="0"/>
    <x v="4"/>
    <x v="0"/>
    <x v="4"/>
    <x v="0"/>
    <x v="0"/>
    <x v="4"/>
    <x v="4"/>
    <x v="4"/>
    <x v="6"/>
    <n v="251.08052268259377"/>
    <n v="1.00976"/>
    <n v="22.4"/>
    <n v="37.610283945875551"/>
    <n v="190.8577449457689"/>
    <n v="16.190655140631112"/>
    <n v="0"/>
    <n v="253.53106858397587"/>
    <n v="498.18975261625144"/>
  </r>
  <r>
    <x v="0"/>
    <x v="0"/>
    <x v="4"/>
    <s v="ФЛ+КК_290"/>
    <x v="4"/>
    <x v="4"/>
    <x v="0"/>
    <x v="0"/>
    <s v="Омская область2"/>
    <n v="54.988520000000001"/>
    <n v="73.448296999999997"/>
    <x v="0"/>
    <x v="4"/>
    <x v="0"/>
    <x v="4"/>
    <x v="0"/>
    <x v="0"/>
    <x v="4"/>
    <x v="4"/>
    <x v="4"/>
    <x v="6"/>
    <n v="251.08052268259377"/>
    <n v="0.58521999999999996"/>
    <n v="22.4"/>
    <n v="21.79754631873444"/>
    <n v="110.61417514772111"/>
    <n v="9.3835121230788889"/>
    <n v="0"/>
    <n v="146.93734348430752"/>
    <n v="288.73257707384198"/>
  </r>
  <r>
    <x v="0"/>
    <x v="0"/>
    <x v="5"/>
    <s v="ФЛ+КК_290"/>
    <x v="4"/>
    <x v="4"/>
    <x v="0"/>
    <x v="0"/>
    <s v="Омская область2"/>
    <n v="54.988520000000001"/>
    <n v="73.448296999999997"/>
    <x v="0"/>
    <x v="4"/>
    <x v="0"/>
    <x v="4"/>
    <x v="0"/>
    <x v="0"/>
    <x v="4"/>
    <x v="4"/>
    <x v="4"/>
    <x v="6"/>
    <n v="251.08052268259377"/>
    <n v="0.14232"/>
    <n v="22.4"/>
    <n v="5.3009582585733321"/>
    <n v="26.900327068493336"/>
    <n v="2.2819818963066667"/>
    <n v="0"/>
    <n v="35.733779988186747"/>
    <n v="70.217047211560086"/>
  </r>
  <r>
    <x v="0"/>
    <x v="1"/>
    <x v="1"/>
    <s v="ФЛ+КК_290"/>
    <x v="4"/>
    <x v="4"/>
    <x v="0"/>
    <x v="0"/>
    <s v="Омская область2"/>
    <n v="54.988520000000001"/>
    <n v="73.448296999999997"/>
    <x v="0"/>
    <x v="4"/>
    <x v="0"/>
    <x v="4"/>
    <x v="0"/>
    <x v="0"/>
    <x v="4"/>
    <x v="4"/>
    <x v="4"/>
    <x v="6"/>
    <n v="251.08052268259377"/>
    <n v="0.98389000000000004"/>
    <n v="22.4"/>
    <n v="36.646710378216106"/>
    <n v="185.9679791977228"/>
    <n v="15.775851376877224"/>
    <n v="0"/>
    <n v="247.03561546217719"/>
    <n v="485.42615641499333"/>
  </r>
  <r>
    <x v="0"/>
    <x v="1"/>
    <x v="2"/>
    <s v="ФЛ+КК_290"/>
    <x v="4"/>
    <x v="4"/>
    <x v="0"/>
    <x v="0"/>
    <s v="Омская область2"/>
    <n v="54.988520000000001"/>
    <n v="73.448296999999997"/>
    <x v="0"/>
    <x v="4"/>
    <x v="0"/>
    <x v="4"/>
    <x v="0"/>
    <x v="0"/>
    <x v="4"/>
    <x v="4"/>
    <x v="4"/>
    <x v="6"/>
    <n v="251.08052268259377"/>
    <n v="0.63875999999999999"/>
    <n v="22.4"/>
    <n v="23.79173761415333"/>
    <n v="120.73393000471334"/>
    <n v="10.241981141686667"/>
    <n v="0"/>
    <n v="160.38019466873359"/>
    <n v="315.14784342928692"/>
  </r>
  <r>
    <x v="0"/>
    <x v="0"/>
    <x v="0"/>
    <s v="ФЛ+КК_291"/>
    <x v="4"/>
    <x v="4"/>
    <x v="0"/>
    <x v="0"/>
    <s v="Омская область20"/>
    <n v="54.977491000000001"/>
    <n v="73.287246999999994"/>
    <x v="0"/>
    <x v="4"/>
    <x v="0"/>
    <x v="4"/>
    <x v="0"/>
    <x v="0"/>
    <x v="4"/>
    <x v="4"/>
    <x v="4"/>
    <x v="6"/>
    <n v="251.08052268259377"/>
    <n v="1.35155"/>
    <n v="16.5"/>
    <n v="50.340852546197212"/>
    <n v="255.46049079133059"/>
    <n v="21.670971275669444"/>
    <n v="0"/>
    <n v="339.34788043165963"/>
    <n v="666.82019504485686"/>
  </r>
  <r>
    <x v="0"/>
    <x v="0"/>
    <x v="3"/>
    <s v="ФЛ+КК_291"/>
    <x v="4"/>
    <x v="4"/>
    <x v="0"/>
    <x v="0"/>
    <s v="Омская область20"/>
    <n v="54.977491000000001"/>
    <n v="73.287246999999994"/>
    <x v="0"/>
    <x v="4"/>
    <x v="0"/>
    <x v="4"/>
    <x v="0"/>
    <x v="0"/>
    <x v="4"/>
    <x v="4"/>
    <x v="4"/>
    <x v="6"/>
    <n v="251.08052268259377"/>
    <n v="0.58213000000000004"/>
    <n v="16.5"/>
    <n v="21.682453843896109"/>
    <n v="110.03012504484279"/>
    <n v="9.3339665633572224"/>
    <n v="0"/>
    <n v="146.16150466921832"/>
    <n v="287.20805012131444"/>
  </r>
  <r>
    <x v="0"/>
    <x v="0"/>
    <x v="4"/>
    <s v="ФЛ+КК_291"/>
    <x v="4"/>
    <x v="4"/>
    <x v="0"/>
    <x v="0"/>
    <s v="Омская область20"/>
    <n v="54.977491000000001"/>
    <n v="73.287246999999994"/>
    <x v="0"/>
    <x v="4"/>
    <x v="0"/>
    <x v="4"/>
    <x v="0"/>
    <x v="0"/>
    <x v="4"/>
    <x v="4"/>
    <x v="4"/>
    <x v="6"/>
    <n v="251.08052268259377"/>
    <n v="0.33916000000000002"/>
    <n v="16.5"/>
    <n v="12.632609633064442"/>
    <n v="64.105641712691124"/>
    <n v="5.4381462897088895"/>
    <n v="0"/>
    <n v="85.156470073028501"/>
    <n v="167.33286770849298"/>
  </r>
  <r>
    <x v="0"/>
    <x v="0"/>
    <x v="5"/>
    <s v="ФЛ+КК_291"/>
    <x v="4"/>
    <x v="4"/>
    <x v="0"/>
    <x v="0"/>
    <s v="Омская область20"/>
    <n v="54.977491000000001"/>
    <n v="73.287246999999994"/>
    <x v="0"/>
    <x v="4"/>
    <x v="0"/>
    <x v="4"/>
    <x v="0"/>
    <x v="0"/>
    <x v="4"/>
    <x v="4"/>
    <x v="4"/>
    <x v="6"/>
    <n v="251.08052268259377"/>
    <n v="8.2890000000000005E-2"/>
    <n v="16.5"/>
    <n v="3.0873835726049998"/>
    <n v="15.667285769445002"/>
    <n v="1.3290716651550001"/>
    <n v="0"/>
    <n v="20.812064525160199"/>
    <n v="40.895805532365202"/>
  </r>
  <r>
    <x v="0"/>
    <x v="1"/>
    <x v="1"/>
    <s v="ФЛ+КК_291"/>
    <x v="4"/>
    <x v="4"/>
    <x v="0"/>
    <x v="0"/>
    <s v="Омская область20"/>
    <n v="54.977491000000001"/>
    <n v="73.287246999999994"/>
    <x v="0"/>
    <x v="4"/>
    <x v="0"/>
    <x v="4"/>
    <x v="0"/>
    <x v="0"/>
    <x v="4"/>
    <x v="4"/>
    <x v="4"/>
    <x v="6"/>
    <n v="251.08052268259377"/>
    <n v="0.24085999999999999"/>
    <n v="16.5"/>
    <n v="8.9712535564922202"/>
    <n v="45.525665947985559"/>
    <n v="3.8619881924144446"/>
    <n v="0"/>
    <n v="60.475254693329532"/>
    <n v="118.83416239022176"/>
  </r>
  <r>
    <x v="0"/>
    <x v="1"/>
    <x v="2"/>
    <s v="ФЛ+КК_291"/>
    <x v="4"/>
    <x v="4"/>
    <x v="0"/>
    <x v="0"/>
    <s v="Омская область20"/>
    <n v="54.977491000000001"/>
    <n v="73.287246999999994"/>
    <x v="0"/>
    <x v="4"/>
    <x v="0"/>
    <x v="4"/>
    <x v="0"/>
    <x v="0"/>
    <x v="4"/>
    <x v="4"/>
    <x v="4"/>
    <x v="6"/>
    <n v="251.08052268259377"/>
    <n v="0.15887000000000001"/>
    <n v="16.5"/>
    <n v="5.9173920639372213"/>
    <n v="30.028491858990559"/>
    <n v="2.5473472728094446"/>
    <n v="0"/>
    <n v="39.889162638583677"/>
    <n v="78.382393834320908"/>
  </r>
  <r>
    <x v="0"/>
    <x v="0"/>
    <x v="0"/>
    <s v="ФЛ+КК_292"/>
    <x v="4"/>
    <x v="4"/>
    <x v="0"/>
    <x v="0"/>
    <s v="Омская область21"/>
    <n v="56.095328000000002"/>
    <n v="74.639032"/>
    <x v="0"/>
    <x v="4"/>
    <x v="0"/>
    <x v="4"/>
    <x v="0"/>
    <x v="0"/>
    <x v="4"/>
    <x v="4"/>
    <x v="4"/>
    <x v="6"/>
    <n v="979.45934494589449"/>
    <n v="1.7400599999999999"/>
    <n v="207.01"/>
    <n v="64.811589568669987"/>
    <n v="328.89392298203001"/>
    <n v="27.900403446369999"/>
    <n v="0"/>
    <n v="1704.3180277665531"/>
    <n v="2125.9239437636229"/>
  </r>
  <r>
    <x v="0"/>
    <x v="0"/>
    <x v="3"/>
    <s v="ФЛ+КК_292"/>
    <x v="4"/>
    <x v="4"/>
    <x v="0"/>
    <x v="0"/>
    <s v="Омская область21"/>
    <n v="56.095328000000002"/>
    <n v="74.639032"/>
    <x v="0"/>
    <x v="4"/>
    <x v="0"/>
    <x v="4"/>
    <x v="0"/>
    <x v="0"/>
    <x v="4"/>
    <x v="4"/>
    <x v="4"/>
    <x v="6"/>
    <n v="979.45934494589449"/>
    <n v="0.74880999999999998"/>
    <n v="207.01"/>
    <n v="27.890743069156105"/>
    <n v="141.53480826418277"/>
    <n v="12.006540639217222"/>
    <n v="0"/>
    <n v="733.42895208893526"/>
    <n v="914.86104406149138"/>
  </r>
  <r>
    <x v="0"/>
    <x v="0"/>
    <x v="4"/>
    <s v="ФЛ+КК_292"/>
    <x v="4"/>
    <x v="4"/>
    <x v="0"/>
    <x v="0"/>
    <s v="Омская область21"/>
    <n v="56.095328000000002"/>
    <n v="74.639032"/>
    <x v="0"/>
    <x v="4"/>
    <x v="0"/>
    <x v="4"/>
    <x v="0"/>
    <x v="0"/>
    <x v="4"/>
    <x v="4"/>
    <x v="4"/>
    <x v="6"/>
    <n v="979.45934494589449"/>
    <n v="0.43614999999999998"/>
    <n v="207.01"/>
    <n v="16.245172459786108"/>
    <n v="82.438010475852778"/>
    <n v="6.9932996351472223"/>
    <n v="0"/>
    <n v="427.19119329815186"/>
    <n v="532.86767586893802"/>
  </r>
  <r>
    <x v="0"/>
    <x v="0"/>
    <x v="5"/>
    <s v="ФЛ+КК_292"/>
    <x v="4"/>
    <x v="4"/>
    <x v="0"/>
    <x v="0"/>
    <s v="Омская область21"/>
    <n v="56.095328000000002"/>
    <n v="74.639032"/>
    <x v="0"/>
    <x v="4"/>
    <x v="0"/>
    <x v="4"/>
    <x v="0"/>
    <x v="0"/>
    <x v="4"/>
    <x v="4"/>
    <x v="4"/>
    <x v="6"/>
    <n v="979.45934494589449"/>
    <n v="0.10656"/>
    <n v="207.01"/>
    <n v="3.9690142779199995"/>
    <n v="20.141222965280001"/>
    <n v="1.7086002731200001"/>
    <n v="0"/>
    <n v="104.37118779743452"/>
    <n v="130.19002531375452"/>
  </r>
  <r>
    <x v="0"/>
    <x v="1"/>
    <x v="1"/>
    <s v="ФЛ+КК_292"/>
    <x v="4"/>
    <x v="4"/>
    <x v="0"/>
    <x v="0"/>
    <s v="Омская область21"/>
    <n v="56.095328000000002"/>
    <n v="74.639032"/>
    <x v="0"/>
    <x v="4"/>
    <x v="0"/>
    <x v="4"/>
    <x v="0"/>
    <x v="0"/>
    <x v="4"/>
    <x v="4"/>
    <x v="4"/>
    <x v="6"/>
    <n v="979.45934494589449"/>
    <n v="0.77510000000000001"/>
    <n v="207.01"/>
    <n v="28.869960274172218"/>
    <n v="146.50395946310556"/>
    <n v="12.428078750894445"/>
    <n v="0"/>
    <n v="759.17893826756278"/>
    <n v="946.980936755735"/>
  </r>
  <r>
    <x v="0"/>
    <x v="1"/>
    <x v="2"/>
    <s v="ФЛ+КК_292"/>
    <x v="4"/>
    <x v="4"/>
    <x v="0"/>
    <x v="0"/>
    <s v="Омская область21"/>
    <n v="56.095328000000002"/>
    <n v="74.639032"/>
    <x v="0"/>
    <x v="4"/>
    <x v="0"/>
    <x v="4"/>
    <x v="0"/>
    <x v="0"/>
    <x v="4"/>
    <x v="4"/>
    <x v="4"/>
    <x v="6"/>
    <n v="979.45934494589449"/>
    <n v="0.50312999999999997"/>
    <n v="207.01"/>
    <n v="18.73996015061833"/>
    <n v="95.098099760898336"/>
    <n v="8.0672677873016667"/>
    <n v="0"/>
    <n v="492.79538022262784"/>
    <n v="614.70070792144611"/>
  </r>
  <r>
    <x v="0"/>
    <x v="0"/>
    <x v="0"/>
    <s v="ФЛ+КК_293"/>
    <x v="4"/>
    <x v="4"/>
    <x v="0"/>
    <x v="0"/>
    <s v="Омская область23"/>
    <n v="54.366985"/>
    <n v="71.780449000000004"/>
    <x v="0"/>
    <x v="4"/>
    <x v="0"/>
    <x v="4"/>
    <x v="0"/>
    <x v="0"/>
    <x v="4"/>
    <x v="4"/>
    <x v="4"/>
    <x v="6"/>
    <n v="748.84802919949152"/>
    <n v="0.87495999999999996"/>
    <n v="158.27000000000001"/>
    <n v="32.589421289497771"/>
    <n v="165.37879547392444"/>
    <n v="14.029250140475556"/>
    <n v="0"/>
    <n v="655.21207162838709"/>
    <n v="867.20953853228491"/>
  </r>
  <r>
    <x v="0"/>
    <x v="0"/>
    <x v="3"/>
    <s v="ФЛ+КК_293"/>
    <x v="4"/>
    <x v="4"/>
    <x v="0"/>
    <x v="0"/>
    <s v="Омская область23"/>
    <n v="54.366985"/>
    <n v="71.780449000000004"/>
    <x v="0"/>
    <x v="4"/>
    <x v="0"/>
    <x v="4"/>
    <x v="0"/>
    <x v="0"/>
    <x v="4"/>
    <x v="4"/>
    <x v="4"/>
    <x v="6"/>
    <n v="748.84802919949152"/>
    <n v="0.37413000000000002"/>
    <n v="158.27000000000001"/>
    <n v="13.935128676784998"/>
    <n v="70.715425563065011"/>
    <n v="5.9988609251350002"/>
    <n v="0"/>
    <n v="280.16651316440579"/>
    <n v="370.81592832939077"/>
  </r>
  <r>
    <x v="0"/>
    <x v="0"/>
    <x v="4"/>
    <s v="ФЛ+КК_293"/>
    <x v="4"/>
    <x v="4"/>
    <x v="0"/>
    <x v="0"/>
    <s v="Омская область23"/>
    <n v="54.366985"/>
    <n v="71.780449000000004"/>
    <x v="0"/>
    <x v="4"/>
    <x v="0"/>
    <x v="4"/>
    <x v="0"/>
    <x v="0"/>
    <x v="4"/>
    <x v="4"/>
    <x v="4"/>
    <x v="6"/>
    <n v="748.84802919949152"/>
    <n v="0.21745999999999999"/>
    <n v="158.27000000000001"/>
    <n v="8.0996794751922199"/>
    <n v="41.102762256285558"/>
    <n v="3.4867888081144445"/>
    <n v="0"/>
    <n v="162.84449242972141"/>
    <n v="215.53372296931363"/>
  </r>
  <r>
    <x v="0"/>
    <x v="0"/>
    <x v="5"/>
    <s v="ФЛ+КК_293"/>
    <x v="4"/>
    <x v="4"/>
    <x v="0"/>
    <x v="0"/>
    <s v="Омская область23"/>
    <n v="54.366985"/>
    <n v="71.780449000000004"/>
    <x v="0"/>
    <x v="4"/>
    <x v="0"/>
    <x v="4"/>
    <x v="0"/>
    <x v="0"/>
    <x v="4"/>
    <x v="4"/>
    <x v="4"/>
    <x v="6"/>
    <n v="748.84802919949152"/>
    <n v="5.3030000000000001E-2"/>
    <n v="158.27000000000001"/>
    <n v="1.975195450057222"/>
    <n v="10.023358238070557"/>
    <n v="0.85029159612944449"/>
    <n v="0"/>
    <n v="39.711410988449039"/>
    <n v="52.560256272706262"/>
  </r>
  <r>
    <x v="0"/>
    <x v="1"/>
    <x v="1"/>
    <s v="ФЛ+КК_293"/>
    <x v="4"/>
    <x v="4"/>
    <x v="0"/>
    <x v="0"/>
    <s v="Омская область23"/>
    <n v="54.366985"/>
    <n v="71.780449000000004"/>
    <x v="0"/>
    <x v="4"/>
    <x v="0"/>
    <x v="4"/>
    <x v="0"/>
    <x v="0"/>
    <x v="4"/>
    <x v="4"/>
    <x v="4"/>
    <x v="6"/>
    <n v="748.84802919949152"/>
    <n v="0.29361999999999999"/>
    <n v="158.27000000000001"/>
    <n v="10.936392382534443"/>
    <n v="55.497990681921117"/>
    <n v="4.7079505648788889"/>
    <n v="0"/>
    <n v="219.8767583335547"/>
    <n v="291.01909196288915"/>
  </r>
  <r>
    <x v="0"/>
    <x v="1"/>
    <x v="2"/>
    <s v="ФЛ+КК_293"/>
    <x v="4"/>
    <x v="4"/>
    <x v="0"/>
    <x v="0"/>
    <s v="Омская область23"/>
    <n v="54.366985"/>
    <n v="71.780449000000004"/>
    <x v="0"/>
    <x v="4"/>
    <x v="0"/>
    <x v="4"/>
    <x v="0"/>
    <x v="0"/>
    <x v="4"/>
    <x v="4"/>
    <x v="4"/>
    <x v="6"/>
    <n v="748.84802919949152"/>
    <n v="0.18870999999999999"/>
    <n v="158.27000000000001"/>
    <n v="7.0288352513727759"/>
    <n v="35.668639130799441"/>
    <n v="3.0258066586005556"/>
    <n v="0"/>
    <n v="141.31511159023603"/>
    <n v="187.0383926310088"/>
  </r>
  <r>
    <x v="0"/>
    <x v="0"/>
    <x v="0"/>
    <s v="ФЛ+КК_294"/>
    <x v="4"/>
    <x v="4"/>
    <x v="0"/>
    <x v="0"/>
    <s v="Омская область24"/>
    <n v="53.783059999999999"/>
    <n v="73.863031000000007"/>
    <x v="0"/>
    <x v="4"/>
    <x v="0"/>
    <x v="4"/>
    <x v="0"/>
    <x v="0"/>
    <x v="4"/>
    <x v="4"/>
    <x v="4"/>
    <x v="6"/>
    <n v="825.11914963100594"/>
    <n v="1.1156299999999999"/>
    <n v="174.39"/>
    <n v="41.553597962423879"/>
    <n v="210.86854895603722"/>
    <n v="17.888191842162776"/>
    <n v="0"/>
    <n v="920.52767690283906"/>
    <n v="1190.838015663463"/>
  </r>
  <r>
    <x v="0"/>
    <x v="0"/>
    <x v="3"/>
    <s v="ФЛ+КК_294"/>
    <x v="4"/>
    <x v="4"/>
    <x v="0"/>
    <x v="0"/>
    <s v="Омская область24"/>
    <n v="53.783059999999999"/>
    <n v="73.863031000000007"/>
    <x v="0"/>
    <x v="4"/>
    <x v="0"/>
    <x v="4"/>
    <x v="0"/>
    <x v="0"/>
    <x v="4"/>
    <x v="4"/>
    <x v="4"/>
    <x v="6"/>
    <n v="825.11914963100594"/>
    <n v="0.46536"/>
    <n v="174.39"/>
    <n v="17.333150191186665"/>
    <n v="87.959079571346678"/>
    <n v="7.4616574990533335"/>
    <n v="0"/>
    <n v="383.97744747228489"/>
    <n v="496.73133473387156"/>
  </r>
  <r>
    <x v="0"/>
    <x v="0"/>
    <x v="4"/>
    <s v="ФЛ+КК_294"/>
    <x v="4"/>
    <x v="4"/>
    <x v="0"/>
    <x v="0"/>
    <s v="Омская область24"/>
    <n v="53.783059999999999"/>
    <n v="73.863031000000007"/>
    <x v="0"/>
    <x v="4"/>
    <x v="0"/>
    <x v="4"/>
    <x v="0"/>
    <x v="0"/>
    <x v="4"/>
    <x v="4"/>
    <x v="4"/>
    <x v="6"/>
    <n v="825.11914963100594"/>
    <n v="0.26827000000000001"/>
    <n v="174.39"/>
    <n v="9.9921871277927767"/>
    <n v="50.706511682579446"/>
    <n v="4.301484565220556"/>
    <n v="0"/>
    <n v="221.35471427150998"/>
    <n v="286.35489764710275"/>
  </r>
  <r>
    <x v="0"/>
    <x v="0"/>
    <x v="5"/>
    <s v="ФЛ+КК_294"/>
    <x v="4"/>
    <x v="4"/>
    <x v="0"/>
    <x v="0"/>
    <s v="Омская область24"/>
    <n v="53.783059999999999"/>
    <n v="73.863031000000007"/>
    <x v="0"/>
    <x v="4"/>
    <x v="0"/>
    <x v="4"/>
    <x v="0"/>
    <x v="0"/>
    <x v="4"/>
    <x v="4"/>
    <x v="4"/>
    <x v="6"/>
    <n v="825.11914963100594"/>
    <n v="6.4909999999999995E-2"/>
    <n v="174.39"/>
    <n v="2.4176869067172215"/>
    <n v="12.268832420010556"/>
    <n v="1.0407774373894445"/>
    <n v="0"/>
    <n v="53.558484002548589"/>
    <n v="69.285780766665809"/>
  </r>
  <r>
    <x v="0"/>
    <x v="1"/>
    <x v="1"/>
    <s v="ФЛ+КК_294"/>
    <x v="4"/>
    <x v="4"/>
    <x v="0"/>
    <x v="0"/>
    <s v="Омская область24"/>
    <n v="53.783059999999999"/>
    <n v="73.863031000000007"/>
    <x v="0"/>
    <x v="4"/>
    <x v="0"/>
    <x v="4"/>
    <x v="0"/>
    <x v="0"/>
    <x v="4"/>
    <x v="4"/>
    <x v="4"/>
    <x v="6"/>
    <n v="825.11914963100594"/>
    <n v="0.30917"/>
    <n v="174.39"/>
    <n v="11.51557943228722"/>
    <n v="58.437142494140559"/>
    <n v="4.9572817796594446"/>
    <n v="0"/>
    <n v="255.1020874914181"/>
    <n v="330.01209119750536"/>
  </r>
  <r>
    <x v="0"/>
    <x v="1"/>
    <x v="2"/>
    <s v="ФЛ+КК_294"/>
    <x v="4"/>
    <x v="4"/>
    <x v="0"/>
    <x v="0"/>
    <s v="Омская область24"/>
    <n v="53.783059999999999"/>
    <n v="73.863031000000007"/>
    <x v="0"/>
    <x v="4"/>
    <x v="0"/>
    <x v="4"/>
    <x v="0"/>
    <x v="0"/>
    <x v="4"/>
    <x v="4"/>
    <x v="4"/>
    <x v="6"/>
    <n v="825.11914963100594"/>
    <n v="0.1996"/>
    <n v="174.39"/>
    <n v="7.4344524199777764"/>
    <n v="37.726990464244444"/>
    <n v="3.2004186797555558"/>
    <n v="0"/>
    <n v="164.69378226634879"/>
    <n v="213.05564383032657"/>
  </r>
  <r>
    <x v="0"/>
    <x v="0"/>
    <x v="0"/>
    <s v="ФЛ+КК_295"/>
    <x v="4"/>
    <x v="4"/>
    <x v="0"/>
    <x v="0"/>
    <s v="Омская область26"/>
    <n v="54.927019999999999"/>
    <n v="73.204646999999994"/>
    <x v="0"/>
    <x v="4"/>
    <x v="0"/>
    <x v="4"/>
    <x v="0"/>
    <x v="0"/>
    <x v="4"/>
    <x v="4"/>
    <x v="4"/>
    <x v="6"/>
    <n v="251.08052268259377"/>
    <n v="0.96789999999999998"/>
    <n v="25.35"/>
    <n v="36.05113475599444"/>
    <n v="182.94566167506113"/>
    <n v="15.519465130938888"/>
    <n v="0"/>
    <n v="243.02083790448251"/>
    <n v="477.537099466477"/>
  </r>
  <r>
    <x v="0"/>
    <x v="0"/>
    <x v="3"/>
    <s v="ФЛ+КК_295"/>
    <x v="4"/>
    <x v="4"/>
    <x v="0"/>
    <x v="0"/>
    <s v="Омская область26"/>
    <n v="54.927019999999999"/>
    <n v="73.204646999999994"/>
    <x v="0"/>
    <x v="4"/>
    <x v="0"/>
    <x v="4"/>
    <x v="0"/>
    <x v="0"/>
    <x v="4"/>
    <x v="4"/>
    <x v="4"/>
    <x v="6"/>
    <n v="251.08052268259377"/>
    <n v="0.41489999999999999"/>
    <n v="25.35"/>
    <n v="15.453678903049997"/>
    <n v="78.421484687450004"/>
    <n v="6.6525736985500004"/>
    <n v="0"/>
    <n v="104.17330886100815"/>
    <n v="204.70104615005815"/>
  </r>
  <r>
    <x v="0"/>
    <x v="0"/>
    <x v="4"/>
    <s v="ФЛ+КК_295"/>
    <x v="4"/>
    <x v="4"/>
    <x v="0"/>
    <x v="0"/>
    <s v="Омская область26"/>
    <n v="54.927019999999999"/>
    <n v="73.204646999999994"/>
    <x v="0"/>
    <x v="4"/>
    <x v="0"/>
    <x v="4"/>
    <x v="0"/>
    <x v="0"/>
    <x v="4"/>
    <x v="4"/>
    <x v="4"/>
    <x v="6"/>
    <n v="251.08052268259377"/>
    <n v="0.24135000000000001"/>
    <n v="25.35"/>
    <n v="8.9895044667416659"/>
    <n v="45.618282307341673"/>
    <n v="3.8698449316583337"/>
    <n v="0"/>
    <n v="60.598284149444005"/>
    <n v="119.07591585518568"/>
  </r>
  <r>
    <x v="0"/>
    <x v="0"/>
    <x v="5"/>
    <s v="ФЛ+КК_295"/>
    <x v="4"/>
    <x v="4"/>
    <x v="0"/>
    <x v="0"/>
    <s v="Омская область26"/>
    <n v="54.927019999999999"/>
    <n v="73.204646999999994"/>
    <x v="0"/>
    <x v="4"/>
    <x v="0"/>
    <x v="4"/>
    <x v="0"/>
    <x v="0"/>
    <x v="4"/>
    <x v="4"/>
    <x v="4"/>
    <x v="6"/>
    <n v="251.08052268259377"/>
    <n v="5.8900000000000001E-2"/>
    <n v="25.35"/>
    <n v="2.193833905494444"/>
    <n v="11.132864420561113"/>
    <n v="0.94441212543888897"/>
    <n v="0"/>
    <n v="14.788642786004774"/>
    <n v="29.059753237499219"/>
  </r>
  <r>
    <x v="0"/>
    <x v="1"/>
    <x v="1"/>
    <s v="ФЛ+КК_295"/>
    <x v="4"/>
    <x v="4"/>
    <x v="0"/>
    <x v="0"/>
    <s v="Омская область26"/>
    <n v="54.927019999999999"/>
    <n v="73.204646999999994"/>
    <x v="0"/>
    <x v="4"/>
    <x v="0"/>
    <x v="4"/>
    <x v="0"/>
    <x v="0"/>
    <x v="4"/>
    <x v="4"/>
    <x v="4"/>
    <x v="6"/>
    <n v="251.08052268259377"/>
    <n v="0.56174000000000002"/>
    <n v="25.35"/>
    <n v="20.922992496985554"/>
    <n v="106.1761504177589"/>
    <n v="9.007030005841111"/>
    <n v="0"/>
    <n v="141.04197281172023"/>
    <n v="277.14814573230581"/>
  </r>
  <r>
    <x v="0"/>
    <x v="1"/>
    <x v="2"/>
    <s v="ФЛ+КК_295"/>
    <x v="4"/>
    <x v="4"/>
    <x v="0"/>
    <x v="0"/>
    <s v="Омская область26"/>
    <n v="54.927019999999999"/>
    <n v="73.204646999999994"/>
    <x v="0"/>
    <x v="4"/>
    <x v="0"/>
    <x v="4"/>
    <x v="0"/>
    <x v="0"/>
    <x v="4"/>
    <x v="4"/>
    <x v="4"/>
    <x v="6"/>
    <n v="251.08052268259377"/>
    <n v="0.3634"/>
    <n v="25.35"/>
    <n v="13.535470989077776"/>
    <n v="68.687316306144453"/>
    <n v="5.8268143698555557"/>
    <n v="0"/>
    <n v="91.242661942854582"/>
    <n v="179.29226360793237"/>
  </r>
  <r>
    <x v="0"/>
    <x v="0"/>
    <x v="0"/>
    <s v="ФЛ+КК_296"/>
    <x v="4"/>
    <x v="4"/>
    <x v="0"/>
    <x v="0"/>
    <s v="Омская область27"/>
    <n v="54.591861000000002"/>
    <n v="73.615427999999994"/>
    <x v="0"/>
    <x v="4"/>
    <x v="0"/>
    <x v="4"/>
    <x v="0"/>
    <x v="0"/>
    <x v="4"/>
    <x v="4"/>
    <x v="4"/>
    <x v="6"/>
    <n v="489.27491948322063"/>
    <n v="1.4755400000000001"/>
    <n v="72.11"/>
    <n v="54.95907777441888"/>
    <n v="278.89620996799226"/>
    <n v="23.65904698760778"/>
    <n v="0"/>
    <n v="721.9447146942714"/>
    <n v="1079.4590494242902"/>
  </r>
  <r>
    <x v="0"/>
    <x v="0"/>
    <x v="3"/>
    <s v="ФЛ+КК_296"/>
    <x v="4"/>
    <x v="4"/>
    <x v="0"/>
    <x v="0"/>
    <s v="Омская область27"/>
    <n v="54.591861000000002"/>
    <n v="73.615427999999994"/>
    <x v="0"/>
    <x v="4"/>
    <x v="0"/>
    <x v="4"/>
    <x v="0"/>
    <x v="0"/>
    <x v="4"/>
    <x v="4"/>
    <x v="4"/>
    <x v="6"/>
    <n v="489.27491948322063"/>
    <n v="0.61421999999999999"/>
    <n v="72.11"/>
    <n v="22.877702231456663"/>
    <n v="116.09555151777667"/>
    <n v="9.8485028130233339"/>
    <n v="0"/>
    <n v="300.52244104498379"/>
    <n v="449.34419760724046"/>
  </r>
  <r>
    <x v="0"/>
    <x v="0"/>
    <x v="4"/>
    <s v="ФЛ+КК_296"/>
    <x v="4"/>
    <x v="4"/>
    <x v="0"/>
    <x v="0"/>
    <s v="Омская область27"/>
    <n v="54.591861000000002"/>
    <n v="73.615427999999994"/>
    <x v="0"/>
    <x v="4"/>
    <x v="0"/>
    <x v="4"/>
    <x v="0"/>
    <x v="0"/>
    <x v="4"/>
    <x v="4"/>
    <x v="4"/>
    <x v="6"/>
    <n v="489.27491948322063"/>
    <n v="0.35382999999999998"/>
    <n v="72.11"/>
    <n v="13.179019537879441"/>
    <n v="66.878462104026113"/>
    <n v="5.6733674421738884"/>
    <n v="0"/>
    <n v="173.12014476074793"/>
    <n v="258.85099384482737"/>
  </r>
  <r>
    <x v="0"/>
    <x v="0"/>
    <x v="5"/>
    <s v="ФЛ+КК_296"/>
    <x v="4"/>
    <x v="4"/>
    <x v="0"/>
    <x v="0"/>
    <s v="Омская область27"/>
    <n v="54.591861000000002"/>
    <n v="73.615427999999994"/>
    <x v="0"/>
    <x v="4"/>
    <x v="0"/>
    <x v="4"/>
    <x v="0"/>
    <x v="0"/>
    <x v="4"/>
    <x v="4"/>
    <x v="4"/>
    <x v="6"/>
    <n v="489.27491948322063"/>
    <n v="8.5550000000000001E-2"/>
    <n v="72.11"/>
    <n v="3.1864599425305551"/>
    <n v="16.170060291663891"/>
    <n v="1.3717225353361111"/>
    <n v="0"/>
    <n v="41.857469361789526"/>
    <n v="62.585712131320079"/>
  </r>
  <r>
    <x v="0"/>
    <x v="1"/>
    <x v="1"/>
    <s v="ФЛ+КК_296"/>
    <x v="4"/>
    <x v="4"/>
    <x v="0"/>
    <x v="0"/>
    <s v="Омская область27"/>
    <n v="54.591861000000002"/>
    <n v="73.615427999999994"/>
    <x v="0"/>
    <x v="4"/>
    <x v="0"/>
    <x v="4"/>
    <x v="0"/>
    <x v="0"/>
    <x v="4"/>
    <x v="4"/>
    <x v="4"/>
    <x v="6"/>
    <n v="489.27491948322063"/>
    <n v="0.73900999999999994"/>
    <n v="72.11"/>
    <n v="27.525724864167216"/>
    <n v="139.68248107706054"/>
    <n v="11.849405854339444"/>
    <n v="0"/>
    <n v="361.57905824729482"/>
    <n v="540.63667004286208"/>
  </r>
  <r>
    <x v="0"/>
    <x v="1"/>
    <x v="2"/>
    <s v="ФЛ+КК_296"/>
    <x v="4"/>
    <x v="4"/>
    <x v="0"/>
    <x v="0"/>
    <s v="Омская область27"/>
    <n v="54.591861000000002"/>
    <n v="73.615427999999994"/>
    <x v="0"/>
    <x v="4"/>
    <x v="0"/>
    <x v="4"/>
    <x v="0"/>
    <x v="0"/>
    <x v="4"/>
    <x v="4"/>
    <x v="4"/>
    <x v="6"/>
    <n v="489.27491948322063"/>
    <n v="0.47694999999999999"/>
    <n v="72.11"/>
    <n v="17.764840088719442"/>
    <n v="90.149739989586109"/>
    <n v="7.6474934334138887"/>
    <n v="0"/>
    <n v="233.35967284752206"/>
    <n v="348.92174635924152"/>
  </r>
  <r>
    <x v="0"/>
    <x v="0"/>
    <x v="0"/>
    <s v="ФЛ+КК_297"/>
    <x v="4"/>
    <x v="4"/>
    <x v="0"/>
    <x v="0"/>
    <s v="Омская область28"/>
    <n v="54.170540000000003"/>
    <n v="74.685100000000006"/>
    <x v="0"/>
    <x v="4"/>
    <x v="0"/>
    <x v="4"/>
    <x v="0"/>
    <x v="0"/>
    <x v="4"/>
    <x v="4"/>
    <x v="4"/>
    <x v="6"/>
    <n v="804.34804425294465"/>
    <n v="1.8232900000000001"/>
    <n v="170"/>
    <n v="67.911637038182775"/>
    <n v="344.6254731640895"/>
    <n v="29.234926726510558"/>
    <n v="0"/>
    <n v="1466.5597456059515"/>
    <n v="1908.3317825347344"/>
  </r>
  <r>
    <x v="0"/>
    <x v="0"/>
    <x v="3"/>
    <s v="ФЛ+КК_297"/>
    <x v="4"/>
    <x v="4"/>
    <x v="0"/>
    <x v="0"/>
    <s v="Омская область28"/>
    <n v="54.170540000000003"/>
    <n v="74.685100000000006"/>
    <x v="0"/>
    <x v="4"/>
    <x v="0"/>
    <x v="4"/>
    <x v="0"/>
    <x v="0"/>
    <x v="4"/>
    <x v="4"/>
    <x v="4"/>
    <x v="6"/>
    <n v="804.34804425294465"/>
    <n v="0.76302999999999999"/>
    <n v="170"/>
    <n v="28.420391933946107"/>
    <n v="144.22257281529278"/>
    <n v="12.234546418907222"/>
    <n v="0"/>
    <n v="613.7416882063244"/>
    <n v="798.61919937447055"/>
  </r>
  <r>
    <x v="0"/>
    <x v="0"/>
    <x v="4"/>
    <s v="ФЛ+КК_297"/>
    <x v="4"/>
    <x v="4"/>
    <x v="0"/>
    <x v="0"/>
    <s v="Омская область28"/>
    <n v="54.170540000000003"/>
    <n v="74.685100000000006"/>
    <x v="0"/>
    <x v="4"/>
    <x v="0"/>
    <x v="4"/>
    <x v="0"/>
    <x v="0"/>
    <x v="4"/>
    <x v="4"/>
    <x v="4"/>
    <x v="6"/>
    <n v="804.34804425294465"/>
    <n v="0.44035000000000002"/>
    <n v="170"/>
    <n v="16.401608833352775"/>
    <n v="83.231864984619449"/>
    <n v="7.0606431143805564"/>
    <n v="0"/>
    <n v="354.1946612867842"/>
    <n v="460.88877821913695"/>
  </r>
  <r>
    <x v="0"/>
    <x v="0"/>
    <x v="5"/>
    <s v="ФЛ+КК_297"/>
    <x v="4"/>
    <x v="4"/>
    <x v="0"/>
    <x v="0"/>
    <s v="Омская область28"/>
    <n v="54.170540000000003"/>
    <n v="74.685100000000006"/>
    <x v="0"/>
    <x v="4"/>
    <x v="0"/>
    <x v="4"/>
    <x v="0"/>
    <x v="0"/>
    <x v="4"/>
    <x v="4"/>
    <x v="4"/>
    <x v="6"/>
    <n v="804.34804425294465"/>
    <n v="0.10664999999999999"/>
    <n v="170"/>
    <n v="3.972366485924999"/>
    <n v="20.158234133324999"/>
    <n v="1.7100433476749999"/>
    <n v="0"/>
    <n v="85.783718919576543"/>
    <n v="111.62436288650154"/>
  </r>
  <r>
    <x v="0"/>
    <x v="1"/>
    <x v="1"/>
    <s v="ФЛ+КК_297"/>
    <x v="4"/>
    <x v="4"/>
    <x v="0"/>
    <x v="0"/>
    <s v="Омская область28"/>
    <n v="54.170540000000003"/>
    <n v="74.685100000000006"/>
    <x v="0"/>
    <x v="4"/>
    <x v="0"/>
    <x v="4"/>
    <x v="0"/>
    <x v="0"/>
    <x v="4"/>
    <x v="4"/>
    <x v="4"/>
    <x v="6"/>
    <n v="804.34804425294465"/>
    <n v="0.42942000000000002"/>
    <n v="170"/>
    <n v="15.994501794523332"/>
    <n v="81.165953132043342"/>
    <n v="6.8853897267566673"/>
    <n v="0"/>
    <n v="345.40313716309953"/>
    <n v="449.44898181642287"/>
  </r>
  <r>
    <x v="0"/>
    <x v="1"/>
    <x v="2"/>
    <s v="ФЛ+КК_297"/>
    <x v="4"/>
    <x v="4"/>
    <x v="0"/>
    <x v="0"/>
    <s v="Омская область28"/>
    <n v="54.170540000000003"/>
    <n v="74.685100000000006"/>
    <x v="0"/>
    <x v="4"/>
    <x v="0"/>
    <x v="4"/>
    <x v="0"/>
    <x v="0"/>
    <x v="4"/>
    <x v="4"/>
    <x v="4"/>
    <x v="6"/>
    <n v="804.34804425294465"/>
    <n v="0.27779999999999999"/>
    <n v="170"/>
    <n v="10.347148708766664"/>
    <n v="52.507805365566668"/>
    <n v="4.4542901264333334"/>
    <n v="0"/>
    <n v="223.44788669346801"/>
    <n v="290.75713089423471"/>
  </r>
  <r>
    <x v="0"/>
    <x v="0"/>
    <x v="0"/>
    <s v="ФЛ+КК_298"/>
    <x v="4"/>
    <x v="4"/>
    <x v="0"/>
    <x v="0"/>
    <s v="Омская область3"/>
    <n v="54.964663999999999"/>
    <n v="73.398314999999997"/>
    <x v="0"/>
    <x v="4"/>
    <x v="0"/>
    <x v="4"/>
    <x v="0"/>
    <x v="0"/>
    <x v="4"/>
    <x v="4"/>
    <x v="4"/>
    <x v="6"/>
    <n v="251.08052268259377"/>
    <n v="2.7440699999999998"/>
    <n v="20.89"/>
    <n v="102.20770466978165"/>
    <n v="518.66484330270168"/>
    <n v="43.99886215709833"/>
    <n v="0"/>
    <n v="688.98252987762498"/>
    <n v="1353.8539400072066"/>
  </r>
  <r>
    <x v="0"/>
    <x v="0"/>
    <x v="3"/>
    <s v="ФЛ+КК_298"/>
    <x v="4"/>
    <x v="4"/>
    <x v="0"/>
    <x v="0"/>
    <s v="Омская область3"/>
    <n v="54.964663999999999"/>
    <n v="73.398314999999997"/>
    <x v="0"/>
    <x v="4"/>
    <x v="0"/>
    <x v="4"/>
    <x v="0"/>
    <x v="0"/>
    <x v="4"/>
    <x v="4"/>
    <x v="4"/>
    <x v="6"/>
    <n v="251.08052268259377"/>
    <n v="1.18858"/>
    <n v="20.89"/>
    <n v="44.270748784254437"/>
    <n v="224.65704572140112"/>
    <n v="19.057883939798888"/>
    <n v="0"/>
    <n v="298.4292876500773"/>
    <n v="586.41496609553178"/>
  </r>
  <r>
    <x v="0"/>
    <x v="0"/>
    <x v="4"/>
    <s v="ФЛ+КК_298"/>
    <x v="4"/>
    <x v="4"/>
    <x v="0"/>
    <x v="0"/>
    <s v="Омская область3"/>
    <n v="54.964663999999999"/>
    <n v="73.398314999999997"/>
    <x v="0"/>
    <x v="4"/>
    <x v="0"/>
    <x v="4"/>
    <x v="0"/>
    <x v="0"/>
    <x v="4"/>
    <x v="4"/>
    <x v="4"/>
    <x v="6"/>
    <n v="251.08052268259377"/>
    <n v="0.69374000000000002"/>
    <n v="20.89"/>
    <n v="25.839564237652219"/>
    <n v="131.12586355042558"/>
    <n v="11.123539353174445"/>
    <n v="0"/>
    <n v="174.18460180582261"/>
    <n v="342.27356894707486"/>
  </r>
  <r>
    <x v="0"/>
    <x v="0"/>
    <x v="5"/>
    <s v="ФЛ+КК_298"/>
    <x v="4"/>
    <x v="4"/>
    <x v="0"/>
    <x v="0"/>
    <s v="Омская область3"/>
    <n v="54.964663999999999"/>
    <n v="73.398314999999997"/>
    <x v="0"/>
    <x v="4"/>
    <x v="0"/>
    <x v="4"/>
    <x v="0"/>
    <x v="0"/>
    <x v="4"/>
    <x v="4"/>
    <x v="4"/>
    <x v="6"/>
    <n v="251.08052268259377"/>
    <n v="0.16983999999999999"/>
    <n v="20.89"/>
    <n v="6.3259889729911096"/>
    <n v="32.101964230697781"/>
    <n v="2.7232420269022222"/>
    <n v="0"/>
    <n v="42.64351597241172"/>
    <n v="83.794711203002834"/>
  </r>
  <r>
    <x v="0"/>
    <x v="1"/>
    <x v="1"/>
    <s v="ФЛ+КК_298"/>
    <x v="4"/>
    <x v="4"/>
    <x v="0"/>
    <x v="0"/>
    <s v="Омская область3"/>
    <n v="54.964663999999999"/>
    <n v="73.398314999999997"/>
    <x v="0"/>
    <x v="4"/>
    <x v="0"/>
    <x v="4"/>
    <x v="0"/>
    <x v="0"/>
    <x v="4"/>
    <x v="4"/>
    <x v="4"/>
    <x v="6"/>
    <n v="251.08052268259377"/>
    <n v="0.49303000000000002"/>
    <n v="20.89"/>
    <n v="18.36376791894611"/>
    <n v="93.189068680292792"/>
    <n v="7.9053227539072228"/>
    <n v="0"/>
    <n v="123.79023009819922"/>
    <n v="243.24838945134536"/>
  </r>
  <r>
    <x v="0"/>
    <x v="1"/>
    <x v="2"/>
    <s v="ФЛ+КК_298"/>
    <x v="4"/>
    <x v="4"/>
    <x v="0"/>
    <x v="0"/>
    <s v="Омская область3"/>
    <n v="54.964663999999999"/>
    <n v="73.398314999999997"/>
    <x v="0"/>
    <x v="4"/>
    <x v="0"/>
    <x v="4"/>
    <x v="0"/>
    <x v="0"/>
    <x v="4"/>
    <x v="4"/>
    <x v="4"/>
    <x v="6"/>
    <n v="251.08052268259377"/>
    <n v="0.32350000000000001"/>
    <n v="20.89"/>
    <n v="12.049325440194442"/>
    <n v="61.14569847286112"/>
    <n v="5.1870513171388888"/>
    <n v="0"/>
    <n v="81.224549087819085"/>
    <n v="159.60662431801353"/>
  </r>
  <r>
    <x v="0"/>
    <x v="0"/>
    <x v="0"/>
    <s v="ФЛ+КК_299"/>
    <x v="4"/>
    <x v="4"/>
    <x v="0"/>
    <x v="0"/>
    <s v="Омская область30"/>
    <n v="55.365509000000003"/>
    <n v="74.360949000000005"/>
    <x v="0"/>
    <x v="4"/>
    <x v="0"/>
    <x v="4"/>
    <x v="0"/>
    <x v="0"/>
    <x v="4"/>
    <x v="4"/>
    <x v="4"/>
    <x v="6"/>
    <n v="807.97195135295954"/>
    <n v="1.1294599999999999"/>
    <n v="119.08"/>
    <n v="42.068720592525544"/>
    <n v="213.48259844561889"/>
    <n v="18.109944298781109"/>
    <n v="0"/>
    <n v="912.57200017511366"/>
    <n v="1186.2332635120392"/>
  </r>
  <r>
    <x v="0"/>
    <x v="0"/>
    <x v="3"/>
    <s v="ФЛ+КК_299"/>
    <x v="4"/>
    <x v="4"/>
    <x v="0"/>
    <x v="0"/>
    <s v="Омская область30"/>
    <n v="55.365509000000003"/>
    <n v="74.360949000000005"/>
    <x v="0"/>
    <x v="4"/>
    <x v="0"/>
    <x v="4"/>
    <x v="0"/>
    <x v="0"/>
    <x v="4"/>
    <x v="4"/>
    <x v="4"/>
    <x v="6"/>
    <n v="807.97195135295954"/>
    <n v="0.50439000000000001"/>
    <n v="119.08"/>
    <n v="18.78689106268833"/>
    <n v="95.336256113528336"/>
    <n v="8.0874708310716663"/>
    <n v="0"/>
    <n v="407.53297254291925"/>
    <n v="529.74359055020761"/>
  </r>
  <r>
    <x v="0"/>
    <x v="0"/>
    <x v="4"/>
    <s v="ФЛ+КК_299"/>
    <x v="4"/>
    <x v="4"/>
    <x v="0"/>
    <x v="0"/>
    <s v="Омская область30"/>
    <n v="55.365509000000003"/>
    <n v="74.360949000000005"/>
    <x v="0"/>
    <x v="4"/>
    <x v="0"/>
    <x v="4"/>
    <x v="0"/>
    <x v="0"/>
    <x v="4"/>
    <x v="4"/>
    <x v="4"/>
    <x v="6"/>
    <n v="807.97195135295954"/>
    <n v="0.29724"/>
    <n v="119.08"/>
    <n v="11.071225637846664"/>
    <n v="56.182217663286671"/>
    <n v="4.7659942303133338"/>
    <n v="0"/>
    <n v="240.16158282015368"/>
    <n v="312.18102035160035"/>
  </r>
  <r>
    <x v="0"/>
    <x v="0"/>
    <x v="5"/>
    <s v="ФЛ+КК_299"/>
    <x v="4"/>
    <x v="4"/>
    <x v="0"/>
    <x v="0"/>
    <s v="Омская область30"/>
    <n v="55.365509000000003"/>
    <n v="74.360949000000005"/>
    <x v="0"/>
    <x v="4"/>
    <x v="0"/>
    <x v="4"/>
    <x v="0"/>
    <x v="0"/>
    <x v="4"/>
    <x v="4"/>
    <x v="4"/>
    <x v="6"/>
    <n v="807.97195135295954"/>
    <n v="7.3419999999999999E-2"/>
    <n v="119.08"/>
    <n v="2.7346567969677773"/>
    <n v="13.877332865154445"/>
    <n v="1.1772281536455556"/>
    <n v="0"/>
    <n v="59.321300668334288"/>
    <n v="77.110518484102073"/>
  </r>
  <r>
    <x v="0"/>
    <x v="1"/>
    <x v="1"/>
    <s v="ФЛ+КК_299"/>
    <x v="4"/>
    <x v="4"/>
    <x v="0"/>
    <x v="0"/>
    <s v="Омская область30"/>
    <n v="55.365509000000003"/>
    <n v="74.360949000000005"/>
    <x v="0"/>
    <x v="4"/>
    <x v="0"/>
    <x v="4"/>
    <x v="0"/>
    <x v="0"/>
    <x v="4"/>
    <x v="4"/>
    <x v="4"/>
    <x v="6"/>
    <n v="807.97195135295954"/>
    <n v="0.18743000000000001"/>
    <n v="119.08"/>
    <n v="6.9811594041905547"/>
    <n v="35.426702518603896"/>
    <n v="3.0052829315961116"/>
    <n v="0"/>
    <n v="151.43818284208521"/>
    <n v="196.85132769647578"/>
  </r>
  <r>
    <x v="0"/>
    <x v="1"/>
    <x v="2"/>
    <s v="ФЛ+КК_299"/>
    <x v="4"/>
    <x v="4"/>
    <x v="0"/>
    <x v="0"/>
    <s v="Омская область30"/>
    <n v="55.365509000000003"/>
    <n v="74.360949000000005"/>
    <x v="0"/>
    <x v="4"/>
    <x v="0"/>
    <x v="4"/>
    <x v="0"/>
    <x v="0"/>
    <x v="4"/>
    <x v="4"/>
    <x v="4"/>
    <x v="6"/>
    <n v="807.97195135295954"/>
    <n v="0.12533"/>
    <n v="119.08"/>
    <n v="4.6681358807405546"/>
    <n v="23.68899656755389"/>
    <n v="2.0095614886461113"/>
    <n v="0"/>
    <n v="101.26312466306642"/>
    <n v="131.62981860000698"/>
  </r>
  <r>
    <x v="0"/>
    <x v="0"/>
    <x v="0"/>
    <s v="ФЛ+КК_300"/>
    <x v="4"/>
    <x v="4"/>
    <x v="0"/>
    <x v="0"/>
    <s v="Омская область31"/>
    <n v="55.018819999999998"/>
    <n v="73.441946000000002"/>
    <x v="0"/>
    <x v="4"/>
    <x v="0"/>
    <x v="4"/>
    <x v="0"/>
    <x v="0"/>
    <x v="4"/>
    <x v="4"/>
    <x v="4"/>
    <x v="6"/>
    <n v="251.08052268259377"/>
    <n v="0.87722999999999995"/>
    <n v="18.38"/>
    <n v="32.673971424734994"/>
    <n v="165.80785493461499"/>
    <n v="14.065647687584999"/>
    <n v="0"/>
    <n v="220.25536691285171"/>
    <n v="432.80284095978669"/>
  </r>
  <r>
    <x v="0"/>
    <x v="0"/>
    <x v="3"/>
    <s v="ФЛ+КК_300"/>
    <x v="4"/>
    <x v="4"/>
    <x v="0"/>
    <x v="0"/>
    <s v="Омская область31"/>
    <n v="55.018819999999998"/>
    <n v="73.441946000000002"/>
    <x v="0"/>
    <x v="4"/>
    <x v="0"/>
    <x v="4"/>
    <x v="0"/>
    <x v="0"/>
    <x v="4"/>
    <x v="4"/>
    <x v="4"/>
    <x v="6"/>
    <n v="251.08052268259377"/>
    <n v="0.35633999999999999"/>
    <n v="18.38"/>
    <n v="13.27250889446333"/>
    <n v="67.352884679503333"/>
    <n v="5.7136131880966667"/>
    <n v="0"/>
    <n v="89.470033452715455"/>
    <n v="175.8090402147788"/>
  </r>
  <r>
    <x v="0"/>
    <x v="0"/>
    <x v="4"/>
    <s v="ФЛ+КК_300"/>
    <x v="4"/>
    <x v="4"/>
    <x v="0"/>
    <x v="0"/>
    <s v="Омская область31"/>
    <n v="55.018819999999998"/>
    <n v="73.441946000000002"/>
    <x v="0"/>
    <x v="4"/>
    <x v="0"/>
    <x v="4"/>
    <x v="0"/>
    <x v="0"/>
    <x v="4"/>
    <x v="4"/>
    <x v="4"/>
    <x v="6"/>
    <n v="251.08052268259377"/>
    <n v="0.20355000000000001"/>
    <n v="18.38"/>
    <n v="7.5815771046416653"/>
    <n v="38.473591728441669"/>
    <n v="3.2637536185583333"/>
    <n v="0"/>
    <n v="51.107440392041966"/>
    <n v="100.42636284368363"/>
  </r>
  <r>
    <x v="0"/>
    <x v="0"/>
    <x v="5"/>
    <s v="ФЛ+КК_300"/>
    <x v="4"/>
    <x v="4"/>
    <x v="0"/>
    <x v="0"/>
    <s v="Омская область31"/>
    <n v="55.018819999999998"/>
    <n v="73.441946000000002"/>
    <x v="0"/>
    <x v="4"/>
    <x v="0"/>
    <x v="4"/>
    <x v="0"/>
    <x v="0"/>
    <x v="4"/>
    <x v="4"/>
    <x v="4"/>
    <x v="6"/>
    <n v="251.08052268259377"/>
    <n v="4.8809999999999999E-2"/>
    <n v="18.38"/>
    <n v="1.8180141413783331"/>
    <n v="9.2257234697383339"/>
    <n v="0.78262743366166665"/>
    <n v="0"/>
    <n v="12.255240312137401"/>
    <n v="24.081605356915734"/>
  </r>
  <r>
    <x v="0"/>
    <x v="1"/>
    <x v="1"/>
    <s v="ФЛ+КК_300"/>
    <x v="4"/>
    <x v="4"/>
    <x v="0"/>
    <x v="0"/>
    <s v="Омская область31"/>
    <n v="55.018819999999998"/>
    <n v="73.441946000000002"/>
    <x v="0"/>
    <x v="4"/>
    <x v="0"/>
    <x v="4"/>
    <x v="0"/>
    <x v="0"/>
    <x v="4"/>
    <x v="4"/>
    <x v="4"/>
    <x v="6"/>
    <n v="251.08052268259377"/>
    <n v="0.85972999999999999"/>
    <n v="18.38"/>
    <n v="32.022153201540547"/>
    <n v="162.50012781475391"/>
    <n v="13.785049857446111"/>
    <n v="0"/>
    <n v="215.86145776590635"/>
    <n v="424.16878863964689"/>
  </r>
  <r>
    <x v="0"/>
    <x v="1"/>
    <x v="2"/>
    <s v="ФЛ+КК_300"/>
    <x v="4"/>
    <x v="4"/>
    <x v="0"/>
    <x v="0"/>
    <s v="Омская область31"/>
    <n v="55.018819999999998"/>
    <n v="73.441946000000002"/>
    <x v="0"/>
    <x v="4"/>
    <x v="0"/>
    <x v="4"/>
    <x v="0"/>
    <x v="0"/>
    <x v="4"/>
    <x v="4"/>
    <x v="4"/>
    <x v="6"/>
    <n v="251.08052268259377"/>
    <n v="0.54803000000000002"/>
    <n v="18.38"/>
    <n v="20.412339477557218"/>
    <n v="103.58478248557057"/>
    <n v="8.7872016486294449"/>
    <n v="0"/>
    <n v="137.59965884574186"/>
    <n v="270.38398245749909"/>
  </r>
  <r>
    <x v="0"/>
    <x v="0"/>
    <x v="0"/>
    <s v="ФЛ+КК_301"/>
    <x v="4"/>
    <x v="4"/>
    <x v="0"/>
    <x v="0"/>
    <s v="Омская область32"/>
    <n v="54.99194"/>
    <n v="73.229494000000003"/>
    <x v="0"/>
    <x v="4"/>
    <x v="0"/>
    <x v="4"/>
    <x v="0"/>
    <x v="0"/>
    <x v="4"/>
    <x v="4"/>
    <x v="4"/>
    <x v="6"/>
    <n v="251.08052268259377"/>
    <n v="2.8483900000000002"/>
    <n v="16.75"/>
    <n v="106.09328621513276"/>
    <n v="538.38267719663952"/>
    <n v="45.671545907960557"/>
    <n v="0"/>
    <n v="715.17525000387332"/>
    <n v="1405.3227593236061"/>
  </r>
  <r>
    <x v="0"/>
    <x v="0"/>
    <x v="3"/>
    <s v="ФЛ+КК_301"/>
    <x v="4"/>
    <x v="4"/>
    <x v="0"/>
    <x v="0"/>
    <s v="Омская область32"/>
    <n v="54.99194"/>
    <n v="73.229494000000003"/>
    <x v="0"/>
    <x v="4"/>
    <x v="0"/>
    <x v="4"/>
    <x v="0"/>
    <x v="0"/>
    <x v="4"/>
    <x v="4"/>
    <x v="4"/>
    <x v="6"/>
    <n v="251.08052268259377"/>
    <n v="1.2423299999999999"/>
    <n v="16.75"/>
    <n v="46.272761898351654"/>
    <n v="234.81649330383166"/>
    <n v="19.919720132368333"/>
    <n v="0"/>
    <n v="311.9248657442667"/>
    <n v="612.93384107881843"/>
  </r>
  <r>
    <x v="0"/>
    <x v="0"/>
    <x v="4"/>
    <s v="ФЛ+КК_301"/>
    <x v="4"/>
    <x v="4"/>
    <x v="0"/>
    <x v="0"/>
    <s v="Омская область32"/>
    <n v="54.99194"/>
    <n v="73.229494000000003"/>
    <x v="0"/>
    <x v="4"/>
    <x v="0"/>
    <x v="4"/>
    <x v="0"/>
    <x v="0"/>
    <x v="4"/>
    <x v="4"/>
    <x v="4"/>
    <x v="6"/>
    <n v="251.08052268259377"/>
    <n v="0.72672000000000003"/>
    <n v="16.75"/>
    <n v="27.067962237706663"/>
    <n v="137.35951157402667"/>
    <n v="11.652346006773334"/>
    <n v="0"/>
    <n v="182.46523744389455"/>
    <n v="358.5450572624012"/>
  </r>
  <r>
    <x v="0"/>
    <x v="0"/>
    <x v="5"/>
    <s v="ФЛ+КК_301"/>
    <x v="4"/>
    <x v="4"/>
    <x v="0"/>
    <x v="0"/>
    <s v="Омская область32"/>
    <n v="54.99194"/>
    <n v="73.229494000000003"/>
    <x v="0"/>
    <x v="4"/>
    <x v="0"/>
    <x v="4"/>
    <x v="0"/>
    <x v="0"/>
    <x v="4"/>
    <x v="4"/>
    <x v="4"/>
    <x v="6"/>
    <n v="251.08052268259377"/>
    <n v="0.17827999999999999"/>
    <n v="16.75"/>
    <n v="6.6403515903488879"/>
    <n v="33.697233767362221"/>
    <n v="2.8585703518377779"/>
    <n v="0"/>
    <n v="44.762635583852813"/>
    <n v="87.958791293401703"/>
  </r>
  <r>
    <x v="0"/>
    <x v="1"/>
    <x v="1"/>
    <s v="ФЛ+КК_301"/>
    <x v="4"/>
    <x v="4"/>
    <x v="0"/>
    <x v="0"/>
    <s v="Омская область32"/>
    <n v="54.99194"/>
    <n v="73.229494000000003"/>
    <x v="0"/>
    <x v="4"/>
    <x v="0"/>
    <x v="4"/>
    <x v="0"/>
    <x v="0"/>
    <x v="4"/>
    <x v="4"/>
    <x v="4"/>
    <x v="6"/>
    <n v="251.08052268259377"/>
    <n v="3.0473699999999999"/>
    <n v="16.75"/>
    <n v="113.50464564663164"/>
    <n v="575.99247961435174"/>
    <n v="48.862023407448334"/>
    <n v="0"/>
    <n v="765.13525240725573"/>
    <n v="1503.4944010756874"/>
  </r>
  <r>
    <x v="0"/>
    <x v="1"/>
    <x v="2"/>
    <s v="ФЛ+КК_301"/>
    <x v="4"/>
    <x v="4"/>
    <x v="0"/>
    <x v="0"/>
    <s v="Омская область32"/>
    <n v="54.99194"/>
    <n v="73.229494000000003"/>
    <x v="0"/>
    <x v="4"/>
    <x v="0"/>
    <x v="4"/>
    <x v="0"/>
    <x v="0"/>
    <x v="4"/>
    <x v="4"/>
    <x v="4"/>
    <x v="6"/>
    <n v="251.08052268259377"/>
    <n v="1.9678100000000001"/>
    <n v="16.75"/>
    <n v="73.29453815910054"/>
    <n v="371.94162878479392"/>
    <n v="31.552183778606114"/>
    <n v="0"/>
    <n v="494.07876334003487"/>
    <n v="970.86711406253539"/>
  </r>
  <r>
    <x v="0"/>
    <x v="0"/>
    <x v="0"/>
    <s v="ФЛ+КК_302"/>
    <x v="4"/>
    <x v="4"/>
    <x v="0"/>
    <x v="0"/>
    <s v="Омская область33"/>
    <n v="55.532395999999999"/>
    <n v="74.060947999999996"/>
    <x v="0"/>
    <x v="4"/>
    <x v="0"/>
    <x v="4"/>
    <x v="0"/>
    <x v="0"/>
    <x v="4"/>
    <x v="4"/>
    <x v="4"/>
    <x v="6"/>
    <n v="618.80283812050652"/>
    <n v="0.76620999999999995"/>
    <n v="91.2"/>
    <n v="28.538836616789439"/>
    <n v="144.82363408621612"/>
    <n v="12.285535053183889"/>
    <n v="0"/>
    <n v="474.13292259631328"/>
    <n v="659.78092835250277"/>
  </r>
  <r>
    <x v="0"/>
    <x v="0"/>
    <x v="3"/>
    <s v="ФЛ+КК_302"/>
    <x v="4"/>
    <x v="4"/>
    <x v="0"/>
    <x v="0"/>
    <s v="Омская область33"/>
    <n v="55.532395999999999"/>
    <n v="74.060947999999996"/>
    <x v="0"/>
    <x v="4"/>
    <x v="0"/>
    <x v="4"/>
    <x v="0"/>
    <x v="0"/>
    <x v="4"/>
    <x v="4"/>
    <x v="4"/>
    <x v="6"/>
    <n v="618.80283812050652"/>
    <n v="0.34033999999999998"/>
    <n v="91.2"/>
    <n v="12.676560804685552"/>
    <n v="64.328677027058887"/>
    <n v="5.4570666005411113"/>
    <n v="0"/>
    <n v="210.60335792593318"/>
    <n v="293.06566235821873"/>
  </r>
  <r>
    <x v="0"/>
    <x v="0"/>
    <x v="4"/>
    <s v="ФЛ+КК_302"/>
    <x v="4"/>
    <x v="4"/>
    <x v="0"/>
    <x v="0"/>
    <s v="Омская область33"/>
    <n v="55.532395999999999"/>
    <n v="74.060947999999996"/>
    <x v="0"/>
    <x v="4"/>
    <x v="0"/>
    <x v="4"/>
    <x v="0"/>
    <x v="0"/>
    <x v="4"/>
    <x v="4"/>
    <x v="4"/>
    <x v="6"/>
    <n v="618.80283812050652"/>
    <n v="0.20022999999999999"/>
    <n v="91.2"/>
    <n v="7.4579178760127762"/>
    <n v="37.846068640559444"/>
    <n v="3.2105202016405556"/>
    <n v="0"/>
    <n v="123.90289227686901"/>
    <n v="172.41739899508178"/>
  </r>
  <r>
    <x v="0"/>
    <x v="0"/>
    <x v="5"/>
    <s v="ФЛ+КК_302"/>
    <x v="4"/>
    <x v="4"/>
    <x v="0"/>
    <x v="0"/>
    <s v="Омская область33"/>
    <n v="55.532395999999999"/>
    <n v="74.060947999999996"/>
    <x v="0"/>
    <x v="4"/>
    <x v="0"/>
    <x v="4"/>
    <x v="0"/>
    <x v="0"/>
    <x v="4"/>
    <x v="4"/>
    <x v="4"/>
    <x v="6"/>
    <n v="618.80283812050652"/>
    <n v="4.9390000000000003E-2"/>
    <n v="91.2"/>
    <n v="1.8396172596327776"/>
    <n v="9.3353509971394448"/>
    <n v="0.79192724746055565"/>
    <n v="0"/>
    <n v="30.562672174771819"/>
    <n v="42.5295676790046"/>
  </r>
  <r>
    <x v="0"/>
    <x v="1"/>
    <x v="1"/>
    <s v="ФЛ+КК_302"/>
    <x v="4"/>
    <x v="4"/>
    <x v="0"/>
    <x v="0"/>
    <s v="Омская область33"/>
    <n v="55.532395999999999"/>
    <n v="74.060947999999996"/>
    <x v="0"/>
    <x v="4"/>
    <x v="0"/>
    <x v="4"/>
    <x v="0"/>
    <x v="0"/>
    <x v="4"/>
    <x v="4"/>
    <x v="4"/>
    <x v="6"/>
    <n v="618.80283812050652"/>
    <n v="0.2175"/>
    <n v="91.2"/>
    <n v="8.1011693454166647"/>
    <n v="41.11032277541667"/>
    <n v="3.4874301745833334"/>
    <n v="0"/>
    <n v="134.58961729121017"/>
    <n v="187.28853958662683"/>
  </r>
  <r>
    <x v="0"/>
    <x v="1"/>
    <x v="2"/>
    <s v="ФЛ+КК_302"/>
    <x v="4"/>
    <x v="4"/>
    <x v="0"/>
    <x v="0"/>
    <s v="Омская область33"/>
    <n v="55.532395999999999"/>
    <n v="74.060947999999996"/>
    <x v="0"/>
    <x v="4"/>
    <x v="0"/>
    <x v="4"/>
    <x v="0"/>
    <x v="0"/>
    <x v="4"/>
    <x v="4"/>
    <x v="4"/>
    <x v="6"/>
    <n v="618.80283812050652"/>
    <n v="0.14321"/>
    <n v="91.2"/>
    <n v="5.3341078710672214"/>
    <n v="27.068548619160559"/>
    <n v="2.2962523002394444"/>
    <n v="0"/>
    <n v="88.618754447237748"/>
    <n v="123.31766323770498"/>
  </r>
  <r>
    <x v="0"/>
    <x v="0"/>
    <x v="0"/>
    <s v="ФЛ+КК_303"/>
    <x v="4"/>
    <x v="4"/>
    <x v="0"/>
    <x v="0"/>
    <s v="Омская область34"/>
    <n v="55.056356999999998"/>
    <n v="73.214698999999996"/>
    <x v="0"/>
    <x v="4"/>
    <x v="0"/>
    <x v="4"/>
    <x v="0"/>
    <x v="0"/>
    <x v="4"/>
    <x v="4"/>
    <x v="4"/>
    <x v="6"/>
    <n v="251.08052268259377"/>
    <n v="0.91764000000000001"/>
    <n v="5.05"/>
    <n v="34.179112818979995"/>
    <n v="173.44586938682002"/>
    <n v="14.713588162780001"/>
    <n v="0"/>
    <n v="230.40153083445534"/>
    <n v="452.74010120303535"/>
  </r>
  <r>
    <x v="0"/>
    <x v="0"/>
    <x v="3"/>
    <s v="ФЛ+КК_303"/>
    <x v="4"/>
    <x v="4"/>
    <x v="0"/>
    <x v="0"/>
    <s v="Омская область34"/>
    <n v="55.056356999999998"/>
    <n v="73.214698999999996"/>
    <x v="0"/>
    <x v="4"/>
    <x v="0"/>
    <x v="4"/>
    <x v="0"/>
    <x v="0"/>
    <x v="4"/>
    <x v="4"/>
    <x v="4"/>
    <x v="6"/>
    <n v="251.08052268259377"/>
    <n v="0.33423999999999998"/>
    <n v="5.05"/>
    <n v="12.449355595457774"/>
    <n v="63.175697859564444"/>
    <n v="5.3592582140355551"/>
    <n v="0"/>
    <n v="83.921153901430131"/>
    <n v="164.90546557048791"/>
  </r>
  <r>
    <x v="0"/>
    <x v="0"/>
    <x v="4"/>
    <s v="ФЛ+КК_303"/>
    <x v="4"/>
    <x v="4"/>
    <x v="0"/>
    <x v="0"/>
    <s v="Омская область34"/>
    <n v="55.056356999999998"/>
    <n v="73.214698999999996"/>
    <x v="0"/>
    <x v="4"/>
    <x v="0"/>
    <x v="4"/>
    <x v="0"/>
    <x v="0"/>
    <x v="4"/>
    <x v="4"/>
    <x v="4"/>
    <x v="6"/>
    <n v="251.08052268259377"/>
    <n v="0.18321999999999999"/>
    <n v="5.05"/>
    <n v="6.8243505630677763"/>
    <n v="34.630957880054446"/>
    <n v="2.9377791107455553"/>
    <n v="0"/>
    <n v="46.002973365904829"/>
    <n v="90.396060919772594"/>
  </r>
  <r>
    <x v="0"/>
    <x v="0"/>
    <x v="5"/>
    <s v="ФЛ+КК_303"/>
    <x v="4"/>
    <x v="4"/>
    <x v="0"/>
    <x v="0"/>
    <s v="Омская область34"/>
    <n v="55.056356999999998"/>
    <n v="73.214698999999996"/>
    <x v="0"/>
    <x v="4"/>
    <x v="0"/>
    <x v="4"/>
    <x v="0"/>
    <x v="0"/>
    <x v="4"/>
    <x v="4"/>
    <x v="4"/>
    <x v="6"/>
    <n v="251.08052268259377"/>
    <n v="4.2130000000000001E-2"/>
    <n v="5.05"/>
    <n v="1.5692058138961109"/>
    <n v="7.9631167748427787"/>
    <n v="0.6755192333572223"/>
    <n v="0"/>
    <n v="10.578022420617675"/>
    <n v="20.785864242713785"/>
  </r>
  <r>
    <x v="0"/>
    <x v="1"/>
    <x v="1"/>
    <s v="ФЛ+КК_303"/>
    <x v="4"/>
    <x v="4"/>
    <x v="0"/>
    <x v="0"/>
    <s v="Омская область34"/>
    <n v="55.056356999999998"/>
    <n v="73.214698999999996"/>
    <x v="0"/>
    <x v="4"/>
    <x v="0"/>
    <x v="4"/>
    <x v="0"/>
    <x v="0"/>
    <x v="4"/>
    <x v="4"/>
    <x v="4"/>
    <x v="6"/>
    <n v="251.08052268259377"/>
    <n v="2.7518600000000002"/>
    <n v="5.05"/>
    <n v="102.49785689599221"/>
    <n v="520.1372544034856"/>
    <n v="44.123768276914447"/>
    <n v="0"/>
    <n v="690.93844714932254"/>
    <n v="1357.6973267257149"/>
  </r>
  <r>
    <x v="0"/>
    <x v="1"/>
    <x v="2"/>
    <s v="ФЛ+КК_303"/>
    <x v="4"/>
    <x v="4"/>
    <x v="0"/>
    <x v="0"/>
    <s v="Омская область34"/>
    <n v="55.056356999999998"/>
    <n v="73.214698999999996"/>
    <x v="0"/>
    <x v="4"/>
    <x v="0"/>
    <x v="4"/>
    <x v="0"/>
    <x v="0"/>
    <x v="4"/>
    <x v="4"/>
    <x v="4"/>
    <x v="6"/>
    <n v="251.08052268259377"/>
    <n v="1.73786"/>
    <n v="5.05"/>
    <n v="64.729646706325539"/>
    <n v="328.4780944298189"/>
    <n v="27.865128290581112"/>
    <n v="0"/>
    <n v="436.34279714917238"/>
    <n v="857.41566657589794"/>
  </r>
  <r>
    <x v="0"/>
    <x v="0"/>
    <x v="0"/>
    <s v="ФЛ+КК_304"/>
    <x v="4"/>
    <x v="4"/>
    <x v="0"/>
    <x v="0"/>
    <s v="Омская область35"/>
    <n v="55.011809999999997"/>
    <n v="74.112449999999995"/>
    <x v="0"/>
    <x v="4"/>
    <x v="0"/>
    <x v="4"/>
    <x v="0"/>
    <x v="0"/>
    <x v="4"/>
    <x v="4"/>
    <x v="4"/>
    <x v="6"/>
    <n v="448.63205763736721"/>
    <n v="1.5580000000000001"/>
    <n v="66.12"/>
    <n v="58.030445242111107"/>
    <n v="294.48222015677783"/>
    <n v="24.981223963222224"/>
    <n v="0"/>
    <n v="698.96874579901817"/>
    <n v="1076.4626351611294"/>
  </r>
  <r>
    <x v="0"/>
    <x v="0"/>
    <x v="3"/>
    <s v="ФЛ+КК_304"/>
    <x v="4"/>
    <x v="4"/>
    <x v="0"/>
    <x v="0"/>
    <s v="Омская область35"/>
    <n v="55.011809999999997"/>
    <n v="74.112449999999995"/>
    <x v="0"/>
    <x v="4"/>
    <x v="0"/>
    <x v="4"/>
    <x v="0"/>
    <x v="0"/>
    <x v="4"/>
    <x v="4"/>
    <x v="4"/>
    <x v="6"/>
    <n v="448.63205763736721"/>
    <n v="0.65961000000000003"/>
    <n v="66.12"/>
    <n v="24.568332468644996"/>
    <n v="124.67485060180502"/>
    <n v="10.576293413595002"/>
    <n v="0"/>
    <n v="295.92219153818382"/>
    <n v="455.74166802222885"/>
  </r>
  <r>
    <x v="0"/>
    <x v="0"/>
    <x v="4"/>
    <s v="ФЛ+КК_304"/>
    <x v="4"/>
    <x v="4"/>
    <x v="0"/>
    <x v="0"/>
    <s v="Омская область35"/>
    <n v="55.011809999999997"/>
    <n v="74.112449999999995"/>
    <x v="0"/>
    <x v="4"/>
    <x v="0"/>
    <x v="4"/>
    <x v="0"/>
    <x v="0"/>
    <x v="4"/>
    <x v="4"/>
    <x v="4"/>
    <x v="6"/>
    <n v="448.63205763736721"/>
    <n v="0.38213999999999998"/>
    <n v="66.12"/>
    <n v="14.233475189229997"/>
    <n v="72.229419519070007"/>
    <n v="6.1272945605300002"/>
    <n v="0"/>
    <n v="171.44025450554349"/>
    <n v="264.03044377437351"/>
  </r>
  <r>
    <x v="0"/>
    <x v="0"/>
    <x v="5"/>
    <s v="ФЛ+КК_304"/>
    <x v="4"/>
    <x v="4"/>
    <x v="0"/>
    <x v="0"/>
    <s v="Омская область35"/>
    <n v="55.011809999999997"/>
    <n v="74.112449999999995"/>
    <x v="0"/>
    <x v="4"/>
    <x v="0"/>
    <x v="4"/>
    <x v="0"/>
    <x v="0"/>
    <x v="4"/>
    <x v="4"/>
    <x v="4"/>
    <x v="6"/>
    <n v="448.63205763736721"/>
    <n v="9.2899999999999996E-2"/>
    <n v="66.12"/>
    <n v="3.4602235962722214"/>
    <n v="17.559305682005554"/>
    <n v="1.4895736239944444"/>
    <n v="0"/>
    <n v="41.67791815451141"/>
    <n v="64.187021056783635"/>
  </r>
  <r>
    <x v="0"/>
    <x v="1"/>
    <x v="1"/>
    <s v="ФЛ+КК_304"/>
    <x v="4"/>
    <x v="4"/>
    <x v="0"/>
    <x v="0"/>
    <s v="Омская область35"/>
    <n v="55.011809999999997"/>
    <n v="74.112449999999995"/>
    <x v="0"/>
    <x v="4"/>
    <x v="0"/>
    <x v="4"/>
    <x v="0"/>
    <x v="0"/>
    <x v="4"/>
    <x v="4"/>
    <x v="4"/>
    <x v="6"/>
    <n v="448.63205763736721"/>
    <n v="0.86426000000000003"/>
    <n v="66.12"/>
    <n v="32.190881004458888"/>
    <n v="163.35635660635225"/>
    <n v="13.857684610047778"/>
    <n v="0"/>
    <n v="387.73474213367098"/>
    <n v="597.13966435452994"/>
  </r>
  <r>
    <x v="0"/>
    <x v="1"/>
    <x v="2"/>
    <s v="ФЛ+КК_304"/>
    <x v="4"/>
    <x v="4"/>
    <x v="0"/>
    <x v="0"/>
    <s v="Омская область35"/>
    <n v="55.011809999999997"/>
    <n v="74.112449999999995"/>
    <x v="0"/>
    <x v="4"/>
    <x v="0"/>
    <x v="4"/>
    <x v="0"/>
    <x v="0"/>
    <x v="4"/>
    <x v="4"/>
    <x v="4"/>
    <x v="6"/>
    <n v="448.63205763736721"/>
    <n v="0.55557999999999996"/>
    <n v="66.12"/>
    <n v="20.693552482421108"/>
    <n v="105.01183047156778"/>
    <n v="8.9082595696322215"/>
    <n v="0"/>
    <n v="249.25099858216845"/>
    <n v="383.86464110578959"/>
  </r>
  <r>
    <x v="0"/>
    <x v="0"/>
    <x v="0"/>
    <s v="ФЛ+КК_305"/>
    <x v="4"/>
    <x v="4"/>
    <x v="0"/>
    <x v="0"/>
    <s v="Омская область36"/>
    <n v="55.159095000000001"/>
    <n v="72.708624"/>
    <x v="0"/>
    <x v="4"/>
    <x v="0"/>
    <x v="4"/>
    <x v="0"/>
    <x v="0"/>
    <x v="4"/>
    <x v="4"/>
    <x v="4"/>
    <x v="6"/>
    <n v="459.69180134500346"/>
    <n v="1.49563"/>
    <n v="67.75"/>
    <n v="55.7073650946461"/>
    <n v="282.69348070159282"/>
    <n v="23.981173296607224"/>
    <n v="0"/>
    <n v="687.52884884562752"/>
    <n v="1049.9108679384735"/>
  </r>
  <r>
    <x v="0"/>
    <x v="0"/>
    <x v="3"/>
    <s v="ФЛ+КК_305"/>
    <x v="4"/>
    <x v="4"/>
    <x v="0"/>
    <x v="0"/>
    <s v="Омская область36"/>
    <n v="55.159095000000001"/>
    <n v="72.708624"/>
    <x v="0"/>
    <x v="4"/>
    <x v="0"/>
    <x v="4"/>
    <x v="0"/>
    <x v="0"/>
    <x v="4"/>
    <x v="4"/>
    <x v="4"/>
    <x v="6"/>
    <n v="459.69180134500346"/>
    <n v="0.63270999999999999"/>
    <n v="67.75"/>
    <n v="23.566394742706105"/>
    <n v="119.59040148613279"/>
    <n v="10.144974463267223"/>
    <n v="0"/>
    <n v="290.85159962899712"/>
    <n v="444.15337032110324"/>
  </r>
  <r>
    <x v="0"/>
    <x v="0"/>
    <x v="4"/>
    <s v="ФЛ+КК_305"/>
    <x v="4"/>
    <x v="4"/>
    <x v="0"/>
    <x v="0"/>
    <s v="Омская область36"/>
    <n v="55.159095000000001"/>
    <n v="72.708624"/>
    <x v="0"/>
    <x v="4"/>
    <x v="0"/>
    <x v="4"/>
    <x v="0"/>
    <x v="0"/>
    <x v="4"/>
    <x v="4"/>
    <x v="4"/>
    <x v="6"/>
    <n v="459.69180134500346"/>
    <n v="0.36646000000000001"/>
    <n v="67.75"/>
    <n v="13.649446061247776"/>
    <n v="69.265696019674451"/>
    <n v="5.875878904725556"/>
    <n v="0"/>
    <n v="168.45865752088997"/>
    <n v="257.24967850653775"/>
  </r>
  <r>
    <x v="0"/>
    <x v="0"/>
    <x v="5"/>
    <s v="ФЛ+КК_305"/>
    <x v="4"/>
    <x v="4"/>
    <x v="0"/>
    <x v="0"/>
    <s v="Омская область36"/>
    <n v="55.159095000000001"/>
    <n v="72.708624"/>
    <x v="0"/>
    <x v="4"/>
    <x v="0"/>
    <x v="4"/>
    <x v="0"/>
    <x v="0"/>
    <x v="4"/>
    <x v="4"/>
    <x v="4"/>
    <x v="6"/>
    <n v="459.69180134500346"/>
    <n v="8.906E-2"/>
    <n v="67.75"/>
    <n v="3.3171960547255552"/>
    <n v="16.833495845418891"/>
    <n v="1.4280024429811111"/>
    <n v="0"/>
    <n v="40.940151827786011"/>
    <n v="62.518846170911573"/>
  </r>
  <r>
    <x v="0"/>
    <x v="1"/>
    <x v="1"/>
    <s v="ФЛ+КК_305"/>
    <x v="4"/>
    <x v="4"/>
    <x v="0"/>
    <x v="0"/>
    <s v="Омская область36"/>
    <n v="55.159095000000001"/>
    <n v="72.708624"/>
    <x v="0"/>
    <x v="4"/>
    <x v="0"/>
    <x v="4"/>
    <x v="0"/>
    <x v="0"/>
    <x v="4"/>
    <x v="4"/>
    <x v="4"/>
    <x v="6"/>
    <n v="459.69180134500346"/>
    <n v="0.36429"/>
    <n v="67.75"/>
    <n v="13.568620601571665"/>
    <n v="68.855537856811665"/>
    <n v="5.8410847737883334"/>
    <n v="0"/>
    <n v="167.4611263119713"/>
    <n v="255.72636954414298"/>
  </r>
  <r>
    <x v="0"/>
    <x v="1"/>
    <x v="2"/>
    <s v="ФЛ+КК_305"/>
    <x v="4"/>
    <x v="4"/>
    <x v="0"/>
    <x v="0"/>
    <s v="Омская область36"/>
    <n v="55.159095000000001"/>
    <n v="72.708624"/>
    <x v="0"/>
    <x v="4"/>
    <x v="0"/>
    <x v="4"/>
    <x v="0"/>
    <x v="0"/>
    <x v="4"/>
    <x v="4"/>
    <x v="4"/>
    <x v="6"/>
    <n v="459.69180134500346"/>
    <n v="0.23549999999999999"/>
    <n v="67.75"/>
    <n v="8.7716109464166649"/>
    <n v="44.512556384416669"/>
    <n v="3.7760450855833332"/>
    <n v="0"/>
    <n v="108.2574192167483"/>
    <n v="165.31763163316498"/>
  </r>
  <r>
    <x v="0"/>
    <x v="0"/>
    <x v="0"/>
    <s v="ФЛ+КК_306"/>
    <x v="4"/>
    <x v="4"/>
    <x v="0"/>
    <x v="0"/>
    <s v="Омская область37"/>
    <n v="54.957614"/>
    <n v="73.431102999999993"/>
    <x v="0"/>
    <x v="4"/>
    <x v="0"/>
    <x v="4"/>
    <x v="0"/>
    <x v="0"/>
    <x v="4"/>
    <x v="4"/>
    <x v="4"/>
    <x v="6"/>
    <n v="251.08052268259377"/>
    <n v="1.2508699999999999"/>
    <n v="23.61"/>
    <n v="46.590849191270543"/>
    <n v="236.43066413832389"/>
    <n v="20.05665187347611"/>
    <n v="0"/>
    <n v="314.06909340797603"/>
    <n v="617.14725861104648"/>
  </r>
  <r>
    <x v="0"/>
    <x v="0"/>
    <x v="3"/>
    <s v="ФЛ+КК_306"/>
    <x v="4"/>
    <x v="4"/>
    <x v="0"/>
    <x v="0"/>
    <s v="Омская область37"/>
    <n v="54.957614"/>
    <n v="73.431102999999993"/>
    <x v="0"/>
    <x v="4"/>
    <x v="0"/>
    <x v="4"/>
    <x v="0"/>
    <x v="0"/>
    <x v="4"/>
    <x v="4"/>
    <x v="4"/>
    <x v="6"/>
    <n v="251.08052268259377"/>
    <n v="0.52790000000000004"/>
    <n v="23.61"/>
    <n v="19.662562287105555"/>
    <n v="99.779951232838897"/>
    <n v="8.4644339731611122"/>
    <n v="0"/>
    <n v="132.54540792414124"/>
    <n v="260.45235541724679"/>
  </r>
  <r>
    <x v="0"/>
    <x v="0"/>
    <x v="4"/>
    <s v="ФЛ+КК_306"/>
    <x v="4"/>
    <x v="4"/>
    <x v="0"/>
    <x v="0"/>
    <s v="Омская область37"/>
    <n v="54.957614"/>
    <n v="73.431102999999993"/>
    <x v="0"/>
    <x v="4"/>
    <x v="0"/>
    <x v="4"/>
    <x v="0"/>
    <x v="0"/>
    <x v="4"/>
    <x v="4"/>
    <x v="4"/>
    <x v="6"/>
    <n v="251.08052268259377"/>
    <n v="0.30551"/>
    <n v="23.61"/>
    <n v="11.379256306750554"/>
    <n v="57.745354993643893"/>
    <n v="4.8985967477561116"/>
    <n v="0"/>
    <n v="76.707610484759229"/>
    <n v="150.73081853290978"/>
  </r>
  <r>
    <x v="0"/>
    <x v="0"/>
    <x v="5"/>
    <s v="ФЛ+КК_306"/>
    <x v="4"/>
    <x v="4"/>
    <x v="0"/>
    <x v="0"/>
    <s v="Омская область37"/>
    <n v="54.957614"/>
    <n v="73.431102999999993"/>
    <x v="0"/>
    <x v="4"/>
    <x v="0"/>
    <x v="4"/>
    <x v="0"/>
    <x v="0"/>
    <x v="4"/>
    <x v="4"/>
    <x v="4"/>
    <x v="6"/>
    <n v="251.08052268259377"/>
    <n v="7.4190000000000006E-2"/>
    <n v="23.61"/>
    <n v="2.763336798788333"/>
    <n v="14.022872858428336"/>
    <n v="1.1895744581716667"/>
    <n v="0"/>
    <n v="18.627663977821634"/>
    <n v="36.60344809320997"/>
  </r>
  <r>
    <x v="0"/>
    <x v="1"/>
    <x v="1"/>
    <s v="ФЛ+КК_306"/>
    <x v="4"/>
    <x v="4"/>
    <x v="0"/>
    <x v="0"/>
    <s v="Омская область37"/>
    <n v="54.957614"/>
    <n v="73.431102999999993"/>
    <x v="0"/>
    <x v="4"/>
    <x v="0"/>
    <x v="4"/>
    <x v="0"/>
    <x v="0"/>
    <x v="4"/>
    <x v="4"/>
    <x v="4"/>
    <x v="6"/>
    <n v="251.08052268259377"/>
    <n v="0.40899999999999997"/>
    <n v="23.61"/>
    <n v="15.233923044944442"/>
    <n v="77.306308115611117"/>
    <n v="6.5579721443888888"/>
    <n v="0"/>
    <n v="102.69193377718085"/>
    <n v="201.79013708212528"/>
  </r>
  <r>
    <x v="0"/>
    <x v="1"/>
    <x v="2"/>
    <s v="ФЛ+КК_306"/>
    <x v="4"/>
    <x v="4"/>
    <x v="0"/>
    <x v="0"/>
    <s v="Омская область37"/>
    <n v="54.957614"/>
    <n v="73.431102999999993"/>
    <x v="0"/>
    <x v="4"/>
    <x v="0"/>
    <x v="4"/>
    <x v="0"/>
    <x v="0"/>
    <x v="4"/>
    <x v="4"/>
    <x v="4"/>
    <x v="6"/>
    <n v="251.08052268259377"/>
    <n v="0.26278000000000001"/>
    <n v="23.61"/>
    <n v="9.7877024394877772"/>
    <n v="49.668830431834451"/>
    <n v="4.2134570173655561"/>
    <n v="0"/>
    <n v="65.978939750531993"/>
    <n v="129.64892963921977"/>
  </r>
  <r>
    <x v="0"/>
    <x v="0"/>
    <x v="0"/>
    <s v="ФЛ+КК_307"/>
    <x v="4"/>
    <x v="4"/>
    <x v="0"/>
    <x v="0"/>
    <s v="Омская область38"/>
    <n v="54.955590000000001"/>
    <n v="71.287030000000001"/>
    <x v="0"/>
    <x v="4"/>
    <x v="0"/>
    <x v="4"/>
    <x v="0"/>
    <x v="0"/>
    <x v="4"/>
    <x v="4"/>
    <x v="4"/>
    <x v="6"/>
    <n v="998.29453478804953"/>
    <n v="0.83831"/>
    <n v="147.13"/>
    <n v="31.224327696350549"/>
    <n v="158.45146982004391"/>
    <n v="13.441598113356111"/>
    <n v="0"/>
    <n v="836.88029145816984"/>
    <n v="1039.9976870879204"/>
  </r>
  <r>
    <x v="0"/>
    <x v="0"/>
    <x v="3"/>
    <s v="ФЛ+КК_307"/>
    <x v="4"/>
    <x v="4"/>
    <x v="0"/>
    <x v="0"/>
    <s v="Омская область38"/>
    <n v="54.955590000000001"/>
    <n v="71.287030000000001"/>
    <x v="0"/>
    <x v="4"/>
    <x v="0"/>
    <x v="4"/>
    <x v="0"/>
    <x v="0"/>
    <x v="4"/>
    <x v="4"/>
    <x v="4"/>
    <x v="6"/>
    <n v="998.29453478804953"/>
    <n v="0.37367"/>
    <n v="147.13"/>
    <n v="13.917995169203886"/>
    <n v="70.628479593057222"/>
    <n v="5.9914852107427778"/>
    <n v="0"/>
    <n v="373.03271881425047"/>
    <n v="463.57067878725434"/>
  </r>
  <r>
    <x v="0"/>
    <x v="0"/>
    <x v="4"/>
    <s v="ФЛ+КК_307"/>
    <x v="4"/>
    <x v="4"/>
    <x v="0"/>
    <x v="0"/>
    <s v="Омская область38"/>
    <n v="54.955590000000001"/>
    <n v="71.287030000000001"/>
    <x v="0"/>
    <x v="4"/>
    <x v="0"/>
    <x v="4"/>
    <x v="0"/>
    <x v="0"/>
    <x v="4"/>
    <x v="4"/>
    <x v="4"/>
    <x v="6"/>
    <n v="998.29453478804953"/>
    <n v="0.22008"/>
    <n v="147.13"/>
    <n v="8.1972659748933321"/>
    <n v="41.597976259373333"/>
    <n v="3.5287983118266668"/>
    <n v="0"/>
    <n v="219.70466121615394"/>
    <n v="273.02870176224729"/>
  </r>
  <r>
    <x v="0"/>
    <x v="0"/>
    <x v="5"/>
    <s v="ФЛ+КК_307"/>
    <x v="4"/>
    <x v="4"/>
    <x v="0"/>
    <x v="0"/>
    <s v="Омская область38"/>
    <n v="54.955590000000001"/>
    <n v="71.287030000000001"/>
    <x v="0"/>
    <x v="4"/>
    <x v="0"/>
    <x v="4"/>
    <x v="0"/>
    <x v="0"/>
    <x v="4"/>
    <x v="4"/>
    <x v="4"/>
    <x v="6"/>
    <n v="998.29453478804953"/>
    <n v="5.4330000000000003E-2"/>
    <n v="147.13"/>
    <n v="2.0236162323516664"/>
    <n v="10.269075109831668"/>
    <n v="0.87113600636833344"/>
    <n v="0"/>
    <n v="54.237342075034732"/>
    <n v="67.401169423586396"/>
  </r>
  <r>
    <x v="0"/>
    <x v="1"/>
    <x v="1"/>
    <s v="ФЛ+КК_307"/>
    <x v="4"/>
    <x v="4"/>
    <x v="0"/>
    <x v="0"/>
    <s v="Омская область38"/>
    <n v="54.955590000000001"/>
    <n v="71.287030000000001"/>
    <x v="0"/>
    <x v="4"/>
    <x v="0"/>
    <x v="4"/>
    <x v="0"/>
    <x v="0"/>
    <x v="4"/>
    <x v="4"/>
    <x v="4"/>
    <x v="6"/>
    <n v="998.29453478804953"/>
    <n v="0.48968"/>
    <n v="147.13"/>
    <n v="18.238991287648886"/>
    <n v="92.555875203062229"/>
    <n v="7.8516083121377784"/>
    <n v="0"/>
    <n v="488.84486779501208"/>
    <n v="607.49134259786092"/>
  </r>
  <r>
    <x v="0"/>
    <x v="1"/>
    <x v="2"/>
    <s v="ФЛ+КК_307"/>
    <x v="4"/>
    <x v="4"/>
    <x v="0"/>
    <x v="0"/>
    <s v="Омская область38"/>
    <n v="54.955590000000001"/>
    <n v="71.287030000000001"/>
    <x v="0"/>
    <x v="4"/>
    <x v="0"/>
    <x v="4"/>
    <x v="0"/>
    <x v="0"/>
    <x v="4"/>
    <x v="4"/>
    <x v="4"/>
    <x v="6"/>
    <n v="998.29453478804953"/>
    <n v="0.31479000000000001"/>
    <n v="147.13"/>
    <n v="11.724906198821666"/>
    <n v="59.499395432061675"/>
    <n v="5.0473937685383339"/>
    <n v="0"/>
    <n v="314.25313660593014"/>
    <n v="390.52483200535181"/>
  </r>
  <r>
    <x v="0"/>
    <x v="0"/>
    <x v="0"/>
    <s v="ФЛ+КК_308"/>
    <x v="4"/>
    <x v="4"/>
    <x v="0"/>
    <x v="0"/>
    <s v="Омская область39"/>
    <n v="54.959277999999998"/>
    <n v="72.638869999999997"/>
    <x v="0"/>
    <x v="4"/>
    <x v="0"/>
    <x v="4"/>
    <x v="0"/>
    <x v="0"/>
    <x v="4"/>
    <x v="4"/>
    <x v="4"/>
    <x v="6"/>
    <n v="431.87281410493682"/>
    <n v="1.8125500000000001"/>
    <n v="63.65"/>
    <n v="67.511606882919438"/>
    <n v="342.59547377738613"/>
    <n v="29.06271982961389"/>
    <n v="0"/>
    <n v="782.79106920590323"/>
    <n v="1221.9608696958226"/>
  </r>
  <r>
    <x v="0"/>
    <x v="0"/>
    <x v="3"/>
    <s v="ФЛ+КК_308"/>
    <x v="4"/>
    <x v="4"/>
    <x v="0"/>
    <x v="0"/>
    <s v="Омская область39"/>
    <n v="54.959277999999998"/>
    <n v="72.638869999999997"/>
    <x v="0"/>
    <x v="4"/>
    <x v="0"/>
    <x v="4"/>
    <x v="0"/>
    <x v="0"/>
    <x v="4"/>
    <x v="4"/>
    <x v="4"/>
    <x v="6"/>
    <n v="431.87281410493682"/>
    <n v="0.79866999999999999"/>
    <n v="63.65"/>
    <n v="29.747866303926106"/>
    <n v="150.95899536111278"/>
    <n v="12.806003942687223"/>
    <n v="0"/>
    <n v="344.9238604411899"/>
    <n v="538.43672604891606"/>
  </r>
  <r>
    <x v="0"/>
    <x v="0"/>
    <x v="4"/>
    <s v="ФЛ+КК_308"/>
    <x v="4"/>
    <x v="4"/>
    <x v="0"/>
    <x v="0"/>
    <s v="Омская область39"/>
    <n v="54.959277999999998"/>
    <n v="72.638869999999997"/>
    <x v="0"/>
    <x v="4"/>
    <x v="0"/>
    <x v="4"/>
    <x v="0"/>
    <x v="0"/>
    <x v="4"/>
    <x v="4"/>
    <x v="4"/>
    <x v="6"/>
    <n v="431.87281410493682"/>
    <n v="0.46871000000000002"/>
    <n v="63.65"/>
    <n v="17.457926822483888"/>
    <n v="88.592273048577226"/>
    <n v="7.5153719408227779"/>
    <n v="0"/>
    <n v="202.42310669912496"/>
    <n v="315.98867851100886"/>
  </r>
  <r>
    <x v="0"/>
    <x v="0"/>
    <x v="5"/>
    <s v="ФЛ+КК_308"/>
    <x v="4"/>
    <x v="4"/>
    <x v="0"/>
    <x v="0"/>
    <s v="Омская область39"/>
    <n v="54.959277999999998"/>
    <n v="72.638869999999997"/>
    <x v="0"/>
    <x v="4"/>
    <x v="0"/>
    <x v="4"/>
    <x v="0"/>
    <x v="0"/>
    <x v="4"/>
    <x v="4"/>
    <x v="4"/>
    <x v="6"/>
    <n v="431.87281410493682"/>
    <n v="0.11533"/>
    <n v="63.65"/>
    <n v="4.2956683246294443"/>
    <n v="21.798866784776113"/>
    <n v="1.849219871423889"/>
    <n v="0"/>
    <n v="49.807891650722361"/>
    <n v="77.751646631551807"/>
  </r>
  <r>
    <x v="0"/>
    <x v="1"/>
    <x v="1"/>
    <s v="ФЛ+КК_308"/>
    <x v="4"/>
    <x v="4"/>
    <x v="0"/>
    <x v="0"/>
    <s v="Омская область39"/>
    <n v="54.959277999999998"/>
    <n v="72.638869999999997"/>
    <x v="0"/>
    <x v="4"/>
    <x v="0"/>
    <x v="4"/>
    <x v="0"/>
    <x v="0"/>
    <x v="4"/>
    <x v="4"/>
    <x v="4"/>
    <x v="6"/>
    <n v="431.87281410493682"/>
    <n v="0.55984999999999996"/>
    <n v="63.65"/>
    <n v="20.852596128880549"/>
    <n v="105.81891588881389"/>
    <n v="8.9767254401861099"/>
    <n v="0"/>
    <n v="241.78399497664887"/>
    <n v="377.4322324345294"/>
  </r>
  <r>
    <x v="0"/>
    <x v="1"/>
    <x v="2"/>
    <s v="ФЛ+КК_308"/>
    <x v="4"/>
    <x v="4"/>
    <x v="0"/>
    <x v="0"/>
    <s v="Омская область39"/>
    <n v="54.959277999999998"/>
    <n v="72.638869999999997"/>
    <x v="0"/>
    <x v="4"/>
    <x v="0"/>
    <x v="4"/>
    <x v="0"/>
    <x v="0"/>
    <x v="4"/>
    <x v="4"/>
    <x v="4"/>
    <x v="6"/>
    <n v="431.87281410493682"/>
    <n v="0.36342999999999998"/>
    <n v="63.65"/>
    <n v="13.536588391746108"/>
    <n v="68.692986695492777"/>
    <n v="5.8272953947072219"/>
    <n v="0"/>
    <n v="156.95553683015717"/>
    <n v="245.01240731210328"/>
  </r>
  <r>
    <x v="0"/>
    <x v="0"/>
    <x v="0"/>
    <s v="ФЛ+КК_309"/>
    <x v="4"/>
    <x v="4"/>
    <x v="0"/>
    <x v="0"/>
    <s v="Омская область4"/>
    <n v="55.003135999999998"/>
    <n v="73.528085000000004"/>
    <x v="0"/>
    <x v="4"/>
    <x v="0"/>
    <x v="4"/>
    <x v="0"/>
    <x v="0"/>
    <x v="4"/>
    <x v="4"/>
    <x v="4"/>
    <x v="6"/>
    <n v="251.08052268259377"/>
    <n v="3.0971700000000002"/>
    <n v="27.62"/>
    <n v="115.35953407606499"/>
    <n v="585.40532593258513"/>
    <n v="49.660524661215007"/>
    <n v="0"/>
    <n v="777.63906243684903"/>
    <n v="1528.0644471067142"/>
  </r>
  <r>
    <x v="0"/>
    <x v="0"/>
    <x v="3"/>
    <s v="ФЛ+КК_309"/>
    <x v="4"/>
    <x v="4"/>
    <x v="0"/>
    <x v="0"/>
    <s v="Омская область4"/>
    <n v="55.003135999999998"/>
    <n v="73.528085000000004"/>
    <x v="0"/>
    <x v="4"/>
    <x v="0"/>
    <x v="4"/>
    <x v="0"/>
    <x v="0"/>
    <x v="4"/>
    <x v="4"/>
    <x v="4"/>
    <x v="6"/>
    <n v="251.08052268259377"/>
    <n v="1.3389500000000001"/>
    <n v="27.62"/>
    <n v="49.871543425497215"/>
    <n v="253.07892726503059"/>
    <n v="21.468940837969445"/>
    <n v="0"/>
    <n v="336.18426584585893"/>
    <n v="660.60367737435627"/>
  </r>
  <r>
    <x v="0"/>
    <x v="0"/>
    <x v="4"/>
    <s v="ФЛ+КК_309"/>
    <x v="4"/>
    <x v="4"/>
    <x v="0"/>
    <x v="0"/>
    <s v="Омская область4"/>
    <n v="55.003135999999998"/>
    <n v="73.528085000000004"/>
    <x v="0"/>
    <x v="4"/>
    <x v="0"/>
    <x v="4"/>
    <x v="0"/>
    <x v="0"/>
    <x v="4"/>
    <x v="4"/>
    <x v="4"/>
    <x v="6"/>
    <n v="251.08052268259377"/>
    <n v="0.78103"/>
    <n v="27.62"/>
    <n v="29.090833534946107"/>
    <n v="147.62480642429279"/>
    <n v="12.523161329907223"/>
    <n v="0"/>
    <n v="196.10142063078621"/>
    <n v="385.34022191993233"/>
  </r>
  <r>
    <x v="0"/>
    <x v="0"/>
    <x v="5"/>
    <s v="ФЛ+КК_309"/>
    <x v="4"/>
    <x v="4"/>
    <x v="0"/>
    <x v="0"/>
    <s v="Омская область4"/>
    <n v="55.003135999999998"/>
    <n v="73.528085000000004"/>
    <x v="0"/>
    <x v="4"/>
    <x v="0"/>
    <x v="4"/>
    <x v="0"/>
    <x v="0"/>
    <x v="4"/>
    <x v="4"/>
    <x v="4"/>
    <x v="6"/>
    <n v="251.08052268259377"/>
    <n v="0.19109999999999999"/>
    <n v="27.62"/>
    <n v="7.1178549972833318"/>
    <n v="36.120380148883335"/>
    <n v="3.0641283051166668"/>
    <n v="0"/>
    <n v="47.98148788464367"/>
    <n v="94.283851335927011"/>
  </r>
  <r>
    <x v="0"/>
    <x v="1"/>
    <x v="1"/>
    <s v="ФЛ+КК_309"/>
    <x v="4"/>
    <x v="4"/>
    <x v="0"/>
    <x v="0"/>
    <s v="Омская область4"/>
    <n v="55.003135999999998"/>
    <n v="73.528085000000004"/>
    <x v="0"/>
    <x v="4"/>
    <x v="0"/>
    <x v="4"/>
    <x v="0"/>
    <x v="0"/>
    <x v="4"/>
    <x v="4"/>
    <x v="4"/>
    <x v="6"/>
    <n v="251.08052268259377"/>
    <n v="1.43814"/>
    <n v="27.62"/>
    <n v="53.56604911456332"/>
    <n v="271.82712458040334"/>
    <n v="23.059369339196667"/>
    <n v="0"/>
    <n v="361.08894289074539"/>
    <n v="709.54148592490878"/>
  </r>
  <r>
    <x v="0"/>
    <x v="1"/>
    <x v="2"/>
    <s v="ФЛ+КК_309"/>
    <x v="4"/>
    <x v="4"/>
    <x v="0"/>
    <x v="0"/>
    <s v="Омская область4"/>
    <n v="55.003135999999998"/>
    <n v="73.528085000000004"/>
    <x v="0"/>
    <x v="4"/>
    <x v="0"/>
    <x v="4"/>
    <x v="0"/>
    <x v="0"/>
    <x v="4"/>
    <x v="4"/>
    <x v="4"/>
    <x v="6"/>
    <n v="251.08052268259377"/>
    <n v="0.93039000000000005"/>
    <n v="27.62"/>
    <n v="34.654008953021666"/>
    <n v="175.8557848598617"/>
    <n v="14.918023724738335"/>
    <n v="0"/>
    <n v="233.60280749865842"/>
    <n v="459.03062503628013"/>
  </r>
  <r>
    <x v="0"/>
    <x v="0"/>
    <x v="0"/>
    <s v="ФЛ+КК_310"/>
    <x v="4"/>
    <x v="4"/>
    <x v="0"/>
    <x v="0"/>
    <s v="Омская область40"/>
    <n v="54.979970999999999"/>
    <n v="73.291954000000004"/>
    <x v="0"/>
    <x v="4"/>
    <x v="0"/>
    <x v="4"/>
    <x v="0"/>
    <x v="0"/>
    <x v="4"/>
    <x v="4"/>
    <x v="4"/>
    <x v="6"/>
    <n v="251.08052268259377"/>
    <n v="1.2625"/>
    <n v="16.05"/>
    <n v="47.024028959027767"/>
    <n v="238.62888507569446"/>
    <n v="20.243129174305555"/>
    <n v="0"/>
    <n v="316.98915988677464"/>
    <n v="622.88520309580247"/>
  </r>
  <r>
    <x v="0"/>
    <x v="0"/>
    <x v="3"/>
    <s v="ФЛ+КК_310"/>
    <x v="4"/>
    <x v="4"/>
    <x v="0"/>
    <x v="0"/>
    <s v="Омская область40"/>
    <n v="54.979970999999999"/>
    <n v="73.291954000000004"/>
    <x v="0"/>
    <x v="4"/>
    <x v="0"/>
    <x v="4"/>
    <x v="0"/>
    <x v="0"/>
    <x v="4"/>
    <x v="4"/>
    <x v="4"/>
    <x v="6"/>
    <n v="251.08052268259377"/>
    <n v="0.55071999999999999"/>
    <n v="16.05"/>
    <n v="20.512533250151108"/>
    <n v="104.09322739713778"/>
    <n v="8.8303335436622223"/>
    <n v="0"/>
    <n v="138.27506545175802"/>
    <n v="271.71115964270916"/>
  </r>
  <r>
    <x v="0"/>
    <x v="0"/>
    <x v="4"/>
    <s v="ФЛ+КК_310"/>
    <x v="4"/>
    <x v="4"/>
    <x v="0"/>
    <x v="0"/>
    <s v="Омская область40"/>
    <n v="54.979970999999999"/>
    <n v="73.291954000000004"/>
    <x v="0"/>
    <x v="4"/>
    <x v="0"/>
    <x v="4"/>
    <x v="0"/>
    <x v="0"/>
    <x v="4"/>
    <x v="4"/>
    <x v="4"/>
    <x v="6"/>
    <n v="251.08052268259377"/>
    <n v="0.32217000000000001"/>
    <n v="16.05"/>
    <n v="11.999787255231665"/>
    <n v="60.89431121175167"/>
    <n v="5.1657258820483341"/>
    <n v="0"/>
    <n v="80.89061199265123"/>
    <n v="158.95043634168292"/>
  </r>
  <r>
    <x v="0"/>
    <x v="0"/>
    <x v="5"/>
    <s v="ФЛ+КК_310"/>
    <x v="4"/>
    <x v="4"/>
    <x v="0"/>
    <x v="0"/>
    <s v="Омская область40"/>
    <n v="54.979970999999999"/>
    <n v="73.291954000000004"/>
    <x v="0"/>
    <x v="4"/>
    <x v="0"/>
    <x v="4"/>
    <x v="0"/>
    <x v="0"/>
    <x v="4"/>
    <x v="4"/>
    <x v="4"/>
    <x v="6"/>
    <n v="251.08052268259377"/>
    <n v="7.9039999999999999E-2"/>
    <n v="16.05"/>
    <n v="2.9439835635022216"/>
    <n v="14.939585803075557"/>
    <n v="1.2673401425244444"/>
    <n v="0"/>
    <n v="19.845404512832211"/>
    <n v="38.996314021934431"/>
  </r>
  <r>
    <x v="0"/>
    <x v="1"/>
    <x v="1"/>
    <s v="ФЛ+КК_310"/>
    <x v="4"/>
    <x v="4"/>
    <x v="0"/>
    <x v="0"/>
    <s v="Омская область40"/>
    <n v="54.979970999999999"/>
    <n v="73.291954000000004"/>
    <x v="0"/>
    <x v="4"/>
    <x v="0"/>
    <x v="4"/>
    <x v="0"/>
    <x v="0"/>
    <x v="4"/>
    <x v="4"/>
    <x v="4"/>
    <x v="6"/>
    <n v="251.08052268259377"/>
    <n v="0.59704999999999997"/>
    <n v="16.05"/>
    <n v="22.238175437613883"/>
    <n v="112.85019868074723"/>
    <n v="9.5731962562527784"/>
    <n v="0"/>
    <n v="149.90762606764261"/>
    <n v="294.5691964422565"/>
  </r>
  <r>
    <x v="0"/>
    <x v="1"/>
    <x v="2"/>
    <s v="ФЛ+КК_310"/>
    <x v="4"/>
    <x v="4"/>
    <x v="0"/>
    <x v="0"/>
    <s v="Омская область40"/>
    <n v="54.979970999999999"/>
    <n v="73.291954000000004"/>
    <x v="0"/>
    <x v="4"/>
    <x v="0"/>
    <x v="4"/>
    <x v="0"/>
    <x v="0"/>
    <x v="4"/>
    <x v="4"/>
    <x v="4"/>
    <x v="6"/>
    <n v="251.08052268259377"/>
    <n v="0.38596000000000003"/>
    <n v="16.05"/>
    <n v="14.375757795664443"/>
    <n v="72.951449096091125"/>
    <n v="6.1885450583088897"/>
    <n v="0"/>
    <n v="96.9070385345739"/>
    <n v="190.42279048463837"/>
  </r>
  <r>
    <x v="0"/>
    <x v="0"/>
    <x v="0"/>
    <s v="ФЛ+КК_311"/>
    <x v="4"/>
    <x v="4"/>
    <x v="0"/>
    <x v="0"/>
    <s v="Омская область41"/>
    <n v="54.950240000000001"/>
    <n v="71.898319999999998"/>
    <x v="0"/>
    <x v="4"/>
    <x v="0"/>
    <x v="4"/>
    <x v="0"/>
    <x v="0"/>
    <x v="4"/>
    <x v="4"/>
    <x v="4"/>
    <x v="6"/>
    <n v="757.15141124854517"/>
    <n v="1.58199"/>
    <n v="111.59"/>
    <n v="58.923994909221655"/>
    <n v="299.01664150566171"/>
    <n v="25.365883502938335"/>
    <n v="0"/>
    <n v="1197.805961081086"/>
    <n v="1581.1124809989078"/>
  </r>
  <r>
    <x v="0"/>
    <x v="0"/>
    <x v="3"/>
    <s v="ФЛ+КК_311"/>
    <x v="4"/>
    <x v="4"/>
    <x v="0"/>
    <x v="0"/>
    <s v="Омская область41"/>
    <n v="54.950240000000001"/>
    <n v="71.898319999999998"/>
    <x v="0"/>
    <x v="4"/>
    <x v="0"/>
    <x v="4"/>
    <x v="0"/>
    <x v="0"/>
    <x v="4"/>
    <x v="4"/>
    <x v="4"/>
    <x v="6"/>
    <n v="757.15141124854517"/>
    <n v="0.67742000000000002"/>
    <n v="111.59"/>
    <n v="25.231697186078886"/>
    <n v="128.04117174493223"/>
    <n v="10.861861833867778"/>
    <n v="0"/>
    <n v="512.90950900798953"/>
    <n v="677.04423977286842"/>
  </r>
  <r>
    <x v="0"/>
    <x v="0"/>
    <x v="4"/>
    <s v="ФЛ+КК_311"/>
    <x v="4"/>
    <x v="4"/>
    <x v="0"/>
    <x v="0"/>
    <s v="Омская область41"/>
    <n v="54.950240000000001"/>
    <n v="71.898319999999998"/>
    <x v="0"/>
    <x v="4"/>
    <x v="0"/>
    <x v="4"/>
    <x v="0"/>
    <x v="0"/>
    <x v="4"/>
    <x v="4"/>
    <x v="4"/>
    <x v="6"/>
    <n v="757.15141124854517"/>
    <n v="0.39393"/>
    <n v="111.59"/>
    <n v="14.672614437884997"/>
    <n v="74.457882532965002"/>
    <n v="6.3163373272349999"/>
    <n v="0"/>
    <n v="298.26465543313941"/>
    <n v="393.71148973122445"/>
  </r>
  <r>
    <x v="0"/>
    <x v="0"/>
    <x v="5"/>
    <s v="ФЛ+КК_311"/>
    <x v="4"/>
    <x v="4"/>
    <x v="0"/>
    <x v="0"/>
    <s v="Омская область41"/>
    <n v="54.950240000000001"/>
    <n v="71.898319999999998"/>
    <x v="0"/>
    <x v="4"/>
    <x v="0"/>
    <x v="4"/>
    <x v="0"/>
    <x v="0"/>
    <x v="4"/>
    <x v="4"/>
    <x v="4"/>
    <x v="6"/>
    <n v="757.15141124854517"/>
    <n v="9.6100000000000005E-2"/>
    <n v="111.59"/>
    <n v="3.5794132142277775"/>
    <n v="18.164147212494445"/>
    <n v="1.5408829415055556"/>
    <n v="0"/>
    <n v="72.762250620985199"/>
    <n v="96.046693989212969"/>
  </r>
  <r>
    <x v="0"/>
    <x v="1"/>
    <x v="1"/>
    <s v="ФЛ+КК_311"/>
    <x v="4"/>
    <x v="4"/>
    <x v="0"/>
    <x v="0"/>
    <s v="Омская область41"/>
    <n v="54.950240000000001"/>
    <n v="71.898319999999998"/>
    <x v="0"/>
    <x v="4"/>
    <x v="0"/>
    <x v="4"/>
    <x v="0"/>
    <x v="0"/>
    <x v="4"/>
    <x v="4"/>
    <x v="4"/>
    <x v="6"/>
    <n v="757.15141124854517"/>
    <n v="0.33711000000000002"/>
    <n v="111.59"/>
    <n v="12.556253784061665"/>
    <n v="63.718165107221672"/>
    <n v="5.4052762581783336"/>
    <n v="0"/>
    <n v="255.24331224599709"/>
    <n v="336.92300739545874"/>
  </r>
  <r>
    <x v="0"/>
    <x v="1"/>
    <x v="2"/>
    <s v="ФЛ+КК_311"/>
    <x v="4"/>
    <x v="4"/>
    <x v="0"/>
    <x v="0"/>
    <s v="Омская область41"/>
    <n v="54.950240000000001"/>
    <n v="71.898319999999998"/>
    <x v="0"/>
    <x v="4"/>
    <x v="0"/>
    <x v="4"/>
    <x v="0"/>
    <x v="0"/>
    <x v="4"/>
    <x v="4"/>
    <x v="4"/>
    <x v="6"/>
    <n v="757.15141124854517"/>
    <n v="0.22006000000000001"/>
    <n v="111.59"/>
    <n v="8.1965210397811106"/>
    <n v="41.594195999807781"/>
    <n v="3.5284776285922224"/>
    <n v="0"/>
    <n v="166.61873955935485"/>
    <n v="219.93793422753595"/>
  </r>
  <r>
    <x v="0"/>
    <x v="0"/>
    <x v="0"/>
    <s v="ФЛ+КК_312"/>
    <x v="4"/>
    <x v="4"/>
    <x v="0"/>
    <x v="0"/>
    <s v="Омская область42"/>
    <n v="55.580345000000001"/>
    <n v="71.335181000000006"/>
    <x v="0"/>
    <x v="4"/>
    <x v="0"/>
    <x v="4"/>
    <x v="0"/>
    <x v="0"/>
    <x v="4"/>
    <x v="4"/>
    <x v="4"/>
    <x v="6"/>
    <n v="999.42610227970283"/>
    <n v="0.99866999999999995"/>
    <n v="211.23"/>
    <n v="37.197217426148327"/>
    <n v="188.76159101666835"/>
    <n v="16.012836287131666"/>
    <n v="0"/>
    <n v="998.0968655636708"/>
    <n v="1240.0685102936191"/>
  </r>
  <r>
    <x v="0"/>
    <x v="0"/>
    <x v="3"/>
    <s v="ФЛ+КК_312"/>
    <x v="4"/>
    <x v="4"/>
    <x v="0"/>
    <x v="0"/>
    <s v="Омская область42"/>
    <n v="55.580345000000001"/>
    <n v="71.335181000000006"/>
    <x v="0"/>
    <x v="4"/>
    <x v="0"/>
    <x v="4"/>
    <x v="0"/>
    <x v="0"/>
    <x v="4"/>
    <x v="4"/>
    <x v="4"/>
    <x v="6"/>
    <n v="999.42610227970283"/>
    <n v="0.42643999999999999"/>
    <n v="211.23"/>
    <n v="15.883506462802218"/>
    <n v="80.602694456775552"/>
    <n v="6.8376079248244448"/>
    <n v="0"/>
    <n v="426.19526705615647"/>
    <n v="529.51907590055862"/>
  </r>
  <r>
    <x v="0"/>
    <x v="0"/>
    <x v="4"/>
    <s v="ФЛ+КК_312"/>
    <x v="4"/>
    <x v="4"/>
    <x v="0"/>
    <x v="0"/>
    <s v="Омская область42"/>
    <n v="55.580345000000001"/>
    <n v="71.335181000000006"/>
    <x v="0"/>
    <x v="4"/>
    <x v="0"/>
    <x v="4"/>
    <x v="0"/>
    <x v="0"/>
    <x v="4"/>
    <x v="4"/>
    <x v="4"/>
    <x v="6"/>
    <n v="999.42610227970283"/>
    <n v="0.24775"/>
    <n v="211.23"/>
    <n v="9.2278837026527754"/>
    <n v="46.827965368319447"/>
    <n v="3.9724635666805557"/>
    <n v="0"/>
    <n v="247.60781683979639"/>
    <n v="307.63612947744917"/>
  </r>
  <r>
    <x v="0"/>
    <x v="0"/>
    <x v="5"/>
    <s v="ФЛ+КК_312"/>
    <x v="4"/>
    <x v="4"/>
    <x v="0"/>
    <x v="0"/>
    <s v="Омская область42"/>
    <n v="55.580345000000001"/>
    <n v="71.335181000000006"/>
    <x v="0"/>
    <x v="4"/>
    <x v="0"/>
    <x v="4"/>
    <x v="0"/>
    <x v="0"/>
    <x v="4"/>
    <x v="4"/>
    <x v="4"/>
    <x v="6"/>
    <n v="999.42610227970283"/>
    <n v="6.0389999999999999E-2"/>
    <n v="211.23"/>
    <n v="2.2493315713549995"/>
    <n v="11.414493758195"/>
    <n v="0.96830302640499999"/>
    <n v="0"/>
    <n v="60.355342316671255"/>
    <n v="74.987470672626259"/>
  </r>
  <r>
    <x v="0"/>
    <x v="1"/>
    <x v="1"/>
    <s v="ФЛ+КК_312"/>
    <x v="4"/>
    <x v="4"/>
    <x v="0"/>
    <x v="0"/>
    <s v="Омская область42"/>
    <n v="55.580345000000001"/>
    <n v="71.335181000000006"/>
    <x v="0"/>
    <x v="4"/>
    <x v="0"/>
    <x v="4"/>
    <x v="0"/>
    <x v="0"/>
    <x v="4"/>
    <x v="4"/>
    <x v="4"/>
    <x v="6"/>
    <n v="999.42610227970283"/>
    <n v="0.26895000000000002"/>
    <n v="211.23"/>
    <n v="10.017514921608333"/>
    <n v="50.835040507808344"/>
    <n v="4.3123877951916674"/>
    <n v="0"/>
    <n v="268.79565020812612"/>
    <n v="333.96059343273447"/>
  </r>
  <r>
    <x v="0"/>
    <x v="1"/>
    <x v="2"/>
    <s v="ФЛ+КК_312"/>
    <x v="4"/>
    <x v="4"/>
    <x v="0"/>
    <x v="0"/>
    <s v="Омская область42"/>
    <n v="55.580345000000001"/>
    <n v="71.335181000000006"/>
    <x v="0"/>
    <x v="4"/>
    <x v="0"/>
    <x v="4"/>
    <x v="0"/>
    <x v="0"/>
    <x v="4"/>
    <x v="4"/>
    <x v="4"/>
    <x v="6"/>
    <n v="999.42610227970283"/>
    <n v="0.17327000000000001"/>
    <n v="211.23"/>
    <n v="6.4537453447372215"/>
    <n v="32.75027874619056"/>
    <n v="2.7782392016094448"/>
    <n v="0"/>
    <n v="173.17056074200411"/>
    <n v="215.15282403454134"/>
  </r>
  <r>
    <x v="0"/>
    <x v="0"/>
    <x v="0"/>
    <s v="ФЛ+КК_313"/>
    <x v="4"/>
    <x v="4"/>
    <x v="0"/>
    <x v="0"/>
    <s v="Омская область43"/>
    <n v="55.034610999999998"/>
    <n v="73.316890999999998"/>
    <x v="0"/>
    <x v="4"/>
    <x v="0"/>
    <x v="4"/>
    <x v="0"/>
    <x v="0"/>
    <x v="4"/>
    <x v="4"/>
    <x v="4"/>
    <x v="6"/>
    <n v="251.08052268259377"/>
    <n v="2.9563600000000001"/>
    <n v="10.65"/>
    <n v="110.11481841846442"/>
    <n v="558.79040846129112"/>
    <n v="47.402754349108889"/>
    <n v="0"/>
    <n v="742.28441403791294"/>
    <n v="1458.5923952667774"/>
  </r>
  <r>
    <x v="0"/>
    <x v="0"/>
    <x v="3"/>
    <s v="ФЛ+КК_313"/>
    <x v="4"/>
    <x v="4"/>
    <x v="0"/>
    <x v="0"/>
    <s v="Омская область43"/>
    <n v="55.034610999999998"/>
    <n v="73.316890999999998"/>
    <x v="0"/>
    <x v="4"/>
    <x v="0"/>
    <x v="4"/>
    <x v="0"/>
    <x v="0"/>
    <x v="4"/>
    <x v="4"/>
    <x v="4"/>
    <x v="6"/>
    <n v="251.08052268259377"/>
    <n v="1.3033300000000001"/>
    <n v="10.65"/>
    <n v="48.544813990629443"/>
    <n v="246.34628497877614"/>
    <n v="20.897803997423892"/>
    <n v="0"/>
    <n v="327.24077762790495"/>
    <n v="643.02968059473437"/>
  </r>
  <r>
    <x v="0"/>
    <x v="0"/>
    <x v="4"/>
    <s v="ФЛ+КК_313"/>
    <x v="4"/>
    <x v="4"/>
    <x v="0"/>
    <x v="0"/>
    <s v="Омская область43"/>
    <n v="55.034610999999998"/>
    <n v="73.316890999999998"/>
    <x v="0"/>
    <x v="4"/>
    <x v="0"/>
    <x v="4"/>
    <x v="0"/>
    <x v="0"/>
    <x v="4"/>
    <x v="4"/>
    <x v="4"/>
    <x v="6"/>
    <n v="251.08052268259377"/>
    <n v="0.76500000000000001"/>
    <n v="10.65"/>
    <n v="28.493768042499998"/>
    <n v="144.5949283825"/>
    <n v="12.266133717500001"/>
    <n v="0"/>
    <n v="192.07659985218424"/>
    <n v="377.43142999468421"/>
  </r>
  <r>
    <x v="0"/>
    <x v="0"/>
    <x v="5"/>
    <s v="ФЛ+КК_313"/>
    <x v="4"/>
    <x v="4"/>
    <x v="0"/>
    <x v="0"/>
    <s v="Омская область43"/>
    <n v="55.034610999999998"/>
    <n v="73.316890999999998"/>
    <x v="0"/>
    <x v="4"/>
    <x v="0"/>
    <x v="4"/>
    <x v="0"/>
    <x v="0"/>
    <x v="4"/>
    <x v="4"/>
    <x v="4"/>
    <x v="6"/>
    <n v="251.08052268259377"/>
    <n v="0.18826999999999999"/>
    <n v="10.65"/>
    <n v="7.0124466789038875"/>
    <n v="35.585473420357225"/>
    <n v="3.0187516274427777"/>
    <n v="0"/>
    <n v="47.270930005451923"/>
    <n v="92.887601732155815"/>
  </r>
  <r>
    <x v="0"/>
    <x v="1"/>
    <x v="1"/>
    <s v="ФЛ+КК_313"/>
    <x v="4"/>
    <x v="4"/>
    <x v="0"/>
    <x v="0"/>
    <s v="Омская область43"/>
    <n v="55.034610999999998"/>
    <n v="73.316890999999998"/>
    <x v="0"/>
    <x v="4"/>
    <x v="0"/>
    <x v="4"/>
    <x v="0"/>
    <x v="0"/>
    <x v="4"/>
    <x v="4"/>
    <x v="4"/>
    <x v="6"/>
    <n v="251.08052268259377"/>
    <n v="0.47867999999999999"/>
    <n v="10.65"/>
    <n v="17.829276975926664"/>
    <n v="90.476732442006679"/>
    <n v="7.6752325331933333"/>
    <n v="0"/>
    <n v="120.18722459770399"/>
    <n v="236.16846654883068"/>
  </r>
  <r>
    <x v="0"/>
    <x v="1"/>
    <x v="2"/>
    <s v="ФЛ+КК_313"/>
    <x v="4"/>
    <x v="4"/>
    <x v="0"/>
    <x v="0"/>
    <s v="Омская область43"/>
    <n v="55.034610999999998"/>
    <n v="73.316890999999998"/>
    <x v="0"/>
    <x v="4"/>
    <x v="0"/>
    <x v="4"/>
    <x v="0"/>
    <x v="0"/>
    <x v="4"/>
    <x v="4"/>
    <x v="4"/>
    <x v="6"/>
    <n v="251.08052268259377"/>
    <n v="0.31507000000000002"/>
    <n v="10.65"/>
    <n v="11.735335290392776"/>
    <n v="59.552319065979454"/>
    <n v="5.0518833338205562"/>
    <n v="0"/>
    <n v="79.107940281604826"/>
    <n v="155.44747797179761"/>
  </r>
  <r>
    <x v="0"/>
    <x v="0"/>
    <x v="0"/>
    <s v="ФЛ+КК_314"/>
    <x v="4"/>
    <x v="4"/>
    <x v="0"/>
    <x v="0"/>
    <s v="Омская область44"/>
    <n v="55.075235999999997"/>
    <n v="73.303811999999994"/>
    <x v="0"/>
    <x v="4"/>
    <x v="0"/>
    <x v="4"/>
    <x v="0"/>
    <x v="0"/>
    <x v="4"/>
    <x v="4"/>
    <x v="4"/>
    <x v="6"/>
    <n v="251.08052268259377"/>
    <n v="1.61361"/>
    <n v="6.72"/>
    <n v="60.10173732164499"/>
    <n v="304.99323187880503"/>
    <n v="25.872883696595"/>
    <n v="0"/>
    <n v="405.14604220586011"/>
    <n v="796.11389510290519"/>
  </r>
  <r>
    <x v="0"/>
    <x v="0"/>
    <x v="3"/>
    <s v="ФЛ+КК_314"/>
    <x v="4"/>
    <x v="4"/>
    <x v="0"/>
    <x v="0"/>
    <s v="Омская область44"/>
    <n v="55.075235999999997"/>
    <n v="73.303811999999994"/>
    <x v="0"/>
    <x v="4"/>
    <x v="0"/>
    <x v="4"/>
    <x v="0"/>
    <x v="0"/>
    <x v="4"/>
    <x v="4"/>
    <x v="4"/>
    <x v="6"/>
    <n v="251.08052268259377"/>
    <n v="0.66454000000000002"/>
    <n v="6.72"/>
    <n v="24.751958973807774"/>
    <n v="125.60668458471446"/>
    <n v="10.655341830885556"/>
    <n v="0"/>
    <n v="166.85305054349087"/>
    <n v="327.86703593289866"/>
  </r>
  <r>
    <x v="0"/>
    <x v="0"/>
    <x v="4"/>
    <s v="ФЛ+КК_314"/>
    <x v="4"/>
    <x v="4"/>
    <x v="0"/>
    <x v="0"/>
    <s v="Омская область44"/>
    <n v="55.075235999999997"/>
    <n v="73.303811999999994"/>
    <x v="0"/>
    <x v="4"/>
    <x v="0"/>
    <x v="4"/>
    <x v="0"/>
    <x v="0"/>
    <x v="4"/>
    <x v="4"/>
    <x v="4"/>
    <x v="6"/>
    <n v="251.08052268259377"/>
    <n v="0.38141999999999998"/>
    <n v="6.72"/>
    <n v="14.206657525189996"/>
    <n v="72.093330174710005"/>
    <n v="6.1157499640899999"/>
    <n v="0"/>
    <n v="95.767132961594911"/>
    <n v="188.18287062558491"/>
  </r>
  <r>
    <x v="0"/>
    <x v="0"/>
    <x v="5"/>
    <s v="ФЛ+КК_314"/>
    <x v="4"/>
    <x v="4"/>
    <x v="0"/>
    <x v="0"/>
    <s v="Омская область44"/>
    <n v="55.075235999999997"/>
    <n v="73.303811999999994"/>
    <x v="0"/>
    <x v="4"/>
    <x v="0"/>
    <x v="4"/>
    <x v="0"/>
    <x v="0"/>
    <x v="4"/>
    <x v="4"/>
    <x v="4"/>
    <x v="6"/>
    <n v="251.08052268259377"/>
    <n v="9.1889999999999999E-2"/>
    <n v="6.72"/>
    <n v="3.4226043731049995"/>
    <n v="17.368402573945001"/>
    <n v="1.473379120655"/>
    <n v="0"/>
    <n v="23.07178922930354"/>
    <n v="45.336175297008538"/>
  </r>
  <r>
    <x v="0"/>
    <x v="1"/>
    <x v="1"/>
    <s v="ФЛ+КК_314"/>
    <x v="4"/>
    <x v="4"/>
    <x v="0"/>
    <x v="0"/>
    <s v="Омская область44"/>
    <n v="55.075235999999997"/>
    <n v="73.303811999999994"/>
    <x v="0"/>
    <x v="4"/>
    <x v="0"/>
    <x v="4"/>
    <x v="0"/>
    <x v="0"/>
    <x v="4"/>
    <x v="4"/>
    <x v="4"/>
    <x v="6"/>
    <n v="251.08052268259377"/>
    <n v="2.08236"/>
    <n v="6.72"/>
    <n v="77.56115401435332"/>
    <n v="393.59306544651338"/>
    <n v="33.388897003886669"/>
    <n v="0"/>
    <n v="522.8400372133259"/>
    <n v="1027.3831536780792"/>
  </r>
  <r>
    <x v="0"/>
    <x v="1"/>
    <x v="2"/>
    <s v="ФЛ+КК_314"/>
    <x v="4"/>
    <x v="4"/>
    <x v="0"/>
    <x v="0"/>
    <s v="Омская область44"/>
    <n v="55.075235999999997"/>
    <n v="73.303811999999994"/>
    <x v="0"/>
    <x v="4"/>
    <x v="0"/>
    <x v="4"/>
    <x v="0"/>
    <x v="0"/>
    <x v="4"/>
    <x v="4"/>
    <x v="4"/>
    <x v="6"/>
    <n v="251.08052268259377"/>
    <n v="1.3211200000000001"/>
    <n v="6.72"/>
    <n v="49.207433772951106"/>
    <n v="249.70882586233782"/>
    <n v="21.183051734462225"/>
    <n v="0"/>
    <n v="331.70750012642827"/>
    <n v="651.80681149617942"/>
  </r>
  <r>
    <x v="0"/>
    <x v="0"/>
    <x v="0"/>
    <s v="ФЛ+КК_315"/>
    <x v="4"/>
    <x v="4"/>
    <x v="0"/>
    <x v="0"/>
    <s v="Омская область45"/>
    <n v="54.989080000000001"/>
    <n v="73.320310000000006"/>
    <x v="0"/>
    <x v="4"/>
    <x v="0"/>
    <x v="4"/>
    <x v="0"/>
    <x v="0"/>
    <x v="4"/>
    <x v="4"/>
    <x v="4"/>
    <x v="6"/>
    <n v="251.08052268259377"/>
    <n v="1.71465"/>
    <n v="15.77"/>
    <n v="63.865149508591657"/>
    <n v="324.09110320399168"/>
    <n v="27.492975397008333"/>
    <n v="0"/>
    <n v="430.51521821770939"/>
    <n v="845.96444632730106"/>
  </r>
  <r>
    <x v="0"/>
    <x v="0"/>
    <x v="3"/>
    <s v="ФЛ+КК_315"/>
    <x v="4"/>
    <x v="4"/>
    <x v="0"/>
    <x v="0"/>
    <s v="Омская область45"/>
    <n v="54.989080000000001"/>
    <n v="73.320310000000006"/>
    <x v="0"/>
    <x v="4"/>
    <x v="0"/>
    <x v="4"/>
    <x v="0"/>
    <x v="0"/>
    <x v="4"/>
    <x v="4"/>
    <x v="4"/>
    <x v="6"/>
    <n v="251.08052268259377"/>
    <n v="0.76731000000000005"/>
    <n v="15.77"/>
    <n v="28.579808047961663"/>
    <n v="145.03154836232167"/>
    <n v="12.303172631078334"/>
    <n v="0"/>
    <n v="192.65659585958105"/>
    <n v="378.57112490094272"/>
  </r>
  <r>
    <x v="0"/>
    <x v="0"/>
    <x v="4"/>
    <s v="ФЛ+КК_315"/>
    <x v="4"/>
    <x v="4"/>
    <x v="0"/>
    <x v="0"/>
    <s v="Омская область45"/>
    <n v="54.989080000000001"/>
    <n v="73.320310000000006"/>
    <x v="0"/>
    <x v="4"/>
    <x v="0"/>
    <x v="4"/>
    <x v="0"/>
    <x v="0"/>
    <x v="4"/>
    <x v="4"/>
    <x v="4"/>
    <x v="6"/>
    <n v="251.08052268259377"/>
    <n v="0.45247999999999999"/>
    <n v="15.77"/>
    <n v="16.853411978915553"/>
    <n v="85.524592411128893"/>
    <n v="7.2551374960711108"/>
    <n v="0"/>
    <n v="113.60891490342003"/>
    <n v="223.24205678953558"/>
  </r>
  <r>
    <x v="0"/>
    <x v="0"/>
    <x v="5"/>
    <s v="ФЛ+КК_315"/>
    <x v="4"/>
    <x v="4"/>
    <x v="0"/>
    <x v="0"/>
    <s v="Омская область45"/>
    <n v="54.989080000000001"/>
    <n v="73.320310000000006"/>
    <x v="0"/>
    <x v="4"/>
    <x v="0"/>
    <x v="4"/>
    <x v="0"/>
    <x v="0"/>
    <x v="4"/>
    <x v="4"/>
    <x v="4"/>
    <x v="6"/>
    <n v="251.08052268259377"/>
    <n v="0.11183999999999999"/>
    <n v="15.77"/>
    <n v="4.1656771475466661"/>
    <n v="21.139211490586668"/>
    <n v="1.7932606470133332"/>
    <n v="0"/>
    <n v="28.080845656821285"/>
    <n v="55.178994941967957"/>
  </r>
  <r>
    <x v="0"/>
    <x v="1"/>
    <x v="1"/>
    <s v="ФЛ+КК_315"/>
    <x v="4"/>
    <x v="4"/>
    <x v="0"/>
    <x v="0"/>
    <s v="Омская область45"/>
    <n v="54.989080000000001"/>
    <n v="73.320310000000006"/>
    <x v="0"/>
    <x v="4"/>
    <x v="0"/>
    <x v="4"/>
    <x v="0"/>
    <x v="0"/>
    <x v="4"/>
    <x v="4"/>
    <x v="4"/>
    <x v="6"/>
    <n v="251.08052268259377"/>
    <n v="0.13630999999999999"/>
    <n v="15.77"/>
    <n v="5.0771052573505546"/>
    <n v="25.764359069043888"/>
    <n v="2.1856165843561111"/>
    <n v="0"/>
    <n v="34.224786046864352"/>
    <n v="67.251866957614908"/>
  </r>
  <r>
    <x v="0"/>
    <x v="1"/>
    <x v="2"/>
    <s v="ФЛ+КК_315"/>
    <x v="4"/>
    <x v="4"/>
    <x v="0"/>
    <x v="0"/>
    <s v="Омская область45"/>
    <n v="54.989080000000001"/>
    <n v="73.320310000000006"/>
    <x v="0"/>
    <x v="4"/>
    <x v="0"/>
    <x v="4"/>
    <x v="0"/>
    <x v="0"/>
    <x v="4"/>
    <x v="4"/>
    <x v="4"/>
    <x v="6"/>
    <n v="251.08052268259377"/>
    <n v="9.0880000000000002E-2"/>
    <n v="15.77"/>
    <n v="3.3849851499377772"/>
    <n v="17.177499465884445"/>
    <n v="1.4571846173155556"/>
    <n v="0"/>
    <n v="22.818197901394122"/>
    <n v="44.837867134531898"/>
  </r>
  <r>
    <x v="0"/>
    <x v="0"/>
    <x v="0"/>
    <s v="ФЛ+КК_316"/>
    <x v="4"/>
    <x v="4"/>
    <x v="0"/>
    <x v="0"/>
    <s v="Омская область46"/>
    <n v="54.956223000000001"/>
    <n v="73.316882000000007"/>
    <x v="0"/>
    <x v="4"/>
    <x v="0"/>
    <x v="4"/>
    <x v="0"/>
    <x v="0"/>
    <x v="4"/>
    <x v="4"/>
    <x v="4"/>
    <x v="6"/>
    <n v="251.08052268259377"/>
    <n v="0.52031000000000005"/>
    <n v="24.22"/>
    <n v="19.379859412017222"/>
    <n v="98.345342727710573"/>
    <n v="8.3427346856894449"/>
    <n v="0"/>
    <n v="130.63970675698039"/>
    <n v="256.70764358239762"/>
  </r>
  <r>
    <x v="0"/>
    <x v="0"/>
    <x v="3"/>
    <s v="ФЛ+КК_316"/>
    <x v="4"/>
    <x v="4"/>
    <x v="0"/>
    <x v="0"/>
    <s v="Омская область46"/>
    <n v="54.956223000000001"/>
    <n v="73.316882000000007"/>
    <x v="0"/>
    <x v="4"/>
    <x v="0"/>
    <x v="4"/>
    <x v="0"/>
    <x v="0"/>
    <x v="4"/>
    <x v="4"/>
    <x v="4"/>
    <x v="6"/>
    <n v="251.08052268259377"/>
    <n v="0.20838999999999999"/>
    <n v="24.22"/>
    <n v="7.7618514017994427"/>
    <n v="39.388414543306112"/>
    <n v="3.341358961293889"/>
    <n v="0"/>
    <n v="52.322670121825716"/>
    <n v="102.81429502822516"/>
  </r>
  <r>
    <x v="0"/>
    <x v="0"/>
    <x v="4"/>
    <s v="ФЛ+КК_316"/>
    <x v="4"/>
    <x v="4"/>
    <x v="0"/>
    <x v="0"/>
    <s v="Омская область46"/>
    <n v="54.956223000000001"/>
    <n v="73.316882000000007"/>
    <x v="0"/>
    <x v="4"/>
    <x v="0"/>
    <x v="4"/>
    <x v="0"/>
    <x v="0"/>
    <x v="4"/>
    <x v="4"/>
    <x v="4"/>
    <x v="6"/>
    <n v="251.08052268259377"/>
    <n v="0.11845"/>
    <n v="24.22"/>
    <n v="4.4118782021361103"/>
    <n v="22.388587277002781"/>
    <n v="1.8992464559972222"/>
    <n v="0"/>
    <n v="29.740487911753231"/>
    <n v="58.440199846889342"/>
  </r>
  <r>
    <x v="0"/>
    <x v="0"/>
    <x v="5"/>
    <s v="ФЛ+КК_316"/>
    <x v="4"/>
    <x v="4"/>
    <x v="0"/>
    <x v="0"/>
    <s v="Омская область46"/>
    <n v="54.956223000000001"/>
    <n v="73.316882000000007"/>
    <x v="0"/>
    <x v="4"/>
    <x v="0"/>
    <x v="4"/>
    <x v="0"/>
    <x v="0"/>
    <x v="4"/>
    <x v="4"/>
    <x v="4"/>
    <x v="6"/>
    <n v="251.08052268259377"/>
    <n v="2.827E-2"/>
    <n v="24.22"/>
    <n v="1.0529657811261108"/>
    <n v="5.343396895912778"/>
    <n v="0.45328575188722225"/>
    <n v="0"/>
    <n v="7.0980463762369261"/>
    <n v="13.947694805163037"/>
  </r>
  <r>
    <x v="0"/>
    <x v="0"/>
    <x v="0"/>
    <s v="ФЛ+КК_317"/>
    <x v="4"/>
    <x v="4"/>
    <x v="0"/>
    <x v="0"/>
    <s v="Омская область47"/>
    <n v="54.911605000000002"/>
    <n v="73.434839999999994"/>
    <x v="0"/>
    <x v="4"/>
    <x v="0"/>
    <x v="4"/>
    <x v="0"/>
    <x v="0"/>
    <x v="4"/>
    <x v="4"/>
    <x v="4"/>
    <x v="6"/>
    <n v="251.08052268259377"/>
    <n v="0.99470999999999998"/>
    <n v="28.57"/>
    <n v="37.04972027392833"/>
    <n v="188.01309962268834"/>
    <n v="15.949341006711666"/>
    <n v="0"/>
    <n v="249.75230671760283"/>
    <n v="490.76446762093121"/>
  </r>
  <r>
    <x v="0"/>
    <x v="0"/>
    <x v="3"/>
    <s v="ФЛ+КК_317"/>
    <x v="4"/>
    <x v="4"/>
    <x v="0"/>
    <x v="0"/>
    <s v="Омская область47"/>
    <n v="54.911605000000002"/>
    <n v="73.434839999999994"/>
    <x v="0"/>
    <x v="4"/>
    <x v="0"/>
    <x v="4"/>
    <x v="0"/>
    <x v="0"/>
    <x v="4"/>
    <x v="4"/>
    <x v="4"/>
    <x v="6"/>
    <n v="251.08052268259377"/>
    <n v="0.42221999999999998"/>
    <n v="28.57"/>
    <n v="15.72632515412333"/>
    <n v="79.805059688443336"/>
    <n v="6.7699437623566663"/>
    <n v="0"/>
    <n v="106.01121828704474"/>
    <n v="208.31254689196805"/>
  </r>
  <r>
    <x v="0"/>
    <x v="0"/>
    <x v="4"/>
    <s v="ФЛ+КК_317"/>
    <x v="4"/>
    <x v="4"/>
    <x v="0"/>
    <x v="0"/>
    <s v="Омская область47"/>
    <n v="54.911605000000002"/>
    <n v="73.434839999999994"/>
    <x v="0"/>
    <x v="4"/>
    <x v="0"/>
    <x v="4"/>
    <x v="0"/>
    <x v="0"/>
    <x v="4"/>
    <x v="4"/>
    <x v="4"/>
    <x v="6"/>
    <n v="251.08052268259377"/>
    <n v="0.24482000000000001"/>
    <n v="28.57"/>
    <n v="9.1187507087122217"/>
    <n v="46.274157341965562"/>
    <n v="3.9254834728344448"/>
    <n v="0"/>
    <n v="61.469533563152609"/>
    <n v="120.78792508666484"/>
  </r>
  <r>
    <x v="0"/>
    <x v="0"/>
    <x v="5"/>
    <s v="ФЛ+КК_317"/>
    <x v="4"/>
    <x v="4"/>
    <x v="0"/>
    <x v="0"/>
    <s v="Омская область47"/>
    <n v="54.911605000000002"/>
    <n v="73.434839999999994"/>
    <x v="0"/>
    <x v="4"/>
    <x v="0"/>
    <x v="4"/>
    <x v="0"/>
    <x v="0"/>
    <x v="4"/>
    <x v="4"/>
    <x v="4"/>
    <x v="6"/>
    <n v="251.08052268259377"/>
    <n v="5.9560000000000002E-2"/>
    <n v="28.57"/>
    <n v="2.2184167641977774"/>
    <n v="11.257612986224446"/>
    <n v="0.95499467217555556"/>
    <n v="0"/>
    <n v="14.954355930975286"/>
    <n v="29.385380353573066"/>
  </r>
  <r>
    <x v="0"/>
    <x v="1"/>
    <x v="1"/>
    <s v="ФЛ+КК_317"/>
    <x v="4"/>
    <x v="4"/>
    <x v="0"/>
    <x v="0"/>
    <s v="Омская область47"/>
    <n v="54.911605000000002"/>
    <n v="73.434839999999994"/>
    <x v="0"/>
    <x v="4"/>
    <x v="0"/>
    <x v="4"/>
    <x v="0"/>
    <x v="0"/>
    <x v="4"/>
    <x v="4"/>
    <x v="4"/>
    <x v="6"/>
    <n v="251.08052268259377"/>
    <n v="0.34914000000000001"/>
    <n v="28.57"/>
    <n v="13.004332254063332"/>
    <n v="65.991991235903342"/>
    <n v="5.5981672236966666"/>
    <n v="0"/>
    <n v="87.662253689400785"/>
    <n v="172.25674440306412"/>
  </r>
  <r>
    <x v="0"/>
    <x v="1"/>
    <x v="2"/>
    <s v="ФЛ+КК_317"/>
    <x v="4"/>
    <x v="4"/>
    <x v="0"/>
    <x v="0"/>
    <s v="Омская область47"/>
    <n v="54.911605000000002"/>
    <n v="73.434839999999994"/>
    <x v="0"/>
    <x v="4"/>
    <x v="0"/>
    <x v="4"/>
    <x v="0"/>
    <x v="0"/>
    <x v="4"/>
    <x v="4"/>
    <x v="4"/>
    <x v="6"/>
    <n v="251.08052268259377"/>
    <n v="0.22614999999999999"/>
    <n v="28.57"/>
    <n v="8.4233537814527768"/>
    <n v="42.745285037519444"/>
    <n v="3.6261256734805554"/>
    <n v="0"/>
    <n v="56.781860204668575"/>
    <n v="111.57662469712136"/>
  </r>
  <r>
    <x v="0"/>
    <x v="0"/>
    <x v="0"/>
    <s v="ФЛ+КК_318"/>
    <x v="4"/>
    <x v="4"/>
    <x v="0"/>
    <x v="0"/>
    <s v="Омская область49"/>
    <n v="55.014355000000002"/>
    <n v="73.335521999999997"/>
    <x v="0"/>
    <x v="4"/>
    <x v="0"/>
    <x v="4"/>
    <x v="0"/>
    <x v="0"/>
    <x v="4"/>
    <x v="4"/>
    <x v="4"/>
    <x v="6"/>
    <n v="251.08052268259377"/>
    <n v="3.9630100000000001"/>
    <n v="13.5"/>
    <n v="147.60926495438943"/>
    <n v="749.06032304461621"/>
    <n v="63.543543246783891"/>
    <n v="0"/>
    <n v="995.03462219634594"/>
    <n v="1955.2477534421355"/>
  </r>
  <r>
    <x v="0"/>
    <x v="0"/>
    <x v="3"/>
    <s v="ФЛ+КК_318"/>
    <x v="4"/>
    <x v="4"/>
    <x v="0"/>
    <x v="0"/>
    <s v="Омская область49"/>
    <n v="55.014355000000002"/>
    <n v="73.335521999999997"/>
    <x v="0"/>
    <x v="4"/>
    <x v="0"/>
    <x v="4"/>
    <x v="0"/>
    <x v="0"/>
    <x v="4"/>
    <x v="4"/>
    <x v="4"/>
    <x v="6"/>
    <n v="251.08052268259377"/>
    <n v="1.7176100000000001"/>
    <n v="13.5"/>
    <n v="63.975399905200547"/>
    <n v="324.65058161969392"/>
    <n v="27.540436515706112"/>
    <n v="0"/>
    <n v="431.25841656484988"/>
    <n v="847.42483460545054"/>
  </r>
  <r>
    <x v="0"/>
    <x v="0"/>
    <x v="4"/>
    <s v="ФЛ+КК_318"/>
    <x v="4"/>
    <x v="4"/>
    <x v="0"/>
    <x v="0"/>
    <s v="Омская область49"/>
    <n v="55.014355000000002"/>
    <n v="73.335521999999997"/>
    <x v="0"/>
    <x v="4"/>
    <x v="0"/>
    <x v="4"/>
    <x v="0"/>
    <x v="0"/>
    <x v="4"/>
    <x v="4"/>
    <x v="4"/>
    <x v="6"/>
    <n v="251.08052268259377"/>
    <n v="1.0027200000000001"/>
    <n v="13.5"/>
    <n v="37.34806678637333"/>
    <n v="189.52709357869335"/>
    <n v="16.077774642106668"/>
    <n v="0"/>
    <n v="251.76346170429045"/>
    <n v="494.7163967114638"/>
  </r>
  <r>
    <x v="0"/>
    <x v="0"/>
    <x v="5"/>
    <s v="ФЛ+КК_318"/>
    <x v="4"/>
    <x v="4"/>
    <x v="0"/>
    <x v="0"/>
    <s v="Омская область49"/>
    <n v="55.014355000000002"/>
    <n v="73.335521999999997"/>
    <x v="0"/>
    <x v="4"/>
    <x v="0"/>
    <x v="4"/>
    <x v="0"/>
    <x v="0"/>
    <x v="4"/>
    <x v="4"/>
    <x v="4"/>
    <x v="6"/>
    <n v="251.08052268259377"/>
    <n v="0.24553"/>
    <n v="13.5"/>
    <n v="9.1451959051961094"/>
    <n v="46.408356556542778"/>
    <n v="3.9368677276572224"/>
    <n v="0"/>
    <n v="61.647800734257245"/>
    <n v="121.13822092365336"/>
  </r>
  <r>
    <x v="0"/>
    <x v="1"/>
    <x v="1"/>
    <s v="ФЛ+КК_318"/>
    <x v="4"/>
    <x v="4"/>
    <x v="0"/>
    <x v="0"/>
    <s v="Омская область49"/>
    <n v="55.014355000000002"/>
    <n v="73.335521999999997"/>
    <x v="0"/>
    <x v="4"/>
    <x v="0"/>
    <x v="4"/>
    <x v="0"/>
    <x v="0"/>
    <x v="4"/>
    <x v="4"/>
    <x v="4"/>
    <x v="6"/>
    <n v="251.08052268259377"/>
    <n v="0.55611999999999995"/>
    <n v="13.5"/>
    <n v="20.713665730451105"/>
    <n v="105.11389747983777"/>
    <n v="8.9169180169622209"/>
    <n v="0"/>
    <n v="139.63090027424403"/>
    <n v="274.3753815014951"/>
  </r>
  <r>
    <x v="0"/>
    <x v="1"/>
    <x v="2"/>
    <s v="ФЛ+КК_318"/>
    <x v="4"/>
    <x v="4"/>
    <x v="0"/>
    <x v="0"/>
    <s v="Омская область49"/>
    <n v="55.014355000000002"/>
    <n v="73.335521999999997"/>
    <x v="0"/>
    <x v="4"/>
    <x v="0"/>
    <x v="4"/>
    <x v="0"/>
    <x v="0"/>
    <x v="4"/>
    <x v="4"/>
    <x v="4"/>
    <x v="6"/>
    <n v="251.08052268259377"/>
    <n v="0.36758000000000002"/>
    <n v="13.5"/>
    <n v="13.691162427532221"/>
    <n v="69.477390555345565"/>
    <n v="5.8938371658544453"/>
    <n v="0"/>
    <n v="92.292178527667815"/>
    <n v="181.35456867640005"/>
  </r>
  <r>
    <x v="0"/>
    <x v="0"/>
    <x v="0"/>
    <s v="ФЛ+КК_319"/>
    <x v="4"/>
    <x v="4"/>
    <x v="0"/>
    <x v="0"/>
    <s v="Омская область5"/>
    <n v="54.964390999999999"/>
    <n v="73.347048000000001"/>
    <x v="0"/>
    <x v="4"/>
    <x v="0"/>
    <x v="4"/>
    <x v="0"/>
    <x v="0"/>
    <x v="4"/>
    <x v="4"/>
    <x v="4"/>
    <x v="6"/>
    <n v="251.08052268259377"/>
    <n v="5.0202400000000003"/>
    <n v="20.93"/>
    <n v="186.98765238912443"/>
    <n v="948.89051406923124"/>
    <n v="80.495340044368888"/>
    <n v="0"/>
    <n v="1260.4844831920645"/>
    <n v="2476.8579896947895"/>
  </r>
  <r>
    <x v="0"/>
    <x v="0"/>
    <x v="3"/>
    <s v="ФЛ+КК_319"/>
    <x v="4"/>
    <x v="4"/>
    <x v="0"/>
    <x v="0"/>
    <s v="Омская область5"/>
    <n v="54.964390999999999"/>
    <n v="73.347048000000001"/>
    <x v="0"/>
    <x v="4"/>
    <x v="0"/>
    <x v="4"/>
    <x v="0"/>
    <x v="0"/>
    <x v="4"/>
    <x v="4"/>
    <x v="4"/>
    <x v="6"/>
    <n v="251.08052268259377"/>
    <n v="2.20825"/>
    <n v="20.93"/>
    <n v="82.250148078236094"/>
    <n v="417.38790928190281"/>
    <n v="35.407437623097223"/>
    <n v="0"/>
    <n v="554.4485642138377"/>
    <n v="1089.4940591970737"/>
  </r>
  <r>
    <x v="0"/>
    <x v="0"/>
    <x v="4"/>
    <s v="ФЛ+КК_319"/>
    <x v="4"/>
    <x v="4"/>
    <x v="0"/>
    <x v="0"/>
    <s v="Омская область5"/>
    <n v="54.964390999999999"/>
    <n v="73.347048000000001"/>
    <x v="0"/>
    <x v="4"/>
    <x v="0"/>
    <x v="4"/>
    <x v="0"/>
    <x v="0"/>
    <x v="4"/>
    <x v="4"/>
    <x v="4"/>
    <x v="6"/>
    <n v="251.08052268259377"/>
    <n v="1.2952300000000001"/>
    <n v="20.93"/>
    <n v="48.243115270179437"/>
    <n v="244.81527985472616"/>
    <n v="20.767927287473892"/>
    <n v="0"/>
    <n v="325.20702539417596"/>
    <n v="639.03334780655541"/>
  </r>
  <r>
    <x v="0"/>
    <x v="0"/>
    <x v="5"/>
    <s v="ФЛ+КК_319"/>
    <x v="4"/>
    <x v="4"/>
    <x v="0"/>
    <x v="0"/>
    <s v="Омская область5"/>
    <n v="54.964390999999999"/>
    <n v="73.347048000000001"/>
    <x v="0"/>
    <x v="4"/>
    <x v="0"/>
    <x v="4"/>
    <x v="0"/>
    <x v="0"/>
    <x v="4"/>
    <x v="4"/>
    <x v="4"/>
    <x v="6"/>
    <n v="251.08052268259377"/>
    <n v="0.31855"/>
    <n v="20.93"/>
    <n v="11.864953999919443"/>
    <n v="60.210084230386116"/>
    <n v="5.1076822166138891"/>
    <n v="0"/>
    <n v="79.981700500540242"/>
    <n v="157.16442094745969"/>
  </r>
  <r>
    <x v="0"/>
    <x v="1"/>
    <x v="1"/>
    <s v="ФЛ+КК_319"/>
    <x v="4"/>
    <x v="4"/>
    <x v="0"/>
    <x v="0"/>
    <s v="Омская область5"/>
    <n v="54.964390999999999"/>
    <n v="73.347048000000001"/>
    <x v="0"/>
    <x v="4"/>
    <x v="0"/>
    <x v="4"/>
    <x v="0"/>
    <x v="0"/>
    <x v="4"/>
    <x v="4"/>
    <x v="4"/>
    <x v="6"/>
    <n v="251.08052268259377"/>
    <n v="1.13073"/>
    <n v="20.93"/>
    <n v="42.116023972151659"/>
    <n v="213.72264492803168"/>
    <n v="18.130307684168333"/>
    <n v="0"/>
    <n v="283.90427941288925"/>
    <n v="557.8732559972409"/>
  </r>
  <r>
    <x v="0"/>
    <x v="1"/>
    <x v="2"/>
    <s v="ФЛ+КК_319"/>
    <x v="4"/>
    <x v="4"/>
    <x v="0"/>
    <x v="0"/>
    <s v="Омская область5"/>
    <n v="54.964390999999999"/>
    <n v="73.347048000000001"/>
    <x v="0"/>
    <x v="4"/>
    <x v="0"/>
    <x v="4"/>
    <x v="0"/>
    <x v="0"/>
    <x v="4"/>
    <x v="4"/>
    <x v="4"/>
    <x v="6"/>
    <n v="251.08052268259377"/>
    <n v="0.73768999999999996"/>
    <n v="20.93"/>
    <n v="27.47655914676055"/>
    <n v="139.43298394573389"/>
    <n v="11.828240760866111"/>
    <n v="0"/>
    <n v="185.21959077772257"/>
    <n v="363.95737463108316"/>
  </r>
  <r>
    <x v="0"/>
    <x v="0"/>
    <x v="0"/>
    <s v="ФЛ+КК_320"/>
    <x v="4"/>
    <x v="4"/>
    <x v="0"/>
    <x v="0"/>
    <s v="Омская область50"/>
    <n v="57.122483000000003"/>
    <n v="73.823702999999995"/>
    <x v="0"/>
    <x v="4"/>
    <x v="0"/>
    <x v="4"/>
    <x v="0"/>
    <x v="0"/>
    <x v="4"/>
    <x v="4"/>
    <x v="4"/>
    <x v="6"/>
    <n v="2189.3419947002158"/>
    <n v="1.06717"/>
    <n v="355.28"/>
    <n v="39.748620185509438"/>
    <n v="201.70898002869612"/>
    <n v="17.111176365103887"/>
    <n v="0"/>
    <n v="2336.4000964842289"/>
    <n v="2594.9688730635385"/>
  </r>
  <r>
    <x v="0"/>
    <x v="0"/>
    <x v="3"/>
    <s v="ФЛ+КК_320"/>
    <x v="4"/>
    <x v="4"/>
    <x v="0"/>
    <x v="0"/>
    <s v="Омская область50"/>
    <n v="57.122483000000003"/>
    <n v="73.823702999999995"/>
    <x v="0"/>
    <x v="4"/>
    <x v="0"/>
    <x v="4"/>
    <x v="0"/>
    <x v="0"/>
    <x v="4"/>
    <x v="4"/>
    <x v="4"/>
    <x v="6"/>
    <n v="2189.3419947002158"/>
    <n v="0.45794000000000001"/>
    <n v="355.28"/>
    <n v="17.056779264552219"/>
    <n v="86.556603272525564"/>
    <n v="7.3426840190744445"/>
    <n v="0"/>
    <n v="1002.5872730530168"/>
    <n v="1113.5433396091689"/>
  </r>
  <r>
    <x v="0"/>
    <x v="0"/>
    <x v="4"/>
    <s v="ФЛ+КК_320"/>
    <x v="4"/>
    <x v="4"/>
    <x v="0"/>
    <x v="0"/>
    <s v="Омская область50"/>
    <n v="57.122483000000003"/>
    <n v="73.823702999999995"/>
    <x v="0"/>
    <x v="4"/>
    <x v="0"/>
    <x v="4"/>
    <x v="0"/>
    <x v="0"/>
    <x v="4"/>
    <x v="4"/>
    <x v="4"/>
    <x v="6"/>
    <n v="2189.3419947002158"/>
    <n v="0.26647999999999999"/>
    <n v="355.28"/>
    <n v="9.9255154352488866"/>
    <n v="50.368178451462228"/>
    <n v="4.272783415737778"/>
    <n v="0"/>
    <n v="583.41585474771352"/>
    <n v="647.98233205016243"/>
  </r>
  <r>
    <x v="0"/>
    <x v="0"/>
    <x v="5"/>
    <s v="ФЛ+КК_320"/>
    <x v="4"/>
    <x v="4"/>
    <x v="0"/>
    <x v="0"/>
    <s v="Омская область50"/>
    <n v="57.122483000000003"/>
    <n v="73.823702999999995"/>
    <x v="0"/>
    <x v="4"/>
    <x v="0"/>
    <x v="4"/>
    <x v="0"/>
    <x v="0"/>
    <x v="4"/>
    <x v="4"/>
    <x v="4"/>
    <x v="6"/>
    <n v="2189.3419947002158"/>
    <n v="6.5049999999999997E-2"/>
    <n v="355.28"/>
    <n v="2.4229014525027774"/>
    <n v="12.295294236969445"/>
    <n v="1.0430222200305554"/>
    <n v="0"/>
    <n v="142.41669675524903"/>
    <n v="158.17791466475182"/>
  </r>
  <r>
    <x v="0"/>
    <x v="1"/>
    <x v="1"/>
    <s v="ФЛ+КК_320"/>
    <x v="4"/>
    <x v="4"/>
    <x v="0"/>
    <x v="0"/>
    <s v="Омская область50"/>
    <n v="57.122483000000003"/>
    <n v="73.823702999999995"/>
    <x v="0"/>
    <x v="4"/>
    <x v="0"/>
    <x v="4"/>
    <x v="0"/>
    <x v="0"/>
    <x v="4"/>
    <x v="4"/>
    <x v="4"/>
    <x v="6"/>
    <n v="2189.3419947002158"/>
    <n v="0.53857999999999995"/>
    <n v="355.28"/>
    <n v="20.060357637032219"/>
    <n v="101.79860984084556"/>
    <n v="8.6356788203544443"/>
    <n v="0"/>
    <n v="1179.1358115056421"/>
    <n v="1309.6304578038744"/>
  </r>
  <r>
    <x v="0"/>
    <x v="1"/>
    <x v="2"/>
    <s v="ФЛ+КК_320"/>
    <x v="4"/>
    <x v="4"/>
    <x v="0"/>
    <x v="0"/>
    <s v="Омская область50"/>
    <n v="57.122483000000003"/>
    <n v="73.823702999999995"/>
    <x v="0"/>
    <x v="4"/>
    <x v="0"/>
    <x v="4"/>
    <x v="0"/>
    <x v="0"/>
    <x v="4"/>
    <x v="4"/>
    <x v="4"/>
    <x v="6"/>
    <n v="2189.3419947002158"/>
    <n v="0.34932000000000002"/>
    <n v="355.28"/>
    <n v="13.011036670073333"/>
    <n v="66.026013571993346"/>
    <n v="5.6010533728066667"/>
    <n v="0"/>
    <n v="764.7809455886794"/>
    <n v="849.41904920355273"/>
  </r>
  <r>
    <x v="0"/>
    <x v="0"/>
    <x v="0"/>
    <s v="ФЛ+КК_321"/>
    <x v="4"/>
    <x v="4"/>
    <x v="0"/>
    <x v="0"/>
    <s v="Омская область51"/>
    <n v="56.943595000000002"/>
    <n v="75.314834000000005"/>
    <x v="0"/>
    <x v="4"/>
    <x v="0"/>
    <x v="4"/>
    <x v="0"/>
    <x v="0"/>
    <x v="4"/>
    <x v="4"/>
    <x v="4"/>
    <x v="6"/>
    <n v="1416.0310746118896"/>
    <n v="0.79810000000000003"/>
    <n v="299.27999999999997"/>
    <n v="29.726635653227774"/>
    <n v="150.85125796349445"/>
    <n v="12.796864470505556"/>
    <n v="0"/>
    <n v="1130.1344006477491"/>
    <n v="1323.5091587349768"/>
  </r>
  <r>
    <x v="0"/>
    <x v="0"/>
    <x v="3"/>
    <s v="ФЛ+КК_321"/>
    <x v="4"/>
    <x v="4"/>
    <x v="0"/>
    <x v="0"/>
    <s v="Омская область51"/>
    <n v="56.943595000000002"/>
    <n v="75.314834000000005"/>
    <x v="0"/>
    <x v="4"/>
    <x v="0"/>
    <x v="4"/>
    <x v="0"/>
    <x v="0"/>
    <x v="4"/>
    <x v="4"/>
    <x v="4"/>
    <x v="6"/>
    <n v="1416.0310746118896"/>
    <n v="0.34466000000000002"/>
    <n v="299.27999999999997"/>
    <n v="12.837466788925555"/>
    <n v="65.145213093218899"/>
    <n v="5.526334179181112"/>
    <n v="0"/>
    <n v="488.04927017573391"/>
    <n v="571.55828423705952"/>
  </r>
  <r>
    <x v="0"/>
    <x v="0"/>
    <x v="4"/>
    <s v="ФЛ+КК_321"/>
    <x v="4"/>
    <x v="4"/>
    <x v="0"/>
    <x v="0"/>
    <s v="Омская область51"/>
    <n v="56.943595000000002"/>
    <n v="75.314834000000005"/>
    <x v="0"/>
    <x v="4"/>
    <x v="0"/>
    <x v="4"/>
    <x v="0"/>
    <x v="0"/>
    <x v="4"/>
    <x v="4"/>
    <x v="4"/>
    <x v="6"/>
    <n v="1416.0310746118896"/>
    <n v="0.20097000000000001"/>
    <n v="299.27999999999997"/>
    <n v="7.4854804751649988"/>
    <n v="37.985938244485006"/>
    <n v="3.2223854813150004"/>
    <n v="0"/>
    <n v="284.57976506475148"/>
    <n v="333.2735692657165"/>
  </r>
  <r>
    <x v="0"/>
    <x v="0"/>
    <x v="5"/>
    <s v="ФЛ+КК_321"/>
    <x v="4"/>
    <x v="4"/>
    <x v="0"/>
    <x v="0"/>
    <s v="Омская область51"/>
    <n v="56.943595000000002"/>
    <n v="75.314834000000005"/>
    <x v="0"/>
    <x v="4"/>
    <x v="0"/>
    <x v="4"/>
    <x v="0"/>
    <x v="0"/>
    <x v="4"/>
    <x v="4"/>
    <x v="4"/>
    <x v="6"/>
    <n v="1416.0310746118896"/>
    <n v="4.9160000000000002E-2"/>
    <n v="299.27999999999997"/>
    <n v="1.831050505842222"/>
    <n v="9.2918780121355571"/>
    <n v="0.78823939026444445"/>
    <n v="0"/>
    <n v="69.612087627920502"/>
    <n v="81.523255536162722"/>
  </r>
  <r>
    <x v="0"/>
    <x v="1"/>
    <x v="1"/>
    <s v="ФЛ+КК_321"/>
    <x v="4"/>
    <x v="4"/>
    <x v="0"/>
    <x v="0"/>
    <s v="Омская область51"/>
    <n v="56.943595000000002"/>
    <n v="75.314834000000005"/>
    <x v="0"/>
    <x v="4"/>
    <x v="0"/>
    <x v="4"/>
    <x v="0"/>
    <x v="0"/>
    <x v="4"/>
    <x v="4"/>
    <x v="4"/>
    <x v="6"/>
    <n v="1416.0310746118896"/>
    <n v="0.52322000000000002"/>
    <n v="299.27999999999997"/>
    <n v="19.488247470845554"/>
    <n v="98.895370494498906"/>
    <n v="8.3893940963011122"/>
    <n v="0"/>
    <n v="740.89577885843289"/>
    <n v="867.66879092007844"/>
  </r>
  <r>
    <x v="0"/>
    <x v="1"/>
    <x v="2"/>
    <s v="ФЛ+КК_321"/>
    <x v="4"/>
    <x v="4"/>
    <x v="0"/>
    <x v="0"/>
    <s v="Омская область51"/>
    <n v="56.943595000000002"/>
    <n v="75.314834000000005"/>
    <x v="0"/>
    <x v="4"/>
    <x v="0"/>
    <x v="4"/>
    <x v="0"/>
    <x v="0"/>
    <x v="4"/>
    <x v="4"/>
    <x v="4"/>
    <x v="6"/>
    <n v="1416.0310746118896"/>
    <n v="0.34367999999999999"/>
    <n v="299.27999999999997"/>
    <n v="12.800964968426664"/>
    <n v="64.959980374506671"/>
    <n v="5.510620700693333"/>
    <n v="0"/>
    <n v="486.66155972261419"/>
    <n v="569.93312576624089"/>
  </r>
  <r>
    <x v="0"/>
    <x v="0"/>
    <x v="0"/>
    <s v="ФЛ+КК_322"/>
    <x v="4"/>
    <x v="4"/>
    <x v="0"/>
    <x v="0"/>
    <s v="Омская область52"/>
    <n v="57.499549000000002"/>
    <n v="72.407077999999998"/>
    <x v="0"/>
    <x v="4"/>
    <x v="0"/>
    <x v="4"/>
    <x v="0"/>
    <x v="0"/>
    <x v="4"/>
    <x v="4"/>
    <x v="4"/>
    <x v="6"/>
    <n v="2267.1718455025798"/>
    <n v="1.6152299999999999"/>
    <n v="367.91"/>
    <n v="60.162077065734991"/>
    <n v="305.29943290361501"/>
    <n v="25.898859038584998"/>
    <n v="0"/>
    <n v="3662.0039800111317"/>
    <n v="4053.3643490190666"/>
  </r>
  <r>
    <x v="0"/>
    <x v="0"/>
    <x v="3"/>
    <s v="ФЛ+КК_322"/>
    <x v="4"/>
    <x v="4"/>
    <x v="0"/>
    <x v="0"/>
    <s v="Омская область52"/>
    <n v="57.499549000000002"/>
    <n v="72.407077999999998"/>
    <x v="0"/>
    <x v="4"/>
    <x v="0"/>
    <x v="4"/>
    <x v="0"/>
    <x v="0"/>
    <x v="4"/>
    <x v="4"/>
    <x v="4"/>
    <x v="6"/>
    <n v="2267.1718455025798"/>
    <n v="0.69084999999999996"/>
    <n v="367.91"/>
    <n v="25.731921113936107"/>
    <n v="130.57961604320278"/>
    <n v="11.077200625797222"/>
    <n v="0"/>
    <n v="1566.2756694654572"/>
    <n v="1733.6644072483932"/>
  </r>
  <r>
    <x v="0"/>
    <x v="0"/>
    <x v="4"/>
    <s v="ФЛ+КК_322"/>
    <x v="4"/>
    <x v="4"/>
    <x v="0"/>
    <x v="0"/>
    <s v="Омская область52"/>
    <n v="57.499549000000002"/>
    <n v="72.407077999999998"/>
    <x v="0"/>
    <x v="4"/>
    <x v="0"/>
    <x v="4"/>
    <x v="0"/>
    <x v="0"/>
    <x v="4"/>
    <x v="4"/>
    <x v="4"/>
    <x v="6"/>
    <n v="2267.1718455025798"/>
    <n v="0.40157999999999999"/>
    <n v="367.91"/>
    <n v="14.957552118309998"/>
    <n v="75.903831816790003"/>
    <n v="6.4389986644099997"/>
    <n v="0"/>
    <n v="910.45086971692592"/>
    <n v="1007.751252316436"/>
  </r>
  <r>
    <x v="0"/>
    <x v="0"/>
    <x v="5"/>
    <s v="ФЛ+КК_322"/>
    <x v="4"/>
    <x v="4"/>
    <x v="0"/>
    <x v="0"/>
    <s v="Омская область52"/>
    <n v="57.499549000000002"/>
    <n v="72.407077999999998"/>
    <x v="0"/>
    <x v="4"/>
    <x v="0"/>
    <x v="4"/>
    <x v="0"/>
    <x v="0"/>
    <x v="4"/>
    <x v="4"/>
    <x v="4"/>
    <x v="6"/>
    <n v="2267.1718455025798"/>
    <n v="9.7930000000000003E-2"/>
    <n v="367.91"/>
    <n v="3.6475747769961107"/>
    <n v="18.510040962742778"/>
    <n v="1.5702254574572223"/>
    <n v="0"/>
    <n v="222.02413883006764"/>
    <n v="245.75198002726376"/>
  </r>
  <r>
    <x v="0"/>
    <x v="1"/>
    <x v="1"/>
    <s v="ФЛ+КК_322"/>
    <x v="4"/>
    <x v="4"/>
    <x v="0"/>
    <x v="0"/>
    <s v="Омская область52"/>
    <n v="57.499549000000002"/>
    <n v="72.407077999999998"/>
    <x v="0"/>
    <x v="4"/>
    <x v="0"/>
    <x v="4"/>
    <x v="0"/>
    <x v="0"/>
    <x v="4"/>
    <x v="4"/>
    <x v="4"/>
    <x v="6"/>
    <n v="2267.1718455025798"/>
    <n v="0.72755999999999998"/>
    <n v="367.91"/>
    <n v="27.099249512419995"/>
    <n v="137.51828247578001"/>
    <n v="11.665814702620001"/>
    <n v="0"/>
    <n v="1649.5035479138569"/>
    <n v="1825.7868946046769"/>
  </r>
  <r>
    <x v="0"/>
    <x v="1"/>
    <x v="2"/>
    <s v="ФЛ+КК_322"/>
    <x v="4"/>
    <x v="4"/>
    <x v="0"/>
    <x v="0"/>
    <s v="Омская область52"/>
    <n v="57.499549000000002"/>
    <n v="72.407077999999998"/>
    <x v="0"/>
    <x v="4"/>
    <x v="0"/>
    <x v="4"/>
    <x v="0"/>
    <x v="0"/>
    <x v="4"/>
    <x v="4"/>
    <x v="4"/>
    <x v="6"/>
    <n v="2267.1718455025798"/>
    <n v="0.47609000000000001"/>
    <n v="367.91"/>
    <n v="17.732807878893887"/>
    <n v="89.987188828267236"/>
    <n v="7.6337040543327781"/>
    <n v="0"/>
    <n v="1079.3778439253233"/>
    <n v="1194.7315446868172"/>
  </r>
  <r>
    <x v="0"/>
    <x v="0"/>
    <x v="0"/>
    <s v="ФЛ+КК_323"/>
    <x v="4"/>
    <x v="4"/>
    <x v="0"/>
    <x v="0"/>
    <s v="Омская область53"/>
    <n v="54.171930000000003"/>
    <n v="74.781746999999996"/>
    <x v="0"/>
    <x v="4"/>
    <x v="0"/>
    <x v="4"/>
    <x v="0"/>
    <x v="0"/>
    <x v="4"/>
    <x v="4"/>
    <x v="4"/>
    <x v="6"/>
    <n v="762.52194595179151"/>
    <n v="1.3622399999999999"/>
    <n v="161.16"/>
    <n v="50.739020363679991"/>
    <n v="257.48103952911998"/>
    <n v="21.842376464479997"/>
    <n v="0"/>
    <n v="1038.7378956533685"/>
    <n v="1368.8003320106484"/>
  </r>
  <r>
    <x v="0"/>
    <x v="0"/>
    <x v="3"/>
    <s v="ФЛ+КК_323"/>
    <x v="4"/>
    <x v="4"/>
    <x v="0"/>
    <x v="0"/>
    <s v="Омская область53"/>
    <n v="54.171930000000003"/>
    <n v="74.781746999999996"/>
    <x v="0"/>
    <x v="4"/>
    <x v="0"/>
    <x v="4"/>
    <x v="0"/>
    <x v="0"/>
    <x v="4"/>
    <x v="4"/>
    <x v="4"/>
    <x v="6"/>
    <n v="762.52194595179151"/>
    <n v="0.58431999999999995"/>
    <n v="161.16"/>
    <n v="21.764024238684438"/>
    <n v="110.44406346727111"/>
    <n v="9.3690813775288877"/>
    <n v="0"/>
    <n v="445.55682345855075"/>
    <n v="587.13399254203523"/>
  </r>
  <r>
    <x v="0"/>
    <x v="0"/>
    <x v="4"/>
    <s v="ФЛ+КК_323"/>
    <x v="4"/>
    <x v="4"/>
    <x v="0"/>
    <x v="0"/>
    <s v="Омская область53"/>
    <n v="54.171930000000003"/>
    <n v="74.781746999999996"/>
    <x v="0"/>
    <x v="4"/>
    <x v="0"/>
    <x v="4"/>
    <x v="0"/>
    <x v="0"/>
    <x v="4"/>
    <x v="4"/>
    <x v="4"/>
    <x v="6"/>
    <n v="762.52194595179151"/>
    <n v="0.33998"/>
    <n v="161.16"/>
    <n v="12.663151972665554"/>
    <n v="64.260632354878894"/>
    <n v="5.4512943023211111"/>
    <n v="0"/>
    <n v="259.24221118469006"/>
    <n v="341.61728981455565"/>
  </r>
  <r>
    <x v="0"/>
    <x v="0"/>
    <x v="5"/>
    <s v="ФЛ+КК_323"/>
    <x v="4"/>
    <x v="4"/>
    <x v="0"/>
    <x v="0"/>
    <s v="Омская область53"/>
    <n v="54.171930000000003"/>
    <n v="74.781746999999996"/>
    <x v="0"/>
    <x v="4"/>
    <x v="0"/>
    <x v="4"/>
    <x v="0"/>
    <x v="0"/>
    <x v="4"/>
    <x v="4"/>
    <x v="4"/>
    <x v="6"/>
    <n v="762.52194595179151"/>
    <n v="8.2979999999999998E-2"/>
    <n v="161.16"/>
    <n v="3.0907357806099993"/>
    <n v="15.68429693749"/>
    <n v="1.3305147397099999"/>
    <n v="0"/>
    <n v="63.274071075079661"/>
    <n v="83.379618532889666"/>
  </r>
  <r>
    <x v="0"/>
    <x v="1"/>
    <x v="1"/>
    <s v="ФЛ+КК_323"/>
    <x v="4"/>
    <x v="4"/>
    <x v="0"/>
    <x v="0"/>
    <s v="Омская область53"/>
    <n v="54.171930000000003"/>
    <n v="74.781746999999996"/>
    <x v="0"/>
    <x v="4"/>
    <x v="0"/>
    <x v="4"/>
    <x v="0"/>
    <x v="0"/>
    <x v="4"/>
    <x v="4"/>
    <x v="4"/>
    <x v="6"/>
    <n v="762.52194595179151"/>
    <n v="0.45341999999999999"/>
    <n v="161.16"/>
    <n v="16.888423929189997"/>
    <n v="85.702264610710003"/>
    <n v="7.2702096080900001"/>
    <n v="0"/>
    <n v="345.74270073346128"/>
    <n v="455.60359888145126"/>
  </r>
  <r>
    <x v="0"/>
    <x v="1"/>
    <x v="2"/>
    <s v="ФЛ+КК_323"/>
    <x v="4"/>
    <x v="4"/>
    <x v="0"/>
    <x v="0"/>
    <s v="Омская область53"/>
    <n v="54.171930000000003"/>
    <n v="74.781746999999996"/>
    <x v="0"/>
    <x v="4"/>
    <x v="0"/>
    <x v="4"/>
    <x v="0"/>
    <x v="0"/>
    <x v="4"/>
    <x v="4"/>
    <x v="4"/>
    <x v="6"/>
    <n v="762.52194595179151"/>
    <n v="0.29272999999999999"/>
    <n v="161.16"/>
    <n v="10.903242770040553"/>
    <n v="55.32976913125389"/>
    <n v="4.6936801609461112"/>
    <n v="0"/>
    <n v="223.21304923846793"/>
    <n v="294.13974130070847"/>
  </r>
  <r>
    <x v="0"/>
    <x v="0"/>
    <x v="0"/>
    <s v="ФЛ+КК_324"/>
    <x v="4"/>
    <x v="4"/>
    <x v="0"/>
    <x v="0"/>
    <s v="Омская область54"/>
    <n v="55.021946999999997"/>
    <n v="73.406335999999996"/>
    <x v="0"/>
    <x v="4"/>
    <x v="0"/>
    <x v="4"/>
    <x v="0"/>
    <x v="0"/>
    <x v="4"/>
    <x v="4"/>
    <x v="4"/>
    <x v="6"/>
    <n v="251.08052268259377"/>
    <n v="1.63584"/>
    <n v="15.72"/>
    <n v="60.929732698879988"/>
    <n v="309.19499038591999"/>
    <n v="26.229323111679999"/>
    <n v="0"/>
    <n v="410.72756222509418"/>
    <n v="807.08160842157417"/>
  </r>
  <r>
    <x v="0"/>
    <x v="0"/>
    <x v="3"/>
    <s v="ФЛ+КК_324"/>
    <x v="4"/>
    <x v="4"/>
    <x v="0"/>
    <x v="0"/>
    <s v="Омская область54"/>
    <n v="55.021946999999997"/>
    <n v="73.406335999999996"/>
    <x v="0"/>
    <x v="4"/>
    <x v="0"/>
    <x v="4"/>
    <x v="0"/>
    <x v="0"/>
    <x v="4"/>
    <x v="4"/>
    <x v="4"/>
    <x v="6"/>
    <n v="251.08052268259377"/>
    <n v="0.73541999999999996"/>
    <n v="15.72"/>
    <n v="27.392009011523328"/>
    <n v="139.00392448504334"/>
    <n v="11.791843213756666"/>
    <n v="0"/>
    <n v="184.64963799123311"/>
    <n v="362.83741470155644"/>
  </r>
  <r>
    <x v="0"/>
    <x v="0"/>
    <x v="4"/>
    <s v="ФЛ+КК_324"/>
    <x v="4"/>
    <x v="4"/>
    <x v="0"/>
    <x v="0"/>
    <s v="Омская область54"/>
    <n v="55.021946999999997"/>
    <n v="73.406335999999996"/>
    <x v="0"/>
    <x v="4"/>
    <x v="0"/>
    <x v="4"/>
    <x v="0"/>
    <x v="0"/>
    <x v="4"/>
    <x v="4"/>
    <x v="4"/>
    <x v="6"/>
    <n v="251.08052268259377"/>
    <n v="0.43428"/>
    <n v="15.72"/>
    <n v="16.17552102679333"/>
    <n v="82.084556206473337"/>
    <n v="6.9633157527266665"/>
    <n v="0"/>
    <n v="109.03924939059682"/>
    <n v="214.26264237659018"/>
  </r>
  <r>
    <x v="0"/>
    <x v="0"/>
    <x v="5"/>
    <s v="ФЛ+КК_324"/>
    <x v="4"/>
    <x v="4"/>
    <x v="0"/>
    <x v="0"/>
    <s v="Омская область54"/>
    <n v="55.021946999999997"/>
    <n v="73.406335999999996"/>
    <x v="0"/>
    <x v="4"/>
    <x v="0"/>
    <x v="4"/>
    <x v="0"/>
    <x v="0"/>
    <x v="4"/>
    <x v="4"/>
    <x v="4"/>
    <x v="6"/>
    <n v="251.08052268259377"/>
    <n v="0.10748000000000001"/>
    <n v="15.72"/>
    <n v="4.0032812930822219"/>
    <n v="20.315114905295559"/>
    <n v="1.7233517019044446"/>
    <n v="0"/>
    <n v="26.986134577925181"/>
    <n v="53.027882478207403"/>
  </r>
  <r>
    <x v="0"/>
    <x v="1"/>
    <x v="1"/>
    <s v="ФЛ+КК_324"/>
    <x v="4"/>
    <x v="4"/>
    <x v="0"/>
    <x v="0"/>
    <s v="Омская область54"/>
    <n v="55.021946999999997"/>
    <n v="73.406335999999996"/>
    <x v="0"/>
    <x v="4"/>
    <x v="0"/>
    <x v="4"/>
    <x v="0"/>
    <x v="0"/>
    <x v="4"/>
    <x v="4"/>
    <x v="4"/>
    <x v="6"/>
    <n v="251.08052268259377"/>
    <n v="0.18801999999999999"/>
    <n v="15.72"/>
    <n v="7.0031349900011097"/>
    <n v="35.538220175787778"/>
    <n v="3.014743087012222"/>
    <n v="0"/>
    <n v="47.208159874781281"/>
    <n v="92.764258127582394"/>
  </r>
  <r>
    <x v="0"/>
    <x v="1"/>
    <x v="2"/>
    <s v="ФЛ+КК_324"/>
    <x v="4"/>
    <x v="4"/>
    <x v="0"/>
    <x v="0"/>
    <s v="Омская область54"/>
    <n v="55.021946999999997"/>
    <n v="73.406335999999996"/>
    <x v="0"/>
    <x v="4"/>
    <x v="0"/>
    <x v="4"/>
    <x v="0"/>
    <x v="0"/>
    <x v="4"/>
    <x v="4"/>
    <x v="4"/>
    <x v="6"/>
    <n v="251.08052268259377"/>
    <n v="0.12332"/>
    <n v="15.72"/>
    <n v="4.5932699019622216"/>
    <n v="23.309080481215556"/>
    <n v="1.9773328235844445"/>
    <n v="0"/>
    <n v="30.963250057217461"/>
    <n v="60.842933263979681"/>
  </r>
  <r>
    <x v="0"/>
    <x v="0"/>
    <x v="0"/>
    <s v="ФЛ+КК_325"/>
    <x v="4"/>
    <x v="4"/>
    <x v="0"/>
    <x v="0"/>
    <s v="Омская область55"/>
    <n v="54.892856000000002"/>
    <n v="73.423197999999999"/>
    <x v="0"/>
    <x v="4"/>
    <x v="0"/>
    <x v="4"/>
    <x v="0"/>
    <x v="0"/>
    <x v="4"/>
    <x v="4"/>
    <x v="4"/>
    <x v="6"/>
    <n v="251.08052268259377"/>
    <n v="0.69260999999999995"/>
    <n v="31.66"/>
    <n v="25.79747540381166"/>
    <n v="130.91227888497167"/>
    <n v="11.105420750428333"/>
    <n v="0"/>
    <n v="173.90088081519124"/>
    <n v="341.7160558544029"/>
  </r>
  <r>
    <x v="0"/>
    <x v="0"/>
    <x v="3"/>
    <s v="ФЛ+КК_325"/>
    <x v="4"/>
    <x v="4"/>
    <x v="0"/>
    <x v="0"/>
    <s v="Омская область55"/>
    <n v="54.892856000000002"/>
    <n v="73.423197999999999"/>
    <x v="0"/>
    <x v="4"/>
    <x v="0"/>
    <x v="4"/>
    <x v="0"/>
    <x v="0"/>
    <x v="4"/>
    <x v="4"/>
    <x v="4"/>
    <x v="6"/>
    <n v="251.08052268259377"/>
    <n v="0.30370000000000003"/>
    <n v="31.66"/>
    <n v="11.311839679094444"/>
    <n v="57.403241502961123"/>
    <n v="4.8695749150388892"/>
    <n v="0"/>
    <n v="76.253154738703728"/>
    <n v="149.83781083579819"/>
  </r>
  <r>
    <x v="0"/>
    <x v="0"/>
    <x v="4"/>
    <s v="ФЛ+КК_325"/>
    <x v="4"/>
    <x v="4"/>
    <x v="0"/>
    <x v="0"/>
    <s v="Омская область55"/>
    <n v="54.892856000000002"/>
    <n v="73.423197999999999"/>
    <x v="0"/>
    <x v="4"/>
    <x v="0"/>
    <x v="4"/>
    <x v="0"/>
    <x v="0"/>
    <x v="4"/>
    <x v="4"/>
    <x v="4"/>
    <x v="6"/>
    <n v="251.08052268259377"/>
    <n v="0.17795"/>
    <n v="31.66"/>
    <n v="6.6280601609972214"/>
    <n v="33.634859484530558"/>
    <n v="2.8532790784694444"/>
    <n v="0"/>
    <n v="44.679779011367557"/>
    <n v="87.795977735364772"/>
  </r>
  <r>
    <x v="0"/>
    <x v="0"/>
    <x v="5"/>
    <s v="ФЛ+КК_325"/>
    <x v="4"/>
    <x v="4"/>
    <x v="0"/>
    <x v="0"/>
    <s v="Омская область55"/>
    <n v="54.892856000000002"/>
    <n v="73.423197999999999"/>
    <x v="0"/>
    <x v="4"/>
    <x v="0"/>
    <x v="4"/>
    <x v="0"/>
    <x v="0"/>
    <x v="4"/>
    <x v="4"/>
    <x v="4"/>
    <x v="6"/>
    <n v="251.08052268259377"/>
    <n v="4.3729999999999998E-2"/>
    <n v="31.66"/>
    <n v="1.6288006228738885"/>
    <n v="8.2655375400872231"/>
    <n v="0.70117389211277781"/>
    <n v="0"/>
    <n v="10.979751256909825"/>
    <n v="21.575263311983715"/>
  </r>
  <r>
    <x v="0"/>
    <x v="1"/>
    <x v="1"/>
    <s v="ФЛ+КК_325"/>
    <x v="4"/>
    <x v="4"/>
    <x v="0"/>
    <x v="0"/>
    <s v="Омская область55"/>
    <n v="54.892856000000002"/>
    <n v="73.423197999999999"/>
    <x v="0"/>
    <x v="4"/>
    <x v="0"/>
    <x v="4"/>
    <x v="0"/>
    <x v="0"/>
    <x v="4"/>
    <x v="4"/>
    <x v="4"/>
    <x v="6"/>
    <n v="251.08052268259377"/>
    <n v="1.1250599999999999"/>
    <n v="31.66"/>
    <n v="41.904834867836655"/>
    <n v="212.65094134119667"/>
    <n v="18.039393987203333"/>
    <n v="0"/>
    <n v="282.48065284927895"/>
    <n v="555.07582304551556"/>
  </r>
  <r>
    <x v="0"/>
    <x v="1"/>
    <x v="2"/>
    <s v="ФЛ+КК_325"/>
    <x v="4"/>
    <x v="4"/>
    <x v="0"/>
    <x v="0"/>
    <s v="Омская область55"/>
    <n v="54.892856000000002"/>
    <n v="73.423197999999999"/>
    <x v="0"/>
    <x v="4"/>
    <x v="0"/>
    <x v="4"/>
    <x v="0"/>
    <x v="0"/>
    <x v="4"/>
    <x v="4"/>
    <x v="4"/>
    <x v="6"/>
    <n v="251.08052268259377"/>
    <n v="0.72023000000000004"/>
    <n v="31.66"/>
    <n v="26.826230793790554"/>
    <n v="136.1328173450039"/>
    <n v="11.548284297196112"/>
    <n v="0"/>
    <n v="180.83572485168452"/>
    <n v="355.34305728767509"/>
  </r>
  <r>
    <x v="0"/>
    <x v="0"/>
    <x v="0"/>
    <s v="ФЛ+КК_326"/>
    <x v="4"/>
    <x v="4"/>
    <x v="0"/>
    <x v="0"/>
    <s v="Омская область56"/>
    <n v="55.642950999999996"/>
    <n v="72.531997000000004"/>
    <x v="0"/>
    <x v="4"/>
    <x v="0"/>
    <x v="4"/>
    <x v="0"/>
    <x v="0"/>
    <x v="4"/>
    <x v="4"/>
    <x v="4"/>
    <x v="6"/>
    <n v="739.44225107864906"/>
    <n v="0.41064000000000001"/>
    <n v="108.98"/>
    <n v="15.295007724146664"/>
    <n v="77.61628939998667"/>
    <n v="6.5842681696133338"/>
    <n v="0"/>
    <n v="303.64456598293646"/>
    <n v="403.14013127668312"/>
  </r>
  <r>
    <x v="0"/>
    <x v="0"/>
    <x v="3"/>
    <s v="ФЛ+КК_326"/>
    <x v="4"/>
    <x v="4"/>
    <x v="0"/>
    <x v="0"/>
    <s v="Омская область56"/>
    <n v="55.642950999999996"/>
    <n v="72.531997000000004"/>
    <x v="0"/>
    <x v="4"/>
    <x v="0"/>
    <x v="4"/>
    <x v="0"/>
    <x v="0"/>
    <x v="4"/>
    <x v="4"/>
    <x v="4"/>
    <x v="6"/>
    <n v="739.44225107864906"/>
    <n v="0.17838999999999999"/>
    <n v="108.98"/>
    <n v="6.6444487334661098"/>
    <n v="33.718025194972782"/>
    <n v="2.8603341096272223"/>
    <n v="0"/>
    <n v="131.9091031699202"/>
    <n v="175.13191120798632"/>
  </r>
  <r>
    <x v="0"/>
    <x v="0"/>
    <x v="4"/>
    <s v="ФЛ+КК_326"/>
    <x v="4"/>
    <x v="4"/>
    <x v="0"/>
    <x v="0"/>
    <s v="Омская область56"/>
    <n v="55.642950999999996"/>
    <n v="72.531997000000004"/>
    <x v="0"/>
    <x v="4"/>
    <x v="0"/>
    <x v="4"/>
    <x v="0"/>
    <x v="0"/>
    <x v="4"/>
    <x v="4"/>
    <x v="4"/>
    <x v="6"/>
    <n v="739.44225107864906"/>
    <n v="0.10421999999999999"/>
    <n v="108.98"/>
    <n v="3.8818568697899991"/>
    <n v="19.698932596110001"/>
    <n v="1.6710803346899998"/>
    <n v="0"/>
    <n v="77.064671407416796"/>
    <n v="102.3165412080068"/>
  </r>
  <r>
    <x v="0"/>
    <x v="0"/>
    <x v="5"/>
    <s v="ФЛ+КК_326"/>
    <x v="4"/>
    <x v="4"/>
    <x v="0"/>
    <x v="0"/>
    <s v="Омская область56"/>
    <n v="55.642950999999996"/>
    <n v="72.531997000000004"/>
    <x v="0"/>
    <x v="4"/>
    <x v="0"/>
    <x v="4"/>
    <x v="0"/>
    <x v="0"/>
    <x v="4"/>
    <x v="4"/>
    <x v="4"/>
    <x v="6"/>
    <n v="739.44225107864906"/>
    <n v="2.554E-2"/>
    <n v="108.98"/>
    <n v="0.95128213830777764"/>
    <n v="4.8273914652144452"/>
    <n v="0.40951249038555559"/>
    <n v="0"/>
    <n v="18.885355092548696"/>
    <n v="25.073541186456474"/>
  </r>
  <r>
    <x v="0"/>
    <x v="1"/>
    <x v="1"/>
    <s v="ФЛ+КК_326"/>
    <x v="4"/>
    <x v="4"/>
    <x v="0"/>
    <x v="0"/>
    <s v="Омская область56"/>
    <n v="55.642950999999996"/>
    <n v="72.531997000000004"/>
    <x v="0"/>
    <x v="4"/>
    <x v="0"/>
    <x v="4"/>
    <x v="0"/>
    <x v="0"/>
    <x v="4"/>
    <x v="4"/>
    <x v="4"/>
    <x v="6"/>
    <n v="739.44225107864906"/>
    <n v="3.0118100000000001"/>
    <n v="108.98"/>
    <n v="112.18015101710054"/>
    <n v="569.27117810679397"/>
    <n v="48.291848616606117"/>
    <n v="0"/>
    <n v="2227.0595662211863"/>
    <n v="2956.8027439616872"/>
  </r>
  <r>
    <x v="0"/>
    <x v="1"/>
    <x v="2"/>
    <s v="ФЛ+КК_326"/>
    <x v="4"/>
    <x v="4"/>
    <x v="0"/>
    <x v="0"/>
    <s v="Омская область56"/>
    <n v="55.642950999999996"/>
    <n v="72.531997000000004"/>
    <x v="0"/>
    <x v="4"/>
    <x v="0"/>
    <x v="4"/>
    <x v="0"/>
    <x v="0"/>
    <x v="4"/>
    <x v="4"/>
    <x v="4"/>
    <x v="6"/>
    <n v="739.44225107864906"/>
    <n v="1.91581"/>
    <n v="108.98"/>
    <n v="71.357706867322761"/>
    <n v="362.11295391434948"/>
    <n v="30.718407369050556"/>
    <n v="0"/>
    <n v="1416.6308590389867"/>
    <n v="1880.8199271897095"/>
  </r>
  <r>
    <x v="0"/>
    <x v="0"/>
    <x v="0"/>
    <s v="ФЛ+КК_327"/>
    <x v="4"/>
    <x v="4"/>
    <x v="0"/>
    <x v="0"/>
    <s v="Омская область57"/>
    <n v="54.929400000000001"/>
    <n v="71.267690000000002"/>
    <x v="0"/>
    <x v="4"/>
    <x v="0"/>
    <x v="4"/>
    <x v="0"/>
    <x v="0"/>
    <x v="4"/>
    <x v="4"/>
    <x v="4"/>
    <x v="6"/>
    <n v="1021.1603852756165"/>
    <n v="1.9944"/>
    <n v="150.5"/>
    <n v="74.284929390799988"/>
    <n v="376.96748387720004"/>
    <n v="31.978532138799999"/>
    <n v="0"/>
    <n v="2036.6022723936894"/>
    <n v="2519.8332178004894"/>
  </r>
  <r>
    <x v="0"/>
    <x v="0"/>
    <x v="3"/>
    <s v="ФЛ+КК_327"/>
    <x v="4"/>
    <x v="4"/>
    <x v="0"/>
    <x v="0"/>
    <s v="Омская область57"/>
    <n v="54.929400000000001"/>
    <n v="71.267690000000002"/>
    <x v="0"/>
    <x v="4"/>
    <x v="0"/>
    <x v="4"/>
    <x v="0"/>
    <x v="0"/>
    <x v="4"/>
    <x v="4"/>
    <x v="4"/>
    <x v="6"/>
    <n v="1021.1603852756165"/>
    <n v="0.87078"/>
    <n v="150.5"/>
    <n v="32.433729851043331"/>
    <n v="164.58872122472334"/>
    <n v="13.962227344476666"/>
    <n v="0"/>
    <n v="889.2060402903013"/>
    <n v="1100.1907187105446"/>
  </r>
  <r>
    <x v="0"/>
    <x v="0"/>
    <x v="4"/>
    <s v="ФЛ+КК_327"/>
    <x v="4"/>
    <x v="4"/>
    <x v="0"/>
    <x v="0"/>
    <s v="Омская область57"/>
    <n v="54.929400000000001"/>
    <n v="71.267690000000002"/>
    <x v="0"/>
    <x v="4"/>
    <x v="0"/>
    <x v="4"/>
    <x v="0"/>
    <x v="0"/>
    <x v="4"/>
    <x v="4"/>
    <x v="4"/>
    <x v="6"/>
    <n v="1021.1603852756165"/>
    <n v="0.50953999999999999"/>
    <n v="150.5"/>
    <n v="18.978711854085553"/>
    <n v="96.309672951658897"/>
    <n v="8.1700467639411105"/>
    <n v="0"/>
    <n v="520.32206271333757"/>
    <n v="643.78049428302313"/>
  </r>
  <r>
    <x v="0"/>
    <x v="0"/>
    <x v="5"/>
    <s v="ФЛ+КК_327"/>
    <x v="4"/>
    <x v="4"/>
    <x v="0"/>
    <x v="0"/>
    <s v="Омская область57"/>
    <n v="54.929400000000001"/>
    <n v="71.267690000000002"/>
    <x v="0"/>
    <x v="4"/>
    <x v="0"/>
    <x v="4"/>
    <x v="0"/>
    <x v="0"/>
    <x v="4"/>
    <x v="4"/>
    <x v="4"/>
    <x v="6"/>
    <n v="1021.1603852756165"/>
    <n v="0.12504000000000001"/>
    <n v="150.5"/>
    <n v="4.6573343216133329"/>
    <n v="23.634182803853339"/>
    <n v="2.0049115817466667"/>
    <n v="0"/>
    <n v="127.6858945748631"/>
    <n v="157.98232328207644"/>
  </r>
  <r>
    <x v="0"/>
    <x v="1"/>
    <x v="1"/>
    <s v="ФЛ+КК_327"/>
    <x v="4"/>
    <x v="4"/>
    <x v="0"/>
    <x v="0"/>
    <s v="Омская область57"/>
    <n v="54.929400000000001"/>
    <n v="71.267690000000002"/>
    <x v="0"/>
    <x v="4"/>
    <x v="0"/>
    <x v="4"/>
    <x v="0"/>
    <x v="0"/>
    <x v="4"/>
    <x v="4"/>
    <x v="4"/>
    <x v="6"/>
    <n v="1021.1603852756165"/>
    <n v="0.30397999999999997"/>
    <n v="150.5"/>
    <n v="11.322268770665552"/>
    <n v="57.456165136878887"/>
    <n v="4.8740644803211106"/>
    <n v="0"/>
    <n v="310.41233391608188"/>
    <n v="384.06483230394741"/>
  </r>
  <r>
    <x v="0"/>
    <x v="1"/>
    <x v="2"/>
    <s v="ФЛ+КК_327"/>
    <x v="4"/>
    <x v="4"/>
    <x v="0"/>
    <x v="0"/>
    <s v="Омская область57"/>
    <n v="54.929400000000001"/>
    <n v="71.267690000000002"/>
    <x v="0"/>
    <x v="4"/>
    <x v="0"/>
    <x v="4"/>
    <x v="0"/>
    <x v="0"/>
    <x v="4"/>
    <x v="4"/>
    <x v="4"/>
    <x v="6"/>
    <n v="1021.1603852756165"/>
    <n v="0.19711000000000001"/>
    <n v="150.5"/>
    <n v="7.3417079985061102"/>
    <n v="37.256348148332783"/>
    <n v="3.1604936170672224"/>
    <n v="0"/>
    <n v="201.28092354167677"/>
    <n v="249.03947330558287"/>
  </r>
  <r>
    <x v="0"/>
    <x v="0"/>
    <x v="0"/>
    <s v="ФЛ+КК_328"/>
    <x v="4"/>
    <x v="4"/>
    <x v="0"/>
    <x v="0"/>
    <s v="Омская область59"/>
    <n v="55.043809000000003"/>
    <n v="74.568747000000002"/>
    <x v="0"/>
    <x v="4"/>
    <x v="0"/>
    <x v="4"/>
    <x v="0"/>
    <x v="0"/>
    <x v="4"/>
    <x v="4"/>
    <x v="4"/>
    <x v="6"/>
    <n v="690.25013949560446"/>
    <n v="1.5883499999999999"/>
    <n v="101.73"/>
    <n v="59.160884274908319"/>
    <n v="300.21876404750833"/>
    <n v="25.467860771491665"/>
    <n v="0"/>
    <n v="1096.3588090678434"/>
    <n v="1481.2063181617516"/>
  </r>
  <r>
    <x v="0"/>
    <x v="0"/>
    <x v="3"/>
    <s v="ФЛ+КК_328"/>
    <x v="4"/>
    <x v="4"/>
    <x v="0"/>
    <x v="0"/>
    <s v="Омская область59"/>
    <n v="55.043809000000003"/>
    <n v="74.568747000000002"/>
    <x v="0"/>
    <x v="4"/>
    <x v="0"/>
    <x v="4"/>
    <x v="0"/>
    <x v="0"/>
    <x v="4"/>
    <x v="4"/>
    <x v="4"/>
    <x v="6"/>
    <n v="690.25013949560446"/>
    <n v="0.66673000000000004"/>
    <n v="101.73"/>
    <n v="24.83352936859611"/>
    <n v="126.02062300714279"/>
    <n v="10.690456645057223"/>
    <n v="0"/>
    <n v="460.21047550590441"/>
    <n v="621.75508452670056"/>
  </r>
  <r>
    <x v="0"/>
    <x v="0"/>
    <x v="4"/>
    <s v="ФЛ+КК_328"/>
    <x v="4"/>
    <x v="4"/>
    <x v="0"/>
    <x v="0"/>
    <s v="Омская область59"/>
    <n v="55.043809000000003"/>
    <n v="74.568747000000002"/>
    <x v="0"/>
    <x v="4"/>
    <x v="0"/>
    <x v="4"/>
    <x v="0"/>
    <x v="0"/>
    <x v="4"/>
    <x v="4"/>
    <x v="4"/>
    <x v="6"/>
    <n v="690.25013949560446"/>
    <n v="0.38516"/>
    <n v="101.73"/>
    <n v="14.345960391175554"/>
    <n v="72.8002387134689"/>
    <n v="6.1757177289311116"/>
    <n v="0"/>
    <n v="265.85674372812701"/>
    <n v="359.1786605617026"/>
  </r>
  <r>
    <x v="0"/>
    <x v="0"/>
    <x v="5"/>
    <s v="ФЛ+КК_328"/>
    <x v="4"/>
    <x v="4"/>
    <x v="0"/>
    <x v="0"/>
    <s v="Омская область59"/>
    <n v="55.043809000000003"/>
    <n v="74.568747000000002"/>
    <x v="0"/>
    <x v="4"/>
    <x v="0"/>
    <x v="4"/>
    <x v="0"/>
    <x v="0"/>
    <x v="4"/>
    <x v="4"/>
    <x v="4"/>
    <x v="6"/>
    <n v="690.25013949560446"/>
    <n v="9.3380000000000005E-2"/>
    <n v="101.73"/>
    <n v="3.478102038965555"/>
    <n v="17.650031911578893"/>
    <n v="1.4972700216211112"/>
    <n v="0"/>
    <n v="64.455558026099553"/>
    <n v="87.08096199826511"/>
  </r>
  <r>
    <x v="0"/>
    <x v="1"/>
    <x v="1"/>
    <s v="ФЛ+КК_328"/>
    <x v="4"/>
    <x v="4"/>
    <x v="0"/>
    <x v="0"/>
    <s v="Омская область59"/>
    <n v="55.043809000000003"/>
    <n v="74.568747000000002"/>
    <x v="0"/>
    <x v="4"/>
    <x v="0"/>
    <x v="4"/>
    <x v="0"/>
    <x v="0"/>
    <x v="4"/>
    <x v="4"/>
    <x v="4"/>
    <x v="6"/>
    <n v="690.25013949560446"/>
    <n v="0.64320999999999995"/>
    <n v="101.73"/>
    <n v="23.95748567662277"/>
    <n v="121.57503775804945"/>
    <n v="10.313333161350554"/>
    <n v="0"/>
    <n v="443.97579222496773"/>
    <n v="599.8216488209905"/>
  </r>
  <r>
    <x v="0"/>
    <x v="1"/>
    <x v="2"/>
    <s v="ФЛ+КК_328"/>
    <x v="4"/>
    <x v="4"/>
    <x v="0"/>
    <x v="0"/>
    <s v="Омская область59"/>
    <n v="55.043809000000003"/>
    <n v="74.568747000000002"/>
    <x v="0"/>
    <x v="4"/>
    <x v="0"/>
    <x v="4"/>
    <x v="0"/>
    <x v="0"/>
    <x v="4"/>
    <x v="4"/>
    <x v="4"/>
    <x v="6"/>
    <n v="690.25013949560446"/>
    <n v="0.41672999999999999"/>
    <n v="101.73"/>
    <n v="15.521840465818331"/>
    <n v="78.767378437698341"/>
    <n v="6.6819162145016664"/>
    <n v="0"/>
    <n v="287.64794063200321"/>
    <n v="388.61907575002158"/>
  </r>
  <r>
    <x v="0"/>
    <x v="0"/>
    <x v="0"/>
    <s v="ФЛ+КК_329"/>
    <x v="4"/>
    <x v="4"/>
    <x v="0"/>
    <x v="0"/>
    <s v="Омская область6"/>
    <n v="54.956502999999998"/>
    <n v="73.487329000000003"/>
    <x v="0"/>
    <x v="4"/>
    <x v="0"/>
    <x v="4"/>
    <x v="0"/>
    <x v="0"/>
    <x v="4"/>
    <x v="4"/>
    <x v="4"/>
    <x v="6"/>
    <n v="251.08052268259377"/>
    <n v="1.14591"/>
    <n v="28.15"/>
    <n v="42.681429722328325"/>
    <n v="216.59186193828833"/>
    <n v="18.373706259111668"/>
    <n v="0"/>
    <n v="287.71568174721102"/>
    <n v="565.36267966693936"/>
  </r>
  <r>
    <x v="0"/>
    <x v="0"/>
    <x v="3"/>
    <s v="ФЛ+КК_329"/>
    <x v="4"/>
    <x v="4"/>
    <x v="0"/>
    <x v="0"/>
    <s v="Омская область6"/>
    <n v="54.956502999999998"/>
    <n v="73.487329000000003"/>
    <x v="0"/>
    <x v="4"/>
    <x v="0"/>
    <x v="4"/>
    <x v="0"/>
    <x v="0"/>
    <x v="4"/>
    <x v="4"/>
    <x v="4"/>
    <x v="6"/>
    <n v="251.08052268259377"/>
    <n v="0.50105"/>
    <n v="28.15"/>
    <n v="18.662486898947218"/>
    <n v="94.704952766080567"/>
    <n v="8.0339167309194437"/>
    <n v="0"/>
    <n v="125.80389589011361"/>
    <n v="247.20525228606084"/>
  </r>
  <r>
    <x v="0"/>
    <x v="0"/>
    <x v="4"/>
    <s v="ФЛ+КК_329"/>
    <x v="4"/>
    <x v="4"/>
    <x v="0"/>
    <x v="0"/>
    <s v="Омская область6"/>
    <n v="54.956502999999998"/>
    <n v="73.487329000000003"/>
    <x v="0"/>
    <x v="4"/>
    <x v="0"/>
    <x v="4"/>
    <x v="0"/>
    <x v="0"/>
    <x v="4"/>
    <x v="4"/>
    <x v="4"/>
    <x v="6"/>
    <n v="251.08052268259377"/>
    <n v="0.29332999999999998"/>
    <n v="28.15"/>
    <n v="10.925590823407219"/>
    <n v="55.443176918220558"/>
    <n v="4.7033006579794439"/>
    <n v="0"/>
    <n v="73.649449718485229"/>
    <n v="144.72151811809243"/>
  </r>
  <r>
    <x v="0"/>
    <x v="0"/>
    <x v="5"/>
    <s v="ФЛ+КК_329"/>
    <x v="4"/>
    <x v="4"/>
    <x v="0"/>
    <x v="0"/>
    <s v="Омская область6"/>
    <n v="54.956502999999998"/>
    <n v="73.487329000000003"/>
    <x v="0"/>
    <x v="4"/>
    <x v="0"/>
    <x v="4"/>
    <x v="0"/>
    <x v="0"/>
    <x v="4"/>
    <x v="4"/>
    <x v="4"/>
    <x v="6"/>
    <n v="251.08052268259377"/>
    <n v="7.2010000000000005E-2"/>
    <n v="28.15"/>
    <n v="2.682138871556111"/>
    <n v="13.61082456578278"/>
    <n v="1.1546199856172223"/>
    <n v="0"/>
    <n v="18.080308438373578"/>
    <n v="35.527891861329692"/>
  </r>
  <r>
    <x v="0"/>
    <x v="1"/>
    <x v="1"/>
    <s v="ФЛ+КК_329"/>
    <x v="4"/>
    <x v="4"/>
    <x v="0"/>
    <x v="0"/>
    <s v="Омская область6"/>
    <n v="54.956502999999998"/>
    <n v="73.487329000000003"/>
    <x v="0"/>
    <x v="4"/>
    <x v="0"/>
    <x v="4"/>
    <x v="0"/>
    <x v="0"/>
    <x v="4"/>
    <x v="4"/>
    <x v="4"/>
    <x v="6"/>
    <n v="251.08052268259377"/>
    <n v="0.88532999999999995"/>
    <n v="28.15"/>
    <n v="32.975670145184992"/>
    <n v="167.33886005866501"/>
    <n v="14.195524397534999"/>
    <n v="0"/>
    <n v="222.28911914658073"/>
    <n v="436.79917374796571"/>
  </r>
  <r>
    <x v="0"/>
    <x v="1"/>
    <x v="2"/>
    <s v="ФЛ+КК_329"/>
    <x v="4"/>
    <x v="4"/>
    <x v="0"/>
    <x v="0"/>
    <s v="Омская область6"/>
    <n v="54.956502999999998"/>
    <n v="73.487329000000003"/>
    <x v="0"/>
    <x v="4"/>
    <x v="0"/>
    <x v="4"/>
    <x v="0"/>
    <x v="0"/>
    <x v="4"/>
    <x v="4"/>
    <x v="4"/>
    <x v="6"/>
    <n v="251.08052268259377"/>
    <n v="0.56835999999999998"/>
    <n v="28.15"/>
    <n v="21.169566019131107"/>
    <n v="107.42741633395778"/>
    <n v="9.113176156442222"/>
    <n v="0"/>
    <n v="142.704125871879"/>
    <n v="280.41428438141008"/>
  </r>
  <r>
    <x v="0"/>
    <x v="0"/>
    <x v="0"/>
    <s v="ФЛ+КК_330"/>
    <x v="4"/>
    <x v="4"/>
    <x v="0"/>
    <x v="0"/>
    <s v="Омская область60"/>
    <n v="55.985579999999999"/>
    <n v="71.485979999999998"/>
    <x v="0"/>
    <x v="4"/>
    <x v="0"/>
    <x v="4"/>
    <x v="0"/>
    <x v="0"/>
    <x v="4"/>
    <x v="4"/>
    <x v="4"/>
    <x v="6"/>
    <n v="921.35702739632882"/>
    <n v="0.54925999999999997"/>
    <n v="194.73"/>
    <n v="20.458152986958883"/>
    <n v="103.81726844885222"/>
    <n v="8.8069236675477782"/>
    <n v="0"/>
    <n v="506.06456086770754"/>
    <n v="639.14690597106642"/>
  </r>
  <r>
    <x v="0"/>
    <x v="0"/>
    <x v="3"/>
    <s v="ФЛ+КК_330"/>
    <x v="4"/>
    <x v="4"/>
    <x v="0"/>
    <x v="0"/>
    <s v="Омская область60"/>
    <n v="55.985579999999999"/>
    <n v="71.485979999999998"/>
    <x v="0"/>
    <x v="4"/>
    <x v="0"/>
    <x v="4"/>
    <x v="0"/>
    <x v="0"/>
    <x v="4"/>
    <x v="4"/>
    <x v="4"/>
    <x v="6"/>
    <n v="921.35702739632882"/>
    <n v="0.23835999999999999"/>
    <n v="194.73"/>
    <n v="8.8781366674644424"/>
    <n v="45.053133502291111"/>
    <n v="3.8219027881088889"/>
    <n v="0"/>
    <n v="219.61466105018891"/>
    <n v="277.36783400805336"/>
  </r>
  <r>
    <x v="0"/>
    <x v="0"/>
    <x v="4"/>
    <s v="ФЛ+КК_330"/>
    <x v="4"/>
    <x v="4"/>
    <x v="0"/>
    <x v="0"/>
    <s v="Омская область60"/>
    <n v="55.985579999999999"/>
    <n v="71.485979999999998"/>
    <x v="0"/>
    <x v="4"/>
    <x v="0"/>
    <x v="4"/>
    <x v="0"/>
    <x v="0"/>
    <x v="4"/>
    <x v="4"/>
    <x v="4"/>
    <x v="6"/>
    <n v="921.35702739632882"/>
    <n v="0.13921"/>
    <n v="194.73"/>
    <n v="5.1851208486227769"/>
    <n v="26.312496706049448"/>
    <n v="2.2321156533505557"/>
    <n v="0"/>
    <n v="128.26211178384293"/>
    <n v="161.99184499186572"/>
  </r>
  <r>
    <x v="0"/>
    <x v="0"/>
    <x v="5"/>
    <s v="ФЛ+КК_330"/>
    <x v="4"/>
    <x v="4"/>
    <x v="0"/>
    <x v="0"/>
    <s v="Омская область60"/>
    <n v="55.985579999999999"/>
    <n v="71.485979999999998"/>
    <x v="0"/>
    <x v="4"/>
    <x v="0"/>
    <x v="4"/>
    <x v="0"/>
    <x v="0"/>
    <x v="4"/>
    <x v="4"/>
    <x v="4"/>
    <x v="6"/>
    <n v="921.35702739632882"/>
    <n v="3.4099999999999998E-2"/>
    <n v="194.73"/>
    <n v="1.2701143663388885"/>
    <n v="6.4453425592722224"/>
    <n v="0.54676491472777777"/>
    <n v="0"/>
    <n v="31.418274634214811"/>
    <n v="39.680496474553699"/>
  </r>
  <r>
    <x v="0"/>
    <x v="1"/>
    <x v="1"/>
    <s v="ФЛ+КК_330"/>
    <x v="4"/>
    <x v="4"/>
    <x v="0"/>
    <x v="0"/>
    <s v="Омская область60"/>
    <n v="55.985579999999999"/>
    <n v="71.485979999999998"/>
    <x v="0"/>
    <x v="4"/>
    <x v="0"/>
    <x v="4"/>
    <x v="0"/>
    <x v="0"/>
    <x v="4"/>
    <x v="4"/>
    <x v="4"/>
    <x v="6"/>
    <n v="921.35702739632882"/>
    <n v="3.2187299999999999"/>
    <n v="194.73"/>
    <n v="119.88724968815164"/>
    <n v="608.38174357203172"/>
    <n v="51.609637360168335"/>
    <n v="0"/>
    <n v="2965.5995047913852"/>
    <n v="3745.4781354117367"/>
  </r>
  <r>
    <x v="0"/>
    <x v="1"/>
    <x v="2"/>
    <s v="ФЛ+КК_330"/>
    <x v="4"/>
    <x v="4"/>
    <x v="0"/>
    <x v="0"/>
    <s v="Омская область60"/>
    <n v="55.985579999999999"/>
    <n v="71.485979999999998"/>
    <x v="0"/>
    <x v="4"/>
    <x v="0"/>
    <x v="4"/>
    <x v="0"/>
    <x v="0"/>
    <x v="4"/>
    <x v="4"/>
    <x v="4"/>
    <x v="6"/>
    <n v="921.35702739632882"/>
    <n v="2.0437799999999999"/>
    <n v="194.73"/>
    <n v="76.124174182876658"/>
    <n v="386.30094474455666"/>
    <n v="32.77029904464333"/>
    <n v="0"/>
    <n v="1883.0510654520688"/>
    <n v="2378.2464834241455"/>
  </r>
  <r>
    <x v="0"/>
    <x v="0"/>
    <x v="0"/>
    <s v="ФЛ+КК_331"/>
    <x v="4"/>
    <x v="4"/>
    <x v="0"/>
    <x v="0"/>
    <s v="Омская область61"/>
    <n v="54.996583000000001"/>
    <n v="73.209667999999994"/>
    <x v="0"/>
    <x v="4"/>
    <x v="0"/>
    <x v="4"/>
    <x v="0"/>
    <x v="0"/>
    <x v="4"/>
    <x v="4"/>
    <x v="4"/>
    <x v="6"/>
    <n v="251.08052268259377"/>
    <n v="1.1087"/>
    <n v="18.149999999999999"/>
    <n v="41.295477946038886"/>
    <n v="209.55868901657223"/>
    <n v="17.77707510142778"/>
    <n v="0"/>
    <n v="278.37297549819169"/>
    <n v="547.00421756223056"/>
  </r>
  <r>
    <x v="0"/>
    <x v="0"/>
    <x v="3"/>
    <s v="ФЛ+КК_331"/>
    <x v="4"/>
    <x v="4"/>
    <x v="0"/>
    <x v="0"/>
    <s v="Омская область61"/>
    <n v="54.996583000000001"/>
    <n v="73.209667999999994"/>
    <x v="0"/>
    <x v="4"/>
    <x v="0"/>
    <x v="4"/>
    <x v="0"/>
    <x v="0"/>
    <x v="4"/>
    <x v="4"/>
    <x v="4"/>
    <x v="6"/>
    <n v="251.08052268259377"/>
    <n v="0.47171000000000002"/>
    <n v="18.149999999999999"/>
    <n v="17.569667089317221"/>
    <n v="89.159311983410561"/>
    <n v="7.5634744259894449"/>
    <n v="0"/>
    <n v="118.43719335460631"/>
    <n v="232.72964685332352"/>
  </r>
  <r>
    <x v="0"/>
    <x v="0"/>
    <x v="4"/>
    <s v="ФЛ+КК_331"/>
    <x v="4"/>
    <x v="4"/>
    <x v="0"/>
    <x v="0"/>
    <s v="Омская область61"/>
    <n v="54.996583000000001"/>
    <n v="73.209667999999994"/>
    <x v="0"/>
    <x v="4"/>
    <x v="0"/>
    <x v="4"/>
    <x v="0"/>
    <x v="0"/>
    <x v="4"/>
    <x v="4"/>
    <x v="4"/>
    <x v="6"/>
    <n v="251.08052268259377"/>
    <n v="0.27372999999999997"/>
    <n v="18.149999999999999"/>
    <n v="10.195554413429441"/>
    <n v="51.73852254397611"/>
    <n v="4.3890310882238888"/>
    <n v="0"/>
    <n v="68.728271473906389"/>
    <n v="135.05137951953583"/>
  </r>
  <r>
    <x v="0"/>
    <x v="0"/>
    <x v="5"/>
    <s v="ФЛ+КК_331"/>
    <x v="4"/>
    <x v="4"/>
    <x v="0"/>
    <x v="0"/>
    <s v="Омская область61"/>
    <n v="54.996583000000001"/>
    <n v="73.209667999999994"/>
    <x v="0"/>
    <x v="4"/>
    <x v="0"/>
    <x v="4"/>
    <x v="0"/>
    <x v="0"/>
    <x v="4"/>
    <x v="4"/>
    <x v="4"/>
    <x v="6"/>
    <n v="251.08052268259377"/>
    <n v="6.6640000000000005E-2"/>
    <n v="18.149999999999999"/>
    <n v="2.482123793924444"/>
    <n v="12.595824872431113"/>
    <n v="1.0685165371688889"/>
    <n v="0"/>
    <n v="16.732006031568051"/>
    <n v="32.878471235092498"/>
  </r>
  <r>
    <x v="0"/>
    <x v="1"/>
    <x v="1"/>
    <s v="ФЛ+КК_331"/>
    <x v="4"/>
    <x v="4"/>
    <x v="0"/>
    <x v="0"/>
    <s v="Омская область61"/>
    <n v="54.996583000000001"/>
    <n v="73.209667999999994"/>
    <x v="0"/>
    <x v="4"/>
    <x v="0"/>
    <x v="4"/>
    <x v="0"/>
    <x v="0"/>
    <x v="4"/>
    <x v="4"/>
    <x v="4"/>
    <x v="6"/>
    <n v="251.08052268259377"/>
    <n v="2.55898"/>
    <n v="18.149999999999999"/>
    <n v="95.313702673721096"/>
    <n v="483.68043115326782"/>
    <n v="41.031099163932225"/>
    <n v="0"/>
    <n v="642.5100359343038"/>
    <n v="1262.535268925225"/>
  </r>
  <r>
    <x v="0"/>
    <x v="1"/>
    <x v="2"/>
    <s v="ФЛ+КК_331"/>
    <x v="4"/>
    <x v="4"/>
    <x v="0"/>
    <x v="0"/>
    <s v="Омская область61"/>
    <n v="54.996583000000001"/>
    <n v="73.209667999999994"/>
    <x v="0"/>
    <x v="4"/>
    <x v="0"/>
    <x v="4"/>
    <x v="0"/>
    <x v="0"/>
    <x v="4"/>
    <x v="4"/>
    <x v="4"/>
    <x v="6"/>
    <n v="251.08052268259377"/>
    <n v="1.63957"/>
    <n v="18.149999999999999"/>
    <n v="61.068663097309432"/>
    <n v="309.90000879489611"/>
    <n v="26.28913053490389"/>
    <n v="0"/>
    <n v="411.66409257470025"/>
    <n v="808.92189500180962"/>
  </r>
  <r>
    <x v="0"/>
    <x v="0"/>
    <x v="0"/>
    <s v="ФЛ+КК_332"/>
    <x v="4"/>
    <x v="4"/>
    <x v="0"/>
    <x v="0"/>
    <s v="Омская область62"/>
    <n v="54.976129999999998"/>
    <n v="74.122709999999998"/>
    <x v="0"/>
    <x v="4"/>
    <x v="0"/>
    <x v="4"/>
    <x v="0"/>
    <x v="0"/>
    <x v="4"/>
    <x v="4"/>
    <x v="4"/>
    <x v="6"/>
    <n v="474.68691397928319"/>
    <n v="0.92783000000000004"/>
    <n v="69.959999999999994"/>
    <n v="34.55865725865722"/>
    <n v="175.37191163547058"/>
    <n v="14.876976270729445"/>
    <n v="0"/>
    <n v="440.42875939739832"/>
    <n v="665.23630456225555"/>
  </r>
  <r>
    <x v="0"/>
    <x v="0"/>
    <x v="3"/>
    <s v="ФЛ+КК_332"/>
    <x v="4"/>
    <x v="4"/>
    <x v="0"/>
    <x v="0"/>
    <s v="Омская область62"/>
    <n v="54.976129999999998"/>
    <n v="74.122709999999998"/>
    <x v="0"/>
    <x v="4"/>
    <x v="0"/>
    <x v="4"/>
    <x v="0"/>
    <x v="0"/>
    <x v="4"/>
    <x v="4"/>
    <x v="4"/>
    <x v="6"/>
    <n v="474.68691397928319"/>
    <n v="0.40977000000000002"/>
    <n v="69.959999999999994"/>
    <n v="15.262603046764998"/>
    <n v="77.451848108885017"/>
    <n v="6.5703184489150006"/>
    <n v="0"/>
    <n v="194.51245674129089"/>
    <n v="293.7972263458559"/>
  </r>
  <r>
    <x v="0"/>
    <x v="0"/>
    <x v="4"/>
    <s v="ФЛ+КК_332"/>
    <x v="4"/>
    <x v="4"/>
    <x v="0"/>
    <x v="0"/>
    <s v="Омская область62"/>
    <n v="54.976129999999998"/>
    <n v="74.122709999999998"/>
    <x v="0"/>
    <x v="4"/>
    <x v="0"/>
    <x v="4"/>
    <x v="0"/>
    <x v="0"/>
    <x v="4"/>
    <x v="4"/>
    <x v="4"/>
    <x v="6"/>
    <n v="474.68691397928319"/>
    <n v="0.24065"/>
    <n v="69.959999999999994"/>
    <n v="8.9634317378138881"/>
    <n v="45.485973222547223"/>
    <n v="3.8586210184527778"/>
    <n v="0"/>
    <n v="114.2334058491145"/>
    <n v="172.54143182792839"/>
  </r>
  <r>
    <x v="0"/>
    <x v="0"/>
    <x v="5"/>
    <s v="ФЛ+КК_332"/>
    <x v="4"/>
    <x v="4"/>
    <x v="0"/>
    <x v="0"/>
    <s v="Омская область62"/>
    <n v="54.976129999999998"/>
    <n v="74.122709999999998"/>
    <x v="0"/>
    <x v="4"/>
    <x v="0"/>
    <x v="4"/>
    <x v="0"/>
    <x v="0"/>
    <x v="4"/>
    <x v="4"/>
    <x v="4"/>
    <x v="6"/>
    <n v="474.68691397928319"/>
    <n v="5.9249999999999997E-2"/>
    <n v="69.959999999999994"/>
    <n v="2.2068702699583329"/>
    <n v="11.199018962958334"/>
    <n v="0.95002408204166666"/>
    <n v="0"/>
    <n v="28.125199653272528"/>
    <n v="42.48111296823086"/>
  </r>
  <r>
    <x v="0"/>
    <x v="1"/>
    <x v="1"/>
    <s v="ФЛ+КК_332"/>
    <x v="4"/>
    <x v="4"/>
    <x v="0"/>
    <x v="0"/>
    <s v="Омская область62"/>
    <n v="54.976129999999998"/>
    <n v="74.122709999999998"/>
    <x v="0"/>
    <x v="4"/>
    <x v="0"/>
    <x v="4"/>
    <x v="0"/>
    <x v="0"/>
    <x v="4"/>
    <x v="4"/>
    <x v="4"/>
    <x v="6"/>
    <n v="474.68691397928319"/>
    <n v="6.8585000000000003"/>
    <n v="69.959999999999994"/>
    <n v="255.45687335880552"/>
    <n v="1296.3455115181391"/>
    <n v="109.97029817186112"/>
    <n v="0"/>
    <n v="3255.6401995269139"/>
    <n v="4917.4128825757198"/>
  </r>
  <r>
    <x v="0"/>
    <x v="1"/>
    <x v="2"/>
    <s v="ФЛ+КК_332"/>
    <x v="4"/>
    <x v="4"/>
    <x v="0"/>
    <x v="0"/>
    <s v="Омская область62"/>
    <n v="54.976129999999998"/>
    <n v="74.122709999999998"/>
    <x v="0"/>
    <x v="4"/>
    <x v="0"/>
    <x v="4"/>
    <x v="0"/>
    <x v="0"/>
    <x v="4"/>
    <x v="4"/>
    <x v="4"/>
    <x v="6"/>
    <n v="474.68691397928319"/>
    <n v="4.36165"/>
    <n v="69.959999999999994"/>
    <n v="162.45731161120275"/>
    <n v="824.40845670526949"/>
    <n v="69.935401475730558"/>
    <n v="0"/>
    <n v="2070.4181783577405"/>
    <n v="3127.2193481499435"/>
  </r>
  <r>
    <x v="0"/>
    <x v="0"/>
    <x v="0"/>
    <s v="ФЛ+КК_333"/>
    <x v="4"/>
    <x v="4"/>
    <x v="0"/>
    <x v="0"/>
    <s v="Омская область64"/>
    <n v="54.658292000000003"/>
    <n v="73.877566000000002"/>
    <x v="0"/>
    <x v="4"/>
    <x v="0"/>
    <x v="4"/>
    <x v="0"/>
    <x v="0"/>
    <x v="4"/>
    <x v="4"/>
    <x v="4"/>
    <x v="6"/>
    <n v="501.28457982832253"/>
    <n v="0.86162000000000005"/>
    <n v="73.88"/>
    <n v="32.092549569645556"/>
    <n v="162.85736234369892"/>
    <n v="13.815354423101113"/>
    <n v="0"/>
    <n v="431.91681967167926"/>
    <n v="640.68208600812477"/>
  </r>
  <r>
    <x v="0"/>
    <x v="0"/>
    <x v="3"/>
    <s v="ФЛ+КК_333"/>
    <x v="4"/>
    <x v="4"/>
    <x v="0"/>
    <x v="0"/>
    <s v="Омская область64"/>
    <n v="54.658292000000003"/>
    <n v="73.877566000000002"/>
    <x v="0"/>
    <x v="4"/>
    <x v="0"/>
    <x v="4"/>
    <x v="0"/>
    <x v="0"/>
    <x v="4"/>
    <x v="4"/>
    <x v="4"/>
    <x v="6"/>
    <n v="501.28457982832253"/>
    <n v="0.38135999999999998"/>
    <n v="73.88"/>
    <n v="14.20442271985333"/>
    <n v="72.081989396013327"/>
    <n v="6.1147879143866666"/>
    <n v="0"/>
    <n v="191.16988736332908"/>
    <n v="283.57108739358239"/>
  </r>
  <r>
    <x v="0"/>
    <x v="0"/>
    <x v="4"/>
    <s v="ФЛ+КК_333"/>
    <x v="4"/>
    <x v="4"/>
    <x v="0"/>
    <x v="0"/>
    <s v="Омская область64"/>
    <n v="54.658292000000003"/>
    <n v="73.877566000000002"/>
    <x v="0"/>
    <x v="4"/>
    <x v="0"/>
    <x v="4"/>
    <x v="0"/>
    <x v="0"/>
    <x v="4"/>
    <x v="4"/>
    <x v="4"/>
    <x v="6"/>
    <n v="501.28457982832253"/>
    <n v="0.22412000000000001"/>
    <n v="73.88"/>
    <n v="8.3477428675622214"/>
    <n v="42.361588691615559"/>
    <n v="3.5935763251844448"/>
    <n v="0"/>
    <n v="112.34790003112366"/>
    <n v="166.65080791548587"/>
  </r>
  <r>
    <x v="0"/>
    <x v="0"/>
    <x v="5"/>
    <s v="ФЛ+КК_333"/>
    <x v="4"/>
    <x v="4"/>
    <x v="0"/>
    <x v="0"/>
    <s v="Омская область64"/>
    <n v="54.658292000000003"/>
    <n v="73.877566000000002"/>
    <x v="0"/>
    <x v="4"/>
    <x v="0"/>
    <x v="4"/>
    <x v="0"/>
    <x v="0"/>
    <x v="4"/>
    <x v="4"/>
    <x v="4"/>
    <x v="6"/>
    <n v="501.28457982832253"/>
    <n v="5.5219999999999998E-2"/>
    <n v="73.88"/>
    <n v="2.0567658448455552"/>
    <n v="10.437296660498889"/>
    <n v="0.88540641030111111"/>
    <n v="0"/>
    <n v="27.680934498119971"/>
    <n v="41.060403413765528"/>
  </r>
  <r>
    <x v="0"/>
    <x v="1"/>
    <x v="1"/>
    <s v="ФЛ+КК_333"/>
    <x v="4"/>
    <x v="4"/>
    <x v="0"/>
    <x v="0"/>
    <s v="Омская область64"/>
    <n v="54.658292000000003"/>
    <n v="73.877566000000002"/>
    <x v="0"/>
    <x v="4"/>
    <x v="0"/>
    <x v="4"/>
    <x v="0"/>
    <x v="0"/>
    <x v="4"/>
    <x v="4"/>
    <x v="4"/>
    <x v="6"/>
    <n v="501.28457982832253"/>
    <n v="0.38041999999999998"/>
    <n v="73.88"/>
    <n v="14.169410769578885"/>
    <n v="71.904317196432217"/>
    <n v="6.0997158023677773"/>
    <n v="0"/>
    <n v="190.69867985829046"/>
    <n v="282.87212362666935"/>
  </r>
  <r>
    <x v="0"/>
    <x v="1"/>
    <x v="2"/>
    <s v="ФЛ+КК_333"/>
    <x v="4"/>
    <x v="4"/>
    <x v="0"/>
    <x v="0"/>
    <s v="Омская область64"/>
    <n v="54.658292000000003"/>
    <n v="73.877566000000002"/>
    <x v="0"/>
    <x v="4"/>
    <x v="0"/>
    <x v="4"/>
    <x v="0"/>
    <x v="0"/>
    <x v="4"/>
    <x v="4"/>
    <x v="4"/>
    <x v="6"/>
    <n v="501.28457982832253"/>
    <n v="0.248"/>
    <n v="73.88"/>
    <n v="9.237195391555554"/>
    <n v="46.875218612888894"/>
    <n v="3.9764721071111113"/>
    <n v="0"/>
    <n v="124.31857579742399"/>
    <n v="184.40746190897954"/>
  </r>
  <r>
    <x v="0"/>
    <x v="0"/>
    <x v="0"/>
    <s v="ФЛ+КК_334"/>
    <x v="4"/>
    <x v="4"/>
    <x v="0"/>
    <x v="0"/>
    <s v="Омская область65"/>
    <n v="54.986702000000001"/>
    <n v="73.481821999999994"/>
    <x v="0"/>
    <x v="4"/>
    <x v="0"/>
    <x v="4"/>
    <x v="0"/>
    <x v="0"/>
    <x v="4"/>
    <x v="4"/>
    <x v="4"/>
    <x v="6"/>
    <n v="251.08052268259377"/>
    <n v="2.0634700000000001"/>
    <n v="24.78"/>
    <n v="76.857562800859441"/>
    <n v="390.02261028684615"/>
    <n v="33.086011688953889"/>
    <n v="0"/>
    <n v="518.09712613985175"/>
    <n v="1018.0633109165112"/>
  </r>
  <r>
    <x v="0"/>
    <x v="0"/>
    <x v="3"/>
    <s v="ФЛ+КК_334"/>
    <x v="4"/>
    <x v="4"/>
    <x v="0"/>
    <x v="0"/>
    <s v="Омская область65"/>
    <n v="54.986702000000001"/>
    <n v="73.481821999999994"/>
    <x v="0"/>
    <x v="4"/>
    <x v="0"/>
    <x v="4"/>
    <x v="0"/>
    <x v="0"/>
    <x v="4"/>
    <x v="4"/>
    <x v="4"/>
    <x v="6"/>
    <n v="251.08052268259377"/>
    <n v="0.90239000000000003"/>
    <n v="24.78"/>
    <n v="33.611099795910555"/>
    <n v="170.5634214680839"/>
    <n v="14.469067196516113"/>
    <n v="0"/>
    <n v="226.57255286354581"/>
    <n v="445.21614132405637"/>
  </r>
  <r>
    <x v="0"/>
    <x v="0"/>
    <x v="4"/>
    <s v="ФЛ+КК_334"/>
    <x v="4"/>
    <x v="4"/>
    <x v="0"/>
    <x v="0"/>
    <s v="Омская область65"/>
    <n v="54.986702000000001"/>
    <n v="73.481821999999994"/>
    <x v="0"/>
    <x v="4"/>
    <x v="0"/>
    <x v="4"/>
    <x v="0"/>
    <x v="0"/>
    <x v="4"/>
    <x v="4"/>
    <x v="4"/>
    <x v="6"/>
    <n v="251.08052268259377"/>
    <n v="0.52832000000000001"/>
    <n v="24.78"/>
    <n v="19.678205924462219"/>
    <n v="99.859336683715568"/>
    <n v="8.4711683210844448"/>
    <n v="0"/>
    <n v="132.65086174366795"/>
    <n v="260.65957267293015"/>
  </r>
  <r>
    <x v="0"/>
    <x v="0"/>
    <x v="5"/>
    <s v="ФЛ+КК_334"/>
    <x v="4"/>
    <x v="4"/>
    <x v="0"/>
    <x v="0"/>
    <s v="Омская область65"/>
    <n v="54.986702000000001"/>
    <n v="73.481821999999994"/>
    <x v="0"/>
    <x v="4"/>
    <x v="0"/>
    <x v="4"/>
    <x v="0"/>
    <x v="0"/>
    <x v="4"/>
    <x v="4"/>
    <x v="4"/>
    <x v="6"/>
    <n v="251.08052268259377"/>
    <n v="0.12970999999999999"/>
    <n v="24.78"/>
    <n v="4.8312766703172212"/>
    <n v="24.516873412410554"/>
    <n v="2.0797911169894445"/>
    <n v="0"/>
    <n v="32.567654597159233"/>
    <n v="63.995595796876458"/>
  </r>
  <r>
    <x v="0"/>
    <x v="1"/>
    <x v="1"/>
    <s v="ФЛ+КК_334"/>
    <x v="4"/>
    <x v="4"/>
    <x v="0"/>
    <x v="0"/>
    <s v="Омская область65"/>
    <n v="54.986702000000001"/>
    <n v="73.481821999999994"/>
    <x v="0"/>
    <x v="4"/>
    <x v="0"/>
    <x v="4"/>
    <x v="0"/>
    <x v="0"/>
    <x v="4"/>
    <x v="4"/>
    <x v="4"/>
    <x v="6"/>
    <n v="251.08052268259377"/>
    <n v="0.98978999999999995"/>
    <n v="24.78"/>
    <n v="36.866466236321656"/>
    <n v="187.08315576956167"/>
    <n v="15.870452931038333"/>
    <n v="0"/>
    <n v="248.51699054600448"/>
    <n v="488.33706548292616"/>
  </r>
  <r>
    <x v="0"/>
    <x v="1"/>
    <x v="2"/>
    <s v="ФЛ+КК_334"/>
    <x v="4"/>
    <x v="4"/>
    <x v="0"/>
    <x v="0"/>
    <s v="Омская область65"/>
    <n v="54.986702000000001"/>
    <n v="73.481821999999994"/>
    <x v="0"/>
    <x v="4"/>
    <x v="0"/>
    <x v="4"/>
    <x v="0"/>
    <x v="0"/>
    <x v="4"/>
    <x v="4"/>
    <x v="4"/>
    <x v="6"/>
    <n v="251.08052268259377"/>
    <n v="0.64083999999999997"/>
    <n v="24.78"/>
    <n v="23.869210865824439"/>
    <n v="121.12707699953111"/>
    <n v="10.275332198068888"/>
    <n v="0"/>
    <n v="160.90244215591338"/>
    <n v="316.17406221933783"/>
  </r>
  <r>
    <x v="0"/>
    <x v="0"/>
    <x v="0"/>
    <s v="ФЛ+КК_335"/>
    <x v="4"/>
    <x v="4"/>
    <x v="0"/>
    <x v="0"/>
    <s v="Омская область66"/>
    <n v="54.913618999999997"/>
    <n v="73.315364000000002"/>
    <x v="0"/>
    <x v="4"/>
    <x v="0"/>
    <x v="4"/>
    <x v="0"/>
    <x v="0"/>
    <x v="4"/>
    <x v="4"/>
    <x v="4"/>
    <x v="6"/>
    <n v="251.08052268259377"/>
    <n v="1.23394"/>
    <n v="26.2"/>
    <n v="45.960261618774439"/>
    <n v="233.23067441608114"/>
    <n v="19.785193515518891"/>
    <n v="0"/>
    <n v="309.81830015895974"/>
    <n v="608.79442970933417"/>
  </r>
  <r>
    <x v="0"/>
    <x v="0"/>
    <x v="3"/>
    <s v="ФЛ+КК_335"/>
    <x v="4"/>
    <x v="4"/>
    <x v="0"/>
    <x v="0"/>
    <s v="Омская область66"/>
    <n v="54.913618999999997"/>
    <n v="73.315364000000002"/>
    <x v="0"/>
    <x v="4"/>
    <x v="0"/>
    <x v="4"/>
    <x v="0"/>
    <x v="0"/>
    <x v="4"/>
    <x v="4"/>
    <x v="4"/>
    <x v="6"/>
    <n v="251.08052268259377"/>
    <n v="0.54200000000000004"/>
    <n v="26.2"/>
    <n v="20.18774154122222"/>
    <n v="102.44503422655556"/>
    <n v="8.6905156534444448"/>
    <n v="0"/>
    <n v="136.08564329396583"/>
    <n v="267.40893471518802"/>
  </r>
  <r>
    <x v="0"/>
    <x v="0"/>
    <x v="4"/>
    <s v="ФЛ+КК_335"/>
    <x v="4"/>
    <x v="4"/>
    <x v="0"/>
    <x v="0"/>
    <s v="Омская область66"/>
    <n v="54.913618999999997"/>
    <n v="73.315364000000002"/>
    <x v="0"/>
    <x v="4"/>
    <x v="0"/>
    <x v="4"/>
    <x v="0"/>
    <x v="0"/>
    <x v="4"/>
    <x v="4"/>
    <x v="4"/>
    <x v="6"/>
    <n v="251.08052268259377"/>
    <n v="0.31775999999999999"/>
    <n v="26.2"/>
    <n v="11.835529062986664"/>
    <n v="60.060763977546671"/>
    <n v="5.0950152288533328"/>
    <n v="0"/>
    <n v="79.783346887620993"/>
    <n v="156.77465515700766"/>
  </r>
  <r>
    <x v="0"/>
    <x v="0"/>
    <x v="5"/>
    <s v="ФЛ+КК_335"/>
    <x v="4"/>
    <x v="4"/>
    <x v="0"/>
    <x v="0"/>
    <s v="Омская область66"/>
    <n v="54.913618999999997"/>
    <n v="73.315364000000002"/>
    <x v="0"/>
    <x v="4"/>
    <x v="0"/>
    <x v="4"/>
    <x v="0"/>
    <x v="0"/>
    <x v="4"/>
    <x v="4"/>
    <x v="4"/>
    <x v="6"/>
    <n v="251.08052268259377"/>
    <n v="7.8119999999999995E-2"/>
    <n v="26.2"/>
    <n v="2.9097165483399992"/>
    <n v="14.765693863059999"/>
    <n v="1.25258871374"/>
    <n v="0"/>
    <n v="19.614410431964224"/>
    <n v="38.542409557104222"/>
  </r>
  <r>
    <x v="0"/>
    <x v="1"/>
    <x v="1"/>
    <s v="ФЛ+КК_335"/>
    <x v="4"/>
    <x v="4"/>
    <x v="0"/>
    <x v="0"/>
    <s v="Омская область66"/>
    <n v="54.913618999999997"/>
    <n v="73.315364000000002"/>
    <x v="0"/>
    <x v="4"/>
    <x v="0"/>
    <x v="4"/>
    <x v="0"/>
    <x v="0"/>
    <x v="4"/>
    <x v="4"/>
    <x v="4"/>
    <x v="6"/>
    <n v="251.08052268259377"/>
    <n v="0.89376999999999995"/>
    <n v="26.2"/>
    <n v="33.290032762542772"/>
    <n v="168.93412959532944"/>
    <n v="14.330852722470555"/>
    <n v="0"/>
    <n v="224.40823875802181"/>
    <n v="440.96325383836461"/>
  </r>
  <r>
    <x v="0"/>
    <x v="1"/>
    <x v="2"/>
    <s v="ФЛ+КК_335"/>
    <x v="4"/>
    <x v="4"/>
    <x v="0"/>
    <x v="0"/>
    <s v="Омская область66"/>
    <n v="54.913618999999997"/>
    <n v="73.315364000000002"/>
    <x v="0"/>
    <x v="4"/>
    <x v="0"/>
    <x v="4"/>
    <x v="0"/>
    <x v="0"/>
    <x v="4"/>
    <x v="4"/>
    <x v="4"/>
    <x v="6"/>
    <n v="251.08052268259377"/>
    <n v="0.57232000000000005"/>
    <n v="26.2"/>
    <n v="21.317063171351109"/>
    <n v="108.1759077279378"/>
    <n v="9.1766714368622235"/>
    <n v="0"/>
    <n v="143.69840474170206"/>
    <n v="282.36804707785319"/>
  </r>
  <r>
    <x v="0"/>
    <x v="0"/>
    <x v="0"/>
    <s v="ФЛ+КК_336"/>
    <x v="4"/>
    <x v="4"/>
    <x v="0"/>
    <x v="0"/>
    <s v="Омская область67"/>
    <n v="54.705398000000002"/>
    <n v="73.052381999999994"/>
    <x v="0"/>
    <x v="4"/>
    <x v="0"/>
    <x v="4"/>
    <x v="0"/>
    <x v="0"/>
    <x v="4"/>
    <x v="4"/>
    <x v="4"/>
    <x v="6"/>
    <n v="401.88258883637718"/>
    <n v="1.7716499999999999"/>
    <n v="59.23"/>
    <n v="65.988214578424987"/>
    <n v="334.86484296582501"/>
    <n v="28.406922615174999"/>
    <n v="0"/>
    <n v="711.9952885119676"/>
    <n v="1141.2552686713925"/>
  </r>
  <r>
    <x v="0"/>
    <x v="0"/>
    <x v="3"/>
    <s v="ФЛ+КК_336"/>
    <x v="4"/>
    <x v="4"/>
    <x v="0"/>
    <x v="0"/>
    <s v="Омская область67"/>
    <n v="54.705398000000002"/>
    <n v="73.052381999999994"/>
    <x v="0"/>
    <x v="4"/>
    <x v="0"/>
    <x v="4"/>
    <x v="0"/>
    <x v="0"/>
    <x v="4"/>
    <x v="4"/>
    <x v="4"/>
    <x v="6"/>
    <n v="401.88258883637718"/>
    <n v="0.76597000000000004"/>
    <n v="59.23"/>
    <n v="28.529897395442774"/>
    <n v="144.77827097142946"/>
    <n v="12.281686854370557"/>
    <n v="0"/>
    <n v="307.83000657099984"/>
    <n v="493.41986179224261"/>
  </r>
  <r>
    <x v="0"/>
    <x v="0"/>
    <x v="4"/>
    <s v="ФЛ+КК_336"/>
    <x v="4"/>
    <x v="4"/>
    <x v="0"/>
    <x v="0"/>
    <s v="Омская область67"/>
    <n v="54.705398000000002"/>
    <n v="73.052381999999994"/>
    <x v="0"/>
    <x v="4"/>
    <x v="0"/>
    <x v="4"/>
    <x v="0"/>
    <x v="0"/>
    <x v="4"/>
    <x v="4"/>
    <x v="4"/>
    <x v="6"/>
    <n v="401.88258883637718"/>
    <n v="0.44680999999999998"/>
    <n v="59.23"/>
    <n v="16.642222874600552"/>
    <n v="84.452888824293893"/>
    <n v="7.1642237991061108"/>
    <n v="0"/>
    <n v="179.56515951798167"/>
    <n v="287.82449501598222"/>
  </r>
  <r>
    <x v="0"/>
    <x v="0"/>
    <x v="5"/>
    <s v="ФЛ+КК_336"/>
    <x v="4"/>
    <x v="4"/>
    <x v="0"/>
    <x v="0"/>
    <s v="Омская область67"/>
    <n v="54.705398000000002"/>
    <n v="73.052381999999994"/>
    <x v="0"/>
    <x v="4"/>
    <x v="0"/>
    <x v="4"/>
    <x v="0"/>
    <x v="0"/>
    <x v="4"/>
    <x v="4"/>
    <x v="4"/>
    <x v="6"/>
    <n v="401.88258883637718"/>
    <n v="0.10933"/>
    <n v="59.23"/>
    <n v="4.0721877909627766"/>
    <n v="20.664788915109444"/>
    <n v="1.7530149010905556"/>
    <n v="0"/>
    <n v="43.937823437481114"/>
    <n v="70.427815044643893"/>
  </r>
  <r>
    <x v="0"/>
    <x v="1"/>
    <x v="1"/>
    <s v="ФЛ+КК_336"/>
    <x v="4"/>
    <x v="4"/>
    <x v="0"/>
    <x v="0"/>
    <s v="Омская область67"/>
    <n v="54.705398000000002"/>
    <n v="73.052381999999994"/>
    <x v="0"/>
    <x v="4"/>
    <x v="0"/>
    <x v="4"/>
    <x v="0"/>
    <x v="0"/>
    <x v="4"/>
    <x v="4"/>
    <x v="4"/>
    <x v="6"/>
    <n v="401.88258883637718"/>
    <n v="0.44546000000000002"/>
    <n v="59.23"/>
    <n v="16.591939754525555"/>
    <n v="84.197721303618906"/>
    <n v="7.1425776807811117"/>
    <n v="0"/>
    <n v="179.02261802305259"/>
    <n v="286.95485676197814"/>
  </r>
  <r>
    <x v="0"/>
    <x v="1"/>
    <x v="2"/>
    <s v="ФЛ+КК_336"/>
    <x v="4"/>
    <x v="4"/>
    <x v="0"/>
    <x v="0"/>
    <s v="Омская область67"/>
    <n v="54.705398000000002"/>
    <n v="73.052381999999994"/>
    <x v="0"/>
    <x v="4"/>
    <x v="0"/>
    <x v="4"/>
    <x v="0"/>
    <x v="0"/>
    <x v="4"/>
    <x v="4"/>
    <x v="4"/>
    <x v="6"/>
    <n v="401.88258883637718"/>
    <n v="0.28989999999999999"/>
    <n v="59.23"/>
    <n v="10.797834451661108"/>
    <n v="54.79486240272778"/>
    <n v="4.6483034832722225"/>
    <n v="0"/>
    <n v="116.50576250366574"/>
    <n v="186.74676284132687"/>
  </r>
  <r>
    <x v="0"/>
    <x v="0"/>
    <x v="0"/>
    <s v="ФЛ+КК_337"/>
    <x v="4"/>
    <x v="4"/>
    <x v="0"/>
    <x v="0"/>
    <s v="Омская область68"/>
    <n v="54.881180000000001"/>
    <n v="73.354820000000004"/>
    <x v="0"/>
    <x v="4"/>
    <x v="0"/>
    <x v="4"/>
    <x v="0"/>
    <x v="0"/>
    <x v="4"/>
    <x v="4"/>
    <x v="4"/>
    <x v="6"/>
    <n v="251.08052268259377"/>
    <n v="2.52955"/>
    <n v="30.96"/>
    <n v="94.217530656086097"/>
    <n v="478.11777920255281"/>
    <n v="40.559213784447223"/>
    <n v="0"/>
    <n v="635.12073615175507"/>
    <n v="1248.0152597948413"/>
  </r>
  <r>
    <x v="0"/>
    <x v="0"/>
    <x v="3"/>
    <s v="ФЛ+КК_337"/>
    <x v="4"/>
    <x v="4"/>
    <x v="0"/>
    <x v="0"/>
    <s v="Омская область68"/>
    <n v="54.881180000000001"/>
    <n v="73.354820000000004"/>
    <x v="0"/>
    <x v="4"/>
    <x v="0"/>
    <x v="4"/>
    <x v="0"/>
    <x v="0"/>
    <x v="4"/>
    <x v="4"/>
    <x v="4"/>
    <x v="6"/>
    <n v="251.08052268259377"/>
    <n v="1.14771"/>
    <n v="30.96"/>
    <n v="42.748473882428328"/>
    <n v="216.93208529918834"/>
    <n v="18.402567750211666"/>
    <n v="0"/>
    <n v="288.16762668803972"/>
    <n v="566.25075361986808"/>
  </r>
  <r>
    <x v="0"/>
    <x v="0"/>
    <x v="4"/>
    <s v="ФЛ+КК_337"/>
    <x v="4"/>
    <x v="4"/>
    <x v="0"/>
    <x v="0"/>
    <s v="Омская область68"/>
    <n v="54.881180000000001"/>
    <n v="73.354820000000004"/>
    <x v="0"/>
    <x v="4"/>
    <x v="0"/>
    <x v="4"/>
    <x v="0"/>
    <x v="0"/>
    <x v="4"/>
    <x v="4"/>
    <x v="4"/>
    <x v="6"/>
    <n v="251.08052268259377"/>
    <n v="0.67964999999999998"/>
    <n v="30.96"/>
    <n v="25.314757451091662"/>
    <n v="128.46267068649166"/>
    <n v="10.897618014508334"/>
    <n v="0"/>
    <n v="170.64687724122484"/>
    <n v="335.32192339331652"/>
  </r>
  <r>
    <x v="0"/>
    <x v="0"/>
    <x v="5"/>
    <s v="ФЛ+КК_337"/>
    <x v="4"/>
    <x v="4"/>
    <x v="0"/>
    <x v="0"/>
    <s v="Омская область68"/>
    <n v="54.881180000000001"/>
    <n v="73.354820000000004"/>
    <x v="0"/>
    <x v="4"/>
    <x v="0"/>
    <x v="4"/>
    <x v="0"/>
    <x v="0"/>
    <x v="4"/>
    <x v="4"/>
    <x v="4"/>
    <x v="6"/>
    <n v="251.08052268259377"/>
    <n v="0.16863"/>
    <n v="30.96"/>
    <n v="6.2809203987016655"/>
    <n v="31.873258526981669"/>
    <n v="2.7038406912183333"/>
    <n v="0"/>
    <n v="42.339708539965784"/>
    <n v="83.197728156867441"/>
  </r>
  <r>
    <x v="0"/>
    <x v="1"/>
    <x v="1"/>
    <s v="ФЛ+КК_337"/>
    <x v="4"/>
    <x v="4"/>
    <x v="0"/>
    <x v="0"/>
    <s v="Омская область68"/>
    <n v="54.881180000000001"/>
    <n v="73.354820000000004"/>
    <x v="0"/>
    <x v="4"/>
    <x v="0"/>
    <x v="4"/>
    <x v="0"/>
    <x v="0"/>
    <x v="4"/>
    <x v="4"/>
    <x v="4"/>
    <x v="6"/>
    <n v="251.08052268259377"/>
    <n v="10.34371"/>
    <n v="30.96"/>
    <n v="385.26963848220606"/>
    <n v="1955.0954335416329"/>
    <n v="165.85271894776722"/>
    <n v="0"/>
    <n v="2597.104113277172"/>
    <n v="5103.3219042487781"/>
  </r>
  <r>
    <x v="0"/>
    <x v="1"/>
    <x v="2"/>
    <s v="ФЛ+КК_337"/>
    <x v="4"/>
    <x v="4"/>
    <x v="0"/>
    <x v="0"/>
    <s v="Омская область68"/>
    <n v="54.881180000000001"/>
    <n v="73.354820000000004"/>
    <x v="0"/>
    <x v="4"/>
    <x v="0"/>
    <x v="4"/>
    <x v="0"/>
    <x v="0"/>
    <x v="4"/>
    <x v="4"/>
    <x v="4"/>
    <x v="6"/>
    <n v="251.08052268259377"/>
    <n v="6.6097400000000004"/>
    <n v="30.96"/>
    <n v="246.19137043298554"/>
    <n v="1249.3266430417591"/>
    <n v="105.98164010184112"/>
    <n v="0"/>
    <n v="1659.5769739960474"/>
    <n v="3261.0766275726332"/>
  </r>
  <r>
    <x v="0"/>
    <x v="0"/>
    <x v="0"/>
    <s v="ФЛ+КК_338"/>
    <x v="4"/>
    <x v="4"/>
    <x v="0"/>
    <x v="0"/>
    <s v="Омская область69"/>
    <n v="56.878812000000003"/>
    <n v="74.404651999999999"/>
    <x v="0"/>
    <x v="4"/>
    <x v="0"/>
    <x v="4"/>
    <x v="0"/>
    <x v="0"/>
    <x v="4"/>
    <x v="4"/>
    <x v="4"/>
    <x v="6"/>
    <n v="1865.2050071939354"/>
    <n v="1.89825"/>
    <n v="302.68"/>
    <n v="70.703653838791652"/>
    <n v="358.79388601579171"/>
    <n v="30.436847489208333"/>
    <n v="0"/>
    <n v="3540.625404905888"/>
    <n v="4000.5597922496795"/>
  </r>
  <r>
    <x v="0"/>
    <x v="0"/>
    <x v="3"/>
    <s v="ФЛ+КК_338"/>
    <x v="4"/>
    <x v="4"/>
    <x v="0"/>
    <x v="0"/>
    <s v="Омская область69"/>
    <n v="56.878812000000003"/>
    <n v="74.404651999999999"/>
    <x v="0"/>
    <x v="4"/>
    <x v="0"/>
    <x v="4"/>
    <x v="0"/>
    <x v="0"/>
    <x v="4"/>
    <x v="4"/>
    <x v="4"/>
    <x v="6"/>
    <n v="1865.2050071939354"/>
    <n v="0.80052999999999996"/>
    <n v="302.68"/>
    <n v="29.817145269362772"/>
    <n v="151.31055950070945"/>
    <n v="12.835827483490556"/>
    <n v="0"/>
    <n v="1493.1525644089611"/>
    <n v="1687.1160966625239"/>
  </r>
  <r>
    <x v="0"/>
    <x v="0"/>
    <x v="4"/>
    <s v="ФЛ+КК_338"/>
    <x v="4"/>
    <x v="4"/>
    <x v="0"/>
    <x v="0"/>
    <s v="Омская область69"/>
    <n v="56.878812000000003"/>
    <n v="74.404651999999999"/>
    <x v="0"/>
    <x v="4"/>
    <x v="0"/>
    <x v="4"/>
    <x v="0"/>
    <x v="0"/>
    <x v="4"/>
    <x v="4"/>
    <x v="4"/>
    <x v="6"/>
    <n v="1865.2050071939354"/>
    <n v="0.46317999999999998"/>
    <n v="302.68"/>
    <n v="17.25195226395444"/>
    <n v="87.547031278701112"/>
    <n v="7.4267030264988891"/>
    <n v="0"/>
    <n v="863.92565523208702"/>
    <n v="976.15134180124141"/>
  </r>
  <r>
    <x v="0"/>
    <x v="0"/>
    <x v="5"/>
    <s v="ФЛ+КК_338"/>
    <x v="4"/>
    <x v="4"/>
    <x v="0"/>
    <x v="0"/>
    <s v="Омская область69"/>
    <n v="56.878812000000003"/>
    <n v="74.404651999999999"/>
    <x v="0"/>
    <x v="4"/>
    <x v="0"/>
    <x v="4"/>
    <x v="0"/>
    <x v="0"/>
    <x v="4"/>
    <x v="4"/>
    <x v="4"/>
    <x v="6"/>
    <n v="1865.2050071939354"/>
    <n v="0.11246"/>
    <n v="302.68"/>
    <n v="4.1887701360255551"/>
    <n v="21.256399537118892"/>
    <n v="1.8032018272811112"/>
    <n v="0"/>
    <n v="209.76095510902999"/>
    <n v="237.00932660945554"/>
  </r>
  <r>
    <x v="0"/>
    <x v="1"/>
    <x v="1"/>
    <s v="ФЛ+КК_338"/>
    <x v="4"/>
    <x v="4"/>
    <x v="0"/>
    <x v="0"/>
    <s v="Омская область69"/>
    <n v="56.878812000000003"/>
    <n v="74.404651999999999"/>
    <x v="0"/>
    <x v="4"/>
    <x v="0"/>
    <x v="4"/>
    <x v="0"/>
    <x v="0"/>
    <x v="4"/>
    <x v="4"/>
    <x v="4"/>
    <x v="6"/>
    <n v="1865.2050071939354"/>
    <n v="0.93640999999999996"/>
    <n v="302.68"/>
    <n v="34.878234421800549"/>
    <n v="176.9936429890939"/>
    <n v="15.014549378306111"/>
    <n v="0"/>
    <n v="1746.5966207864731"/>
    <n v="1973.4830475756737"/>
  </r>
  <r>
    <x v="0"/>
    <x v="1"/>
    <x v="2"/>
    <s v="ФЛ+КК_338"/>
    <x v="4"/>
    <x v="4"/>
    <x v="0"/>
    <x v="0"/>
    <s v="Омская область69"/>
    <n v="56.878812000000003"/>
    <n v="74.404651999999999"/>
    <x v="0"/>
    <x v="4"/>
    <x v="0"/>
    <x v="4"/>
    <x v="0"/>
    <x v="0"/>
    <x v="4"/>
    <x v="4"/>
    <x v="4"/>
    <x v="6"/>
    <n v="1865.2050071939354"/>
    <n v="0.60562000000000005"/>
    <n v="302.68"/>
    <n v="22.557380133201111"/>
    <n v="114.47003990458779"/>
    <n v="9.710609022212223"/>
    <n v="0"/>
    <n v="1129.6054564567912"/>
    <n v="1276.3434855167923"/>
  </r>
  <r>
    <x v="0"/>
    <x v="0"/>
    <x v="0"/>
    <s v="ФЛ+КК_339"/>
    <x v="4"/>
    <x v="4"/>
    <x v="0"/>
    <x v="0"/>
    <s v="Омская область7"/>
    <n v="55.049791999999997"/>
    <n v="73.328829999999996"/>
    <x v="0"/>
    <x v="4"/>
    <x v="0"/>
    <x v="4"/>
    <x v="0"/>
    <x v="0"/>
    <x v="4"/>
    <x v="4"/>
    <x v="4"/>
    <x v="6"/>
    <n v="251.08052268259377"/>
    <n v="1.94519"/>
    <n v="9.02"/>
    <n v="72.452016547177209"/>
    <n v="367.66615521615057"/>
    <n v="31.189491040449443"/>
    <n v="0"/>
    <n v="488.39932191695453"/>
    <n v="959.70698472073173"/>
  </r>
  <r>
    <x v="0"/>
    <x v="0"/>
    <x v="3"/>
    <s v="ФЛ+КК_339"/>
    <x v="4"/>
    <x v="4"/>
    <x v="0"/>
    <x v="0"/>
    <s v="Омская область7"/>
    <n v="55.049791999999997"/>
    <n v="73.328829999999996"/>
    <x v="0"/>
    <x v="4"/>
    <x v="0"/>
    <x v="4"/>
    <x v="0"/>
    <x v="0"/>
    <x v="4"/>
    <x v="4"/>
    <x v="4"/>
    <x v="6"/>
    <n v="251.08052268259377"/>
    <n v="0.85636000000000001"/>
    <n v="9.02"/>
    <n v="31.896631635131108"/>
    <n v="161.8631540779578"/>
    <n v="13.731014732442222"/>
    <n v="0"/>
    <n v="215.01531640446601"/>
    <n v="422.50611684999717"/>
  </r>
  <r>
    <x v="0"/>
    <x v="0"/>
    <x v="4"/>
    <s v="ФЛ+КК_339"/>
    <x v="4"/>
    <x v="4"/>
    <x v="0"/>
    <x v="0"/>
    <s v="Омская область7"/>
    <n v="55.049791999999997"/>
    <n v="73.328829999999996"/>
    <x v="0"/>
    <x v="4"/>
    <x v="0"/>
    <x v="4"/>
    <x v="0"/>
    <x v="0"/>
    <x v="4"/>
    <x v="4"/>
    <x v="4"/>
    <x v="6"/>
    <n v="251.08052268259377"/>
    <n v="0.50241999999999998"/>
    <n v="9.02"/>
    <n v="18.713514954134439"/>
    <n v="94.963900546321113"/>
    <n v="8.0558835324788891"/>
    <n v="0"/>
    <n v="126.14787620618876"/>
    <n v="247.88117523912319"/>
  </r>
  <r>
    <x v="0"/>
    <x v="0"/>
    <x v="5"/>
    <s v="ФЛ+КК_339"/>
    <x v="4"/>
    <x v="4"/>
    <x v="0"/>
    <x v="0"/>
    <s v="Омская область7"/>
    <n v="55.049791999999997"/>
    <n v="73.328829999999996"/>
    <x v="0"/>
    <x v="4"/>
    <x v="0"/>
    <x v="4"/>
    <x v="0"/>
    <x v="0"/>
    <x v="4"/>
    <x v="4"/>
    <x v="4"/>
    <x v="6"/>
    <n v="251.08052268259377"/>
    <n v="0.1236"/>
    <n v="9.02"/>
    <n v="4.6036989935333326"/>
    <n v="23.362004115133335"/>
    <n v="1.9818223888666668"/>
    <n v="0"/>
    <n v="31.033552603568591"/>
    <n v="60.981078101101929"/>
  </r>
  <r>
    <x v="0"/>
    <x v="1"/>
    <x v="1"/>
    <s v="ФЛ+КК_339"/>
    <x v="4"/>
    <x v="4"/>
    <x v="0"/>
    <x v="0"/>
    <s v="Омская область7"/>
    <n v="55.049791999999997"/>
    <n v="73.328829999999996"/>
    <x v="0"/>
    <x v="4"/>
    <x v="0"/>
    <x v="4"/>
    <x v="0"/>
    <x v="0"/>
    <x v="4"/>
    <x v="4"/>
    <x v="4"/>
    <x v="6"/>
    <n v="251.08052268259377"/>
    <n v="0.67627999999999999"/>
    <n v="9.02"/>
    <n v="25.189235884682219"/>
    <n v="127.82569694969557"/>
    <n v="10.843582889504445"/>
    <n v="0"/>
    <n v="169.8007358797845"/>
    <n v="333.65925160366669"/>
  </r>
  <r>
    <x v="0"/>
    <x v="1"/>
    <x v="2"/>
    <s v="ФЛ+КК_339"/>
    <x v="4"/>
    <x v="4"/>
    <x v="0"/>
    <x v="0"/>
    <s v="Омская область7"/>
    <n v="55.049791999999997"/>
    <n v="73.328829999999996"/>
    <x v="0"/>
    <x v="4"/>
    <x v="0"/>
    <x v="4"/>
    <x v="0"/>
    <x v="0"/>
    <x v="4"/>
    <x v="4"/>
    <x v="4"/>
    <x v="6"/>
    <n v="251.08052268259377"/>
    <n v="0.43994"/>
    <n v="9.02"/>
    <n v="16.386337663552219"/>
    <n v="83.154369663525557"/>
    <n v="7.0540691080744446"/>
    <n v="0"/>
    <n v="110.4603651489803"/>
    <n v="217.05514158413251"/>
  </r>
  <r>
    <x v="0"/>
    <x v="0"/>
    <x v="0"/>
    <s v="ФЛ+КК_340"/>
    <x v="4"/>
    <x v="4"/>
    <x v="0"/>
    <x v="0"/>
    <s v="Омская область70"/>
    <n v="55.004561000000002"/>
    <n v="73.200603999999998"/>
    <x v="0"/>
    <x v="4"/>
    <x v="0"/>
    <x v="4"/>
    <x v="0"/>
    <x v="0"/>
    <x v="4"/>
    <x v="4"/>
    <x v="4"/>
    <x v="6"/>
    <n v="251.08052268259377"/>
    <n v="1.26976"/>
    <n v="18.88"/>
    <n v="47.294440404764437"/>
    <n v="240.00111929799112"/>
    <n v="20.35953718840889"/>
    <n v="0"/>
    <n v="318.81200448145029"/>
    <n v="626.46710137261471"/>
  </r>
  <r>
    <x v="0"/>
    <x v="0"/>
    <x v="3"/>
    <s v="ФЛ+КК_340"/>
    <x v="4"/>
    <x v="4"/>
    <x v="0"/>
    <x v="0"/>
    <s v="Омская область70"/>
    <n v="55.004561000000002"/>
    <n v="73.200603999999998"/>
    <x v="0"/>
    <x v="4"/>
    <x v="0"/>
    <x v="4"/>
    <x v="0"/>
    <x v="0"/>
    <x v="4"/>
    <x v="4"/>
    <x v="4"/>
    <x v="6"/>
    <n v="251.08052268259377"/>
    <n v="0.56362999999999996"/>
    <n v="18.88"/>
    <n v="20.993388865090552"/>
    <n v="106.53338494670389"/>
    <n v="9.0373345714961104"/>
    <n v="0"/>
    <n v="141.51651499959033"/>
    <n v="278.08062338288084"/>
  </r>
  <r>
    <x v="0"/>
    <x v="0"/>
    <x v="4"/>
    <s v="ФЛ+КК_340"/>
    <x v="4"/>
    <x v="4"/>
    <x v="0"/>
    <x v="0"/>
    <s v="Омская область70"/>
    <n v="55.004561000000002"/>
    <n v="73.200603999999998"/>
    <x v="0"/>
    <x v="4"/>
    <x v="0"/>
    <x v="4"/>
    <x v="0"/>
    <x v="0"/>
    <x v="4"/>
    <x v="4"/>
    <x v="4"/>
    <x v="6"/>
    <n v="251.08052268259377"/>
    <n v="0.33154"/>
    <n v="18.88"/>
    <n v="12.348789355307776"/>
    <n v="62.665362818214447"/>
    <n v="5.3159659773855559"/>
    <n v="0"/>
    <n v="83.243236490187144"/>
    <n v="163.57335464109491"/>
  </r>
  <r>
    <x v="0"/>
    <x v="0"/>
    <x v="5"/>
    <s v="ФЛ+КК_340"/>
    <x v="4"/>
    <x v="4"/>
    <x v="0"/>
    <x v="0"/>
    <s v="Омская область70"/>
    <n v="55.004561000000002"/>
    <n v="73.200603999999998"/>
    <x v="0"/>
    <x v="4"/>
    <x v="0"/>
    <x v="4"/>
    <x v="0"/>
    <x v="0"/>
    <x v="4"/>
    <x v="4"/>
    <x v="4"/>
    <x v="6"/>
    <n v="251.08052268259377"/>
    <n v="8.1750000000000003E-2"/>
    <n v="18.88"/>
    <n v="3.0449222712083328"/>
    <n v="15.451810974208335"/>
    <n v="1.3107927207916668"/>
    <n v="0"/>
    <n v="20.525832729302042"/>
    <n v="40.333358695510377"/>
  </r>
  <r>
    <x v="0"/>
    <x v="1"/>
    <x v="1"/>
    <s v="ФЛ+КК_340"/>
    <x v="4"/>
    <x v="4"/>
    <x v="0"/>
    <x v="0"/>
    <s v="Омская область70"/>
    <n v="55.004561000000002"/>
    <n v="73.200603999999998"/>
    <x v="0"/>
    <x v="4"/>
    <x v="0"/>
    <x v="4"/>
    <x v="0"/>
    <x v="0"/>
    <x v="4"/>
    <x v="4"/>
    <x v="4"/>
    <x v="6"/>
    <n v="251.08052268259377"/>
    <n v="0.34653"/>
    <n v="18.88"/>
    <n v="12.907118221918331"/>
    <n v="65.49866736259834"/>
    <n v="5.556318061601667"/>
    <n v="0"/>
    <n v="87.006933525199216"/>
    <n v="170.96903717131755"/>
  </r>
  <r>
    <x v="0"/>
    <x v="1"/>
    <x v="2"/>
    <s v="ФЛ+КК_340"/>
    <x v="4"/>
    <x v="4"/>
    <x v="0"/>
    <x v="0"/>
    <s v="Омская область70"/>
    <n v="55.004561000000002"/>
    <n v="73.200603999999998"/>
    <x v="0"/>
    <x v="4"/>
    <x v="0"/>
    <x v="4"/>
    <x v="0"/>
    <x v="0"/>
    <x v="4"/>
    <x v="4"/>
    <x v="4"/>
    <x v="6"/>
    <n v="251.08052268259377"/>
    <n v="0.22592999999999999"/>
    <n v="18.88"/>
    <n v="8.4151594952183313"/>
    <n v="42.703702182298336"/>
    <n v="3.6225981579016668"/>
    <n v="0"/>
    <n v="56.726622489678405"/>
    <n v="111.46808232509674"/>
  </r>
  <r>
    <x v="0"/>
    <x v="0"/>
    <x v="0"/>
    <s v="ФЛ+КК_341"/>
    <x v="4"/>
    <x v="4"/>
    <x v="0"/>
    <x v="0"/>
    <s v="Омская область72"/>
    <n v="55.033594000000001"/>
    <n v="73.439323000000002"/>
    <x v="0"/>
    <x v="4"/>
    <x v="0"/>
    <x v="4"/>
    <x v="0"/>
    <x v="0"/>
    <x v="4"/>
    <x v="4"/>
    <x v="4"/>
    <x v="6"/>
    <n v="251.08052268259377"/>
    <n v="1.9744200000000001"/>
    <n v="18.89"/>
    <n v="73.540739213689989"/>
    <n v="373.19100457121004"/>
    <n v="31.658169587590002"/>
    <n v="0"/>
    <n v="495.73840559496682"/>
    <n v="974.12831896745683"/>
  </r>
  <r>
    <x v="0"/>
    <x v="0"/>
    <x v="3"/>
    <s v="ФЛ+КК_341"/>
    <x v="4"/>
    <x v="4"/>
    <x v="0"/>
    <x v="0"/>
    <s v="Омская область72"/>
    <n v="55.033594000000001"/>
    <n v="73.439323000000002"/>
    <x v="0"/>
    <x v="4"/>
    <x v="0"/>
    <x v="4"/>
    <x v="0"/>
    <x v="0"/>
    <x v="4"/>
    <x v="4"/>
    <x v="4"/>
    <x v="6"/>
    <n v="251.08052268259377"/>
    <n v="0.88705999999999996"/>
    <n v="18.89"/>
    <n v="33.040107032392214"/>
    <n v="167.66585251108555"/>
    <n v="14.223263497314445"/>
    <n v="0"/>
    <n v="222.72348845082161"/>
    <n v="437.65271149161379"/>
  </r>
  <r>
    <x v="0"/>
    <x v="0"/>
    <x v="4"/>
    <s v="ФЛ+КК_341"/>
    <x v="4"/>
    <x v="4"/>
    <x v="0"/>
    <x v="0"/>
    <s v="Омская область72"/>
    <n v="55.033594000000001"/>
    <n v="73.439323000000002"/>
    <x v="0"/>
    <x v="4"/>
    <x v="0"/>
    <x v="4"/>
    <x v="0"/>
    <x v="0"/>
    <x v="4"/>
    <x v="4"/>
    <x v="4"/>
    <x v="6"/>
    <n v="251.08052268259377"/>
    <n v="0.52373000000000003"/>
    <n v="18.89"/>
    <n v="19.507243316207219"/>
    <n v="98.991767113420565"/>
    <n v="8.3975715187794453"/>
    <n v="0"/>
    <n v="131.49840214455483"/>
    <n v="258.39498409296209"/>
  </r>
  <r>
    <x v="0"/>
    <x v="0"/>
    <x v="5"/>
    <s v="ФЛ+КК_341"/>
    <x v="4"/>
    <x v="4"/>
    <x v="0"/>
    <x v="0"/>
    <s v="Омская область72"/>
    <n v="55.033594000000001"/>
    <n v="73.439323000000002"/>
    <x v="0"/>
    <x v="4"/>
    <x v="0"/>
    <x v="4"/>
    <x v="0"/>
    <x v="0"/>
    <x v="4"/>
    <x v="4"/>
    <x v="4"/>
    <x v="6"/>
    <n v="251.08052268259377"/>
    <n v="0.12959000000000001"/>
    <n v="18.89"/>
    <n v="4.8268070596438886"/>
    <n v="24.494191855017228"/>
    <n v="2.0778670175827778"/>
    <n v="0"/>
    <n v="32.537524934437329"/>
    <n v="63.936390866681222"/>
  </r>
  <r>
    <x v="0"/>
    <x v="1"/>
    <x v="1"/>
    <s v="ФЛ+КК_341"/>
    <x v="4"/>
    <x v="4"/>
    <x v="0"/>
    <x v="0"/>
    <s v="Омская область72"/>
    <n v="55.033594000000001"/>
    <n v="73.439323000000002"/>
    <x v="0"/>
    <x v="4"/>
    <x v="0"/>
    <x v="4"/>
    <x v="0"/>
    <x v="0"/>
    <x v="4"/>
    <x v="4"/>
    <x v="4"/>
    <x v="6"/>
    <n v="251.08052268259377"/>
    <n v="0.46460000000000001"/>
    <n v="18.89"/>
    <n v="17.304842656922219"/>
    <n v="87.815429707855557"/>
    <n v="7.4494715361444452"/>
    <n v="0"/>
    <n v="116.65201083833307"/>
    <n v="229.22175473925529"/>
  </r>
  <r>
    <x v="0"/>
    <x v="1"/>
    <x v="2"/>
    <s v="ФЛ+КК_341"/>
    <x v="4"/>
    <x v="4"/>
    <x v="0"/>
    <x v="0"/>
    <s v="Омская область72"/>
    <n v="55.033594000000001"/>
    <n v="73.439323000000002"/>
    <x v="0"/>
    <x v="4"/>
    <x v="0"/>
    <x v="4"/>
    <x v="0"/>
    <x v="0"/>
    <x v="4"/>
    <x v="4"/>
    <x v="4"/>
    <x v="6"/>
    <n v="251.08052268259377"/>
    <n v="0.29853000000000002"/>
    <n v="18.89"/>
    <n v="11.119273952584999"/>
    <n v="56.42604440526501"/>
    <n v="4.7866782989350005"/>
    <n v="0"/>
    <n v="74.955068436434715"/>
    <n v="147.28706509321972"/>
  </r>
  <r>
    <x v="0"/>
    <x v="0"/>
    <x v="0"/>
    <s v="ФЛ+КК_342"/>
    <x v="4"/>
    <x v="4"/>
    <x v="0"/>
    <x v="0"/>
    <s v="Омская область74"/>
    <n v="56.367950999999998"/>
    <n v="75.226054000000005"/>
    <x v="0"/>
    <x v="4"/>
    <x v="0"/>
    <x v="4"/>
    <x v="0"/>
    <x v="0"/>
    <x v="4"/>
    <x v="4"/>
    <x v="4"/>
    <x v="6"/>
    <n v="1040.7317400816337"/>
    <n v="1.4131499999999999"/>
    <n v="219.96"/>
    <n v="52.635252691841657"/>
    <n v="267.10369025324167"/>
    <n v="22.658675637758332"/>
    <n v="0"/>
    <n v="1470.7100584963605"/>
    <n v="1813.1076770792022"/>
  </r>
  <r>
    <x v="0"/>
    <x v="0"/>
    <x v="3"/>
    <s v="ФЛ+КК_342"/>
    <x v="4"/>
    <x v="4"/>
    <x v="0"/>
    <x v="0"/>
    <s v="Омская область74"/>
    <n v="56.367950999999998"/>
    <n v="75.226054000000005"/>
    <x v="0"/>
    <x v="4"/>
    <x v="0"/>
    <x v="4"/>
    <x v="0"/>
    <x v="0"/>
    <x v="4"/>
    <x v="4"/>
    <x v="4"/>
    <x v="6"/>
    <n v="1040.7317400816337"/>
    <n v="0.59965999999999997"/>
    <n v="219.96"/>
    <n v="22.335389469758884"/>
    <n v="113.34352255405223"/>
    <n v="9.615045418347778"/>
    <n v="0"/>
    <n v="624.08519525735244"/>
    <n v="769.37915269951134"/>
  </r>
  <r>
    <x v="0"/>
    <x v="0"/>
    <x v="4"/>
    <s v="ФЛ+КК_342"/>
    <x v="4"/>
    <x v="4"/>
    <x v="0"/>
    <x v="0"/>
    <s v="Омская область74"/>
    <n v="56.367950999999998"/>
    <n v="75.226054000000005"/>
    <x v="0"/>
    <x v="4"/>
    <x v="0"/>
    <x v="4"/>
    <x v="0"/>
    <x v="0"/>
    <x v="4"/>
    <x v="4"/>
    <x v="4"/>
    <x v="6"/>
    <n v="1040.7317400816337"/>
    <n v="0.34766999999999998"/>
    <n v="219.96"/>
    <n v="12.949579523314997"/>
    <n v="65.714142157834999"/>
    <n v="5.5745970059649999"/>
    <n v="0"/>
    <n v="361.83120407418158"/>
    <n v="446.06952276129658"/>
  </r>
  <r>
    <x v="0"/>
    <x v="0"/>
    <x v="5"/>
    <s v="ФЛ+КК_342"/>
    <x v="4"/>
    <x v="4"/>
    <x v="0"/>
    <x v="0"/>
    <s v="Омская область74"/>
    <n v="56.367950999999998"/>
    <n v="75.226054000000005"/>
    <x v="0"/>
    <x v="4"/>
    <x v="0"/>
    <x v="4"/>
    <x v="0"/>
    <x v="0"/>
    <x v="4"/>
    <x v="4"/>
    <x v="4"/>
    <x v="6"/>
    <n v="1040.7317400816337"/>
    <n v="8.4580000000000002E-2"/>
    <n v="219.96"/>
    <n v="3.1503305895877776"/>
    <n v="15.986717702734445"/>
    <n v="1.3561693984655556"/>
    <n v="0"/>
    <n v="88.025090576104574"/>
    <n v="108.51830826689235"/>
  </r>
  <r>
    <x v="0"/>
    <x v="1"/>
    <x v="1"/>
    <s v="ФЛ+КК_342"/>
    <x v="4"/>
    <x v="4"/>
    <x v="0"/>
    <x v="0"/>
    <s v="Омская область74"/>
    <n v="56.367950999999998"/>
    <n v="75.226054000000005"/>
    <x v="0"/>
    <x v="4"/>
    <x v="0"/>
    <x v="4"/>
    <x v="0"/>
    <x v="0"/>
    <x v="4"/>
    <x v="4"/>
    <x v="4"/>
    <x v="6"/>
    <n v="1040.7317400816337"/>
    <n v="0.61556"/>
    <n v="219.96"/>
    <n v="22.927612883975552"/>
    <n v="116.34882890866889"/>
    <n v="9.8699885897311113"/>
    <n v="0"/>
    <n v="640.63282992465042"/>
    <n v="789.77926030702599"/>
  </r>
  <r>
    <x v="0"/>
    <x v="1"/>
    <x v="2"/>
    <s v="ФЛ+КК_342"/>
    <x v="4"/>
    <x v="4"/>
    <x v="0"/>
    <x v="0"/>
    <s v="Омская область74"/>
    <n v="56.367950999999998"/>
    <n v="75.226054000000005"/>
    <x v="0"/>
    <x v="4"/>
    <x v="0"/>
    <x v="4"/>
    <x v="0"/>
    <x v="0"/>
    <x v="4"/>
    <x v="4"/>
    <x v="4"/>
    <x v="6"/>
    <n v="1040.7317400816337"/>
    <n v="0.39972999999999997"/>
    <n v="219.96"/>
    <n v="14.888645620429442"/>
    <n v="75.554157806976107"/>
    <n v="6.4093354652238883"/>
    <n v="0"/>
    <n v="416.01169846283142"/>
    <n v="512.86383735546087"/>
  </r>
  <r>
    <x v="0"/>
    <x v="0"/>
    <x v="0"/>
    <s v="ФЛ+КК_343"/>
    <x v="4"/>
    <x v="4"/>
    <x v="0"/>
    <x v="0"/>
    <s v="Омская область76"/>
    <n v="55.110520000000001"/>
    <n v="75.237570000000005"/>
    <x v="0"/>
    <x v="4"/>
    <x v="0"/>
    <x v="4"/>
    <x v="0"/>
    <x v="0"/>
    <x v="4"/>
    <x v="4"/>
    <x v="4"/>
    <x v="6"/>
    <n v="962.19770256435334"/>
    <n v="0.60794999999999999"/>
    <n v="141.81"/>
    <n v="22.644165073774996"/>
    <n v="114.91044014397501"/>
    <n v="9.7479686190250003"/>
    <n v="0"/>
    <n v="584.96809327399865"/>
    <n v="732.27066711077362"/>
  </r>
  <r>
    <x v="0"/>
    <x v="0"/>
    <x v="3"/>
    <s v="ФЛ+КК_343"/>
    <x v="4"/>
    <x v="4"/>
    <x v="0"/>
    <x v="0"/>
    <s v="Омская область76"/>
    <n v="55.110520000000001"/>
    <n v="75.237570000000005"/>
    <x v="0"/>
    <x v="4"/>
    <x v="0"/>
    <x v="4"/>
    <x v="0"/>
    <x v="0"/>
    <x v="4"/>
    <x v="4"/>
    <x v="4"/>
    <x v="6"/>
    <n v="962.19770256435334"/>
    <n v="0.26573000000000002"/>
    <n v="141.81"/>
    <n v="9.8975803685405541"/>
    <n v="50.226418717753894"/>
    <n v="4.2607577944461115"/>
    <n v="0"/>
    <n v="255.68479550242563"/>
    <n v="320.06955238316618"/>
  </r>
  <r>
    <x v="0"/>
    <x v="0"/>
    <x v="4"/>
    <s v="ФЛ+КК_343"/>
    <x v="4"/>
    <x v="4"/>
    <x v="0"/>
    <x v="0"/>
    <s v="Омская область76"/>
    <n v="55.110520000000001"/>
    <n v="75.237570000000005"/>
    <x v="0"/>
    <x v="4"/>
    <x v="0"/>
    <x v="4"/>
    <x v="0"/>
    <x v="0"/>
    <x v="4"/>
    <x v="4"/>
    <x v="4"/>
    <x v="6"/>
    <n v="962.19770256435334"/>
    <n v="0.15554999999999999"/>
    <n v="141.81"/>
    <n v="5.7937328353083322"/>
    <n v="29.400968771108335"/>
    <n v="2.4941138558916665"/>
    <n v="0"/>
    <n v="149.66985263388514"/>
    <n v="187.35866809619347"/>
  </r>
  <r>
    <x v="0"/>
    <x v="0"/>
    <x v="5"/>
    <s v="ФЛ+КК_343"/>
    <x v="4"/>
    <x v="4"/>
    <x v="0"/>
    <x v="0"/>
    <s v="Омская область76"/>
    <n v="55.110520000000001"/>
    <n v="75.237570000000005"/>
    <x v="0"/>
    <x v="4"/>
    <x v="0"/>
    <x v="4"/>
    <x v="0"/>
    <x v="0"/>
    <x v="4"/>
    <x v="4"/>
    <x v="4"/>
    <x v="6"/>
    <n v="962.19770256435334"/>
    <n v="3.8179999999999999E-2"/>
    <n v="141.81"/>
    <n v="1.422081129232222"/>
    <n v="7.2165155106455554"/>
    <n v="0.61218429455444445"/>
    <n v="0"/>
    <n v="36.736708283907006"/>
    <n v="45.987489218339228"/>
  </r>
  <r>
    <x v="0"/>
    <x v="1"/>
    <x v="1"/>
    <s v="ФЛ+КК_343"/>
    <x v="4"/>
    <x v="4"/>
    <x v="0"/>
    <x v="0"/>
    <s v="Омская область76"/>
    <n v="55.110520000000001"/>
    <n v="75.237570000000005"/>
    <x v="0"/>
    <x v="4"/>
    <x v="0"/>
    <x v="4"/>
    <x v="0"/>
    <x v="0"/>
    <x v="4"/>
    <x v="4"/>
    <x v="4"/>
    <x v="6"/>
    <n v="962.19770256435334"/>
    <n v="5.9029800000000003"/>
    <n v="141.81"/>
    <n v="219.86685343727663"/>
    <n v="1115.7398305141569"/>
    <n v="94.649335963043342"/>
    <n v="0"/>
    <n v="5679.8337942833268"/>
    <n v="7110.0898141978032"/>
  </r>
  <r>
    <x v="0"/>
    <x v="1"/>
    <x v="2"/>
    <s v="ФЛ+КК_343"/>
    <x v="4"/>
    <x v="4"/>
    <x v="0"/>
    <x v="0"/>
    <s v="Омская область76"/>
    <n v="55.110520000000001"/>
    <n v="75.237570000000005"/>
    <x v="0"/>
    <x v="4"/>
    <x v="0"/>
    <x v="4"/>
    <x v="0"/>
    <x v="0"/>
    <x v="4"/>
    <x v="4"/>
    <x v="4"/>
    <x v="6"/>
    <n v="962.19770256435334"/>
    <n v="3.7464599999999999"/>
    <n v="141.81"/>
    <n v="139.54348002680331"/>
    <n v="708.12956259856333"/>
    <n v="60.071345525836669"/>
    <n v="0"/>
    <n v="3604.8352047492472"/>
    <n v="4512.5795929004507"/>
  </r>
  <r>
    <x v="0"/>
    <x v="0"/>
    <x v="0"/>
    <s v="ФЛ+КК_344"/>
    <x v="4"/>
    <x v="4"/>
    <x v="0"/>
    <x v="0"/>
    <s v="Омская область77"/>
    <n v="54.203367"/>
    <n v="73.563524000000001"/>
    <x v="0"/>
    <x v="4"/>
    <x v="0"/>
    <x v="4"/>
    <x v="0"/>
    <x v="0"/>
    <x v="4"/>
    <x v="4"/>
    <x v="4"/>
    <x v="6"/>
    <n v="779.88155935933128"/>
    <n v="1.2119"/>
    <n v="114.94"/>
    <n v="45.139343125105547"/>
    <n v="229.0648283748389"/>
    <n v="19.43180059116111"/>
    <n v="0"/>
    <n v="945.13846178757353"/>
    <n v="1238.774433878679"/>
  </r>
  <r>
    <x v="0"/>
    <x v="0"/>
    <x v="3"/>
    <s v="ФЛ+КК_344"/>
    <x v="4"/>
    <x v="4"/>
    <x v="0"/>
    <x v="0"/>
    <s v="Омская область77"/>
    <n v="54.203367"/>
    <n v="73.563524000000001"/>
    <x v="0"/>
    <x v="4"/>
    <x v="0"/>
    <x v="4"/>
    <x v="0"/>
    <x v="0"/>
    <x v="4"/>
    <x v="4"/>
    <x v="4"/>
    <x v="6"/>
    <n v="779.88155935933128"/>
    <n v="0.52237999999999996"/>
    <n v="114.94"/>
    <n v="19.456960196132218"/>
    <n v="98.736599592745549"/>
    <n v="8.3759254004544434"/>
    <n v="0"/>
    <n v="407.39452897812743"/>
    <n v="533.9640141674596"/>
  </r>
  <r>
    <x v="0"/>
    <x v="0"/>
    <x v="4"/>
    <s v="ФЛ+КК_344"/>
    <x v="4"/>
    <x v="4"/>
    <x v="0"/>
    <x v="0"/>
    <s v="Омская область77"/>
    <n v="54.203367"/>
    <n v="73.563524000000001"/>
    <x v="0"/>
    <x v="4"/>
    <x v="0"/>
    <x v="4"/>
    <x v="0"/>
    <x v="0"/>
    <x v="4"/>
    <x v="4"/>
    <x v="4"/>
    <x v="6"/>
    <n v="779.88155935933128"/>
    <n v="0.30442000000000002"/>
    <n v="114.94"/>
    <n v="11.338657343134443"/>
    <n v="57.539330847321118"/>
    <n v="4.8811195114788895"/>
    <n v="0"/>
    <n v="237.41154430016763"/>
    <n v="311.17065200210209"/>
  </r>
  <r>
    <x v="0"/>
    <x v="0"/>
    <x v="5"/>
    <s v="ФЛ+КК_344"/>
    <x v="4"/>
    <x v="4"/>
    <x v="0"/>
    <x v="0"/>
    <s v="Омская область77"/>
    <n v="54.203367"/>
    <n v="73.563524000000001"/>
    <x v="0"/>
    <x v="4"/>
    <x v="0"/>
    <x v="4"/>
    <x v="0"/>
    <x v="0"/>
    <x v="4"/>
    <x v="4"/>
    <x v="4"/>
    <x v="6"/>
    <n v="779.88155935933128"/>
    <n v="7.442E-2"/>
    <n v="114.94"/>
    <n v="2.7719035525788884"/>
    <n v="14.066345843432224"/>
    <n v="1.1932623153677777"/>
    <n v="0"/>
    <n v="58.038785647521436"/>
    <n v="76.070297358900319"/>
  </r>
  <r>
    <x v="0"/>
    <x v="1"/>
    <x v="1"/>
    <s v="ФЛ+КК_344"/>
    <x v="4"/>
    <x v="4"/>
    <x v="0"/>
    <x v="0"/>
    <s v="Омская область77"/>
    <n v="54.203367"/>
    <n v="73.563524000000001"/>
    <x v="0"/>
    <x v="4"/>
    <x v="0"/>
    <x v="4"/>
    <x v="0"/>
    <x v="0"/>
    <x v="4"/>
    <x v="4"/>
    <x v="4"/>
    <x v="6"/>
    <n v="779.88155935933128"/>
    <n v="0.32395000000000002"/>
    <n v="114.94"/>
    <n v="12.066086480219443"/>
    <n v="61.230754313086116"/>
    <n v="5.1942666899138894"/>
    <n v="0"/>
    <n v="252.64263115445539"/>
    <n v="331.13373863767481"/>
  </r>
  <r>
    <x v="0"/>
    <x v="1"/>
    <x v="2"/>
    <s v="ФЛ+КК_344"/>
    <x v="4"/>
    <x v="4"/>
    <x v="0"/>
    <x v="0"/>
    <s v="Омская область77"/>
    <n v="54.203367"/>
    <n v="73.563524000000001"/>
    <x v="0"/>
    <x v="4"/>
    <x v="0"/>
    <x v="4"/>
    <x v="0"/>
    <x v="0"/>
    <x v="4"/>
    <x v="4"/>
    <x v="4"/>
    <x v="6"/>
    <n v="779.88155935933128"/>
    <n v="0.20721000000000001"/>
    <n v="114.94"/>
    <n v="7.7179002301783326"/>
    <n v="39.165379228938335"/>
    <n v="3.3224386504616668"/>
    <n v="0"/>
    <n v="161.59925791484704"/>
    <n v="211.80497602442537"/>
  </r>
  <r>
    <x v="0"/>
    <x v="0"/>
    <x v="0"/>
    <s v="ФЛ+КК_345"/>
    <x v="4"/>
    <x v="4"/>
    <x v="0"/>
    <x v="0"/>
    <s v="Омская область78"/>
    <n v="54.880119999999998"/>
    <n v="73.439329999999998"/>
    <x v="0"/>
    <x v="4"/>
    <x v="0"/>
    <x v="4"/>
    <x v="0"/>
    <x v="0"/>
    <x v="4"/>
    <x v="4"/>
    <x v="4"/>
    <x v="6"/>
    <n v="251.08052268259377"/>
    <n v="1.3834500000000001"/>
    <n v="34.15"/>
    <n v="51.529024050191659"/>
    <n v="261.49000479839168"/>
    <n v="22.182461034608334"/>
    <n v="0"/>
    <n v="347.35734910523439"/>
    <n v="682.55883898842603"/>
  </r>
  <r>
    <x v="0"/>
    <x v="0"/>
    <x v="3"/>
    <s v="ФЛ+КК_345"/>
    <x v="4"/>
    <x v="4"/>
    <x v="0"/>
    <x v="0"/>
    <s v="Омская область78"/>
    <n v="54.880119999999998"/>
    <n v="73.439329999999998"/>
    <x v="0"/>
    <x v="4"/>
    <x v="0"/>
    <x v="4"/>
    <x v="0"/>
    <x v="0"/>
    <x v="4"/>
    <x v="4"/>
    <x v="4"/>
    <x v="6"/>
    <n v="251.08052268259377"/>
    <n v="0.61302000000000001"/>
    <n v="34.15"/>
    <n v="22.83300612472333"/>
    <n v="115.86873594384335"/>
    <n v="9.8292618189566667"/>
    <n v="0"/>
    <n v="153.91738201488363"/>
    <n v="302.44838590240698"/>
  </r>
  <r>
    <x v="0"/>
    <x v="0"/>
    <x v="4"/>
    <s v="ФЛ+КК_345"/>
    <x v="4"/>
    <x v="4"/>
    <x v="0"/>
    <x v="0"/>
    <s v="Омская область78"/>
    <n v="54.880119999999998"/>
    <n v="73.439329999999998"/>
    <x v="0"/>
    <x v="4"/>
    <x v="0"/>
    <x v="4"/>
    <x v="0"/>
    <x v="0"/>
    <x v="4"/>
    <x v="4"/>
    <x v="4"/>
    <x v="6"/>
    <n v="251.08052268259377"/>
    <n v="0.36038999999999999"/>
    <n v="34.15"/>
    <n v="13.423358254688331"/>
    <n v="68.118387241528339"/>
    <n v="5.778551543071667"/>
    <n v="0"/>
    <n v="90.486909569579964"/>
    <n v="177.80720660886828"/>
  </r>
  <r>
    <x v="0"/>
    <x v="0"/>
    <x v="5"/>
    <s v="ФЛ+КК_345"/>
    <x v="4"/>
    <x v="4"/>
    <x v="0"/>
    <x v="0"/>
    <s v="Омская область78"/>
    <n v="54.880119999999998"/>
    <n v="73.439329999999998"/>
    <x v="0"/>
    <x v="4"/>
    <x v="0"/>
    <x v="4"/>
    <x v="0"/>
    <x v="0"/>
    <x v="4"/>
    <x v="4"/>
    <x v="4"/>
    <x v="6"/>
    <n v="251.08052268259377"/>
    <n v="8.8819999999999996E-2"/>
    <n v="34.15"/>
    <n v="3.3082568333788882"/>
    <n v="16.788132730632224"/>
    <n v="1.4241542441677777"/>
    <n v="0"/>
    <n v="22.300972024667978"/>
    <n v="43.82151583284687"/>
  </r>
  <r>
    <x v="0"/>
    <x v="1"/>
    <x v="1"/>
    <s v="ФЛ+КК_345"/>
    <x v="4"/>
    <x v="4"/>
    <x v="0"/>
    <x v="0"/>
    <s v="Омская область78"/>
    <n v="54.880119999999998"/>
    <n v="73.439329999999998"/>
    <x v="0"/>
    <x v="4"/>
    <x v="0"/>
    <x v="4"/>
    <x v="0"/>
    <x v="0"/>
    <x v="4"/>
    <x v="4"/>
    <x v="4"/>
    <x v="6"/>
    <n v="251.08052268259377"/>
    <n v="0.61209999999999998"/>
    <n v="34.15"/>
    <n v="22.798739109561108"/>
    <n v="115.69484400382778"/>
    <n v="9.8145103901722219"/>
    <n v="0"/>
    <n v="153.68638793401564"/>
    <n v="301.99448143757672"/>
  </r>
  <r>
    <x v="0"/>
    <x v="1"/>
    <x v="2"/>
    <s v="ФЛ+КК_345"/>
    <x v="4"/>
    <x v="4"/>
    <x v="0"/>
    <x v="0"/>
    <s v="Омская область78"/>
    <n v="54.880119999999998"/>
    <n v="73.439329999999998"/>
    <x v="0"/>
    <x v="4"/>
    <x v="0"/>
    <x v="4"/>
    <x v="0"/>
    <x v="0"/>
    <x v="4"/>
    <x v="4"/>
    <x v="4"/>
    <x v="6"/>
    <n v="251.08052268259377"/>
    <n v="0.39921000000000001"/>
    <n v="34.15"/>
    <n v="14.869277307511664"/>
    <n v="75.455871058271669"/>
    <n v="6.4009977011283334"/>
    <n v="0"/>
    <n v="100.23385546011826"/>
    <n v="196.96000152702993"/>
  </r>
  <r>
    <x v="0"/>
    <x v="0"/>
    <x v="0"/>
    <s v="ФЛ+КК_346"/>
    <x v="4"/>
    <x v="4"/>
    <x v="0"/>
    <x v="0"/>
    <s v="Омская область8"/>
    <n v="55.049787000000002"/>
    <n v="73.265741000000006"/>
    <x v="0"/>
    <x v="4"/>
    <x v="0"/>
    <x v="4"/>
    <x v="0"/>
    <x v="0"/>
    <x v="4"/>
    <x v="4"/>
    <x v="4"/>
    <x v="6"/>
    <n v="251.08052268259377"/>
    <n v="1.9868399999999999"/>
    <n v="7.37"/>
    <n v="74.003343918379983"/>
    <n v="375.53854576142004"/>
    <n v="31.857313876180001"/>
    <n v="0"/>
    <n v="498.8568256866846"/>
    <n v="980.25602924266468"/>
  </r>
  <r>
    <x v="0"/>
    <x v="0"/>
    <x v="3"/>
    <s v="ФЛ+КК_346"/>
    <x v="4"/>
    <x v="4"/>
    <x v="0"/>
    <x v="0"/>
    <s v="Омская область8"/>
    <n v="55.049787000000002"/>
    <n v="73.265741000000006"/>
    <x v="0"/>
    <x v="4"/>
    <x v="0"/>
    <x v="4"/>
    <x v="0"/>
    <x v="0"/>
    <x v="4"/>
    <x v="4"/>
    <x v="4"/>
    <x v="6"/>
    <n v="251.08052268259377"/>
    <n v="0.81452999999999998"/>
    <n v="7.37"/>
    <n v="30.338599847918328"/>
    <n v="153.95674119659833"/>
    <n v="13.060305747601667"/>
    <n v="0"/>
    <n v="204.5126181406531"/>
    <n v="401.86826493277141"/>
  </r>
  <r>
    <x v="0"/>
    <x v="0"/>
    <x v="4"/>
    <s v="ФЛ+КК_346"/>
    <x v="4"/>
    <x v="4"/>
    <x v="0"/>
    <x v="0"/>
    <s v="Омская область8"/>
    <n v="55.049787000000002"/>
    <n v="73.265741000000006"/>
    <x v="0"/>
    <x v="4"/>
    <x v="0"/>
    <x v="4"/>
    <x v="0"/>
    <x v="0"/>
    <x v="4"/>
    <x v="4"/>
    <x v="4"/>
    <x v="6"/>
    <n v="251.08052268259377"/>
    <n v="0.46677999999999997"/>
    <n v="7.37"/>
    <n v="17.38604058415444"/>
    <n v="88.227478000501108"/>
    <n v="7.4844260086988887"/>
    <n v="0"/>
    <n v="117.19936637778112"/>
    <n v="230.29731097113557"/>
  </r>
  <r>
    <x v="0"/>
    <x v="0"/>
    <x v="5"/>
    <s v="ФЛ+КК_346"/>
    <x v="4"/>
    <x v="4"/>
    <x v="0"/>
    <x v="0"/>
    <s v="Омская область8"/>
    <n v="55.049787000000002"/>
    <n v="73.265741000000006"/>
    <x v="0"/>
    <x v="4"/>
    <x v="0"/>
    <x v="4"/>
    <x v="0"/>
    <x v="0"/>
    <x v="4"/>
    <x v="4"/>
    <x v="4"/>
    <x v="6"/>
    <n v="251.08052268259377"/>
    <n v="0.11229"/>
    <n v="7.37"/>
    <n v="4.1824381875716661"/>
    <n v="21.224267330811667"/>
    <n v="1.8004760197883334"/>
    <n v="0"/>
    <n v="28.193831892028456"/>
    <n v="55.401013430200123"/>
  </r>
  <r>
    <x v="0"/>
    <x v="1"/>
    <x v="1"/>
    <s v="ФЛ+КК_346"/>
    <x v="4"/>
    <x v="4"/>
    <x v="0"/>
    <x v="0"/>
    <s v="Омская область8"/>
    <n v="55.049787000000002"/>
    <n v="73.265741000000006"/>
    <x v="0"/>
    <x v="4"/>
    <x v="0"/>
    <x v="4"/>
    <x v="0"/>
    <x v="0"/>
    <x v="4"/>
    <x v="4"/>
    <x v="4"/>
    <x v="6"/>
    <n v="251.08052268259377"/>
    <n v="1.15439"/>
    <n v="7.37"/>
    <n v="42.997282209910551"/>
    <n v="218.19469199408391"/>
    <n v="18.509675950516112"/>
    <n v="0"/>
    <n v="289.84484457955944"/>
    <n v="569.54649473406994"/>
  </r>
  <r>
    <x v="0"/>
    <x v="1"/>
    <x v="2"/>
    <s v="ФЛ+КК_346"/>
    <x v="4"/>
    <x v="4"/>
    <x v="0"/>
    <x v="0"/>
    <s v="Омская область8"/>
    <n v="55.049787000000002"/>
    <n v="73.265741000000006"/>
    <x v="0"/>
    <x v="4"/>
    <x v="0"/>
    <x v="4"/>
    <x v="0"/>
    <x v="0"/>
    <x v="4"/>
    <x v="4"/>
    <x v="4"/>
    <x v="6"/>
    <n v="251.08052268259377"/>
    <n v="0.74134999999999995"/>
    <n v="7.37"/>
    <n v="27.612882272297217"/>
    <n v="140.12477144623057"/>
    <n v="11.886925792769444"/>
    <n v="0"/>
    <n v="186.13854549074088"/>
    <n v="365.76312500203812"/>
  </r>
  <r>
    <x v="0"/>
    <x v="0"/>
    <x v="0"/>
    <s v="ФЛ+КК_347"/>
    <x v="4"/>
    <x v="4"/>
    <x v="0"/>
    <x v="0"/>
    <s v="Омская область80"/>
    <n v="54.948090999999998"/>
    <n v="73.031549999999996"/>
    <x v="0"/>
    <x v="4"/>
    <x v="0"/>
    <x v="4"/>
    <x v="0"/>
    <x v="0"/>
    <x v="4"/>
    <x v="4"/>
    <x v="4"/>
    <x v="6"/>
    <n v="251.08052268259377"/>
    <n v="1.2772699999999999"/>
    <n v="34.26"/>
    <n v="47.574163539403877"/>
    <n v="241.42060676485721"/>
    <n v="20.479953742942776"/>
    <n v="0"/>
    <n v="320.6976192067965"/>
    <n v="630.17234325400034"/>
  </r>
  <r>
    <x v="0"/>
    <x v="0"/>
    <x v="3"/>
    <s v="ФЛ+КК_347"/>
    <x v="4"/>
    <x v="4"/>
    <x v="0"/>
    <x v="0"/>
    <s v="Омская область80"/>
    <n v="54.948090999999998"/>
    <n v="73.031549999999996"/>
    <x v="0"/>
    <x v="4"/>
    <x v="0"/>
    <x v="4"/>
    <x v="0"/>
    <x v="0"/>
    <x v="4"/>
    <x v="4"/>
    <x v="4"/>
    <x v="6"/>
    <n v="251.08052268259377"/>
    <n v="0.56430000000000002"/>
    <n v="34.26"/>
    <n v="21.018344191349996"/>
    <n v="106.66002364215001"/>
    <n v="9.0480774598500009"/>
    <n v="0"/>
    <n v="141.68473894978766"/>
    <n v="278.41118424313765"/>
  </r>
  <r>
    <x v="0"/>
    <x v="0"/>
    <x v="4"/>
    <s v="ФЛ+КК_347"/>
    <x v="4"/>
    <x v="4"/>
    <x v="0"/>
    <x v="0"/>
    <s v="Омская область80"/>
    <n v="54.948090999999998"/>
    <n v="73.031549999999996"/>
    <x v="0"/>
    <x v="4"/>
    <x v="0"/>
    <x v="4"/>
    <x v="0"/>
    <x v="0"/>
    <x v="4"/>
    <x v="4"/>
    <x v="4"/>
    <x v="6"/>
    <n v="251.08052268259377"/>
    <n v="0.33144000000000001"/>
    <n v="34.26"/>
    <n v="12.345064679746665"/>
    <n v="62.646461520386673"/>
    <n v="5.3143625612133336"/>
    <n v="0"/>
    <n v="83.218128437918878"/>
    <n v="163.52401719926553"/>
  </r>
  <r>
    <x v="0"/>
    <x v="0"/>
    <x v="5"/>
    <s v="ФЛ+КК_347"/>
    <x v="4"/>
    <x v="4"/>
    <x v="0"/>
    <x v="0"/>
    <s v="Омская область80"/>
    <n v="54.948090999999998"/>
    <n v="73.031549999999996"/>
    <x v="0"/>
    <x v="4"/>
    <x v="0"/>
    <x v="4"/>
    <x v="0"/>
    <x v="0"/>
    <x v="4"/>
    <x v="4"/>
    <x v="4"/>
    <x v="6"/>
    <n v="251.08052268259377"/>
    <n v="8.1619999999999998E-2"/>
    <n v="34.26"/>
    <n v="3.0400801929788885"/>
    <n v="15.427239287032222"/>
    <n v="1.3087082797677778"/>
    <n v="0"/>
    <n v="20.493192261353304"/>
    <n v="40.269220021132192"/>
  </r>
  <r>
    <x v="0"/>
    <x v="1"/>
    <x v="1"/>
    <s v="ФЛ+КК_347"/>
    <x v="4"/>
    <x v="4"/>
    <x v="0"/>
    <x v="0"/>
    <s v="Омская область80"/>
    <n v="54.948090999999998"/>
    <n v="73.031549999999996"/>
    <x v="0"/>
    <x v="4"/>
    <x v="0"/>
    <x v="4"/>
    <x v="0"/>
    <x v="0"/>
    <x v="4"/>
    <x v="4"/>
    <x v="4"/>
    <x v="6"/>
    <n v="251.08052268259377"/>
    <n v="0.68106999999999995"/>
    <n v="34.26"/>
    <n v="25.367647844059437"/>
    <n v="128.73106911564611"/>
    <n v="10.920386524153889"/>
    <n v="0"/>
    <n v="171.00341158343412"/>
    <n v="336.02251506729351"/>
  </r>
  <r>
    <x v="0"/>
    <x v="1"/>
    <x v="2"/>
    <s v="ФЛ+КК_347"/>
    <x v="4"/>
    <x v="4"/>
    <x v="0"/>
    <x v="0"/>
    <s v="Омская область80"/>
    <n v="54.948090999999998"/>
    <n v="73.031549999999996"/>
    <x v="0"/>
    <x v="4"/>
    <x v="0"/>
    <x v="4"/>
    <x v="0"/>
    <x v="0"/>
    <x v="4"/>
    <x v="4"/>
    <x v="4"/>
    <x v="6"/>
    <n v="251.08052268259377"/>
    <n v="0.44019999999999998"/>
    <n v="34.26"/>
    <n v="16.396021820011107"/>
    <n v="83.203513037877784"/>
    <n v="7.0582379901222216"/>
    <n v="0"/>
    <n v="110.52564608487778"/>
    <n v="217.18341893288891"/>
  </r>
  <r>
    <x v="0"/>
    <x v="0"/>
    <x v="0"/>
    <s v="ФЛ+КК_348"/>
    <x v="4"/>
    <x v="4"/>
    <x v="0"/>
    <x v="0"/>
    <s v="Омская область86"/>
    <n v="55.866571"/>
    <n v="72.211505000000002"/>
    <x v="0"/>
    <x v="4"/>
    <x v="0"/>
    <x v="4"/>
    <x v="0"/>
    <x v="0"/>
    <x v="4"/>
    <x v="4"/>
    <x v="4"/>
    <x v="6"/>
    <n v="983.97793403767389"/>
    <n v="1.4963"/>
    <n v="145.02000000000001"/>
    <n v="55.732320420905545"/>
    <n v="282.82011939703892"/>
    <n v="23.991916184961109"/>
    <n v="0"/>
    <n v="1472.3261827005715"/>
    <n v="1834.870538703477"/>
  </r>
  <r>
    <x v="0"/>
    <x v="0"/>
    <x v="3"/>
    <s v="ФЛ+КК_348"/>
    <x v="4"/>
    <x v="4"/>
    <x v="0"/>
    <x v="0"/>
    <s v="Омская область86"/>
    <n v="55.866571"/>
    <n v="72.211505000000002"/>
    <x v="0"/>
    <x v="4"/>
    <x v="0"/>
    <x v="4"/>
    <x v="0"/>
    <x v="0"/>
    <x v="4"/>
    <x v="4"/>
    <x v="4"/>
    <x v="6"/>
    <n v="983.97793403767389"/>
    <n v="0.63014999999999999"/>
    <n v="145.02000000000001"/>
    <n v="23.471043048341663"/>
    <n v="119.10652826174167"/>
    <n v="10.103927009258333"/>
    <n v="0"/>
    <n v="620.05369513384016"/>
    <n v="772.73519345318186"/>
  </r>
  <r>
    <x v="0"/>
    <x v="0"/>
    <x v="4"/>
    <s v="ФЛ+КК_348"/>
    <x v="4"/>
    <x v="4"/>
    <x v="0"/>
    <x v="0"/>
    <s v="Омская область86"/>
    <n v="55.866571"/>
    <n v="72.211505000000002"/>
    <x v="0"/>
    <x v="4"/>
    <x v="0"/>
    <x v="4"/>
    <x v="0"/>
    <x v="0"/>
    <x v="4"/>
    <x v="4"/>
    <x v="4"/>
    <x v="6"/>
    <n v="983.97793403767389"/>
    <n v="0.36442999999999998"/>
    <n v="145.02000000000001"/>
    <n v="13.573835147357219"/>
    <n v="68.881999673770551"/>
    <n v="5.8433295564294445"/>
    <n v="0"/>
    <n v="358.5910785013495"/>
    <n v="446.89024287890669"/>
  </r>
  <r>
    <x v="0"/>
    <x v="0"/>
    <x v="5"/>
    <s v="ФЛ+КК_348"/>
    <x v="4"/>
    <x v="4"/>
    <x v="0"/>
    <x v="0"/>
    <s v="Омская область86"/>
    <n v="55.866571"/>
    <n v="72.211505000000002"/>
    <x v="0"/>
    <x v="4"/>
    <x v="0"/>
    <x v="4"/>
    <x v="0"/>
    <x v="0"/>
    <x v="4"/>
    <x v="4"/>
    <x v="4"/>
    <x v="6"/>
    <n v="983.97793403767389"/>
    <n v="8.8440000000000005E-2"/>
    <n v="145.02000000000001"/>
    <n v="3.2941030662466662"/>
    <n v="16.716307798886668"/>
    <n v="1.4180612627133335"/>
    <n v="0"/>
    <n v="87.023008486291886"/>
    <n v="108.45148061413855"/>
  </r>
  <r>
    <x v="0"/>
    <x v="1"/>
    <x v="1"/>
    <s v="ФЛ+КК_348"/>
    <x v="4"/>
    <x v="4"/>
    <x v="0"/>
    <x v="0"/>
    <s v="Омская область86"/>
    <n v="55.866571"/>
    <n v="72.211505000000002"/>
    <x v="0"/>
    <x v="4"/>
    <x v="0"/>
    <x v="4"/>
    <x v="0"/>
    <x v="0"/>
    <x v="4"/>
    <x v="4"/>
    <x v="4"/>
    <x v="6"/>
    <n v="983.97793403767389"/>
    <n v="5.3514099999999996"/>
    <n v="145.02000000000001"/>
    <n v="199.32266044485607"/>
    <n v="1011.4859420854827"/>
    <n v="85.805373381917221"/>
    <n v="0"/>
    <n v="5265.669355988548"/>
    <n v="6562.2833319008041"/>
  </r>
  <r>
    <x v="0"/>
    <x v="1"/>
    <x v="2"/>
    <s v="ФЛ+КК_348"/>
    <x v="4"/>
    <x v="4"/>
    <x v="0"/>
    <x v="0"/>
    <s v="Омская область86"/>
    <n v="55.866571"/>
    <n v="72.211505000000002"/>
    <x v="0"/>
    <x v="4"/>
    <x v="0"/>
    <x v="4"/>
    <x v="0"/>
    <x v="0"/>
    <x v="4"/>
    <x v="4"/>
    <x v="4"/>
    <x v="6"/>
    <n v="983.97793403767389"/>
    <n v="3.3928400000000001"/>
    <n v="145.02000000000001"/>
    <n v="126.37228230760221"/>
    <n v="641.29079321997563"/>
    <n v="54.401345257624449"/>
    <n v="0"/>
    <n v="3338.4796937203814"/>
    <n v="4160.5441145055838"/>
  </r>
  <r>
    <x v="0"/>
    <x v="0"/>
    <x v="0"/>
    <s v="ФЛ+КК_349"/>
    <x v="4"/>
    <x v="4"/>
    <x v="0"/>
    <x v="0"/>
    <s v="Омская область9"/>
    <n v="54.982900000000001"/>
    <n v="73.287120999999999"/>
    <x v="0"/>
    <x v="4"/>
    <x v="0"/>
    <x v="4"/>
    <x v="0"/>
    <x v="0"/>
    <x v="4"/>
    <x v="4"/>
    <x v="4"/>
    <x v="6"/>
    <n v="251.08052268259377"/>
    <n v="3.5369000000000002"/>
    <n v="15.42"/>
    <n v="131.73804992093886"/>
    <n v="668.52000287067233"/>
    <n v="56.71122659532778"/>
    <n v="0"/>
    <n v="888.04670067606594"/>
    <n v="1745.0159800630049"/>
  </r>
  <r>
    <x v="0"/>
    <x v="0"/>
    <x v="3"/>
    <s v="ФЛ+КК_349"/>
    <x v="4"/>
    <x v="4"/>
    <x v="0"/>
    <x v="0"/>
    <s v="Омская область9"/>
    <n v="54.982900000000001"/>
    <n v="73.287120999999999"/>
    <x v="0"/>
    <x v="4"/>
    <x v="0"/>
    <x v="4"/>
    <x v="0"/>
    <x v="0"/>
    <x v="4"/>
    <x v="4"/>
    <x v="4"/>
    <x v="6"/>
    <n v="251.08052268259377"/>
    <n v="1.58074"/>
    <n v="15.42"/>
    <n v="58.87743646470777"/>
    <n v="298.78037528281448"/>
    <n v="25.345840800785556"/>
    <n v="0"/>
    <n v="396.89302542528327"/>
    <n v="779.89667797359107"/>
  </r>
  <r>
    <x v="0"/>
    <x v="0"/>
    <x v="4"/>
    <s v="ФЛ+КК_349"/>
    <x v="4"/>
    <x v="4"/>
    <x v="0"/>
    <x v="0"/>
    <s v="Омская область9"/>
    <n v="54.982900000000001"/>
    <n v="73.287120999999999"/>
    <x v="0"/>
    <x v="4"/>
    <x v="0"/>
    <x v="4"/>
    <x v="0"/>
    <x v="0"/>
    <x v="4"/>
    <x v="4"/>
    <x v="4"/>
    <x v="6"/>
    <n v="251.08052268259377"/>
    <n v="0.93178000000000005"/>
    <n v="15.42"/>
    <n v="34.705781943321107"/>
    <n v="176.11851289966779"/>
    <n v="14.940311209532224"/>
    <n v="0"/>
    <n v="233.95180942518724"/>
    <n v="459.71641547770832"/>
  </r>
  <r>
    <x v="0"/>
    <x v="0"/>
    <x v="5"/>
    <s v="ФЛ+КК_349"/>
    <x v="4"/>
    <x v="4"/>
    <x v="0"/>
    <x v="0"/>
    <s v="Омская область9"/>
    <n v="54.982900000000001"/>
    <n v="73.287120999999999"/>
    <x v="0"/>
    <x v="4"/>
    <x v="0"/>
    <x v="4"/>
    <x v="0"/>
    <x v="0"/>
    <x v="4"/>
    <x v="4"/>
    <x v="4"/>
    <x v="6"/>
    <n v="251.08052268259377"/>
    <n v="0.23022000000000001"/>
    <n v="15.42"/>
    <n v="8.5749480767899993"/>
    <n v="43.514567859110002"/>
    <n v="3.69138471169"/>
    <n v="0"/>
    <n v="57.803757931986738"/>
    <n v="113.58465857957674"/>
  </r>
  <r>
    <x v="0"/>
    <x v="1"/>
    <x v="1"/>
    <s v="ФЛ+КК_349"/>
    <x v="4"/>
    <x v="4"/>
    <x v="0"/>
    <x v="0"/>
    <s v="Омская область9"/>
    <n v="54.982900000000001"/>
    <n v="73.287120999999999"/>
    <x v="0"/>
    <x v="4"/>
    <x v="0"/>
    <x v="4"/>
    <x v="0"/>
    <x v="0"/>
    <x v="4"/>
    <x v="4"/>
    <x v="4"/>
    <x v="6"/>
    <n v="251.08052268259377"/>
    <n v="0.48631999999999997"/>
    <n v="15.42"/>
    <n v="18.113842188795552"/>
    <n v="91.920791596048886"/>
    <n v="7.7977335287511105"/>
    <n v="0"/>
    <n v="122.105479790999"/>
    <n v="239.93784710459454"/>
  </r>
  <r>
    <x v="0"/>
    <x v="1"/>
    <x v="2"/>
    <s v="ФЛ+КК_349"/>
    <x v="4"/>
    <x v="4"/>
    <x v="0"/>
    <x v="0"/>
    <s v="Омская область9"/>
    <n v="54.982900000000001"/>
    <n v="73.287120999999999"/>
    <x v="0"/>
    <x v="4"/>
    <x v="0"/>
    <x v="4"/>
    <x v="0"/>
    <x v="0"/>
    <x v="4"/>
    <x v="4"/>
    <x v="4"/>
    <x v="6"/>
    <n v="251.08052268259377"/>
    <n v="0.32066"/>
    <n v="15.42"/>
    <n v="11.943544654258886"/>
    <n v="60.608901614552224"/>
    <n v="5.1415142978477775"/>
    <n v="0"/>
    <n v="80.511480403400512"/>
    <n v="158.20544097005939"/>
  </r>
  <r>
    <x v="0"/>
    <x v="0"/>
    <x v="0"/>
    <s v="ФЛ+КК_350"/>
    <x v="4"/>
    <x v="4"/>
    <x v="0"/>
    <x v="0"/>
    <s v="Омская область90"/>
    <n v="54.900187000000003"/>
    <n v="73.304899000000006"/>
    <x v="0"/>
    <x v="4"/>
    <x v="0"/>
    <x v="4"/>
    <x v="0"/>
    <x v="0"/>
    <x v="4"/>
    <x v="4"/>
    <x v="4"/>
    <x v="6"/>
    <n v="251.08052268259377"/>
    <n v="1.34212"/>
    <n v="27.75"/>
    <n v="49.989615640784436"/>
    <n v="253.67809840617113"/>
    <n v="21.519769130628887"/>
    <n v="0"/>
    <n v="336.98019110276272"/>
    <n v="662.16767428034723"/>
  </r>
  <r>
    <x v="0"/>
    <x v="0"/>
    <x v="3"/>
    <s v="ФЛ+КК_350"/>
    <x v="4"/>
    <x v="4"/>
    <x v="0"/>
    <x v="0"/>
    <s v="Омская область90"/>
    <n v="54.900187000000003"/>
    <n v="73.304899000000006"/>
    <x v="0"/>
    <x v="4"/>
    <x v="0"/>
    <x v="4"/>
    <x v="0"/>
    <x v="0"/>
    <x v="4"/>
    <x v="4"/>
    <x v="4"/>
    <x v="6"/>
    <n v="251.08052268259377"/>
    <n v="0.57898000000000005"/>
    <n v="27.75"/>
    <n v="21.565126563721108"/>
    <n v="109.43473416326779"/>
    <n v="9.2834589539322234"/>
    <n v="0"/>
    <n v="145.37060102276814"/>
    <n v="285.65392070368927"/>
  </r>
  <r>
    <x v="0"/>
    <x v="0"/>
    <x v="4"/>
    <s v="ФЛ+КК_350"/>
    <x v="4"/>
    <x v="4"/>
    <x v="0"/>
    <x v="0"/>
    <s v="Омская область90"/>
    <n v="54.900187000000003"/>
    <n v="73.304899000000006"/>
    <x v="0"/>
    <x v="4"/>
    <x v="0"/>
    <x v="4"/>
    <x v="0"/>
    <x v="0"/>
    <x v="4"/>
    <x v="4"/>
    <x v="4"/>
    <x v="6"/>
    <n v="251.08052268259377"/>
    <n v="0.33749000000000001"/>
    <n v="27.75"/>
    <n v="12.570407551193888"/>
    <n v="63.789990038967225"/>
    <n v="5.4113692396327782"/>
    <n v="0"/>
    <n v="84.737165600148572"/>
    <n v="166.50893242994246"/>
  </r>
  <r>
    <x v="0"/>
    <x v="0"/>
    <x v="5"/>
    <s v="ФЛ+КК_350"/>
    <x v="4"/>
    <x v="4"/>
    <x v="0"/>
    <x v="0"/>
    <s v="Омская область90"/>
    <n v="54.900187000000003"/>
    <n v="73.304899000000006"/>
    <x v="0"/>
    <x v="4"/>
    <x v="0"/>
    <x v="4"/>
    <x v="0"/>
    <x v="0"/>
    <x v="4"/>
    <x v="4"/>
    <x v="4"/>
    <x v="6"/>
    <n v="251.08052268259377"/>
    <n v="8.2519999999999996E-2"/>
    <n v="27.75"/>
    <n v="3.0736022730288881"/>
    <n v="15.597350967482223"/>
    <n v="1.3231390253177777"/>
    <n v="0"/>
    <n v="20.719164731767638"/>
    <n v="40.713256997596531"/>
  </r>
  <r>
    <x v="0"/>
    <x v="1"/>
    <x v="1"/>
    <s v="ФЛ+КК_350"/>
    <x v="4"/>
    <x v="4"/>
    <x v="0"/>
    <x v="0"/>
    <s v="Омская область90"/>
    <n v="54.900187000000003"/>
    <n v="73.304899000000006"/>
    <x v="0"/>
    <x v="4"/>
    <x v="0"/>
    <x v="4"/>
    <x v="0"/>
    <x v="0"/>
    <x v="4"/>
    <x v="4"/>
    <x v="4"/>
    <x v="6"/>
    <n v="251.08052268259377"/>
    <n v="1.1341600000000001"/>
    <n v="27.75"/>
    <n v="42.243780343897775"/>
    <n v="214.37095944352447"/>
    <n v="18.185304858875558"/>
    <n v="0"/>
    <n v="284.76548560569057"/>
    <n v="559.56553025198832"/>
  </r>
  <r>
    <x v="0"/>
    <x v="1"/>
    <x v="2"/>
    <s v="ФЛ+КК_350"/>
    <x v="4"/>
    <x v="4"/>
    <x v="0"/>
    <x v="0"/>
    <s v="Омская область90"/>
    <n v="54.900187000000003"/>
    <n v="73.304899000000006"/>
    <x v="0"/>
    <x v="4"/>
    <x v="0"/>
    <x v="4"/>
    <x v="0"/>
    <x v="0"/>
    <x v="4"/>
    <x v="4"/>
    <x v="4"/>
    <x v="6"/>
    <n v="251.08052268259377"/>
    <n v="0.72885999999999995"/>
    <n v="27.75"/>
    <n v="27.147670294714437"/>
    <n v="137.7639993475411"/>
    <n v="11.686659112858889"/>
    <n v="0"/>
    <n v="183.00254976243528"/>
    <n v="359.60087851754969"/>
  </r>
  <r>
    <x v="0"/>
    <x v="0"/>
    <x v="0"/>
    <s v="ФЛ+КК_351"/>
    <x v="4"/>
    <x v="4"/>
    <x v="0"/>
    <x v="0"/>
    <s v="Омская область92"/>
    <n v="54.839531000000001"/>
    <n v="75.084839000000002"/>
    <x v="0"/>
    <x v="4"/>
    <x v="0"/>
    <x v="4"/>
    <x v="0"/>
    <x v="0"/>
    <x v="4"/>
    <x v="4"/>
    <x v="4"/>
    <x v="6"/>
    <n v="939.5354056419576"/>
    <n v="0.83362999999999998"/>
    <n v="138.47"/>
    <n v="31.050012880090549"/>
    <n v="157.56688908170389"/>
    <n v="13.366558236496111"/>
    <n v="0"/>
    <n v="783.22490020530506"/>
    <n v="985.20836040359563"/>
  </r>
  <r>
    <x v="0"/>
    <x v="0"/>
    <x v="3"/>
    <s v="ФЛ+КК_351"/>
    <x v="4"/>
    <x v="4"/>
    <x v="0"/>
    <x v="0"/>
    <s v="Омская область92"/>
    <n v="54.839531000000001"/>
    <n v="75.084839000000002"/>
    <x v="0"/>
    <x v="4"/>
    <x v="0"/>
    <x v="4"/>
    <x v="0"/>
    <x v="0"/>
    <x v="4"/>
    <x v="4"/>
    <x v="4"/>
    <x v="6"/>
    <n v="939.5354056419576"/>
    <n v="0.35547000000000001"/>
    <n v="138.47"/>
    <n v="13.240104217081665"/>
    <n v="67.188443388401666"/>
    <n v="5.6996634673983335"/>
    <n v="0"/>
    <n v="333.97665064354669"/>
    <n v="420.10486171642833"/>
  </r>
  <r>
    <x v="0"/>
    <x v="0"/>
    <x v="4"/>
    <s v="ФЛ+КК_351"/>
    <x v="4"/>
    <x v="4"/>
    <x v="0"/>
    <x v="0"/>
    <s v="Омская область92"/>
    <n v="54.839531000000001"/>
    <n v="75.084839000000002"/>
    <x v="0"/>
    <x v="4"/>
    <x v="0"/>
    <x v="4"/>
    <x v="0"/>
    <x v="0"/>
    <x v="4"/>
    <x v="4"/>
    <x v="4"/>
    <x v="6"/>
    <n v="939.5354056419576"/>
    <n v="0.20641999999999999"/>
    <n v="138.47"/>
    <n v="7.6884752932455545"/>
    <n v="39.01605897609889"/>
    <n v="3.3097716627011109"/>
    <n v="0"/>
    <n v="193.93889843261289"/>
    <n v="243.95320436465843"/>
  </r>
  <r>
    <x v="0"/>
    <x v="0"/>
    <x v="5"/>
    <s v="ФЛ+КК_351"/>
    <x v="4"/>
    <x v="4"/>
    <x v="0"/>
    <x v="0"/>
    <s v="Омская область92"/>
    <n v="54.839531000000001"/>
    <n v="75.084839000000002"/>
    <x v="0"/>
    <x v="4"/>
    <x v="0"/>
    <x v="4"/>
    <x v="0"/>
    <x v="0"/>
    <x v="4"/>
    <x v="4"/>
    <x v="4"/>
    <x v="6"/>
    <n v="939.5354056419576"/>
    <n v="5.0290000000000001E-2"/>
    <n v="138.47"/>
    <n v="1.8731393396827776"/>
    <n v="9.5054626775894455"/>
    <n v="0.80635799301055555"/>
    <n v="0"/>
    <n v="47.249235549734045"/>
    <n v="59.434195560016825"/>
  </r>
  <r>
    <x v="0"/>
    <x v="1"/>
    <x v="1"/>
    <s v="ФЛ+КК_351"/>
    <x v="4"/>
    <x v="4"/>
    <x v="0"/>
    <x v="0"/>
    <s v="Омская область92"/>
    <n v="54.839531000000001"/>
    <n v="75.084839000000002"/>
    <x v="0"/>
    <x v="4"/>
    <x v="0"/>
    <x v="4"/>
    <x v="0"/>
    <x v="0"/>
    <x v="4"/>
    <x v="4"/>
    <x v="4"/>
    <x v="6"/>
    <n v="939.5354056419576"/>
    <n v="0.24995000000000001"/>
    <n v="138.47"/>
    <n v="9.3098265649972216"/>
    <n v="47.243793920530557"/>
    <n v="4.007738722469445"/>
    <n v="0"/>
    <n v="234.8368746402073"/>
    <n v="295.39823384820454"/>
  </r>
  <r>
    <x v="0"/>
    <x v="1"/>
    <x v="2"/>
    <s v="ФЛ+КК_351"/>
    <x v="4"/>
    <x v="4"/>
    <x v="0"/>
    <x v="0"/>
    <s v="Омская область92"/>
    <n v="54.839531000000001"/>
    <n v="75.084839000000002"/>
    <x v="0"/>
    <x v="4"/>
    <x v="0"/>
    <x v="4"/>
    <x v="0"/>
    <x v="0"/>
    <x v="4"/>
    <x v="4"/>
    <x v="4"/>
    <x v="6"/>
    <n v="939.5354056419576"/>
    <n v="0.16295999999999999"/>
    <n v="138.47"/>
    <n v="6.0697312943866653"/>
    <n v="30.801554940146669"/>
    <n v="2.6129269942533333"/>
    <n v="0"/>
    <n v="153.10668970341339"/>
    <n v="192.59090293220007"/>
  </r>
  <r>
    <x v="0"/>
    <x v="0"/>
    <x v="0"/>
    <s v="ФЛ+КК_352"/>
    <x v="4"/>
    <x v="4"/>
    <x v="0"/>
    <x v="0"/>
    <s v="Омская область98"/>
    <n v="54.626930000000002"/>
    <n v="72.420969999999997"/>
    <x v="0"/>
    <x v="4"/>
    <x v="0"/>
    <x v="4"/>
    <x v="0"/>
    <x v="0"/>
    <x v="4"/>
    <x v="4"/>
    <x v="4"/>
    <x v="6"/>
    <n v="718.67978743118476"/>
    <n v="1.7078100000000001"/>
    <n v="105.92"/>
    <n v="63.610381700211661"/>
    <n v="322.7982544325717"/>
    <n v="27.383301730828336"/>
    <n v="0"/>
    <n v="1227.3685277728516"/>
    <n v="1641.1604656364634"/>
  </r>
  <r>
    <x v="0"/>
    <x v="0"/>
    <x v="3"/>
    <s v="ФЛ+КК_352"/>
    <x v="4"/>
    <x v="4"/>
    <x v="0"/>
    <x v="0"/>
    <s v="Омская область98"/>
    <n v="54.626930000000002"/>
    <n v="72.420969999999997"/>
    <x v="0"/>
    <x v="4"/>
    <x v="0"/>
    <x v="4"/>
    <x v="0"/>
    <x v="0"/>
    <x v="4"/>
    <x v="4"/>
    <x v="4"/>
    <x v="6"/>
    <n v="718.67978743118476"/>
    <n v="0.69784999999999997"/>
    <n v="105.92"/>
    <n v="25.992648403213884"/>
    <n v="131.90270689114723"/>
    <n v="11.189439757852778"/>
    <n v="0"/>
    <n v="501.53068965885228"/>
    <n v="670.61548471106619"/>
  </r>
  <r>
    <x v="0"/>
    <x v="0"/>
    <x v="4"/>
    <s v="ФЛ+КК_352"/>
    <x v="4"/>
    <x v="4"/>
    <x v="0"/>
    <x v="0"/>
    <s v="Омская область98"/>
    <n v="54.626930000000002"/>
    <n v="72.420969999999997"/>
    <x v="0"/>
    <x v="4"/>
    <x v="0"/>
    <x v="4"/>
    <x v="0"/>
    <x v="0"/>
    <x v="4"/>
    <x v="4"/>
    <x v="4"/>
    <x v="6"/>
    <n v="718.67978743118476"/>
    <n v="0.39945999999999998"/>
    <n v="105.92"/>
    <n v="14.878588996414441"/>
    <n v="75.503124302841115"/>
    <n v="6.4050062415588886"/>
    <n v="0"/>
    <n v="287.08382788726107"/>
    <n v="383.8705474280755"/>
  </r>
  <r>
    <x v="0"/>
    <x v="0"/>
    <x v="5"/>
    <s v="ФЛ+КК_352"/>
    <x v="4"/>
    <x v="4"/>
    <x v="0"/>
    <x v="0"/>
    <s v="Омская область98"/>
    <n v="54.626930000000002"/>
    <n v="72.420969999999997"/>
    <x v="0"/>
    <x v="4"/>
    <x v="0"/>
    <x v="4"/>
    <x v="0"/>
    <x v="0"/>
    <x v="4"/>
    <x v="4"/>
    <x v="4"/>
    <x v="6"/>
    <n v="718.67978743118476"/>
    <n v="9.5990000000000006E-2"/>
    <n v="105.92"/>
    <n v="3.5753160711105552"/>
    <n v="18.143355784883891"/>
    <n v="1.5391191837161113"/>
    <n v="0"/>
    <n v="68.986072795519433"/>
    <n v="92.243863835229988"/>
  </r>
  <r>
    <x v="0"/>
    <x v="1"/>
    <x v="1"/>
    <s v="ФЛ+КК_352"/>
    <x v="4"/>
    <x v="4"/>
    <x v="0"/>
    <x v="0"/>
    <s v="Омская область98"/>
    <n v="54.626930000000002"/>
    <n v="72.420969999999997"/>
    <x v="0"/>
    <x v="4"/>
    <x v="0"/>
    <x v="4"/>
    <x v="0"/>
    <x v="0"/>
    <x v="4"/>
    <x v="4"/>
    <x v="4"/>
    <x v="6"/>
    <n v="718.67978743118476"/>
    <n v="0.36779000000000001"/>
    <n v="105.92"/>
    <n v="13.698984246210554"/>
    <n v="69.517083280783893"/>
    <n v="5.8972043398161116"/>
    <n v="0"/>
    <n v="264.32323901931545"/>
    <n v="353.43651088612603"/>
  </r>
  <r>
    <x v="0"/>
    <x v="1"/>
    <x v="2"/>
    <s v="ФЛ+КК_352"/>
    <x v="4"/>
    <x v="4"/>
    <x v="0"/>
    <x v="0"/>
    <s v="Омская область98"/>
    <n v="54.626930000000002"/>
    <n v="72.420969999999997"/>
    <x v="0"/>
    <x v="4"/>
    <x v="0"/>
    <x v="4"/>
    <x v="0"/>
    <x v="0"/>
    <x v="4"/>
    <x v="4"/>
    <x v="4"/>
    <x v="6"/>
    <n v="718.67978743118476"/>
    <n v="0.23763000000000001"/>
    <n v="105.92"/>
    <n v="8.8509465358683315"/>
    <n v="44.915154028148336"/>
    <n v="3.8101978500516669"/>
    <n v="0"/>
    <n v="170.77987788727245"/>
    <n v="228.35617630134078"/>
  </r>
  <r>
    <x v="0"/>
    <x v="0"/>
    <x v="0"/>
    <s v="ФЛ+КК_353"/>
    <x v="4"/>
    <x v="4"/>
    <x v="0"/>
    <x v="0"/>
    <s v="Омская область99"/>
    <n v="55.591670999999998"/>
    <n v="73.486421000000007"/>
    <x v="0"/>
    <x v="4"/>
    <x v="0"/>
    <x v="4"/>
    <x v="0"/>
    <x v="0"/>
    <x v="4"/>
    <x v="4"/>
    <x v="4"/>
    <x v="6"/>
    <n v="747.99150081584025"/>
    <n v="1.5441499999999999"/>
    <n v="110.24"/>
    <n v="57.514577676897211"/>
    <n v="291.86439040763054"/>
    <n v="24.759150823369442"/>
    <n v="0"/>
    <n v="1155.0110759847796"/>
    <n v="1529.1491948926769"/>
  </r>
  <r>
    <x v="0"/>
    <x v="0"/>
    <x v="3"/>
    <s v="ФЛ+КК_353"/>
    <x v="4"/>
    <x v="4"/>
    <x v="0"/>
    <x v="0"/>
    <s v="Омская область99"/>
    <n v="55.591670999999998"/>
    <n v="73.486421000000007"/>
    <x v="0"/>
    <x v="4"/>
    <x v="0"/>
    <x v="4"/>
    <x v="0"/>
    <x v="0"/>
    <x v="4"/>
    <x v="4"/>
    <x v="4"/>
    <x v="6"/>
    <n v="747.99150081584025"/>
    <n v="0.66844999999999999"/>
    <n v="110.24"/>
    <n v="24.897593788247217"/>
    <n v="126.34572532978056"/>
    <n v="10.718035403219444"/>
    <n v="0"/>
    <n v="499.99491872034844"/>
    <n v="661.95627324159568"/>
  </r>
  <r>
    <x v="0"/>
    <x v="0"/>
    <x v="4"/>
    <s v="ФЛ+КК_353"/>
    <x v="4"/>
    <x v="4"/>
    <x v="0"/>
    <x v="0"/>
    <s v="Омская область99"/>
    <n v="55.591670999999998"/>
    <n v="73.486421000000007"/>
    <x v="0"/>
    <x v="4"/>
    <x v="0"/>
    <x v="4"/>
    <x v="0"/>
    <x v="0"/>
    <x v="4"/>
    <x v="4"/>
    <x v="4"/>
    <x v="6"/>
    <n v="747.99150081584025"/>
    <n v="0.39007999999999998"/>
    <n v="110.24"/>
    <n v="14.52921442878222"/>
    <n v="73.730182566595559"/>
    <n v="6.2546058046044442"/>
    <n v="0"/>
    <n v="291.77652463824296"/>
    <n v="386.29052743822518"/>
  </r>
  <r>
    <x v="0"/>
    <x v="0"/>
    <x v="5"/>
    <s v="ФЛ+КК_353"/>
    <x v="4"/>
    <x v="4"/>
    <x v="0"/>
    <x v="0"/>
    <s v="Омская область99"/>
    <n v="55.591670999999998"/>
    <n v="73.486421000000007"/>
    <x v="0"/>
    <x v="4"/>
    <x v="0"/>
    <x v="4"/>
    <x v="0"/>
    <x v="0"/>
    <x v="4"/>
    <x v="4"/>
    <x v="4"/>
    <x v="6"/>
    <n v="747.99150081584025"/>
    <n v="9.5479999999999995E-2"/>
    <n v="110.24"/>
    <n v="3.556320225748888"/>
    <n v="18.046959165962221"/>
    <n v="1.5309417612377778"/>
    <n v="0"/>
    <n v="71.418228497896422"/>
    <n v="94.552449650845304"/>
  </r>
  <r>
    <x v="0"/>
    <x v="1"/>
    <x v="1"/>
    <s v="ФЛ+КК_353"/>
    <x v="4"/>
    <x v="4"/>
    <x v="0"/>
    <x v="0"/>
    <s v="Омская область99"/>
    <n v="55.591670999999998"/>
    <n v="73.486421000000007"/>
    <x v="0"/>
    <x v="4"/>
    <x v="0"/>
    <x v="4"/>
    <x v="0"/>
    <x v="0"/>
    <x v="4"/>
    <x v="4"/>
    <x v="4"/>
    <x v="6"/>
    <n v="747.99150081584025"/>
    <n v="0.69911999999999996"/>
    <n v="110.24"/>
    <n v="26.039951782839996"/>
    <n v="132.14275337356"/>
    <n v="11.20980314324"/>
    <n v="0"/>
    <n v="522.93581805037024"/>
    <n v="692.32832635001023"/>
  </r>
  <r>
    <x v="0"/>
    <x v="1"/>
    <x v="2"/>
    <s v="ФЛ+КК_353"/>
    <x v="4"/>
    <x v="4"/>
    <x v="0"/>
    <x v="0"/>
    <s v="Омская область99"/>
    <n v="55.591670999999998"/>
    <n v="73.486421000000007"/>
    <x v="0"/>
    <x v="4"/>
    <x v="0"/>
    <x v="4"/>
    <x v="0"/>
    <x v="0"/>
    <x v="4"/>
    <x v="4"/>
    <x v="4"/>
    <x v="6"/>
    <n v="747.99150081584025"/>
    <n v="0.45572000000000001"/>
    <n v="110.24"/>
    <n v="16.974091467095555"/>
    <n v="86.136994460748895"/>
    <n v="7.3070881800511112"/>
    <n v="0"/>
    <n v="340.87468675179474"/>
    <n v="451.29286085969028"/>
  </r>
  <r>
    <x v="0"/>
    <x v="0"/>
    <x v="3"/>
    <s v="ФЛ+КК_354"/>
    <x v="1"/>
    <x v="1"/>
    <x v="0"/>
    <x v="0"/>
    <s v="Республика Алтай32878"/>
    <n v="51.957804000000003"/>
    <n v="85.960624999999993"/>
    <x v="0"/>
    <x v="0"/>
    <x v="0"/>
    <x v="0"/>
    <x v="0"/>
    <x v="0"/>
    <x v="1"/>
    <x v="1"/>
    <x v="1"/>
    <x v="1"/>
    <n v="2344.9304917302907"/>
    <n v="0.82740999999999998"/>
    <n v="381.88"/>
    <n v="292.02706741256077"/>
    <n v="381.58575439851279"/>
    <n v="81.710682463234193"/>
    <n v="1678.5564834923077"/>
    <n v="1940.2189381625597"/>
    <n v="4374.0989259291755"/>
  </r>
  <r>
    <x v="0"/>
    <x v="0"/>
    <x v="4"/>
    <s v="ФЛ+КК_354"/>
    <x v="1"/>
    <x v="1"/>
    <x v="0"/>
    <x v="0"/>
    <s v="Республика Алтай32878"/>
    <n v="51.957804000000003"/>
    <n v="85.960624999999993"/>
    <x v="0"/>
    <x v="0"/>
    <x v="0"/>
    <x v="0"/>
    <x v="0"/>
    <x v="0"/>
    <x v="1"/>
    <x v="1"/>
    <x v="1"/>
    <x v="1"/>
    <n v="2344.9304917302907"/>
    <n v="0.22363"/>
    <n v="381.88"/>
    <n v="78.928237615536389"/>
    <n v="103.13390248623949"/>
    <n v="22.084528733340257"/>
    <n v="453.67542863076926"/>
    <n v="524.39680586564486"/>
    <n v="1182.2189033315303"/>
  </r>
  <r>
    <x v="0"/>
    <x v="0"/>
    <x v="5"/>
    <s v="ФЛ+КК_354"/>
    <x v="1"/>
    <x v="1"/>
    <x v="0"/>
    <x v="0"/>
    <s v="Республика Алтай32878"/>
    <n v="51.957804000000003"/>
    <n v="85.960624999999993"/>
    <x v="0"/>
    <x v="0"/>
    <x v="0"/>
    <x v="0"/>
    <x v="0"/>
    <x v="0"/>
    <x v="1"/>
    <x v="1"/>
    <x v="1"/>
    <x v="1"/>
    <n v="2344.9304917302907"/>
    <n v="8.6840000000000001E-2"/>
    <n v="381.88"/>
    <n v="30.649412666159193"/>
    <n v="40.048956275566951"/>
    <n v="8.5758640397230597"/>
    <n v="176.17123920000003"/>
    <n v="203.63376390185843"/>
    <n v="459.07923608330771"/>
  </r>
  <r>
    <x v="0"/>
    <x v="0"/>
    <x v="0"/>
    <s v="ФЛ+КК_354"/>
    <x v="0"/>
    <x v="0"/>
    <x v="0"/>
    <x v="0"/>
    <s v="Республика Алтай32878"/>
    <n v="51.957804000000003"/>
    <n v="85.960624999999993"/>
    <x v="0"/>
    <x v="0"/>
    <x v="0"/>
    <x v="0"/>
    <x v="0"/>
    <x v="0"/>
    <x v="0"/>
    <x v="0"/>
    <x v="0"/>
    <x v="0"/>
    <n v="2989.1907493828048"/>
    <n v="0.75126000000000004"/>
    <n v="486.8"/>
    <n v="267.70791144966961"/>
    <n v="164.49981938095922"/>
    <n v="8.8544637501760004"/>
    <n v="598.31848920000004"/>
    <n v="2245.6594423813262"/>
    <n v="3285.0401261621309"/>
  </r>
  <r>
    <x v="0"/>
    <x v="1"/>
    <x v="1"/>
    <s v="ФЛ+КК_354"/>
    <x v="0"/>
    <x v="0"/>
    <x v="0"/>
    <x v="0"/>
    <s v="Республика Алтай32878"/>
    <n v="51.957804000000003"/>
    <n v="85.960624999999993"/>
    <x v="0"/>
    <x v="0"/>
    <x v="0"/>
    <x v="0"/>
    <x v="0"/>
    <x v="0"/>
    <x v="0"/>
    <x v="0"/>
    <x v="0"/>
    <x v="0"/>
    <n v="2989.1907493828048"/>
    <n v="0.73180999999999996"/>
    <n v="486.8"/>
    <n v="260.77699688254756"/>
    <n v="160.24094563956521"/>
    <n v="8.625223114522667"/>
    <n v="582.82812019999994"/>
    <n v="2187.5196823058304"/>
    <n v="3199.990968142466"/>
  </r>
  <r>
    <x v="0"/>
    <x v="1"/>
    <x v="2"/>
    <s v="ФЛ+КК_354"/>
    <x v="0"/>
    <x v="0"/>
    <x v="0"/>
    <x v="0"/>
    <s v="Республика Алтай32878"/>
    <n v="51.957804000000003"/>
    <n v="85.960624999999993"/>
    <x v="0"/>
    <x v="0"/>
    <x v="0"/>
    <x v="0"/>
    <x v="0"/>
    <x v="0"/>
    <x v="0"/>
    <x v="0"/>
    <x v="0"/>
    <x v="0"/>
    <n v="2989.1907493828048"/>
    <n v="0.50117"/>
    <n v="486.8"/>
    <n v="178.5895348896932"/>
    <n v="109.73880478017641"/>
    <n v="5.9068652632586671"/>
    <n v="399.14181139999999"/>
    <n v="1498.0927278681804"/>
    <n v="2191.4697442013085"/>
  </r>
  <r>
    <x v="0"/>
    <x v="0"/>
    <x v="0"/>
    <s v="ФЛ+КК_355"/>
    <x v="2"/>
    <x v="2"/>
    <x v="0"/>
    <x v="0"/>
    <s v="Республика Хакасия34710"/>
    <n v="53.712828000000002"/>
    <n v="91.363802000000007"/>
    <x v="0"/>
    <x v="5"/>
    <x v="0"/>
    <x v="2"/>
    <x v="0"/>
    <x v="0"/>
    <x v="2"/>
    <x v="2"/>
    <x v="2"/>
    <x v="2"/>
    <n v="3744.5342448416304"/>
    <n v="2.1199499999999998"/>
    <n v="649.04"/>
    <n v="1017.5343482438126"/>
    <n v="625.64463734665821"/>
    <n v="99.801165122378777"/>
    <n v="5058.4061720769223"/>
    <n v="7938.2253723520134"/>
    <n v="14739.611695141786"/>
  </r>
  <r>
    <x v="0"/>
    <x v="0"/>
    <x v="3"/>
    <s v="ФЛ+КК_355"/>
    <x v="2"/>
    <x v="2"/>
    <x v="0"/>
    <x v="0"/>
    <s v="Республика Хакасия34710"/>
    <n v="53.712828000000002"/>
    <n v="91.363802000000007"/>
    <x v="0"/>
    <x v="5"/>
    <x v="0"/>
    <x v="2"/>
    <x v="0"/>
    <x v="0"/>
    <x v="2"/>
    <x v="2"/>
    <x v="2"/>
    <x v="2"/>
    <n v="3744.5342448416304"/>
    <n v="2.44184"/>
    <n v="649.04"/>
    <n v="1172.0352239041824"/>
    <n v="720.64157232885873"/>
    <n v="114.95482301112264"/>
    <n v="5826.4669106461533"/>
    <n v="9143.5535004240865"/>
    <n v="16977.652030314403"/>
  </r>
  <r>
    <x v="0"/>
    <x v="0"/>
    <x v="4"/>
    <s v="ФЛ+КК_355"/>
    <x v="2"/>
    <x v="2"/>
    <x v="0"/>
    <x v="0"/>
    <s v="Республика Хакасия34710"/>
    <n v="53.712828000000002"/>
    <n v="91.363802000000007"/>
    <x v="0"/>
    <x v="5"/>
    <x v="0"/>
    <x v="2"/>
    <x v="0"/>
    <x v="0"/>
    <x v="2"/>
    <x v="2"/>
    <x v="2"/>
    <x v="2"/>
    <n v="3744.5342448416304"/>
    <n v="0.62443000000000004"/>
    <n v="649.04"/>
    <n v="299.71413150021652"/>
    <n v="184.28325238726094"/>
    <n v="29.396373281146722"/>
    <n v="1489.9505016769231"/>
    <n v="2338.1995185064593"/>
    <n v="4341.5437773520061"/>
  </r>
  <r>
    <x v="0"/>
    <x v="1"/>
    <x v="1"/>
    <s v="ФЛ+КК_355"/>
    <x v="2"/>
    <x v="2"/>
    <x v="0"/>
    <x v="0"/>
    <s v="Республика Хакасия34710"/>
    <n v="53.712828000000002"/>
    <n v="91.363802000000007"/>
    <x v="0"/>
    <x v="5"/>
    <x v="0"/>
    <x v="2"/>
    <x v="0"/>
    <x v="0"/>
    <x v="2"/>
    <x v="2"/>
    <x v="2"/>
    <x v="3"/>
    <n v="3744.5342448416304"/>
    <n v="1.5893699999999999"/>
    <n v="649.04"/>
    <n v="762.86637282401398"/>
    <n v="469.05861801441455"/>
    <n v="74.822980641314743"/>
    <n v="3740.0072320363643"/>
    <n v="5951.4503927239421"/>
    <n v="10998.20559624005"/>
  </r>
  <r>
    <x v="0"/>
    <x v="1"/>
    <x v="2"/>
    <s v="ФЛ+КК_355"/>
    <x v="2"/>
    <x v="2"/>
    <x v="0"/>
    <x v="0"/>
    <s v="Республика Хакасия34710"/>
    <n v="53.712828000000002"/>
    <n v="91.363802000000007"/>
    <x v="0"/>
    <x v="5"/>
    <x v="0"/>
    <x v="2"/>
    <x v="0"/>
    <x v="0"/>
    <x v="2"/>
    <x v="2"/>
    <x v="2"/>
    <x v="3"/>
    <n v="3744.5342448416304"/>
    <n v="1.08249"/>
    <n v="649.04"/>
    <n v="519.57393175803429"/>
    <n v="319.46699850533457"/>
    <n v="50.960524179024887"/>
    <n v="2547.248550436364"/>
    <n v="4053.4208746986164"/>
    <n v="7490.6708795773739"/>
  </r>
  <r>
    <x v="0"/>
    <x v="0"/>
    <x v="0"/>
    <s v="ФЛ+КК_356"/>
    <x v="2"/>
    <x v="2"/>
    <x v="0"/>
    <x v="0"/>
    <s v="Республика Хакасия34711"/>
    <n v="53.673507000000001"/>
    <n v="91.534051000000005"/>
    <x v="0"/>
    <x v="5"/>
    <x v="0"/>
    <x v="2"/>
    <x v="0"/>
    <x v="0"/>
    <x v="2"/>
    <x v="2"/>
    <x v="2"/>
    <x v="2"/>
    <n v="3790.1697463156497"/>
    <n v="2.1199499999999998"/>
    <n v="656.95"/>
    <n v="1017.5343482438126"/>
    <n v="625.64463734665821"/>
    <n v="99.801165122378777"/>
    <n v="5058.4061720769223"/>
    <n v="8034.9703537018604"/>
    <n v="14836.356676491632"/>
  </r>
  <r>
    <x v="0"/>
    <x v="0"/>
    <x v="3"/>
    <s v="ФЛ+КК_356"/>
    <x v="2"/>
    <x v="2"/>
    <x v="0"/>
    <x v="0"/>
    <s v="Республика Хакасия34711"/>
    <n v="53.673507000000001"/>
    <n v="91.534051000000005"/>
    <x v="0"/>
    <x v="5"/>
    <x v="0"/>
    <x v="2"/>
    <x v="0"/>
    <x v="0"/>
    <x v="2"/>
    <x v="2"/>
    <x v="2"/>
    <x v="2"/>
    <n v="3790.1697463156497"/>
    <n v="2.44184"/>
    <n v="656.95"/>
    <n v="1172.0352239041824"/>
    <n v="720.64157232885873"/>
    <n v="114.95482301112264"/>
    <n v="5826.4669106461533"/>
    <n v="9254.9880933434069"/>
    <n v="17089.086623233725"/>
  </r>
  <r>
    <x v="0"/>
    <x v="0"/>
    <x v="4"/>
    <s v="ФЛ+КК_356"/>
    <x v="2"/>
    <x v="2"/>
    <x v="0"/>
    <x v="0"/>
    <s v="Республика Хакасия34711"/>
    <n v="53.673507000000001"/>
    <n v="91.534051000000005"/>
    <x v="0"/>
    <x v="5"/>
    <x v="0"/>
    <x v="2"/>
    <x v="0"/>
    <x v="0"/>
    <x v="2"/>
    <x v="2"/>
    <x v="2"/>
    <x v="2"/>
    <n v="3790.1697463156497"/>
    <n v="0.62443000000000004"/>
    <n v="656.95"/>
    <n v="299.71413150021652"/>
    <n v="184.28325238726094"/>
    <n v="29.396373281146722"/>
    <n v="1489.9505016769231"/>
    <n v="2366.6956946918813"/>
    <n v="4370.039953537429"/>
  </r>
  <r>
    <x v="0"/>
    <x v="1"/>
    <x v="1"/>
    <s v="ФЛ+КК_356"/>
    <x v="2"/>
    <x v="2"/>
    <x v="0"/>
    <x v="0"/>
    <s v="Республика Хакасия34711"/>
    <n v="53.673507000000001"/>
    <n v="91.534051000000005"/>
    <x v="0"/>
    <x v="5"/>
    <x v="0"/>
    <x v="2"/>
    <x v="0"/>
    <x v="0"/>
    <x v="2"/>
    <x v="2"/>
    <x v="2"/>
    <x v="3"/>
    <n v="3790.1697463156497"/>
    <n v="1.5893699999999999"/>
    <n v="656.95"/>
    <n v="762.86637282401398"/>
    <n v="469.05861801441455"/>
    <n v="74.822980641314743"/>
    <n v="3740.0072320363643"/>
    <n v="6023.9820897017044"/>
    <n v="11070.737293217811"/>
  </r>
  <r>
    <x v="0"/>
    <x v="1"/>
    <x v="2"/>
    <s v="ФЛ+КК_356"/>
    <x v="2"/>
    <x v="2"/>
    <x v="0"/>
    <x v="0"/>
    <s v="Республика Хакасия34711"/>
    <n v="53.673507000000001"/>
    <n v="91.534051000000005"/>
    <x v="0"/>
    <x v="5"/>
    <x v="0"/>
    <x v="2"/>
    <x v="0"/>
    <x v="0"/>
    <x v="2"/>
    <x v="2"/>
    <x v="2"/>
    <x v="3"/>
    <n v="3790.1697463156497"/>
    <n v="1.08249"/>
    <n v="656.95"/>
    <n v="519.57393175803429"/>
    <n v="319.46699850533457"/>
    <n v="50.960524179024887"/>
    <n v="2547.248550436364"/>
    <n v="4102.8208486892272"/>
    <n v="7540.0708535679851"/>
  </r>
  <r>
    <x v="0"/>
    <x v="0"/>
    <x v="5"/>
    <s v="ФЛ+КК_357"/>
    <x v="2"/>
    <x v="2"/>
    <x v="0"/>
    <x v="0"/>
    <s v="Томская область100"/>
    <n v="56.502872000000004"/>
    <n v="84.960549"/>
    <x v="0"/>
    <x v="6"/>
    <x v="0"/>
    <x v="5"/>
    <x v="0"/>
    <x v="0"/>
    <x v="2"/>
    <x v="2"/>
    <x v="2"/>
    <x v="2"/>
    <n v="1000.5213416951508"/>
    <n v="0.21012"/>
    <n v="208.17"/>
    <n v="100.85347166347788"/>
    <n v="62.011109318276297"/>
    <n v="9.8918468904994139"/>
    <n v="501.36668547692301"/>
    <n v="210.22954431698508"/>
    <n v="884.35265766616169"/>
  </r>
  <r>
    <x v="0"/>
    <x v="0"/>
    <x v="3"/>
    <s v="ФЛ+КК_357"/>
    <x v="5"/>
    <x v="5"/>
    <x v="0"/>
    <x v="0"/>
    <s v="Томская область100"/>
    <n v="56.502872000000004"/>
    <n v="84.960549"/>
    <x v="0"/>
    <x v="6"/>
    <x v="0"/>
    <x v="5"/>
    <x v="0"/>
    <x v="0"/>
    <x v="5"/>
    <x v="5"/>
    <x v="5"/>
    <x v="7"/>
    <n v="278.0683740130296"/>
    <n v="3.44225"/>
    <n v="19.57"/>
    <n v="614.10714406766226"/>
    <n v="1988.4204683269982"/>
    <n v="338.91916519560539"/>
    <n v="8407.1819353846149"/>
    <n v="957.18086044635118"/>
    <n v="12305.809573421233"/>
  </r>
  <r>
    <x v="0"/>
    <x v="0"/>
    <x v="4"/>
    <s v="ФЛ+КК_357"/>
    <x v="5"/>
    <x v="5"/>
    <x v="0"/>
    <x v="0"/>
    <s v="Томская область100"/>
    <n v="56.502872000000004"/>
    <n v="84.960549"/>
    <x v="0"/>
    <x v="6"/>
    <x v="0"/>
    <x v="5"/>
    <x v="0"/>
    <x v="0"/>
    <x v="5"/>
    <x v="5"/>
    <x v="5"/>
    <x v="7"/>
    <n v="278.0683740130296"/>
    <n v="0.73019999999999996"/>
    <n v="19.57"/>
    <n v="130.26974699635616"/>
    <n v="421.80103884737429"/>
    <n v="71.894480187618868"/>
    <n v="1783.4045316923075"/>
    <n v="203.0455267043142"/>
    <n v="2610.4153244279714"/>
  </r>
  <r>
    <x v="0"/>
    <x v="0"/>
    <x v="0"/>
    <s v="ФЛ+КК_357"/>
    <x v="0"/>
    <x v="0"/>
    <x v="0"/>
    <x v="0"/>
    <s v="Томская область100"/>
    <n v="56.502872000000004"/>
    <n v="84.960549"/>
    <x v="0"/>
    <x v="6"/>
    <x v="0"/>
    <x v="5"/>
    <x v="0"/>
    <x v="0"/>
    <x v="0"/>
    <x v="0"/>
    <x v="0"/>
    <x v="0"/>
    <n v="1100.9723963208348"/>
    <n v="2.8444199999999999"/>
    <n v="229.07"/>
    <n v="1013.5954762474632"/>
    <n v="622.82908213346639"/>
    <n v="33.524763437791997"/>
    <n v="2265.3529764"/>
    <n v="3131.6279035429088"/>
    <n v="7066.9302017616301"/>
  </r>
  <r>
    <x v="0"/>
    <x v="0"/>
    <x v="5"/>
    <s v="ФЛ+КК_358"/>
    <x v="2"/>
    <x v="2"/>
    <x v="0"/>
    <x v="0"/>
    <s v="Томская область101"/>
    <n v="56.512667999999998"/>
    <n v="84.941190000000006"/>
    <x v="0"/>
    <x v="6"/>
    <x v="0"/>
    <x v="5"/>
    <x v="0"/>
    <x v="0"/>
    <x v="2"/>
    <x v="2"/>
    <x v="2"/>
    <x v="2"/>
    <n v="1003.35704132334"/>
    <n v="9.2130000000000004E-2"/>
    <n v="208.76"/>
    <n v="44.220589874149141"/>
    <n v="27.18962260371595"/>
    <n v="4.337216133741248"/>
    <n v="219.83110952307692"/>
    <n v="92.439284217119322"/>
    <n v="388.01782235180258"/>
  </r>
  <r>
    <x v="0"/>
    <x v="0"/>
    <x v="0"/>
    <s v="ФЛ+КК_358"/>
    <x v="5"/>
    <x v="5"/>
    <x v="0"/>
    <x v="0"/>
    <s v="Томская область101"/>
    <n v="56.512667999999998"/>
    <n v="84.941190000000006"/>
    <x v="0"/>
    <x v="6"/>
    <x v="0"/>
    <x v="5"/>
    <x v="0"/>
    <x v="0"/>
    <x v="5"/>
    <x v="5"/>
    <x v="5"/>
    <x v="7"/>
    <n v="278.0683740130296"/>
    <n v="2.52E-2"/>
    <n v="19.350000000000001"/>
    <n v="4.4957513343031703"/>
    <n v="14.556814816425407"/>
    <n v="2.4811570812489667"/>
    <n v="61.547239384615381"/>
    <n v="7.007323025128346"/>
    <n v="90.088285641721271"/>
  </r>
  <r>
    <x v="0"/>
    <x v="0"/>
    <x v="3"/>
    <s v="ФЛ+КК_358"/>
    <x v="5"/>
    <x v="5"/>
    <x v="0"/>
    <x v="0"/>
    <s v="Томская область101"/>
    <n v="56.512667999999998"/>
    <n v="84.941190000000006"/>
    <x v="0"/>
    <x v="6"/>
    <x v="0"/>
    <x v="5"/>
    <x v="0"/>
    <x v="0"/>
    <x v="5"/>
    <x v="5"/>
    <x v="5"/>
    <x v="7"/>
    <n v="278.0683740130296"/>
    <n v="1.54501"/>
    <n v="19.350000000000001"/>
    <n v="275.63415750046596"/>
    <n v="892.47716109227849"/>
    <n v="152.11954373414548"/>
    <n v="3773.4563619692303"/>
    <n v="429.61841853387085"/>
    <n v="5523.3056428299906"/>
  </r>
  <r>
    <x v="0"/>
    <x v="0"/>
    <x v="4"/>
    <s v="ФЛ+КК_358"/>
    <x v="5"/>
    <x v="5"/>
    <x v="0"/>
    <x v="0"/>
    <s v="Томская область101"/>
    <n v="56.512667999999998"/>
    <n v="84.941190000000006"/>
    <x v="0"/>
    <x v="6"/>
    <x v="0"/>
    <x v="5"/>
    <x v="0"/>
    <x v="0"/>
    <x v="5"/>
    <x v="5"/>
    <x v="5"/>
    <x v="7"/>
    <n v="278.0683740130296"/>
    <n v="0.32272000000000001"/>
    <n v="19.350000000000001"/>
    <n v="57.574161531996793"/>
    <n v="186.41965387130188"/>
    <n v="31.774564018280422"/>
    <n v="788.19544024615379"/>
    <n v="89.738225661484918"/>
    <n v="1153.7020453292178"/>
  </r>
  <r>
    <x v="0"/>
    <x v="1"/>
    <x v="1"/>
    <s v="ФЛ+КК_358"/>
    <x v="5"/>
    <x v="5"/>
    <x v="0"/>
    <x v="0"/>
    <s v="Томская область101"/>
    <n v="56.512667999999998"/>
    <n v="84.941190000000006"/>
    <x v="0"/>
    <x v="6"/>
    <x v="0"/>
    <x v="5"/>
    <x v="0"/>
    <x v="0"/>
    <x v="5"/>
    <x v="5"/>
    <x v="5"/>
    <x v="8"/>
    <n v="278.0683740130296"/>
    <n v="0.41743000000000002"/>
    <n v="19.350000000000001"/>
    <n v="74.470693630086217"/>
    <n v="241.12901622303403"/>
    <n v="41.099579381974458"/>
    <n v="1005.5839367363637"/>
    <n v="116.07408136425894"/>
    <n v="1478.3573073357175"/>
  </r>
  <r>
    <x v="0"/>
    <x v="1"/>
    <x v="2"/>
    <s v="ФЛ+КК_358"/>
    <x v="5"/>
    <x v="5"/>
    <x v="0"/>
    <x v="0"/>
    <s v="Томская область101"/>
    <n v="56.512667999999998"/>
    <n v="84.941190000000006"/>
    <x v="0"/>
    <x v="6"/>
    <x v="0"/>
    <x v="5"/>
    <x v="0"/>
    <x v="0"/>
    <x v="5"/>
    <x v="5"/>
    <x v="5"/>
    <x v="8"/>
    <n v="278.0683740130296"/>
    <n v="0.30320000000000003"/>
    <n v="19.350000000000001"/>
    <n v="54.091738276219104"/>
    <n v="175.14389890238823"/>
    <n v="29.852651866455826"/>
    <n v="730.40521672727289"/>
    <n v="84.31033100075058"/>
    <n v="1073.8038367730865"/>
  </r>
  <r>
    <x v="0"/>
    <x v="0"/>
    <x v="0"/>
    <s v="ФЛ+КК_358"/>
    <x v="0"/>
    <x v="0"/>
    <x v="0"/>
    <x v="0"/>
    <s v="Томская область101"/>
    <n v="56.512667999999998"/>
    <n v="84.941190000000006"/>
    <x v="0"/>
    <x v="6"/>
    <x v="0"/>
    <x v="5"/>
    <x v="0"/>
    <x v="0"/>
    <x v="0"/>
    <x v="0"/>
    <x v="0"/>
    <x v="0"/>
    <n v="1103.8080959490242"/>
    <n v="1.2797400000000001"/>
    <n v="229.66"/>
    <n v="456.02923435109045"/>
    <n v="280.21856461756084"/>
    <n v="15.083208795424001"/>
    <n v="1019.2105308"/>
    <n v="1412.5873727098042"/>
    <n v="3183.1289112738796"/>
  </r>
  <r>
    <x v="0"/>
    <x v="0"/>
    <x v="5"/>
    <s v="ФЛ+КК_359"/>
    <x v="2"/>
    <x v="2"/>
    <x v="0"/>
    <x v="0"/>
    <s v="Томская область102"/>
    <n v="56.506101000000001"/>
    <n v="84.982529999999997"/>
    <x v="0"/>
    <x v="6"/>
    <x v="0"/>
    <x v="5"/>
    <x v="0"/>
    <x v="0"/>
    <x v="2"/>
    <x v="2"/>
    <x v="2"/>
    <x v="2"/>
    <n v="1008.0671864684679"/>
    <n v="5.5919999999999997E-2"/>
    <n v="209.74"/>
    <n v="26.840501310782802"/>
    <n v="16.503242114401342"/>
    <n v="2.6325531987279991"/>
    <n v="133.43053993846152"/>
    <n v="56.371117067316717"/>
    <n v="235.77795362969039"/>
  </r>
  <r>
    <x v="0"/>
    <x v="0"/>
    <x v="0"/>
    <s v="ФЛ+КК_359"/>
    <x v="5"/>
    <x v="5"/>
    <x v="0"/>
    <x v="0"/>
    <s v="Томская область102"/>
    <n v="56.506101000000001"/>
    <n v="84.982529999999997"/>
    <x v="0"/>
    <x v="6"/>
    <x v="0"/>
    <x v="5"/>
    <x v="0"/>
    <x v="0"/>
    <x v="5"/>
    <x v="5"/>
    <x v="5"/>
    <x v="7"/>
    <n v="278.0683740130296"/>
    <n v="0.77795000000000003"/>
    <n v="19.100000000000001"/>
    <n v="138.78848216353776"/>
    <n v="449.38389231897401"/>
    <n v="76.595879022128329"/>
    <n v="1900.0267809230768"/>
    <n v="216.32329156343638"/>
    <n v="2781.1183259911531"/>
  </r>
  <r>
    <x v="0"/>
    <x v="0"/>
    <x v="3"/>
    <s v="ФЛ+КК_359"/>
    <x v="5"/>
    <x v="5"/>
    <x v="0"/>
    <x v="0"/>
    <s v="Томская область102"/>
    <n v="56.506101000000001"/>
    <n v="84.982529999999997"/>
    <x v="0"/>
    <x v="6"/>
    <x v="0"/>
    <x v="5"/>
    <x v="0"/>
    <x v="0"/>
    <x v="5"/>
    <x v="5"/>
    <x v="5"/>
    <x v="7"/>
    <n v="278.0683740130296"/>
    <n v="0.92903000000000002"/>
    <n v="19.100000000000001"/>
    <n v="165.74158182966963"/>
    <n v="536.65546305173393"/>
    <n v="91.471006475901902"/>
    <n v="2269.0171351384615"/>
    <n v="258.33386150932489"/>
    <n v="3321.2190480050917"/>
  </r>
  <r>
    <x v="0"/>
    <x v="0"/>
    <x v="4"/>
    <s v="ФЛ+КК_359"/>
    <x v="5"/>
    <x v="5"/>
    <x v="0"/>
    <x v="0"/>
    <s v="Томская область102"/>
    <n v="56.506101000000001"/>
    <n v="84.982529999999997"/>
    <x v="0"/>
    <x v="6"/>
    <x v="0"/>
    <x v="5"/>
    <x v="0"/>
    <x v="0"/>
    <x v="5"/>
    <x v="5"/>
    <x v="5"/>
    <x v="7"/>
    <n v="278.0683740130296"/>
    <n v="0.19525000000000001"/>
    <n v="19.100000000000001"/>
    <n v="34.83315269931326"/>
    <n v="112.78643225821669"/>
    <n v="19.224044448962729"/>
    <n v="476.86898769230766"/>
    <n v="54.292850026044029"/>
    <n v="698.00546712484436"/>
  </r>
  <r>
    <x v="0"/>
    <x v="1"/>
    <x v="1"/>
    <s v="ФЛ+КК_359"/>
    <x v="5"/>
    <x v="5"/>
    <x v="0"/>
    <x v="0"/>
    <s v="Томская область102"/>
    <n v="56.506101000000001"/>
    <n v="84.982529999999997"/>
    <x v="0"/>
    <x v="6"/>
    <x v="0"/>
    <x v="5"/>
    <x v="0"/>
    <x v="0"/>
    <x v="5"/>
    <x v="5"/>
    <x v="5"/>
    <x v="8"/>
    <n v="278.0683740130296"/>
    <n v="0.18206"/>
    <n v="19.100000000000001"/>
    <n v="32.480019362033147"/>
    <n v="105.16721053485752"/>
    <n v="17.925375325880434"/>
    <n v="438.58038838181824"/>
    <n v="50.625128172812168"/>
    <n v="644.77812177740157"/>
  </r>
  <r>
    <x v="0"/>
    <x v="1"/>
    <x v="2"/>
    <s v="ФЛ+КК_359"/>
    <x v="5"/>
    <x v="5"/>
    <x v="0"/>
    <x v="0"/>
    <s v="Томская область102"/>
    <n v="56.506101000000001"/>
    <n v="84.982529999999997"/>
    <x v="0"/>
    <x v="6"/>
    <x v="0"/>
    <x v="5"/>
    <x v="0"/>
    <x v="0"/>
    <x v="5"/>
    <x v="5"/>
    <x v="5"/>
    <x v="8"/>
    <n v="278.0683740130296"/>
    <n v="0.13239000000000001"/>
    <n v="19.100000000000001"/>
    <n v="23.618750759857015"/>
    <n v="76.47526641057776"/>
    <n v="13.034935951847253"/>
    <n v="318.92594539090913"/>
    <n v="36.813472035584994"/>
    <n v="468.86837054877611"/>
  </r>
  <r>
    <x v="0"/>
    <x v="0"/>
    <x v="5"/>
    <s v="ФЛ+КК_360"/>
    <x v="2"/>
    <x v="2"/>
    <x v="0"/>
    <x v="0"/>
    <s v="Томская область104"/>
    <n v="56.484110000000001"/>
    <n v="84.867019999999997"/>
    <x v="0"/>
    <x v="6"/>
    <x v="0"/>
    <x v="5"/>
    <x v="0"/>
    <x v="0"/>
    <x v="2"/>
    <x v="2"/>
    <x v="2"/>
    <x v="2"/>
    <n v="990.95686328820784"/>
    <n v="0.10499"/>
    <n v="206.18"/>
    <n v="50.393137207065209"/>
    <n v="30.984896094259604"/>
    <n v="4.9426280460381378"/>
    <n v="250.51631595384612"/>
    <n v="104.04056107662895"/>
    <n v="440.87753837783799"/>
  </r>
  <r>
    <x v="0"/>
    <x v="0"/>
    <x v="3"/>
    <s v="ФЛ+КК_360"/>
    <x v="5"/>
    <x v="5"/>
    <x v="0"/>
    <x v="0"/>
    <s v="Томская область104"/>
    <n v="56.484110000000001"/>
    <n v="84.867019999999997"/>
    <x v="0"/>
    <x v="6"/>
    <x v="0"/>
    <x v="5"/>
    <x v="0"/>
    <x v="0"/>
    <x v="5"/>
    <x v="5"/>
    <x v="5"/>
    <x v="7"/>
    <n v="278.0683740130296"/>
    <n v="1.7849299999999999"/>
    <n v="33.32"/>
    <n v="318.43656464832372"/>
    <n v="1031.0672805667539"/>
    <n v="175.741734485465"/>
    <n v="4359.4251585230759"/>
    <n v="496.33258282707692"/>
    <n v="6381.0033210506954"/>
  </r>
  <r>
    <x v="0"/>
    <x v="0"/>
    <x v="4"/>
    <s v="ФЛ+КК_360"/>
    <x v="5"/>
    <x v="5"/>
    <x v="0"/>
    <x v="0"/>
    <s v="Томская область104"/>
    <n v="56.484110000000001"/>
    <n v="84.867019999999997"/>
    <x v="0"/>
    <x v="6"/>
    <x v="0"/>
    <x v="5"/>
    <x v="0"/>
    <x v="0"/>
    <x v="5"/>
    <x v="5"/>
    <x v="5"/>
    <x v="7"/>
    <n v="278.0683740130296"/>
    <n v="0.3695"/>
    <n v="33.32"/>
    <n v="65.919845953373866"/>
    <n v="213.44218550274553"/>
    <n v="36.380457996884651"/>
    <n v="902.44860923076908"/>
    <n v="102.74626419781444"/>
    <n v="1320.9373628815877"/>
  </r>
  <r>
    <x v="0"/>
    <x v="1"/>
    <x v="1"/>
    <s v="ФЛ+КК_360"/>
    <x v="5"/>
    <x v="5"/>
    <x v="0"/>
    <x v="0"/>
    <s v="Томская область104"/>
    <n v="56.484110000000001"/>
    <n v="84.867019999999997"/>
    <x v="0"/>
    <x v="6"/>
    <x v="0"/>
    <x v="5"/>
    <x v="0"/>
    <x v="0"/>
    <x v="5"/>
    <x v="5"/>
    <x v="5"/>
    <x v="8"/>
    <n v="278.0683740130296"/>
    <n v="1.2853300000000001"/>
    <n v="33.32"/>
    <n v="229.30651041745614"/>
    <n v="742.47265031730433"/>
    <n v="126.55181076356091"/>
    <n v="3096.3447797363642"/>
    <n v="357.40962317016738"/>
    <n v="4552.0853744048527"/>
  </r>
  <r>
    <x v="0"/>
    <x v="1"/>
    <x v="2"/>
    <s v="ФЛ+КК_360"/>
    <x v="5"/>
    <x v="5"/>
    <x v="0"/>
    <x v="0"/>
    <s v="Томская область104"/>
    <n v="56.484110000000001"/>
    <n v="84.867019999999997"/>
    <x v="0"/>
    <x v="6"/>
    <x v="0"/>
    <x v="5"/>
    <x v="0"/>
    <x v="0"/>
    <x v="5"/>
    <x v="5"/>
    <x v="5"/>
    <x v="8"/>
    <n v="278.0683740130296"/>
    <n v="0.93918999999999997"/>
    <n v="33.32"/>
    <n v="167.55415458984899"/>
    <n v="542.52440108883241"/>
    <n v="92.471345997548298"/>
    <n v="2262.4976104818184"/>
    <n v="261.15903618929724"/>
    <n v="3326.2065483473452"/>
  </r>
  <r>
    <x v="0"/>
    <x v="0"/>
    <x v="0"/>
    <s v="ФЛ+КК_360"/>
    <x v="0"/>
    <x v="0"/>
    <x v="0"/>
    <x v="0"/>
    <s v="Томская область104"/>
    <n v="56.484110000000001"/>
    <n v="84.867019999999997"/>
    <x v="0"/>
    <x v="6"/>
    <x v="0"/>
    <x v="5"/>
    <x v="0"/>
    <x v="0"/>
    <x v="0"/>
    <x v="0"/>
    <x v="0"/>
    <x v="0"/>
    <n v="1091.4079179138919"/>
    <n v="1.52637"/>
    <n v="227.08"/>
    <n v="543.91465644308516"/>
    <n v="334.22195951936044"/>
    <n v="17.990027200111999"/>
    <n v="1215.6315953999999"/>
    <n v="1665.8923036662272"/>
    <n v="3777.6505422287846"/>
  </r>
  <r>
    <x v="0"/>
    <x v="0"/>
    <x v="5"/>
    <s v="ФЛ+КК_361"/>
    <x v="2"/>
    <x v="2"/>
    <x v="0"/>
    <x v="0"/>
    <s v="Томская область105"/>
    <n v="56.489894"/>
    <n v="84.969010999999995"/>
    <x v="0"/>
    <x v="6"/>
    <x v="0"/>
    <x v="5"/>
    <x v="0"/>
    <x v="0"/>
    <x v="2"/>
    <x v="2"/>
    <x v="2"/>
    <x v="2"/>
    <n v="995.715071138898"/>
    <n v="0.1613"/>
    <n v="207.17"/>
    <n v="77.420830855315927"/>
    <n v="47.603235927269971"/>
    <n v="7.5935413260877374"/>
    <n v="384.87743369230765"/>
    <n v="160.60884097470424"/>
    <n v="678.10388277568552"/>
  </r>
  <r>
    <x v="0"/>
    <x v="0"/>
    <x v="3"/>
    <s v="ФЛ+КК_361"/>
    <x v="5"/>
    <x v="5"/>
    <x v="0"/>
    <x v="0"/>
    <s v="Томская область105"/>
    <n v="56.489894"/>
    <n v="84.969010999999995"/>
    <x v="0"/>
    <x v="6"/>
    <x v="0"/>
    <x v="5"/>
    <x v="0"/>
    <x v="0"/>
    <x v="5"/>
    <x v="5"/>
    <x v="5"/>
    <x v="7"/>
    <n v="278.0683740130296"/>
    <n v="2.6438600000000001"/>
    <n v="19.809999999999999"/>
    <n v="471.67210804407864"/>
    <n v="1527.2293817680347"/>
    <n v="260.31079209646407"/>
    <n v="6457.2335047384613"/>
    <n v="735.17385131808851"/>
    <n v="9451.6196379651265"/>
  </r>
  <r>
    <x v="0"/>
    <x v="0"/>
    <x v="4"/>
    <s v="ФЛ+КК_361"/>
    <x v="5"/>
    <x v="5"/>
    <x v="0"/>
    <x v="0"/>
    <s v="Томская область105"/>
    <n v="56.489894"/>
    <n v="84.969010999999995"/>
    <x v="0"/>
    <x v="6"/>
    <x v="0"/>
    <x v="5"/>
    <x v="0"/>
    <x v="0"/>
    <x v="5"/>
    <x v="5"/>
    <x v="5"/>
    <x v="7"/>
    <n v="278.0683740130296"/>
    <n v="0.56062999999999996"/>
    <n v="19.809999999999999"/>
    <n v="100.0179789900947"/>
    <n v="323.84869406875299"/>
    <n v="55.198852954786041"/>
    <n v="1369.255111753846"/>
    <n v="155.89347252292478"/>
    <n v="2004.2141102904045"/>
  </r>
  <r>
    <x v="0"/>
    <x v="0"/>
    <x v="0"/>
    <s v="ФЛ+КК_361"/>
    <x v="0"/>
    <x v="0"/>
    <x v="0"/>
    <x v="0"/>
    <s v="Томская область105"/>
    <n v="56.489894"/>
    <n v="84.969010999999995"/>
    <x v="0"/>
    <x v="6"/>
    <x v="0"/>
    <x v="5"/>
    <x v="0"/>
    <x v="0"/>
    <x v="0"/>
    <x v="0"/>
    <x v="0"/>
    <x v="0"/>
    <n v="1096.1661257645821"/>
    <n v="2.1858599999999999"/>
    <n v="228.07"/>
    <n v="778.9207668734856"/>
    <n v="478.62733965879119"/>
    <n v="25.762875879136001"/>
    <n v="1740.8626211999999"/>
    <n v="2396.0656876637695"/>
    <n v="5420.239291275182"/>
  </r>
  <r>
    <x v="0"/>
    <x v="0"/>
    <x v="5"/>
    <s v="ФЛ+КК_362"/>
    <x v="2"/>
    <x v="2"/>
    <x v="0"/>
    <x v="0"/>
    <s v="Томская область106"/>
    <n v="56.429752999999998"/>
    <n v="85.003765999999999"/>
    <x v="0"/>
    <x v="6"/>
    <x v="0"/>
    <x v="5"/>
    <x v="0"/>
    <x v="0"/>
    <x v="2"/>
    <x v="2"/>
    <x v="2"/>
    <x v="2"/>
    <n v="996.05151007783581"/>
    <n v="0.12970000000000001"/>
    <n v="207.24"/>
    <n v="62.253451716890737"/>
    <n v="38.277369496385091"/>
    <n v="6.1059039677221305"/>
    <n v="309.47677092307691"/>
    <n v="129.18788085709531"/>
    <n v="545.30137696117026"/>
  </r>
  <r>
    <x v="0"/>
    <x v="0"/>
    <x v="3"/>
    <s v="ФЛ+КК_362"/>
    <x v="5"/>
    <x v="5"/>
    <x v="0"/>
    <x v="0"/>
    <s v="Томская область106"/>
    <n v="56.429752999999998"/>
    <n v="85.003765999999999"/>
    <x v="0"/>
    <x v="6"/>
    <x v="0"/>
    <x v="5"/>
    <x v="0"/>
    <x v="0"/>
    <x v="5"/>
    <x v="5"/>
    <x v="5"/>
    <x v="7"/>
    <n v="278.0683740130296"/>
    <n v="2.1351900000000001"/>
    <n v="26.8"/>
    <n v="380.92394013852334"/>
    <n v="1233.3954534874351"/>
    <n v="210.22784874253898"/>
    <n v="5214.882938953846"/>
    <n v="593.72881150888065"/>
    <n v="7633.1589928312242"/>
  </r>
  <r>
    <x v="0"/>
    <x v="0"/>
    <x v="4"/>
    <s v="ФЛ+КК_362"/>
    <x v="5"/>
    <x v="5"/>
    <x v="0"/>
    <x v="0"/>
    <s v="Томская область106"/>
    <n v="56.429752999999998"/>
    <n v="85.003765999999999"/>
    <x v="0"/>
    <x v="6"/>
    <x v="0"/>
    <x v="5"/>
    <x v="0"/>
    <x v="0"/>
    <x v="5"/>
    <x v="5"/>
    <x v="5"/>
    <x v="7"/>
    <n v="278.0683740130296"/>
    <n v="0.45147999999999999"/>
    <n v="26.8"/>
    <n v="80.545310016317273"/>
    <n v="260.79804576665646"/>
    <n v="44.452095200090618"/>
    <n v="1102.6725252923075"/>
    <n v="125.54230949940261"/>
    <n v="1614.0102857747743"/>
  </r>
  <r>
    <x v="0"/>
    <x v="1"/>
    <x v="1"/>
    <s v="ФЛ+КК_362"/>
    <x v="5"/>
    <x v="5"/>
    <x v="0"/>
    <x v="0"/>
    <s v="Томская область106"/>
    <n v="56.429752999999998"/>
    <n v="85.003765999999999"/>
    <x v="0"/>
    <x v="6"/>
    <x v="0"/>
    <x v="5"/>
    <x v="0"/>
    <x v="0"/>
    <x v="5"/>
    <x v="5"/>
    <x v="5"/>
    <x v="8"/>
    <n v="278.0683740130296"/>
    <n v="0.41954000000000002"/>
    <n v="26.8"/>
    <n v="74.847123602918742"/>
    <n v="242.34786063821886"/>
    <n v="41.307327058221894"/>
    <n v="1010.6669018000001"/>
    <n v="116.66080563342645"/>
    <n v="1485.8300187327861"/>
  </r>
  <r>
    <x v="0"/>
    <x v="1"/>
    <x v="2"/>
    <s v="ФЛ+КК_362"/>
    <x v="5"/>
    <x v="5"/>
    <x v="0"/>
    <x v="0"/>
    <s v="Томская область106"/>
    <n v="56.429752999999998"/>
    <n v="85.003765999999999"/>
    <x v="0"/>
    <x v="6"/>
    <x v="0"/>
    <x v="5"/>
    <x v="0"/>
    <x v="0"/>
    <x v="5"/>
    <x v="5"/>
    <x v="5"/>
    <x v="8"/>
    <n v="278.0683740130296"/>
    <n v="0.30501"/>
    <n v="26.8"/>
    <n v="54.414647399833733"/>
    <n v="176.1894479030918"/>
    <n v="30.030861958402674"/>
    <n v="734.76548533636367"/>
    <n v="84.813634757714155"/>
    <n v="1080.2140773554061"/>
  </r>
  <r>
    <x v="0"/>
    <x v="0"/>
    <x v="0"/>
    <s v="ФЛ+КК_362"/>
    <x v="0"/>
    <x v="0"/>
    <x v="0"/>
    <x v="0"/>
    <s v="Томская область106"/>
    <n v="56.429752999999998"/>
    <n v="85.003765999999999"/>
    <x v="0"/>
    <x v="6"/>
    <x v="0"/>
    <x v="5"/>
    <x v="0"/>
    <x v="0"/>
    <x v="0"/>
    <x v="0"/>
    <x v="0"/>
    <x v="0"/>
    <n v="1096.5025647035197"/>
    <n v="1.7725500000000001"/>
    <n v="228.14"/>
    <n v="631.63972318519802"/>
    <n v="388.12682006724606"/>
    <n v="20.891541836880002"/>
    <n v="1411.6942710000001"/>
    <n v="1943.6056210652239"/>
    <n v="4395.9579771545477"/>
  </r>
  <r>
    <x v="0"/>
    <x v="0"/>
    <x v="5"/>
    <s v="ФЛ+КК_363"/>
    <x v="2"/>
    <x v="2"/>
    <x v="0"/>
    <x v="0"/>
    <s v="Томская область107"/>
    <n v="56.656889999999997"/>
    <n v="85.739090000000004"/>
    <x v="0"/>
    <x v="6"/>
    <x v="0"/>
    <x v="5"/>
    <x v="0"/>
    <x v="0"/>
    <x v="2"/>
    <x v="2"/>
    <x v="2"/>
    <x v="2"/>
    <n v="952.65088695487282"/>
    <n v="6.2560000000000004E-2"/>
    <n v="198.21"/>
    <n v="30.027570851262023"/>
    <n v="18.462854554308802"/>
    <n v="2.9451453525111524"/>
    <n v="149.27422350769231"/>
    <n v="59.597839487896849"/>
    <n v="260.30763375367115"/>
  </r>
  <r>
    <x v="0"/>
    <x v="0"/>
    <x v="0"/>
    <s v="ФЛ+КК_363"/>
    <x v="5"/>
    <x v="5"/>
    <x v="0"/>
    <x v="0"/>
    <s v="Томская область107"/>
    <n v="56.656889999999997"/>
    <n v="85.739090000000004"/>
    <x v="0"/>
    <x v="6"/>
    <x v="0"/>
    <x v="5"/>
    <x v="0"/>
    <x v="0"/>
    <x v="5"/>
    <x v="5"/>
    <x v="5"/>
    <x v="7"/>
    <n v="278.0683740130296"/>
    <n v="0.86778999999999995"/>
    <n v="48.51"/>
    <n v="154.81619247599002"/>
    <n v="501.28009244229378"/>
    <n v="85.441400934009565"/>
    <n v="2119.4475740307689"/>
    <n v="241.30495428476695"/>
    <n v="3102.2902141678292"/>
  </r>
  <r>
    <x v="0"/>
    <x v="0"/>
    <x v="3"/>
    <s v="ФЛ+КК_363"/>
    <x v="5"/>
    <x v="5"/>
    <x v="0"/>
    <x v="0"/>
    <s v="Томская область107"/>
    <n v="56.656889999999997"/>
    <n v="85.739090000000004"/>
    <x v="0"/>
    <x v="6"/>
    <x v="0"/>
    <x v="5"/>
    <x v="0"/>
    <x v="0"/>
    <x v="5"/>
    <x v="5"/>
    <x v="5"/>
    <x v="7"/>
    <n v="278.0683740130296"/>
    <n v="1.03779"/>
    <n v="48.51"/>
    <n v="185.14467369946379"/>
    <n v="599.48082731500483"/>
    <n v="102.17936537100657"/>
    <n v="2534.6472047999996"/>
    <n v="288.57657786698201"/>
    <n v="3710.0286490524568"/>
  </r>
  <r>
    <x v="0"/>
    <x v="0"/>
    <x v="4"/>
    <s v="ФЛ+КК_363"/>
    <x v="5"/>
    <x v="5"/>
    <x v="0"/>
    <x v="0"/>
    <s v="Томская область107"/>
    <n v="56.656889999999997"/>
    <n v="85.739090000000004"/>
    <x v="0"/>
    <x v="6"/>
    <x v="0"/>
    <x v="5"/>
    <x v="0"/>
    <x v="0"/>
    <x v="5"/>
    <x v="5"/>
    <x v="5"/>
    <x v="7"/>
    <n v="278.0683740130296"/>
    <n v="0.21833"/>
    <n v="48.51"/>
    <n v="38.950690032476636"/>
    <n v="126.11862614564123"/>
    <n v="21.49646926782091"/>
    <n v="533.23844344615372"/>
    <n v="60.710668098264748"/>
    <n v="780.51489699035722"/>
  </r>
  <r>
    <x v="0"/>
    <x v="1"/>
    <x v="1"/>
    <s v="ФЛ+КК_363"/>
    <x v="5"/>
    <x v="5"/>
    <x v="0"/>
    <x v="0"/>
    <s v="Томская область107"/>
    <n v="56.656889999999997"/>
    <n v="85.739090000000004"/>
    <x v="0"/>
    <x v="6"/>
    <x v="0"/>
    <x v="5"/>
    <x v="0"/>
    <x v="0"/>
    <x v="5"/>
    <x v="5"/>
    <x v="5"/>
    <x v="8"/>
    <n v="278.0683740130296"/>
    <n v="1.8789199999999999"/>
    <n v="48.51"/>
    <n v="335.20464670829023"/>
    <n v="1085.360733923731"/>
    <n v="184.99585964683766"/>
    <n v="4526.2960745818182"/>
    <n v="522.46822930056157"/>
    <n v="6654.3255441612391"/>
  </r>
  <r>
    <x v="0"/>
    <x v="1"/>
    <x v="2"/>
    <s v="ФЛ+КК_363"/>
    <x v="5"/>
    <x v="5"/>
    <x v="0"/>
    <x v="0"/>
    <s v="Томская область107"/>
    <n v="56.656889999999997"/>
    <n v="85.739090000000004"/>
    <x v="0"/>
    <x v="6"/>
    <x v="0"/>
    <x v="5"/>
    <x v="0"/>
    <x v="0"/>
    <x v="5"/>
    <x v="5"/>
    <x v="5"/>
    <x v="8"/>
    <n v="278.0683740130296"/>
    <n v="1.3757600000000001"/>
    <n v="48.51"/>
    <n v="245.43947840003693"/>
    <n v="794.70966475577063"/>
    <n v="135.45542325789995"/>
    <n v="3314.1895810181823"/>
    <n v="382.55534623216562"/>
    <n v="4872.3494936640554"/>
  </r>
  <r>
    <x v="0"/>
    <x v="0"/>
    <x v="5"/>
    <s v="ФЛ+КК_364"/>
    <x v="2"/>
    <x v="2"/>
    <x v="0"/>
    <x v="0"/>
    <s v="Томская область109"/>
    <n v="56.516288000000003"/>
    <n v="84.976996999999997"/>
    <x v="0"/>
    <x v="6"/>
    <x v="0"/>
    <x v="5"/>
    <x v="0"/>
    <x v="0"/>
    <x v="2"/>
    <x v="2"/>
    <x v="2"/>
    <x v="2"/>
    <n v="1011.5277012689698"/>
    <n v="8.9039999999999994E-2"/>
    <n v="210.46"/>
    <n v="42.737450584980344"/>
    <n v="26.277694525506"/>
    <n v="4.191747797116256"/>
    <n v="212.45807003076919"/>
    <n v="90.066426520989069"/>
    <n v="375.73138945936086"/>
  </r>
  <r>
    <x v="0"/>
    <x v="0"/>
    <x v="0"/>
    <s v="ФЛ+КК_364"/>
    <x v="5"/>
    <x v="5"/>
    <x v="0"/>
    <x v="0"/>
    <s v="Томская область109"/>
    <n v="56.516288000000003"/>
    <n v="84.976996999999997"/>
    <x v="0"/>
    <x v="6"/>
    <x v="0"/>
    <x v="5"/>
    <x v="0"/>
    <x v="0"/>
    <x v="5"/>
    <x v="5"/>
    <x v="5"/>
    <x v="7"/>
    <n v="278.0683740130296"/>
    <n v="1.2702500000000001"/>
    <n v="18.170000000000002"/>
    <n v="226.6161957301033"/>
    <n v="733.76166748271328"/>
    <n v="125.06705485938494"/>
    <n v="3102.3960646153846"/>
    <n v="353.21635209005086"/>
    <n v="4541.0573347776372"/>
  </r>
  <r>
    <x v="0"/>
    <x v="0"/>
    <x v="3"/>
    <s v="ФЛ+КК_364"/>
    <x v="5"/>
    <x v="5"/>
    <x v="0"/>
    <x v="0"/>
    <s v="Томская область109"/>
    <n v="56.516288000000003"/>
    <n v="84.976996999999997"/>
    <x v="0"/>
    <x v="6"/>
    <x v="0"/>
    <x v="5"/>
    <x v="0"/>
    <x v="0"/>
    <x v="5"/>
    <x v="5"/>
    <x v="5"/>
    <x v="7"/>
    <n v="278.0683740130296"/>
    <n v="1.49878"/>
    <n v="18.170000000000002"/>
    <n v="267.38659463598833"/>
    <n v="865.77233772071713"/>
    <n v="147.56780199342566"/>
    <n v="3660.5464859076919"/>
    <n v="416.76331760324848"/>
    <n v="5358.0365378610713"/>
  </r>
  <r>
    <x v="0"/>
    <x v="0"/>
    <x v="4"/>
    <s v="ФЛ+КК_364"/>
    <x v="5"/>
    <x v="5"/>
    <x v="0"/>
    <x v="0"/>
    <s v="Томская область109"/>
    <n v="56.516288000000003"/>
    <n v="84.976996999999997"/>
    <x v="0"/>
    <x v="6"/>
    <x v="0"/>
    <x v="5"/>
    <x v="0"/>
    <x v="0"/>
    <x v="5"/>
    <x v="5"/>
    <x v="5"/>
    <x v="7"/>
    <n v="278.0683740130296"/>
    <n v="0.31229000000000001"/>
    <n v="18.170000000000002"/>
    <n v="55.713420007521322"/>
    <n v="180.39474996117025"/>
    <n v="30.747640670763488"/>
    <n v="762.72172172307683"/>
    <n v="86.837972520529021"/>
    <n v="1116.415504883061"/>
  </r>
  <r>
    <x v="0"/>
    <x v="1"/>
    <x v="1"/>
    <s v="ФЛ+КК_364"/>
    <x v="5"/>
    <x v="5"/>
    <x v="0"/>
    <x v="0"/>
    <s v="Томская область109"/>
    <n v="56.516288000000003"/>
    <n v="84.976996999999997"/>
    <x v="0"/>
    <x v="6"/>
    <x v="0"/>
    <x v="5"/>
    <x v="0"/>
    <x v="0"/>
    <x v="5"/>
    <x v="5"/>
    <x v="5"/>
    <x v="8"/>
    <n v="278.0683740130296"/>
    <n v="0.44899"/>
    <n v="18.170000000000002"/>
    <n v="80.101086967808754"/>
    <n v="259.35969382646203"/>
    <n v="44.206933250395778"/>
    <n v="1081.6116037545455"/>
    <n v="124.84991924811015"/>
    <n v="1590.1292370473222"/>
  </r>
  <r>
    <x v="0"/>
    <x v="1"/>
    <x v="2"/>
    <s v="ФЛ+КК_364"/>
    <x v="5"/>
    <x v="5"/>
    <x v="0"/>
    <x v="0"/>
    <s v="Томская область109"/>
    <n v="56.516288000000003"/>
    <n v="84.976996999999997"/>
    <x v="0"/>
    <x v="6"/>
    <x v="0"/>
    <x v="5"/>
    <x v="0"/>
    <x v="0"/>
    <x v="5"/>
    <x v="5"/>
    <x v="5"/>
    <x v="8"/>
    <n v="278.0683740130296"/>
    <n v="0.32745000000000002"/>
    <n v="18.170000000000002"/>
    <n v="58.418006921332271"/>
    <n v="189.15194490628966"/>
    <n v="32.240273264086284"/>
    <n v="788.8231801363637"/>
    <n v="91.053489070566542"/>
    <n v="1159.6868942986384"/>
  </r>
  <r>
    <x v="0"/>
    <x v="0"/>
    <x v="5"/>
    <s v="ФЛ+КК_365"/>
    <x v="2"/>
    <x v="2"/>
    <x v="0"/>
    <x v="0"/>
    <s v="Томская область110"/>
    <n v="56.483423000000002"/>
    <n v="84.982512"/>
    <x v="0"/>
    <x v="6"/>
    <x v="0"/>
    <x v="5"/>
    <x v="0"/>
    <x v="0"/>
    <x v="2"/>
    <x v="2"/>
    <x v="2"/>
    <x v="2"/>
    <n v="995.85925925558558"/>
    <n v="0.10005"/>
    <n v="207.2"/>
    <n v="48.022034265805068"/>
    <n v="29.526991658545324"/>
    <n v="4.710067015964527"/>
    <n v="238.72899715384614"/>
    <n v="99.635718888521339"/>
    <n v="420.62380898268242"/>
  </r>
  <r>
    <x v="0"/>
    <x v="0"/>
    <x v="3"/>
    <s v="ФЛ+КК_365"/>
    <x v="5"/>
    <x v="5"/>
    <x v="0"/>
    <x v="0"/>
    <s v="Томская область110"/>
    <n v="56.483423000000002"/>
    <n v="84.982512"/>
    <x v="0"/>
    <x v="6"/>
    <x v="0"/>
    <x v="5"/>
    <x v="0"/>
    <x v="0"/>
    <x v="5"/>
    <x v="5"/>
    <x v="5"/>
    <x v="7"/>
    <n v="278.0683740130296"/>
    <n v="1.70306"/>
    <n v="20.34"/>
    <n v="303.83072489676022"/>
    <n v="983.77496195481956"/>
    <n v="167.68092772983593"/>
    <n v="4159.4699010461536"/>
    <n v="473.56712504663017"/>
    <n v="6088.3236406741999"/>
  </r>
  <r>
    <x v="0"/>
    <x v="0"/>
    <x v="4"/>
    <s v="ФЛ+КК_365"/>
    <x v="5"/>
    <x v="5"/>
    <x v="0"/>
    <x v="0"/>
    <s v="Томская область110"/>
    <n v="56.483423000000002"/>
    <n v="84.982512"/>
    <x v="0"/>
    <x v="6"/>
    <x v="0"/>
    <x v="5"/>
    <x v="0"/>
    <x v="0"/>
    <x v="5"/>
    <x v="5"/>
    <x v="5"/>
    <x v="7"/>
    <n v="278.0683740130296"/>
    <n v="0.35226000000000002"/>
    <n v="20.34"/>
    <n v="62.84418115165218"/>
    <n v="203.48347568388945"/>
    <n v="34.683031485744486"/>
    <n v="860.34248196923068"/>
    <n v="97.952365429829811"/>
    <n v="1259.3055357203466"/>
  </r>
  <r>
    <x v="0"/>
    <x v="0"/>
    <x v="0"/>
    <s v="ФЛ+КК_365"/>
    <x v="0"/>
    <x v="0"/>
    <x v="0"/>
    <x v="0"/>
    <s v="Томская область110"/>
    <n v="56.483423000000002"/>
    <n v="84.982512"/>
    <x v="0"/>
    <x v="6"/>
    <x v="0"/>
    <x v="5"/>
    <x v="0"/>
    <x v="0"/>
    <x v="0"/>
    <x v="0"/>
    <x v="0"/>
    <x v="0"/>
    <n v="1096.3103138812696"/>
    <n v="1.4580299999999999"/>
    <n v="228.1"/>
    <n v="519.56202397433879"/>
    <n v="319.2578756382876"/>
    <n v="17.184561645327999"/>
    <n v="1161.2042525999998"/>
    <n v="1598.4533269483074"/>
    <n v="3615.6620408062618"/>
  </r>
  <r>
    <x v="0"/>
    <x v="0"/>
    <x v="5"/>
    <s v="ФЛ+КК_366"/>
    <x v="2"/>
    <x v="2"/>
    <x v="0"/>
    <x v="0"/>
    <s v="Томская область112"/>
    <n v="56.507745"/>
    <n v="84.983688999999998"/>
    <x v="0"/>
    <x v="6"/>
    <x v="0"/>
    <x v="5"/>
    <x v="0"/>
    <x v="0"/>
    <x v="2"/>
    <x v="2"/>
    <x v="2"/>
    <x v="2"/>
    <n v="1008.451688112968"/>
    <n v="0.10122"/>
    <n v="209.82"/>
    <n v="48.583611278208792"/>
    <n v="29.872284814372392"/>
    <n v="4.7651472599293294"/>
    <n v="241.52073055384614"/>
    <n v="102.07547987079462"/>
    <n v="426.81725377715134"/>
  </r>
  <r>
    <x v="0"/>
    <x v="0"/>
    <x v="0"/>
    <s v="ФЛ+КК_366"/>
    <x v="5"/>
    <x v="5"/>
    <x v="0"/>
    <x v="0"/>
    <s v="Томская область112"/>
    <n v="56.507745"/>
    <n v="84.983688999999998"/>
    <x v="0"/>
    <x v="6"/>
    <x v="0"/>
    <x v="5"/>
    <x v="0"/>
    <x v="0"/>
    <x v="5"/>
    <x v="5"/>
    <x v="5"/>
    <x v="7"/>
    <n v="278.0683740130296"/>
    <n v="1.79175"/>
    <n v="19.18"/>
    <n v="319.65327195387721"/>
    <n v="1035.0068629892944"/>
    <n v="176.41322223523161"/>
    <n v="4376.0819907692303"/>
    <n v="498.22900913784576"/>
    <n v="6405.3843570854788"/>
  </r>
  <r>
    <x v="0"/>
    <x v="0"/>
    <x v="3"/>
    <s v="ФЛ+КК_366"/>
    <x v="5"/>
    <x v="5"/>
    <x v="0"/>
    <x v="0"/>
    <s v="Томская область112"/>
    <n v="56.507745"/>
    <n v="84.983688999999998"/>
    <x v="0"/>
    <x v="6"/>
    <x v="0"/>
    <x v="5"/>
    <x v="0"/>
    <x v="0"/>
    <x v="5"/>
    <x v="5"/>
    <x v="5"/>
    <x v="7"/>
    <n v="278.0683740130296"/>
    <n v="1.9187000000000001"/>
    <n v="19.18"/>
    <n v="342.30151131458308"/>
    <n v="1108.3397058839455"/>
    <n v="188.91254332509496"/>
    <n v="4686.1384209230764"/>
    <n v="533.52978921879992"/>
    <n v="6859.2219706654996"/>
  </r>
  <r>
    <x v="0"/>
    <x v="0"/>
    <x v="4"/>
    <s v="ФЛ+КК_366"/>
    <x v="5"/>
    <x v="5"/>
    <x v="0"/>
    <x v="0"/>
    <s v="Томская область112"/>
    <n v="56.507745"/>
    <n v="84.983688999999998"/>
    <x v="0"/>
    <x v="6"/>
    <x v="0"/>
    <x v="5"/>
    <x v="0"/>
    <x v="0"/>
    <x v="5"/>
    <x v="5"/>
    <x v="5"/>
    <x v="7"/>
    <n v="278.0683740130296"/>
    <n v="0.37039"/>
    <n v="19.18"/>
    <n v="66.078624472720293"/>
    <n v="213.95629523237326"/>
    <n v="36.468086163643051"/>
    <n v="904.62230141538453"/>
    <n v="102.99374505068603"/>
    <n v="1324.1190523348073"/>
  </r>
  <r>
    <x v="0"/>
    <x v="1"/>
    <x v="1"/>
    <s v="ФЛ+КК_366"/>
    <x v="5"/>
    <x v="5"/>
    <x v="0"/>
    <x v="0"/>
    <s v="Томская область112"/>
    <n v="56.507745"/>
    <n v="84.983688999999998"/>
    <x v="0"/>
    <x v="6"/>
    <x v="0"/>
    <x v="5"/>
    <x v="0"/>
    <x v="0"/>
    <x v="5"/>
    <x v="5"/>
    <x v="5"/>
    <x v="8"/>
    <n v="278.0683740130296"/>
    <n v="2.1878700000000002"/>
    <n v="19.18"/>
    <n v="390.32220126118568"/>
    <n v="1263.8261282703436"/>
    <n v="215.41464854572135"/>
    <n v="5270.5529733545463"/>
    <n v="608.37745345188716"/>
    <n v="7748.493404883684"/>
  </r>
  <r>
    <x v="0"/>
    <x v="1"/>
    <x v="2"/>
    <s v="ФЛ+КК_366"/>
    <x v="5"/>
    <x v="5"/>
    <x v="0"/>
    <x v="0"/>
    <s v="Томская область112"/>
    <n v="56.507745"/>
    <n v="84.983688999999998"/>
    <x v="0"/>
    <x v="6"/>
    <x v="0"/>
    <x v="5"/>
    <x v="0"/>
    <x v="0"/>
    <x v="5"/>
    <x v="5"/>
    <x v="5"/>
    <x v="8"/>
    <n v="278.0683740130296"/>
    <n v="1.59324"/>
    <n v="19.18"/>
    <n v="284.23852602639619"/>
    <n v="920.33728722704825"/>
    <n v="156.86820270353587"/>
    <n v="3838.0963308000005"/>
    <n v="443.02965621251928"/>
    <n v="5642.5700029695008"/>
  </r>
  <r>
    <x v="0"/>
    <x v="0"/>
    <x v="5"/>
    <s v="ФЛ+КК_376"/>
    <x v="2"/>
    <x v="2"/>
    <x v="0"/>
    <x v="0"/>
    <s v="Томская область33704"/>
    <n v="56.484639999999999"/>
    <n v="84.947648999999998"/>
    <x v="0"/>
    <x v="6"/>
    <x v="0"/>
    <x v="5"/>
    <x v="0"/>
    <x v="0"/>
    <x v="2"/>
    <x v="2"/>
    <x v="2"/>
    <x v="2"/>
    <n v="987.15990954876793"/>
    <n v="0.10161000000000001"/>
    <n v="205.39"/>
    <n v="48.770803615676698"/>
    <n v="29.987382532981414"/>
    <n v="4.7835073412509308"/>
    <n v="242.45130835384614"/>
    <n v="100.30531840925032"/>
    <n v="426.2983202530055"/>
  </r>
  <r>
    <x v="0"/>
    <x v="0"/>
    <x v="3"/>
    <s v="ФЛ+КК_376"/>
    <x v="5"/>
    <x v="5"/>
    <x v="0"/>
    <x v="0"/>
    <s v="Томская область33704"/>
    <n v="56.484639999999999"/>
    <n v="84.947648999999998"/>
    <x v="0"/>
    <x v="6"/>
    <x v="0"/>
    <x v="5"/>
    <x v="0"/>
    <x v="0"/>
    <x v="5"/>
    <x v="5"/>
    <x v="5"/>
    <x v="7"/>
    <n v="278.0683740130296"/>
    <n v="1.9250499999999999"/>
    <n v="21.16"/>
    <n v="343.43436928969516"/>
    <n v="1112.0077921571321"/>
    <n v="189.53775552612396"/>
    <n v="4701.6473483076916"/>
    <n v="535.29552339378256"/>
    <n v="6881.9227886744256"/>
  </r>
  <r>
    <x v="0"/>
    <x v="0"/>
    <x v="4"/>
    <s v="ФЛ+КК_376"/>
    <x v="5"/>
    <x v="5"/>
    <x v="0"/>
    <x v="0"/>
    <s v="Томская область33704"/>
    <n v="56.484639999999999"/>
    <n v="84.947648999999998"/>
    <x v="0"/>
    <x v="6"/>
    <x v="0"/>
    <x v="5"/>
    <x v="0"/>
    <x v="0"/>
    <x v="5"/>
    <x v="5"/>
    <x v="5"/>
    <x v="7"/>
    <n v="278.0683740130296"/>
    <n v="0.37174000000000001"/>
    <n v="21.16"/>
    <n v="66.319468294200817"/>
    <n v="214.73612459753892"/>
    <n v="36.601005292995673"/>
    <n v="907.91947495384613"/>
    <n v="103.36913735560363"/>
    <n v="1328.9452104941852"/>
  </r>
  <r>
    <x v="0"/>
    <x v="1"/>
    <x v="1"/>
    <s v="ФЛ+КК_376"/>
    <x v="5"/>
    <x v="5"/>
    <x v="0"/>
    <x v="0"/>
    <s v="Томская область33704"/>
    <n v="56.484639999999999"/>
    <n v="84.947648999999998"/>
    <x v="0"/>
    <x v="6"/>
    <x v="0"/>
    <x v="5"/>
    <x v="0"/>
    <x v="0"/>
    <x v="5"/>
    <x v="5"/>
    <x v="5"/>
    <x v="8"/>
    <n v="278.0683740130296"/>
    <n v="2.19286"/>
    <n v="21.16"/>
    <n v="391.21243138650993"/>
    <n v="1266.7086086645484"/>
    <n v="215.90595703125436"/>
    <n v="5282.5738243818187"/>
    <n v="609.76501463821205"/>
    <n v="7766.1658361023428"/>
  </r>
  <r>
    <x v="0"/>
    <x v="1"/>
    <x v="2"/>
    <s v="ФЛ+КК_376"/>
    <x v="5"/>
    <x v="5"/>
    <x v="0"/>
    <x v="0"/>
    <s v="Томская область33704"/>
    <n v="56.484639999999999"/>
    <n v="84.947648999999998"/>
    <x v="0"/>
    <x v="6"/>
    <x v="0"/>
    <x v="5"/>
    <x v="0"/>
    <x v="0"/>
    <x v="5"/>
    <x v="5"/>
    <x v="5"/>
    <x v="8"/>
    <n v="278.0683740130296"/>
    <n v="1.59684"/>
    <n v="21.16"/>
    <n v="284.88077621701092"/>
    <n v="922.41683220082325"/>
    <n v="157.22265371514288"/>
    <n v="3846.7686882545459"/>
    <n v="444.03070235896621"/>
    <n v="5655.3196527464897"/>
  </r>
  <r>
    <x v="0"/>
    <x v="0"/>
    <x v="0"/>
    <s v="ФЛ+КК_376"/>
    <x v="0"/>
    <x v="0"/>
    <x v="0"/>
    <x v="0"/>
    <s v="Томская область33704"/>
    <n v="56.484639999999999"/>
    <n v="84.947648999999998"/>
    <x v="0"/>
    <x v="6"/>
    <x v="0"/>
    <x v="5"/>
    <x v="0"/>
    <x v="0"/>
    <x v="0"/>
    <x v="0"/>
    <x v="0"/>
    <x v="0"/>
    <n v="1087.6590268800146"/>
    <n v="1.7969999999999999"/>
    <n v="226.3"/>
    <n v="640.35236386212"/>
    <n v="393.48051996324"/>
    <n v="21.179713227200001"/>
    <n v="1431.1667399999999"/>
    <n v="1954.5232713033861"/>
    <n v="4440.7026083559467"/>
  </r>
  <r>
    <x v="0"/>
    <x v="0"/>
    <x v="5"/>
    <s v="ФЛ+КК_377"/>
    <x v="2"/>
    <x v="2"/>
    <x v="0"/>
    <x v="0"/>
    <s v="Томская область33705"/>
    <n v="56.484639999999999"/>
    <n v="84.947648999999998"/>
    <x v="0"/>
    <x v="6"/>
    <x v="0"/>
    <x v="5"/>
    <x v="0"/>
    <x v="0"/>
    <x v="2"/>
    <x v="2"/>
    <x v="2"/>
    <x v="2"/>
    <n v="987.15990954876793"/>
    <n v="0.10161000000000001"/>
    <n v="205.39"/>
    <n v="48.770803615676698"/>
    <n v="29.987382532981414"/>
    <n v="4.7835073412509308"/>
    <n v="242.45130835384614"/>
    <n v="100.30531840925032"/>
    <n v="426.2983202530055"/>
  </r>
  <r>
    <x v="0"/>
    <x v="0"/>
    <x v="3"/>
    <s v="ФЛ+КК_377"/>
    <x v="5"/>
    <x v="5"/>
    <x v="0"/>
    <x v="0"/>
    <s v="Томская область33705"/>
    <n v="56.484639999999999"/>
    <n v="84.947648999999998"/>
    <x v="0"/>
    <x v="6"/>
    <x v="0"/>
    <x v="5"/>
    <x v="0"/>
    <x v="0"/>
    <x v="5"/>
    <x v="5"/>
    <x v="5"/>
    <x v="7"/>
    <n v="278.0683740130296"/>
    <n v="1.9250499999999999"/>
    <n v="21.16"/>
    <n v="343.43436928969516"/>
    <n v="1112.0077921571321"/>
    <n v="189.53775552612396"/>
    <n v="4701.6473483076916"/>
    <n v="535.29552339378256"/>
    <n v="6881.9227886744256"/>
  </r>
  <r>
    <x v="0"/>
    <x v="0"/>
    <x v="4"/>
    <s v="ФЛ+КК_377"/>
    <x v="5"/>
    <x v="5"/>
    <x v="0"/>
    <x v="0"/>
    <s v="Томская область33705"/>
    <n v="56.484639999999999"/>
    <n v="84.947648999999998"/>
    <x v="0"/>
    <x v="6"/>
    <x v="0"/>
    <x v="5"/>
    <x v="0"/>
    <x v="0"/>
    <x v="5"/>
    <x v="5"/>
    <x v="5"/>
    <x v="7"/>
    <n v="278.0683740130296"/>
    <n v="0.37174000000000001"/>
    <n v="21.16"/>
    <n v="66.319468294200817"/>
    <n v="214.73612459753892"/>
    <n v="36.601005292995673"/>
    <n v="907.91947495384613"/>
    <n v="103.36913735560363"/>
    <n v="1328.9452104941852"/>
  </r>
  <r>
    <x v="0"/>
    <x v="1"/>
    <x v="1"/>
    <s v="ФЛ+КК_377"/>
    <x v="5"/>
    <x v="5"/>
    <x v="0"/>
    <x v="0"/>
    <s v="Томская область33705"/>
    <n v="56.484639999999999"/>
    <n v="84.947648999999998"/>
    <x v="0"/>
    <x v="6"/>
    <x v="0"/>
    <x v="5"/>
    <x v="0"/>
    <x v="0"/>
    <x v="5"/>
    <x v="5"/>
    <x v="5"/>
    <x v="8"/>
    <n v="278.0683740130296"/>
    <n v="2.19286"/>
    <n v="21.16"/>
    <n v="391.21243138650993"/>
    <n v="1266.7086086645484"/>
    <n v="215.90595703125436"/>
    <n v="5282.5738243818187"/>
    <n v="609.76501463821205"/>
    <n v="7766.1658361023428"/>
  </r>
  <r>
    <x v="0"/>
    <x v="1"/>
    <x v="2"/>
    <s v="ФЛ+КК_377"/>
    <x v="5"/>
    <x v="5"/>
    <x v="0"/>
    <x v="0"/>
    <s v="Томская область33705"/>
    <n v="56.484639999999999"/>
    <n v="84.947648999999998"/>
    <x v="0"/>
    <x v="6"/>
    <x v="0"/>
    <x v="5"/>
    <x v="0"/>
    <x v="0"/>
    <x v="5"/>
    <x v="5"/>
    <x v="5"/>
    <x v="8"/>
    <n v="278.0683740130296"/>
    <n v="1.59684"/>
    <n v="21.16"/>
    <n v="284.88077621701092"/>
    <n v="922.41683220082325"/>
    <n v="157.22265371514288"/>
    <n v="3846.7686882545459"/>
    <n v="444.03070235896621"/>
    <n v="5655.3196527464897"/>
  </r>
  <r>
    <x v="0"/>
    <x v="0"/>
    <x v="0"/>
    <s v="ФЛ+КК_377"/>
    <x v="0"/>
    <x v="0"/>
    <x v="0"/>
    <x v="0"/>
    <s v="Томская область33705"/>
    <n v="56.484639999999999"/>
    <n v="84.947648999999998"/>
    <x v="0"/>
    <x v="6"/>
    <x v="0"/>
    <x v="5"/>
    <x v="0"/>
    <x v="0"/>
    <x v="0"/>
    <x v="0"/>
    <x v="0"/>
    <x v="0"/>
    <n v="1087.6590268800146"/>
    <n v="1.7969999999999999"/>
    <n v="226.3"/>
    <n v="640.35236386212"/>
    <n v="393.48051996324"/>
    <n v="21.179713227200001"/>
    <n v="1431.1667399999999"/>
    <n v="1954.5232713033861"/>
    <n v="4440.7026083559467"/>
  </r>
  <r>
    <x v="0"/>
    <x v="0"/>
    <x v="5"/>
    <s v="ФЛ+КК_378"/>
    <x v="2"/>
    <x v="2"/>
    <x v="0"/>
    <x v="0"/>
    <s v="Томская область33706"/>
    <n v="56.484639999999999"/>
    <n v="84.947648999999998"/>
    <x v="0"/>
    <x v="6"/>
    <x v="0"/>
    <x v="5"/>
    <x v="0"/>
    <x v="0"/>
    <x v="2"/>
    <x v="2"/>
    <x v="2"/>
    <x v="2"/>
    <n v="987.15990954876793"/>
    <n v="7.9159999999999994E-2"/>
    <n v="205.39"/>
    <n v="37.995244702460063"/>
    <n v="23.361885654077437"/>
    <n v="3.7266257369690345"/>
    <n v="188.8834324307692"/>
    <n v="78.143578439880457"/>
    <n v="332.1107669641562"/>
  </r>
  <r>
    <x v="0"/>
    <x v="0"/>
    <x v="3"/>
    <s v="ФЛ+КК_378"/>
    <x v="5"/>
    <x v="5"/>
    <x v="0"/>
    <x v="0"/>
    <s v="Томская область33706"/>
    <n v="56.484639999999999"/>
    <n v="84.947648999999998"/>
    <x v="0"/>
    <x v="6"/>
    <x v="0"/>
    <x v="5"/>
    <x v="0"/>
    <x v="0"/>
    <x v="5"/>
    <x v="5"/>
    <x v="5"/>
    <x v="7"/>
    <n v="278.0683740130296"/>
    <n v="1.3873"/>
    <n v="21.16"/>
    <n v="247.4982470666186"/>
    <n v="801.37576169948284"/>
    <n v="136.59163566732903"/>
    <n v="3388.2732221538458"/>
    <n v="385.76425526827597"/>
    <n v="4959.5031218555523"/>
  </r>
  <r>
    <x v="0"/>
    <x v="0"/>
    <x v="4"/>
    <s v="ФЛ+КК_378"/>
    <x v="5"/>
    <x v="5"/>
    <x v="0"/>
    <x v="0"/>
    <s v="Томская область33706"/>
    <n v="56.484639999999999"/>
    <n v="84.947648999999998"/>
    <x v="0"/>
    <x v="6"/>
    <x v="0"/>
    <x v="5"/>
    <x v="0"/>
    <x v="0"/>
    <x v="5"/>
    <x v="5"/>
    <x v="5"/>
    <x v="7"/>
    <n v="278.0683740130296"/>
    <n v="0.28155999999999998"/>
    <n v="21.16"/>
    <n v="50.231101019301612"/>
    <n v="162.64352300447371"/>
    <n v="27.72200745224044"/>
    <n v="687.66828258461521"/>
    <n v="78.292931387108609"/>
    <n v="1006.5578454477396"/>
  </r>
  <r>
    <x v="0"/>
    <x v="1"/>
    <x v="1"/>
    <s v="ФЛ+КК_378"/>
    <x v="5"/>
    <x v="5"/>
    <x v="0"/>
    <x v="0"/>
    <s v="Томская область33706"/>
    <n v="56.484639999999999"/>
    <n v="84.947648999999998"/>
    <x v="0"/>
    <x v="6"/>
    <x v="0"/>
    <x v="5"/>
    <x v="0"/>
    <x v="0"/>
    <x v="5"/>
    <x v="5"/>
    <x v="5"/>
    <x v="8"/>
    <n v="278.0683740130296"/>
    <n v="1.3232999999999999"/>
    <n v="21.16"/>
    <n v="236.08046590013433"/>
    <n v="764.40607327681505"/>
    <n v="130.29028434987134"/>
    <n v="3187.814061"/>
    <n v="367.96787933144202"/>
    <n v="4686.5587638582629"/>
  </r>
  <r>
    <x v="0"/>
    <x v="1"/>
    <x v="2"/>
    <s v="ФЛ+КК_378"/>
    <x v="5"/>
    <x v="5"/>
    <x v="0"/>
    <x v="0"/>
    <s v="Томская область33706"/>
    <n v="56.484639999999999"/>
    <n v="84.947648999999998"/>
    <x v="0"/>
    <x v="6"/>
    <x v="0"/>
    <x v="5"/>
    <x v="0"/>
    <x v="0"/>
    <x v="5"/>
    <x v="5"/>
    <x v="5"/>
    <x v="8"/>
    <n v="278.0683740130296"/>
    <n v="0.96011000000000002"/>
    <n v="21.16"/>
    <n v="171.28634180864356"/>
    <n v="554.60886799199193"/>
    <n v="94.531100209442286"/>
    <n v="2312.8936432454548"/>
    <n v="266.97622657364985"/>
    <n v="3400.2961798291826"/>
  </r>
  <r>
    <x v="0"/>
    <x v="0"/>
    <x v="0"/>
    <s v="ФЛ+КК_378"/>
    <x v="0"/>
    <x v="0"/>
    <x v="0"/>
    <x v="0"/>
    <s v="Томская область33706"/>
    <n v="56.484639999999999"/>
    <n v="84.947648999999998"/>
    <x v="0"/>
    <x v="6"/>
    <x v="0"/>
    <x v="5"/>
    <x v="0"/>
    <x v="0"/>
    <x v="0"/>
    <x v="0"/>
    <x v="0"/>
    <x v="0"/>
    <n v="1087.6590268800146"/>
    <n v="1.21804"/>
    <n v="226.3"/>
    <n v="434.04273415615842"/>
    <n v="266.70840986979681"/>
    <n v="14.356003282837333"/>
    <n v="970.07141679999995"/>
    <n v="1324.812201100933"/>
    <n v="3009.9907652097254"/>
  </r>
  <r>
    <x v="0"/>
    <x v="0"/>
    <x v="5"/>
    <s v="ФЛ+КК_379"/>
    <x v="2"/>
    <x v="2"/>
    <x v="0"/>
    <x v="0"/>
    <s v="Томская область33707"/>
    <n v="56.484639999999999"/>
    <n v="84.947648999999998"/>
    <x v="0"/>
    <x v="6"/>
    <x v="0"/>
    <x v="5"/>
    <x v="0"/>
    <x v="0"/>
    <x v="2"/>
    <x v="2"/>
    <x v="2"/>
    <x v="2"/>
    <n v="987.15990954876793"/>
    <n v="7.9159999999999994E-2"/>
    <n v="205.39"/>
    <n v="37.995244702460063"/>
    <n v="23.361885654077437"/>
    <n v="3.7266257369690345"/>
    <n v="188.8834324307692"/>
    <n v="78.143578439880457"/>
    <n v="332.1107669641562"/>
  </r>
  <r>
    <x v="0"/>
    <x v="0"/>
    <x v="3"/>
    <s v="ФЛ+КК_379"/>
    <x v="5"/>
    <x v="5"/>
    <x v="0"/>
    <x v="0"/>
    <s v="Томская область33707"/>
    <n v="56.484639999999999"/>
    <n v="84.947648999999998"/>
    <x v="0"/>
    <x v="6"/>
    <x v="0"/>
    <x v="5"/>
    <x v="0"/>
    <x v="0"/>
    <x v="5"/>
    <x v="5"/>
    <x v="5"/>
    <x v="7"/>
    <n v="278.0683740130296"/>
    <n v="1.3873"/>
    <n v="21.16"/>
    <n v="247.4982470666186"/>
    <n v="801.37576169948284"/>
    <n v="136.59163566732903"/>
    <n v="3388.2732221538458"/>
    <n v="385.76425526827597"/>
    <n v="4959.5031218555523"/>
  </r>
  <r>
    <x v="0"/>
    <x v="0"/>
    <x v="4"/>
    <s v="ФЛ+КК_379"/>
    <x v="5"/>
    <x v="5"/>
    <x v="0"/>
    <x v="0"/>
    <s v="Томская область33707"/>
    <n v="56.484639999999999"/>
    <n v="84.947648999999998"/>
    <x v="0"/>
    <x v="6"/>
    <x v="0"/>
    <x v="5"/>
    <x v="0"/>
    <x v="0"/>
    <x v="5"/>
    <x v="5"/>
    <x v="5"/>
    <x v="7"/>
    <n v="278.0683740130296"/>
    <n v="0.28155999999999998"/>
    <n v="21.16"/>
    <n v="50.231101019301612"/>
    <n v="162.64352300447371"/>
    <n v="27.72200745224044"/>
    <n v="687.66828258461521"/>
    <n v="78.292931387108609"/>
    <n v="1006.5578454477396"/>
  </r>
  <r>
    <x v="0"/>
    <x v="1"/>
    <x v="1"/>
    <s v="ФЛ+КК_379"/>
    <x v="5"/>
    <x v="5"/>
    <x v="0"/>
    <x v="0"/>
    <s v="Томская область33707"/>
    <n v="56.484639999999999"/>
    <n v="84.947648999999998"/>
    <x v="0"/>
    <x v="6"/>
    <x v="0"/>
    <x v="5"/>
    <x v="0"/>
    <x v="0"/>
    <x v="5"/>
    <x v="5"/>
    <x v="5"/>
    <x v="8"/>
    <n v="278.0683740130296"/>
    <n v="1.3232999999999999"/>
    <n v="21.16"/>
    <n v="236.08046590013433"/>
    <n v="764.40607327681505"/>
    <n v="130.29028434987134"/>
    <n v="3187.814061"/>
    <n v="367.96787933144202"/>
    <n v="4686.5587638582629"/>
  </r>
  <r>
    <x v="0"/>
    <x v="1"/>
    <x v="2"/>
    <s v="ФЛ+КК_379"/>
    <x v="5"/>
    <x v="5"/>
    <x v="0"/>
    <x v="0"/>
    <s v="Томская область33707"/>
    <n v="56.484639999999999"/>
    <n v="84.947648999999998"/>
    <x v="0"/>
    <x v="6"/>
    <x v="0"/>
    <x v="5"/>
    <x v="0"/>
    <x v="0"/>
    <x v="5"/>
    <x v="5"/>
    <x v="5"/>
    <x v="8"/>
    <n v="278.0683740130296"/>
    <n v="0.96011000000000002"/>
    <n v="21.16"/>
    <n v="171.28634180864356"/>
    <n v="554.60886799199193"/>
    <n v="94.531100209442286"/>
    <n v="2312.8936432454548"/>
    <n v="266.97622657364985"/>
    <n v="3400.2961798291826"/>
  </r>
  <r>
    <x v="0"/>
    <x v="0"/>
    <x v="0"/>
    <s v="ФЛ+КК_379"/>
    <x v="0"/>
    <x v="0"/>
    <x v="0"/>
    <x v="0"/>
    <s v="Томская область33707"/>
    <n v="56.484639999999999"/>
    <n v="84.947648999999998"/>
    <x v="0"/>
    <x v="6"/>
    <x v="0"/>
    <x v="5"/>
    <x v="0"/>
    <x v="0"/>
    <x v="0"/>
    <x v="0"/>
    <x v="0"/>
    <x v="0"/>
    <n v="1087.6590268800146"/>
    <n v="1.21804"/>
    <n v="226.3"/>
    <n v="434.04273415615842"/>
    <n v="266.70840986979681"/>
    <n v="14.356003282837333"/>
    <n v="970.07141679999995"/>
    <n v="1324.812201100933"/>
    <n v="3009.9907652097254"/>
  </r>
  <r>
    <x v="0"/>
    <x v="0"/>
    <x v="5"/>
    <s v="ФЛ+КК_380"/>
    <x v="2"/>
    <x v="2"/>
    <x v="0"/>
    <x v="0"/>
    <s v="Томская область33708"/>
    <n v="56.474936"/>
    <n v="85.017104000000003"/>
    <x v="0"/>
    <x v="6"/>
    <x v="0"/>
    <x v="5"/>
    <x v="0"/>
    <x v="0"/>
    <x v="2"/>
    <x v="2"/>
    <x v="2"/>
    <x v="2"/>
    <n v="996.1956981945234"/>
    <n v="9.1450000000000004E-2"/>
    <n v="207.27"/>
    <n v="43.894203234461507"/>
    <n v="26.988939402038678"/>
    <n v="4.3052036842574308"/>
    <n v="218.20856361538461"/>
    <n v="91.102096599889165"/>
    <n v="384.4990065360314"/>
  </r>
  <r>
    <x v="0"/>
    <x v="0"/>
    <x v="3"/>
    <s v="ФЛ+КК_380"/>
    <x v="5"/>
    <x v="5"/>
    <x v="0"/>
    <x v="0"/>
    <s v="Томская область33708"/>
    <n v="56.474936"/>
    <n v="85.017104000000003"/>
    <x v="0"/>
    <x v="6"/>
    <x v="0"/>
    <x v="5"/>
    <x v="0"/>
    <x v="0"/>
    <x v="5"/>
    <x v="5"/>
    <x v="5"/>
    <x v="7"/>
    <n v="278.0683740130296"/>
    <n v="1.73254"/>
    <n v="20.03"/>
    <n v="309.09004034657204"/>
    <n v="1000.8041246845108"/>
    <n v="170.58348768043987"/>
    <n v="4231.4704017230761"/>
    <n v="481.76458071253427"/>
    <n v="6193.7126351471334"/>
  </r>
  <r>
    <x v="0"/>
    <x v="0"/>
    <x v="4"/>
    <s v="ФЛ+КК_380"/>
    <x v="5"/>
    <x v="5"/>
    <x v="0"/>
    <x v="0"/>
    <s v="Томская область33708"/>
    <n v="56.474936"/>
    <n v="85.017104000000003"/>
    <x v="0"/>
    <x v="6"/>
    <x v="0"/>
    <x v="5"/>
    <x v="0"/>
    <x v="0"/>
    <x v="5"/>
    <x v="5"/>
    <x v="5"/>
    <x v="7"/>
    <n v="278.0683740130296"/>
    <n v="0.33456000000000002"/>
    <n v="20.03"/>
    <n v="59.686451047796382"/>
    <n v="193.25904622949542"/>
    <n v="32.940314012010099"/>
    <n v="817.11287335384611"/>
    <n v="93.030555209799189"/>
    <n v="1196.0292398529471"/>
  </r>
  <r>
    <x v="0"/>
    <x v="1"/>
    <x v="1"/>
    <s v="ФЛ+КК_380"/>
    <x v="5"/>
    <x v="5"/>
    <x v="0"/>
    <x v="0"/>
    <s v="Томская область33708"/>
    <n v="56.474936"/>
    <n v="85.017104000000003"/>
    <x v="0"/>
    <x v="6"/>
    <x v="0"/>
    <x v="5"/>
    <x v="0"/>
    <x v="0"/>
    <x v="5"/>
    <x v="5"/>
    <x v="5"/>
    <x v="8"/>
    <n v="278.0683740130296"/>
    <n v="1.97357"/>
    <n v="20.03"/>
    <n v="352.09047463653604"/>
    <n v="1140.0354371925671"/>
    <n v="194.31496749367159"/>
    <n v="4754.3068059909101"/>
    <n v="548.7874009008948"/>
    <n v="6989.5350862145797"/>
  </r>
  <r>
    <x v="0"/>
    <x v="1"/>
    <x v="2"/>
    <s v="ФЛ+КК_380"/>
    <x v="5"/>
    <x v="5"/>
    <x v="0"/>
    <x v="0"/>
    <s v="Томская область33708"/>
    <n v="56.474936"/>
    <n v="85.017104000000003"/>
    <x v="0"/>
    <x v="6"/>
    <x v="0"/>
    <x v="5"/>
    <x v="0"/>
    <x v="0"/>
    <x v="5"/>
    <x v="5"/>
    <x v="5"/>
    <x v="8"/>
    <n v="278.0683740130296"/>
    <n v="1.43716"/>
    <n v="20.03"/>
    <n v="256.39341220663272"/>
    <n v="830.17745958626733"/>
    <n v="141.50078217808593"/>
    <n v="3462.1014553818186"/>
    <n v="399.62874439656559"/>
    <n v="5089.8018537493708"/>
  </r>
  <r>
    <x v="0"/>
    <x v="0"/>
    <x v="0"/>
    <s v="ФЛ+КК_380"/>
    <x v="0"/>
    <x v="0"/>
    <x v="0"/>
    <x v="0"/>
    <s v="Томская область33708"/>
    <n v="56.474936"/>
    <n v="85.017104000000003"/>
    <x v="0"/>
    <x v="6"/>
    <x v="0"/>
    <x v="5"/>
    <x v="0"/>
    <x v="0"/>
    <x v="0"/>
    <x v="0"/>
    <x v="0"/>
    <x v="0"/>
    <n v="1096.6467528202074"/>
    <n v="1.6173"/>
    <n v="228.17"/>
    <n v="576.31712747590802"/>
    <n v="354.13246796691601"/>
    <n v="19.061741904479998"/>
    <n v="1288.050066"/>
    <n v="1773.6067933361214"/>
    <n v="4011.1681966834253"/>
  </r>
  <r>
    <x v="0"/>
    <x v="0"/>
    <x v="5"/>
    <s v="ФЛ+КК_381"/>
    <x v="2"/>
    <x v="2"/>
    <x v="0"/>
    <x v="0"/>
    <s v="Томская область33709"/>
    <n v="56.570430000000002"/>
    <n v="84.889330000000001"/>
    <x v="0"/>
    <x v="6"/>
    <x v="0"/>
    <x v="5"/>
    <x v="0"/>
    <x v="0"/>
    <x v="2"/>
    <x v="2"/>
    <x v="2"/>
    <x v="2"/>
    <n v="1060.9361625872489"/>
    <n v="7.1609999999999993E-2"/>
    <n v="220.74"/>
    <n v="34.371393041222397"/>
    <n v="21.133711870748929"/>
    <n v="3.3711933934354796"/>
    <n v="170.86840066153843"/>
    <n v="75.973638602872882"/>
    <n v="305.71833756981812"/>
  </r>
  <r>
    <x v="0"/>
    <x v="0"/>
    <x v="0"/>
    <s v="ФЛ+КК_381"/>
    <x v="5"/>
    <x v="5"/>
    <x v="0"/>
    <x v="0"/>
    <s v="Томская область33709"/>
    <n v="56.570430000000002"/>
    <n v="84.889330000000001"/>
    <x v="0"/>
    <x v="6"/>
    <x v="0"/>
    <x v="5"/>
    <x v="0"/>
    <x v="0"/>
    <x v="5"/>
    <x v="5"/>
    <x v="5"/>
    <x v="7"/>
    <n v="278.0683740130296"/>
    <n v="1.2653399999999999"/>
    <n v="18.36"/>
    <n v="225.74023783123704"/>
    <n v="730.92539919903663"/>
    <n v="124.58362306299871"/>
    <n v="3090.4041223384611"/>
    <n v="351.85103637364682"/>
    <n v="4523.5044188053807"/>
  </r>
  <r>
    <x v="0"/>
    <x v="0"/>
    <x v="3"/>
    <s v="ФЛ+КК_381"/>
    <x v="5"/>
    <x v="5"/>
    <x v="0"/>
    <x v="0"/>
    <s v="Томская область33709"/>
    <n v="56.570430000000002"/>
    <n v="84.889330000000001"/>
    <x v="0"/>
    <x v="6"/>
    <x v="0"/>
    <x v="5"/>
    <x v="0"/>
    <x v="0"/>
    <x v="5"/>
    <x v="5"/>
    <x v="5"/>
    <x v="7"/>
    <n v="278.0683740130296"/>
    <n v="1.35602"/>
    <n v="18.36"/>
    <n v="241.91780652149941"/>
    <n v="783.30682648290394"/>
    <n v="133.51185021092158"/>
    <n v="3311.8764900923074"/>
    <n v="377.06627652914841"/>
    <n v="4847.6792498367804"/>
  </r>
  <r>
    <x v="0"/>
    <x v="0"/>
    <x v="4"/>
    <s v="ФЛ+КК_381"/>
    <x v="5"/>
    <x v="5"/>
    <x v="0"/>
    <x v="0"/>
    <s v="Томская область33709"/>
    <n v="56.570430000000002"/>
    <n v="84.889330000000001"/>
    <x v="0"/>
    <x v="6"/>
    <x v="0"/>
    <x v="5"/>
    <x v="0"/>
    <x v="0"/>
    <x v="5"/>
    <x v="5"/>
    <x v="5"/>
    <x v="7"/>
    <n v="278.0683740130296"/>
    <n v="0.26194000000000001"/>
    <n v="18.36"/>
    <n v="46.730837480451292"/>
    <n v="151.31000289739964"/>
    <n v="25.790249438982318"/>
    <n v="639.74936049230769"/>
    <n v="72.837229888972971"/>
    <n v="936.41768019811389"/>
  </r>
  <r>
    <x v="0"/>
    <x v="1"/>
    <x v="1"/>
    <s v="ФЛ+КК_381"/>
    <x v="5"/>
    <x v="5"/>
    <x v="0"/>
    <x v="0"/>
    <s v="Томская область33709"/>
    <n v="56.570430000000002"/>
    <n v="84.889330000000001"/>
    <x v="0"/>
    <x v="6"/>
    <x v="0"/>
    <x v="5"/>
    <x v="0"/>
    <x v="0"/>
    <x v="5"/>
    <x v="5"/>
    <x v="5"/>
    <x v="8"/>
    <n v="278.0683740130296"/>
    <n v="1.54304"/>
    <n v="18.36"/>
    <n v="275.28270392393512"/>
    <n v="891.33918787051823"/>
    <n v="151.925580263905"/>
    <n v="3717.1651240727274"/>
    <n v="429.07062383706517"/>
    <n v="5464.7832199681507"/>
  </r>
  <r>
    <x v="0"/>
    <x v="1"/>
    <x v="2"/>
    <s v="ФЛ+КК_381"/>
    <x v="5"/>
    <x v="5"/>
    <x v="0"/>
    <x v="0"/>
    <s v="Томская область33709"/>
    <n v="56.570430000000002"/>
    <n v="84.889330000000001"/>
    <x v="0"/>
    <x v="6"/>
    <x v="0"/>
    <x v="5"/>
    <x v="0"/>
    <x v="0"/>
    <x v="5"/>
    <x v="5"/>
    <x v="5"/>
    <x v="8"/>
    <n v="278.0683740130296"/>
    <n v="1.1236200000000001"/>
    <n v="18.36"/>
    <n v="200.45698866070353"/>
    <n v="649.06064539809188"/>
    <n v="110.63006823940334"/>
    <n v="2706.7873008545457"/>
    <n v="312.44318640852032"/>
    <n v="3979.3781895612651"/>
  </r>
  <r>
    <x v="0"/>
    <x v="0"/>
    <x v="5"/>
    <s v="ФЛ+КК_382"/>
    <x v="2"/>
    <x v="2"/>
    <x v="0"/>
    <x v="0"/>
    <s v="Томская область33710"/>
    <n v="56.472048000000001"/>
    <n v="84.942622"/>
    <x v="0"/>
    <x v="6"/>
    <x v="0"/>
    <x v="5"/>
    <x v="0"/>
    <x v="0"/>
    <x v="2"/>
    <x v="2"/>
    <x v="2"/>
    <x v="2"/>
    <n v="978.4605598419505"/>
    <n v="5.772E-2"/>
    <n v="203.58"/>
    <n v="27.70446594525006"/>
    <n v="17.034462354135293"/>
    <n v="2.7172920355969263"/>
    <n v="137.72551439999998"/>
    <n v="56.476743514077384"/>
    <n v="241.65847824905964"/>
  </r>
  <r>
    <x v="0"/>
    <x v="0"/>
    <x v="3"/>
    <s v="ФЛ+КК_382"/>
    <x v="5"/>
    <x v="5"/>
    <x v="0"/>
    <x v="0"/>
    <s v="Томская область33710"/>
    <n v="56.472048000000001"/>
    <n v="84.942622"/>
    <x v="0"/>
    <x v="6"/>
    <x v="0"/>
    <x v="5"/>
    <x v="0"/>
    <x v="0"/>
    <x v="5"/>
    <x v="5"/>
    <x v="5"/>
    <x v="7"/>
    <n v="278.0683740130296"/>
    <n v="1.01125"/>
    <n v="22.72"/>
    <n v="180.40986257198736"/>
    <n v="584.14995964722982"/>
    <n v="99.566273746548319"/>
    <n v="2469.8272153846151"/>
    <n v="281.19664322067615"/>
    <n v="3615.1499545710567"/>
  </r>
  <r>
    <x v="0"/>
    <x v="0"/>
    <x v="4"/>
    <s v="ФЛ+КК_382"/>
    <x v="5"/>
    <x v="5"/>
    <x v="0"/>
    <x v="0"/>
    <s v="Томская область33710"/>
    <n v="56.472048000000001"/>
    <n v="84.942622"/>
    <x v="0"/>
    <x v="6"/>
    <x v="0"/>
    <x v="5"/>
    <x v="0"/>
    <x v="0"/>
    <x v="5"/>
    <x v="5"/>
    <x v="5"/>
    <x v="7"/>
    <n v="278.0683740130296"/>
    <n v="0.20527999999999999"/>
    <n v="22.72"/>
    <n v="36.622533091498205"/>
    <n v="118.58027561570664"/>
    <n v="20.21158435074555"/>
    <n v="501.36576590769221"/>
    <n v="57.08187581739471"/>
    <n v="733.8620347830373"/>
  </r>
  <r>
    <x v="0"/>
    <x v="1"/>
    <x v="1"/>
    <s v="ФЛ+КК_382"/>
    <x v="5"/>
    <x v="5"/>
    <x v="0"/>
    <x v="0"/>
    <s v="Томская область33710"/>
    <n v="56.472048000000001"/>
    <n v="84.942622"/>
    <x v="0"/>
    <x v="6"/>
    <x v="0"/>
    <x v="5"/>
    <x v="0"/>
    <x v="0"/>
    <x v="5"/>
    <x v="5"/>
    <x v="5"/>
    <x v="8"/>
    <n v="278.0683740130296"/>
    <n v="0.96377999999999997"/>
    <n v="22.72"/>
    <n v="171.94108019740912"/>
    <n v="556.72884856247924"/>
    <n v="94.892443324052749"/>
    <n v="2321.7346298727275"/>
    <n v="267.99673750627767"/>
    <n v="3413.2937394629462"/>
  </r>
  <r>
    <x v="0"/>
    <x v="1"/>
    <x v="2"/>
    <s v="ФЛ+КК_382"/>
    <x v="5"/>
    <x v="5"/>
    <x v="0"/>
    <x v="0"/>
    <s v="Томская область33710"/>
    <n v="56.472048000000001"/>
    <n v="84.942622"/>
    <x v="0"/>
    <x v="6"/>
    <x v="0"/>
    <x v="5"/>
    <x v="0"/>
    <x v="0"/>
    <x v="5"/>
    <x v="5"/>
    <x v="5"/>
    <x v="8"/>
    <n v="278.0683740130296"/>
    <n v="0.69923999999999997"/>
    <n v="22.72"/>
    <n v="124.7463953570694"/>
    <n v="403.91695207290877"/>
    <n v="68.846201487798709"/>
    <n v="1684.4608962545456"/>
    <n v="194.43652984487082"/>
    <n v="2476.406975017193"/>
  </r>
  <r>
    <x v="0"/>
    <x v="0"/>
    <x v="0"/>
    <s v="ФЛ+КК_382"/>
    <x v="0"/>
    <x v="0"/>
    <x v="0"/>
    <x v="0"/>
    <s v="Томская область33710"/>
    <n v="56.472048000000001"/>
    <n v="84.942622"/>
    <x v="0"/>
    <x v="6"/>
    <x v="0"/>
    <x v="5"/>
    <x v="0"/>
    <x v="0"/>
    <x v="0"/>
    <x v="0"/>
    <x v="0"/>
    <x v="0"/>
    <n v="1078.9116144676345"/>
    <n v="0.88763000000000003"/>
    <n v="224.48"/>
    <n v="316.30270936835484"/>
    <n v="194.36010792151961"/>
    <n v="10.461741152954668"/>
    <n v="706.92628460000003"/>
    <n v="957.67431634990646"/>
    <n v="2185.7251593927353"/>
  </r>
  <r>
    <x v="0"/>
    <x v="0"/>
    <x v="5"/>
    <s v="ФЛ+КК_383"/>
    <x v="2"/>
    <x v="2"/>
    <x v="0"/>
    <x v="0"/>
    <s v="Томская область33711"/>
    <n v="56.484639999999999"/>
    <n v="84.947648999999998"/>
    <x v="0"/>
    <x v="6"/>
    <x v="0"/>
    <x v="5"/>
    <x v="0"/>
    <x v="0"/>
    <x v="2"/>
    <x v="2"/>
    <x v="2"/>
    <x v="2"/>
    <n v="987.15990954876793"/>
    <n v="0.10161000000000001"/>
    <n v="205.39"/>
    <n v="48.770803615676698"/>
    <n v="29.987382532981414"/>
    <n v="4.7835073412509308"/>
    <n v="242.45130835384614"/>
    <n v="100.30531840925032"/>
    <n v="426.2983202530055"/>
  </r>
  <r>
    <x v="0"/>
    <x v="0"/>
    <x v="3"/>
    <s v="ФЛ+КК_383"/>
    <x v="5"/>
    <x v="5"/>
    <x v="0"/>
    <x v="0"/>
    <s v="Томская область33711"/>
    <n v="56.484639999999999"/>
    <n v="84.947648999999998"/>
    <x v="0"/>
    <x v="6"/>
    <x v="0"/>
    <x v="5"/>
    <x v="0"/>
    <x v="0"/>
    <x v="5"/>
    <x v="5"/>
    <x v="5"/>
    <x v="7"/>
    <n v="278.0683740130296"/>
    <n v="1.9250499999999999"/>
    <n v="21.16"/>
    <n v="343.43436928969516"/>
    <n v="1112.0077921571321"/>
    <n v="189.53775552612396"/>
    <n v="4701.6473483076916"/>
    <n v="535.29552339378256"/>
    <n v="6881.9227886744256"/>
  </r>
  <r>
    <x v="0"/>
    <x v="0"/>
    <x v="4"/>
    <s v="ФЛ+КК_383"/>
    <x v="5"/>
    <x v="5"/>
    <x v="0"/>
    <x v="0"/>
    <s v="Томская область33711"/>
    <n v="56.484639999999999"/>
    <n v="84.947648999999998"/>
    <x v="0"/>
    <x v="6"/>
    <x v="0"/>
    <x v="5"/>
    <x v="0"/>
    <x v="0"/>
    <x v="5"/>
    <x v="5"/>
    <x v="5"/>
    <x v="7"/>
    <n v="278.0683740130296"/>
    <n v="0.37174000000000001"/>
    <n v="21.16"/>
    <n v="66.319468294200817"/>
    <n v="214.73612459753892"/>
    <n v="36.601005292995673"/>
    <n v="907.91947495384613"/>
    <n v="103.36913735560363"/>
    <n v="1328.9452104941852"/>
  </r>
  <r>
    <x v="0"/>
    <x v="1"/>
    <x v="1"/>
    <s v="ФЛ+КК_383"/>
    <x v="5"/>
    <x v="5"/>
    <x v="0"/>
    <x v="0"/>
    <s v="Томская область33711"/>
    <n v="56.484639999999999"/>
    <n v="84.947648999999998"/>
    <x v="0"/>
    <x v="6"/>
    <x v="0"/>
    <x v="5"/>
    <x v="0"/>
    <x v="0"/>
    <x v="5"/>
    <x v="5"/>
    <x v="5"/>
    <x v="8"/>
    <n v="278.0683740130296"/>
    <n v="2.19286"/>
    <n v="21.16"/>
    <n v="391.21243138650993"/>
    <n v="1266.7086086645484"/>
    <n v="215.90595703125436"/>
    <n v="5282.5738243818187"/>
    <n v="609.76501463821205"/>
    <n v="7766.1658361023428"/>
  </r>
  <r>
    <x v="0"/>
    <x v="1"/>
    <x v="2"/>
    <s v="ФЛ+КК_383"/>
    <x v="5"/>
    <x v="5"/>
    <x v="0"/>
    <x v="0"/>
    <s v="Томская область33711"/>
    <n v="56.484639999999999"/>
    <n v="84.947648999999998"/>
    <x v="0"/>
    <x v="6"/>
    <x v="0"/>
    <x v="5"/>
    <x v="0"/>
    <x v="0"/>
    <x v="5"/>
    <x v="5"/>
    <x v="5"/>
    <x v="8"/>
    <n v="278.0683740130296"/>
    <n v="1.59684"/>
    <n v="21.16"/>
    <n v="284.88077621701092"/>
    <n v="922.41683220082325"/>
    <n v="157.22265371514288"/>
    <n v="3846.7686882545459"/>
    <n v="444.03070235896621"/>
    <n v="5655.3196527464897"/>
  </r>
  <r>
    <x v="0"/>
    <x v="0"/>
    <x v="0"/>
    <s v="ФЛ+КК_383"/>
    <x v="0"/>
    <x v="0"/>
    <x v="0"/>
    <x v="0"/>
    <s v="Томская область33711"/>
    <n v="56.484639999999999"/>
    <n v="84.947648999999998"/>
    <x v="0"/>
    <x v="6"/>
    <x v="0"/>
    <x v="5"/>
    <x v="0"/>
    <x v="0"/>
    <x v="0"/>
    <x v="0"/>
    <x v="0"/>
    <x v="0"/>
    <n v="1087.6590268800146"/>
    <n v="1.7969999999999999"/>
    <n v="226.3"/>
    <n v="640.35236386212"/>
    <n v="393.48051996324"/>
    <n v="21.179713227200001"/>
    <n v="1431.1667399999999"/>
    <n v="1954.5232713033861"/>
    <n v="4440.7026083559467"/>
  </r>
  <r>
    <x v="0"/>
    <x v="0"/>
    <x v="5"/>
    <s v="ФЛ+КК_384"/>
    <x v="2"/>
    <x v="2"/>
    <x v="0"/>
    <x v="0"/>
    <s v="Томская область33712"/>
    <n v="56.484639999999999"/>
    <n v="84.947648999999998"/>
    <x v="0"/>
    <x v="6"/>
    <x v="0"/>
    <x v="5"/>
    <x v="0"/>
    <x v="0"/>
    <x v="2"/>
    <x v="2"/>
    <x v="2"/>
    <x v="2"/>
    <n v="987.15990954876793"/>
    <n v="0.14893999999999999"/>
    <n v="205.39"/>
    <n v="71.488273698640754"/>
    <n v="43.955523614430184"/>
    <n v="7.0116679795877719"/>
    <n v="355.38527572307686"/>
    <n v="147.02759692819347"/>
    <n v="624.86833794392908"/>
  </r>
  <r>
    <x v="0"/>
    <x v="0"/>
    <x v="3"/>
    <s v="ФЛ+КК_384"/>
    <x v="5"/>
    <x v="5"/>
    <x v="0"/>
    <x v="0"/>
    <s v="Томская область33712"/>
    <n v="56.484639999999999"/>
    <n v="84.947648999999998"/>
    <x v="0"/>
    <x v="6"/>
    <x v="0"/>
    <x v="5"/>
    <x v="0"/>
    <x v="0"/>
    <x v="5"/>
    <x v="5"/>
    <x v="5"/>
    <x v="7"/>
    <n v="278.0683740130296"/>
    <n v="2.6220300000000001"/>
    <n v="21.16"/>
    <n v="467.77757424932315"/>
    <n v="1514.6192521076155"/>
    <n v="258.16144054552495"/>
    <n v="6403.9169874461531"/>
    <n v="729.10361871338398"/>
    <n v="9373.5788730620006"/>
  </r>
  <r>
    <x v="0"/>
    <x v="0"/>
    <x v="4"/>
    <s v="ФЛ+КК_384"/>
    <x v="5"/>
    <x v="5"/>
    <x v="0"/>
    <x v="0"/>
    <s v="Томская область33712"/>
    <n v="56.484639999999999"/>
    <n v="84.947648999999998"/>
    <x v="0"/>
    <x v="6"/>
    <x v="0"/>
    <x v="5"/>
    <x v="0"/>
    <x v="0"/>
    <x v="5"/>
    <x v="5"/>
    <x v="5"/>
    <x v="7"/>
    <n v="278.0683740130296"/>
    <n v="0.53061000000000003"/>
    <n v="21.16"/>
    <n v="94.662326011690695"/>
    <n v="306.50759959299546"/>
    <n v="52.243125352441048"/>
    <n v="1295.9357416615385"/>
    <n v="147.54585993505364"/>
    <n v="1896.8946525537194"/>
  </r>
  <r>
    <x v="0"/>
    <x v="1"/>
    <x v="1"/>
    <s v="ФЛ+КК_384"/>
    <x v="5"/>
    <x v="5"/>
    <x v="0"/>
    <x v="0"/>
    <s v="Томская область33712"/>
    <n v="56.484639999999999"/>
    <n v="84.947648999999998"/>
    <x v="0"/>
    <x v="6"/>
    <x v="0"/>
    <x v="5"/>
    <x v="0"/>
    <x v="0"/>
    <x v="5"/>
    <x v="5"/>
    <x v="5"/>
    <x v="8"/>
    <n v="278.0683740130296"/>
    <n v="2.5301200000000001"/>
    <n v="21.16"/>
    <n v="451.38057007726741"/>
    <n v="1461.527313624375"/>
    <n v="249.1121093019697"/>
    <n v="6095.029178581819"/>
    <n v="703.54635445784652"/>
    <n v="8960.5955260432784"/>
  </r>
  <r>
    <x v="0"/>
    <x v="1"/>
    <x v="2"/>
    <s v="ФЛ+КК_384"/>
    <x v="5"/>
    <x v="5"/>
    <x v="0"/>
    <x v="0"/>
    <s v="Томская область33712"/>
    <n v="56.484639999999999"/>
    <n v="84.947648999999998"/>
    <x v="0"/>
    <x v="6"/>
    <x v="0"/>
    <x v="5"/>
    <x v="0"/>
    <x v="0"/>
    <x v="5"/>
    <x v="5"/>
    <x v="5"/>
    <x v="8"/>
    <n v="278.0683740130296"/>
    <n v="1.8361700000000001"/>
    <n v="21.16"/>
    <n v="327.5779256947402"/>
    <n v="1060.6661373601523"/>
    <n v="180.78675388400458"/>
    <n v="4423.3118298090913"/>
    <n v="510.5808063115046"/>
    <n v="6502.9234530594931"/>
  </r>
  <r>
    <x v="0"/>
    <x v="0"/>
    <x v="0"/>
    <s v="ФЛ+КК_384"/>
    <x v="0"/>
    <x v="0"/>
    <x v="0"/>
    <x v="0"/>
    <s v="Томская область33712"/>
    <n v="56.484639999999999"/>
    <n v="84.947648999999998"/>
    <x v="0"/>
    <x v="6"/>
    <x v="0"/>
    <x v="5"/>
    <x v="0"/>
    <x v="0"/>
    <x v="0"/>
    <x v="0"/>
    <x v="0"/>
    <x v="0"/>
    <n v="1087.6590268800146"/>
    <n v="2.3108300000000002"/>
    <n v="226.3"/>
    <n v="823.45322926182689"/>
    <n v="505.99142456686366"/>
    <n v="27.235791161274669"/>
    <n v="1840.3912286"/>
    <n v="2513.3951090851442"/>
    <n v="5710.4667826751092"/>
  </r>
  <r>
    <x v="0"/>
    <x v="0"/>
    <x v="0"/>
    <s v="ФЛ+КК_385"/>
    <x v="4"/>
    <x v="4"/>
    <x v="0"/>
    <x v="0"/>
    <s v="Томская область434"/>
    <n v="60.729171999999998"/>
    <n v="77.577628000000004"/>
    <x v="0"/>
    <x v="6"/>
    <x v="0"/>
    <x v="5"/>
    <x v="0"/>
    <x v="0"/>
    <x v="4"/>
    <x v="4"/>
    <x v="4"/>
    <x v="6"/>
    <n v="5274.2754857817245"/>
    <n v="2.5024899999999999"/>
    <n v="914.19"/>
    <n v="93.209633449249424"/>
    <n v="473.00308801035612"/>
    <n v="40.125329368243889"/>
    <n v="0"/>
    <n v="13198.821660413907"/>
    <n v="13805.159711241757"/>
  </r>
  <r>
    <x v="0"/>
    <x v="0"/>
    <x v="3"/>
    <s v="ФЛ+КК_385"/>
    <x v="4"/>
    <x v="4"/>
    <x v="0"/>
    <x v="0"/>
    <s v="Томская область434"/>
    <n v="60.729171999999998"/>
    <n v="77.577628000000004"/>
    <x v="0"/>
    <x v="6"/>
    <x v="0"/>
    <x v="5"/>
    <x v="0"/>
    <x v="0"/>
    <x v="4"/>
    <x v="4"/>
    <x v="4"/>
    <x v="6"/>
    <n v="5274.2754857817245"/>
    <n v="3.0818099999999999"/>
    <n v="914.19"/>
    <n v="114.78742390987831"/>
    <n v="582.50208658623831"/>
    <n v="49.414239937161668"/>
    <n v="0"/>
    <n v="16254.314934836975"/>
    <n v="17001.018685270254"/>
  </r>
  <r>
    <x v="0"/>
    <x v="0"/>
    <x v="4"/>
    <s v="ФЛ+КК_385"/>
    <x v="4"/>
    <x v="4"/>
    <x v="0"/>
    <x v="0"/>
    <s v="Томская область434"/>
    <n v="60.729171999999998"/>
    <n v="77.577628000000004"/>
    <x v="0"/>
    <x v="6"/>
    <x v="0"/>
    <x v="5"/>
    <x v="0"/>
    <x v="0"/>
    <x v="4"/>
    <x v="4"/>
    <x v="4"/>
    <x v="6"/>
    <n v="5274.2754857817245"/>
    <n v="0.66156000000000004"/>
    <n v="914.19"/>
    <n v="24.640963642086664"/>
    <n v="125.04342590944668"/>
    <n v="10.607560028953333"/>
    <n v="0"/>
    <n v="3489.2496903737579"/>
    <n v="3649.5416399542446"/>
  </r>
  <r>
    <x v="0"/>
    <x v="0"/>
    <x v="5"/>
    <s v="ФЛ+КК_385"/>
    <x v="4"/>
    <x v="4"/>
    <x v="0"/>
    <x v="0"/>
    <s v="Томская область434"/>
    <n v="60.729171999999998"/>
    <n v="77.577628000000004"/>
    <x v="0"/>
    <x v="6"/>
    <x v="0"/>
    <x v="5"/>
    <x v="0"/>
    <x v="0"/>
    <x v="4"/>
    <x v="4"/>
    <x v="4"/>
    <x v="6"/>
    <n v="5274.2754857817245"/>
    <n v="0.19152"/>
    <n v="914.19"/>
    <n v="7.1334986346399987"/>
    <n v="36.199765599759999"/>
    <n v="3.0708626530399998"/>
    <n v="0"/>
    <n v="1010.1292410369158"/>
    <n v="1056.5333679243558"/>
  </r>
  <r>
    <x v="0"/>
    <x v="1"/>
    <x v="1"/>
    <s v="ФЛ+КК_385"/>
    <x v="4"/>
    <x v="4"/>
    <x v="0"/>
    <x v="0"/>
    <s v="Томская область434"/>
    <n v="60.729171999999998"/>
    <n v="77.577628000000004"/>
    <x v="0"/>
    <x v="6"/>
    <x v="0"/>
    <x v="5"/>
    <x v="0"/>
    <x v="0"/>
    <x v="4"/>
    <x v="4"/>
    <x v="4"/>
    <x v="6"/>
    <n v="5274.2754857817245"/>
    <n v="0.32295000000000001"/>
    <n v="914.19"/>
    <n v="12.028839724608332"/>
    <n v="61.041741334808343"/>
    <n v="5.1782325281916668"/>
    <n v="0"/>
    <n v="1703.327268133208"/>
    <n v="1781.5760817208163"/>
  </r>
  <r>
    <x v="0"/>
    <x v="1"/>
    <x v="2"/>
    <s v="ФЛ+КК_385"/>
    <x v="4"/>
    <x v="4"/>
    <x v="0"/>
    <x v="0"/>
    <s v="Томская область434"/>
    <n v="60.729171999999998"/>
    <n v="77.577628000000004"/>
    <x v="0"/>
    <x v="6"/>
    <x v="0"/>
    <x v="5"/>
    <x v="0"/>
    <x v="0"/>
    <x v="4"/>
    <x v="4"/>
    <x v="4"/>
    <x v="6"/>
    <n v="5274.2754857817245"/>
    <n v="0.23543"/>
    <n v="914.19"/>
    <n v="8.769003673523887"/>
    <n v="44.499325475937226"/>
    <n v="3.774922694262778"/>
    <n v="0"/>
    <n v="1241.7226776175914"/>
    <n v="1298.7659294613154"/>
  </r>
  <r>
    <x v="0"/>
    <x v="0"/>
    <x v="5"/>
    <s v="ФЛ+КК_386"/>
    <x v="2"/>
    <x v="2"/>
    <x v="0"/>
    <x v="0"/>
    <s v="Томская область95"/>
    <n v="56.517519999999998"/>
    <n v="85.063249999999996"/>
    <x v="0"/>
    <x v="6"/>
    <x v="0"/>
    <x v="5"/>
    <x v="0"/>
    <x v="0"/>
    <x v="2"/>
    <x v="2"/>
    <x v="2"/>
    <x v="2"/>
    <n v="1028.9264006826052"/>
    <n v="0.14480000000000001"/>
    <n v="214.08"/>
    <n v="69.501155039366068"/>
    <n v="42.733717063042107"/>
    <n v="6.8167686547892403"/>
    <n v="345.50683446153846"/>
    <n v="148.98854281884124"/>
    <n v="613.54701803757712"/>
  </r>
  <r>
    <x v="0"/>
    <x v="0"/>
    <x v="0"/>
    <s v="ФЛ+КК_386"/>
    <x v="5"/>
    <x v="5"/>
    <x v="0"/>
    <x v="0"/>
    <s v="Томская область95"/>
    <n v="56.517519999999998"/>
    <n v="85.063249999999996"/>
    <x v="0"/>
    <x v="6"/>
    <x v="0"/>
    <x v="5"/>
    <x v="0"/>
    <x v="0"/>
    <x v="5"/>
    <x v="5"/>
    <x v="5"/>
    <x v="7"/>
    <n v="278.0683740130296"/>
    <n v="2.14744"/>
    <n v="12.53"/>
    <n v="383.10937481492067"/>
    <n v="1240.4716829120864"/>
    <n v="211.43396676814609"/>
    <n v="5244.8017358769221"/>
    <n v="597.13514909054027"/>
    <n v="7676.9519094626157"/>
  </r>
  <r>
    <x v="0"/>
    <x v="0"/>
    <x v="3"/>
    <s v="ФЛ+КК_386"/>
    <x v="5"/>
    <x v="5"/>
    <x v="0"/>
    <x v="0"/>
    <s v="Томская область95"/>
    <n v="56.517519999999998"/>
    <n v="85.063249999999996"/>
    <x v="0"/>
    <x v="6"/>
    <x v="0"/>
    <x v="5"/>
    <x v="0"/>
    <x v="0"/>
    <x v="5"/>
    <x v="5"/>
    <x v="5"/>
    <x v="7"/>
    <n v="278.0683740130296"/>
    <n v="2.4878499999999999"/>
    <n v="12.53"/>
    <n v="443.83948242246601"/>
    <n v="1437.1099897239662"/>
    <n v="244.95026367401755"/>
    <n v="6076.2023612307685"/>
    <n v="691.79240428831565"/>
    <n v="8893.8945013395332"/>
  </r>
  <r>
    <x v="0"/>
    <x v="0"/>
    <x v="4"/>
    <s v="ФЛ+КК_386"/>
    <x v="5"/>
    <x v="5"/>
    <x v="0"/>
    <x v="0"/>
    <s v="Томская область95"/>
    <n v="56.517519999999998"/>
    <n v="85.063249999999996"/>
    <x v="0"/>
    <x v="6"/>
    <x v="0"/>
    <x v="5"/>
    <x v="0"/>
    <x v="0"/>
    <x v="5"/>
    <x v="5"/>
    <x v="5"/>
    <x v="7"/>
    <n v="278.0683740130296"/>
    <n v="0.51146999999999998"/>
    <n v="12.53"/>
    <n v="91.247695831588999"/>
    <n v="295.45135214909135"/>
    <n v="50.358627474063852"/>
    <n v="1249.1891479384612"/>
    <n v="142.22363125644424"/>
    <n v="1828.4704546496496"/>
  </r>
  <r>
    <x v="0"/>
    <x v="1"/>
    <x v="1"/>
    <s v="ФЛ+КК_386"/>
    <x v="5"/>
    <x v="5"/>
    <x v="0"/>
    <x v="0"/>
    <s v="Томская область95"/>
    <n v="56.517519999999998"/>
    <n v="85.063249999999996"/>
    <x v="0"/>
    <x v="6"/>
    <x v="0"/>
    <x v="5"/>
    <x v="0"/>
    <x v="0"/>
    <x v="5"/>
    <x v="5"/>
    <x v="5"/>
    <x v="8"/>
    <n v="278.0683740130296"/>
    <n v="1.4165300000000001"/>
    <n v="12.53"/>
    <n v="252.71296180874884"/>
    <n v="818.26051158377311"/>
    <n v="139.46958096434918"/>
    <n v="3412.4040291909096"/>
    <n v="393.89219384067684"/>
    <n v="5016.7392773884576"/>
  </r>
  <r>
    <x v="0"/>
    <x v="1"/>
    <x v="2"/>
    <s v="ФЛ+КК_386"/>
    <x v="5"/>
    <x v="5"/>
    <x v="0"/>
    <x v="0"/>
    <s v="Томская область95"/>
    <n v="56.517519999999998"/>
    <n v="85.063249999999996"/>
    <x v="0"/>
    <x v="6"/>
    <x v="0"/>
    <x v="5"/>
    <x v="0"/>
    <x v="0"/>
    <x v="5"/>
    <x v="5"/>
    <x v="5"/>
    <x v="8"/>
    <n v="278.0683740130296"/>
    <n v="1.0357499999999999"/>
    <n v="12.53"/>
    <n v="184.78073192478209"/>
    <n v="598.30241849653225"/>
    <n v="101.9785097977626"/>
    <n v="2495.1095093181821"/>
    <n v="288.00931838399538"/>
    <n v="3668.1804879212546"/>
  </r>
  <r>
    <x v="0"/>
    <x v="0"/>
    <x v="5"/>
    <s v="ФЛ+КК_387"/>
    <x v="2"/>
    <x v="2"/>
    <x v="0"/>
    <x v="0"/>
    <s v="Томская область96"/>
    <n v="56.509590000000003"/>
    <n v="85.010779999999997"/>
    <x v="0"/>
    <x v="6"/>
    <x v="0"/>
    <x v="5"/>
    <x v="0"/>
    <x v="0"/>
    <x v="2"/>
    <x v="2"/>
    <x v="2"/>
    <x v="2"/>
    <n v="1014.6037144249716"/>
    <n v="0.1656"/>
    <n v="211.1"/>
    <n v="79.484746370987708"/>
    <n v="48.872262055523294"/>
    <n v="7.7959729919412855"/>
    <n v="395.13765046153844"/>
    <n v="168.0183751087753"/>
    <n v="699.3090069887661"/>
  </r>
  <r>
    <x v="0"/>
    <x v="0"/>
    <x v="0"/>
    <s v="ФЛ+КК_387"/>
    <x v="5"/>
    <x v="5"/>
    <x v="0"/>
    <x v="0"/>
    <s v="Томская область96"/>
    <n v="56.509590000000003"/>
    <n v="85.010779999999997"/>
    <x v="0"/>
    <x v="6"/>
    <x v="0"/>
    <x v="5"/>
    <x v="0"/>
    <x v="0"/>
    <x v="5"/>
    <x v="5"/>
    <x v="5"/>
    <x v="7"/>
    <n v="278.0683740130296"/>
    <n v="2.2675800000000002"/>
    <n v="16.73"/>
    <n v="404.54269089838033"/>
    <n v="1309.870719898013"/>
    <n v="223.26278469438623"/>
    <n v="5538.2257572923072"/>
    <n v="630.5422835444657"/>
    <n v="8106.444236327553"/>
  </r>
  <r>
    <x v="0"/>
    <x v="0"/>
    <x v="3"/>
    <s v="ФЛ+КК_387"/>
    <x v="5"/>
    <x v="5"/>
    <x v="0"/>
    <x v="0"/>
    <s v="Томская область96"/>
    <n v="56.509590000000003"/>
    <n v="85.010779999999997"/>
    <x v="0"/>
    <x v="6"/>
    <x v="0"/>
    <x v="5"/>
    <x v="0"/>
    <x v="0"/>
    <x v="5"/>
    <x v="5"/>
    <x v="5"/>
    <x v="7"/>
    <n v="278.0683740130296"/>
    <n v="2.7288999999999999"/>
    <n v="16.73"/>
    <n v="486.84348476904449"/>
    <n v="1576.3528552596545"/>
    <n v="268.68371265953596"/>
    <n v="6664.9310141538454"/>
    <n v="758.82078584415649"/>
    <n v="9755.6318526862378"/>
  </r>
  <r>
    <x v="0"/>
    <x v="0"/>
    <x v="4"/>
    <s v="ФЛ+КК_387"/>
    <x v="5"/>
    <x v="5"/>
    <x v="0"/>
    <x v="0"/>
    <s v="Томская область96"/>
    <n v="56.509590000000003"/>
    <n v="85.010779999999997"/>
    <x v="0"/>
    <x v="6"/>
    <x v="0"/>
    <x v="5"/>
    <x v="0"/>
    <x v="0"/>
    <x v="5"/>
    <x v="5"/>
    <x v="5"/>
    <x v="7"/>
    <n v="278.0683740130296"/>
    <n v="0.57662999999999998"/>
    <n v="16.73"/>
    <n v="102.87242428171577"/>
    <n v="333.09111617441994"/>
    <n v="56.774190784150463"/>
    <n v="1408.3327240615383"/>
    <n v="160.34256650713326"/>
    <n v="2061.4130218089576"/>
  </r>
  <r>
    <x v="0"/>
    <x v="1"/>
    <x v="1"/>
    <s v="ФЛ+КК_387"/>
    <x v="5"/>
    <x v="5"/>
    <x v="0"/>
    <x v="0"/>
    <s v="Томская область96"/>
    <n v="56.509590000000003"/>
    <n v="85.010779999999997"/>
    <x v="0"/>
    <x v="6"/>
    <x v="0"/>
    <x v="5"/>
    <x v="0"/>
    <x v="0"/>
    <x v="5"/>
    <x v="5"/>
    <x v="5"/>
    <x v="8"/>
    <n v="278.0683740130296"/>
    <n v="0.87005999999999994"/>
    <n v="16.73"/>
    <n v="155.22116690173874"/>
    <n v="502.59136107853527"/>
    <n v="85.664901988550639"/>
    <n v="2095.9642574727272"/>
    <n v="241.9361694937765"/>
    <n v="3081.3778569353285"/>
  </r>
  <r>
    <x v="0"/>
    <x v="1"/>
    <x v="2"/>
    <s v="ФЛ+КК_387"/>
    <x v="5"/>
    <x v="5"/>
    <x v="0"/>
    <x v="0"/>
    <s v="Томская область96"/>
    <n v="56.509590000000003"/>
    <n v="85.010779999999997"/>
    <x v="0"/>
    <x v="6"/>
    <x v="0"/>
    <x v="5"/>
    <x v="0"/>
    <x v="0"/>
    <x v="5"/>
    <x v="5"/>
    <x v="5"/>
    <x v="8"/>
    <n v="278.0683740130296"/>
    <n v="0.63463999999999998"/>
    <n v="16.73"/>
    <n v="113.22157249214938"/>
    <n v="366.60067282127858"/>
    <n v="62.485775001739853"/>
    <n v="1528.840259709091"/>
    <n v="176.47331288362909"/>
    <n v="2247.621592907888"/>
  </r>
  <r>
    <x v="0"/>
    <x v="1"/>
    <x v="1"/>
    <s v="Опти24_1"/>
    <x v="4"/>
    <x v="4"/>
    <x v="0"/>
    <x v="1"/>
    <s v="Омская область_Опти 24_1"/>
    <n v="55.052607999999999"/>
    <n v="74.581782000000004"/>
    <x v="0"/>
    <x v="4"/>
    <x v="0"/>
    <x v="4"/>
    <x v="0"/>
    <x v="0"/>
    <x v="4"/>
    <x v="4"/>
    <x v="4"/>
    <x v="6"/>
    <n v="700.90277607289818"/>
    <n v="15.393179999999999"/>
    <n v="103.3"/>
    <n v="573.34601353784319"/>
    <n v="2909.5107969659234"/>
    <n v="246.81673753927666"/>
    <n v="0"/>
    <n v="10789.122594589815"/>
    <n v="14518.796142632858"/>
  </r>
  <r>
    <x v="0"/>
    <x v="1"/>
    <x v="2"/>
    <s v="Опти24_1"/>
    <x v="4"/>
    <x v="4"/>
    <x v="0"/>
    <x v="1"/>
    <s v="Омская область_Опти 24_1"/>
    <n v="55.052607999999999"/>
    <n v="74.581782000000004"/>
    <x v="0"/>
    <x v="4"/>
    <x v="0"/>
    <x v="4"/>
    <x v="0"/>
    <x v="0"/>
    <x v="4"/>
    <x v="4"/>
    <x v="4"/>
    <x v="6"/>
    <n v="700.90277607289818"/>
    <n v="9.6738900000000001"/>
    <n v="103.3"/>
    <n v="360.3210166387716"/>
    <n v="1828.4907604316118"/>
    <n v="155.11271674298834"/>
    <n v="0"/>
    <n v="6780.4563564238488"/>
    <n v="9124.3808502372194"/>
  </r>
  <r>
    <x v="0"/>
    <x v="0"/>
    <x v="3"/>
    <s v="ФРА ГПН_1"/>
    <x v="1"/>
    <x v="1"/>
    <x v="0"/>
    <x v="2"/>
    <s v="Алтайский край180"/>
    <n v="51.943438"/>
    <n v="85.344819999999999"/>
    <x v="0"/>
    <x v="0"/>
    <x v="0"/>
    <x v="0"/>
    <x v="1"/>
    <x v="1"/>
    <x v="1"/>
    <x v="1"/>
    <x v="1"/>
    <x v="1"/>
    <n v="2027.2434600000001"/>
    <n v="1.19289"/>
    <n v="370.07"/>
    <n v="421.0200123829415"/>
    <n v="550.13817885261471"/>
    <n v="117.80357501549103"/>
    <n v="2420.0012612769233"/>
    <n v="2418.2784509994003"/>
    <n v="5927.2414785273704"/>
  </r>
  <r>
    <x v="0"/>
    <x v="0"/>
    <x v="4"/>
    <s v="ФРА ГПН_1"/>
    <x v="1"/>
    <x v="1"/>
    <x v="0"/>
    <x v="2"/>
    <s v="Алтайский край180"/>
    <n v="51.943438"/>
    <n v="85.344819999999999"/>
    <x v="0"/>
    <x v="0"/>
    <x v="0"/>
    <x v="0"/>
    <x v="1"/>
    <x v="1"/>
    <x v="1"/>
    <x v="1"/>
    <x v="1"/>
    <x v="1"/>
    <n v="2027.2434600000001"/>
    <n v="0.22736000000000001"/>
    <n v="370.07"/>
    <n v="80.244708242491413"/>
    <n v="104.85410754045257"/>
    <n v="22.452884017404823"/>
    <n v="461.242433723077"/>
    <n v="460.91407306560006"/>
    <n v="1129.7082065890258"/>
  </r>
  <r>
    <x v="0"/>
    <x v="0"/>
    <x v="5"/>
    <s v="ФРА ГПН_1"/>
    <x v="1"/>
    <x v="1"/>
    <x v="0"/>
    <x v="2"/>
    <s v="Алтайский край180"/>
    <n v="51.943438"/>
    <n v="85.344819999999999"/>
    <x v="0"/>
    <x v="0"/>
    <x v="0"/>
    <x v="0"/>
    <x v="1"/>
    <x v="1"/>
    <x v="1"/>
    <x v="1"/>
    <x v="1"/>
    <x v="1"/>
    <n v="2027.2434600000001"/>
    <n v="3.9190000000000003E-2"/>
    <n v="370.07"/>
    <n v="13.831765112698973"/>
    <n v="18.07368259372949"/>
    <n v="3.8701993518740987"/>
    <n v="79.50427066153847"/>
    <n v="79.447671197400012"/>
    <n v="194.72758891724104"/>
  </r>
  <r>
    <x v="0"/>
    <x v="0"/>
    <x v="0"/>
    <s v="ФРА ГПН_1"/>
    <x v="0"/>
    <x v="0"/>
    <x v="0"/>
    <x v="2"/>
    <s v="Алтайский край180"/>
    <n v="51.943438"/>
    <n v="85.344819999999999"/>
    <x v="0"/>
    <x v="0"/>
    <x v="0"/>
    <x v="0"/>
    <x v="1"/>
    <x v="1"/>
    <x v="0"/>
    <x v="0"/>
    <x v="0"/>
    <x v="0"/>
    <n v="2601.9952200000002"/>
    <n v="1.40804"/>
    <n v="474.99"/>
    <n v="501.74832632855839"/>
    <n v="308.31180374459683"/>
    <n v="16.595371960170667"/>
    <n v="1121.3912167999999"/>
    <n v="3663.7133495688004"/>
    <n v="5611.7600684021263"/>
  </r>
  <r>
    <x v="0"/>
    <x v="1"/>
    <x v="1"/>
    <s v="ФРА ГПН_1"/>
    <x v="0"/>
    <x v="0"/>
    <x v="0"/>
    <x v="2"/>
    <s v="Алтайский край180"/>
    <n v="51.943438"/>
    <n v="85.344819999999999"/>
    <x v="0"/>
    <x v="0"/>
    <x v="0"/>
    <x v="0"/>
    <x v="1"/>
    <x v="1"/>
    <x v="0"/>
    <x v="0"/>
    <x v="0"/>
    <x v="0"/>
    <n v="2601.9952200000002"/>
    <n v="0.24393999999999999"/>
    <n v="474.99"/>
    <n v="86.926853444922401"/>
    <n v="53.414378430624801"/>
    <n v="2.8751136586773334"/>
    <n v="194.27869479999998"/>
    <n v="634.73071396680007"/>
    <n v="972.22575430102461"/>
  </r>
  <r>
    <x v="0"/>
    <x v="1"/>
    <x v="2"/>
    <s v="ФРА ГПН_1"/>
    <x v="0"/>
    <x v="0"/>
    <x v="0"/>
    <x v="2"/>
    <s v="Алтайский край180"/>
    <n v="51.943438"/>
    <n v="85.344819999999999"/>
    <x v="0"/>
    <x v="0"/>
    <x v="0"/>
    <x v="0"/>
    <x v="1"/>
    <x v="1"/>
    <x v="0"/>
    <x v="0"/>
    <x v="0"/>
    <x v="0"/>
    <n v="2601.9952200000002"/>
    <n v="0.1193"/>
    <n v="474.99"/>
    <n v="42.511984979828"/>
    <n v="26.122552048756003"/>
    <n v="1.4060878063466666"/>
    <n v="95.012906000000001"/>
    <n v="310.41802974600006"/>
    <n v="475.47156058093071"/>
  </r>
  <r>
    <x v="0"/>
    <x v="0"/>
    <x v="3"/>
    <s v="ФРА ГПН_2"/>
    <x v="1"/>
    <x v="1"/>
    <x v="0"/>
    <x v="2"/>
    <s v="Алтайский край181"/>
    <n v="51.990692000000003"/>
    <n v="81.846130000000002"/>
    <x v="0"/>
    <x v="0"/>
    <x v="0"/>
    <x v="0"/>
    <x v="1"/>
    <x v="1"/>
    <x v="1"/>
    <x v="1"/>
    <x v="1"/>
    <x v="1"/>
    <n v="2081.8591200000005"/>
    <n v="1.4414"/>
    <n v="380.04"/>
    <n v="508.72942672733603"/>
    <n v="664.74626411333725"/>
    <n v="142.345122372833"/>
    <n v="2924.1504396923078"/>
    <n v="3000.7917355680006"/>
    <n v="7240.7629884738144"/>
  </r>
  <r>
    <x v="0"/>
    <x v="0"/>
    <x v="4"/>
    <s v="ФРА ГПН_2"/>
    <x v="1"/>
    <x v="1"/>
    <x v="0"/>
    <x v="2"/>
    <s v="Алтайский край181"/>
    <n v="51.990692000000003"/>
    <n v="81.846130000000002"/>
    <x v="0"/>
    <x v="0"/>
    <x v="0"/>
    <x v="0"/>
    <x v="1"/>
    <x v="1"/>
    <x v="1"/>
    <x v="1"/>
    <x v="1"/>
    <x v="1"/>
    <n v="2081.8591200000005"/>
    <n v="0.27472000000000002"/>
    <n v="380.04"/>
    <n v="96.960002851764784"/>
    <n v="126.69563873818232"/>
    <n v="27.129909822578526"/>
    <n v="557.32108283076934"/>
    <n v="571.92833744640018"/>
    <n v="1380.0349716896951"/>
  </r>
  <r>
    <x v="0"/>
    <x v="0"/>
    <x v="5"/>
    <s v="ФРА ГПН_2"/>
    <x v="1"/>
    <x v="1"/>
    <x v="0"/>
    <x v="2"/>
    <s v="Алтайский край181"/>
    <n v="51.990692000000003"/>
    <n v="81.846130000000002"/>
    <x v="0"/>
    <x v="0"/>
    <x v="0"/>
    <x v="0"/>
    <x v="1"/>
    <x v="1"/>
    <x v="1"/>
    <x v="1"/>
    <x v="1"/>
    <x v="1"/>
    <n v="2081.8591200000005"/>
    <n v="4.7359999999999999E-2"/>
    <n v="380.04"/>
    <n v="16.715294609273368"/>
    <n v="21.84153119772974"/>
    <n v="4.6770258051736997"/>
    <n v="96.078649107692314"/>
    <n v="98.596847923200031"/>
    <n v="237.90934864306917"/>
  </r>
  <r>
    <x v="0"/>
    <x v="0"/>
    <x v="0"/>
    <s v="ФРА ГПН_2"/>
    <x v="0"/>
    <x v="0"/>
    <x v="0"/>
    <x v="2"/>
    <s v="Алтайский край181"/>
    <n v="51.990692000000003"/>
    <n v="81.846130000000002"/>
    <x v="0"/>
    <x v="0"/>
    <x v="0"/>
    <x v="0"/>
    <x v="1"/>
    <x v="1"/>
    <x v="0"/>
    <x v="0"/>
    <x v="0"/>
    <x v="0"/>
    <n v="2656.6108800000002"/>
    <n v="1.70136"/>
    <n v="484.96"/>
    <n v="606.2715068338656"/>
    <n v="372.53868527805122"/>
    <n v="20.052485751936"/>
    <n v="1354.9971312"/>
    <n v="4519.8514867968006"/>
    <n v="6873.711295860654"/>
  </r>
  <r>
    <x v="0"/>
    <x v="1"/>
    <x v="1"/>
    <s v="ФРА ГПН_2"/>
    <x v="0"/>
    <x v="0"/>
    <x v="0"/>
    <x v="2"/>
    <s v="Алтайский край181"/>
    <n v="51.990692000000003"/>
    <n v="81.846130000000002"/>
    <x v="0"/>
    <x v="0"/>
    <x v="0"/>
    <x v="0"/>
    <x v="1"/>
    <x v="1"/>
    <x v="0"/>
    <x v="0"/>
    <x v="0"/>
    <x v="0"/>
    <n v="2656.6108800000002"/>
    <n v="0.29476000000000002"/>
    <n v="484.96"/>
    <n v="105.03631762492961"/>
    <n v="64.542191465979201"/>
    <n v="3.4740858491093336"/>
    <n v="234.75275920000001"/>
    <n v="783.06262298880006"/>
    <n v="1190.8679771288182"/>
  </r>
  <r>
    <x v="0"/>
    <x v="1"/>
    <x v="2"/>
    <s v="ФРА ГПН_2"/>
    <x v="0"/>
    <x v="0"/>
    <x v="0"/>
    <x v="2"/>
    <s v="Алтайский край181"/>
    <n v="51.990692000000003"/>
    <n v="81.846130000000002"/>
    <x v="0"/>
    <x v="0"/>
    <x v="0"/>
    <x v="0"/>
    <x v="1"/>
    <x v="1"/>
    <x v="0"/>
    <x v="0"/>
    <x v="0"/>
    <x v="0"/>
    <n v="2656.6108800000002"/>
    <n v="0.14415"/>
    <n v="484.96"/>
    <n v="51.367163745534"/>
    <n v="31.563838037118"/>
    <n v="1.69897365704"/>
    <n v="114.80394299999999"/>
    <n v="382.95045835200006"/>
    <n v="582.38437679169203"/>
  </r>
  <r>
    <x v="0"/>
    <x v="0"/>
    <x v="3"/>
    <s v="ФРА ГПН_3"/>
    <x v="1"/>
    <x v="1"/>
    <x v="0"/>
    <x v="2"/>
    <s v="Алтайский край190"/>
    <n v="53.318021000000002"/>
    <n v="83.759501"/>
    <x v="0"/>
    <x v="0"/>
    <x v="0"/>
    <x v="0"/>
    <x v="1"/>
    <x v="1"/>
    <x v="1"/>
    <x v="1"/>
    <x v="1"/>
    <x v="1"/>
    <n v="1271.9291248539687"/>
    <n v="1.32813"/>
    <n v="165.32"/>
    <n v="468.75177849269932"/>
    <n v="612.50829454478048"/>
    <n v="131.15916981894736"/>
    <n v="2694.3609847846155"/>
    <n v="1689.2872285923015"/>
    <n v="5596.0674562333443"/>
  </r>
  <r>
    <x v="0"/>
    <x v="0"/>
    <x v="4"/>
    <s v="ФРА ГПН_3"/>
    <x v="1"/>
    <x v="1"/>
    <x v="0"/>
    <x v="2"/>
    <s v="Алтайский край190"/>
    <n v="53.318021000000002"/>
    <n v="83.759501"/>
    <x v="0"/>
    <x v="0"/>
    <x v="0"/>
    <x v="0"/>
    <x v="1"/>
    <x v="1"/>
    <x v="1"/>
    <x v="1"/>
    <x v="1"/>
    <x v="1"/>
    <n v="1271.9291248539687"/>
    <n v="0.25313999999999998"/>
    <n v="165.32"/>
    <n v="89.343532039515637"/>
    <n v="116.74335319664921"/>
    <n v="24.998781932467701"/>
    <n v="513.54200243076923"/>
    <n v="321.9761386655336"/>
    <n v="1066.6038082649354"/>
  </r>
  <r>
    <x v="0"/>
    <x v="0"/>
    <x v="5"/>
    <s v="ФРА ГПН_3"/>
    <x v="1"/>
    <x v="1"/>
    <x v="0"/>
    <x v="2"/>
    <s v="Алтайский край190"/>
    <n v="53.318021000000002"/>
    <n v="83.759501"/>
    <x v="0"/>
    <x v="0"/>
    <x v="0"/>
    <x v="0"/>
    <x v="1"/>
    <x v="1"/>
    <x v="1"/>
    <x v="1"/>
    <x v="1"/>
    <x v="1"/>
    <n v="1271.9291248539687"/>
    <n v="4.3639999999999998E-2"/>
    <n v="165.32"/>
    <n v="15.402353394186862"/>
    <n v="20.125937953313468"/>
    <n v="4.3096580687875905"/>
    <n v="88.531930892307699"/>
    <n v="55.506987008627192"/>
    <n v="183.8768673172228"/>
  </r>
  <r>
    <x v="0"/>
    <x v="1"/>
    <x v="1"/>
    <s v="ФРА ГПН_3"/>
    <x v="1"/>
    <x v="1"/>
    <x v="0"/>
    <x v="2"/>
    <s v="Алтайский край190"/>
    <n v="53.318021000000002"/>
    <n v="83.759501"/>
    <x v="0"/>
    <x v="0"/>
    <x v="0"/>
    <x v="0"/>
    <x v="1"/>
    <x v="1"/>
    <x v="1"/>
    <x v="1"/>
    <x v="1"/>
    <x v="9"/>
    <n v="1271.9291248539687"/>
    <n v="0.27160000000000001"/>
    <n v="165.32"/>
    <n v="95.858826348789009"/>
    <n v="125.25675408157512"/>
    <n v="26.821794946899853"/>
    <n v="542.96000436363624"/>
    <n v="345.45595031033793"/>
    <n v="1136.3533300512381"/>
  </r>
  <r>
    <x v="0"/>
    <x v="1"/>
    <x v="2"/>
    <s v="ФРА ГПН_3"/>
    <x v="1"/>
    <x v="1"/>
    <x v="0"/>
    <x v="2"/>
    <s v="Алтайский край190"/>
    <n v="53.318021000000002"/>
    <n v="83.759501"/>
    <x v="0"/>
    <x v="0"/>
    <x v="0"/>
    <x v="0"/>
    <x v="1"/>
    <x v="1"/>
    <x v="1"/>
    <x v="1"/>
    <x v="1"/>
    <x v="9"/>
    <n v="1271.9291248539687"/>
    <n v="0.13281999999999999"/>
    <n v="165.32"/>
    <n v="46.877648437577889"/>
    <n v="61.254057721335812"/>
    <n v="13.116608265269655"/>
    <n v="265.52263541818178"/>
    <n v="168.9376263631041"/>
    <n v="555.70857620546917"/>
  </r>
  <r>
    <x v="0"/>
    <x v="0"/>
    <x v="0"/>
    <s v="ФРА ГПН_3"/>
    <x v="0"/>
    <x v="0"/>
    <x v="0"/>
    <x v="2"/>
    <s v="Алтайский край190"/>
    <n v="53.318021000000002"/>
    <n v="83.759501"/>
    <x v="0"/>
    <x v="0"/>
    <x v="0"/>
    <x v="0"/>
    <x v="1"/>
    <x v="1"/>
    <x v="0"/>
    <x v="0"/>
    <x v="0"/>
    <x v="0"/>
    <n v="2079.1563434583627"/>
    <n v="1.5676699999999999"/>
    <n v="270.24"/>
    <n v="558.63171411003316"/>
    <n v="343.26522355635637"/>
    <n v="18.476795233658667"/>
    <n v="1248.5237413999998"/>
    <n v="3259.431024949371"/>
    <n v="5428.3284992494191"/>
  </r>
  <r>
    <x v="0"/>
    <x v="0"/>
    <x v="3"/>
    <s v="ФРА ГПН_4"/>
    <x v="1"/>
    <x v="1"/>
    <x v="0"/>
    <x v="2"/>
    <s v="Алтайский край191"/>
    <n v="52.501469999999998"/>
    <n v="85.300489999999996"/>
    <x v="0"/>
    <x v="0"/>
    <x v="0"/>
    <x v="0"/>
    <x v="1"/>
    <x v="1"/>
    <x v="1"/>
    <x v="1"/>
    <x v="1"/>
    <x v="1"/>
    <n v="2236.5702673303208"/>
    <n v="1.8959299999999999"/>
    <n v="290.7"/>
    <n v="669.1517843868171"/>
    <n v="874.36685480810274"/>
    <n v="187.23212700175196"/>
    <n v="3846.249856476923"/>
    <n v="4240.3806669395744"/>
    <n v="9817.3812896131694"/>
  </r>
  <r>
    <x v="0"/>
    <x v="0"/>
    <x v="4"/>
    <s v="ФРА ГПН_4"/>
    <x v="1"/>
    <x v="1"/>
    <x v="0"/>
    <x v="2"/>
    <s v="Алтайский край191"/>
    <n v="52.501469999999998"/>
    <n v="85.300489999999996"/>
    <x v="0"/>
    <x v="0"/>
    <x v="0"/>
    <x v="0"/>
    <x v="1"/>
    <x v="1"/>
    <x v="1"/>
    <x v="1"/>
    <x v="1"/>
    <x v="1"/>
    <n v="2236.5702673303208"/>
    <n v="0.36136000000000001"/>
    <n v="290.7"/>
    <n v="127.53882728055373"/>
    <n v="166.65235881781291"/>
    <n v="35.68602290873244"/>
    <n v="733.08658449230779"/>
    <n v="808.20703180248472"/>
    <n v="1871.1708253018915"/>
  </r>
  <r>
    <x v="0"/>
    <x v="0"/>
    <x v="5"/>
    <s v="ФРА ГПН_4"/>
    <x v="1"/>
    <x v="1"/>
    <x v="0"/>
    <x v="2"/>
    <s v="Алтайский край191"/>
    <n v="52.501469999999998"/>
    <n v="85.300489999999996"/>
    <x v="0"/>
    <x v="0"/>
    <x v="0"/>
    <x v="0"/>
    <x v="1"/>
    <x v="1"/>
    <x v="1"/>
    <x v="1"/>
    <x v="1"/>
    <x v="1"/>
    <n v="2236.5702673303208"/>
    <n v="6.2289999999999998E-2"/>
    <n v="290.7"/>
    <n v="21.984706528961954"/>
    <n v="28.726963224378917"/>
    <n v="6.151434489110426"/>
    <n v="126.36695635384616"/>
    <n v="139.31596195200567"/>
    <n v="322.54602254830309"/>
  </r>
  <r>
    <x v="0"/>
    <x v="0"/>
    <x v="0"/>
    <s v="ФРА ГПН_4"/>
    <x v="0"/>
    <x v="0"/>
    <x v="0"/>
    <x v="2"/>
    <s v="Алтайский край191"/>
    <n v="52.501469999999998"/>
    <n v="85.300489999999996"/>
    <x v="0"/>
    <x v="0"/>
    <x v="0"/>
    <x v="0"/>
    <x v="1"/>
    <x v="1"/>
    <x v="0"/>
    <x v="0"/>
    <x v="0"/>
    <x v="0"/>
    <n v="2167.1515800000002"/>
    <n v="2.23787"/>
    <n v="395.61"/>
    <n v="797.45428186762524"/>
    <n v="490.01572131894045"/>
    <n v="26.375873589178667"/>
    <n v="1782.2844253999999"/>
    <n v="4849.8035063346006"/>
    <n v="7945.9338085103445"/>
  </r>
  <r>
    <x v="0"/>
    <x v="1"/>
    <x v="1"/>
    <s v="ФРА ГПН_4"/>
    <x v="0"/>
    <x v="0"/>
    <x v="0"/>
    <x v="2"/>
    <s v="Алтайский край191"/>
    <n v="52.501469999999998"/>
    <n v="85.300489999999996"/>
    <x v="0"/>
    <x v="0"/>
    <x v="0"/>
    <x v="0"/>
    <x v="1"/>
    <x v="1"/>
    <x v="0"/>
    <x v="0"/>
    <x v="0"/>
    <x v="0"/>
    <n v="2167.1515800000002"/>
    <n v="0.38771"/>
    <n v="395.61"/>
    <n v="138.1586060061116"/>
    <n v="84.895009679993208"/>
    <n v="4.5696085783626668"/>
    <n v="308.77999819999997"/>
    <n v="840.22633908180012"/>
    <n v="1376.6295615462677"/>
  </r>
  <r>
    <x v="0"/>
    <x v="1"/>
    <x v="2"/>
    <s v="ФРА ГПН_4"/>
    <x v="0"/>
    <x v="0"/>
    <x v="0"/>
    <x v="2"/>
    <s v="Алтайский край191"/>
    <n v="52.501469999999998"/>
    <n v="85.300489999999996"/>
    <x v="0"/>
    <x v="0"/>
    <x v="0"/>
    <x v="0"/>
    <x v="1"/>
    <x v="1"/>
    <x v="0"/>
    <x v="0"/>
    <x v="0"/>
    <x v="0"/>
    <n v="2167.1515800000002"/>
    <n v="0.18961"/>
    <n v="395.61"/>
    <n v="67.566617535835604"/>
    <n v="41.517997434741204"/>
    <n v="2.2347720784693332"/>
    <n v="151.00919619999999"/>
    <n v="410.91361108380005"/>
    <n v="673.24219433284611"/>
  </r>
  <r>
    <x v="0"/>
    <x v="0"/>
    <x v="3"/>
    <s v="ФРА ГПН_5"/>
    <x v="1"/>
    <x v="1"/>
    <x v="0"/>
    <x v="2"/>
    <s v="Алтайский край193"/>
    <n v="53.265810000000002"/>
    <n v="84.402950000000004"/>
    <x v="0"/>
    <x v="0"/>
    <x v="0"/>
    <x v="0"/>
    <x v="1"/>
    <x v="1"/>
    <x v="1"/>
    <x v="1"/>
    <x v="1"/>
    <x v="1"/>
    <n v="1356.1755797121284"/>
    <n v="1.17086"/>
    <n v="176.27"/>
    <n v="413.2447180366093"/>
    <n v="539.97836187022483"/>
    <n v="115.62800747984963"/>
    <n v="2375.309271415385"/>
    <n v="1587.8917392617427"/>
    <n v="5032.0520980638121"/>
  </r>
  <r>
    <x v="0"/>
    <x v="0"/>
    <x v="4"/>
    <s v="ФРА ГПН_5"/>
    <x v="1"/>
    <x v="1"/>
    <x v="0"/>
    <x v="2"/>
    <s v="Алтайский край193"/>
    <n v="53.265810000000002"/>
    <n v="84.402950000000004"/>
    <x v="0"/>
    <x v="0"/>
    <x v="0"/>
    <x v="0"/>
    <x v="1"/>
    <x v="1"/>
    <x v="1"/>
    <x v="1"/>
    <x v="1"/>
    <x v="1"/>
    <n v="1356.1755797121284"/>
    <n v="0.22316"/>
    <n v="176.27"/>
    <n v="78.762355257716322"/>
    <n v="102.91714742578904"/>
    <n v="22.038113992452764"/>
    <n v="452.72194541538465"/>
    <n v="302.64414236855856"/>
    <n v="959.08370445990136"/>
  </r>
  <r>
    <x v="0"/>
    <x v="0"/>
    <x v="5"/>
    <s v="ФРА ГПН_5"/>
    <x v="1"/>
    <x v="1"/>
    <x v="0"/>
    <x v="2"/>
    <s v="Алтайский край193"/>
    <n v="53.265810000000002"/>
    <n v="84.402950000000004"/>
    <x v="0"/>
    <x v="0"/>
    <x v="0"/>
    <x v="0"/>
    <x v="1"/>
    <x v="1"/>
    <x v="1"/>
    <x v="1"/>
    <x v="1"/>
    <x v="1"/>
    <n v="1356.1755797121284"/>
    <n v="3.8469999999999997E-2"/>
    <n v="176.27"/>
    <n v="13.5776474581661"/>
    <n v="17.741632288358595"/>
    <n v="3.7990959190251736"/>
    <n v="78.043615523076923"/>
    <n v="52.172074551525576"/>
    <n v="165.33406574015237"/>
  </r>
  <r>
    <x v="0"/>
    <x v="1"/>
    <x v="1"/>
    <s v="ФРА ГПН_5"/>
    <x v="1"/>
    <x v="1"/>
    <x v="0"/>
    <x v="2"/>
    <s v="Алтайский край193"/>
    <n v="53.265810000000002"/>
    <n v="84.402950000000004"/>
    <x v="0"/>
    <x v="0"/>
    <x v="0"/>
    <x v="0"/>
    <x v="1"/>
    <x v="1"/>
    <x v="1"/>
    <x v="1"/>
    <x v="1"/>
    <x v="9"/>
    <n v="1356.1755797121284"/>
    <n v="0.23943999999999999"/>
    <n v="176.27"/>
    <n v="84.508237779654038"/>
    <n v="110.42517377500863"/>
    <n v="23.645841612981222"/>
    <n v="478.66842210909078"/>
    <n v="324.72268080627202"/>
    <n v="1021.9703560830067"/>
  </r>
  <r>
    <x v="0"/>
    <x v="1"/>
    <x v="2"/>
    <s v="ФРА ГПН_5"/>
    <x v="1"/>
    <x v="1"/>
    <x v="0"/>
    <x v="2"/>
    <s v="Алтайский край193"/>
    <n v="53.265810000000002"/>
    <n v="84.402950000000004"/>
    <x v="0"/>
    <x v="0"/>
    <x v="0"/>
    <x v="0"/>
    <x v="1"/>
    <x v="1"/>
    <x v="1"/>
    <x v="1"/>
    <x v="1"/>
    <x v="9"/>
    <n v="1356.1755797121284"/>
    <n v="0.11709"/>
    <n v="176.27"/>
    <n v="41.325883568408337"/>
    <n v="53.999680910941201"/>
    <n v="11.563195767056346"/>
    <n v="234.07653501818177"/>
    <n v="158.79459862849311"/>
    <n v="499.75989389308074"/>
  </r>
  <r>
    <x v="0"/>
    <x v="0"/>
    <x v="0"/>
    <s v="ФРА ГПН_5"/>
    <x v="0"/>
    <x v="0"/>
    <x v="0"/>
    <x v="2"/>
    <s v="Алтайский край193"/>
    <n v="53.265810000000002"/>
    <n v="84.402950000000004"/>
    <x v="0"/>
    <x v="0"/>
    <x v="0"/>
    <x v="0"/>
    <x v="1"/>
    <x v="1"/>
    <x v="0"/>
    <x v="0"/>
    <x v="0"/>
    <x v="0"/>
    <n v="2163.402798316522"/>
    <n v="1.38202"/>
    <n v="281.19"/>
    <n v="492.4762236531592"/>
    <n v="302.61432843605843"/>
    <n v="16.288696312885335"/>
    <n v="1100.6683684"/>
    <n v="2989.8659353293997"/>
    <n v="4901.9135521315029"/>
  </r>
  <r>
    <x v="0"/>
    <x v="0"/>
    <x v="3"/>
    <s v="ФРА ГПН_6"/>
    <x v="1"/>
    <x v="1"/>
    <x v="0"/>
    <x v="2"/>
    <s v="Алтайский край194"/>
    <n v="51.957199000000003"/>
    <n v="85.932337000000004"/>
    <x v="0"/>
    <x v="0"/>
    <x v="0"/>
    <x v="0"/>
    <x v="1"/>
    <x v="1"/>
    <x v="1"/>
    <x v="1"/>
    <x v="1"/>
    <x v="1"/>
    <n v="2079.0653400000001"/>
    <n v="1.26966"/>
    <n v="379.53"/>
    <n v="448.11530729750899"/>
    <n v="585.54304266278598"/>
    <n v="125.38497854300761"/>
    <n v="2575.7436154153847"/>
    <n v="2639.7060995844004"/>
    <n v="6374.4930435030874"/>
  </r>
  <r>
    <x v="0"/>
    <x v="0"/>
    <x v="4"/>
    <s v="ФРА ГПН_6"/>
    <x v="1"/>
    <x v="1"/>
    <x v="0"/>
    <x v="2"/>
    <s v="Алтайский край194"/>
    <n v="51.957199000000003"/>
    <n v="85.932337000000004"/>
    <x v="0"/>
    <x v="0"/>
    <x v="0"/>
    <x v="0"/>
    <x v="1"/>
    <x v="1"/>
    <x v="1"/>
    <x v="1"/>
    <x v="1"/>
    <x v="1"/>
    <n v="2079.0653400000001"/>
    <n v="0.24199000000000001"/>
    <n v="379.53"/>
    <n v="85.408237806124632"/>
    <n v="111.60118527319722"/>
    <n v="23.897666270987834"/>
    <n v="490.92213466153851"/>
    <n v="503.11302162660007"/>
    <n v="1214.9422456384482"/>
  </r>
  <r>
    <x v="0"/>
    <x v="0"/>
    <x v="5"/>
    <s v="ФРА ГПН_6"/>
    <x v="1"/>
    <x v="1"/>
    <x v="0"/>
    <x v="2"/>
    <s v="Алтайский край194"/>
    <n v="51.957199000000003"/>
    <n v="85.932337000000004"/>
    <x v="0"/>
    <x v="0"/>
    <x v="0"/>
    <x v="0"/>
    <x v="1"/>
    <x v="1"/>
    <x v="1"/>
    <x v="1"/>
    <x v="1"/>
    <x v="1"/>
    <n v="2079.0653400000001"/>
    <n v="4.172E-2"/>
    <n v="379.53"/>
    <n v="14.724706315432536"/>
    <n v="19.240470472324425"/>
    <n v="4.1200489145237915"/>
    <n v="84.63685052307693"/>
    <n v="86.738605984800003"/>
    <n v="209.4606822101577"/>
  </r>
  <r>
    <x v="0"/>
    <x v="0"/>
    <x v="0"/>
    <s v="ФРА ГПН_6"/>
    <x v="0"/>
    <x v="0"/>
    <x v="0"/>
    <x v="2"/>
    <s v="Алтайский край194"/>
    <n v="51.957199000000003"/>
    <n v="85.932337000000004"/>
    <x v="0"/>
    <x v="0"/>
    <x v="0"/>
    <x v="0"/>
    <x v="1"/>
    <x v="1"/>
    <x v="0"/>
    <x v="0"/>
    <x v="0"/>
    <x v="0"/>
    <n v="2653.7623200000003"/>
    <n v="1.49865"/>
    <n v="484.44"/>
    <n v="534.03676689035399"/>
    <n v="328.152243318258"/>
    <n v="17.663315096240002"/>
    <n v="1193.5548329999999"/>
    <n v="3977.0609008680003"/>
    <n v="6050.468059172852"/>
  </r>
  <r>
    <x v="0"/>
    <x v="1"/>
    <x v="1"/>
    <s v="ФРА ГПН_6"/>
    <x v="0"/>
    <x v="0"/>
    <x v="0"/>
    <x v="2"/>
    <s v="Алтайский край194"/>
    <n v="51.957199000000003"/>
    <n v="85.932337000000004"/>
    <x v="0"/>
    <x v="0"/>
    <x v="0"/>
    <x v="0"/>
    <x v="1"/>
    <x v="1"/>
    <x v="0"/>
    <x v="0"/>
    <x v="0"/>
    <x v="0"/>
    <n v="2653.7623200000003"/>
    <n v="0.25963999999999998"/>
    <n v="484.44"/>
    <n v="92.521473429694396"/>
    <n v="56.852132556068796"/>
    <n v="3.0601562283306665"/>
    <n v="206.78248879999998"/>
    <n v="689.02284876480007"/>
    <n v="1048.2390997788939"/>
  </r>
  <r>
    <x v="0"/>
    <x v="1"/>
    <x v="2"/>
    <s v="ФРА ГПН_6"/>
    <x v="0"/>
    <x v="0"/>
    <x v="0"/>
    <x v="2"/>
    <s v="Алтайский край194"/>
    <n v="51.957199000000003"/>
    <n v="85.932337000000004"/>
    <x v="0"/>
    <x v="0"/>
    <x v="0"/>
    <x v="0"/>
    <x v="1"/>
    <x v="1"/>
    <x v="0"/>
    <x v="0"/>
    <x v="0"/>
    <x v="0"/>
    <n v="2653.7623200000003"/>
    <n v="0.12697"/>
    <n v="484.44"/>
    <n v="45.245152832261198"/>
    <n v="27.8020153699124"/>
    <n v="1.4964875840053333"/>
    <n v="101.12144739999999"/>
    <n v="336.94820177040003"/>
    <n v="512.61330495657899"/>
  </r>
  <r>
    <x v="0"/>
    <x v="0"/>
    <x v="3"/>
    <s v="ФРА ГПН_7"/>
    <x v="1"/>
    <x v="1"/>
    <x v="0"/>
    <x v="2"/>
    <s v="Алтайский край218"/>
    <n v="52.54777"/>
    <n v="85.21311"/>
    <x v="0"/>
    <x v="0"/>
    <x v="0"/>
    <x v="0"/>
    <x v="1"/>
    <x v="1"/>
    <x v="1"/>
    <x v="1"/>
    <x v="1"/>
    <x v="1"/>
    <n v="2182.6371487407596"/>
    <n v="1.55661"/>
    <n v="283.69"/>
    <n v="549.39178086446407"/>
    <n v="717.8789247824767"/>
    <n v="153.72265917633939"/>
    <n v="3157.8755487230774"/>
    <n v="3397.514812101354"/>
    <n v="7976.3837256477109"/>
  </r>
  <r>
    <x v="0"/>
    <x v="0"/>
    <x v="4"/>
    <s v="ФРА ГПН_7"/>
    <x v="1"/>
    <x v="1"/>
    <x v="0"/>
    <x v="2"/>
    <s v="Алтайский край218"/>
    <n v="52.54777"/>
    <n v="85.21311"/>
    <x v="0"/>
    <x v="0"/>
    <x v="0"/>
    <x v="0"/>
    <x v="1"/>
    <x v="1"/>
    <x v="1"/>
    <x v="1"/>
    <x v="1"/>
    <x v="1"/>
    <n v="2182.6371487407596"/>
    <n v="0.29668"/>
    <n v="283.69"/>
    <n v="104.71059131501738"/>
    <n v="136.8231730519945"/>
    <n v="29.29856452447072"/>
    <n v="601.87106455384617"/>
    <n v="647.54478928840854"/>
    <n v="1520.2481827337374"/>
  </r>
  <r>
    <x v="0"/>
    <x v="0"/>
    <x v="5"/>
    <s v="ФРА ГПН_7"/>
    <x v="1"/>
    <x v="1"/>
    <x v="0"/>
    <x v="2"/>
    <s v="Алтайский край218"/>
    <n v="52.54777"/>
    <n v="85.21311"/>
    <x v="0"/>
    <x v="0"/>
    <x v="0"/>
    <x v="0"/>
    <x v="1"/>
    <x v="1"/>
    <x v="1"/>
    <x v="1"/>
    <x v="1"/>
    <x v="1"/>
    <n v="2182.6371487407596"/>
    <n v="5.1139999999999998E-2"/>
    <n v="283.69"/>
    <n v="18.049412295570946"/>
    <n v="23.58479530092692"/>
    <n v="5.0503188276305533"/>
    <n v="103.74708858461538"/>
    <n v="111.62006378660244"/>
    <n v="262.05167879534622"/>
  </r>
  <r>
    <x v="0"/>
    <x v="0"/>
    <x v="0"/>
    <s v="ФРА ГПН_7"/>
    <x v="0"/>
    <x v="0"/>
    <x v="0"/>
    <x v="2"/>
    <s v="Алтайский край218"/>
    <n v="52.54777"/>
    <n v="85.21311"/>
    <x v="0"/>
    <x v="0"/>
    <x v="0"/>
    <x v="0"/>
    <x v="1"/>
    <x v="1"/>
    <x v="0"/>
    <x v="0"/>
    <x v="0"/>
    <x v="0"/>
    <n v="2128.7508000000003"/>
    <n v="1.83735"/>
    <n v="388.6"/>
    <n v="654.73089356820606"/>
    <n v="402.31576703086205"/>
    <n v="21.655284417360001"/>
    <n v="1463.302287"/>
    <n v="3911.2602823800007"/>
    <n v="6453.2645143964291"/>
  </r>
  <r>
    <x v="0"/>
    <x v="1"/>
    <x v="1"/>
    <s v="ФРА ГПН_7"/>
    <x v="0"/>
    <x v="0"/>
    <x v="0"/>
    <x v="2"/>
    <s v="Алтайский край218"/>
    <n v="52.54777"/>
    <n v="85.21311"/>
    <x v="0"/>
    <x v="0"/>
    <x v="0"/>
    <x v="0"/>
    <x v="1"/>
    <x v="1"/>
    <x v="0"/>
    <x v="0"/>
    <x v="0"/>
    <x v="0"/>
    <n v="2128.7508000000003"/>
    <n v="0.31831999999999999"/>
    <n v="388.6"/>
    <n v="113.4318110543072"/>
    <n v="69.701012306454402"/>
    <n v="3.7517675650986666"/>
    <n v="253.51641439999997"/>
    <n v="677.62395465600002"/>
    <n v="1118.0249599818603"/>
  </r>
  <r>
    <x v="0"/>
    <x v="1"/>
    <x v="2"/>
    <s v="ФРА ГПН_7"/>
    <x v="0"/>
    <x v="0"/>
    <x v="0"/>
    <x v="2"/>
    <s v="Алтайский край218"/>
    <n v="52.54777"/>
    <n v="85.21311"/>
    <x v="0"/>
    <x v="0"/>
    <x v="0"/>
    <x v="0"/>
    <x v="1"/>
    <x v="1"/>
    <x v="0"/>
    <x v="0"/>
    <x v="0"/>
    <x v="0"/>
    <n v="2128.7508000000003"/>
    <n v="0.15567"/>
    <n v="388.6"/>
    <n v="55.472260702513204"/>
    <n v="34.086317497316401"/>
    <n v="1.8347501157920001"/>
    <n v="123.97870139999999"/>
    <n v="331.38263703600006"/>
    <n v="546.7546667516217"/>
  </r>
  <r>
    <x v="0"/>
    <x v="0"/>
    <x v="3"/>
    <s v="ФРА ГПН_8"/>
    <x v="1"/>
    <x v="1"/>
    <x v="0"/>
    <x v="2"/>
    <s v="Алтайский край40225"/>
    <n v="53.341645"/>
    <n v="83.691237999999998"/>
    <x v="0"/>
    <x v="0"/>
    <x v="0"/>
    <x v="0"/>
    <x v="1"/>
    <x v="1"/>
    <x v="1"/>
    <x v="1"/>
    <x v="1"/>
    <x v="1"/>
    <n v="1293.2407851240237"/>
    <n v="1.17086"/>
    <n v="168.09"/>
    <n v="413.2447180366093"/>
    <n v="539.97836187022483"/>
    <n v="115.62800747984963"/>
    <n v="2375.309271415385"/>
    <n v="1514.2039056703143"/>
    <n v="4958.3642644723832"/>
  </r>
  <r>
    <x v="0"/>
    <x v="0"/>
    <x v="4"/>
    <s v="ФРА ГПН_8"/>
    <x v="1"/>
    <x v="1"/>
    <x v="0"/>
    <x v="2"/>
    <s v="Алтайский край40225"/>
    <n v="53.341645"/>
    <n v="83.691237999999998"/>
    <x v="0"/>
    <x v="0"/>
    <x v="0"/>
    <x v="0"/>
    <x v="1"/>
    <x v="1"/>
    <x v="1"/>
    <x v="1"/>
    <x v="1"/>
    <x v="1"/>
    <n v="1293.2407851240237"/>
    <n v="0.22316"/>
    <n v="168.09"/>
    <n v="78.762355257716322"/>
    <n v="102.91714742578904"/>
    <n v="22.038113992452764"/>
    <n v="452.72194541538465"/>
    <n v="288.59961360827714"/>
    <n v="945.03917569961982"/>
  </r>
  <r>
    <x v="0"/>
    <x v="0"/>
    <x v="5"/>
    <s v="ФРА ГПН_8"/>
    <x v="1"/>
    <x v="1"/>
    <x v="0"/>
    <x v="2"/>
    <s v="Алтайский край40225"/>
    <n v="53.341645"/>
    <n v="83.691237999999998"/>
    <x v="0"/>
    <x v="0"/>
    <x v="0"/>
    <x v="0"/>
    <x v="1"/>
    <x v="1"/>
    <x v="1"/>
    <x v="1"/>
    <x v="1"/>
    <x v="1"/>
    <n v="1293.2407851240237"/>
    <n v="3.8469999999999997E-2"/>
    <n v="168.09"/>
    <n v="13.5776474581661"/>
    <n v="17.741632288358595"/>
    <n v="3.7990959190251736"/>
    <n v="78.043615523076923"/>
    <n v="49.750973003721185"/>
    <n v="162.91296419234797"/>
  </r>
  <r>
    <x v="0"/>
    <x v="0"/>
    <x v="0"/>
    <s v="ФРА ГПН_8"/>
    <x v="0"/>
    <x v="0"/>
    <x v="0"/>
    <x v="2"/>
    <s v="Алтайский край40225"/>
    <n v="53.341645"/>
    <n v="83.691237999999998"/>
    <x v="0"/>
    <x v="0"/>
    <x v="0"/>
    <x v="0"/>
    <x v="1"/>
    <x v="1"/>
    <x v="0"/>
    <x v="0"/>
    <x v="0"/>
    <x v="0"/>
    <n v="2100.3910663267206"/>
    <n v="1.38202"/>
    <n v="273"/>
    <n v="492.4762236531592"/>
    <n v="302.61432843605843"/>
    <n v="16.288696312885335"/>
    <n v="1100.6683684"/>
    <n v="2902.7824614848546"/>
    <n v="4814.8300782869574"/>
  </r>
  <r>
    <x v="0"/>
    <x v="1"/>
    <x v="1"/>
    <s v="ФРА ГПН_8"/>
    <x v="0"/>
    <x v="0"/>
    <x v="0"/>
    <x v="2"/>
    <s v="Алтайский край40225"/>
    <n v="53.341645"/>
    <n v="83.691237999999998"/>
    <x v="0"/>
    <x v="0"/>
    <x v="0"/>
    <x v="0"/>
    <x v="1"/>
    <x v="1"/>
    <x v="0"/>
    <x v="0"/>
    <x v="0"/>
    <x v="0"/>
    <n v="2100.3910663267206"/>
    <n v="0.23943999999999999"/>
    <n v="273"/>
    <n v="85.323299946102395"/>
    <n v="52.429034891484797"/>
    <n v="2.8220759794773334"/>
    <n v="190.69480479999999"/>
    <n v="502.91763692126995"/>
    <n v="834.18685253833451"/>
  </r>
  <r>
    <x v="0"/>
    <x v="1"/>
    <x v="2"/>
    <s v="ФРА ГПН_8"/>
    <x v="0"/>
    <x v="0"/>
    <x v="0"/>
    <x v="2"/>
    <s v="Алтайский край40225"/>
    <n v="53.341645"/>
    <n v="83.691237999999998"/>
    <x v="0"/>
    <x v="0"/>
    <x v="0"/>
    <x v="0"/>
    <x v="1"/>
    <x v="1"/>
    <x v="0"/>
    <x v="0"/>
    <x v="0"/>
    <x v="0"/>
    <n v="2100.3910663267206"/>
    <n v="0.11709"/>
    <n v="273"/>
    <n v="41.724462039296398"/>
    <n v="25.6386388884228"/>
    <n v="1.380040412784"/>
    <n v="93.252817799999988"/>
    <n v="245.93478995619571"/>
    <n v="407.93074909669895"/>
  </r>
  <r>
    <x v="0"/>
    <x v="0"/>
    <x v="0"/>
    <s v="ФРА ГПН_9"/>
    <x v="2"/>
    <x v="2"/>
    <x v="0"/>
    <x v="2"/>
    <s v="Красноярский край1"/>
    <n v="56.186990000000002"/>
    <n v="93.405709000000002"/>
    <x v="0"/>
    <x v="2"/>
    <x v="0"/>
    <x v="2"/>
    <x v="1"/>
    <x v="1"/>
    <x v="2"/>
    <x v="2"/>
    <x v="2"/>
    <x v="2"/>
    <n v="2707.6885000000007"/>
    <n v="1.50396"/>
    <n v="572.45000000000005"/>
    <n v="721.87125091854261"/>
    <n v="443.85221763903871"/>
    <n v="70.802122831884148"/>
    <n v="3588.5943284307687"/>
    <n v="4072.2551964600011"/>
    <n v="8897.3751162802346"/>
  </r>
  <r>
    <x v="0"/>
    <x v="0"/>
    <x v="3"/>
    <s v="ФРА ГПН_9"/>
    <x v="2"/>
    <x v="2"/>
    <x v="0"/>
    <x v="2"/>
    <s v="Красноярский край1"/>
    <n v="56.186990000000002"/>
    <n v="93.405709000000002"/>
    <x v="0"/>
    <x v="2"/>
    <x v="0"/>
    <x v="2"/>
    <x v="1"/>
    <x v="1"/>
    <x v="2"/>
    <x v="2"/>
    <x v="2"/>
    <x v="2"/>
    <n v="2707.6885000000007"/>
    <n v="1.25562"/>
    <n v="572.45000000000005"/>
    <n v="602.67293018321004"/>
    <n v="370.56153189707823"/>
    <n v="59.110987971867857"/>
    <n v="2996.0310185538456"/>
    <n v="3399.8278343700008"/>
    <n v="7428.2043029760025"/>
  </r>
  <r>
    <x v="0"/>
    <x v="0"/>
    <x v="4"/>
    <s v="ФРА ГПН_9"/>
    <x v="2"/>
    <x v="2"/>
    <x v="0"/>
    <x v="2"/>
    <s v="Красноярский край1"/>
    <n v="56.186990000000002"/>
    <n v="93.405709000000002"/>
    <x v="0"/>
    <x v="2"/>
    <x v="0"/>
    <x v="2"/>
    <x v="1"/>
    <x v="1"/>
    <x v="2"/>
    <x v="2"/>
    <x v="2"/>
    <x v="2"/>
    <n v="2707.6885000000007"/>
    <n v="0.37767000000000001"/>
    <n v="572.45000000000005"/>
    <n v="181.2741797218051"/>
    <n v="111.4588599668447"/>
    <n v="17.779620289048705"/>
    <n v="901.15722493846147"/>
    <n v="1022.6127157950002"/>
    <n v="2234.2826007111598"/>
  </r>
  <r>
    <x v="0"/>
    <x v="0"/>
    <x v="5"/>
    <s v="ФРА ГПН_9"/>
    <x v="2"/>
    <x v="2"/>
    <x v="0"/>
    <x v="2"/>
    <s v="Красноярский край1"/>
    <n v="56.186990000000002"/>
    <n v="93.405709000000002"/>
    <x v="0"/>
    <x v="2"/>
    <x v="0"/>
    <x v="2"/>
    <x v="1"/>
    <x v="1"/>
    <x v="2"/>
    <x v="2"/>
    <x v="2"/>
    <x v="2"/>
    <n v="2707.6885000000007"/>
    <n v="8.8359999999999994E-2"/>
    <n v="572.45000000000005"/>
    <n v="42.41106394529271"/>
    <n v="26.077011323828732"/>
    <n v="4.1597353476324397"/>
    <n v="210.83552412307688"/>
    <n v="239.25135586000005"/>
    <n v="522.73469059983086"/>
  </r>
  <r>
    <x v="0"/>
    <x v="1"/>
    <x v="1"/>
    <s v="ФРА ГПН_9"/>
    <x v="2"/>
    <x v="2"/>
    <x v="0"/>
    <x v="2"/>
    <s v="Красноярский край1"/>
    <n v="56.186990000000002"/>
    <n v="93.405709000000002"/>
    <x v="0"/>
    <x v="2"/>
    <x v="0"/>
    <x v="2"/>
    <x v="1"/>
    <x v="1"/>
    <x v="2"/>
    <x v="2"/>
    <x v="2"/>
    <x v="3"/>
    <n v="2707.6885000000007"/>
    <n v="0.28971999999999998"/>
    <n v="572.45000000000005"/>
    <n v="139.05990772102993"/>
    <n v="85.502848808733134"/>
    <n v="13.639186565369741"/>
    <n v="681.7511940363637"/>
    <n v="784.47151222000014"/>
    <n v="1704.4246493514966"/>
  </r>
  <r>
    <x v="0"/>
    <x v="1"/>
    <x v="2"/>
    <s v="ФРА ГПН_9"/>
    <x v="2"/>
    <x v="2"/>
    <x v="0"/>
    <x v="2"/>
    <s v="Красноярский край1"/>
    <n v="56.186990000000002"/>
    <n v="93.405709000000002"/>
    <x v="0"/>
    <x v="2"/>
    <x v="0"/>
    <x v="2"/>
    <x v="1"/>
    <x v="1"/>
    <x v="2"/>
    <x v="2"/>
    <x v="2"/>
    <x v="3"/>
    <n v="2707.6885000000007"/>
    <n v="0.20713999999999999"/>
    <n v="572.45000000000005"/>
    <n v="99.423130213082075"/>
    <n v="61.1316446991612"/>
    <n v="9.7515570383497447"/>
    <n v="487.42904298181821"/>
    <n v="560.87059589000012"/>
    <n v="1218.6059708224113"/>
  </r>
  <r>
    <x v="0"/>
    <x v="0"/>
    <x v="0"/>
    <s v="ФРА ГПН_10"/>
    <x v="3"/>
    <x v="3"/>
    <x v="0"/>
    <x v="2"/>
    <s v="Красноярский край2"/>
    <n v="56.202461"/>
    <n v="93.427987999999999"/>
    <x v="0"/>
    <x v="2"/>
    <x v="0"/>
    <x v="2"/>
    <x v="1"/>
    <x v="1"/>
    <x v="3"/>
    <x v="3"/>
    <x v="3"/>
    <x v="4"/>
    <n v="1038.6166018354129"/>
    <n v="1.50396"/>
    <n v="151.57"/>
    <n v="1208.717055253717"/>
    <n v="746.27542480675413"/>
    <n v="117.56393196788521"/>
    <n v="4417.166383661538"/>
    <n v="1562.0378244963874"/>
    <n v="8051.7606201862827"/>
  </r>
  <r>
    <x v="0"/>
    <x v="0"/>
    <x v="3"/>
    <s v="ФРА ГПН_10"/>
    <x v="3"/>
    <x v="3"/>
    <x v="0"/>
    <x v="2"/>
    <s v="Красноярский край2"/>
    <n v="56.202461"/>
    <n v="93.427987999999999"/>
    <x v="0"/>
    <x v="2"/>
    <x v="0"/>
    <x v="2"/>
    <x v="1"/>
    <x v="1"/>
    <x v="3"/>
    <x v="3"/>
    <x v="3"/>
    <x v="4"/>
    <n v="1038.6166018354129"/>
    <n v="1.25562"/>
    <n v="151.57"/>
    <n v="1009.1287726519803"/>
    <n v="623.04738749425292"/>
    <n v="98.151296748261942"/>
    <n v="3687.7858817076922"/>
    <n v="1304.1077775965812"/>
    <n v="6722.2211161987689"/>
  </r>
  <r>
    <x v="0"/>
    <x v="0"/>
    <x v="4"/>
    <s v="ФРА ГПН_10"/>
    <x v="3"/>
    <x v="3"/>
    <x v="0"/>
    <x v="2"/>
    <s v="Красноярский край2"/>
    <n v="56.202461"/>
    <n v="93.427987999999999"/>
    <x v="0"/>
    <x v="2"/>
    <x v="0"/>
    <x v="2"/>
    <x v="1"/>
    <x v="1"/>
    <x v="3"/>
    <x v="3"/>
    <x v="3"/>
    <x v="4"/>
    <n v="1038.6166018354129"/>
    <n v="0.37767000000000001"/>
    <n v="151.57"/>
    <n v="303.52946239106848"/>
    <n v="187.40248390034762"/>
    <n v="29.522307898023357"/>
    <n v="1109.2257959769231"/>
    <n v="392.25433201518041"/>
    <n v="2021.9343821815428"/>
  </r>
  <r>
    <x v="0"/>
    <x v="0"/>
    <x v="5"/>
    <s v="ФРА ГПН_10"/>
    <x v="3"/>
    <x v="3"/>
    <x v="0"/>
    <x v="2"/>
    <s v="Красноярский край2"/>
    <n v="56.202461"/>
    <n v="93.427987999999999"/>
    <x v="0"/>
    <x v="2"/>
    <x v="0"/>
    <x v="2"/>
    <x v="1"/>
    <x v="1"/>
    <x v="3"/>
    <x v="3"/>
    <x v="3"/>
    <x v="4"/>
    <n v="1038.6166018354129"/>
    <n v="8.8359999999999994E-2"/>
    <n v="151.57"/>
    <n v="71.014015666785312"/>
    <n v="43.844847293760999"/>
    <n v="6.9070647016425548"/>
    <n v="259.51542704615383"/>
    <n v="91.772162938177075"/>
    <n v="473.05351764651977"/>
  </r>
  <r>
    <x v="0"/>
    <x v="1"/>
    <x v="1"/>
    <s v="ФРА ГПН_10"/>
    <x v="3"/>
    <x v="3"/>
    <x v="0"/>
    <x v="2"/>
    <s v="Красноярский край2"/>
    <n v="56.202461"/>
    <n v="93.427987999999999"/>
    <x v="0"/>
    <x v="2"/>
    <x v="0"/>
    <x v="2"/>
    <x v="1"/>
    <x v="1"/>
    <x v="3"/>
    <x v="3"/>
    <x v="3"/>
    <x v="5"/>
    <n v="1038.6166018354129"/>
    <n v="0.28971999999999998"/>
    <n v="151.57"/>
    <n v="232.84495947239745"/>
    <n v="143.76108146161653"/>
    <n v="22.647292727024457"/>
    <n v="840.13321658181815"/>
    <n v="300.90800188375579"/>
    <n v="1540.2945521266124"/>
  </r>
  <r>
    <x v="0"/>
    <x v="1"/>
    <x v="2"/>
    <s v="ФРА ГПН_10"/>
    <x v="3"/>
    <x v="3"/>
    <x v="0"/>
    <x v="2"/>
    <s v="Красноярский край2"/>
    <n v="56.202461"/>
    <n v="93.427987999999999"/>
    <x v="0"/>
    <x v="2"/>
    <x v="0"/>
    <x v="2"/>
    <x v="1"/>
    <x v="1"/>
    <x v="3"/>
    <x v="3"/>
    <x v="3"/>
    <x v="5"/>
    <n v="1038.6166018354129"/>
    <n v="0.20713999999999999"/>
    <n v="151.57"/>
    <n v="166.47626986439462"/>
    <n v="102.78431041681364"/>
    <n v="16.192048237870516"/>
    <n v="600.66683170909096"/>
    <n v="215.13904290418742"/>
    <n v="1101.2585031323572"/>
  </r>
  <r>
    <x v="0"/>
    <x v="0"/>
    <x v="0"/>
    <s v="ФРА ГПН_11"/>
    <x v="3"/>
    <x v="3"/>
    <x v="0"/>
    <x v="2"/>
    <s v="Красноярский край481"/>
    <n v="56.035420999999999"/>
    <n v="92.890355"/>
    <x v="0"/>
    <x v="2"/>
    <x v="0"/>
    <x v="2"/>
    <x v="1"/>
    <x v="1"/>
    <x v="3"/>
    <x v="3"/>
    <x v="3"/>
    <x v="4"/>
    <n v="925.22347211320937"/>
    <n v="1.50396"/>
    <n v="112.61"/>
    <n v="1208.717055253717"/>
    <n v="746.27542480675413"/>
    <n v="117.56393196788521"/>
    <n v="4417.166383661538"/>
    <n v="1391.4990931193822"/>
    <n v="7881.2218888092775"/>
  </r>
  <r>
    <x v="0"/>
    <x v="0"/>
    <x v="3"/>
    <s v="ФРА ГПН_11"/>
    <x v="3"/>
    <x v="3"/>
    <x v="0"/>
    <x v="2"/>
    <s v="Красноярский край481"/>
    <n v="56.035420999999999"/>
    <n v="92.890355"/>
    <x v="0"/>
    <x v="2"/>
    <x v="0"/>
    <x v="2"/>
    <x v="1"/>
    <x v="1"/>
    <x v="3"/>
    <x v="3"/>
    <x v="3"/>
    <x v="4"/>
    <n v="925.22347211320937"/>
    <n v="1.25562"/>
    <n v="112.61"/>
    <n v="1009.1287726519803"/>
    <n v="623.04738749425292"/>
    <n v="98.151296748261942"/>
    <n v="3687.7858817076922"/>
    <n v="1161.729096054788"/>
    <n v="6579.8424346569755"/>
  </r>
  <r>
    <x v="0"/>
    <x v="0"/>
    <x v="4"/>
    <s v="ФРА ГПН_11"/>
    <x v="3"/>
    <x v="3"/>
    <x v="0"/>
    <x v="2"/>
    <s v="Красноярский край481"/>
    <n v="56.035420999999999"/>
    <n v="92.890355"/>
    <x v="0"/>
    <x v="2"/>
    <x v="0"/>
    <x v="2"/>
    <x v="1"/>
    <x v="1"/>
    <x v="3"/>
    <x v="3"/>
    <x v="3"/>
    <x v="4"/>
    <n v="925.22347211320937"/>
    <n v="0.37767000000000001"/>
    <n v="112.61"/>
    <n v="303.52946239106848"/>
    <n v="187.40248390034762"/>
    <n v="29.522307898023357"/>
    <n v="1109.2257959769231"/>
    <n v="349.42914871299581"/>
    <n v="1979.1091988793582"/>
  </r>
  <r>
    <x v="0"/>
    <x v="0"/>
    <x v="5"/>
    <s v="ФРА ГПН_11"/>
    <x v="3"/>
    <x v="3"/>
    <x v="0"/>
    <x v="2"/>
    <s v="Красноярский край481"/>
    <n v="56.035420999999999"/>
    <n v="92.890355"/>
    <x v="0"/>
    <x v="2"/>
    <x v="0"/>
    <x v="2"/>
    <x v="1"/>
    <x v="1"/>
    <x v="3"/>
    <x v="3"/>
    <x v="3"/>
    <x v="4"/>
    <n v="925.22347211320937"/>
    <n v="8.8359999999999994E-2"/>
    <n v="112.61"/>
    <n v="71.014015666785312"/>
    <n v="43.844847293760999"/>
    <n v="6.9070647016425548"/>
    <n v="259.51542704615383"/>
    <n v="81.752745995923178"/>
    <n v="463.03410070426588"/>
  </r>
  <r>
    <x v="0"/>
    <x v="1"/>
    <x v="1"/>
    <s v="ФРА ГПН_11"/>
    <x v="3"/>
    <x v="3"/>
    <x v="0"/>
    <x v="2"/>
    <s v="Красноярский край481"/>
    <n v="56.035420999999999"/>
    <n v="92.890355"/>
    <x v="0"/>
    <x v="2"/>
    <x v="0"/>
    <x v="2"/>
    <x v="1"/>
    <x v="1"/>
    <x v="3"/>
    <x v="3"/>
    <x v="3"/>
    <x v="5"/>
    <n v="925.22347211320937"/>
    <n v="0.28971999999999998"/>
    <n v="112.61"/>
    <n v="232.84495947239745"/>
    <n v="143.76108146161653"/>
    <n v="22.647292727024457"/>
    <n v="840.13321658181815"/>
    <n v="268.05574434063902"/>
    <n v="1507.4422945834956"/>
  </r>
  <r>
    <x v="0"/>
    <x v="1"/>
    <x v="2"/>
    <s v="ФРА ГПН_11"/>
    <x v="3"/>
    <x v="3"/>
    <x v="0"/>
    <x v="2"/>
    <s v="Красноярский край481"/>
    <n v="56.035420999999999"/>
    <n v="92.890355"/>
    <x v="0"/>
    <x v="2"/>
    <x v="0"/>
    <x v="2"/>
    <x v="1"/>
    <x v="1"/>
    <x v="3"/>
    <x v="3"/>
    <x v="3"/>
    <x v="5"/>
    <n v="925.22347211320937"/>
    <n v="0.20713999999999999"/>
    <n v="112.61"/>
    <n v="166.47626986439462"/>
    <n v="102.78431041681364"/>
    <n v="16.192048237870516"/>
    <n v="600.66683170909096"/>
    <n v="191.65079001353018"/>
    <n v="1077.7702502416998"/>
  </r>
  <r>
    <x v="0"/>
    <x v="0"/>
    <x v="5"/>
    <s v="ФРА ГПН_15"/>
    <x v="2"/>
    <x v="2"/>
    <x v="0"/>
    <x v="2"/>
    <s v="Томская область40604"/>
    <n v="56.573698"/>
    <n v="84.955777999999995"/>
    <x v="0"/>
    <x v="6"/>
    <x v="0"/>
    <x v="5"/>
    <x v="1"/>
    <x v="1"/>
    <x v="2"/>
    <x v="2"/>
    <x v="2"/>
    <x v="2"/>
    <n v="1483.47369618888"/>
    <n v="6.2969999999999998E-2"/>
    <n v="216.49"/>
    <n v="30.224362795779562"/>
    <n v="18.583854720025975"/>
    <n v="2.9644469764646302"/>
    <n v="150.25252324615383"/>
    <n v="93.414338649013771"/>
    <n v="295.43952638743775"/>
  </r>
  <r>
    <x v="0"/>
    <x v="0"/>
    <x v="0"/>
    <s v="ФРА ГПН_15"/>
    <x v="5"/>
    <x v="5"/>
    <x v="0"/>
    <x v="2"/>
    <s v="Томская область40604"/>
    <n v="56.573698"/>
    <n v="84.955777999999995"/>
    <x v="0"/>
    <x v="6"/>
    <x v="0"/>
    <x v="5"/>
    <x v="1"/>
    <x v="1"/>
    <x v="5"/>
    <x v="5"/>
    <x v="5"/>
    <x v="7"/>
    <n v="429.49950558686646"/>
    <n v="1.3822700000000001"/>
    <n v="15.43"/>
    <n v="246.60088082806524"/>
    <n v="798.47017525001388"/>
    <n v="136.09638883722261"/>
    <n v="3375.9881977846153"/>
    <n v="593.68428158755796"/>
    <n v="5150.8399242874748"/>
  </r>
  <r>
    <x v="0"/>
    <x v="0"/>
    <x v="3"/>
    <s v="ФРА ГПН_15"/>
    <x v="5"/>
    <x v="5"/>
    <x v="0"/>
    <x v="2"/>
    <s v="Томская область40604"/>
    <n v="56.573698"/>
    <n v="84.955777999999995"/>
    <x v="0"/>
    <x v="6"/>
    <x v="0"/>
    <x v="5"/>
    <x v="1"/>
    <x v="1"/>
    <x v="5"/>
    <x v="5"/>
    <x v="5"/>
    <x v="7"/>
    <n v="429.49950558686646"/>
    <n v="1.89392"/>
    <n v="15.43"/>
    <n v="337.88068916918496"/>
    <n v="1094.0255046477939"/>
    <n v="186.47273886186682"/>
    <n v="4625.6169688615382"/>
    <n v="813.43770362107819"/>
    <n v="7057.4336051614619"/>
  </r>
  <r>
    <x v="0"/>
    <x v="0"/>
    <x v="4"/>
    <s v="ФРА ГПН_15"/>
    <x v="5"/>
    <x v="5"/>
    <x v="0"/>
    <x v="2"/>
    <s v="Томская область40604"/>
    <n v="56.573698"/>
    <n v="84.955777999999995"/>
    <x v="0"/>
    <x v="6"/>
    <x v="0"/>
    <x v="5"/>
    <x v="1"/>
    <x v="1"/>
    <x v="5"/>
    <x v="5"/>
    <x v="5"/>
    <x v="7"/>
    <n v="429.49950558686646"/>
    <n v="0.36192000000000002"/>
    <n v="15.43"/>
    <n v="64.567552496468394"/>
    <n v="209.06358803018585"/>
    <n v="35.63414170022326"/>
    <n v="883.93559039999991"/>
    <n v="155.44446106199871"/>
    <n v="1348.645333688876"/>
  </r>
  <r>
    <x v="0"/>
    <x v="1"/>
    <x v="1"/>
    <s v="ФРА ГПН_15"/>
    <x v="5"/>
    <x v="5"/>
    <x v="0"/>
    <x v="2"/>
    <s v="Томская область40604"/>
    <n v="56.573698"/>
    <n v="84.955777999999995"/>
    <x v="0"/>
    <x v="6"/>
    <x v="0"/>
    <x v="5"/>
    <x v="1"/>
    <x v="1"/>
    <x v="5"/>
    <x v="5"/>
    <x v="5"/>
    <x v="8"/>
    <n v="429.49950558686646"/>
    <n v="0.42709999999999998"/>
    <n v="15.43"/>
    <n v="76.195849003209688"/>
    <n v="246.71490508314648"/>
    <n v="42.051674182596578"/>
    <n v="1028.8788524545455"/>
    <n v="183.43923883615065"/>
    <n v="1577.2805195596488"/>
  </r>
  <r>
    <x v="0"/>
    <x v="1"/>
    <x v="2"/>
    <s v="ФРА ГПН_15"/>
    <x v="5"/>
    <x v="5"/>
    <x v="0"/>
    <x v="2"/>
    <s v="Томская область40604"/>
    <n v="56.573698"/>
    <n v="84.955777999999995"/>
    <x v="0"/>
    <x v="6"/>
    <x v="0"/>
    <x v="5"/>
    <x v="1"/>
    <x v="1"/>
    <x v="5"/>
    <x v="5"/>
    <x v="5"/>
    <x v="8"/>
    <n v="429.49950558686646"/>
    <n v="0.27690999999999999"/>
    <n v="15.43"/>
    <n v="49.401527856424245"/>
    <n v="159.95744408001426"/>
    <n v="27.264174895581405"/>
    <n v="667.07291742727273"/>
    <n v="118.93270809205919"/>
    <n v="1022.6287723513518"/>
  </r>
  <r>
    <x v="0"/>
    <x v="0"/>
    <x v="5"/>
    <s v="ФРА ГПН_16"/>
    <x v="2"/>
    <x v="2"/>
    <x v="0"/>
    <x v="2"/>
    <s v="Томская область483"/>
    <n v="56.472307000000001"/>
    <n v="84.992547000000002"/>
    <x v="0"/>
    <x v="6"/>
    <x v="0"/>
    <x v="5"/>
    <x v="1"/>
    <x v="1"/>
    <x v="2"/>
    <x v="2"/>
    <x v="2"/>
    <x v="2"/>
    <n v="1415.3609494563868"/>
    <n v="5.9970000000000002E-2"/>
    <n v="206.55"/>
    <n v="28.784421738334135"/>
    <n v="17.698487653802729"/>
    <n v="2.8232155816830851"/>
    <n v="143.09423247692308"/>
    <n v="84.879196138899516"/>
    <n v="277.27955358964255"/>
  </r>
  <r>
    <x v="0"/>
    <x v="0"/>
    <x v="0"/>
    <s v="ФРА ГПН_16"/>
    <x v="5"/>
    <x v="5"/>
    <x v="0"/>
    <x v="2"/>
    <s v="Томская область483"/>
    <n v="56.472307000000001"/>
    <n v="84.992547000000002"/>
    <x v="0"/>
    <x v="6"/>
    <x v="0"/>
    <x v="5"/>
    <x v="1"/>
    <x v="1"/>
    <x v="5"/>
    <x v="5"/>
    <x v="5"/>
    <x v="7"/>
    <n v="429.49950558686646"/>
    <n v="1.3164499999999999"/>
    <n v="21.65"/>
    <n v="234.85840650965906"/>
    <n v="760.44916131282639"/>
    <n v="129.61584284167469"/>
    <n v="3215.2326701538454"/>
    <n v="565.41462412983026"/>
    <n v="4905.570704947836"/>
  </r>
  <r>
    <x v="0"/>
    <x v="0"/>
    <x v="3"/>
    <s v="ФРА ГПН_16"/>
    <x v="5"/>
    <x v="5"/>
    <x v="0"/>
    <x v="2"/>
    <s v="Томская область483"/>
    <n v="56.472307000000001"/>
    <n v="84.992547000000002"/>
    <x v="0"/>
    <x v="6"/>
    <x v="0"/>
    <x v="5"/>
    <x v="1"/>
    <x v="1"/>
    <x v="5"/>
    <x v="5"/>
    <x v="5"/>
    <x v="7"/>
    <n v="429.49950558686646"/>
    <n v="1.8037399999999999"/>
    <n v="21.65"/>
    <n v="321.79232189428575"/>
    <n v="1041.9329030547287"/>
    <n v="177.59374102111155"/>
    <n v="4405.3657764923073"/>
    <n v="774.70543820725447"/>
    <n v="6721.3901806696886"/>
  </r>
  <r>
    <x v="0"/>
    <x v="0"/>
    <x v="4"/>
    <s v="ФРА ГПН_16"/>
    <x v="5"/>
    <x v="5"/>
    <x v="0"/>
    <x v="2"/>
    <s v="Томская область483"/>
    <n v="56.472307000000001"/>
    <n v="84.992547000000002"/>
    <x v="0"/>
    <x v="6"/>
    <x v="0"/>
    <x v="5"/>
    <x v="1"/>
    <x v="1"/>
    <x v="5"/>
    <x v="5"/>
    <x v="5"/>
    <x v="7"/>
    <n v="429.49950558686646"/>
    <n v="0.34469"/>
    <n v="21.65"/>
    <n v="61.493671723053964"/>
    <n v="199.11065472514576"/>
    <n v="33.937699775226442"/>
    <n v="841.85388664615368"/>
    <n v="148.04418458073701"/>
    <n v="1284.4400974503169"/>
  </r>
  <r>
    <x v="0"/>
    <x v="1"/>
    <x v="1"/>
    <s v="ФРА ГПН_16"/>
    <x v="5"/>
    <x v="5"/>
    <x v="0"/>
    <x v="2"/>
    <s v="Томская область483"/>
    <n v="56.472307000000001"/>
    <n v="84.992547000000002"/>
    <x v="0"/>
    <x v="6"/>
    <x v="0"/>
    <x v="5"/>
    <x v="1"/>
    <x v="1"/>
    <x v="5"/>
    <x v="5"/>
    <x v="5"/>
    <x v="8"/>
    <n v="429.49950558686646"/>
    <n v="0.40676000000000001"/>
    <n v="21.65"/>
    <n v="72.567135426236419"/>
    <n v="234.96547598131741"/>
    <n v="40.049025967017059"/>
    <n v="979.88003283636374"/>
    <n v="174.7032188925138"/>
    <n v="1502.1648891034486"/>
  </r>
  <r>
    <x v="0"/>
    <x v="1"/>
    <x v="2"/>
    <s v="ФРА ГПН_16"/>
    <x v="5"/>
    <x v="5"/>
    <x v="0"/>
    <x v="2"/>
    <s v="Томская область483"/>
    <n v="56.472307000000001"/>
    <n v="84.992547000000002"/>
    <x v="0"/>
    <x v="6"/>
    <x v="0"/>
    <x v="5"/>
    <x v="1"/>
    <x v="1"/>
    <x v="5"/>
    <x v="5"/>
    <x v="5"/>
    <x v="8"/>
    <n v="429.49950558686646"/>
    <n v="0.26372000000000001"/>
    <n v="21.65"/>
    <n v="47.048394519144132"/>
    <n v="152.33822235665508"/>
    <n v="25.96550577249911"/>
    <n v="635.29836330909097"/>
    <n v="113.26760961336842"/>
    <n v="973.91809557075771"/>
  </r>
  <r>
    <x v="0"/>
    <x v="0"/>
    <x v="3"/>
    <s v="ФРА ГПН_17"/>
    <x v="4"/>
    <x v="4"/>
    <x v="0"/>
    <x v="2"/>
    <s v="Алтайский край40227"/>
    <n v="53.791485999999999"/>
    <n v="81.354557999999997"/>
    <x v="0"/>
    <x v="0"/>
    <x v="0"/>
    <x v="0"/>
    <x v="1"/>
    <x v="1"/>
    <x v="4"/>
    <x v="4"/>
    <x v="4"/>
    <x v="6"/>
    <n v="4118.6343000000006"/>
    <n v="0.81194"/>
    <n v="751.85"/>
    <n v="30.242130750885551"/>
    <n v="153.46719758285889"/>
    <n v="13.018777268741111"/>
    <n v="0"/>
    <n v="3344.0839335420005"/>
    <n v="3540.8120391444859"/>
  </r>
  <r>
    <x v="0"/>
    <x v="0"/>
    <x v="4"/>
    <s v="ФРА ГПН_17"/>
    <x v="4"/>
    <x v="4"/>
    <x v="0"/>
    <x v="2"/>
    <s v="Алтайский край40227"/>
    <n v="53.791485999999999"/>
    <n v="81.354557999999997"/>
    <x v="0"/>
    <x v="0"/>
    <x v="0"/>
    <x v="0"/>
    <x v="1"/>
    <x v="1"/>
    <x v="4"/>
    <x v="4"/>
    <x v="4"/>
    <x v="6"/>
    <n v="4118.6343000000006"/>
    <n v="0.15475"/>
    <n v="751.85"/>
    <n v="5.7639354308194433"/>
    <n v="29.249758388486114"/>
    <n v="2.4812865265138888"/>
    <n v="0"/>
    <n v="637.3586579250001"/>
    <n v="674.8536382708196"/>
  </r>
  <r>
    <x v="0"/>
    <x v="0"/>
    <x v="5"/>
    <s v="ФРА ГПН_17"/>
    <x v="4"/>
    <x v="4"/>
    <x v="0"/>
    <x v="2"/>
    <s v="Алтайский край40227"/>
    <n v="53.791485999999999"/>
    <n v="81.354557999999997"/>
    <x v="0"/>
    <x v="0"/>
    <x v="0"/>
    <x v="0"/>
    <x v="1"/>
    <x v="1"/>
    <x v="4"/>
    <x v="4"/>
    <x v="4"/>
    <x v="6"/>
    <n v="4118.6343000000006"/>
    <n v="2.6679999999999999E-2"/>
    <n v="751.85"/>
    <n v="0.99374343970444423"/>
    <n v="5.0428662604511114"/>
    <n v="0.42779143474888887"/>
    <n v="0"/>
    <n v="109.88516312400002"/>
    <n v="116.34956425890446"/>
  </r>
  <r>
    <x v="0"/>
    <x v="0"/>
    <x v="0"/>
    <s v="ФРА ГПН_17"/>
    <x v="0"/>
    <x v="0"/>
    <x v="0"/>
    <x v="2"/>
    <s v="Алтайский край40227"/>
    <n v="53.791485999999999"/>
    <n v="81.354557999999997"/>
    <x v="0"/>
    <x v="0"/>
    <x v="0"/>
    <x v="0"/>
    <x v="1"/>
    <x v="1"/>
    <x v="0"/>
    <x v="0"/>
    <x v="0"/>
    <x v="0"/>
    <n v="1847.9594513590293"/>
    <n v="0.95838000000000001"/>
    <n v="240.19"/>
    <n v="341.5141338220248"/>
    <n v="209.85189800910962"/>
    <n v="11.295611331488001"/>
    <n v="763.27299959999993"/>
    <n v="1771.0473789934665"/>
    <n v="3096.9820217560891"/>
  </r>
  <r>
    <x v="0"/>
    <x v="1"/>
    <x v="1"/>
    <s v="ФРА ГПН_17"/>
    <x v="0"/>
    <x v="0"/>
    <x v="0"/>
    <x v="2"/>
    <s v="Алтайский край40227"/>
    <n v="53.791485999999999"/>
    <n v="81.354557999999997"/>
    <x v="0"/>
    <x v="0"/>
    <x v="0"/>
    <x v="0"/>
    <x v="1"/>
    <x v="1"/>
    <x v="0"/>
    <x v="0"/>
    <x v="0"/>
    <x v="0"/>
    <n v="1847.9594513590293"/>
    <n v="0.16603999999999999"/>
    <n v="240.19"/>
    <n v="59.1675606542384"/>
    <n v="36.356986941956798"/>
    <n v="1.9569725009706667"/>
    <n v="132.2375768"/>
    <n v="306.83518730365324"/>
    <n v="536.5542842008191"/>
  </r>
  <r>
    <x v="0"/>
    <x v="1"/>
    <x v="2"/>
    <s v="ФРА ГПН_17"/>
    <x v="0"/>
    <x v="0"/>
    <x v="0"/>
    <x v="2"/>
    <s v="Алтайский край40227"/>
    <n v="53.791485999999999"/>
    <n v="81.354557999999997"/>
    <x v="0"/>
    <x v="0"/>
    <x v="0"/>
    <x v="0"/>
    <x v="1"/>
    <x v="1"/>
    <x v="0"/>
    <x v="0"/>
    <x v="0"/>
    <x v="0"/>
    <n v="1847.9594513590293"/>
    <n v="8.1199999999999994E-2"/>
    <n v="240.19"/>
    <n v="28.935232023151997"/>
    <n v="17.779976750703998"/>
    <n v="0.9570354557866666"/>
    <n v="64.669303999999997"/>
    <n v="150.05430745035318"/>
    <n v="262.39585567999586"/>
  </r>
  <r>
    <x v="0"/>
    <x v="0"/>
    <x v="3"/>
    <s v="ФРА ГПН_18"/>
    <x v="1"/>
    <x v="1"/>
    <x v="0"/>
    <x v="2"/>
    <s v="Алтайский край40241"/>
    <n v="53.356250000000003"/>
    <n v="83.696565000000007"/>
    <x v="0"/>
    <x v="0"/>
    <x v="0"/>
    <x v="0"/>
    <x v="1"/>
    <x v="1"/>
    <x v="1"/>
    <x v="1"/>
    <x v="1"/>
    <x v="1"/>
    <n v="1296.3182811919016"/>
    <n v="1.60223"/>
    <n v="168.49"/>
    <n v="565.49295780861632"/>
    <n v="738.91800107556003"/>
    <n v="158.22785168546153"/>
    <n v="3250.4242812461544"/>
    <n v="2077.0000396741007"/>
    <n v="6790.0631314898928"/>
  </r>
  <r>
    <x v="0"/>
    <x v="0"/>
    <x v="4"/>
    <s v="ФРА ГПН_18"/>
    <x v="1"/>
    <x v="1"/>
    <x v="0"/>
    <x v="2"/>
    <s v="Алтайский край40241"/>
    <n v="53.356250000000003"/>
    <n v="83.696565000000007"/>
    <x v="0"/>
    <x v="0"/>
    <x v="0"/>
    <x v="0"/>
    <x v="1"/>
    <x v="1"/>
    <x v="1"/>
    <x v="1"/>
    <x v="1"/>
    <x v="1"/>
    <n v="1296.3182811919016"/>
    <n v="0.30537999999999998"/>
    <n v="168.49"/>
    <n v="107.78117964062291"/>
    <n v="140.83544757522611"/>
    <n v="30.157731004728557"/>
    <n v="619.52064747692305"/>
    <n v="395.86967671038292"/>
    <n v="1294.1646824078834"/>
  </r>
  <r>
    <x v="0"/>
    <x v="0"/>
    <x v="5"/>
    <s v="ФРА ГПН_18"/>
    <x v="1"/>
    <x v="1"/>
    <x v="0"/>
    <x v="2"/>
    <s v="Алтайский край40241"/>
    <n v="53.356250000000003"/>
    <n v="83.696565000000007"/>
    <x v="0"/>
    <x v="0"/>
    <x v="0"/>
    <x v="0"/>
    <x v="1"/>
    <x v="1"/>
    <x v="1"/>
    <x v="1"/>
    <x v="1"/>
    <x v="1"/>
    <n v="1296.3182811919016"/>
    <n v="5.2639999999999999E-2"/>
    <n v="168.49"/>
    <n v="18.578824075847766"/>
    <n v="24.276566770449612"/>
    <n v="5.198450979399146"/>
    <n v="106.79012012307693"/>
    <n v="68.238194321941705"/>
    <n v="223.08215627071516"/>
  </r>
  <r>
    <x v="0"/>
    <x v="1"/>
    <x v="1"/>
    <s v="ФРА ГПН_18"/>
    <x v="1"/>
    <x v="1"/>
    <x v="0"/>
    <x v="2"/>
    <s v="Алтайский край40241"/>
    <n v="53.356250000000003"/>
    <n v="83.696565000000007"/>
    <x v="0"/>
    <x v="0"/>
    <x v="0"/>
    <x v="0"/>
    <x v="1"/>
    <x v="1"/>
    <x v="1"/>
    <x v="1"/>
    <x v="1"/>
    <x v="9"/>
    <n v="1296.3182811919016"/>
    <n v="0.32765"/>
    <n v="168.49"/>
    <n v="115.64117987179939"/>
    <n v="151.10594799273966"/>
    <n v="32.356999684652934"/>
    <n v="655.01047654545448"/>
    <n v="424.73868483252659"/>
    <n v="1378.853288927173"/>
  </r>
  <r>
    <x v="0"/>
    <x v="1"/>
    <x v="2"/>
    <s v="ФРА ГПН_18"/>
    <x v="1"/>
    <x v="1"/>
    <x v="0"/>
    <x v="2"/>
    <s v="Алтайский край40241"/>
    <n v="53.356250000000003"/>
    <n v="83.696565000000007"/>
    <x v="0"/>
    <x v="0"/>
    <x v="0"/>
    <x v="0"/>
    <x v="1"/>
    <x v="1"/>
    <x v="1"/>
    <x v="1"/>
    <x v="1"/>
    <x v="9"/>
    <n v="1296.3182811919016"/>
    <n v="0.16023000000000001"/>
    <n v="168.49"/>
    <n v="56.551766369169599"/>
    <n v="73.895028374413783"/>
    <n v="15.823476451921072"/>
    <n v="320.31841494545449"/>
    <n v="207.70907819537842"/>
    <n v="674.29776433633742"/>
  </r>
  <r>
    <x v="0"/>
    <x v="0"/>
    <x v="0"/>
    <s v="ФРА ГПН_18"/>
    <x v="0"/>
    <x v="0"/>
    <x v="0"/>
    <x v="2"/>
    <s v="Алтайский край40241"/>
    <n v="53.356250000000003"/>
    <n v="83.696565000000007"/>
    <x v="0"/>
    <x v="0"/>
    <x v="0"/>
    <x v="0"/>
    <x v="1"/>
    <x v="1"/>
    <x v="0"/>
    <x v="0"/>
    <x v="0"/>
    <x v="0"/>
    <n v="2103.5454997962956"/>
    <n v="1.8912"/>
    <n v="273.41000000000003"/>
    <n v="673.92008377075206"/>
    <n v="414.10704471590401"/>
    <n v="22.289968645119998"/>
    <n v="1506.1895039999999"/>
    <n v="3978.2252492147545"/>
    <n v="6594.7318503465303"/>
  </r>
  <r>
    <x v="0"/>
    <x v="0"/>
    <x v="3"/>
    <s v="ФРА ГПН_19"/>
    <x v="1"/>
    <x v="1"/>
    <x v="0"/>
    <x v="2"/>
    <s v="Алтайский край40521"/>
    <n v="53.364471999999999"/>
    <n v="83.760013000000001"/>
    <x v="0"/>
    <x v="0"/>
    <x v="0"/>
    <x v="0"/>
    <x v="1"/>
    <x v="1"/>
    <x v="1"/>
    <x v="1"/>
    <x v="1"/>
    <x v="1"/>
    <n v="1248.5401547380959"/>
    <n v="0.81194"/>
    <n v="162.28"/>
    <n v="286.56706725197256"/>
    <n v="374.45128464283545"/>
    <n v="80.182946204660766"/>
    <n v="1647.1726848923079"/>
    <n v="1013.7396932380495"/>
    <n v="3402.1136762298265"/>
  </r>
  <r>
    <x v="0"/>
    <x v="0"/>
    <x v="4"/>
    <s v="ФРА ГПН_19"/>
    <x v="1"/>
    <x v="1"/>
    <x v="0"/>
    <x v="2"/>
    <s v="Алтайский край40521"/>
    <n v="53.364471999999999"/>
    <n v="83.760013000000001"/>
    <x v="0"/>
    <x v="0"/>
    <x v="0"/>
    <x v="0"/>
    <x v="1"/>
    <x v="1"/>
    <x v="1"/>
    <x v="1"/>
    <x v="1"/>
    <x v="1"/>
    <n v="1248.5401547380959"/>
    <n v="0.15475"/>
    <n v="162.28"/>
    <n v="54.617648665224955"/>
    <n v="71.367756605757549"/>
    <n v="15.28230032412648"/>
    <n v="313.9394203846154"/>
    <n v="193.21158894572034"/>
    <n v="648.41871492544476"/>
  </r>
  <r>
    <x v="0"/>
    <x v="0"/>
    <x v="5"/>
    <s v="ФРА ГПН_19"/>
    <x v="1"/>
    <x v="1"/>
    <x v="0"/>
    <x v="2"/>
    <s v="Алтайский край40521"/>
    <n v="53.364471999999999"/>
    <n v="83.760013000000001"/>
    <x v="0"/>
    <x v="0"/>
    <x v="0"/>
    <x v="0"/>
    <x v="1"/>
    <x v="1"/>
    <x v="1"/>
    <x v="1"/>
    <x v="1"/>
    <x v="1"/>
    <n v="1248.5401547380959"/>
    <n v="2.6679999999999999E-2"/>
    <n v="162.28"/>
    <n v="9.416470865190318"/>
    <n v="12.30430853791025"/>
    <n v="2.6347772061240353"/>
    <n v="54.125387630769232"/>
    <n v="33.311051328412397"/>
    <n v="111.79199556840624"/>
  </r>
  <r>
    <x v="0"/>
    <x v="1"/>
    <x v="2"/>
    <s v="ФРА ГПН_19"/>
    <x v="1"/>
    <x v="1"/>
    <x v="0"/>
    <x v="2"/>
    <s v="Алтайский край40521"/>
    <n v="53.364471999999999"/>
    <n v="83.760013000000001"/>
    <x v="0"/>
    <x v="0"/>
    <x v="0"/>
    <x v="0"/>
    <x v="1"/>
    <x v="1"/>
    <x v="1"/>
    <x v="1"/>
    <x v="1"/>
    <x v="9"/>
    <n v="1248.5401547380959"/>
    <n v="8.1199999999999994E-2"/>
    <n v="162.28"/>
    <n v="28.65882437231836"/>
    <n v="37.447895550161633"/>
    <n v="8.0188871490731515"/>
    <n v="162.32824872727269"/>
    <n v="101.38146056473339"/>
    <n v="337.83531636355923"/>
  </r>
  <r>
    <x v="0"/>
    <x v="0"/>
    <x v="0"/>
    <s v="ФРА ГПН_19"/>
    <x v="0"/>
    <x v="0"/>
    <x v="0"/>
    <x v="2"/>
    <s v="Алтайский край40521"/>
    <n v="53.364471999999999"/>
    <n v="83.760013000000001"/>
    <x v="0"/>
    <x v="0"/>
    <x v="0"/>
    <x v="0"/>
    <x v="1"/>
    <x v="1"/>
    <x v="0"/>
    <x v="0"/>
    <x v="0"/>
    <x v="0"/>
    <n v="2055.7673733424899"/>
    <n v="0.95838000000000001"/>
    <n v="267.2"/>
    <n v="341.5141338220248"/>
    <n v="209.85189800910962"/>
    <n v="11.295611331488001"/>
    <n v="763.27299959999993"/>
    <n v="1970.2063352639755"/>
    <n v="3296.1409780265976"/>
  </r>
  <r>
    <x v="0"/>
    <x v="1"/>
    <x v="1"/>
    <s v="ФРА ГПН_19"/>
    <x v="0"/>
    <x v="0"/>
    <x v="0"/>
    <x v="2"/>
    <s v="Алтайский край40521"/>
    <n v="53.364471999999999"/>
    <n v="83.760013000000001"/>
    <x v="0"/>
    <x v="0"/>
    <x v="0"/>
    <x v="0"/>
    <x v="1"/>
    <x v="1"/>
    <x v="0"/>
    <x v="0"/>
    <x v="0"/>
    <x v="0"/>
    <n v="2055.7673733424899"/>
    <n v="0.16603999999999999"/>
    <n v="267.2"/>
    <n v="59.1675606542384"/>
    <n v="36.356986941956798"/>
    <n v="1.9569725009706667"/>
    <n v="132.2375768"/>
    <n v="341.33961466978701"/>
    <n v="571.05871156695287"/>
  </r>
  <r>
    <x v="0"/>
    <x v="0"/>
    <x v="3"/>
    <s v="ФРА ГПН_20"/>
    <x v="1"/>
    <x v="1"/>
    <x v="0"/>
    <x v="2"/>
    <s v="Алтайский край40609"/>
    <n v="52.502687999999999"/>
    <n v="85.179163000000003"/>
    <x v="0"/>
    <x v="0"/>
    <x v="0"/>
    <x v="0"/>
    <x v="1"/>
    <x v="1"/>
    <x v="1"/>
    <x v="1"/>
    <x v="1"/>
    <x v="1"/>
    <n v="2234.1082704760188"/>
    <n v="1.60223"/>
    <n v="290.38"/>
    <n v="565.49295780861632"/>
    <n v="738.91800107556003"/>
    <n v="158.22785168546153"/>
    <n v="3250.4242812461544"/>
    <n v="3579.5552942047916"/>
    <n v="8292.6183860205838"/>
  </r>
  <r>
    <x v="0"/>
    <x v="0"/>
    <x v="4"/>
    <s v="ФРА ГПН_20"/>
    <x v="1"/>
    <x v="1"/>
    <x v="0"/>
    <x v="2"/>
    <s v="Алтайский край40609"/>
    <n v="52.502687999999999"/>
    <n v="85.179163000000003"/>
    <x v="0"/>
    <x v="0"/>
    <x v="0"/>
    <x v="0"/>
    <x v="1"/>
    <x v="1"/>
    <x v="1"/>
    <x v="1"/>
    <x v="1"/>
    <x v="1"/>
    <n v="2234.1082704760188"/>
    <n v="0.30537999999999998"/>
    <n v="290.38"/>
    <n v="107.78117964062291"/>
    <n v="140.83544757522611"/>
    <n v="30.157731004728557"/>
    <n v="619.52064747692305"/>
    <n v="682.25198363796653"/>
    <n v="1580.5469893354671"/>
  </r>
  <r>
    <x v="0"/>
    <x v="0"/>
    <x v="5"/>
    <s v="ФРА ГПН_20"/>
    <x v="1"/>
    <x v="1"/>
    <x v="0"/>
    <x v="2"/>
    <s v="Алтайский край40609"/>
    <n v="52.502687999999999"/>
    <n v="85.179163000000003"/>
    <x v="0"/>
    <x v="0"/>
    <x v="0"/>
    <x v="0"/>
    <x v="1"/>
    <x v="1"/>
    <x v="1"/>
    <x v="1"/>
    <x v="1"/>
    <x v="1"/>
    <n v="2234.1082704760188"/>
    <n v="5.2639999999999999E-2"/>
    <n v="290.38"/>
    <n v="18.578824075847766"/>
    <n v="24.276566770449612"/>
    <n v="5.198450979399146"/>
    <n v="106.79012012307693"/>
    <n v="117.60345935785763"/>
    <n v="272.4474213066311"/>
  </r>
  <r>
    <x v="0"/>
    <x v="0"/>
    <x v="0"/>
    <s v="ФРА ГПН_20"/>
    <x v="0"/>
    <x v="0"/>
    <x v="0"/>
    <x v="2"/>
    <s v="Алтайский край40609"/>
    <n v="52.502687999999999"/>
    <n v="85.179163000000003"/>
    <x v="0"/>
    <x v="0"/>
    <x v="0"/>
    <x v="0"/>
    <x v="1"/>
    <x v="1"/>
    <x v="0"/>
    <x v="0"/>
    <x v="0"/>
    <x v="0"/>
    <n v="2165.4534000000003"/>
    <n v="1.8912"/>
    <n v="395.3"/>
    <n v="673.92008377075206"/>
    <n v="414.10704471590401"/>
    <n v="22.289968645119998"/>
    <n v="1506.1895039999999"/>
    <n v="4095.3054700800008"/>
    <n v="6711.8120712117761"/>
  </r>
  <r>
    <x v="0"/>
    <x v="1"/>
    <x v="1"/>
    <s v="ФРА ГПН_20"/>
    <x v="0"/>
    <x v="0"/>
    <x v="0"/>
    <x v="2"/>
    <s v="Алтайский край40609"/>
    <n v="52.502687999999999"/>
    <n v="85.179163000000003"/>
    <x v="0"/>
    <x v="0"/>
    <x v="0"/>
    <x v="0"/>
    <x v="1"/>
    <x v="1"/>
    <x v="0"/>
    <x v="0"/>
    <x v="0"/>
    <x v="0"/>
    <n v="2165.4534000000003"/>
    <n v="0.32765"/>
    <n v="395.3"/>
    <n v="116.756511975194"/>
    <n v="71.743957910938008"/>
    <n v="3.8617323533066665"/>
    <n v="260.94701299999997"/>
    <n v="709.51080651000007"/>
    <n v="1162.8200217494386"/>
  </r>
  <r>
    <x v="0"/>
    <x v="1"/>
    <x v="2"/>
    <s v="ФРА ГПН_20"/>
    <x v="0"/>
    <x v="0"/>
    <x v="0"/>
    <x v="2"/>
    <s v="Алтайский край40609"/>
    <n v="52.502687999999999"/>
    <n v="85.179163000000003"/>
    <x v="0"/>
    <x v="0"/>
    <x v="0"/>
    <x v="0"/>
    <x v="1"/>
    <x v="1"/>
    <x v="0"/>
    <x v="0"/>
    <x v="0"/>
    <x v="0"/>
    <n v="2165.4534000000003"/>
    <n v="0.16023000000000001"/>
    <n v="395.3"/>
    <n v="57.097194914650807"/>
    <n v="35.084798950311601"/>
    <n v="1.8884949640480002"/>
    <n v="127.61037660000001"/>
    <n v="346.97059828200008"/>
    <n v="568.65146371101048"/>
  </r>
  <r>
    <x v="0"/>
    <x v="0"/>
    <x v="3"/>
    <s v="ФРА ГПН_21"/>
    <x v="1"/>
    <x v="1"/>
    <x v="0"/>
    <x v="2"/>
    <s v="Алтайский край40614"/>
    <n v="52.492167000000002"/>
    <n v="82.779448000000002"/>
    <x v="0"/>
    <x v="0"/>
    <x v="0"/>
    <x v="0"/>
    <x v="1"/>
    <x v="1"/>
    <x v="1"/>
    <x v="1"/>
    <x v="1"/>
    <x v="1"/>
    <n v="2249.1110638069235"/>
    <n v="0.81194"/>
    <n v="292.33"/>
    <n v="286.56706725197256"/>
    <n v="374.45128464283545"/>
    <n v="80.182946204660766"/>
    <n v="1647.1726848923079"/>
    <n v="1826.1432371473934"/>
    <n v="4214.5172201391706"/>
  </r>
  <r>
    <x v="0"/>
    <x v="0"/>
    <x v="4"/>
    <s v="ФРА ГПН_21"/>
    <x v="1"/>
    <x v="1"/>
    <x v="0"/>
    <x v="2"/>
    <s v="Алтайский край40614"/>
    <n v="52.492167000000002"/>
    <n v="82.779448000000002"/>
    <x v="0"/>
    <x v="0"/>
    <x v="0"/>
    <x v="0"/>
    <x v="1"/>
    <x v="1"/>
    <x v="1"/>
    <x v="1"/>
    <x v="1"/>
    <x v="1"/>
    <n v="2249.1110638069235"/>
    <n v="0.15475"/>
    <n v="292.33"/>
    <n v="54.617648665224955"/>
    <n v="71.367756605757549"/>
    <n v="15.28230032412648"/>
    <n v="313.9394203846154"/>
    <n v="348.04993712412141"/>
    <n v="803.25706310384589"/>
  </r>
  <r>
    <x v="0"/>
    <x v="0"/>
    <x v="5"/>
    <s v="ФРА ГПН_21"/>
    <x v="1"/>
    <x v="1"/>
    <x v="0"/>
    <x v="2"/>
    <s v="Алтайский край40614"/>
    <n v="52.492167000000002"/>
    <n v="82.779448000000002"/>
    <x v="0"/>
    <x v="0"/>
    <x v="0"/>
    <x v="0"/>
    <x v="1"/>
    <x v="1"/>
    <x v="1"/>
    <x v="1"/>
    <x v="1"/>
    <x v="1"/>
    <n v="2249.1110638069235"/>
    <n v="2.6679999999999999E-2"/>
    <n v="292.33"/>
    <n v="9.416470865190318"/>
    <n v="12.30430853791025"/>
    <n v="2.6347772061240353"/>
    <n v="54.125387630769232"/>
    <n v="60.006283182368719"/>
    <n v="138.48722742236254"/>
  </r>
  <r>
    <x v="0"/>
    <x v="0"/>
    <x v="0"/>
    <s v="ФРА ГПН_21"/>
    <x v="0"/>
    <x v="0"/>
    <x v="0"/>
    <x v="2"/>
    <s v="Алтайский край40614"/>
    <n v="52.492167000000002"/>
    <n v="82.779448000000002"/>
    <x v="0"/>
    <x v="0"/>
    <x v="0"/>
    <x v="0"/>
    <x v="1"/>
    <x v="1"/>
    <x v="0"/>
    <x v="0"/>
    <x v="0"/>
    <x v="0"/>
    <n v="2176.1355000000003"/>
    <n v="0.95838000000000001"/>
    <n v="397.25"/>
    <n v="341.5141338220248"/>
    <n v="209.85189800910962"/>
    <n v="11.295611331488001"/>
    <n v="763.27299959999993"/>
    <n v="2085.5647404900005"/>
    <n v="3411.4993832526229"/>
  </r>
  <r>
    <x v="0"/>
    <x v="1"/>
    <x v="1"/>
    <s v="ФРА ГПН_21"/>
    <x v="0"/>
    <x v="0"/>
    <x v="0"/>
    <x v="2"/>
    <s v="Алтайский край40614"/>
    <n v="52.492167000000002"/>
    <n v="82.779448000000002"/>
    <x v="0"/>
    <x v="0"/>
    <x v="0"/>
    <x v="0"/>
    <x v="1"/>
    <x v="1"/>
    <x v="0"/>
    <x v="0"/>
    <x v="0"/>
    <x v="0"/>
    <n v="2176.1355000000003"/>
    <n v="0.16603999999999999"/>
    <n v="397.25"/>
    <n v="59.1675606542384"/>
    <n v="36.356986941956798"/>
    <n v="1.9569725009706667"/>
    <n v="132.2375768"/>
    <n v="361.32553842000004"/>
    <n v="591.0446353171659"/>
  </r>
  <r>
    <x v="0"/>
    <x v="1"/>
    <x v="2"/>
    <s v="ФРА ГПН_21"/>
    <x v="0"/>
    <x v="0"/>
    <x v="0"/>
    <x v="2"/>
    <s v="Алтайский край40614"/>
    <n v="52.492167000000002"/>
    <n v="82.779448000000002"/>
    <x v="0"/>
    <x v="0"/>
    <x v="0"/>
    <x v="0"/>
    <x v="1"/>
    <x v="1"/>
    <x v="0"/>
    <x v="0"/>
    <x v="0"/>
    <x v="0"/>
    <n v="2176.1355000000003"/>
    <n v="8.1199999999999994E-2"/>
    <n v="397.25"/>
    <n v="28.935232023151997"/>
    <n v="17.779976750703998"/>
    <n v="0.9570354557866666"/>
    <n v="64.669303999999997"/>
    <n v="176.70220260000002"/>
    <n v="289.0437508296427"/>
  </r>
  <r>
    <x v="0"/>
    <x v="0"/>
    <x v="0"/>
    <s v="ФРА ГПН_22"/>
    <x v="4"/>
    <x v="4"/>
    <x v="0"/>
    <x v="2"/>
    <s v="Алтайский край40616"/>
    <n v="52.984734000000003"/>
    <n v="78.625782000000001"/>
    <x v="0"/>
    <x v="0"/>
    <x v="0"/>
    <x v="0"/>
    <x v="1"/>
    <x v="1"/>
    <x v="4"/>
    <x v="4"/>
    <x v="4"/>
    <x v="6"/>
    <n v="2958.8869200000004"/>
    <n v="1.8912"/>
    <n v="540.14"/>
    <n v="70.44106421173332"/>
    <n v="357.46134451893334"/>
    <n v="30.323806649066668"/>
    <n v="0"/>
    <n v="5595.8469431040003"/>
    <n v="6054.073158483734"/>
  </r>
  <r>
    <x v="0"/>
    <x v="0"/>
    <x v="3"/>
    <s v="ФРА ГПН_22"/>
    <x v="4"/>
    <x v="4"/>
    <x v="0"/>
    <x v="2"/>
    <s v="Алтайский край40616"/>
    <n v="52.984734000000003"/>
    <n v="78.625782000000001"/>
    <x v="0"/>
    <x v="0"/>
    <x v="0"/>
    <x v="0"/>
    <x v="1"/>
    <x v="1"/>
    <x v="4"/>
    <x v="4"/>
    <x v="4"/>
    <x v="6"/>
    <n v="2958.8869200000004"/>
    <n v="1.60223"/>
    <n v="540.14"/>
    <n v="59.67786924279055"/>
    <n v="302.84226418600394"/>
    <n v="25.690414936196113"/>
    <n v="0"/>
    <n v="4740.8173898316008"/>
    <n v="5129.0279381965911"/>
  </r>
  <r>
    <x v="0"/>
    <x v="0"/>
    <x v="4"/>
    <s v="ФРА ГПН_22"/>
    <x v="4"/>
    <x v="4"/>
    <x v="0"/>
    <x v="2"/>
    <s v="Алтайский край40616"/>
    <n v="52.984734000000003"/>
    <n v="78.625782000000001"/>
    <x v="0"/>
    <x v="0"/>
    <x v="0"/>
    <x v="0"/>
    <x v="1"/>
    <x v="1"/>
    <x v="4"/>
    <x v="4"/>
    <x v="4"/>
    <x v="6"/>
    <n v="2958.8869200000004"/>
    <n v="0.30537999999999998"/>
    <n v="540.14"/>
    <n v="11.374414228521109"/>
    <n v="57.72078330646778"/>
    <n v="4.8965123067322223"/>
    <n v="0"/>
    <n v="903.58488762960008"/>
    <n v="977.57659747132118"/>
  </r>
  <r>
    <x v="0"/>
    <x v="0"/>
    <x v="5"/>
    <s v="ФРА ГПН_22"/>
    <x v="4"/>
    <x v="4"/>
    <x v="0"/>
    <x v="2"/>
    <s v="Алтайский край40616"/>
    <n v="52.984734000000003"/>
    <n v="78.625782000000001"/>
    <x v="0"/>
    <x v="0"/>
    <x v="0"/>
    <x v="0"/>
    <x v="1"/>
    <x v="1"/>
    <x v="4"/>
    <x v="4"/>
    <x v="4"/>
    <x v="6"/>
    <n v="2958.8869200000004"/>
    <n v="5.2639999999999999E-2"/>
    <n v="540.14"/>
    <n v="1.9606692153688885"/>
    <n v="9.9496431765422226"/>
    <n v="0.84403827305777779"/>
    <n v="0"/>
    <n v="155.75580746880001"/>
    <n v="168.5101581337689"/>
  </r>
  <r>
    <x v="0"/>
    <x v="1"/>
    <x v="1"/>
    <s v="ФРА ГПН_22"/>
    <x v="4"/>
    <x v="4"/>
    <x v="0"/>
    <x v="2"/>
    <s v="Алтайский край40616"/>
    <n v="52.984734000000003"/>
    <n v="78.625782000000001"/>
    <x v="0"/>
    <x v="0"/>
    <x v="0"/>
    <x v="0"/>
    <x v="1"/>
    <x v="1"/>
    <x v="4"/>
    <x v="4"/>
    <x v="4"/>
    <x v="6"/>
    <n v="2958.8869200000004"/>
    <n v="0.32765"/>
    <n v="540.14"/>
    <n v="12.203899475980554"/>
    <n v="61.930102332713894"/>
    <n v="5.2535930882861113"/>
    <n v="0"/>
    <n v="969.47929933800015"/>
    <n v="1048.8668942349807"/>
  </r>
  <r>
    <x v="0"/>
    <x v="1"/>
    <x v="2"/>
    <s v="ФРА ГПН_22"/>
    <x v="4"/>
    <x v="4"/>
    <x v="0"/>
    <x v="2"/>
    <s v="Алтайский край40616"/>
    <n v="52.984734000000003"/>
    <n v="78.625782000000001"/>
    <x v="0"/>
    <x v="0"/>
    <x v="0"/>
    <x v="0"/>
    <x v="1"/>
    <x v="1"/>
    <x v="4"/>
    <x v="4"/>
    <x v="4"/>
    <x v="6"/>
    <n v="2958.8869200000004"/>
    <n v="0.16023000000000001"/>
    <n v="540.14"/>
    <n v="5.9680476515683329"/>
    <n v="30.285549509448337"/>
    <n v="2.5691537327516669"/>
    <n v="0"/>
    <n v="474.1024511916001"/>
    <n v="512.92520208536848"/>
  </r>
  <r>
    <x v="0"/>
    <x v="0"/>
    <x v="3"/>
    <s v="ФРА ГПН_23"/>
    <x v="1"/>
    <x v="1"/>
    <x v="0"/>
    <x v="2"/>
    <s v="Алтайский край40618"/>
    <n v="51.812258"/>
    <n v="85.989039000000005"/>
    <x v="0"/>
    <x v="0"/>
    <x v="0"/>
    <x v="0"/>
    <x v="1"/>
    <x v="1"/>
    <x v="1"/>
    <x v="1"/>
    <x v="1"/>
    <x v="1"/>
    <n v="2185.9959000000003"/>
    <n v="0.81194"/>
    <n v="399.05"/>
    <n v="286.56706725197256"/>
    <n v="374.45128464283545"/>
    <n v="80.182946204660766"/>
    <n v="1647.1726848923079"/>
    <n v="1774.8975110460003"/>
    <n v="4163.2714940377773"/>
  </r>
  <r>
    <x v="0"/>
    <x v="0"/>
    <x v="4"/>
    <s v="ФРА ГПН_23"/>
    <x v="1"/>
    <x v="1"/>
    <x v="0"/>
    <x v="2"/>
    <s v="Алтайский край40618"/>
    <n v="51.812258"/>
    <n v="85.989039000000005"/>
    <x v="0"/>
    <x v="0"/>
    <x v="0"/>
    <x v="0"/>
    <x v="1"/>
    <x v="1"/>
    <x v="1"/>
    <x v="1"/>
    <x v="1"/>
    <x v="1"/>
    <n v="2185.9959000000003"/>
    <n v="0.15475"/>
    <n v="399.05"/>
    <n v="54.617648665224955"/>
    <n v="71.367756605757549"/>
    <n v="15.28230032412648"/>
    <n v="313.9394203846154"/>
    <n v="338.28286552500003"/>
    <n v="793.48999150472446"/>
  </r>
  <r>
    <x v="0"/>
    <x v="0"/>
    <x v="5"/>
    <s v="ФРА ГПН_23"/>
    <x v="1"/>
    <x v="1"/>
    <x v="0"/>
    <x v="2"/>
    <s v="Алтайский край40618"/>
    <n v="51.812258"/>
    <n v="85.989039000000005"/>
    <x v="0"/>
    <x v="0"/>
    <x v="0"/>
    <x v="0"/>
    <x v="1"/>
    <x v="1"/>
    <x v="1"/>
    <x v="1"/>
    <x v="1"/>
    <x v="1"/>
    <n v="2185.9959000000003"/>
    <n v="2.6679999999999999E-2"/>
    <n v="399.05"/>
    <n v="9.416470865190318"/>
    <n v="12.30430853791025"/>
    <n v="2.6347772061240353"/>
    <n v="54.125387630769232"/>
    <n v="58.322370612000007"/>
    <n v="136.80331485199383"/>
  </r>
  <r>
    <x v="0"/>
    <x v="0"/>
    <x v="0"/>
    <s v="ФРА ГПН_23"/>
    <x v="0"/>
    <x v="0"/>
    <x v="0"/>
    <x v="2"/>
    <s v="Алтайский край40618"/>
    <n v="51.812258"/>
    <n v="85.989039000000005"/>
    <x v="0"/>
    <x v="0"/>
    <x v="0"/>
    <x v="0"/>
    <x v="1"/>
    <x v="1"/>
    <x v="0"/>
    <x v="0"/>
    <x v="0"/>
    <x v="0"/>
    <n v="2760.6928800000001"/>
    <n v="0.95838000000000001"/>
    <n v="503.96"/>
    <n v="341.5141338220248"/>
    <n v="209.85189800910962"/>
    <n v="11.295611331488001"/>
    <n v="763.27299959999993"/>
    <n v="2645.7928423344001"/>
    <n v="3971.7274850970225"/>
  </r>
  <r>
    <x v="0"/>
    <x v="1"/>
    <x v="1"/>
    <s v="ФРА ГПН_23"/>
    <x v="0"/>
    <x v="0"/>
    <x v="0"/>
    <x v="2"/>
    <s v="Алтайский край40618"/>
    <n v="51.812258"/>
    <n v="85.989039000000005"/>
    <x v="0"/>
    <x v="0"/>
    <x v="0"/>
    <x v="0"/>
    <x v="1"/>
    <x v="1"/>
    <x v="0"/>
    <x v="0"/>
    <x v="0"/>
    <x v="0"/>
    <n v="2760.6928800000001"/>
    <n v="0.16603999999999999"/>
    <n v="503.96"/>
    <n v="59.1675606542384"/>
    <n v="36.356986941956798"/>
    <n v="1.9569725009706667"/>
    <n v="132.2375768"/>
    <n v="458.38544579519998"/>
    <n v="688.10454269236584"/>
  </r>
  <r>
    <x v="0"/>
    <x v="1"/>
    <x v="2"/>
    <s v="ФРА ГПН_23"/>
    <x v="0"/>
    <x v="0"/>
    <x v="0"/>
    <x v="2"/>
    <s v="Алтайский край40618"/>
    <n v="51.812258"/>
    <n v="85.989039000000005"/>
    <x v="0"/>
    <x v="0"/>
    <x v="0"/>
    <x v="0"/>
    <x v="1"/>
    <x v="1"/>
    <x v="0"/>
    <x v="0"/>
    <x v="0"/>
    <x v="0"/>
    <n v="2760.6928800000001"/>
    <n v="8.1199999999999994E-2"/>
    <n v="503.96"/>
    <n v="28.935232023151997"/>
    <n v="17.779976750703998"/>
    <n v="0.9570354557866666"/>
    <n v="64.669303999999997"/>
    <n v="224.16826185599999"/>
    <n v="336.50981008564264"/>
  </r>
  <r>
    <x v="0"/>
    <x v="0"/>
    <x v="0"/>
    <s v="ФРА ГПН_24"/>
    <x v="4"/>
    <x v="4"/>
    <x v="0"/>
    <x v="2"/>
    <s v="Алтайский край40633"/>
    <n v="51.476542000000002"/>
    <n v="81.215867000000003"/>
    <x v="0"/>
    <x v="0"/>
    <x v="0"/>
    <x v="0"/>
    <x v="1"/>
    <x v="1"/>
    <x v="4"/>
    <x v="4"/>
    <x v="4"/>
    <x v="6"/>
    <n v="4669.9402200000004"/>
    <n v="0.95838000000000001"/>
    <n v="852.49"/>
    <n v="35.696545642576659"/>
    <n v="181.14625812185668"/>
    <n v="15.366819911343335"/>
    <n v="0"/>
    <n v="4475.5773080436002"/>
    <n v="4707.7869317193772"/>
  </r>
  <r>
    <x v="0"/>
    <x v="0"/>
    <x v="3"/>
    <s v="ФРА ГПН_24"/>
    <x v="4"/>
    <x v="4"/>
    <x v="0"/>
    <x v="2"/>
    <s v="Алтайский край40633"/>
    <n v="51.476542000000002"/>
    <n v="81.215867000000003"/>
    <x v="0"/>
    <x v="0"/>
    <x v="0"/>
    <x v="0"/>
    <x v="1"/>
    <x v="1"/>
    <x v="4"/>
    <x v="4"/>
    <x v="4"/>
    <x v="6"/>
    <n v="4669.9402200000004"/>
    <n v="0.81194"/>
    <n v="852.49"/>
    <n v="30.242130750885551"/>
    <n v="153.46719758285889"/>
    <n v="13.018777268741111"/>
    <n v="0"/>
    <n v="3791.7112622268005"/>
    <n v="3988.4393678292859"/>
  </r>
  <r>
    <x v="0"/>
    <x v="0"/>
    <x v="4"/>
    <s v="ФРА ГПН_24"/>
    <x v="4"/>
    <x v="4"/>
    <x v="0"/>
    <x v="2"/>
    <s v="Алтайский край40633"/>
    <n v="51.476542000000002"/>
    <n v="81.215867000000003"/>
    <x v="0"/>
    <x v="0"/>
    <x v="0"/>
    <x v="0"/>
    <x v="1"/>
    <x v="1"/>
    <x v="4"/>
    <x v="4"/>
    <x v="4"/>
    <x v="6"/>
    <n v="4669.9402200000004"/>
    <n v="0.15475"/>
    <n v="852.49"/>
    <n v="5.7639354308194433"/>
    <n v="29.249758388486114"/>
    <n v="2.4812865265138888"/>
    <n v="0"/>
    <n v="722.67324904500003"/>
    <n v="760.16822939081953"/>
  </r>
  <r>
    <x v="0"/>
    <x v="0"/>
    <x v="5"/>
    <s v="ФРА ГПН_24"/>
    <x v="4"/>
    <x v="4"/>
    <x v="0"/>
    <x v="2"/>
    <s v="Алтайский край40633"/>
    <n v="51.476542000000002"/>
    <n v="81.215867000000003"/>
    <x v="0"/>
    <x v="0"/>
    <x v="0"/>
    <x v="0"/>
    <x v="1"/>
    <x v="1"/>
    <x v="4"/>
    <x v="4"/>
    <x v="4"/>
    <x v="6"/>
    <n v="4669.9402200000004"/>
    <n v="2.6679999999999999E-2"/>
    <n v="852.49"/>
    <n v="0.99374343970444423"/>
    <n v="5.0428662604511114"/>
    <n v="0.42779143474888887"/>
    <n v="0"/>
    <n v="124.5940050696"/>
    <n v="131.05840620450445"/>
  </r>
  <r>
    <x v="0"/>
    <x v="1"/>
    <x v="1"/>
    <s v="ФРА ГПН_24"/>
    <x v="4"/>
    <x v="4"/>
    <x v="0"/>
    <x v="2"/>
    <s v="Алтайский край40633"/>
    <n v="51.476542000000002"/>
    <n v="81.215867000000003"/>
    <x v="0"/>
    <x v="0"/>
    <x v="0"/>
    <x v="0"/>
    <x v="1"/>
    <x v="1"/>
    <x v="4"/>
    <x v="4"/>
    <x v="4"/>
    <x v="6"/>
    <n v="4669.9402200000004"/>
    <n v="0.16603999999999999"/>
    <n v="852.49"/>
    <n v="6.1844513016688873"/>
    <n v="31.383714913242223"/>
    <n v="2.6623122123577776"/>
    <n v="0"/>
    <n v="775.39687412880005"/>
    <n v="815.6273525560689"/>
  </r>
  <r>
    <x v="0"/>
    <x v="1"/>
    <x v="2"/>
    <s v="ФРА ГПН_24"/>
    <x v="4"/>
    <x v="4"/>
    <x v="0"/>
    <x v="2"/>
    <s v="Алтайский край40633"/>
    <n v="51.476542000000002"/>
    <n v="81.215867000000003"/>
    <x v="0"/>
    <x v="0"/>
    <x v="0"/>
    <x v="0"/>
    <x v="1"/>
    <x v="1"/>
    <x v="4"/>
    <x v="4"/>
    <x v="4"/>
    <x v="6"/>
    <n v="4669.9402200000004"/>
    <n v="8.1199999999999994E-2"/>
    <n v="852.49"/>
    <n v="3.0244365556222217"/>
    <n v="15.347853836155556"/>
    <n v="1.3019739318444443"/>
    <n v="0"/>
    <n v="379.199145864"/>
    <n v="398.8734101876222"/>
  </r>
  <r>
    <x v="0"/>
    <x v="0"/>
    <x v="3"/>
    <s v="ФРА ГПН_25"/>
    <x v="4"/>
    <x v="4"/>
    <x v="0"/>
    <x v="2"/>
    <s v="Алтайский край40645"/>
    <n v="51.553251000000003"/>
    <n v="81.243724"/>
    <x v="0"/>
    <x v="0"/>
    <x v="0"/>
    <x v="0"/>
    <x v="1"/>
    <x v="1"/>
    <x v="4"/>
    <x v="4"/>
    <x v="4"/>
    <x v="6"/>
    <n v="4665.064800000001"/>
    <n v="0.81194"/>
    <n v="851.6"/>
    <n v="30.242130750885551"/>
    <n v="153.46719758285889"/>
    <n v="13.018777268741111"/>
    <n v="0"/>
    <n v="3787.752713712001"/>
    <n v="3984.4808193144863"/>
  </r>
  <r>
    <x v="0"/>
    <x v="0"/>
    <x v="4"/>
    <s v="ФРА ГПН_25"/>
    <x v="4"/>
    <x v="4"/>
    <x v="0"/>
    <x v="2"/>
    <s v="Алтайский край40645"/>
    <n v="51.553251000000003"/>
    <n v="81.243724"/>
    <x v="0"/>
    <x v="0"/>
    <x v="0"/>
    <x v="0"/>
    <x v="1"/>
    <x v="1"/>
    <x v="4"/>
    <x v="4"/>
    <x v="4"/>
    <x v="6"/>
    <n v="4665.064800000001"/>
    <n v="0.15475"/>
    <n v="851.6"/>
    <n v="5.7639354308194433"/>
    <n v="29.249758388486114"/>
    <n v="2.4812865265138888"/>
    <n v="0"/>
    <n v="721.91877780000016"/>
    <n v="759.41375814581966"/>
  </r>
  <r>
    <x v="0"/>
    <x v="0"/>
    <x v="5"/>
    <s v="ФРА ГПН_25"/>
    <x v="4"/>
    <x v="4"/>
    <x v="0"/>
    <x v="2"/>
    <s v="Алтайский край40645"/>
    <n v="51.553251000000003"/>
    <n v="81.243724"/>
    <x v="0"/>
    <x v="0"/>
    <x v="0"/>
    <x v="0"/>
    <x v="1"/>
    <x v="1"/>
    <x v="4"/>
    <x v="4"/>
    <x v="4"/>
    <x v="6"/>
    <n v="4665.064800000001"/>
    <n v="2.6679999999999999E-2"/>
    <n v="851.6"/>
    <n v="0.99374343970444423"/>
    <n v="5.0428662604511114"/>
    <n v="0.42779143474888887"/>
    <n v="0"/>
    <n v="124.46392886400002"/>
    <n v="130.92832999890447"/>
  </r>
  <r>
    <x v="0"/>
    <x v="1"/>
    <x v="1"/>
    <s v="ФРА ГПН_25"/>
    <x v="4"/>
    <x v="4"/>
    <x v="0"/>
    <x v="2"/>
    <s v="Алтайский край40645"/>
    <n v="51.553251000000003"/>
    <n v="81.243724"/>
    <x v="0"/>
    <x v="0"/>
    <x v="0"/>
    <x v="0"/>
    <x v="1"/>
    <x v="1"/>
    <x v="4"/>
    <x v="4"/>
    <x v="4"/>
    <x v="6"/>
    <n v="4665.064800000001"/>
    <n v="0.16603999999999999"/>
    <n v="851.6"/>
    <n v="6.1844513016688873"/>
    <n v="31.383714913242223"/>
    <n v="2.6623122123577776"/>
    <n v="0"/>
    <n v="774.58735939200017"/>
    <n v="814.81783781926902"/>
  </r>
  <r>
    <x v="0"/>
    <x v="1"/>
    <x v="2"/>
    <s v="ФРА ГПН_25"/>
    <x v="4"/>
    <x v="4"/>
    <x v="0"/>
    <x v="2"/>
    <s v="Алтайский край40645"/>
    <n v="51.553251000000003"/>
    <n v="81.243724"/>
    <x v="0"/>
    <x v="0"/>
    <x v="0"/>
    <x v="0"/>
    <x v="1"/>
    <x v="1"/>
    <x v="4"/>
    <x v="4"/>
    <x v="4"/>
    <x v="6"/>
    <n v="4665.064800000001"/>
    <n v="4.9529999999999998E-2"/>
    <n v="851.6"/>
    <n v="1.844831805418333"/>
    <n v="9.3618128140983341"/>
    <n v="0.79417203010166659"/>
    <n v="0"/>
    <n v="231.06065954400003"/>
    <n v="243.06147619361838"/>
  </r>
  <r>
    <x v="0"/>
    <x v="0"/>
    <x v="0"/>
    <s v="ФРА ГПН_25"/>
    <x v="0"/>
    <x v="0"/>
    <x v="0"/>
    <x v="2"/>
    <s v="Алтайский край40645"/>
    <n v="51.553251000000003"/>
    <n v="81.243724"/>
    <x v="0"/>
    <x v="0"/>
    <x v="0"/>
    <x v="0"/>
    <x v="1"/>
    <x v="1"/>
    <x v="0"/>
    <x v="0"/>
    <x v="0"/>
    <x v="0"/>
    <n v="3027.5262600000001"/>
    <n v="0.95838000000000001"/>
    <n v="552.66999999999996"/>
    <n v="341.5141338220248"/>
    <n v="209.85189800910962"/>
    <n v="11.295611331488001"/>
    <n v="763.27299959999993"/>
    <n v="2901.5206170588003"/>
    <n v="4227.4552598214232"/>
  </r>
  <r>
    <x v="0"/>
    <x v="1"/>
    <x v="2"/>
    <s v="ФРА ГПН_25"/>
    <x v="0"/>
    <x v="0"/>
    <x v="0"/>
    <x v="2"/>
    <s v="Алтайский край40645"/>
    <n v="51.553251000000003"/>
    <n v="81.243724"/>
    <x v="0"/>
    <x v="0"/>
    <x v="0"/>
    <x v="0"/>
    <x v="1"/>
    <x v="1"/>
    <x v="0"/>
    <x v="0"/>
    <x v="0"/>
    <x v="0"/>
    <n v="3027.5262600000001"/>
    <n v="3.1669999999999997E-2"/>
    <n v="552.66999999999996"/>
    <n v="11.285453179473199"/>
    <n v="6.9346288632363997"/>
    <n v="0.37326740005866665"/>
    <n v="25.222621399999998"/>
    <n v="95.881756654199989"/>
    <n v="139.69772749696824"/>
  </r>
  <r>
    <x v="0"/>
    <x v="0"/>
    <x v="3"/>
    <s v="ФРА ГПН_26"/>
    <x v="1"/>
    <x v="1"/>
    <x v="0"/>
    <x v="2"/>
    <s v="Алтайский край40647"/>
    <n v="53.796185000000001"/>
    <n v="83.541546999999994"/>
    <x v="0"/>
    <x v="0"/>
    <x v="0"/>
    <x v="0"/>
    <x v="1"/>
    <x v="1"/>
    <x v="1"/>
    <x v="1"/>
    <x v="1"/>
    <x v="1"/>
    <n v="854.53817064477175"/>
    <n v="1.60223"/>
    <n v="96.65"/>
    <n v="565.49295780861632"/>
    <n v="738.91800107556003"/>
    <n v="158.22785168546153"/>
    <n v="3250.4242812461544"/>
    <n v="1369.1666931521727"/>
    <n v="6082.2297849679653"/>
  </r>
  <r>
    <x v="0"/>
    <x v="0"/>
    <x v="4"/>
    <s v="ФРА ГПН_26"/>
    <x v="1"/>
    <x v="1"/>
    <x v="0"/>
    <x v="2"/>
    <s v="Алтайский край40647"/>
    <n v="53.796185000000001"/>
    <n v="83.541546999999994"/>
    <x v="0"/>
    <x v="0"/>
    <x v="0"/>
    <x v="0"/>
    <x v="1"/>
    <x v="1"/>
    <x v="1"/>
    <x v="1"/>
    <x v="1"/>
    <x v="1"/>
    <n v="854.53817064477175"/>
    <n v="0.30537999999999998"/>
    <n v="96.65"/>
    <n v="107.78117964062291"/>
    <n v="140.83544757522611"/>
    <n v="30.157731004728557"/>
    <n v="619.52064747692305"/>
    <n v="260.95886655150036"/>
    <n v="1159.2538722490008"/>
  </r>
  <r>
    <x v="0"/>
    <x v="0"/>
    <x v="5"/>
    <s v="ФРА ГПН_26"/>
    <x v="1"/>
    <x v="1"/>
    <x v="0"/>
    <x v="2"/>
    <s v="Алтайский край40647"/>
    <n v="53.796185000000001"/>
    <n v="83.541546999999994"/>
    <x v="0"/>
    <x v="0"/>
    <x v="0"/>
    <x v="0"/>
    <x v="1"/>
    <x v="1"/>
    <x v="1"/>
    <x v="1"/>
    <x v="1"/>
    <x v="1"/>
    <n v="854.53817064477175"/>
    <n v="5.2639999999999999E-2"/>
    <n v="96.65"/>
    <n v="18.578824075847766"/>
    <n v="24.276566770449612"/>
    <n v="5.198450979399146"/>
    <n v="106.79012012307693"/>
    <n v="44.982889302740787"/>
    <n v="199.82685125151426"/>
  </r>
  <r>
    <x v="0"/>
    <x v="0"/>
    <x v="0"/>
    <s v="ФРА ГПН_26"/>
    <x v="0"/>
    <x v="0"/>
    <x v="0"/>
    <x v="2"/>
    <s v="Алтайский край40647"/>
    <n v="53.796185000000001"/>
    <n v="83.541546999999994"/>
    <x v="0"/>
    <x v="0"/>
    <x v="0"/>
    <x v="0"/>
    <x v="1"/>
    <x v="1"/>
    <x v="0"/>
    <x v="0"/>
    <x v="0"/>
    <x v="0"/>
    <n v="1550.7502686037135"/>
    <n v="1.8912"/>
    <n v="201.56"/>
    <n v="673.92008377075206"/>
    <n v="414.10704471590401"/>
    <n v="22.289968645119998"/>
    <n v="1506.1895039999999"/>
    <n v="2932.7789079833428"/>
    <n v="5549.2855091151187"/>
  </r>
  <r>
    <x v="0"/>
    <x v="1"/>
    <x v="1"/>
    <s v="ФРА ГПН_26"/>
    <x v="0"/>
    <x v="0"/>
    <x v="0"/>
    <x v="2"/>
    <s v="Алтайский край40647"/>
    <n v="53.796185000000001"/>
    <n v="83.541546999999994"/>
    <x v="0"/>
    <x v="0"/>
    <x v="0"/>
    <x v="0"/>
    <x v="1"/>
    <x v="1"/>
    <x v="0"/>
    <x v="0"/>
    <x v="0"/>
    <x v="0"/>
    <n v="1550.7502686037135"/>
    <n v="0.32765"/>
    <n v="201.56"/>
    <n v="116.756511975194"/>
    <n v="71.743957910938008"/>
    <n v="3.8617323533066665"/>
    <n v="260.94701299999997"/>
    <n v="508.10332550800672"/>
    <n v="961.41254074744541"/>
  </r>
  <r>
    <x v="0"/>
    <x v="1"/>
    <x v="2"/>
    <s v="ФРА ГПН_26"/>
    <x v="0"/>
    <x v="0"/>
    <x v="0"/>
    <x v="2"/>
    <s v="Алтайский край40647"/>
    <n v="53.796185000000001"/>
    <n v="83.541546999999994"/>
    <x v="0"/>
    <x v="0"/>
    <x v="0"/>
    <x v="0"/>
    <x v="1"/>
    <x v="1"/>
    <x v="0"/>
    <x v="0"/>
    <x v="0"/>
    <x v="0"/>
    <n v="1550.7502686037135"/>
    <n v="0.16023000000000001"/>
    <n v="201.56"/>
    <n v="57.097194914650807"/>
    <n v="35.084798950311601"/>
    <n v="1.8884949640480002"/>
    <n v="127.61037660000001"/>
    <n v="248.47671553837304"/>
    <n v="470.15758096738341"/>
  </r>
  <r>
    <x v="0"/>
    <x v="0"/>
    <x v="3"/>
    <s v="ФРА ГПН_27"/>
    <x v="1"/>
    <x v="1"/>
    <x v="0"/>
    <x v="2"/>
    <s v="Алтайский край40699"/>
    <n v="51.975758999999996"/>
    <n v="85.852215000000001"/>
    <x v="0"/>
    <x v="0"/>
    <x v="0"/>
    <x v="0"/>
    <x v="1"/>
    <x v="1"/>
    <x v="1"/>
    <x v="1"/>
    <x v="1"/>
    <x v="1"/>
    <n v="2071.8343800000002"/>
    <n v="1.60223"/>
    <n v="378.21"/>
    <n v="565.49295780861632"/>
    <n v="738.91800107556003"/>
    <n v="158.22785168546153"/>
    <n v="3250.4242812461544"/>
    <n v="3319.5551986674004"/>
    <n v="8032.6182904831931"/>
  </r>
  <r>
    <x v="0"/>
    <x v="0"/>
    <x v="4"/>
    <s v="ФРА ГПН_27"/>
    <x v="1"/>
    <x v="1"/>
    <x v="0"/>
    <x v="2"/>
    <s v="Алтайский край40699"/>
    <n v="51.975758999999996"/>
    <n v="85.852215000000001"/>
    <x v="0"/>
    <x v="0"/>
    <x v="0"/>
    <x v="0"/>
    <x v="1"/>
    <x v="1"/>
    <x v="1"/>
    <x v="1"/>
    <x v="1"/>
    <x v="1"/>
    <n v="2071.8343800000002"/>
    <n v="0.30537999999999998"/>
    <n v="378.21"/>
    <n v="107.78117964062291"/>
    <n v="140.83544757522611"/>
    <n v="30.157731004728557"/>
    <n v="619.52064747692305"/>
    <n v="632.69678296440009"/>
    <n v="1530.9917886619005"/>
  </r>
  <r>
    <x v="0"/>
    <x v="0"/>
    <x v="5"/>
    <s v="ФРА ГПН_27"/>
    <x v="1"/>
    <x v="1"/>
    <x v="0"/>
    <x v="2"/>
    <s v="Алтайский край40699"/>
    <n v="51.975758999999996"/>
    <n v="85.852215000000001"/>
    <x v="0"/>
    <x v="0"/>
    <x v="0"/>
    <x v="0"/>
    <x v="1"/>
    <x v="1"/>
    <x v="1"/>
    <x v="1"/>
    <x v="1"/>
    <x v="1"/>
    <n v="2071.8343800000002"/>
    <n v="5.2639999999999999E-2"/>
    <n v="378.21"/>
    <n v="18.578824075847766"/>
    <n v="24.276566770449612"/>
    <n v="5.198450979399146"/>
    <n v="106.79012012307693"/>
    <n v="109.06136176320001"/>
    <n v="263.90532371197344"/>
  </r>
  <r>
    <x v="0"/>
    <x v="0"/>
    <x v="0"/>
    <s v="ФРА ГПН_27"/>
    <x v="0"/>
    <x v="0"/>
    <x v="0"/>
    <x v="2"/>
    <s v="Алтайский край40699"/>
    <n v="51.975758999999996"/>
    <n v="85.852215000000001"/>
    <x v="0"/>
    <x v="0"/>
    <x v="0"/>
    <x v="0"/>
    <x v="1"/>
    <x v="1"/>
    <x v="0"/>
    <x v="0"/>
    <x v="0"/>
    <x v="0"/>
    <n v="2646.5313600000004"/>
    <n v="1.8912"/>
    <n v="483.12"/>
    <n v="673.92008377075206"/>
    <n v="414.10704471590401"/>
    <n v="22.289968645119998"/>
    <n v="1506.1895039999999"/>
    <n v="5005.1201080320006"/>
    <n v="7621.6267091637765"/>
  </r>
  <r>
    <x v="0"/>
    <x v="1"/>
    <x v="1"/>
    <s v="ФРА ГПН_27"/>
    <x v="0"/>
    <x v="0"/>
    <x v="0"/>
    <x v="2"/>
    <s v="Алтайский край40699"/>
    <n v="51.975758999999996"/>
    <n v="85.852215000000001"/>
    <x v="0"/>
    <x v="0"/>
    <x v="0"/>
    <x v="0"/>
    <x v="1"/>
    <x v="1"/>
    <x v="0"/>
    <x v="0"/>
    <x v="0"/>
    <x v="0"/>
    <n v="2646.5313600000004"/>
    <n v="0.32765"/>
    <n v="483.12"/>
    <n v="116.756511975194"/>
    <n v="71.743957910938008"/>
    <n v="3.8617323533066665"/>
    <n v="260.94701299999997"/>
    <n v="867.13600010400012"/>
    <n v="1320.4452153434388"/>
  </r>
  <r>
    <x v="0"/>
    <x v="1"/>
    <x v="2"/>
    <s v="ФРА ГПН_27"/>
    <x v="0"/>
    <x v="0"/>
    <x v="0"/>
    <x v="2"/>
    <s v="Алтайский край40699"/>
    <n v="51.975758999999996"/>
    <n v="85.852215000000001"/>
    <x v="0"/>
    <x v="0"/>
    <x v="0"/>
    <x v="0"/>
    <x v="1"/>
    <x v="1"/>
    <x v="0"/>
    <x v="0"/>
    <x v="0"/>
    <x v="0"/>
    <n v="2646.5313600000004"/>
    <n v="0.16023000000000001"/>
    <n v="483.12"/>
    <n v="57.097194914650807"/>
    <n v="35.084798950311601"/>
    <n v="1.8884949640480002"/>
    <n v="127.61037660000001"/>
    <n v="424.05371981280007"/>
    <n v="645.73458524181046"/>
  </r>
  <r>
    <x v="0"/>
    <x v="0"/>
    <x v="3"/>
    <s v="ФРА ГПН_28"/>
    <x v="1"/>
    <x v="1"/>
    <x v="0"/>
    <x v="2"/>
    <s v="Алтайский край40826"/>
    <n v="53.346640000000001"/>
    <n v="83.636754999999994"/>
    <x v="0"/>
    <x v="0"/>
    <x v="0"/>
    <x v="0"/>
    <x v="1"/>
    <x v="1"/>
    <x v="1"/>
    <x v="1"/>
    <x v="1"/>
    <x v="1"/>
    <n v="1321.784561153592"/>
    <n v="1.60223"/>
    <n v="171.8"/>
    <n v="565.49295780861632"/>
    <n v="738.91800107556003"/>
    <n v="158.22785168546153"/>
    <n v="3250.4242812461544"/>
    <n v="2117.8028774171198"/>
    <n v="6830.865969232912"/>
  </r>
  <r>
    <x v="0"/>
    <x v="0"/>
    <x v="4"/>
    <s v="ФРА ГПН_28"/>
    <x v="1"/>
    <x v="1"/>
    <x v="0"/>
    <x v="2"/>
    <s v="Алтайский край40826"/>
    <n v="53.346640000000001"/>
    <n v="83.636754999999994"/>
    <x v="0"/>
    <x v="0"/>
    <x v="0"/>
    <x v="0"/>
    <x v="1"/>
    <x v="1"/>
    <x v="1"/>
    <x v="1"/>
    <x v="1"/>
    <x v="1"/>
    <n v="1321.784561153592"/>
    <n v="0.30537999999999998"/>
    <n v="171.8"/>
    <n v="107.78117964062291"/>
    <n v="140.83544757522611"/>
    <n v="30.157731004728557"/>
    <n v="619.52064747692305"/>
    <n v="403.6465692850839"/>
    <n v="1301.9415749825844"/>
  </r>
  <r>
    <x v="0"/>
    <x v="0"/>
    <x v="5"/>
    <s v="ФРА ГПН_28"/>
    <x v="1"/>
    <x v="1"/>
    <x v="0"/>
    <x v="2"/>
    <s v="Алтайский край40826"/>
    <n v="53.346640000000001"/>
    <n v="83.636754999999994"/>
    <x v="0"/>
    <x v="0"/>
    <x v="0"/>
    <x v="0"/>
    <x v="1"/>
    <x v="1"/>
    <x v="1"/>
    <x v="1"/>
    <x v="1"/>
    <x v="1"/>
    <n v="1321.784561153592"/>
    <n v="5.2639999999999999E-2"/>
    <n v="171.8"/>
    <n v="18.578824075847766"/>
    <n v="24.276566770449612"/>
    <n v="5.198450979399146"/>
    <n v="106.79012012307693"/>
    <n v="69.578739299125075"/>
    <n v="224.42270124789854"/>
  </r>
  <r>
    <x v="0"/>
    <x v="1"/>
    <x v="1"/>
    <s v="ФРА ГПН_28"/>
    <x v="1"/>
    <x v="1"/>
    <x v="0"/>
    <x v="2"/>
    <s v="Алтайский край40826"/>
    <n v="53.346640000000001"/>
    <n v="83.636754999999994"/>
    <x v="0"/>
    <x v="0"/>
    <x v="0"/>
    <x v="0"/>
    <x v="1"/>
    <x v="1"/>
    <x v="1"/>
    <x v="1"/>
    <x v="1"/>
    <x v="9"/>
    <n v="1321.784561153592"/>
    <n v="0.32765"/>
    <n v="171.8"/>
    <n v="115.64117987179939"/>
    <n v="151.10594799273966"/>
    <n v="32.356999684652934"/>
    <n v="655.01047654545448"/>
    <n v="433.08271146197444"/>
    <n v="1387.1973155566209"/>
  </r>
  <r>
    <x v="0"/>
    <x v="1"/>
    <x v="2"/>
    <s v="ФРА ГПН_28"/>
    <x v="1"/>
    <x v="1"/>
    <x v="0"/>
    <x v="2"/>
    <s v="Алтайский край40826"/>
    <n v="53.346640000000001"/>
    <n v="83.636754999999994"/>
    <x v="0"/>
    <x v="0"/>
    <x v="0"/>
    <x v="0"/>
    <x v="1"/>
    <x v="1"/>
    <x v="1"/>
    <x v="1"/>
    <x v="1"/>
    <x v="9"/>
    <n v="1321.784561153592"/>
    <n v="0.16023000000000001"/>
    <n v="171.8"/>
    <n v="56.551766369169599"/>
    <n v="73.895028374413783"/>
    <n v="15.823476451921072"/>
    <n v="320.31841494545449"/>
    <n v="211.78954023364005"/>
    <n v="678.37822637459897"/>
  </r>
  <r>
    <x v="0"/>
    <x v="0"/>
    <x v="0"/>
    <s v="ФРА ГПН_28"/>
    <x v="0"/>
    <x v="0"/>
    <x v="0"/>
    <x v="2"/>
    <s v="Алтайский край40826"/>
    <n v="53.346640000000001"/>
    <n v="83.636754999999994"/>
    <x v="0"/>
    <x v="0"/>
    <x v="0"/>
    <x v="0"/>
    <x v="1"/>
    <x v="1"/>
    <x v="0"/>
    <x v="0"/>
    <x v="0"/>
    <x v="0"/>
    <n v="2129.011779757986"/>
    <n v="1.8912"/>
    <n v="276.72000000000003"/>
    <n v="673.92008377075206"/>
    <n v="414.10704471590401"/>
    <n v="22.289968645119998"/>
    <n v="1506.1895039999999"/>
    <n v="4026.387077878303"/>
    <n v="6642.8936790100788"/>
  </r>
  <r>
    <x v="0"/>
    <x v="0"/>
    <x v="0"/>
    <s v="ФРА ГПН_29"/>
    <x v="2"/>
    <x v="2"/>
    <x v="0"/>
    <x v="2"/>
    <s v="Красноярский край258"/>
    <n v="56.034627"/>
    <n v="92.924509"/>
    <x v="0"/>
    <x v="2"/>
    <x v="0"/>
    <x v="2"/>
    <x v="1"/>
    <x v="1"/>
    <x v="2"/>
    <x v="2"/>
    <x v="2"/>
    <x v="2"/>
    <n v="2536.4152000000004"/>
    <n v="1.9303600000000001"/>
    <n v="536.24"/>
    <n v="926.53487321678642"/>
    <n v="569.69238998490312"/>
    <n v="90.875811743501089"/>
    <n v="4606.0260564307691"/>
    <n v="4896.1944454720006"/>
    <n v="11089.323576847961"/>
  </r>
  <r>
    <x v="0"/>
    <x v="0"/>
    <x v="3"/>
    <s v="ФРА ГПН_29"/>
    <x v="2"/>
    <x v="2"/>
    <x v="0"/>
    <x v="2"/>
    <s v="Красноярский край258"/>
    <n v="56.034627"/>
    <n v="92.924509"/>
    <x v="0"/>
    <x v="2"/>
    <x v="0"/>
    <x v="2"/>
    <x v="1"/>
    <x v="1"/>
    <x v="2"/>
    <x v="2"/>
    <x v="2"/>
    <x v="2"/>
    <n v="2536.4152000000004"/>
    <n v="1.30003"/>
    <n v="536.24"/>
    <n v="623.98885763692715"/>
    <n v="383.66791570073639"/>
    <n v="61.201683385950659"/>
    <n v="3101.997582907692"/>
    <n v="3297.4158524560007"/>
    <n v="7468.2718920873067"/>
  </r>
  <r>
    <x v="0"/>
    <x v="0"/>
    <x v="4"/>
    <s v="ФРА ГПН_29"/>
    <x v="2"/>
    <x v="2"/>
    <x v="0"/>
    <x v="2"/>
    <s v="Красноярский край258"/>
    <n v="56.034627"/>
    <n v="92.924509"/>
    <x v="0"/>
    <x v="2"/>
    <x v="0"/>
    <x v="2"/>
    <x v="1"/>
    <x v="1"/>
    <x v="2"/>
    <x v="2"/>
    <x v="2"/>
    <x v="2"/>
    <n v="2536.4152000000004"/>
    <n v="0.48475000000000001"/>
    <n v="536.24"/>
    <n v="232.67047586555731"/>
    <n v="143.06056178390651"/>
    <n v="22.820639540117984"/>
    <n v="1156.6604834615384"/>
    <n v="1229.5272682000002"/>
    <n v="2784.7394288511205"/>
  </r>
  <r>
    <x v="0"/>
    <x v="0"/>
    <x v="5"/>
    <s v="ФРА ГПН_29"/>
    <x v="2"/>
    <x v="2"/>
    <x v="0"/>
    <x v="2"/>
    <s v="Красноярский край258"/>
    <n v="56.034627"/>
    <n v="92.924509"/>
    <x v="0"/>
    <x v="2"/>
    <x v="0"/>
    <x v="2"/>
    <x v="1"/>
    <x v="1"/>
    <x v="2"/>
    <x v="2"/>
    <x v="2"/>
    <x v="2"/>
    <n v="2536.4152000000004"/>
    <n v="0.11342000000000001"/>
    <n v="536.24"/>
    <n v="54.43937157848687"/>
    <n v="33.472777550346933"/>
    <n v="5.3394882653742792"/>
    <n v="270.63111301538459"/>
    <n v="287.68021198400004"/>
    <n v="651.56296239359267"/>
  </r>
  <r>
    <x v="0"/>
    <x v="0"/>
    <x v="3"/>
    <s v="ФРА ГПН_29"/>
    <x v="3"/>
    <x v="3"/>
    <x v="0"/>
    <x v="2"/>
    <s v="Красноярский край258"/>
    <n v="56.034627"/>
    <n v="92.924509"/>
    <x v="0"/>
    <x v="2"/>
    <x v="0"/>
    <x v="2"/>
    <x v="1"/>
    <x v="1"/>
    <x v="3"/>
    <x v="3"/>
    <x v="3"/>
    <x v="4"/>
    <n v="927.60616287702101"/>
    <n v="0.31157000000000001"/>
    <n v="112.9"/>
    <n v="250.4055778780025"/>
    <n v="154.60320361381977"/>
    <n v="24.35529820157052"/>
    <n v="915.08851974615391"/>
    <n v="289.01425216759344"/>
    <n v="1633.4668516071401"/>
  </r>
  <r>
    <x v="0"/>
    <x v="1"/>
    <x v="1"/>
    <s v="ФРА ГПН_29"/>
    <x v="3"/>
    <x v="3"/>
    <x v="0"/>
    <x v="2"/>
    <s v="Красноярский край258"/>
    <n v="56.034627"/>
    <n v="92.924509"/>
    <x v="0"/>
    <x v="2"/>
    <x v="0"/>
    <x v="2"/>
    <x v="1"/>
    <x v="1"/>
    <x v="3"/>
    <x v="3"/>
    <x v="3"/>
    <x v="5"/>
    <n v="927.60616287702101"/>
    <n v="0.37186000000000002"/>
    <n v="112.9"/>
    <n v="298.86002564339958"/>
    <n v="184.51952144248492"/>
    <n v="29.068142597926673"/>
    <n v="1078.3236846545456"/>
    <n v="344.93962772744908"/>
    <n v="1935.7110020658058"/>
  </r>
  <r>
    <x v="0"/>
    <x v="1"/>
    <x v="2"/>
    <s v="ФРА ГПН_29"/>
    <x v="3"/>
    <x v="3"/>
    <x v="0"/>
    <x v="2"/>
    <s v="Красноярский край258"/>
    <n v="56.034627"/>
    <n v="92.924509"/>
    <x v="0"/>
    <x v="2"/>
    <x v="0"/>
    <x v="2"/>
    <x v="1"/>
    <x v="1"/>
    <x v="3"/>
    <x v="3"/>
    <x v="3"/>
    <x v="5"/>
    <n v="927.60616287702101"/>
    <n v="0.26587"/>
    <n v="112.9"/>
    <n v="213.67696180769818"/>
    <n v="131.92654538243818"/>
    <n v="20.782948078606903"/>
    <n v="770.97272640000006"/>
    <n v="246.62265052411357"/>
    <n v="1383.9818321928569"/>
  </r>
  <r>
    <x v="0"/>
    <x v="0"/>
    <x v="0"/>
    <s v="ФРА ГПН_30"/>
    <x v="3"/>
    <x v="3"/>
    <x v="0"/>
    <x v="2"/>
    <s v="Красноярский край259"/>
    <n v="56.075116999999999"/>
    <n v="92.921976000000001"/>
    <x v="0"/>
    <x v="2"/>
    <x v="0"/>
    <x v="2"/>
    <x v="1"/>
    <x v="1"/>
    <x v="3"/>
    <x v="3"/>
    <x v="3"/>
    <x v="4"/>
    <n v="915.77487080843889"/>
    <n v="2.0406599999999999"/>
    <n v="111.46"/>
    <n v="1640.0572794316672"/>
    <n v="1012.5897021105287"/>
    <n v="159.51754927630031"/>
    <n v="5993.4670818923069"/>
    <n v="1868.7851478639489"/>
    <n v="10674.416760574753"/>
  </r>
  <r>
    <x v="0"/>
    <x v="0"/>
    <x v="3"/>
    <s v="ФРА ГПН_30"/>
    <x v="3"/>
    <x v="3"/>
    <x v="0"/>
    <x v="2"/>
    <s v="Красноярский край259"/>
    <n v="56.075116999999999"/>
    <n v="92.921976000000001"/>
    <x v="0"/>
    <x v="2"/>
    <x v="0"/>
    <x v="2"/>
    <x v="1"/>
    <x v="1"/>
    <x v="3"/>
    <x v="3"/>
    <x v="3"/>
    <x v="4"/>
    <n v="915.77487080843889"/>
    <n v="1.7036899999999999"/>
    <n v="111.46"/>
    <n v="1369.2379849631673"/>
    <n v="845.38284162412492"/>
    <n v="133.17674356656184"/>
    <n v="5003.7781564538454"/>
    <n v="1560.1964896476293"/>
    <n v="8911.7722162553291"/>
  </r>
  <r>
    <x v="0"/>
    <x v="0"/>
    <x v="4"/>
    <s v="ФРА ГПН_30"/>
    <x v="3"/>
    <x v="3"/>
    <x v="0"/>
    <x v="2"/>
    <s v="Красноярский край259"/>
    <n v="56.075116999999999"/>
    <n v="92.921976000000001"/>
    <x v="0"/>
    <x v="2"/>
    <x v="0"/>
    <x v="2"/>
    <x v="1"/>
    <x v="1"/>
    <x v="3"/>
    <x v="3"/>
    <x v="3"/>
    <x v="4"/>
    <n v="915.77487080843889"/>
    <n v="0.51244999999999996"/>
    <n v="111.46"/>
    <n v="411.85075066143202"/>
    <n v="254.28125843920125"/>
    <n v="40.058004825223257"/>
    <n v="1505.0778699615382"/>
    <n v="469.28883254578449"/>
    <n v="2680.5567164331792"/>
  </r>
  <r>
    <x v="0"/>
    <x v="0"/>
    <x v="5"/>
    <s v="ФРА ГПН_30"/>
    <x v="3"/>
    <x v="3"/>
    <x v="0"/>
    <x v="2"/>
    <s v="Красноярский край259"/>
    <n v="56.075116999999999"/>
    <n v="92.921976000000001"/>
    <x v="0"/>
    <x v="2"/>
    <x v="0"/>
    <x v="2"/>
    <x v="1"/>
    <x v="1"/>
    <x v="3"/>
    <x v="3"/>
    <x v="3"/>
    <x v="4"/>
    <n v="915.77487080843889"/>
    <n v="0.11990000000000001"/>
    <n v="111.46"/>
    <n v="96.362386582702129"/>
    <n v="59.495214922158716"/>
    <n v="9.3725334735959986"/>
    <n v="352.14915915384614"/>
    <n v="109.80140700993184"/>
    <n v="627.18070114223485"/>
  </r>
  <r>
    <x v="0"/>
    <x v="1"/>
    <x v="1"/>
    <s v="ФРА ГПН_30"/>
    <x v="3"/>
    <x v="3"/>
    <x v="0"/>
    <x v="2"/>
    <s v="Красноярский край259"/>
    <n v="56.075116999999999"/>
    <n v="92.921976000000001"/>
    <x v="0"/>
    <x v="2"/>
    <x v="0"/>
    <x v="2"/>
    <x v="1"/>
    <x v="1"/>
    <x v="3"/>
    <x v="3"/>
    <x v="3"/>
    <x v="5"/>
    <n v="915.77487080843889"/>
    <n v="0.39311000000000001"/>
    <n v="111.46"/>
    <n v="315.93843027127633"/>
    <n v="195.06391941659561"/>
    <n v="30.729246320311283"/>
    <n v="1139.9446664727275"/>
    <n v="360.00025946350542"/>
    <n v="2041.6765219444162"/>
  </r>
  <r>
    <x v="0"/>
    <x v="1"/>
    <x v="2"/>
    <s v="ФРА ГПН_30"/>
    <x v="3"/>
    <x v="3"/>
    <x v="0"/>
    <x v="2"/>
    <s v="Красноярский край259"/>
    <n v="56.075116999999999"/>
    <n v="92.921976000000001"/>
    <x v="0"/>
    <x v="2"/>
    <x v="0"/>
    <x v="2"/>
    <x v="1"/>
    <x v="1"/>
    <x v="3"/>
    <x v="3"/>
    <x v="3"/>
    <x v="5"/>
    <n v="915.77487080843889"/>
    <n v="0.28105999999999998"/>
    <n v="111.46"/>
    <n v="225.88500728051923"/>
    <n v="139.46392915781422"/>
    <n v="21.97034410416089"/>
    <n v="815.02085410909092"/>
    <n v="257.38768518941981"/>
    <n v="1459.7278198410049"/>
  </r>
  <r>
    <x v="0"/>
    <x v="0"/>
    <x v="0"/>
    <s v="ФРА ГПН_31"/>
    <x v="2"/>
    <x v="2"/>
    <x v="0"/>
    <x v="2"/>
    <s v="Красноярский край260"/>
    <n v="56.049022999999998"/>
    <n v="92.952931000000007"/>
    <x v="0"/>
    <x v="2"/>
    <x v="0"/>
    <x v="2"/>
    <x v="1"/>
    <x v="1"/>
    <x v="2"/>
    <x v="2"/>
    <x v="2"/>
    <x v="2"/>
    <n v="2545.8279000000002"/>
    <n v="2.0406599999999999"/>
    <n v="538.23"/>
    <n v="979.47670609552995"/>
    <n v="602.24438578637773"/>
    <n v="96.068419358302549"/>
    <n v="4869.2125470461533"/>
    <n v="5195.1691624140003"/>
    <n v="11742.171220700364"/>
  </r>
  <r>
    <x v="0"/>
    <x v="0"/>
    <x v="3"/>
    <s v="ФРА ГПН_31"/>
    <x v="2"/>
    <x v="2"/>
    <x v="0"/>
    <x v="2"/>
    <s v="Красноярский край260"/>
    <n v="56.049022999999998"/>
    <n v="92.952931000000007"/>
    <x v="0"/>
    <x v="2"/>
    <x v="0"/>
    <x v="2"/>
    <x v="1"/>
    <x v="1"/>
    <x v="2"/>
    <x v="2"/>
    <x v="2"/>
    <x v="2"/>
    <n v="2545.8279000000002"/>
    <n v="1.7036899999999999"/>
    <n v="538.23"/>
    <n v="817.7377267197345"/>
    <n v="502.79700568462846"/>
    <n v="80.204838325123475"/>
    <n v="4065.1694668769223"/>
    <n v="4337.3015349510006"/>
    <n v="9803.2105725574093"/>
  </r>
  <r>
    <x v="0"/>
    <x v="0"/>
    <x v="4"/>
    <s v="ФРА ГПН_31"/>
    <x v="2"/>
    <x v="2"/>
    <x v="0"/>
    <x v="2"/>
    <s v="Красноярский край260"/>
    <n v="56.049022999999998"/>
    <n v="92.952931000000007"/>
    <x v="0"/>
    <x v="2"/>
    <x v="0"/>
    <x v="2"/>
    <x v="1"/>
    <x v="1"/>
    <x v="2"/>
    <x v="2"/>
    <x v="2"/>
    <x v="2"/>
    <n v="2545.8279000000002"/>
    <n v="0.51244999999999996"/>
    <n v="538.23"/>
    <n v="245.96593162930341"/>
    <n v="151.23545102870114"/>
    <n v="24.124676085267581"/>
    <n v="1222.7553682307689"/>
    <n v="1304.609507355"/>
    <n v="2948.6909343290408"/>
  </r>
  <r>
    <x v="0"/>
    <x v="0"/>
    <x v="5"/>
    <s v="ФРА ГПН_31"/>
    <x v="2"/>
    <x v="2"/>
    <x v="0"/>
    <x v="2"/>
    <s v="Красноярский край260"/>
    <n v="56.049022999999998"/>
    <n v="92.952931000000007"/>
    <x v="0"/>
    <x v="2"/>
    <x v="0"/>
    <x v="2"/>
    <x v="1"/>
    <x v="1"/>
    <x v="2"/>
    <x v="2"/>
    <x v="2"/>
    <x v="2"/>
    <n v="2545.8279000000002"/>
    <n v="0.11990000000000001"/>
    <n v="538.23"/>
    <n v="57.549644262568997"/>
    <n v="35.385170413389147"/>
    <n v="5.6445480781024164"/>
    <n v="286.09302107692304"/>
    <n v="305.24476521000003"/>
    <n v="689.91714904098353"/>
  </r>
  <r>
    <x v="0"/>
    <x v="1"/>
    <x v="1"/>
    <s v="ФРА ГПН_31"/>
    <x v="2"/>
    <x v="2"/>
    <x v="0"/>
    <x v="2"/>
    <s v="Красноярский край260"/>
    <n v="56.049022999999998"/>
    <n v="92.952931000000007"/>
    <x v="0"/>
    <x v="2"/>
    <x v="0"/>
    <x v="2"/>
    <x v="1"/>
    <x v="1"/>
    <x v="2"/>
    <x v="2"/>
    <x v="2"/>
    <x v="3"/>
    <n v="2545.8279000000002"/>
    <n v="0.39311000000000001"/>
    <n v="538.23"/>
    <n v="188.68507636412426"/>
    <n v="116.01554913434035"/>
    <n v="18.506491200857724"/>
    <n v="925.04215065454559"/>
    <n v="1000.7904057690001"/>
    <n v="2249.039673122868"/>
  </r>
  <r>
    <x v="0"/>
    <x v="1"/>
    <x v="2"/>
    <s v="ФРА ГПН_31"/>
    <x v="2"/>
    <x v="2"/>
    <x v="0"/>
    <x v="2"/>
    <s v="Красноярский край260"/>
    <n v="56.049022999999998"/>
    <n v="92.952931000000007"/>
    <x v="0"/>
    <x v="2"/>
    <x v="0"/>
    <x v="2"/>
    <x v="1"/>
    <x v="1"/>
    <x v="2"/>
    <x v="2"/>
    <x v="2"/>
    <x v="3"/>
    <n v="2545.8279000000002"/>
    <n v="0.28105999999999998"/>
    <n v="538.23"/>
    <n v="134.90327786853746"/>
    <n v="82.947089210902021"/>
    <n v="13.231498605767014"/>
    <n v="661.37301738181827"/>
    <n v="715.53038957399997"/>
    <n v="1607.9852726410247"/>
  </r>
  <r>
    <x v="0"/>
    <x v="0"/>
    <x v="0"/>
    <s v="ФРА ГПН_32"/>
    <x v="3"/>
    <x v="3"/>
    <x v="0"/>
    <x v="2"/>
    <s v="Красноярский край269"/>
    <n v="56.159390000000002"/>
    <n v="92.700729999999993"/>
    <x v="0"/>
    <x v="2"/>
    <x v="0"/>
    <x v="2"/>
    <x v="1"/>
    <x v="1"/>
    <x v="3"/>
    <x v="3"/>
    <x v="3"/>
    <x v="4"/>
    <n v="723.92718344636239"/>
    <n v="2.1981700000000002"/>
    <n v="88.11"/>
    <n v="1766.6464329816374"/>
    <n v="1090.7472609294548"/>
    <n v="171.83004091454976"/>
    <n v="6456.0777079"/>
    <n v="1591.3150168362906"/>
    <n v="11076.616459561932"/>
  </r>
  <r>
    <x v="0"/>
    <x v="0"/>
    <x v="3"/>
    <s v="ФРА ГПН_32"/>
    <x v="3"/>
    <x v="3"/>
    <x v="0"/>
    <x v="2"/>
    <s v="Красноярский край269"/>
    <n v="56.159390000000002"/>
    <n v="92.700729999999993"/>
    <x v="0"/>
    <x v="2"/>
    <x v="0"/>
    <x v="2"/>
    <x v="1"/>
    <x v="1"/>
    <x v="3"/>
    <x v="3"/>
    <x v="3"/>
    <x v="4"/>
    <n v="723.92718344636239"/>
    <n v="1.8351900000000001"/>
    <n v="88.11"/>
    <n v="1474.9231712486164"/>
    <n v="910.63405732273941"/>
    <n v="143.4560442486125"/>
    <n v="5389.9967922230771"/>
    <n v="1328.54392778893"/>
    <n v="9247.5539928319758"/>
  </r>
  <r>
    <x v="0"/>
    <x v="0"/>
    <x v="4"/>
    <s v="ФРА ГПН_32"/>
    <x v="3"/>
    <x v="3"/>
    <x v="0"/>
    <x v="2"/>
    <s v="Красноярский край269"/>
    <n v="56.159390000000002"/>
    <n v="92.700729999999993"/>
    <x v="0"/>
    <x v="2"/>
    <x v="0"/>
    <x v="2"/>
    <x v="1"/>
    <x v="1"/>
    <x v="3"/>
    <x v="3"/>
    <x v="3"/>
    <x v="4"/>
    <n v="723.92718344636239"/>
    <n v="0.55200000000000005"/>
    <n v="88.11"/>
    <n v="443.63667551002146"/>
    <n v="273.90624384513438"/>
    <n v="43.149611988532037"/>
    <n v="1621.2371630769233"/>
    <n v="399.60780526239205"/>
    <n v="2781.5374996830033"/>
  </r>
  <r>
    <x v="0"/>
    <x v="0"/>
    <x v="5"/>
    <s v="ФРА ГПН_32"/>
    <x v="3"/>
    <x v="3"/>
    <x v="0"/>
    <x v="2"/>
    <s v="Красноярский край269"/>
    <n v="56.159390000000002"/>
    <n v="92.700729999999993"/>
    <x v="0"/>
    <x v="2"/>
    <x v="0"/>
    <x v="2"/>
    <x v="1"/>
    <x v="1"/>
    <x v="3"/>
    <x v="3"/>
    <x v="3"/>
    <x v="4"/>
    <n v="723.92718344636239"/>
    <n v="0.12914999999999999"/>
    <n v="88.11"/>
    <n v="103.79651565601316"/>
    <n v="64.085129334418653"/>
    <n v="10.095602152751651"/>
    <n v="379.31662973076919"/>
    <n v="93.495195742097692"/>
    <n v="650.78907261605036"/>
  </r>
  <r>
    <x v="0"/>
    <x v="1"/>
    <x v="1"/>
    <s v="ФРА ГПН_32"/>
    <x v="3"/>
    <x v="3"/>
    <x v="0"/>
    <x v="2"/>
    <s v="Красноярский край269"/>
    <n v="56.159390000000002"/>
    <n v="92.700729999999993"/>
    <x v="0"/>
    <x v="2"/>
    <x v="0"/>
    <x v="2"/>
    <x v="1"/>
    <x v="1"/>
    <x v="3"/>
    <x v="3"/>
    <x v="3"/>
    <x v="5"/>
    <n v="723.92718344636239"/>
    <n v="0.42344999999999999"/>
    <n v="88.11"/>
    <n v="340.32237363173653"/>
    <n v="210.11883868880821"/>
    <n v="33.10091158794183"/>
    <n v="1227.9249294545455"/>
    <n v="306.54696583036213"/>
    <n v="2118.0140191933942"/>
  </r>
  <r>
    <x v="0"/>
    <x v="1"/>
    <x v="2"/>
    <s v="ФРА ГПН_32"/>
    <x v="3"/>
    <x v="3"/>
    <x v="0"/>
    <x v="2"/>
    <s v="Красноярский край269"/>
    <n v="56.159390000000002"/>
    <n v="92.700729999999993"/>
    <x v="0"/>
    <x v="2"/>
    <x v="0"/>
    <x v="2"/>
    <x v="1"/>
    <x v="1"/>
    <x v="3"/>
    <x v="3"/>
    <x v="3"/>
    <x v="5"/>
    <n v="723.92718344636239"/>
    <n v="0.30275000000000002"/>
    <n v="88.11"/>
    <n v="243.31703534539673"/>
    <n v="150.22665819585947"/>
    <n v="23.665842444797235"/>
    <n v="877.91775272727284"/>
    <n v="219.16895478838623"/>
    <n v="1514.2962435017125"/>
  </r>
  <r>
    <x v="0"/>
    <x v="0"/>
    <x v="0"/>
    <s v="ФРА ГПН_33"/>
    <x v="2"/>
    <x v="2"/>
    <x v="0"/>
    <x v="2"/>
    <s v="Красноярский край271"/>
    <n v="53.668467"/>
    <n v="91.649035999999995"/>
    <x v="0"/>
    <x v="2"/>
    <x v="0"/>
    <x v="2"/>
    <x v="1"/>
    <x v="1"/>
    <x v="2"/>
    <x v="2"/>
    <x v="2"/>
    <x v="2"/>
    <n v="3159.5454000000004"/>
    <n v="1.4853799999999999"/>
    <n v="667.98"/>
    <n v="712.95321596943063"/>
    <n v="438.36884427556271"/>
    <n v="69.927429726870443"/>
    <n v="3544.2606475999996"/>
    <n v="4693.1255462520003"/>
    <n v="9458.6356838238644"/>
  </r>
  <r>
    <x v="0"/>
    <x v="0"/>
    <x v="3"/>
    <s v="ФРА ГПН_33"/>
    <x v="2"/>
    <x v="2"/>
    <x v="0"/>
    <x v="2"/>
    <s v="Красноярский край271"/>
    <n v="53.668467"/>
    <n v="91.649035999999995"/>
    <x v="0"/>
    <x v="2"/>
    <x v="0"/>
    <x v="2"/>
    <x v="1"/>
    <x v="1"/>
    <x v="2"/>
    <x v="2"/>
    <x v="2"/>
    <x v="2"/>
    <n v="3159.5454000000004"/>
    <n v="1.2401"/>
    <n v="667.98"/>
    <n v="595.22363511269236"/>
    <n v="365.98123294114998"/>
    <n v="58.380350889531329"/>
    <n v="2958.9987943076922"/>
    <n v="3918.1522505400003"/>
    <n v="7896.7362637910664"/>
  </r>
  <r>
    <x v="0"/>
    <x v="0"/>
    <x v="4"/>
    <s v="ФРА ГПН_33"/>
    <x v="2"/>
    <x v="2"/>
    <x v="0"/>
    <x v="2"/>
    <s v="Красноярский край271"/>
    <n v="53.668467"/>
    <n v="91.649035999999995"/>
    <x v="0"/>
    <x v="2"/>
    <x v="0"/>
    <x v="2"/>
    <x v="1"/>
    <x v="1"/>
    <x v="2"/>
    <x v="2"/>
    <x v="2"/>
    <x v="2"/>
    <n v="3159.5454000000004"/>
    <n v="0.37301000000000001"/>
    <n v="667.98"/>
    <n v="179.03747127923987"/>
    <n v="110.0835897906446"/>
    <n v="17.56024085582137"/>
    <n v="890.03801327692304"/>
    <n v="1178.5420296540001"/>
    <n v="2375.261344856629"/>
  </r>
  <r>
    <x v="0"/>
    <x v="0"/>
    <x v="5"/>
    <s v="ФРА ГПН_33"/>
    <x v="2"/>
    <x v="2"/>
    <x v="0"/>
    <x v="2"/>
    <s v="Красноярский край271"/>
    <n v="53.668467"/>
    <n v="91.649035999999995"/>
    <x v="0"/>
    <x v="2"/>
    <x v="0"/>
    <x v="2"/>
    <x v="1"/>
    <x v="1"/>
    <x v="2"/>
    <x v="2"/>
    <x v="2"/>
    <x v="2"/>
    <n v="3159.5454000000004"/>
    <n v="8.727E-2"/>
    <n v="667.98"/>
    <n v="41.887885361087541"/>
    <n v="25.755327956434286"/>
    <n v="4.1084212741951447"/>
    <n v="208.23467847692305"/>
    <n v="275.73352705800005"/>
    <n v="555.71984012664007"/>
  </r>
  <r>
    <x v="0"/>
    <x v="1"/>
    <x v="1"/>
    <s v="ФРА ГПН_33"/>
    <x v="2"/>
    <x v="2"/>
    <x v="0"/>
    <x v="2"/>
    <s v="Красноярский край271"/>
    <n v="53.668467"/>
    <n v="91.649035999999995"/>
    <x v="0"/>
    <x v="2"/>
    <x v="0"/>
    <x v="2"/>
    <x v="1"/>
    <x v="1"/>
    <x v="2"/>
    <x v="2"/>
    <x v="2"/>
    <x v="3"/>
    <n v="3159.5454000000004"/>
    <n v="0.28614000000000001"/>
    <n v="667.98"/>
    <n v="137.34157805914506"/>
    <n v="84.446310776373394"/>
    <n v="13.470650434263765"/>
    <n v="673.32695934545461"/>
    <n v="904.07232075600018"/>
    <n v="1812.6578193712371"/>
  </r>
  <r>
    <x v="0"/>
    <x v="1"/>
    <x v="2"/>
    <s v="ФРА ГПН_33"/>
    <x v="2"/>
    <x v="2"/>
    <x v="0"/>
    <x v="2"/>
    <s v="Красноярский край271"/>
    <n v="53.668467"/>
    <n v="91.649035999999995"/>
    <x v="0"/>
    <x v="2"/>
    <x v="0"/>
    <x v="2"/>
    <x v="1"/>
    <x v="1"/>
    <x v="2"/>
    <x v="2"/>
    <x v="2"/>
    <x v="3"/>
    <n v="3159.5454000000004"/>
    <n v="0.20458000000000001"/>
    <n v="667.98"/>
    <n v="98.194380510728649"/>
    <n v="60.376131469317365"/>
    <n v="9.6310395814694942"/>
    <n v="481.40500923636375"/>
    <n v="646.37979793200009"/>
    <n v="1295.9863587298792"/>
  </r>
  <r>
    <x v="0"/>
    <x v="0"/>
    <x v="0"/>
    <s v="ФРА ГПН_34"/>
    <x v="2"/>
    <x v="2"/>
    <x v="0"/>
    <x v="2"/>
    <s v="Красноярский край274"/>
    <n v="53.674697999999999"/>
    <n v="91.740420999999998"/>
    <x v="0"/>
    <x v="2"/>
    <x v="0"/>
    <x v="2"/>
    <x v="1"/>
    <x v="1"/>
    <x v="2"/>
    <x v="2"/>
    <x v="2"/>
    <x v="2"/>
    <n v="3195.7299000000003"/>
    <n v="1.4198200000000001"/>
    <n v="675.63"/>
    <n v="681.48570406072326"/>
    <n v="419.02062265503071"/>
    <n v="66.841052979577753"/>
    <n v="3387.8281333230766"/>
    <n v="4537.3612266180007"/>
    <n v="9092.536739636409"/>
  </r>
  <r>
    <x v="0"/>
    <x v="0"/>
    <x v="3"/>
    <s v="ФРА ГПН_34"/>
    <x v="2"/>
    <x v="2"/>
    <x v="0"/>
    <x v="2"/>
    <s v="Красноярский край274"/>
    <n v="53.674697999999999"/>
    <n v="91.740420999999998"/>
    <x v="0"/>
    <x v="2"/>
    <x v="0"/>
    <x v="2"/>
    <x v="1"/>
    <x v="1"/>
    <x v="2"/>
    <x v="2"/>
    <x v="2"/>
    <x v="2"/>
    <n v="3195.7299000000003"/>
    <n v="1.18537"/>
    <n v="675.63"/>
    <n v="568.95431042136295"/>
    <n v="349.82918642968389"/>
    <n v="55.803819477400012"/>
    <n v="2828.407709707692"/>
    <n v="3788.1223515630004"/>
    <n v="7591.1173775991392"/>
  </r>
  <r>
    <x v="0"/>
    <x v="0"/>
    <x v="4"/>
    <s v="ФРА ГПН_34"/>
    <x v="2"/>
    <x v="2"/>
    <x v="0"/>
    <x v="2"/>
    <s v="Красноярский край274"/>
    <n v="53.674697999999999"/>
    <n v="91.740420999999998"/>
    <x v="0"/>
    <x v="2"/>
    <x v="0"/>
    <x v="2"/>
    <x v="1"/>
    <x v="1"/>
    <x v="2"/>
    <x v="2"/>
    <x v="2"/>
    <x v="2"/>
    <n v="3195.7299000000003"/>
    <n v="0.35654000000000002"/>
    <n v="675.63"/>
    <n v="171.13219487386448"/>
    <n v="105.22292459707896"/>
    <n v="16.784880498470688"/>
    <n v="850.73899695384614"/>
    <n v="1139.4055385460001"/>
    <n v="2283.2845354692604"/>
  </r>
  <r>
    <x v="0"/>
    <x v="0"/>
    <x v="5"/>
    <s v="ФРА ГПН_34"/>
    <x v="2"/>
    <x v="2"/>
    <x v="0"/>
    <x v="2"/>
    <s v="Красноярский край274"/>
    <n v="53.674697999999999"/>
    <n v="91.740420999999998"/>
    <x v="0"/>
    <x v="2"/>
    <x v="0"/>
    <x v="2"/>
    <x v="1"/>
    <x v="1"/>
    <x v="2"/>
    <x v="2"/>
    <x v="2"/>
    <x v="2"/>
    <n v="3195.7299000000003"/>
    <n v="8.3419999999999994E-2"/>
    <n v="675.63"/>
    <n v="40.03996100403257"/>
    <n v="24.619106888114448"/>
    <n v="3.9271743175588285"/>
    <n v="199.0482053230769"/>
    <n v="266.58778825799999"/>
    <n v="534.22223579078275"/>
  </r>
  <r>
    <x v="0"/>
    <x v="1"/>
    <x v="1"/>
    <s v="ФРА ГПН_34"/>
    <x v="2"/>
    <x v="2"/>
    <x v="0"/>
    <x v="2"/>
    <s v="Красноярский край274"/>
    <n v="53.674697999999999"/>
    <n v="91.740420999999998"/>
    <x v="0"/>
    <x v="2"/>
    <x v="0"/>
    <x v="2"/>
    <x v="1"/>
    <x v="1"/>
    <x v="2"/>
    <x v="2"/>
    <x v="2"/>
    <x v="3"/>
    <n v="3195.7299000000003"/>
    <n v="0.27350999999999998"/>
    <n v="675.63"/>
    <n v="131.27942620729979"/>
    <n v="80.718915427573521"/>
    <n v="12.87606626223346"/>
    <n v="643.60682410909089"/>
    <n v="874.06408494899995"/>
    <n v="1742.5453169551974"/>
  </r>
  <r>
    <x v="0"/>
    <x v="1"/>
    <x v="2"/>
    <s v="ФРА ГПН_34"/>
    <x v="2"/>
    <x v="2"/>
    <x v="0"/>
    <x v="2"/>
    <s v="Красноярский край274"/>
    <n v="53.674697999999999"/>
    <n v="91.740420999999998"/>
    <x v="0"/>
    <x v="2"/>
    <x v="0"/>
    <x v="2"/>
    <x v="1"/>
    <x v="1"/>
    <x v="2"/>
    <x v="2"/>
    <x v="2"/>
    <x v="3"/>
    <n v="3195.7299000000003"/>
    <n v="0.19555"/>
    <n v="675.63"/>
    <n v="93.860157927817909"/>
    <n v="57.711176599985386"/>
    <n v="9.2059330831770438"/>
    <n v="460.15617145454553"/>
    <n v="624.92498194500001"/>
    <n v="1245.8584210105259"/>
  </r>
  <r>
    <x v="0"/>
    <x v="0"/>
    <x v="0"/>
    <s v="ФРА ГПН_35"/>
    <x v="2"/>
    <x v="2"/>
    <x v="0"/>
    <x v="2"/>
    <s v="Красноярский край40212"/>
    <n v="55.529288000000001"/>
    <n v="89.175703999999996"/>
    <x v="0"/>
    <x v="2"/>
    <x v="0"/>
    <x v="2"/>
    <x v="1"/>
    <x v="1"/>
    <x v="2"/>
    <x v="2"/>
    <x v="2"/>
    <x v="2"/>
    <n v="1485.2673"/>
    <n v="2.0406599999999999"/>
    <n v="314.01"/>
    <n v="979.47670609552995"/>
    <n v="602.24438578637773"/>
    <n v="96.068419358302549"/>
    <n v="4869.2125470461533"/>
    <n v="3030.9255684179998"/>
    <n v="9577.9276267043642"/>
  </r>
  <r>
    <x v="0"/>
    <x v="0"/>
    <x v="3"/>
    <s v="ФРА ГПН_35"/>
    <x v="2"/>
    <x v="2"/>
    <x v="0"/>
    <x v="2"/>
    <s v="Красноярский край40212"/>
    <n v="55.529288000000001"/>
    <n v="89.175703999999996"/>
    <x v="0"/>
    <x v="2"/>
    <x v="0"/>
    <x v="2"/>
    <x v="1"/>
    <x v="1"/>
    <x v="2"/>
    <x v="2"/>
    <x v="2"/>
    <x v="2"/>
    <n v="1485.2673"/>
    <n v="1.7036899999999999"/>
    <n v="314.01"/>
    <n v="817.7377267197345"/>
    <n v="502.79700568462846"/>
    <n v="80.204838325123475"/>
    <n v="4065.1694668769223"/>
    <n v="2530.4350463369997"/>
    <n v="7996.3440839434079"/>
  </r>
  <r>
    <x v="0"/>
    <x v="0"/>
    <x v="4"/>
    <s v="ФРА ГПН_35"/>
    <x v="2"/>
    <x v="2"/>
    <x v="0"/>
    <x v="2"/>
    <s v="Красноярский край40212"/>
    <n v="55.529288000000001"/>
    <n v="89.175703999999996"/>
    <x v="0"/>
    <x v="2"/>
    <x v="0"/>
    <x v="2"/>
    <x v="1"/>
    <x v="1"/>
    <x v="2"/>
    <x v="2"/>
    <x v="2"/>
    <x v="2"/>
    <n v="1485.2673"/>
    <n v="0.51244999999999996"/>
    <n v="314.01"/>
    <n v="245.96593162930341"/>
    <n v="151.23545102870114"/>
    <n v="24.124676085267581"/>
    <n v="1222.7553682307689"/>
    <n v="761.12522788499996"/>
    <n v="2405.206654859041"/>
  </r>
  <r>
    <x v="0"/>
    <x v="0"/>
    <x v="5"/>
    <s v="ФРА ГПН_35"/>
    <x v="2"/>
    <x v="2"/>
    <x v="0"/>
    <x v="2"/>
    <s v="Красноярский край40212"/>
    <n v="55.529288000000001"/>
    <n v="89.175703999999996"/>
    <x v="0"/>
    <x v="2"/>
    <x v="0"/>
    <x v="2"/>
    <x v="1"/>
    <x v="1"/>
    <x v="2"/>
    <x v="2"/>
    <x v="2"/>
    <x v="2"/>
    <n v="1485.2673"/>
    <n v="0.11990000000000001"/>
    <n v="314.01"/>
    <n v="57.549644262568997"/>
    <n v="35.385170413389147"/>
    <n v="5.6445480781024164"/>
    <n v="286.09302107692304"/>
    <n v="178.08354927000002"/>
    <n v="562.75593310098361"/>
  </r>
  <r>
    <x v="0"/>
    <x v="1"/>
    <x v="1"/>
    <s v="ФРА ГПН_35"/>
    <x v="2"/>
    <x v="2"/>
    <x v="0"/>
    <x v="2"/>
    <s v="Красноярский край40212"/>
    <n v="55.529288000000001"/>
    <n v="89.175703999999996"/>
    <x v="0"/>
    <x v="2"/>
    <x v="0"/>
    <x v="2"/>
    <x v="1"/>
    <x v="1"/>
    <x v="2"/>
    <x v="2"/>
    <x v="2"/>
    <x v="3"/>
    <n v="1485.2673"/>
    <n v="0.39311000000000001"/>
    <n v="314.01"/>
    <n v="188.68507636412426"/>
    <n v="116.01554913434035"/>
    <n v="18.506491200857724"/>
    <n v="925.04215065454559"/>
    <n v="583.87342830299997"/>
    <n v="1832.122695656868"/>
  </r>
  <r>
    <x v="0"/>
    <x v="1"/>
    <x v="2"/>
    <s v="ФРА ГПН_35"/>
    <x v="2"/>
    <x v="2"/>
    <x v="0"/>
    <x v="2"/>
    <s v="Красноярский край40212"/>
    <n v="55.529288000000001"/>
    <n v="89.175703999999996"/>
    <x v="0"/>
    <x v="2"/>
    <x v="0"/>
    <x v="2"/>
    <x v="1"/>
    <x v="1"/>
    <x v="2"/>
    <x v="2"/>
    <x v="2"/>
    <x v="3"/>
    <n v="1485.2673"/>
    <n v="0.28105999999999998"/>
    <n v="314.01"/>
    <n v="134.90327786853746"/>
    <n v="82.947089210902021"/>
    <n v="13.231498605767014"/>
    <n v="661.37301738181827"/>
    <n v="417.44922733799996"/>
    <n v="1309.9041104050248"/>
  </r>
  <r>
    <x v="0"/>
    <x v="0"/>
    <x v="0"/>
    <s v="ФРА ГПН_36"/>
    <x v="3"/>
    <x v="3"/>
    <x v="0"/>
    <x v="2"/>
    <s v="Красноярский край40551"/>
    <n v="56.060997"/>
    <n v="92.837254999999999"/>
    <x v="0"/>
    <x v="2"/>
    <x v="0"/>
    <x v="2"/>
    <x v="1"/>
    <x v="1"/>
    <x v="3"/>
    <x v="3"/>
    <x v="3"/>
    <x v="4"/>
    <n v="867.7924085303008"/>
    <n v="2.0406599999999999"/>
    <n v="105.62"/>
    <n v="1640.0572794316672"/>
    <n v="1012.5897021105287"/>
    <n v="159.51754927630031"/>
    <n v="5993.4670818923069"/>
    <n v="1770.8692563914435"/>
    <n v="10576.500869102247"/>
  </r>
  <r>
    <x v="0"/>
    <x v="0"/>
    <x v="3"/>
    <s v="ФРА ГПН_36"/>
    <x v="3"/>
    <x v="3"/>
    <x v="0"/>
    <x v="2"/>
    <s v="Красноярский край40551"/>
    <n v="56.060997"/>
    <n v="92.837254999999999"/>
    <x v="0"/>
    <x v="2"/>
    <x v="0"/>
    <x v="2"/>
    <x v="1"/>
    <x v="1"/>
    <x v="3"/>
    <x v="3"/>
    <x v="3"/>
    <x v="4"/>
    <n v="867.7924085303008"/>
    <n v="1.7036899999999999"/>
    <n v="105.62"/>
    <n v="1369.2379849631673"/>
    <n v="845.38284162412492"/>
    <n v="133.17674356656184"/>
    <n v="5003.7781564538454"/>
    <n v="1478.4492484889881"/>
    <n v="8830.0249750966886"/>
  </r>
  <r>
    <x v="0"/>
    <x v="0"/>
    <x v="4"/>
    <s v="ФРА ГПН_36"/>
    <x v="3"/>
    <x v="3"/>
    <x v="0"/>
    <x v="2"/>
    <s v="Красноярский край40551"/>
    <n v="56.060997"/>
    <n v="92.837254999999999"/>
    <x v="0"/>
    <x v="2"/>
    <x v="0"/>
    <x v="2"/>
    <x v="1"/>
    <x v="1"/>
    <x v="3"/>
    <x v="3"/>
    <x v="3"/>
    <x v="4"/>
    <n v="867.7924085303008"/>
    <n v="0.51244999999999996"/>
    <n v="105.62"/>
    <n v="411.85075066143202"/>
    <n v="254.28125843920125"/>
    <n v="40.058004825223257"/>
    <n v="1505.0778699615382"/>
    <n v="444.70021975135262"/>
    <n v="2655.9681036387474"/>
  </r>
  <r>
    <x v="0"/>
    <x v="0"/>
    <x v="5"/>
    <s v="ФРА ГПН_36"/>
    <x v="3"/>
    <x v="3"/>
    <x v="0"/>
    <x v="2"/>
    <s v="Красноярский край40551"/>
    <n v="56.060997"/>
    <n v="92.837254999999999"/>
    <x v="0"/>
    <x v="2"/>
    <x v="0"/>
    <x v="2"/>
    <x v="1"/>
    <x v="1"/>
    <x v="3"/>
    <x v="3"/>
    <x v="3"/>
    <x v="4"/>
    <n v="867.7924085303008"/>
    <n v="0.11990000000000001"/>
    <n v="105.62"/>
    <n v="96.362386582702129"/>
    <n v="59.495214922158716"/>
    <n v="9.3725334735959986"/>
    <n v="352.14915915384614"/>
    <n v="104.04830978278308"/>
    <n v="621.42760391508614"/>
  </r>
  <r>
    <x v="0"/>
    <x v="1"/>
    <x v="1"/>
    <s v="ФРА ГПН_36"/>
    <x v="3"/>
    <x v="3"/>
    <x v="0"/>
    <x v="2"/>
    <s v="Красноярский край40551"/>
    <n v="56.060997"/>
    <n v="92.837254999999999"/>
    <x v="0"/>
    <x v="2"/>
    <x v="0"/>
    <x v="2"/>
    <x v="1"/>
    <x v="1"/>
    <x v="3"/>
    <x v="3"/>
    <x v="3"/>
    <x v="5"/>
    <n v="867.7924085303008"/>
    <n v="0.39311000000000001"/>
    <n v="105.62"/>
    <n v="315.93843027127633"/>
    <n v="195.06391941659561"/>
    <n v="30.729246320311283"/>
    <n v="1139.9446664727275"/>
    <n v="341.13787371734657"/>
    <n v="2022.8141361982573"/>
  </r>
  <r>
    <x v="0"/>
    <x v="1"/>
    <x v="2"/>
    <s v="ФРА ГПН_36"/>
    <x v="3"/>
    <x v="3"/>
    <x v="0"/>
    <x v="2"/>
    <s v="Красноярский край40551"/>
    <n v="56.060997"/>
    <n v="92.837254999999999"/>
    <x v="0"/>
    <x v="2"/>
    <x v="0"/>
    <x v="2"/>
    <x v="1"/>
    <x v="1"/>
    <x v="3"/>
    <x v="3"/>
    <x v="3"/>
    <x v="5"/>
    <n v="867.7924085303008"/>
    <n v="0.28105999999999998"/>
    <n v="105.62"/>
    <n v="225.88500728051923"/>
    <n v="139.46392915781422"/>
    <n v="21.97034410416089"/>
    <n v="815.02085410909092"/>
    <n v="243.90173434152632"/>
    <n v="1446.2418689931114"/>
  </r>
  <r>
    <x v="0"/>
    <x v="0"/>
    <x v="0"/>
    <s v="ФРА ГПН_37"/>
    <x v="2"/>
    <x v="2"/>
    <x v="0"/>
    <x v="2"/>
    <s v="Красноярский край40815"/>
    <n v="53.684041999999998"/>
    <n v="91.697096000000002"/>
    <x v="0"/>
    <x v="2"/>
    <x v="0"/>
    <x v="2"/>
    <x v="1"/>
    <x v="1"/>
    <x v="2"/>
    <x v="2"/>
    <x v="2"/>
    <x v="2"/>
    <n v="3177.8978000000002"/>
    <n v="2.0406599999999999"/>
    <n v="671.86"/>
    <n v="979.47670609552995"/>
    <n v="602.24438578637773"/>
    <n v="96.068419358302549"/>
    <n v="4869.2125470461533"/>
    <n v="6485.0089245480003"/>
    <n v="13032.010982834363"/>
  </r>
  <r>
    <x v="0"/>
    <x v="0"/>
    <x v="3"/>
    <s v="ФРА ГПН_37"/>
    <x v="2"/>
    <x v="2"/>
    <x v="0"/>
    <x v="2"/>
    <s v="Красноярский край40815"/>
    <n v="53.684041999999998"/>
    <n v="91.697096000000002"/>
    <x v="0"/>
    <x v="2"/>
    <x v="0"/>
    <x v="2"/>
    <x v="1"/>
    <x v="1"/>
    <x v="2"/>
    <x v="2"/>
    <x v="2"/>
    <x v="2"/>
    <n v="3177.8978000000002"/>
    <n v="1.7036899999999999"/>
    <n v="671.86"/>
    <n v="817.7377267197345"/>
    <n v="502.79700568462846"/>
    <n v="80.204838325123475"/>
    <n v="4065.1694668769223"/>
    <n v="5414.1527028820001"/>
    <n v="10880.061740488409"/>
  </r>
  <r>
    <x v="0"/>
    <x v="0"/>
    <x v="4"/>
    <s v="ФРА ГПН_37"/>
    <x v="2"/>
    <x v="2"/>
    <x v="0"/>
    <x v="2"/>
    <s v="Красноярский край40815"/>
    <n v="53.684041999999998"/>
    <n v="91.697096000000002"/>
    <x v="0"/>
    <x v="2"/>
    <x v="0"/>
    <x v="2"/>
    <x v="1"/>
    <x v="1"/>
    <x v="2"/>
    <x v="2"/>
    <x v="2"/>
    <x v="2"/>
    <n v="3177.8978000000002"/>
    <n v="0.51244999999999996"/>
    <n v="671.86"/>
    <n v="245.96593162930341"/>
    <n v="151.23545102870114"/>
    <n v="24.124676085267581"/>
    <n v="1222.7553682307689"/>
    <n v="1628.5137276099999"/>
    <n v="3272.5951545840408"/>
  </r>
  <r>
    <x v="0"/>
    <x v="0"/>
    <x v="5"/>
    <s v="ФРА ГПН_37"/>
    <x v="2"/>
    <x v="2"/>
    <x v="0"/>
    <x v="2"/>
    <s v="Красноярский край40815"/>
    <n v="53.684041999999998"/>
    <n v="91.697096000000002"/>
    <x v="0"/>
    <x v="2"/>
    <x v="0"/>
    <x v="2"/>
    <x v="1"/>
    <x v="1"/>
    <x v="2"/>
    <x v="2"/>
    <x v="2"/>
    <x v="2"/>
    <n v="3177.8978000000002"/>
    <n v="0.11990000000000001"/>
    <n v="671.86"/>
    <n v="57.549644262568997"/>
    <n v="35.385170413389147"/>
    <n v="5.6445480781024164"/>
    <n v="286.09302107692304"/>
    <n v="381.02994622000006"/>
    <n v="765.70233005098362"/>
  </r>
  <r>
    <x v="0"/>
    <x v="1"/>
    <x v="1"/>
    <s v="ФРА ГПН_37"/>
    <x v="2"/>
    <x v="2"/>
    <x v="0"/>
    <x v="2"/>
    <s v="Красноярский край40815"/>
    <n v="53.684041999999998"/>
    <n v="91.697096000000002"/>
    <x v="0"/>
    <x v="2"/>
    <x v="0"/>
    <x v="2"/>
    <x v="1"/>
    <x v="1"/>
    <x v="2"/>
    <x v="2"/>
    <x v="2"/>
    <x v="3"/>
    <n v="3177.8978000000002"/>
    <n v="0.39311000000000001"/>
    <n v="671.86"/>
    <n v="188.68507636412426"/>
    <n v="116.01554913434035"/>
    <n v="18.506491200857724"/>
    <n v="925.04215065454559"/>
    <n v="1249.2634041580002"/>
    <n v="2497.5126715118681"/>
  </r>
  <r>
    <x v="0"/>
    <x v="1"/>
    <x v="2"/>
    <s v="ФРА ГПН_37"/>
    <x v="2"/>
    <x v="2"/>
    <x v="0"/>
    <x v="2"/>
    <s v="Красноярский край40815"/>
    <n v="53.684041999999998"/>
    <n v="91.697096000000002"/>
    <x v="0"/>
    <x v="2"/>
    <x v="0"/>
    <x v="2"/>
    <x v="1"/>
    <x v="1"/>
    <x v="2"/>
    <x v="2"/>
    <x v="2"/>
    <x v="3"/>
    <n v="3177.8978000000002"/>
    <n v="0.28105999999999998"/>
    <n v="671.86"/>
    <n v="134.90327786853746"/>
    <n v="82.947089210902021"/>
    <n v="13.231498605767014"/>
    <n v="661.37301738181827"/>
    <n v="893.17995566799993"/>
    <n v="1785.6348387350247"/>
  </r>
  <r>
    <x v="0"/>
    <x v="0"/>
    <x v="5"/>
    <s v="ФРА ГПН_42"/>
    <x v="2"/>
    <x v="2"/>
    <x v="0"/>
    <x v="2"/>
    <s v="Томская область40003"/>
    <n v="56.445729999999998"/>
    <n v="84.924809999999994"/>
    <x v="0"/>
    <x v="6"/>
    <x v="0"/>
    <x v="5"/>
    <x v="1"/>
    <x v="1"/>
    <x v="2"/>
    <x v="2"/>
    <x v="2"/>
    <x v="2"/>
    <n v="1377.467238246056"/>
    <n v="6.8680000000000005E-2"/>
    <n v="201.02"/>
    <n v="32.965050608450703"/>
    <n v="20.269003369404228"/>
    <n v="3.2332573978655046"/>
    <n v="163.87713667692307"/>
    <n v="94.604449922739136"/>
    <n v="314.94889797538264"/>
  </r>
  <r>
    <x v="0"/>
    <x v="0"/>
    <x v="0"/>
    <s v="ФРА ГПН_42"/>
    <x v="5"/>
    <x v="5"/>
    <x v="0"/>
    <x v="2"/>
    <s v="Томская область40003"/>
    <n v="56.445729999999998"/>
    <n v="84.924809999999994"/>
    <x v="0"/>
    <x v="6"/>
    <x v="0"/>
    <x v="5"/>
    <x v="1"/>
    <x v="1"/>
    <x v="5"/>
    <x v="5"/>
    <x v="5"/>
    <x v="7"/>
    <n v="429.49950558686646"/>
    <n v="1.50756"/>
    <n v="26.2"/>
    <n v="268.95297148976539"/>
    <n v="870.84411685120187"/>
    <n v="148.43226862728937"/>
    <n v="3681.990325661538"/>
    <n v="647.49627464253638"/>
    <n v="5617.7159572723313"/>
  </r>
  <r>
    <x v="0"/>
    <x v="0"/>
    <x v="3"/>
    <s v="ФРА ГПН_42"/>
    <x v="5"/>
    <x v="5"/>
    <x v="0"/>
    <x v="2"/>
    <s v="Томская область40003"/>
    <n v="56.445729999999998"/>
    <n v="84.924809999999994"/>
    <x v="0"/>
    <x v="6"/>
    <x v="0"/>
    <x v="5"/>
    <x v="1"/>
    <x v="1"/>
    <x v="5"/>
    <x v="5"/>
    <x v="5"/>
    <x v="7"/>
    <n v="429.49950558686646"/>
    <n v="2.0655899999999998"/>
    <n v="26.2"/>
    <n v="368.50710311997165"/>
    <n v="1193.1909173277838"/>
    <n v="203.37512918480368"/>
    <n v="5044.8953254153839"/>
    <n v="887.16988374517541"/>
    <n v="7697.1383587931177"/>
  </r>
  <r>
    <x v="0"/>
    <x v="0"/>
    <x v="4"/>
    <s v="ФРА ГПН_42"/>
    <x v="5"/>
    <x v="5"/>
    <x v="0"/>
    <x v="2"/>
    <s v="Томская область40003"/>
    <n v="56.445729999999998"/>
    <n v="84.924809999999994"/>
    <x v="0"/>
    <x v="6"/>
    <x v="0"/>
    <x v="5"/>
    <x v="1"/>
    <x v="1"/>
    <x v="5"/>
    <x v="5"/>
    <x v="5"/>
    <x v="7"/>
    <n v="429.49950558686646"/>
    <n v="0.39473000000000003"/>
    <n v="26.2"/>
    <n v="70.420949372598841"/>
    <n v="228.01632986061909"/>
    <n v="38.864568836563684"/>
    <n v="964.06911913846147"/>
    <n v="169.53633984030381"/>
    <n v="1470.907307048547"/>
  </r>
  <r>
    <x v="0"/>
    <x v="1"/>
    <x v="1"/>
    <s v="ФРА ГПН_42"/>
    <x v="5"/>
    <x v="5"/>
    <x v="0"/>
    <x v="2"/>
    <s v="Томская область40003"/>
    <n v="56.445729999999998"/>
    <n v="84.924809999999994"/>
    <x v="0"/>
    <x v="6"/>
    <x v="0"/>
    <x v="5"/>
    <x v="1"/>
    <x v="1"/>
    <x v="5"/>
    <x v="5"/>
    <x v="5"/>
    <x v="8"/>
    <n v="429.49950558686646"/>
    <n v="0.46581"/>
    <n v="26.2"/>
    <n v="83.101822580625395"/>
    <n v="269.07579006504437"/>
    <n v="45.863007143515134"/>
    <n v="1122.1307849727275"/>
    <n v="200.06516469741825"/>
    <n v="1720.2365694593309"/>
  </r>
  <r>
    <x v="0"/>
    <x v="1"/>
    <x v="2"/>
    <s v="ФРА ГПН_42"/>
    <x v="5"/>
    <x v="5"/>
    <x v="0"/>
    <x v="2"/>
    <s v="Томская область40003"/>
    <n v="56.445729999999998"/>
    <n v="84.924809999999994"/>
    <x v="0"/>
    <x v="6"/>
    <x v="0"/>
    <x v="5"/>
    <x v="1"/>
    <x v="1"/>
    <x v="5"/>
    <x v="5"/>
    <x v="5"/>
    <x v="8"/>
    <n v="429.49950558686646"/>
    <n v="0.30201"/>
    <n v="26.2"/>
    <n v="53.879438907654787"/>
    <n v="174.45649375827924"/>
    <n v="29.735486115396846"/>
    <n v="727.53852079090916"/>
    <n v="129.71314568228954"/>
    <n v="1115.3230852545296"/>
  </r>
  <r>
    <x v="0"/>
    <x v="0"/>
    <x v="5"/>
    <s v="ФРА ГПН_43"/>
    <x v="2"/>
    <x v="2"/>
    <x v="0"/>
    <x v="2"/>
    <s v="Томская область40708"/>
    <n v="56.504655"/>
    <n v="85.012624000000002"/>
    <x v="0"/>
    <x v="6"/>
    <x v="0"/>
    <x v="5"/>
    <x v="1"/>
    <x v="1"/>
    <x v="2"/>
    <x v="2"/>
    <x v="2"/>
    <x v="2"/>
    <n v="1443.592792166434"/>
    <n v="5.8009999999999999E-2"/>
    <n v="210.67"/>
    <n v="27.843660247469785"/>
    <n v="17.12004783720354"/>
    <n v="2.7309444037591422"/>
    <n v="138.41748250769228"/>
    <n v="83.742817873574836"/>
    <n v="269.85495286969956"/>
  </r>
  <r>
    <x v="0"/>
    <x v="0"/>
    <x v="0"/>
    <s v="ФРА ГПН_43"/>
    <x v="5"/>
    <x v="5"/>
    <x v="0"/>
    <x v="2"/>
    <s v="Томская область40708"/>
    <n v="56.504655"/>
    <n v="85.012624000000002"/>
    <x v="0"/>
    <x v="6"/>
    <x v="0"/>
    <x v="5"/>
    <x v="1"/>
    <x v="1"/>
    <x v="5"/>
    <x v="5"/>
    <x v="5"/>
    <x v="7"/>
    <n v="429.49950558686646"/>
    <n v="1.27328"/>
    <n v="15.86"/>
    <n v="227.15675630720401"/>
    <n v="735.51195116897384"/>
    <n v="125.36538446082082"/>
    <n v="3109.7963874461534"/>
    <n v="546.87313047364535"/>
    <n v="4744.7036098567978"/>
  </r>
  <r>
    <x v="0"/>
    <x v="0"/>
    <x v="3"/>
    <s v="ФРА ГПН_43"/>
    <x v="5"/>
    <x v="5"/>
    <x v="0"/>
    <x v="2"/>
    <s v="Томская область40708"/>
    <n v="56.504655"/>
    <n v="85.012624000000002"/>
    <x v="0"/>
    <x v="6"/>
    <x v="0"/>
    <x v="5"/>
    <x v="1"/>
    <x v="1"/>
    <x v="5"/>
    <x v="5"/>
    <x v="5"/>
    <x v="7"/>
    <n v="429.49950558686646"/>
    <n v="1.7445900000000001"/>
    <n v="15.86"/>
    <n v="311.23979445682414"/>
    <n v="1007.7648238328413"/>
    <n v="171.76991398317998"/>
    <n v="4260.9007284923073"/>
    <n v="749.30054245179144"/>
    <n v="6500.9758032169439"/>
  </r>
  <r>
    <x v="0"/>
    <x v="0"/>
    <x v="4"/>
    <s v="ФРА ГПН_43"/>
    <x v="5"/>
    <x v="5"/>
    <x v="0"/>
    <x v="2"/>
    <s v="Томская область40708"/>
    <n v="56.504655"/>
    <n v="85.012624000000002"/>
    <x v="0"/>
    <x v="6"/>
    <x v="0"/>
    <x v="5"/>
    <x v="1"/>
    <x v="1"/>
    <x v="5"/>
    <x v="5"/>
    <x v="5"/>
    <x v="7"/>
    <n v="429.49950558686646"/>
    <n v="0.33339000000000002"/>
    <n v="15.86"/>
    <n v="59.477719735846591"/>
    <n v="192.58319411301852"/>
    <n v="32.825117433237821"/>
    <n v="814.25532295384608"/>
    <n v="143.19084016760542"/>
    <n v="1242.3321944035542"/>
  </r>
  <r>
    <x v="0"/>
    <x v="1"/>
    <x v="1"/>
    <s v="ФРА ГПН_43"/>
    <x v="5"/>
    <x v="5"/>
    <x v="0"/>
    <x v="2"/>
    <s v="Томская область40708"/>
    <n v="56.504655"/>
    <n v="85.012624000000002"/>
    <x v="0"/>
    <x v="6"/>
    <x v="0"/>
    <x v="5"/>
    <x v="1"/>
    <x v="1"/>
    <x v="5"/>
    <x v="5"/>
    <x v="5"/>
    <x v="8"/>
    <n v="429.49950558686646"/>
    <n v="0.39341999999999999"/>
    <n v="15.86"/>
    <n v="70.187241664347354"/>
    <n v="227.25960655071759"/>
    <n v="38.735588051784468"/>
    <n v="947.74413049090913"/>
    <n v="168.973695487985"/>
    <n v="1452.9002622457435"/>
  </r>
  <r>
    <x v="0"/>
    <x v="1"/>
    <x v="2"/>
    <s v="ФРА ГПН_43"/>
    <x v="5"/>
    <x v="5"/>
    <x v="0"/>
    <x v="2"/>
    <s v="Томская область40708"/>
    <n v="56.504655"/>
    <n v="85.012624000000002"/>
    <x v="0"/>
    <x v="6"/>
    <x v="0"/>
    <x v="5"/>
    <x v="1"/>
    <x v="1"/>
    <x v="5"/>
    <x v="5"/>
    <x v="5"/>
    <x v="8"/>
    <n v="429.49950558686646"/>
    <n v="0.25507000000000002"/>
    <n v="15.86"/>
    <n v="45.5052100333615"/>
    <n v="147.34153790577892"/>
    <n v="25.113838758498972"/>
    <n v="614.46061553636378"/>
    <n v="109.55243889004204"/>
    <n v="941.97364112404523"/>
  </r>
  <r>
    <x v="0"/>
    <x v="0"/>
    <x v="5"/>
    <s v="ФРА ГПН_44"/>
    <x v="2"/>
    <x v="2"/>
    <x v="0"/>
    <x v="2"/>
    <s v="Томская область40709"/>
    <n v="56.506255000000003"/>
    <n v="84.995924000000002"/>
    <x v="0"/>
    <x v="6"/>
    <x v="0"/>
    <x v="5"/>
    <x v="1"/>
    <x v="1"/>
    <x v="2"/>
    <x v="2"/>
    <x v="2"/>
    <x v="2"/>
    <n v="1440.5777410032251"/>
    <n v="5.8009999999999999E-2"/>
    <n v="210.23"/>
    <n v="27.843660247469785"/>
    <n v="17.12004783720354"/>
    <n v="2.7309444037591422"/>
    <n v="138.41748250769228"/>
    <n v="83.567914755597087"/>
    <n v="269.68004975172187"/>
  </r>
  <r>
    <x v="0"/>
    <x v="0"/>
    <x v="0"/>
    <s v="ФРА ГПН_44"/>
    <x v="5"/>
    <x v="5"/>
    <x v="0"/>
    <x v="2"/>
    <s v="Томская область40709"/>
    <n v="56.506255000000003"/>
    <n v="84.995924000000002"/>
    <x v="0"/>
    <x v="6"/>
    <x v="0"/>
    <x v="5"/>
    <x v="1"/>
    <x v="1"/>
    <x v="5"/>
    <x v="5"/>
    <x v="5"/>
    <x v="7"/>
    <n v="429.49950558686646"/>
    <n v="1.27328"/>
    <n v="17.77"/>
    <n v="227.15675630720401"/>
    <n v="735.51195116897384"/>
    <n v="125.36538446082082"/>
    <n v="3109.7963874461534"/>
    <n v="546.87313047364535"/>
    <n v="4744.7036098567978"/>
  </r>
  <r>
    <x v="0"/>
    <x v="0"/>
    <x v="3"/>
    <s v="ФРА ГПН_44"/>
    <x v="5"/>
    <x v="5"/>
    <x v="0"/>
    <x v="2"/>
    <s v="Томская область40709"/>
    <n v="56.506255000000003"/>
    <n v="84.995924000000002"/>
    <x v="0"/>
    <x v="6"/>
    <x v="0"/>
    <x v="5"/>
    <x v="1"/>
    <x v="1"/>
    <x v="5"/>
    <x v="5"/>
    <x v="5"/>
    <x v="7"/>
    <n v="429.49950558686646"/>
    <n v="1.7445900000000001"/>
    <n v="17.77"/>
    <n v="311.23979445682414"/>
    <n v="1007.7648238328413"/>
    <n v="171.76991398317998"/>
    <n v="4260.9007284923073"/>
    <n v="749.30054245179144"/>
    <n v="6500.9758032169439"/>
  </r>
  <r>
    <x v="0"/>
    <x v="0"/>
    <x v="4"/>
    <s v="ФРА ГПН_44"/>
    <x v="5"/>
    <x v="5"/>
    <x v="0"/>
    <x v="2"/>
    <s v="Томская область40709"/>
    <n v="56.506255000000003"/>
    <n v="84.995924000000002"/>
    <x v="0"/>
    <x v="6"/>
    <x v="0"/>
    <x v="5"/>
    <x v="1"/>
    <x v="1"/>
    <x v="5"/>
    <x v="5"/>
    <x v="5"/>
    <x v="7"/>
    <n v="429.49950558686646"/>
    <n v="0.33339000000000002"/>
    <n v="17.77"/>
    <n v="59.477719735846591"/>
    <n v="192.58319411301852"/>
    <n v="32.825117433237821"/>
    <n v="814.25532295384608"/>
    <n v="143.19084016760542"/>
    <n v="1242.3321944035542"/>
  </r>
  <r>
    <x v="0"/>
    <x v="1"/>
    <x v="1"/>
    <s v="ФРА ГПН_44"/>
    <x v="5"/>
    <x v="5"/>
    <x v="0"/>
    <x v="2"/>
    <s v="Томская область40709"/>
    <n v="56.506255000000003"/>
    <n v="84.995924000000002"/>
    <x v="0"/>
    <x v="6"/>
    <x v="0"/>
    <x v="5"/>
    <x v="1"/>
    <x v="1"/>
    <x v="5"/>
    <x v="5"/>
    <x v="5"/>
    <x v="8"/>
    <n v="429.49950558686646"/>
    <n v="0.39341999999999999"/>
    <n v="17.77"/>
    <n v="70.187241664347354"/>
    <n v="227.25960655071759"/>
    <n v="38.735588051784468"/>
    <n v="947.74413049090913"/>
    <n v="168.973695487985"/>
    <n v="1452.9002622457435"/>
  </r>
  <r>
    <x v="0"/>
    <x v="1"/>
    <x v="2"/>
    <s v="ФРА ГПН_44"/>
    <x v="5"/>
    <x v="5"/>
    <x v="0"/>
    <x v="2"/>
    <s v="Томская область40709"/>
    <n v="56.506255000000003"/>
    <n v="84.995924000000002"/>
    <x v="0"/>
    <x v="6"/>
    <x v="0"/>
    <x v="5"/>
    <x v="1"/>
    <x v="1"/>
    <x v="5"/>
    <x v="5"/>
    <x v="5"/>
    <x v="8"/>
    <n v="429.49950558686646"/>
    <n v="0.25507000000000002"/>
    <n v="17.77"/>
    <n v="45.5052100333615"/>
    <n v="147.34153790577892"/>
    <n v="25.113838758498972"/>
    <n v="614.46061553636378"/>
    <n v="109.55243889004204"/>
    <n v="941.97364112404523"/>
  </r>
  <r>
    <x v="0"/>
    <x v="0"/>
    <x v="5"/>
    <s v="ФРА ГПН_45"/>
    <x v="2"/>
    <x v="2"/>
    <x v="0"/>
    <x v="2"/>
    <s v="Томская область40827"/>
    <n v="56.453901000000002"/>
    <n v="85.019568000000007"/>
    <x v="0"/>
    <x v="6"/>
    <x v="0"/>
    <x v="5"/>
    <x v="1"/>
    <x v="1"/>
    <x v="2"/>
    <x v="2"/>
    <x v="2"/>
    <x v="2"/>
    <n v="1425.9136285276181"/>
    <n v="5.8009999999999999E-2"/>
    <n v="208.09"/>
    <n v="27.843660247469785"/>
    <n v="17.12004783720354"/>
    <n v="2.7309444037591422"/>
    <n v="138.41748250769228"/>
    <n v="82.717249590887121"/>
    <n v="268.82938458701187"/>
  </r>
  <r>
    <x v="0"/>
    <x v="0"/>
    <x v="0"/>
    <s v="ФРА ГПН_45"/>
    <x v="5"/>
    <x v="5"/>
    <x v="0"/>
    <x v="2"/>
    <s v="Томская область40827"/>
    <n v="56.453901000000002"/>
    <n v="85.019568000000007"/>
    <x v="0"/>
    <x v="6"/>
    <x v="0"/>
    <x v="5"/>
    <x v="1"/>
    <x v="1"/>
    <x v="5"/>
    <x v="5"/>
    <x v="5"/>
    <x v="7"/>
    <n v="429.49950558686646"/>
    <n v="1.27328"/>
    <n v="23.98"/>
    <n v="227.15675630720401"/>
    <n v="735.51195116897384"/>
    <n v="125.36538446082082"/>
    <n v="3109.7963874461534"/>
    <n v="546.87313047364535"/>
    <n v="4744.7036098567978"/>
  </r>
  <r>
    <x v="0"/>
    <x v="0"/>
    <x v="3"/>
    <s v="ФРА ГПН_45"/>
    <x v="5"/>
    <x v="5"/>
    <x v="0"/>
    <x v="2"/>
    <s v="Томская область40827"/>
    <n v="56.453901000000002"/>
    <n v="85.019568000000007"/>
    <x v="0"/>
    <x v="6"/>
    <x v="0"/>
    <x v="5"/>
    <x v="1"/>
    <x v="1"/>
    <x v="5"/>
    <x v="5"/>
    <x v="5"/>
    <x v="7"/>
    <n v="429.49950558686646"/>
    <n v="1.7445900000000001"/>
    <n v="23.98"/>
    <n v="311.23979445682414"/>
    <n v="1007.7648238328413"/>
    <n v="171.76991398317998"/>
    <n v="4260.9007284923073"/>
    <n v="749.30054245179144"/>
    <n v="6500.9758032169439"/>
  </r>
  <r>
    <x v="0"/>
    <x v="0"/>
    <x v="4"/>
    <s v="ФРА ГПН_45"/>
    <x v="5"/>
    <x v="5"/>
    <x v="0"/>
    <x v="2"/>
    <s v="Томская область40827"/>
    <n v="56.453901000000002"/>
    <n v="85.019568000000007"/>
    <x v="0"/>
    <x v="6"/>
    <x v="0"/>
    <x v="5"/>
    <x v="1"/>
    <x v="1"/>
    <x v="5"/>
    <x v="5"/>
    <x v="5"/>
    <x v="7"/>
    <n v="429.49950558686646"/>
    <n v="0.33339000000000002"/>
    <n v="23.98"/>
    <n v="59.477719735846591"/>
    <n v="192.58319411301852"/>
    <n v="32.825117433237821"/>
    <n v="814.25532295384608"/>
    <n v="143.19084016760542"/>
    <n v="1242.3321944035542"/>
  </r>
  <r>
    <x v="0"/>
    <x v="1"/>
    <x v="1"/>
    <s v="ФРА ГПН_45"/>
    <x v="5"/>
    <x v="5"/>
    <x v="0"/>
    <x v="2"/>
    <s v="Томская область40827"/>
    <n v="56.453901000000002"/>
    <n v="85.019568000000007"/>
    <x v="0"/>
    <x v="6"/>
    <x v="0"/>
    <x v="5"/>
    <x v="1"/>
    <x v="1"/>
    <x v="5"/>
    <x v="5"/>
    <x v="5"/>
    <x v="8"/>
    <n v="429.49950558686646"/>
    <n v="0.39341999999999999"/>
    <n v="23.98"/>
    <n v="70.187241664347354"/>
    <n v="227.25960655071759"/>
    <n v="38.735588051784468"/>
    <n v="947.74413049090913"/>
    <n v="168.973695487985"/>
    <n v="1452.9002622457435"/>
  </r>
  <r>
    <x v="0"/>
    <x v="1"/>
    <x v="2"/>
    <s v="ФРА ГПН_45"/>
    <x v="5"/>
    <x v="5"/>
    <x v="0"/>
    <x v="2"/>
    <s v="Томская область40827"/>
    <n v="56.453901000000002"/>
    <n v="85.019568000000007"/>
    <x v="0"/>
    <x v="6"/>
    <x v="0"/>
    <x v="5"/>
    <x v="1"/>
    <x v="1"/>
    <x v="5"/>
    <x v="5"/>
    <x v="5"/>
    <x v="8"/>
    <n v="429.49950558686646"/>
    <n v="0.25507000000000002"/>
    <n v="23.98"/>
    <n v="45.5052100333615"/>
    <n v="147.34153790577892"/>
    <n v="25.113838758498972"/>
    <n v="614.46061553636378"/>
    <n v="109.55243889004204"/>
    <n v="941.97364112404523"/>
  </r>
  <r>
    <x v="0"/>
    <x v="0"/>
    <x v="5"/>
    <s v="ФРА ГПН_46"/>
    <x v="2"/>
    <x v="2"/>
    <x v="0"/>
    <x v="2"/>
    <s v="Томская область40998"/>
    <n v="56.522212000000003"/>
    <n v="84.742303000000007"/>
    <x v="0"/>
    <x v="6"/>
    <x v="0"/>
    <x v="5"/>
    <x v="1"/>
    <x v="1"/>
    <x v="2"/>
    <x v="2"/>
    <x v="2"/>
    <x v="2"/>
    <n v="1477.4435938624622"/>
    <n v="6.8680000000000005E-2"/>
    <n v="215.61"/>
    <n v="32.965050608450703"/>
    <n v="20.269003369404228"/>
    <n v="3.2332573978655046"/>
    <n v="163.87713667692307"/>
    <n v="101.47082602647392"/>
    <n v="321.81527407911744"/>
  </r>
  <r>
    <x v="0"/>
    <x v="0"/>
    <x v="0"/>
    <s v="ФРА ГПН_46"/>
    <x v="5"/>
    <x v="5"/>
    <x v="0"/>
    <x v="2"/>
    <s v="Томская область40998"/>
    <n v="56.522212000000003"/>
    <n v="84.742303000000007"/>
    <x v="0"/>
    <x v="6"/>
    <x v="0"/>
    <x v="5"/>
    <x v="1"/>
    <x v="1"/>
    <x v="5"/>
    <x v="5"/>
    <x v="5"/>
    <x v="7"/>
    <n v="429.49950558686646"/>
    <n v="1.50756"/>
    <n v="30.69"/>
    <n v="268.95297148976539"/>
    <n v="870.84411685120187"/>
    <n v="148.43226862728937"/>
    <n v="3681.990325661538"/>
    <n v="647.49627464253638"/>
    <n v="5617.7159572723313"/>
  </r>
  <r>
    <x v="0"/>
    <x v="0"/>
    <x v="3"/>
    <s v="ФРА ГПН_46"/>
    <x v="5"/>
    <x v="5"/>
    <x v="0"/>
    <x v="2"/>
    <s v="Томская область40998"/>
    <n v="56.522212000000003"/>
    <n v="84.742303000000007"/>
    <x v="0"/>
    <x v="6"/>
    <x v="0"/>
    <x v="5"/>
    <x v="1"/>
    <x v="1"/>
    <x v="5"/>
    <x v="5"/>
    <x v="5"/>
    <x v="7"/>
    <n v="429.49950558686646"/>
    <n v="2.0655899999999998"/>
    <n v="30.69"/>
    <n v="368.50710311997165"/>
    <n v="1193.1909173277838"/>
    <n v="203.37512918480368"/>
    <n v="5044.8953254153839"/>
    <n v="887.16988374517541"/>
    <n v="7697.1383587931177"/>
  </r>
  <r>
    <x v="0"/>
    <x v="0"/>
    <x v="4"/>
    <s v="ФРА ГПН_46"/>
    <x v="5"/>
    <x v="5"/>
    <x v="0"/>
    <x v="2"/>
    <s v="Томская область40998"/>
    <n v="56.522212000000003"/>
    <n v="84.742303000000007"/>
    <x v="0"/>
    <x v="6"/>
    <x v="0"/>
    <x v="5"/>
    <x v="1"/>
    <x v="1"/>
    <x v="5"/>
    <x v="5"/>
    <x v="5"/>
    <x v="7"/>
    <n v="429.49950558686646"/>
    <n v="0.39473000000000003"/>
    <n v="30.69"/>
    <n v="70.420949372598841"/>
    <n v="228.01632986061909"/>
    <n v="38.864568836563684"/>
    <n v="964.06911913846147"/>
    <n v="169.53633984030381"/>
    <n v="1470.907307048547"/>
  </r>
  <r>
    <x v="0"/>
    <x v="1"/>
    <x v="1"/>
    <s v="ФРА ГПН_46"/>
    <x v="5"/>
    <x v="5"/>
    <x v="0"/>
    <x v="2"/>
    <s v="Томская область40998"/>
    <n v="56.522212000000003"/>
    <n v="84.742303000000007"/>
    <x v="0"/>
    <x v="6"/>
    <x v="0"/>
    <x v="5"/>
    <x v="1"/>
    <x v="1"/>
    <x v="5"/>
    <x v="5"/>
    <x v="5"/>
    <x v="8"/>
    <n v="429.49950558686646"/>
    <n v="0.46581"/>
    <n v="30.69"/>
    <n v="83.101822580625395"/>
    <n v="269.07579006504437"/>
    <n v="45.863007143515134"/>
    <n v="1122.1307849727275"/>
    <n v="200.06516469741825"/>
    <n v="1720.2365694593309"/>
  </r>
  <r>
    <x v="0"/>
    <x v="1"/>
    <x v="2"/>
    <s v="ФРА ГПН_46"/>
    <x v="5"/>
    <x v="5"/>
    <x v="0"/>
    <x v="2"/>
    <s v="Томская область40998"/>
    <n v="56.522212000000003"/>
    <n v="84.742303000000007"/>
    <x v="0"/>
    <x v="6"/>
    <x v="0"/>
    <x v="5"/>
    <x v="1"/>
    <x v="1"/>
    <x v="5"/>
    <x v="5"/>
    <x v="5"/>
    <x v="8"/>
    <n v="429.49950558686646"/>
    <n v="0.30201"/>
    <n v="30.69"/>
    <n v="53.879438907654787"/>
    <n v="174.45649375827924"/>
    <n v="29.735486115396846"/>
    <n v="727.53852079090916"/>
    <n v="129.71314568228954"/>
    <n v="1115.3230852545296"/>
  </r>
  <r>
    <x v="0"/>
    <x v="0"/>
    <x v="3"/>
    <s v="ФРА ГПН_47"/>
    <x v="1"/>
    <x v="1"/>
    <x v="0"/>
    <x v="2"/>
    <s v="Алтайский край40615"/>
    <n v="52.059418999999998"/>
    <n v="85.928241"/>
    <x v="0"/>
    <x v="0"/>
    <x v="0"/>
    <x v="0"/>
    <x v="1"/>
    <x v="1"/>
    <x v="1"/>
    <x v="1"/>
    <x v="1"/>
    <x v="1"/>
    <n v="2008.3443600000003"/>
    <n v="1.60223"/>
    <n v="366.62"/>
    <n v="565.49295780861632"/>
    <n v="738.91800107556003"/>
    <n v="158.22785168546153"/>
    <n v="3250.4242812461544"/>
    <n v="3217.8295839228003"/>
    <n v="7930.8926757385925"/>
  </r>
  <r>
    <x v="0"/>
    <x v="0"/>
    <x v="4"/>
    <s v="ФРА ГПН_47"/>
    <x v="1"/>
    <x v="1"/>
    <x v="0"/>
    <x v="2"/>
    <s v="Алтайский край40615"/>
    <n v="52.059418999999998"/>
    <n v="85.928241"/>
    <x v="0"/>
    <x v="0"/>
    <x v="0"/>
    <x v="0"/>
    <x v="1"/>
    <x v="1"/>
    <x v="1"/>
    <x v="1"/>
    <x v="1"/>
    <x v="1"/>
    <n v="2008.3443600000003"/>
    <n v="0.30537999999999998"/>
    <n v="366.62"/>
    <n v="107.78117964062291"/>
    <n v="140.83544757522611"/>
    <n v="30.157731004728557"/>
    <n v="619.52064747692305"/>
    <n v="613.30820065680007"/>
    <n v="1511.6032063543007"/>
  </r>
  <r>
    <x v="0"/>
    <x v="0"/>
    <x v="5"/>
    <s v="ФРА ГПН_47"/>
    <x v="1"/>
    <x v="1"/>
    <x v="0"/>
    <x v="2"/>
    <s v="Алтайский край40615"/>
    <n v="52.059418999999998"/>
    <n v="85.928241"/>
    <x v="0"/>
    <x v="0"/>
    <x v="0"/>
    <x v="0"/>
    <x v="1"/>
    <x v="1"/>
    <x v="1"/>
    <x v="1"/>
    <x v="1"/>
    <x v="1"/>
    <n v="2008.3443600000003"/>
    <n v="5.2639999999999999E-2"/>
    <n v="366.62"/>
    <n v="18.578824075847766"/>
    <n v="24.276566770449612"/>
    <n v="5.198450979399146"/>
    <n v="106.79012012307693"/>
    <n v="105.71924711040002"/>
    <n v="260.56320905917346"/>
  </r>
  <r>
    <x v="0"/>
    <x v="0"/>
    <x v="0"/>
    <s v="ФРА ГПН_47"/>
    <x v="0"/>
    <x v="0"/>
    <x v="0"/>
    <x v="2"/>
    <s v="Алтайский край40615"/>
    <n v="52.059418999999998"/>
    <n v="85.928241"/>
    <x v="0"/>
    <x v="0"/>
    <x v="0"/>
    <x v="0"/>
    <x v="1"/>
    <x v="1"/>
    <x v="0"/>
    <x v="0"/>
    <x v="0"/>
    <x v="0"/>
    <n v="2583.0413400000002"/>
    <n v="1.8912"/>
    <n v="471.53"/>
    <n v="673.92008377075206"/>
    <n v="414.10704471590401"/>
    <n v="22.289968645119998"/>
    <n v="1506.1895039999999"/>
    <n v="4885.0477822080002"/>
    <n v="7501.554383339776"/>
  </r>
  <r>
    <x v="0"/>
    <x v="1"/>
    <x v="1"/>
    <s v="ФРА ГПН_47"/>
    <x v="0"/>
    <x v="0"/>
    <x v="0"/>
    <x v="2"/>
    <s v="Алтайский край40615"/>
    <n v="52.059418999999998"/>
    <n v="85.928241"/>
    <x v="0"/>
    <x v="0"/>
    <x v="0"/>
    <x v="0"/>
    <x v="1"/>
    <x v="1"/>
    <x v="0"/>
    <x v="0"/>
    <x v="0"/>
    <x v="0"/>
    <n v="2583.0413400000002"/>
    <n v="0.32765"/>
    <n v="471.53"/>
    <n v="116.756511975194"/>
    <n v="71.743957910938008"/>
    <n v="3.8617323533066665"/>
    <n v="260.94701299999997"/>
    <n v="846.33349505100011"/>
    <n v="1299.6427102904388"/>
  </r>
  <r>
    <x v="0"/>
    <x v="1"/>
    <x v="2"/>
    <s v="ФРА ГПН_47"/>
    <x v="0"/>
    <x v="0"/>
    <x v="0"/>
    <x v="2"/>
    <s v="Алтайский край40615"/>
    <n v="52.059418999999998"/>
    <n v="85.928241"/>
    <x v="0"/>
    <x v="0"/>
    <x v="0"/>
    <x v="0"/>
    <x v="1"/>
    <x v="1"/>
    <x v="0"/>
    <x v="0"/>
    <x v="0"/>
    <x v="0"/>
    <n v="2583.0413400000002"/>
    <n v="0.16023000000000001"/>
    <n v="471.53"/>
    <n v="57.097194914650807"/>
    <n v="35.084798950311601"/>
    <n v="1.8884949640480002"/>
    <n v="127.61037660000001"/>
    <n v="413.88071390820005"/>
    <n v="635.56157933721045"/>
  </r>
  <r>
    <x v="0"/>
    <x v="0"/>
    <x v="3"/>
    <s v="ФРА ГПН_48"/>
    <x v="1"/>
    <x v="1"/>
    <x v="0"/>
    <x v="2"/>
    <s v="Алтайский край40617"/>
    <n v="51.926457999999997"/>
    <n v="85.985724000000005"/>
    <x v="0"/>
    <x v="0"/>
    <x v="0"/>
    <x v="0"/>
    <x v="1"/>
    <x v="1"/>
    <x v="1"/>
    <x v="1"/>
    <x v="1"/>
    <x v="1"/>
    <n v="2114.4532200000003"/>
    <n v="0.81194"/>
    <n v="385.99"/>
    <n v="286.56706725197256"/>
    <n v="374.45128464283545"/>
    <n v="80.182946204660766"/>
    <n v="1647.1726848923079"/>
    <n v="1716.8091474468004"/>
    <n v="4105.1831304385769"/>
  </r>
  <r>
    <x v="0"/>
    <x v="0"/>
    <x v="4"/>
    <s v="ФРА ГПН_48"/>
    <x v="1"/>
    <x v="1"/>
    <x v="0"/>
    <x v="2"/>
    <s v="Алтайский край40617"/>
    <n v="51.926457999999997"/>
    <n v="85.985724000000005"/>
    <x v="0"/>
    <x v="0"/>
    <x v="0"/>
    <x v="0"/>
    <x v="1"/>
    <x v="1"/>
    <x v="1"/>
    <x v="1"/>
    <x v="1"/>
    <x v="1"/>
    <n v="2114.4532200000003"/>
    <n v="0.15475"/>
    <n v="385.99"/>
    <n v="54.617648665224955"/>
    <n v="71.367756605757549"/>
    <n v="15.28230032412648"/>
    <n v="313.9394203846154"/>
    <n v="327.21163579500006"/>
    <n v="782.41876177472454"/>
  </r>
  <r>
    <x v="0"/>
    <x v="0"/>
    <x v="5"/>
    <s v="ФРА ГПН_48"/>
    <x v="1"/>
    <x v="1"/>
    <x v="0"/>
    <x v="2"/>
    <s v="Алтайский край40617"/>
    <n v="51.926457999999997"/>
    <n v="85.985724000000005"/>
    <x v="0"/>
    <x v="0"/>
    <x v="0"/>
    <x v="0"/>
    <x v="1"/>
    <x v="1"/>
    <x v="1"/>
    <x v="1"/>
    <x v="1"/>
    <x v="1"/>
    <n v="2114.4532200000003"/>
    <n v="2.6679999999999999E-2"/>
    <n v="385.99"/>
    <n v="9.416470865190318"/>
    <n v="12.30430853791025"/>
    <n v="2.6347772061240353"/>
    <n v="54.125387630769232"/>
    <n v="56.413611909600007"/>
    <n v="134.89455614959383"/>
  </r>
  <r>
    <x v="0"/>
    <x v="0"/>
    <x v="0"/>
    <s v="ФРА ГПН_48"/>
    <x v="0"/>
    <x v="0"/>
    <x v="0"/>
    <x v="2"/>
    <s v="Алтайский край40617"/>
    <n v="51.926457999999997"/>
    <n v="85.985724000000005"/>
    <x v="0"/>
    <x v="0"/>
    <x v="0"/>
    <x v="0"/>
    <x v="1"/>
    <x v="1"/>
    <x v="0"/>
    <x v="0"/>
    <x v="0"/>
    <x v="0"/>
    <n v="2689.1502"/>
    <n v="0.95838000000000001"/>
    <n v="490.9"/>
    <n v="341.5141338220248"/>
    <n v="209.85189800910962"/>
    <n v="11.295611331488001"/>
    <n v="763.27299959999993"/>
    <n v="2577.2277686759999"/>
    <n v="3903.1624114386223"/>
  </r>
  <r>
    <x v="0"/>
    <x v="1"/>
    <x v="1"/>
    <s v="ФРА ГПН_48"/>
    <x v="0"/>
    <x v="0"/>
    <x v="0"/>
    <x v="2"/>
    <s v="Алтайский край40617"/>
    <n v="51.926457999999997"/>
    <n v="85.985724000000005"/>
    <x v="0"/>
    <x v="0"/>
    <x v="0"/>
    <x v="0"/>
    <x v="1"/>
    <x v="1"/>
    <x v="0"/>
    <x v="0"/>
    <x v="0"/>
    <x v="0"/>
    <n v="2689.1502"/>
    <n v="0.16603999999999999"/>
    <n v="490.9"/>
    <n v="59.1675606542384"/>
    <n v="36.356986941956798"/>
    <n v="1.9569725009706667"/>
    <n v="132.2375768"/>
    <n v="446.50649920799998"/>
    <n v="676.22559610516578"/>
  </r>
  <r>
    <x v="0"/>
    <x v="1"/>
    <x v="2"/>
    <s v="ФРА ГПН_48"/>
    <x v="0"/>
    <x v="0"/>
    <x v="0"/>
    <x v="2"/>
    <s v="Алтайский край40617"/>
    <n v="51.926457999999997"/>
    <n v="85.985724000000005"/>
    <x v="0"/>
    <x v="0"/>
    <x v="0"/>
    <x v="0"/>
    <x v="1"/>
    <x v="1"/>
    <x v="0"/>
    <x v="0"/>
    <x v="0"/>
    <x v="0"/>
    <n v="2689.1502"/>
    <n v="8.1199999999999994E-2"/>
    <n v="490.9"/>
    <n v="28.935232023151997"/>
    <n v="17.779976750703998"/>
    <n v="0.9570354557866666"/>
    <n v="64.669303999999997"/>
    <n v="218.35899623999998"/>
    <n v="330.70054446964264"/>
  </r>
  <r>
    <x v="0"/>
    <x v="0"/>
    <x v="3"/>
    <s v="ФРА ГПН_49"/>
    <x v="1"/>
    <x v="1"/>
    <x v="0"/>
    <x v="2"/>
    <s v="Алтайский край40619"/>
    <n v="51.939929999999997"/>
    <n v="85.604316999999995"/>
    <x v="0"/>
    <x v="0"/>
    <x v="0"/>
    <x v="0"/>
    <x v="1"/>
    <x v="1"/>
    <x v="1"/>
    <x v="1"/>
    <x v="1"/>
    <x v="1"/>
    <n v="2161.2353400000002"/>
    <n v="0.81194"/>
    <n v="394.53"/>
    <n v="286.56706725197256"/>
    <n v="374.45128464283545"/>
    <n v="80.182946204660766"/>
    <n v="1647.1726848923079"/>
    <n v="1754.7934219596002"/>
    <n v="4143.1674049513767"/>
  </r>
  <r>
    <x v="0"/>
    <x v="0"/>
    <x v="4"/>
    <s v="ФРА ГПН_49"/>
    <x v="1"/>
    <x v="1"/>
    <x v="0"/>
    <x v="2"/>
    <s v="Алтайский край40619"/>
    <n v="51.939929999999997"/>
    <n v="85.604316999999995"/>
    <x v="0"/>
    <x v="0"/>
    <x v="0"/>
    <x v="0"/>
    <x v="1"/>
    <x v="1"/>
    <x v="1"/>
    <x v="1"/>
    <x v="1"/>
    <x v="1"/>
    <n v="2161.2353400000002"/>
    <n v="0.15475"/>
    <n v="394.53"/>
    <n v="54.617648665224955"/>
    <n v="71.367756605757549"/>
    <n v="15.28230032412648"/>
    <n v="313.9394203846154"/>
    <n v="334.451168865"/>
    <n v="789.65829484472442"/>
  </r>
  <r>
    <x v="0"/>
    <x v="0"/>
    <x v="5"/>
    <s v="ФРА ГПН_49"/>
    <x v="1"/>
    <x v="1"/>
    <x v="0"/>
    <x v="2"/>
    <s v="Алтайский край40619"/>
    <n v="51.939929999999997"/>
    <n v="85.604316999999995"/>
    <x v="0"/>
    <x v="0"/>
    <x v="0"/>
    <x v="0"/>
    <x v="1"/>
    <x v="1"/>
    <x v="1"/>
    <x v="1"/>
    <x v="1"/>
    <x v="1"/>
    <n v="2161.2353400000002"/>
    <n v="2.6679999999999999E-2"/>
    <n v="394.53"/>
    <n v="9.416470865190318"/>
    <n v="12.30430853791025"/>
    <n v="2.6347772061240353"/>
    <n v="54.125387630769232"/>
    <n v="57.6617588712"/>
    <n v="136.14270311119384"/>
  </r>
  <r>
    <x v="0"/>
    <x v="0"/>
    <x v="0"/>
    <s v="ФРА ГПН_49"/>
    <x v="0"/>
    <x v="0"/>
    <x v="0"/>
    <x v="2"/>
    <s v="Алтайский край40619"/>
    <n v="51.939929999999997"/>
    <n v="85.604316999999995"/>
    <x v="0"/>
    <x v="0"/>
    <x v="0"/>
    <x v="0"/>
    <x v="1"/>
    <x v="1"/>
    <x v="0"/>
    <x v="0"/>
    <x v="0"/>
    <x v="0"/>
    <n v="2735.9871000000003"/>
    <n v="0.95838000000000001"/>
    <n v="499.45"/>
    <n v="341.5141338220248"/>
    <n v="209.85189800910962"/>
    <n v="11.295611331488001"/>
    <n v="763.27299959999993"/>
    <n v="2622.1153168980004"/>
    <n v="3948.0499596606228"/>
  </r>
  <r>
    <x v="0"/>
    <x v="1"/>
    <x v="1"/>
    <s v="ФРА ГПН_49"/>
    <x v="0"/>
    <x v="0"/>
    <x v="0"/>
    <x v="2"/>
    <s v="Алтайский край40619"/>
    <n v="51.939929999999997"/>
    <n v="85.604316999999995"/>
    <x v="0"/>
    <x v="0"/>
    <x v="0"/>
    <x v="0"/>
    <x v="1"/>
    <x v="1"/>
    <x v="0"/>
    <x v="0"/>
    <x v="0"/>
    <x v="0"/>
    <n v="2735.9871000000003"/>
    <n v="0.16603999999999999"/>
    <n v="499.45"/>
    <n v="59.1675606542384"/>
    <n v="36.356986941956798"/>
    <n v="1.9569725009706667"/>
    <n v="132.2375768"/>
    <n v="454.28329808400002"/>
    <n v="684.00239498116593"/>
  </r>
  <r>
    <x v="0"/>
    <x v="1"/>
    <x v="2"/>
    <s v="ФРА ГПН_49"/>
    <x v="0"/>
    <x v="0"/>
    <x v="0"/>
    <x v="2"/>
    <s v="Алтайский край40619"/>
    <n v="51.939929999999997"/>
    <n v="85.604316999999995"/>
    <x v="0"/>
    <x v="0"/>
    <x v="0"/>
    <x v="0"/>
    <x v="1"/>
    <x v="1"/>
    <x v="0"/>
    <x v="0"/>
    <x v="0"/>
    <x v="0"/>
    <n v="2735.9871000000003"/>
    <n v="8.1199999999999994E-2"/>
    <n v="499.45"/>
    <n v="28.935232023151997"/>
    <n v="17.779976750703998"/>
    <n v="0.9570354557866666"/>
    <n v="64.669303999999997"/>
    <n v="222.16215252000001"/>
    <n v="334.50370074964269"/>
  </r>
  <r>
    <x v="0"/>
    <x v="0"/>
    <x v="3"/>
    <s v="ФРА ГПН_50"/>
    <x v="1"/>
    <x v="1"/>
    <x v="0"/>
    <x v="2"/>
    <s v="Алтайский край40631"/>
    <n v="52.495562"/>
    <n v="82.745170000000002"/>
    <x v="0"/>
    <x v="0"/>
    <x v="0"/>
    <x v="0"/>
    <x v="1"/>
    <x v="1"/>
    <x v="1"/>
    <x v="1"/>
    <x v="1"/>
    <x v="1"/>
    <n v="2226.5684051097173"/>
    <n v="1.60223"/>
    <n v="289.39999999999998"/>
    <n v="565.49295780861632"/>
    <n v="738.91800107556003"/>
    <n v="158.22785168546153"/>
    <n v="3250.4242812461544"/>
    <n v="3567.4746957189427"/>
    <n v="8280.5377875347349"/>
  </r>
  <r>
    <x v="0"/>
    <x v="0"/>
    <x v="4"/>
    <s v="ФРА ГПН_50"/>
    <x v="1"/>
    <x v="1"/>
    <x v="0"/>
    <x v="2"/>
    <s v="Алтайский край40631"/>
    <n v="52.495562"/>
    <n v="82.745170000000002"/>
    <x v="0"/>
    <x v="0"/>
    <x v="0"/>
    <x v="0"/>
    <x v="1"/>
    <x v="1"/>
    <x v="1"/>
    <x v="1"/>
    <x v="1"/>
    <x v="1"/>
    <n v="2226.5684051097173"/>
    <n v="0.30537999999999998"/>
    <n v="289.39999999999998"/>
    <n v="107.78117964062291"/>
    <n v="140.83544757522611"/>
    <n v="30.157731004728557"/>
    <n v="619.52064747692305"/>
    <n v="679.94945955240541"/>
    <n v="1578.2444652499059"/>
  </r>
  <r>
    <x v="0"/>
    <x v="0"/>
    <x v="5"/>
    <s v="ФРА ГПН_50"/>
    <x v="1"/>
    <x v="1"/>
    <x v="0"/>
    <x v="2"/>
    <s v="Алтайский край40631"/>
    <n v="52.495562"/>
    <n v="82.745170000000002"/>
    <x v="0"/>
    <x v="0"/>
    <x v="0"/>
    <x v="0"/>
    <x v="1"/>
    <x v="1"/>
    <x v="1"/>
    <x v="1"/>
    <x v="1"/>
    <x v="1"/>
    <n v="2226.5684051097173"/>
    <n v="5.2639999999999999E-2"/>
    <n v="289.39999999999998"/>
    <n v="18.578824075847766"/>
    <n v="24.276566770449612"/>
    <n v="5.198450979399146"/>
    <n v="106.79012012307693"/>
    <n v="117.20656084497551"/>
    <n v="272.050522793749"/>
  </r>
  <r>
    <x v="0"/>
    <x v="0"/>
    <x v="0"/>
    <s v="ФРА ГПН_50"/>
    <x v="0"/>
    <x v="0"/>
    <x v="0"/>
    <x v="2"/>
    <s v="Алтайский край40631"/>
    <n v="52.495562"/>
    <n v="82.745170000000002"/>
    <x v="0"/>
    <x v="0"/>
    <x v="0"/>
    <x v="0"/>
    <x v="1"/>
    <x v="1"/>
    <x v="0"/>
    <x v="0"/>
    <x v="0"/>
    <x v="0"/>
    <n v="2160.0849600000001"/>
    <n v="1.8912"/>
    <n v="394.32"/>
    <n v="673.92008377075206"/>
    <n v="414.10704471590401"/>
    <n v="22.289968645119998"/>
    <n v="1506.1895039999999"/>
    <n v="4085.1526763520001"/>
    <n v="6701.6592774837754"/>
  </r>
  <r>
    <x v="0"/>
    <x v="1"/>
    <x v="1"/>
    <s v="ФРА ГПН_50"/>
    <x v="0"/>
    <x v="0"/>
    <x v="0"/>
    <x v="2"/>
    <s v="Алтайский край40631"/>
    <n v="52.495562"/>
    <n v="82.745170000000002"/>
    <x v="0"/>
    <x v="0"/>
    <x v="0"/>
    <x v="0"/>
    <x v="1"/>
    <x v="1"/>
    <x v="0"/>
    <x v="0"/>
    <x v="0"/>
    <x v="0"/>
    <n v="2160.0849600000001"/>
    <n v="0.32765"/>
    <n v="394.32"/>
    <n v="116.756511975194"/>
    <n v="71.743957910938008"/>
    <n v="3.8617323533066665"/>
    <n v="260.94701299999997"/>
    <n v="707.75183714400009"/>
    <n v="1161.0610523834389"/>
  </r>
  <r>
    <x v="0"/>
    <x v="1"/>
    <x v="2"/>
    <s v="ФРА ГПН_50"/>
    <x v="0"/>
    <x v="0"/>
    <x v="0"/>
    <x v="2"/>
    <s v="Алтайский край40631"/>
    <n v="52.495562"/>
    <n v="82.745170000000002"/>
    <x v="0"/>
    <x v="0"/>
    <x v="0"/>
    <x v="0"/>
    <x v="1"/>
    <x v="1"/>
    <x v="0"/>
    <x v="0"/>
    <x v="0"/>
    <x v="0"/>
    <n v="2160.0849600000001"/>
    <n v="0.16023000000000001"/>
    <n v="394.32"/>
    <n v="57.097194914650807"/>
    <n v="35.084798950311601"/>
    <n v="1.8884949640480002"/>
    <n v="127.61037660000001"/>
    <n v="346.11041314080006"/>
    <n v="567.7912785698104"/>
  </r>
  <r>
    <x v="0"/>
    <x v="0"/>
    <x v="0"/>
    <s v="ФРА ГПН_51"/>
    <x v="4"/>
    <x v="4"/>
    <x v="0"/>
    <x v="2"/>
    <s v="Алтайский край40651"/>
    <n v="51.532525999999997"/>
    <n v="81.192205999999999"/>
    <x v="0"/>
    <x v="0"/>
    <x v="0"/>
    <x v="0"/>
    <x v="1"/>
    <x v="1"/>
    <x v="4"/>
    <x v="4"/>
    <x v="4"/>
    <x v="6"/>
    <n v="4627.2118200000004"/>
    <n v="1.8912"/>
    <n v="844.69"/>
    <n v="70.44106421173332"/>
    <n v="357.46134451893334"/>
    <n v="30.323806649066668"/>
    <n v="0"/>
    <n v="8750.9829939840001"/>
    <n v="9209.209209363733"/>
  </r>
  <r>
    <x v="0"/>
    <x v="0"/>
    <x v="3"/>
    <s v="ФРА ГПН_51"/>
    <x v="4"/>
    <x v="4"/>
    <x v="0"/>
    <x v="2"/>
    <s v="Алтайский край40651"/>
    <n v="51.532525999999997"/>
    <n v="81.192205999999999"/>
    <x v="0"/>
    <x v="0"/>
    <x v="0"/>
    <x v="0"/>
    <x v="1"/>
    <x v="1"/>
    <x v="4"/>
    <x v="4"/>
    <x v="4"/>
    <x v="6"/>
    <n v="4627.2118200000004"/>
    <n v="1.60223"/>
    <n v="844.69"/>
    <n v="59.67786924279055"/>
    <n v="302.84226418600394"/>
    <n v="25.690414936196113"/>
    <n v="0"/>
    <n v="7413.8575943586011"/>
    <n v="7802.0681427235913"/>
  </r>
  <r>
    <x v="0"/>
    <x v="0"/>
    <x v="4"/>
    <s v="ФРА ГПН_51"/>
    <x v="4"/>
    <x v="4"/>
    <x v="0"/>
    <x v="2"/>
    <s v="Алтайский край40651"/>
    <n v="51.532525999999997"/>
    <n v="81.192205999999999"/>
    <x v="0"/>
    <x v="0"/>
    <x v="0"/>
    <x v="0"/>
    <x v="1"/>
    <x v="1"/>
    <x v="4"/>
    <x v="4"/>
    <x v="4"/>
    <x v="6"/>
    <n v="4627.2118200000004"/>
    <n v="0.30537999999999998"/>
    <n v="844.69"/>
    <n v="11.374414228521109"/>
    <n v="57.72078330646778"/>
    <n v="4.8965123067322223"/>
    <n v="0"/>
    <n v="1413.0579455916002"/>
    <n v="1487.0496554333213"/>
  </r>
  <r>
    <x v="0"/>
    <x v="0"/>
    <x v="5"/>
    <s v="ФРА ГПН_51"/>
    <x v="4"/>
    <x v="4"/>
    <x v="0"/>
    <x v="2"/>
    <s v="Алтайский край40651"/>
    <n v="51.532525999999997"/>
    <n v="81.192205999999999"/>
    <x v="0"/>
    <x v="0"/>
    <x v="0"/>
    <x v="0"/>
    <x v="1"/>
    <x v="1"/>
    <x v="4"/>
    <x v="4"/>
    <x v="4"/>
    <x v="6"/>
    <n v="4627.2118200000004"/>
    <n v="5.2639999999999999E-2"/>
    <n v="844.69"/>
    <n v="1.9606692153688885"/>
    <n v="9.9496431765422226"/>
    <n v="0.84403827305777779"/>
    <n v="0"/>
    <n v="243.57643020480003"/>
    <n v="256.33078086976894"/>
  </r>
  <r>
    <x v="0"/>
    <x v="1"/>
    <x v="1"/>
    <s v="ФРА ГПН_51"/>
    <x v="4"/>
    <x v="4"/>
    <x v="0"/>
    <x v="2"/>
    <s v="Алтайский край40651"/>
    <n v="51.532525999999997"/>
    <n v="81.192205999999999"/>
    <x v="0"/>
    <x v="0"/>
    <x v="0"/>
    <x v="0"/>
    <x v="1"/>
    <x v="1"/>
    <x v="4"/>
    <x v="4"/>
    <x v="4"/>
    <x v="6"/>
    <n v="4627.2118200000004"/>
    <n v="0.32765"/>
    <n v="844.69"/>
    <n v="12.203899475980554"/>
    <n v="61.930102332713894"/>
    <n v="5.2535930882861113"/>
    <n v="0"/>
    <n v="1516.1059528230001"/>
    <n v="1595.4935477199806"/>
  </r>
  <r>
    <x v="0"/>
    <x v="1"/>
    <x v="2"/>
    <s v="ФРА ГПН_51"/>
    <x v="4"/>
    <x v="4"/>
    <x v="0"/>
    <x v="2"/>
    <s v="Алтайский край40651"/>
    <n v="51.532525999999997"/>
    <n v="81.192205999999999"/>
    <x v="0"/>
    <x v="0"/>
    <x v="0"/>
    <x v="0"/>
    <x v="1"/>
    <x v="1"/>
    <x v="4"/>
    <x v="4"/>
    <x v="4"/>
    <x v="6"/>
    <n v="4627.2118200000004"/>
    <n v="0.16023000000000001"/>
    <n v="844.69"/>
    <n v="5.9680476515683329"/>
    <n v="30.285549509448337"/>
    <n v="2.5691537327516669"/>
    <n v="0"/>
    <n v="741.41814991860008"/>
    <n v="780.24090081236841"/>
  </r>
  <r>
    <x v="0"/>
    <x v="0"/>
    <x v="5"/>
    <s v="ФРА ГПН_52"/>
    <x v="2"/>
    <x v="2"/>
    <x v="0"/>
    <x v="2"/>
    <s v="Томская область40702"/>
    <n v="56.472048000000001"/>
    <n v="84.942622"/>
    <x v="0"/>
    <x v="6"/>
    <x v="0"/>
    <x v="5"/>
    <x v="1"/>
    <x v="1"/>
    <x v="2"/>
    <x v="2"/>
    <x v="2"/>
    <x v="2"/>
    <n v="1395.0093541047263"/>
    <n v="5.8009999999999999E-2"/>
    <n v="203.58"/>
    <n v="27.843660247469785"/>
    <n v="17.12004783720354"/>
    <n v="2.7309444037591422"/>
    <n v="138.41748250769228"/>
    <n v="80.924492631615166"/>
    <n v="267.0366276277399"/>
  </r>
  <r>
    <x v="0"/>
    <x v="0"/>
    <x v="0"/>
    <s v="ФРА ГПН_52"/>
    <x v="5"/>
    <x v="5"/>
    <x v="0"/>
    <x v="2"/>
    <s v="Томская область40702"/>
    <n v="56.472048000000001"/>
    <n v="84.942622"/>
    <x v="0"/>
    <x v="6"/>
    <x v="0"/>
    <x v="5"/>
    <x v="1"/>
    <x v="1"/>
    <x v="5"/>
    <x v="5"/>
    <x v="5"/>
    <x v="7"/>
    <n v="429.49950558686646"/>
    <n v="1.27328"/>
    <n v="22.72"/>
    <n v="227.15675630720401"/>
    <n v="735.51195116897384"/>
    <n v="125.36538446082082"/>
    <n v="3109.7963874461534"/>
    <n v="546.87313047364535"/>
    <n v="4744.7036098567978"/>
  </r>
  <r>
    <x v="0"/>
    <x v="0"/>
    <x v="3"/>
    <s v="ФРА ГПН_52"/>
    <x v="5"/>
    <x v="5"/>
    <x v="0"/>
    <x v="2"/>
    <s v="Томская область40702"/>
    <n v="56.472048000000001"/>
    <n v="84.942622"/>
    <x v="0"/>
    <x v="6"/>
    <x v="0"/>
    <x v="5"/>
    <x v="1"/>
    <x v="1"/>
    <x v="5"/>
    <x v="5"/>
    <x v="5"/>
    <x v="7"/>
    <n v="429.49950558686646"/>
    <n v="1.7445900000000001"/>
    <n v="22.72"/>
    <n v="311.23979445682414"/>
    <n v="1007.7648238328413"/>
    <n v="171.76991398317998"/>
    <n v="4260.9007284923073"/>
    <n v="749.30054245179144"/>
    <n v="6500.9758032169439"/>
  </r>
  <r>
    <x v="0"/>
    <x v="0"/>
    <x v="4"/>
    <s v="ФРА ГПН_52"/>
    <x v="5"/>
    <x v="5"/>
    <x v="0"/>
    <x v="2"/>
    <s v="Томская область40702"/>
    <n v="56.472048000000001"/>
    <n v="84.942622"/>
    <x v="0"/>
    <x v="6"/>
    <x v="0"/>
    <x v="5"/>
    <x v="1"/>
    <x v="1"/>
    <x v="5"/>
    <x v="5"/>
    <x v="5"/>
    <x v="7"/>
    <n v="429.49950558686646"/>
    <n v="0.33339000000000002"/>
    <n v="22.72"/>
    <n v="59.477719735846591"/>
    <n v="192.58319411301852"/>
    <n v="32.825117433237821"/>
    <n v="814.25532295384608"/>
    <n v="143.19084016760542"/>
    <n v="1242.3321944035542"/>
  </r>
  <r>
    <x v="0"/>
    <x v="1"/>
    <x v="1"/>
    <s v="ФРА ГПН_52"/>
    <x v="5"/>
    <x v="5"/>
    <x v="0"/>
    <x v="2"/>
    <s v="Томская область40702"/>
    <n v="56.472048000000001"/>
    <n v="84.942622"/>
    <x v="0"/>
    <x v="6"/>
    <x v="0"/>
    <x v="5"/>
    <x v="1"/>
    <x v="1"/>
    <x v="5"/>
    <x v="5"/>
    <x v="5"/>
    <x v="8"/>
    <n v="429.49950558686646"/>
    <n v="0.39341999999999999"/>
    <n v="22.72"/>
    <n v="70.187241664347354"/>
    <n v="227.25960655071759"/>
    <n v="38.735588051784468"/>
    <n v="947.74413049090913"/>
    <n v="168.973695487985"/>
    <n v="1452.9002622457435"/>
  </r>
  <r>
    <x v="0"/>
    <x v="1"/>
    <x v="2"/>
    <s v="ФРА ГПН_52"/>
    <x v="5"/>
    <x v="5"/>
    <x v="0"/>
    <x v="2"/>
    <s v="Томская область40702"/>
    <n v="56.472048000000001"/>
    <n v="84.942622"/>
    <x v="0"/>
    <x v="6"/>
    <x v="0"/>
    <x v="5"/>
    <x v="1"/>
    <x v="1"/>
    <x v="5"/>
    <x v="5"/>
    <x v="5"/>
    <x v="8"/>
    <n v="429.49950558686646"/>
    <n v="0.25507000000000002"/>
    <n v="22.72"/>
    <n v="45.5052100333615"/>
    <n v="147.34153790577892"/>
    <n v="25.113838758498972"/>
    <n v="614.46061553636378"/>
    <n v="109.55243889004204"/>
    <n v="941.97364112404523"/>
  </r>
  <r>
    <x v="0"/>
    <x v="0"/>
    <x v="5"/>
    <s v="ФРА ГПН_53"/>
    <x v="2"/>
    <x v="2"/>
    <x v="0"/>
    <x v="2"/>
    <s v="Томская область40711"/>
    <n v="56.490375999999998"/>
    <n v="84.970528999999999"/>
    <x v="0"/>
    <x v="6"/>
    <x v="0"/>
    <x v="5"/>
    <x v="1"/>
    <x v="1"/>
    <x v="2"/>
    <x v="2"/>
    <x v="2"/>
    <x v="2"/>
    <n v="1419.6779545309814"/>
    <n v="6.8680000000000005E-2"/>
    <n v="207.18"/>
    <n v="32.965050608450703"/>
    <n v="20.269003369404228"/>
    <n v="3.2332573978655046"/>
    <n v="163.87713667692307"/>
    <n v="97.503481917187813"/>
    <n v="317.84792996983134"/>
  </r>
  <r>
    <x v="0"/>
    <x v="0"/>
    <x v="0"/>
    <s v="ФРА ГПН_53"/>
    <x v="5"/>
    <x v="5"/>
    <x v="0"/>
    <x v="2"/>
    <s v="Томская область40711"/>
    <n v="56.490375999999998"/>
    <n v="84.970528999999999"/>
    <x v="0"/>
    <x v="6"/>
    <x v="0"/>
    <x v="5"/>
    <x v="1"/>
    <x v="1"/>
    <x v="5"/>
    <x v="5"/>
    <x v="5"/>
    <x v="7"/>
    <n v="429.49950558686646"/>
    <n v="1.50756"/>
    <n v="19.760000000000002"/>
    <n v="268.95297148976539"/>
    <n v="870.84411685120187"/>
    <n v="148.43226862728937"/>
    <n v="3681.990325661538"/>
    <n v="647.49627464253638"/>
    <n v="5617.7159572723313"/>
  </r>
  <r>
    <x v="0"/>
    <x v="0"/>
    <x v="3"/>
    <s v="ФРА ГПН_53"/>
    <x v="5"/>
    <x v="5"/>
    <x v="0"/>
    <x v="2"/>
    <s v="Томская область40711"/>
    <n v="56.490375999999998"/>
    <n v="84.970528999999999"/>
    <x v="0"/>
    <x v="6"/>
    <x v="0"/>
    <x v="5"/>
    <x v="1"/>
    <x v="1"/>
    <x v="5"/>
    <x v="5"/>
    <x v="5"/>
    <x v="7"/>
    <n v="429.49950558686646"/>
    <n v="2.0655899999999998"/>
    <n v="19.760000000000002"/>
    <n v="368.50710311997165"/>
    <n v="1193.1909173277838"/>
    <n v="203.37512918480368"/>
    <n v="5044.8953254153839"/>
    <n v="887.16988374517541"/>
    <n v="7697.1383587931177"/>
  </r>
  <r>
    <x v="0"/>
    <x v="0"/>
    <x v="4"/>
    <s v="ФРА ГПН_53"/>
    <x v="5"/>
    <x v="5"/>
    <x v="0"/>
    <x v="2"/>
    <s v="Томская область40711"/>
    <n v="56.490375999999998"/>
    <n v="84.970528999999999"/>
    <x v="0"/>
    <x v="6"/>
    <x v="0"/>
    <x v="5"/>
    <x v="1"/>
    <x v="1"/>
    <x v="5"/>
    <x v="5"/>
    <x v="5"/>
    <x v="7"/>
    <n v="429.49950558686646"/>
    <n v="0.39473000000000003"/>
    <n v="19.760000000000002"/>
    <n v="70.420949372598841"/>
    <n v="228.01632986061909"/>
    <n v="38.864568836563684"/>
    <n v="964.06911913846147"/>
    <n v="169.53633984030381"/>
    <n v="1470.907307048547"/>
  </r>
  <r>
    <x v="0"/>
    <x v="1"/>
    <x v="1"/>
    <s v="ФРА ГПН_53"/>
    <x v="5"/>
    <x v="5"/>
    <x v="0"/>
    <x v="2"/>
    <s v="Томская область40711"/>
    <n v="56.490375999999998"/>
    <n v="84.970528999999999"/>
    <x v="0"/>
    <x v="6"/>
    <x v="0"/>
    <x v="5"/>
    <x v="1"/>
    <x v="1"/>
    <x v="5"/>
    <x v="5"/>
    <x v="5"/>
    <x v="8"/>
    <n v="429.49950558686646"/>
    <n v="0.46581"/>
    <n v="19.760000000000002"/>
    <n v="83.101822580625395"/>
    <n v="269.07579006504437"/>
    <n v="45.863007143515134"/>
    <n v="1122.1307849727275"/>
    <n v="200.06516469741825"/>
    <n v="1720.2365694593309"/>
  </r>
  <r>
    <x v="0"/>
    <x v="1"/>
    <x v="2"/>
    <s v="ФРА ГПН_53"/>
    <x v="5"/>
    <x v="5"/>
    <x v="0"/>
    <x v="2"/>
    <s v="Томская область40711"/>
    <n v="56.490375999999998"/>
    <n v="84.970528999999999"/>
    <x v="0"/>
    <x v="6"/>
    <x v="0"/>
    <x v="5"/>
    <x v="1"/>
    <x v="1"/>
    <x v="5"/>
    <x v="5"/>
    <x v="5"/>
    <x v="8"/>
    <n v="429.49950558686646"/>
    <n v="0.30201"/>
    <n v="19.760000000000002"/>
    <n v="53.879438907654787"/>
    <n v="174.45649375827924"/>
    <n v="29.735486115396846"/>
    <n v="727.53852079090916"/>
    <n v="129.71314568228954"/>
    <n v="1115.3230852545296"/>
  </r>
  <r>
    <x v="0"/>
    <x v="0"/>
    <x v="5"/>
    <s v="ФРА ГПН_54"/>
    <x v="2"/>
    <x v="2"/>
    <x v="0"/>
    <x v="2"/>
    <s v="Томская область40800"/>
    <n v="56.570430000000002"/>
    <n v="84.889330000000001"/>
    <x v="0"/>
    <x v="6"/>
    <x v="0"/>
    <x v="5"/>
    <x v="1"/>
    <x v="1"/>
    <x v="2"/>
    <x v="2"/>
    <x v="2"/>
    <x v="2"/>
    <n v="1512.5963494698756"/>
    <n v="6.8680000000000005E-2"/>
    <n v="220.74"/>
    <n v="32.965050608450703"/>
    <n v="20.269003369404228"/>
    <n v="3.2332573978655046"/>
    <n v="163.87713667692307"/>
    <n v="103.88511728159106"/>
    <n v="324.22956533423456"/>
  </r>
  <r>
    <x v="0"/>
    <x v="0"/>
    <x v="0"/>
    <s v="ФРА ГПН_54"/>
    <x v="5"/>
    <x v="5"/>
    <x v="0"/>
    <x v="2"/>
    <s v="Томская область40800"/>
    <n v="56.570430000000002"/>
    <n v="84.889330000000001"/>
    <x v="0"/>
    <x v="6"/>
    <x v="0"/>
    <x v="5"/>
    <x v="1"/>
    <x v="1"/>
    <x v="5"/>
    <x v="5"/>
    <x v="5"/>
    <x v="7"/>
    <n v="429.49950558686646"/>
    <n v="1.50756"/>
    <n v="18.36"/>
    <n v="268.95297148976539"/>
    <n v="870.84411685120187"/>
    <n v="148.43226862728937"/>
    <n v="3681.990325661538"/>
    <n v="647.49627464253638"/>
    <n v="5617.7159572723313"/>
  </r>
  <r>
    <x v="0"/>
    <x v="0"/>
    <x v="3"/>
    <s v="ФРА ГПН_54"/>
    <x v="5"/>
    <x v="5"/>
    <x v="0"/>
    <x v="2"/>
    <s v="Томская область40800"/>
    <n v="56.570430000000002"/>
    <n v="84.889330000000001"/>
    <x v="0"/>
    <x v="6"/>
    <x v="0"/>
    <x v="5"/>
    <x v="1"/>
    <x v="1"/>
    <x v="5"/>
    <x v="5"/>
    <x v="5"/>
    <x v="7"/>
    <n v="429.49950558686646"/>
    <n v="2.0655899999999998"/>
    <n v="18.36"/>
    <n v="368.50710311997165"/>
    <n v="1193.1909173277838"/>
    <n v="203.37512918480368"/>
    <n v="5044.8953254153839"/>
    <n v="887.16988374517541"/>
    <n v="7697.1383587931177"/>
  </r>
  <r>
    <x v="0"/>
    <x v="0"/>
    <x v="4"/>
    <s v="ФРА ГПН_54"/>
    <x v="5"/>
    <x v="5"/>
    <x v="0"/>
    <x v="2"/>
    <s v="Томская область40800"/>
    <n v="56.570430000000002"/>
    <n v="84.889330000000001"/>
    <x v="0"/>
    <x v="6"/>
    <x v="0"/>
    <x v="5"/>
    <x v="1"/>
    <x v="1"/>
    <x v="5"/>
    <x v="5"/>
    <x v="5"/>
    <x v="7"/>
    <n v="429.49950558686646"/>
    <n v="0.39473000000000003"/>
    <n v="18.36"/>
    <n v="70.420949372598841"/>
    <n v="228.01632986061909"/>
    <n v="38.864568836563684"/>
    <n v="964.06911913846147"/>
    <n v="169.53633984030381"/>
    <n v="1470.907307048547"/>
  </r>
  <r>
    <x v="0"/>
    <x v="1"/>
    <x v="1"/>
    <s v="ФРА ГПН_54"/>
    <x v="5"/>
    <x v="5"/>
    <x v="0"/>
    <x v="2"/>
    <s v="Томская область40800"/>
    <n v="56.570430000000002"/>
    <n v="84.889330000000001"/>
    <x v="0"/>
    <x v="6"/>
    <x v="0"/>
    <x v="5"/>
    <x v="1"/>
    <x v="1"/>
    <x v="5"/>
    <x v="5"/>
    <x v="5"/>
    <x v="8"/>
    <n v="429.49950558686646"/>
    <n v="0.46581"/>
    <n v="18.36"/>
    <n v="83.101822580625395"/>
    <n v="269.07579006504437"/>
    <n v="45.863007143515134"/>
    <n v="1122.1307849727275"/>
    <n v="200.06516469741825"/>
    <n v="1720.2365694593309"/>
  </r>
  <r>
    <x v="0"/>
    <x v="1"/>
    <x v="2"/>
    <s v="ФРА ГПН_54"/>
    <x v="5"/>
    <x v="5"/>
    <x v="0"/>
    <x v="2"/>
    <s v="Томская область40800"/>
    <n v="56.570430000000002"/>
    <n v="84.889330000000001"/>
    <x v="0"/>
    <x v="6"/>
    <x v="0"/>
    <x v="5"/>
    <x v="1"/>
    <x v="1"/>
    <x v="5"/>
    <x v="5"/>
    <x v="5"/>
    <x v="8"/>
    <n v="429.49950558686646"/>
    <n v="0.30201"/>
    <n v="18.36"/>
    <n v="53.879438907654787"/>
    <n v="174.45649375827924"/>
    <n v="29.735486115396846"/>
    <n v="727.53852079090916"/>
    <n v="129.71314568228954"/>
    <n v="1115.3230852545296"/>
  </r>
  <r>
    <x v="0"/>
    <x v="0"/>
    <x v="5"/>
    <s v="ФРА ГПН_55"/>
    <x v="2"/>
    <x v="2"/>
    <x v="0"/>
    <x v="2"/>
    <s v="Томская область40801"/>
    <n v="56.474936"/>
    <n v="85.017104000000003"/>
    <x v="0"/>
    <x v="6"/>
    <x v="0"/>
    <x v="5"/>
    <x v="1"/>
    <x v="1"/>
    <x v="2"/>
    <x v="2"/>
    <x v="2"/>
    <x v="2"/>
    <n v="1420.2946695416379"/>
    <n v="6.8680000000000005E-2"/>
    <n v="207.27"/>
    <n v="32.965050608450703"/>
    <n v="20.269003369404228"/>
    <n v="3.2332573978655046"/>
    <n v="163.87713667692307"/>
    <n v="97.545837904119693"/>
    <n v="317.89028595676319"/>
  </r>
  <r>
    <x v="0"/>
    <x v="0"/>
    <x v="0"/>
    <s v="ФРА ГПН_55"/>
    <x v="5"/>
    <x v="5"/>
    <x v="0"/>
    <x v="2"/>
    <s v="Томская область40801"/>
    <n v="56.474936"/>
    <n v="85.017104000000003"/>
    <x v="0"/>
    <x v="6"/>
    <x v="0"/>
    <x v="5"/>
    <x v="1"/>
    <x v="1"/>
    <x v="5"/>
    <x v="5"/>
    <x v="5"/>
    <x v="7"/>
    <n v="429.49950558686646"/>
    <n v="1.50756"/>
    <n v="20.03"/>
    <n v="268.95297148976539"/>
    <n v="870.84411685120187"/>
    <n v="148.43226862728937"/>
    <n v="3681.990325661538"/>
    <n v="647.49627464253638"/>
    <n v="5617.7159572723313"/>
  </r>
  <r>
    <x v="0"/>
    <x v="0"/>
    <x v="3"/>
    <s v="ФРА ГПН_55"/>
    <x v="5"/>
    <x v="5"/>
    <x v="0"/>
    <x v="2"/>
    <s v="Томская область40801"/>
    <n v="56.474936"/>
    <n v="85.017104000000003"/>
    <x v="0"/>
    <x v="6"/>
    <x v="0"/>
    <x v="5"/>
    <x v="1"/>
    <x v="1"/>
    <x v="5"/>
    <x v="5"/>
    <x v="5"/>
    <x v="7"/>
    <n v="429.49950558686646"/>
    <n v="2.0655899999999998"/>
    <n v="20.03"/>
    <n v="368.50710311997165"/>
    <n v="1193.1909173277838"/>
    <n v="203.37512918480368"/>
    <n v="5044.8953254153839"/>
    <n v="887.16988374517541"/>
    <n v="7697.1383587931177"/>
  </r>
  <r>
    <x v="0"/>
    <x v="0"/>
    <x v="4"/>
    <s v="ФРА ГПН_55"/>
    <x v="5"/>
    <x v="5"/>
    <x v="0"/>
    <x v="2"/>
    <s v="Томская область40801"/>
    <n v="56.474936"/>
    <n v="85.017104000000003"/>
    <x v="0"/>
    <x v="6"/>
    <x v="0"/>
    <x v="5"/>
    <x v="1"/>
    <x v="1"/>
    <x v="5"/>
    <x v="5"/>
    <x v="5"/>
    <x v="7"/>
    <n v="429.49950558686646"/>
    <n v="0.39473000000000003"/>
    <n v="20.03"/>
    <n v="70.420949372598841"/>
    <n v="228.01632986061909"/>
    <n v="38.864568836563684"/>
    <n v="964.06911913846147"/>
    <n v="169.53633984030381"/>
    <n v="1470.907307048547"/>
  </r>
  <r>
    <x v="0"/>
    <x v="1"/>
    <x v="1"/>
    <s v="ФРА ГПН_55"/>
    <x v="5"/>
    <x v="5"/>
    <x v="0"/>
    <x v="2"/>
    <s v="Томская область40801"/>
    <n v="56.474936"/>
    <n v="85.017104000000003"/>
    <x v="0"/>
    <x v="6"/>
    <x v="0"/>
    <x v="5"/>
    <x v="1"/>
    <x v="1"/>
    <x v="5"/>
    <x v="5"/>
    <x v="5"/>
    <x v="8"/>
    <n v="429.49950558686646"/>
    <n v="0.46581"/>
    <n v="20.03"/>
    <n v="83.101822580625395"/>
    <n v="269.07579006504437"/>
    <n v="45.863007143515134"/>
    <n v="1122.1307849727275"/>
    <n v="200.06516469741825"/>
    <n v="1720.2365694593309"/>
  </r>
  <r>
    <x v="0"/>
    <x v="1"/>
    <x v="2"/>
    <s v="ФРА ГПН_55"/>
    <x v="5"/>
    <x v="5"/>
    <x v="0"/>
    <x v="2"/>
    <s v="Томская область40801"/>
    <n v="56.474936"/>
    <n v="85.017104000000003"/>
    <x v="0"/>
    <x v="6"/>
    <x v="0"/>
    <x v="5"/>
    <x v="1"/>
    <x v="1"/>
    <x v="5"/>
    <x v="5"/>
    <x v="5"/>
    <x v="8"/>
    <n v="429.49950558686646"/>
    <n v="0.30201"/>
    <n v="20.03"/>
    <n v="53.879438907654787"/>
    <n v="174.45649375827924"/>
    <n v="29.735486115396846"/>
    <n v="727.53852079090916"/>
    <n v="129.71314568228954"/>
    <n v="1115.3230852545296"/>
  </r>
  <r>
    <x v="0"/>
    <x v="0"/>
    <x v="0"/>
    <s v="ФРА ГПН_56"/>
    <x v="2"/>
    <x v="2"/>
    <x v="0"/>
    <x v="2"/>
    <s v="Красноярский край40865"/>
    <n v="55.865642000000001"/>
    <n v="94.300898000000004"/>
    <x v="0"/>
    <x v="2"/>
    <x v="0"/>
    <x v="2"/>
    <x v="1"/>
    <x v="1"/>
    <x v="2"/>
    <x v="2"/>
    <x v="2"/>
    <x v="2"/>
    <n v="3007.1921000000002"/>
    <n v="2.0406599999999999"/>
    <n v="635.77"/>
    <n v="979.47670609552995"/>
    <n v="602.24438578637773"/>
    <n v="96.068419358302549"/>
    <n v="4869.2125470461533"/>
    <n v="6136.6566307860003"/>
    <n v="12683.658689072363"/>
  </r>
  <r>
    <x v="0"/>
    <x v="0"/>
    <x v="3"/>
    <s v="ФРА ГПН_56"/>
    <x v="2"/>
    <x v="2"/>
    <x v="0"/>
    <x v="2"/>
    <s v="Красноярский край40865"/>
    <n v="55.865642000000001"/>
    <n v="94.300898000000004"/>
    <x v="0"/>
    <x v="2"/>
    <x v="0"/>
    <x v="2"/>
    <x v="1"/>
    <x v="1"/>
    <x v="2"/>
    <x v="2"/>
    <x v="2"/>
    <x v="2"/>
    <n v="3007.1921000000002"/>
    <n v="1.7036899999999999"/>
    <n v="635.77"/>
    <n v="817.7377267197345"/>
    <n v="502.79700568462846"/>
    <n v="80.204838325123475"/>
    <n v="4065.1694668769223"/>
    <n v="5123.3231088490002"/>
    <n v="10589.232146455408"/>
  </r>
  <r>
    <x v="0"/>
    <x v="0"/>
    <x v="4"/>
    <s v="ФРА ГПН_56"/>
    <x v="2"/>
    <x v="2"/>
    <x v="0"/>
    <x v="2"/>
    <s v="Красноярский край40865"/>
    <n v="55.865642000000001"/>
    <n v="94.300898000000004"/>
    <x v="0"/>
    <x v="2"/>
    <x v="0"/>
    <x v="2"/>
    <x v="1"/>
    <x v="1"/>
    <x v="2"/>
    <x v="2"/>
    <x v="2"/>
    <x v="2"/>
    <n v="3007.1921000000002"/>
    <n v="0.51244999999999996"/>
    <n v="635.77"/>
    <n v="245.96593162930341"/>
    <n v="151.23545102870114"/>
    <n v="24.124676085267581"/>
    <n v="1222.7553682307689"/>
    <n v="1541.0355916450001"/>
    <n v="3185.1170186190411"/>
  </r>
  <r>
    <x v="0"/>
    <x v="0"/>
    <x v="5"/>
    <s v="ФРА ГПН_56"/>
    <x v="2"/>
    <x v="2"/>
    <x v="0"/>
    <x v="2"/>
    <s v="Красноярский край40865"/>
    <n v="55.865642000000001"/>
    <n v="94.300898000000004"/>
    <x v="0"/>
    <x v="2"/>
    <x v="0"/>
    <x v="2"/>
    <x v="1"/>
    <x v="1"/>
    <x v="2"/>
    <x v="2"/>
    <x v="2"/>
    <x v="2"/>
    <n v="3007.1921000000002"/>
    <n v="0.11990000000000001"/>
    <n v="635.77"/>
    <n v="57.549644262568997"/>
    <n v="35.385170413389147"/>
    <n v="5.6445480781024164"/>
    <n v="286.09302107692304"/>
    <n v="360.56233279000003"/>
    <n v="745.23471662098359"/>
  </r>
  <r>
    <x v="0"/>
    <x v="1"/>
    <x v="1"/>
    <s v="ФРА ГПН_56"/>
    <x v="2"/>
    <x v="2"/>
    <x v="0"/>
    <x v="2"/>
    <s v="Красноярский край40865"/>
    <n v="55.865642000000001"/>
    <n v="94.300898000000004"/>
    <x v="0"/>
    <x v="2"/>
    <x v="0"/>
    <x v="2"/>
    <x v="1"/>
    <x v="1"/>
    <x v="2"/>
    <x v="2"/>
    <x v="2"/>
    <x v="3"/>
    <n v="3007.1921000000002"/>
    <n v="0.39311000000000001"/>
    <n v="635.77"/>
    <n v="188.68507636412426"/>
    <n v="116.01554913434035"/>
    <n v="18.506491200857724"/>
    <n v="925.04215065454559"/>
    <n v="1182.1572864310001"/>
    <n v="2430.4065537848683"/>
  </r>
  <r>
    <x v="0"/>
    <x v="1"/>
    <x v="2"/>
    <s v="ФРА ГПН_56"/>
    <x v="2"/>
    <x v="2"/>
    <x v="0"/>
    <x v="2"/>
    <s v="Красноярский край40865"/>
    <n v="55.865642000000001"/>
    <n v="94.300898000000004"/>
    <x v="0"/>
    <x v="2"/>
    <x v="0"/>
    <x v="2"/>
    <x v="1"/>
    <x v="1"/>
    <x v="2"/>
    <x v="2"/>
    <x v="2"/>
    <x v="3"/>
    <n v="3007.1921000000002"/>
    <n v="0.28105999999999998"/>
    <n v="635.77"/>
    <n v="134.90327786853746"/>
    <n v="82.947089210902021"/>
    <n v="13.231498605767014"/>
    <n v="661.37301738181827"/>
    <n v="845.20141162599998"/>
    <n v="1737.6562946930248"/>
  </r>
  <r>
    <x v="0"/>
    <x v="0"/>
    <x v="0"/>
    <s v="ФРА ГПН_57"/>
    <x v="2"/>
    <x v="2"/>
    <x v="0"/>
    <x v="2"/>
    <s v="Красноярский край40866"/>
    <n v="56.026141000000003"/>
    <n v="93.137338"/>
    <x v="0"/>
    <x v="2"/>
    <x v="0"/>
    <x v="2"/>
    <x v="1"/>
    <x v="1"/>
    <x v="2"/>
    <x v="2"/>
    <x v="2"/>
    <x v="2"/>
    <n v="2607.8855000000003"/>
    <n v="2.0406599999999999"/>
    <n v="551.35"/>
    <n v="979.47670609552995"/>
    <n v="602.24438578637773"/>
    <n v="96.068419358302549"/>
    <n v="4869.2125470461533"/>
    <n v="5321.80762443"/>
    <n v="11868.809682716364"/>
  </r>
  <r>
    <x v="0"/>
    <x v="0"/>
    <x v="3"/>
    <s v="ФРА ГПН_57"/>
    <x v="2"/>
    <x v="2"/>
    <x v="0"/>
    <x v="2"/>
    <s v="Красноярский край40866"/>
    <n v="56.026141000000003"/>
    <n v="93.137338"/>
    <x v="0"/>
    <x v="2"/>
    <x v="0"/>
    <x v="2"/>
    <x v="1"/>
    <x v="1"/>
    <x v="2"/>
    <x v="2"/>
    <x v="2"/>
    <x v="2"/>
    <n v="2607.8855000000003"/>
    <n v="1.7036899999999999"/>
    <n v="551.35"/>
    <n v="817.7377267197345"/>
    <n v="502.79700568462846"/>
    <n v="80.204838325123475"/>
    <n v="4065.1694668769223"/>
    <n v="4443.0284474950004"/>
    <n v="9908.937485101409"/>
  </r>
  <r>
    <x v="0"/>
    <x v="0"/>
    <x v="4"/>
    <s v="ФРА ГПН_57"/>
    <x v="2"/>
    <x v="2"/>
    <x v="0"/>
    <x v="2"/>
    <s v="Красноярский край40866"/>
    <n v="56.026141000000003"/>
    <n v="93.137338"/>
    <x v="0"/>
    <x v="2"/>
    <x v="0"/>
    <x v="2"/>
    <x v="1"/>
    <x v="1"/>
    <x v="2"/>
    <x v="2"/>
    <x v="2"/>
    <x v="2"/>
    <n v="2607.8855000000003"/>
    <n v="0.51244999999999996"/>
    <n v="551.35"/>
    <n v="245.96593162930341"/>
    <n v="151.23545102870114"/>
    <n v="24.124676085267581"/>
    <n v="1222.7553682307689"/>
    <n v="1336.410924475"/>
    <n v="2980.4923514490411"/>
  </r>
  <r>
    <x v="0"/>
    <x v="0"/>
    <x v="5"/>
    <s v="ФРА ГПН_57"/>
    <x v="2"/>
    <x v="2"/>
    <x v="0"/>
    <x v="2"/>
    <s v="Красноярский край40866"/>
    <n v="56.026141000000003"/>
    <n v="93.137338"/>
    <x v="0"/>
    <x v="2"/>
    <x v="0"/>
    <x v="2"/>
    <x v="1"/>
    <x v="1"/>
    <x v="2"/>
    <x v="2"/>
    <x v="2"/>
    <x v="2"/>
    <n v="2607.8855000000003"/>
    <n v="0.11990000000000001"/>
    <n v="551.35"/>
    <n v="57.549644262568997"/>
    <n v="35.385170413389147"/>
    <n v="5.6445480781024164"/>
    <n v="286.09302107692304"/>
    <n v="312.68547145000008"/>
    <n v="697.35785528098359"/>
  </r>
  <r>
    <x v="0"/>
    <x v="1"/>
    <x v="1"/>
    <s v="ФРА ГПН_57"/>
    <x v="2"/>
    <x v="2"/>
    <x v="0"/>
    <x v="2"/>
    <s v="Красноярский край40866"/>
    <n v="56.026141000000003"/>
    <n v="93.137338"/>
    <x v="0"/>
    <x v="2"/>
    <x v="0"/>
    <x v="2"/>
    <x v="1"/>
    <x v="1"/>
    <x v="2"/>
    <x v="2"/>
    <x v="2"/>
    <x v="3"/>
    <n v="2607.8855000000003"/>
    <n v="0.39311000000000001"/>
    <n v="551.35"/>
    <n v="188.68507636412426"/>
    <n v="116.01554913434035"/>
    <n v="18.506491200857724"/>
    <n v="925.04215065454559"/>
    <n v="1025.1858689050002"/>
    <n v="2273.4351362588682"/>
  </r>
  <r>
    <x v="0"/>
    <x v="1"/>
    <x v="2"/>
    <s v="ФРА ГПН_57"/>
    <x v="2"/>
    <x v="2"/>
    <x v="0"/>
    <x v="2"/>
    <s v="Красноярский край40866"/>
    <n v="56.026141000000003"/>
    <n v="93.137338"/>
    <x v="0"/>
    <x v="2"/>
    <x v="0"/>
    <x v="2"/>
    <x v="1"/>
    <x v="1"/>
    <x v="2"/>
    <x v="2"/>
    <x v="2"/>
    <x v="3"/>
    <n v="2607.8855000000003"/>
    <n v="0.28105999999999998"/>
    <n v="551.35"/>
    <n v="134.90327786853746"/>
    <n v="82.947089210902021"/>
    <n v="13.231498605767014"/>
    <n v="661.37301738181827"/>
    <n v="732.97229863000007"/>
    <n v="1625.4271816970249"/>
  </r>
  <r>
    <x v="0"/>
    <x v="0"/>
    <x v="0"/>
    <s v="ФРА ГПН_58"/>
    <x v="3"/>
    <x v="3"/>
    <x v="0"/>
    <x v="2"/>
    <s v="Красноярский край40811"/>
    <n v="56.010562999999998"/>
    <n v="92.852571999999995"/>
    <x v="0"/>
    <x v="2"/>
    <x v="0"/>
    <x v="2"/>
    <x v="1"/>
    <x v="1"/>
    <x v="3"/>
    <x v="3"/>
    <x v="3"/>
    <x v="4"/>
    <n v="911.17381278176822"/>
    <n v="2.0406599999999999"/>
    <n v="110.9"/>
    <n v="1640.0572794316672"/>
    <n v="1012.5897021105287"/>
    <n v="159.51754927630031"/>
    <n v="5993.4670818923069"/>
    <n v="1859.395952791243"/>
    <n v="10665.027565502047"/>
  </r>
  <r>
    <x v="0"/>
    <x v="0"/>
    <x v="3"/>
    <s v="ФРА ГПН_58"/>
    <x v="3"/>
    <x v="3"/>
    <x v="0"/>
    <x v="2"/>
    <s v="Красноярский край40811"/>
    <n v="56.010562999999998"/>
    <n v="92.852571999999995"/>
    <x v="0"/>
    <x v="2"/>
    <x v="0"/>
    <x v="2"/>
    <x v="1"/>
    <x v="1"/>
    <x v="3"/>
    <x v="3"/>
    <x v="3"/>
    <x v="4"/>
    <n v="911.17381278176822"/>
    <n v="1.7036899999999999"/>
    <n v="110.9"/>
    <n v="1369.2379849631673"/>
    <n v="845.38284162412492"/>
    <n v="133.17674356656184"/>
    <n v="5003.7781564538454"/>
    <n v="1552.3577130981707"/>
    <n v="8903.9334397058701"/>
  </r>
  <r>
    <x v="0"/>
    <x v="0"/>
    <x v="4"/>
    <s v="ФРА ГПН_58"/>
    <x v="3"/>
    <x v="3"/>
    <x v="0"/>
    <x v="2"/>
    <s v="Красноярский край40811"/>
    <n v="56.010562999999998"/>
    <n v="92.852571999999995"/>
    <x v="0"/>
    <x v="2"/>
    <x v="0"/>
    <x v="2"/>
    <x v="1"/>
    <x v="1"/>
    <x v="3"/>
    <x v="3"/>
    <x v="3"/>
    <x v="4"/>
    <n v="911.17381278176822"/>
    <n v="0.51244999999999996"/>
    <n v="110.9"/>
    <n v="411.85075066143202"/>
    <n v="254.28125843920125"/>
    <n v="40.058004825223257"/>
    <n v="1505.0778699615382"/>
    <n v="466.9310203600171"/>
    <n v="2678.198904247412"/>
  </r>
  <r>
    <x v="0"/>
    <x v="0"/>
    <x v="5"/>
    <s v="ФРА ГПН_58"/>
    <x v="3"/>
    <x v="3"/>
    <x v="0"/>
    <x v="2"/>
    <s v="Красноярский край40811"/>
    <n v="56.010562999999998"/>
    <n v="92.852571999999995"/>
    <x v="0"/>
    <x v="2"/>
    <x v="0"/>
    <x v="2"/>
    <x v="1"/>
    <x v="1"/>
    <x v="3"/>
    <x v="3"/>
    <x v="3"/>
    <x v="4"/>
    <n v="911.17381278176822"/>
    <n v="0.11990000000000001"/>
    <n v="110.9"/>
    <n v="96.362386582702129"/>
    <n v="59.495214922158716"/>
    <n v="9.3725334735959986"/>
    <n v="352.14915915384614"/>
    <n v="109.24974015253402"/>
    <n v="626.62903428483708"/>
  </r>
  <r>
    <x v="0"/>
    <x v="1"/>
    <x v="1"/>
    <s v="ФРА ГПН_58"/>
    <x v="3"/>
    <x v="3"/>
    <x v="0"/>
    <x v="2"/>
    <s v="Красноярский край40811"/>
    <n v="56.010562999999998"/>
    <n v="92.852571999999995"/>
    <x v="0"/>
    <x v="2"/>
    <x v="0"/>
    <x v="2"/>
    <x v="1"/>
    <x v="1"/>
    <x v="3"/>
    <x v="3"/>
    <x v="3"/>
    <x v="5"/>
    <n v="911.17381278176822"/>
    <n v="0.39311000000000001"/>
    <n v="110.9"/>
    <n v="315.93843027127633"/>
    <n v="195.06391941659561"/>
    <n v="30.729246320311283"/>
    <n v="1139.9446664727275"/>
    <n v="358.1915375426409"/>
    <n v="2039.8678000235516"/>
  </r>
  <r>
    <x v="0"/>
    <x v="1"/>
    <x v="2"/>
    <s v="ФРА ГПН_58"/>
    <x v="3"/>
    <x v="3"/>
    <x v="0"/>
    <x v="2"/>
    <s v="Красноярский край40811"/>
    <n v="56.010562999999998"/>
    <n v="92.852571999999995"/>
    <x v="0"/>
    <x v="2"/>
    <x v="0"/>
    <x v="2"/>
    <x v="1"/>
    <x v="1"/>
    <x v="3"/>
    <x v="3"/>
    <x v="3"/>
    <x v="5"/>
    <n v="911.17381278176822"/>
    <n v="0.28105999999999998"/>
    <n v="110.9"/>
    <n v="225.88500728051923"/>
    <n v="139.46392915781422"/>
    <n v="21.97034410416089"/>
    <n v="815.02085410909092"/>
    <n v="256.09451182044376"/>
    <n v="1458.434646472029"/>
  </r>
  <r>
    <x v="0"/>
    <x v="0"/>
    <x v="0"/>
    <s v="ФРА ГПН_60"/>
    <x v="3"/>
    <x v="3"/>
    <x v="0"/>
    <x v="2"/>
    <s v="Красноярский край40710"/>
    <n v="56.176023999999998"/>
    <n v="92.621628999999999"/>
    <x v="0"/>
    <x v="2"/>
    <x v="0"/>
    <x v="2"/>
    <x v="1"/>
    <x v="1"/>
    <x v="3"/>
    <x v="3"/>
    <x v="3"/>
    <x v="4"/>
    <n v="680.05280869203739"/>
    <n v="2.0406599999999999"/>
    <n v="82.77"/>
    <n v="1640.0572794316672"/>
    <n v="1012.5897021105287"/>
    <n v="159.51754927630031"/>
    <n v="5993.4670818923069"/>
    <n v="1387.7565645854929"/>
    <n v="10193.388177296296"/>
  </r>
  <r>
    <x v="0"/>
    <x v="0"/>
    <x v="3"/>
    <s v="ФРА ГПН_60"/>
    <x v="3"/>
    <x v="3"/>
    <x v="0"/>
    <x v="2"/>
    <s v="Красноярский край40710"/>
    <n v="56.176023999999998"/>
    <n v="92.621628999999999"/>
    <x v="0"/>
    <x v="2"/>
    <x v="0"/>
    <x v="2"/>
    <x v="1"/>
    <x v="1"/>
    <x v="3"/>
    <x v="3"/>
    <x v="3"/>
    <x v="4"/>
    <n v="680.05280869203739"/>
    <n v="1.7036899999999999"/>
    <n v="82.77"/>
    <n v="1369.2379849631673"/>
    <n v="845.38284162412492"/>
    <n v="133.17674356656184"/>
    <n v="5003.7781564538454"/>
    <n v="1158.5991696405372"/>
    <n v="8510.1748962482379"/>
  </r>
  <r>
    <x v="0"/>
    <x v="0"/>
    <x v="4"/>
    <s v="ФРА ГПН_60"/>
    <x v="3"/>
    <x v="3"/>
    <x v="0"/>
    <x v="2"/>
    <s v="Красноярский край40710"/>
    <n v="56.176023999999998"/>
    <n v="92.621628999999999"/>
    <x v="0"/>
    <x v="2"/>
    <x v="0"/>
    <x v="2"/>
    <x v="1"/>
    <x v="1"/>
    <x v="3"/>
    <x v="3"/>
    <x v="3"/>
    <x v="4"/>
    <n v="680.05280869203739"/>
    <n v="0.51244999999999996"/>
    <n v="82.77"/>
    <n v="411.85075066143202"/>
    <n v="254.28125843920125"/>
    <n v="40.058004825223257"/>
    <n v="1505.0778699615382"/>
    <n v="348.49306181423452"/>
    <n v="2559.7609457016292"/>
  </r>
  <r>
    <x v="0"/>
    <x v="0"/>
    <x v="5"/>
    <s v="ФРА ГПН_60"/>
    <x v="3"/>
    <x v="3"/>
    <x v="0"/>
    <x v="2"/>
    <s v="Красноярский край40710"/>
    <n v="56.176023999999998"/>
    <n v="92.621628999999999"/>
    <x v="0"/>
    <x v="2"/>
    <x v="0"/>
    <x v="2"/>
    <x v="1"/>
    <x v="1"/>
    <x v="3"/>
    <x v="3"/>
    <x v="3"/>
    <x v="4"/>
    <n v="680.05280869203739"/>
    <n v="0.11990000000000001"/>
    <n v="82.77"/>
    <n v="96.362386582702129"/>
    <n v="59.495214922158716"/>
    <n v="9.3725334735959986"/>
    <n v="352.14915915384614"/>
    <n v="81.538331762175289"/>
    <n v="598.91762589447831"/>
  </r>
  <r>
    <x v="0"/>
    <x v="1"/>
    <x v="1"/>
    <s v="ФРА ГПН_60"/>
    <x v="3"/>
    <x v="3"/>
    <x v="0"/>
    <x v="2"/>
    <s v="Красноярский край40710"/>
    <n v="56.176023999999998"/>
    <n v="92.621628999999999"/>
    <x v="0"/>
    <x v="2"/>
    <x v="0"/>
    <x v="2"/>
    <x v="1"/>
    <x v="1"/>
    <x v="3"/>
    <x v="3"/>
    <x v="3"/>
    <x v="5"/>
    <n v="680.05280869203739"/>
    <n v="0.39311000000000001"/>
    <n v="82.77"/>
    <n v="315.93843027127633"/>
    <n v="195.06391941659561"/>
    <n v="30.729246320311283"/>
    <n v="1139.9446664727275"/>
    <n v="267.33555962492682"/>
    <n v="1949.0118221058376"/>
  </r>
  <r>
    <x v="0"/>
    <x v="1"/>
    <x v="2"/>
    <s v="ФРА ГПН_60"/>
    <x v="3"/>
    <x v="3"/>
    <x v="0"/>
    <x v="2"/>
    <s v="Красноярский край40710"/>
    <n v="56.176023999999998"/>
    <n v="92.621628999999999"/>
    <x v="0"/>
    <x v="2"/>
    <x v="0"/>
    <x v="2"/>
    <x v="1"/>
    <x v="1"/>
    <x v="3"/>
    <x v="3"/>
    <x v="3"/>
    <x v="5"/>
    <n v="680.05280869203739"/>
    <n v="0.28105999999999998"/>
    <n v="82.77"/>
    <n v="225.88500728051923"/>
    <n v="139.46392915781422"/>
    <n v="21.97034410416089"/>
    <n v="815.02085410909092"/>
    <n v="191.13564241098402"/>
    <n v="1393.4757770625693"/>
  </r>
  <r>
    <x v="0"/>
    <x v="0"/>
    <x v="0"/>
    <s v="ФРА ГПН_61"/>
    <x v="3"/>
    <x v="3"/>
    <x v="0"/>
    <x v="2"/>
    <s v="Красноярский край40814"/>
    <n v="56.010562999999998"/>
    <n v="92.852571999999995"/>
    <x v="0"/>
    <x v="2"/>
    <x v="0"/>
    <x v="2"/>
    <x v="1"/>
    <x v="1"/>
    <x v="3"/>
    <x v="3"/>
    <x v="3"/>
    <x v="4"/>
    <n v="911.17381278176822"/>
    <n v="2.0406599999999999"/>
    <n v="110.9"/>
    <n v="1640.0572794316672"/>
    <n v="1012.5897021105287"/>
    <n v="159.51754927630031"/>
    <n v="5993.4670818923069"/>
    <n v="1859.395952791243"/>
    <n v="10665.027565502047"/>
  </r>
  <r>
    <x v="0"/>
    <x v="0"/>
    <x v="3"/>
    <s v="ФРА ГПН_61"/>
    <x v="3"/>
    <x v="3"/>
    <x v="0"/>
    <x v="2"/>
    <s v="Красноярский край40814"/>
    <n v="56.010562999999998"/>
    <n v="92.852571999999995"/>
    <x v="0"/>
    <x v="2"/>
    <x v="0"/>
    <x v="2"/>
    <x v="1"/>
    <x v="1"/>
    <x v="3"/>
    <x v="3"/>
    <x v="3"/>
    <x v="4"/>
    <n v="911.17381278176822"/>
    <n v="1.7036899999999999"/>
    <n v="110.9"/>
    <n v="1369.2379849631673"/>
    <n v="845.38284162412492"/>
    <n v="133.17674356656184"/>
    <n v="5003.7781564538454"/>
    <n v="1552.3577130981707"/>
    <n v="8903.9334397058701"/>
  </r>
  <r>
    <x v="0"/>
    <x v="0"/>
    <x v="4"/>
    <s v="ФРА ГПН_61"/>
    <x v="3"/>
    <x v="3"/>
    <x v="0"/>
    <x v="2"/>
    <s v="Красноярский край40814"/>
    <n v="56.010562999999998"/>
    <n v="92.852571999999995"/>
    <x v="0"/>
    <x v="2"/>
    <x v="0"/>
    <x v="2"/>
    <x v="1"/>
    <x v="1"/>
    <x v="3"/>
    <x v="3"/>
    <x v="3"/>
    <x v="4"/>
    <n v="911.17381278176822"/>
    <n v="0.51244999999999996"/>
    <n v="110.9"/>
    <n v="411.85075066143202"/>
    <n v="254.28125843920125"/>
    <n v="40.058004825223257"/>
    <n v="1505.0778699615382"/>
    <n v="466.9310203600171"/>
    <n v="2678.198904247412"/>
  </r>
  <r>
    <x v="0"/>
    <x v="0"/>
    <x v="5"/>
    <s v="ФРА ГПН_61"/>
    <x v="3"/>
    <x v="3"/>
    <x v="0"/>
    <x v="2"/>
    <s v="Красноярский край40814"/>
    <n v="56.010562999999998"/>
    <n v="92.852571999999995"/>
    <x v="0"/>
    <x v="2"/>
    <x v="0"/>
    <x v="2"/>
    <x v="1"/>
    <x v="1"/>
    <x v="3"/>
    <x v="3"/>
    <x v="3"/>
    <x v="4"/>
    <n v="911.17381278176822"/>
    <n v="0.11990000000000001"/>
    <n v="110.9"/>
    <n v="96.362386582702129"/>
    <n v="59.495214922158716"/>
    <n v="9.3725334735959986"/>
    <n v="352.14915915384614"/>
    <n v="109.24974015253402"/>
    <n v="626.62903428483708"/>
  </r>
  <r>
    <x v="0"/>
    <x v="1"/>
    <x v="1"/>
    <s v="ФРА ГПН_61"/>
    <x v="3"/>
    <x v="3"/>
    <x v="0"/>
    <x v="2"/>
    <s v="Красноярский край40814"/>
    <n v="56.010562999999998"/>
    <n v="92.852571999999995"/>
    <x v="0"/>
    <x v="2"/>
    <x v="0"/>
    <x v="2"/>
    <x v="1"/>
    <x v="1"/>
    <x v="3"/>
    <x v="3"/>
    <x v="3"/>
    <x v="5"/>
    <n v="911.17381278176822"/>
    <n v="0.39311000000000001"/>
    <n v="110.9"/>
    <n v="315.93843027127633"/>
    <n v="195.06391941659561"/>
    <n v="30.729246320311283"/>
    <n v="1139.9446664727275"/>
    <n v="358.1915375426409"/>
    <n v="2039.8678000235516"/>
  </r>
  <r>
    <x v="0"/>
    <x v="1"/>
    <x v="2"/>
    <s v="ФРА ГПН_61"/>
    <x v="3"/>
    <x v="3"/>
    <x v="0"/>
    <x v="2"/>
    <s v="Красноярский край40814"/>
    <n v="56.010562999999998"/>
    <n v="92.852571999999995"/>
    <x v="0"/>
    <x v="2"/>
    <x v="0"/>
    <x v="2"/>
    <x v="1"/>
    <x v="1"/>
    <x v="3"/>
    <x v="3"/>
    <x v="3"/>
    <x v="5"/>
    <n v="911.17381278176822"/>
    <n v="0.28105999999999998"/>
    <n v="110.9"/>
    <n v="225.88500728051923"/>
    <n v="139.46392915781422"/>
    <n v="21.97034410416089"/>
    <n v="815.02085410909092"/>
    <n v="256.09451182044376"/>
    <n v="1458.434646472029"/>
  </r>
  <r>
    <x v="0"/>
    <x v="0"/>
    <x v="0"/>
    <s v="ФРА ГПН_62"/>
    <x v="2"/>
    <x v="2"/>
    <x v="0"/>
    <x v="2"/>
    <s v="Кемеровская область40283"/>
    <n v="55.360300000000002"/>
    <n v="86.066526999999994"/>
    <x v="0"/>
    <x v="1"/>
    <x v="0"/>
    <x v="1"/>
    <x v="1"/>
    <x v="1"/>
    <x v="2"/>
    <x v="2"/>
    <x v="2"/>
    <x v="2"/>
    <n v="429.49950558686646"/>
    <n v="1.46207"/>
    <n v="10.17"/>
    <n v="701.7648739530797"/>
    <n v="431.48954217100811"/>
    <n v="68.83006178941784"/>
    <n v="3488.6407283230765"/>
    <n v="627.95834213338981"/>
    <n v="5318.6835483699724"/>
  </r>
  <r>
    <x v="0"/>
    <x v="0"/>
    <x v="3"/>
    <s v="ФРА ГПН_62"/>
    <x v="2"/>
    <x v="2"/>
    <x v="0"/>
    <x v="2"/>
    <s v="Кемеровская область40283"/>
    <n v="55.360300000000002"/>
    <n v="86.066526999999994"/>
    <x v="0"/>
    <x v="1"/>
    <x v="0"/>
    <x v="1"/>
    <x v="1"/>
    <x v="1"/>
    <x v="2"/>
    <x v="2"/>
    <x v="2"/>
    <x v="2"/>
    <n v="429.49950558686646"/>
    <n v="1.2343599999999999"/>
    <n v="10.17"/>
    <n v="592.46854788944665"/>
    <n v="364.28723062110947"/>
    <n v="58.110128154182632"/>
    <n v="2945.3025979692302"/>
    <n v="530.15700971620447"/>
    <n v="4490.3255143501738"/>
  </r>
  <r>
    <x v="0"/>
    <x v="0"/>
    <x v="4"/>
    <s v="ФРА ГПН_62"/>
    <x v="2"/>
    <x v="2"/>
    <x v="0"/>
    <x v="2"/>
    <s v="Кемеровская область40283"/>
    <n v="55.360300000000002"/>
    <n v="86.066526999999994"/>
    <x v="0"/>
    <x v="1"/>
    <x v="0"/>
    <x v="1"/>
    <x v="1"/>
    <x v="1"/>
    <x v="2"/>
    <x v="2"/>
    <x v="2"/>
    <x v="2"/>
    <n v="429.49950558686646"/>
    <n v="0.18368000000000001"/>
    <n v="10.17"/>
    <n v="88.162791143858826"/>
    <n v="54.208074241295407"/>
    <n v="8.6471275311580644"/>
    <n v="438.27828283076923"/>
    <n v="78.890469186195631"/>
    <n v="668.18674493327717"/>
  </r>
  <r>
    <x v="0"/>
    <x v="0"/>
    <x v="5"/>
    <s v="ФРА ГПН_62"/>
    <x v="2"/>
    <x v="2"/>
    <x v="0"/>
    <x v="2"/>
    <s v="Кемеровская область40283"/>
    <n v="55.360300000000002"/>
    <n v="86.066526999999994"/>
    <x v="0"/>
    <x v="1"/>
    <x v="0"/>
    <x v="1"/>
    <x v="1"/>
    <x v="1"/>
    <x v="2"/>
    <x v="2"/>
    <x v="2"/>
    <x v="2"/>
    <n v="429.49950558686646"/>
    <n v="2.7289999999999998E-2"/>
    <n v="10.17"/>
    <n v="13.098663819228589"/>
    <n v="8.0538890790774786"/>
    <n v="1.2847349211961212"/>
    <n v="65.116585030769215"/>
    <n v="11.721041507465586"/>
    <n v="99.274914357736989"/>
  </r>
  <r>
    <x v="0"/>
    <x v="1"/>
    <x v="1"/>
    <s v="ФРА ГПН_62"/>
    <x v="2"/>
    <x v="2"/>
    <x v="0"/>
    <x v="2"/>
    <s v="Кемеровская область40283"/>
    <n v="55.360300000000002"/>
    <n v="86.066526999999994"/>
    <x v="0"/>
    <x v="1"/>
    <x v="0"/>
    <x v="1"/>
    <x v="1"/>
    <x v="1"/>
    <x v="2"/>
    <x v="2"/>
    <x v="2"/>
    <x v="3"/>
    <n v="429.49950558686646"/>
    <n v="0.34736"/>
    <n v="10.17"/>
    <n v="166.72597523808145"/>
    <n v="102.51370137443581"/>
    <n v="16.352712430439162"/>
    <n v="817.38607883636371"/>
    <n v="149.19094826065393"/>
    <n v="1252.1694161399739"/>
  </r>
  <r>
    <x v="0"/>
    <x v="1"/>
    <x v="2"/>
    <s v="ФРА ГПН_62"/>
    <x v="2"/>
    <x v="2"/>
    <x v="0"/>
    <x v="2"/>
    <s v="Кемеровская область40283"/>
    <n v="55.360300000000002"/>
    <n v="86.066526999999994"/>
    <x v="0"/>
    <x v="1"/>
    <x v="0"/>
    <x v="1"/>
    <x v="1"/>
    <x v="1"/>
    <x v="2"/>
    <x v="2"/>
    <x v="2"/>
    <x v="3"/>
    <n v="429.49950558686646"/>
    <n v="0.23904"/>
    <n v="10.17"/>
    <n v="114.73450345725182"/>
    <n v="70.546047836668407"/>
    <n v="11.253317536193508"/>
    <n v="562.49415098181828"/>
    <n v="102.66756181548456"/>
    <n v="861.69558162741657"/>
  </r>
  <r>
    <x v="0"/>
    <x v="0"/>
    <x v="3"/>
    <s v="ФРА ГПН_63"/>
    <x v="2"/>
    <x v="2"/>
    <x v="0"/>
    <x v="2"/>
    <s v="Кемеровская область40906"/>
    <n v="53.766052999999999"/>
    <n v="87.101719000000003"/>
    <x v="0"/>
    <x v="1"/>
    <x v="0"/>
    <x v="1"/>
    <x v="1"/>
    <x v="1"/>
    <x v="2"/>
    <x v="2"/>
    <x v="2"/>
    <x v="2"/>
    <n v="1543.2950522225485"/>
    <n v="1.2343599999999999"/>
    <n v="225.22"/>
    <n v="592.46854788944665"/>
    <n v="364.28723062110947"/>
    <n v="58.110128154182632"/>
    <n v="2945.3025979692302"/>
    <n v="1904.9816806614249"/>
    <n v="5865.1501852953934"/>
  </r>
  <r>
    <x v="0"/>
    <x v="0"/>
    <x v="4"/>
    <s v="ФРА ГПН_63"/>
    <x v="2"/>
    <x v="2"/>
    <x v="0"/>
    <x v="2"/>
    <s v="Кемеровская область40906"/>
    <n v="53.766052999999999"/>
    <n v="87.101719000000003"/>
    <x v="0"/>
    <x v="1"/>
    <x v="0"/>
    <x v="1"/>
    <x v="1"/>
    <x v="1"/>
    <x v="2"/>
    <x v="2"/>
    <x v="2"/>
    <x v="2"/>
    <n v="1543.2950522225485"/>
    <n v="0.18368000000000001"/>
    <n v="225.22"/>
    <n v="88.162791143858826"/>
    <n v="54.208074241295407"/>
    <n v="8.6471275311580644"/>
    <n v="438.27828283076923"/>
    <n v="283.47243519223775"/>
    <n v="872.76871093931925"/>
  </r>
  <r>
    <x v="0"/>
    <x v="0"/>
    <x v="5"/>
    <s v="ФРА ГПН_63"/>
    <x v="2"/>
    <x v="2"/>
    <x v="0"/>
    <x v="2"/>
    <s v="Кемеровская область40906"/>
    <n v="53.766052999999999"/>
    <n v="87.101719000000003"/>
    <x v="0"/>
    <x v="1"/>
    <x v="0"/>
    <x v="1"/>
    <x v="1"/>
    <x v="1"/>
    <x v="2"/>
    <x v="2"/>
    <x v="2"/>
    <x v="2"/>
    <n v="1543.2950522225485"/>
    <n v="2.7289999999999998E-2"/>
    <n v="225.22"/>
    <n v="13.098663819228589"/>
    <n v="8.0538890790774786"/>
    <n v="1.2847349211961212"/>
    <n v="65.116585030769215"/>
    <n v="42.116521975153347"/>
    <n v="129.67039482542475"/>
  </r>
  <r>
    <x v="0"/>
    <x v="0"/>
    <x v="0"/>
    <s v="ФРА ГПН_63"/>
    <x v="0"/>
    <x v="0"/>
    <x v="0"/>
    <x v="2"/>
    <s v="Кемеровская область40906"/>
    <n v="53.766052999999999"/>
    <n v="87.101719000000003"/>
    <x v="0"/>
    <x v="1"/>
    <x v="0"/>
    <x v="1"/>
    <x v="1"/>
    <x v="1"/>
    <x v="0"/>
    <x v="0"/>
    <x v="0"/>
    <x v="0"/>
    <n v="1732.2206000000003"/>
    <n v="1.46207"/>
    <n v="366.22"/>
    <n v="521.00165867105716"/>
    <n v="320.14249517120442"/>
    <n v="17.232177695098667"/>
    <n v="1164.4217893999999"/>
    <n v="2532.6277726420003"/>
    <n v="4555.4258935793605"/>
  </r>
  <r>
    <x v="0"/>
    <x v="1"/>
    <x v="1"/>
    <s v="ФРА ГПН_63"/>
    <x v="0"/>
    <x v="0"/>
    <x v="0"/>
    <x v="2"/>
    <s v="Кемеровская область40906"/>
    <n v="53.766052999999999"/>
    <n v="87.101719000000003"/>
    <x v="0"/>
    <x v="1"/>
    <x v="0"/>
    <x v="1"/>
    <x v="1"/>
    <x v="1"/>
    <x v="0"/>
    <x v="0"/>
    <x v="0"/>
    <x v="0"/>
    <n v="1732.2206000000003"/>
    <n v="0.34736"/>
    <n v="366.22"/>
    <n v="123.7800763000256"/>
    <n v="76.059762612371202"/>
    <n v="4.0940373882026666"/>
    <n v="276.64445119999999"/>
    <n v="601.70414761600011"/>
    <n v="1082.2824751165995"/>
  </r>
  <r>
    <x v="0"/>
    <x v="1"/>
    <x v="2"/>
    <s v="ФРА ГПН_63"/>
    <x v="0"/>
    <x v="0"/>
    <x v="0"/>
    <x v="2"/>
    <s v="Кемеровская область40906"/>
    <n v="53.766052999999999"/>
    <n v="87.101719000000003"/>
    <x v="0"/>
    <x v="1"/>
    <x v="0"/>
    <x v="1"/>
    <x v="1"/>
    <x v="1"/>
    <x v="0"/>
    <x v="0"/>
    <x v="0"/>
    <x v="0"/>
    <n v="1732.2206000000003"/>
    <n v="0.23904"/>
    <n v="366.22"/>
    <n v="85.180761857318402"/>
    <n v="52.341448799116804"/>
    <n v="2.8173615191040002"/>
    <n v="190.37623679999999"/>
    <n v="414.0700122240001"/>
    <n v="744.78582119953921"/>
  </r>
  <r>
    <x v="0"/>
    <x v="0"/>
    <x v="5"/>
    <s v="ПСХ, НАЗС_1"/>
    <x v="2"/>
    <x v="2"/>
    <x v="0"/>
    <x v="3"/>
    <s v="Томская НБ"/>
    <n v="56.589987999999998"/>
    <n v="85.139841000000004"/>
    <x v="0"/>
    <x v="6"/>
    <x v="0"/>
    <x v="5"/>
    <x v="1"/>
    <x v="2"/>
    <x v="2"/>
    <x v="2"/>
    <x v="2"/>
    <x v="2"/>
    <n v="1554.8755896448738"/>
    <n v="7.0400000000000003E-3"/>
    <n v="226.91"/>
    <n v="3.3790616814719412"/>
    <n v="2.0776613820705556"/>
    <n v="0.33142300642069233"/>
    <n v="16.798122338461539"/>
    <n v="10.946324151099912"/>
    <n v="33.532592559524645"/>
  </r>
  <r>
    <x v="0"/>
    <x v="0"/>
    <x v="0"/>
    <s v="ПСХ, НАЗС_1"/>
    <x v="5"/>
    <x v="5"/>
    <x v="0"/>
    <x v="3"/>
    <s v="Томская НБ"/>
    <n v="56.589987999999998"/>
    <n v="85.139841000000004"/>
    <x v="0"/>
    <x v="6"/>
    <x v="0"/>
    <x v="5"/>
    <x v="1"/>
    <x v="2"/>
    <x v="5"/>
    <x v="5"/>
    <x v="5"/>
    <x v="7"/>
    <n v="0"/>
    <n v="1.92045"/>
    <n v="0"/>
    <n v="342.61371626835415"/>
    <n v="1109.3505958017529"/>
    <n v="189.08484590018168"/>
    <n v="4690.4125347692298"/>
    <n v="0"/>
    <n v="6331.4616927395182"/>
  </r>
  <r>
    <x v="0"/>
    <x v="0"/>
    <x v="3"/>
    <s v="ПСХ, НАЗС_1"/>
    <x v="5"/>
    <x v="5"/>
    <x v="0"/>
    <x v="3"/>
    <s v="Томская НБ"/>
    <n v="56.589987999999998"/>
    <n v="85.139841000000004"/>
    <x v="0"/>
    <x v="6"/>
    <x v="0"/>
    <x v="5"/>
    <x v="1"/>
    <x v="2"/>
    <x v="5"/>
    <x v="5"/>
    <x v="5"/>
    <x v="7"/>
    <n v="0"/>
    <n v="2.9997400000000001"/>
    <n v="0"/>
    <n v="535.16210744296006"/>
    <n v="1732.8039554533314"/>
    <n v="295.35024376610221"/>
    <n v="7326.4172964923073"/>
    <n v="0"/>
    <n v="9889.733603154702"/>
  </r>
  <r>
    <x v="0"/>
    <x v="1"/>
    <x v="1"/>
    <s v="ПСХ, НАЗС_1"/>
    <x v="5"/>
    <x v="5"/>
    <x v="0"/>
    <x v="3"/>
    <s v="Томская НБ"/>
    <n v="56.589987999999998"/>
    <n v="85.139841000000004"/>
    <x v="0"/>
    <x v="6"/>
    <x v="0"/>
    <x v="5"/>
    <x v="1"/>
    <x v="2"/>
    <x v="5"/>
    <x v="5"/>
    <x v="5"/>
    <x v="8"/>
    <n v="0"/>
    <n v="10.21674"/>
    <n v="0"/>
    <n v="1822.6953367947847"/>
    <n v="5901.7139764907188"/>
    <n v="1005.9260634237925"/>
    <n v="24612.005916709091"/>
    <n v="0"/>
    <n v="33342.341293418387"/>
  </r>
  <r>
    <x v="0"/>
    <x v="1"/>
    <x v="2"/>
    <s v="ПСХ, НАЗС_1"/>
    <x v="5"/>
    <x v="5"/>
    <x v="0"/>
    <x v="3"/>
    <s v="Томская НБ"/>
    <n v="56.589987999999998"/>
    <n v="85.139841000000004"/>
    <x v="0"/>
    <x v="6"/>
    <x v="0"/>
    <x v="5"/>
    <x v="1"/>
    <x v="2"/>
    <x v="5"/>
    <x v="5"/>
    <x v="5"/>
    <x v="8"/>
    <n v="0"/>
    <n v="4.4562600000000003"/>
    <n v="0"/>
    <n v="795.00939845245432"/>
    <n v="2574.164745787456"/>
    <n v="438.75718471771916"/>
    <n v="10735.077675109093"/>
    <n v="0"/>
    <n v="14543.009004066722"/>
  </r>
  <r>
    <x v="0"/>
    <x v="0"/>
    <x v="0"/>
    <s v="ПСХ, НАЗС_4"/>
    <x v="2"/>
    <x v="2"/>
    <x v="0"/>
    <x v="3"/>
    <s v="Терминал-Ойл Кедровская НБ"/>
    <n v="55.558084000000001"/>
    <n v="85.919809000000001"/>
    <x v="0"/>
    <x v="1"/>
    <x v="0"/>
    <x v="1"/>
    <x v="1"/>
    <x v="2"/>
    <x v="2"/>
    <x v="2"/>
    <x v="2"/>
    <x v="2"/>
    <n v="429.49950558686646"/>
    <n v="5.6776099999999996"/>
    <n v="43.05"/>
    <n v="2725.141249054248"/>
    <n v="1675.5896362865917"/>
    <n v="267.28559310854928"/>
    <n v="13547.327751430767"/>
    <n v="2438.5306879150489"/>
    <n v="20653.874917795205"/>
  </r>
  <r>
    <x v="0"/>
    <x v="0"/>
    <x v="3"/>
    <s v="ПСХ, НАЗС_4"/>
    <x v="2"/>
    <x v="2"/>
    <x v="0"/>
    <x v="3"/>
    <s v="Терминал-Ойл Кедровская НБ"/>
    <n v="55.558084000000001"/>
    <n v="85.919809000000001"/>
    <x v="0"/>
    <x v="1"/>
    <x v="0"/>
    <x v="1"/>
    <x v="1"/>
    <x v="2"/>
    <x v="2"/>
    <x v="2"/>
    <x v="2"/>
    <x v="2"/>
    <n v="429.49950558686646"/>
    <n v="8.9867100000000004"/>
    <n v="43.05"/>
    <n v="4313.4442334518053"/>
    <n v="2652.1790225663754"/>
    <n v="423.06852926575289"/>
    <n v="21443.161079584614"/>
    <n v="3859.7875018525488"/>
    <n v="32691.640366721094"/>
  </r>
  <r>
    <x v="0"/>
    <x v="1"/>
    <x v="1"/>
    <s v="ПСХ, НАЗС_4"/>
    <x v="2"/>
    <x v="2"/>
    <x v="0"/>
    <x v="3"/>
    <s v="Терминал-Ойл Кедровская НБ"/>
    <n v="55.558084000000001"/>
    <n v="85.919809000000001"/>
    <x v="0"/>
    <x v="1"/>
    <x v="0"/>
    <x v="1"/>
    <x v="1"/>
    <x v="2"/>
    <x v="2"/>
    <x v="2"/>
    <x v="2"/>
    <x v="3"/>
    <n v="429.49950558686646"/>
    <n v="1.1517599999999999"/>
    <n v="43.05"/>
    <n v="552.82217077444921"/>
    <n v="339.91012406442934"/>
    <n v="54.221557084530765"/>
    <n v="2710.2504322909094"/>
    <n v="494.68035055472927"/>
    <n v="4151.8846347690478"/>
  </r>
  <r>
    <x v="0"/>
    <x v="1"/>
    <x v="2"/>
    <s v="ПСХ, НАЗС_4"/>
    <x v="2"/>
    <x v="2"/>
    <x v="0"/>
    <x v="3"/>
    <s v="Терминал-Ойл Кедровская НБ"/>
    <n v="55.558084000000001"/>
    <n v="85.919809000000001"/>
    <x v="0"/>
    <x v="1"/>
    <x v="0"/>
    <x v="1"/>
    <x v="1"/>
    <x v="2"/>
    <x v="2"/>
    <x v="2"/>
    <x v="2"/>
    <x v="3"/>
    <n v="429.49950558686646"/>
    <n v="0.46383000000000002"/>
    <n v="43.05"/>
    <n v="222.62928689163786"/>
    <n v="136.8866021087764"/>
    <n v="21.835785947174678"/>
    <n v="1091.4560828727274"/>
    <n v="199.21475567635628"/>
    <n v="1672.0225134966727"/>
  </r>
  <r>
    <x v="0"/>
    <x v="0"/>
    <x v="3"/>
    <s v="ПСХ, НАЗС_5"/>
    <x v="2"/>
    <x v="2"/>
    <x v="0"/>
    <x v="3"/>
    <s v="Новокузнецкая НБ"/>
    <n v="53.734619000000002"/>
    <n v="87.161013999999994"/>
    <x v="0"/>
    <x v="1"/>
    <x v="0"/>
    <x v="1"/>
    <x v="1"/>
    <x v="2"/>
    <x v="2"/>
    <x v="2"/>
    <x v="2"/>
    <x v="2"/>
    <n v="1577.6255211490868"/>
    <n v="16.530270000000002"/>
    <n v="230.23"/>
    <n v="7934.2048212194868"/>
    <n v="4878.4522179260575"/>
    <n v="778.19769607184355"/>
    <n v="39442.826384630767"/>
    <n v="26078.575823485116"/>
    <n v="79112.256943333283"/>
  </r>
  <r>
    <x v="0"/>
    <x v="0"/>
    <x v="0"/>
    <s v="ПСХ, НАЗС_5"/>
    <x v="0"/>
    <x v="0"/>
    <x v="0"/>
    <x v="3"/>
    <s v="Новокузнецкая НБ"/>
    <n v="53.734619000000002"/>
    <n v="87.161013999999994"/>
    <x v="0"/>
    <x v="1"/>
    <x v="0"/>
    <x v="1"/>
    <x v="1"/>
    <x v="2"/>
    <x v="0"/>
    <x v="0"/>
    <x v="0"/>
    <x v="0"/>
    <n v="1755.9179000000001"/>
    <n v="7.8848399999999996"/>
    <n v="371.23"/>
    <n v="2809.7250599190861"/>
    <n v="1726.5058113672528"/>
    <n v="92.931914325183996"/>
    <n v="6279.6442727999993"/>
    <n v="13845.131694636"/>
    <n v="24753.938753047521"/>
  </r>
  <r>
    <x v="0"/>
    <x v="1"/>
    <x v="1"/>
    <s v="ПСХ, НАЗС_5"/>
    <x v="0"/>
    <x v="0"/>
    <x v="0"/>
    <x v="3"/>
    <s v="Новокузнецкая НБ"/>
    <n v="53.734619000000002"/>
    <n v="87.161013999999994"/>
    <x v="0"/>
    <x v="1"/>
    <x v="0"/>
    <x v="1"/>
    <x v="1"/>
    <x v="2"/>
    <x v="0"/>
    <x v="0"/>
    <x v="0"/>
    <x v="0"/>
    <n v="1755.9179000000001"/>
    <n v="9.9885599999999997"/>
    <n v="371.23"/>
    <n v="3559.3756302607776"/>
    <n v="2187.1473469582752"/>
    <n v="117.726675766656"/>
    <n v="7955.088955199999"/>
    <n v="17539.091299224001"/>
    <n v="31358.429907409707"/>
  </r>
  <r>
    <x v="0"/>
    <x v="1"/>
    <x v="2"/>
    <s v="ПСХ, НАЗС_5"/>
    <x v="0"/>
    <x v="0"/>
    <x v="0"/>
    <x v="3"/>
    <s v="Новокузнецкая НБ"/>
    <n v="53.734619000000002"/>
    <n v="87.161013999999994"/>
    <x v="0"/>
    <x v="1"/>
    <x v="0"/>
    <x v="1"/>
    <x v="1"/>
    <x v="2"/>
    <x v="0"/>
    <x v="0"/>
    <x v="0"/>
    <x v="0"/>
    <n v="1755.9179000000001"/>
    <n v="5.9390200000000002"/>
    <n v="371.23"/>
    <n v="2116.3414001248793"/>
    <n v="1300.4388857384986"/>
    <n v="69.998186116085336"/>
    <n v="4729.9543083999997"/>
    <n v="10428.431526458002"/>
    <n v="18645.164306837465"/>
  </r>
  <r>
    <x v="0"/>
    <x v="0"/>
    <x v="0"/>
    <s v="ПСХ, НАЗС_7"/>
    <x v="0"/>
    <x v="0"/>
    <x v="0"/>
    <x v="3"/>
    <s v="Сокурская НБ"/>
    <n v="55.189067000000001"/>
    <n v="83.268265"/>
    <x v="0"/>
    <x v="3"/>
    <x v="0"/>
    <x v="3"/>
    <x v="1"/>
    <x v="2"/>
    <x v="0"/>
    <x v="0"/>
    <x v="0"/>
    <x v="0"/>
    <n v="0"/>
    <n v="74.382040000000003"/>
    <n v="0"/>
    <n v="26505.684553637599"/>
    <n v="16287.080564900678"/>
    <n v="876.67795016923742"/>
    <n v="59239.344296800002"/>
    <n v="0"/>
    <n v="102908.78736550751"/>
  </r>
  <r>
    <x v="0"/>
    <x v="1"/>
    <x v="1"/>
    <s v="ПСХ, НАЗС_7"/>
    <x v="0"/>
    <x v="0"/>
    <x v="0"/>
    <x v="3"/>
    <s v="Сокурская НБ"/>
    <n v="55.189067000000001"/>
    <n v="83.268265"/>
    <x v="0"/>
    <x v="3"/>
    <x v="0"/>
    <x v="3"/>
    <x v="1"/>
    <x v="2"/>
    <x v="0"/>
    <x v="0"/>
    <x v="0"/>
    <x v="0"/>
    <n v="0"/>
    <n v="47.333739999999999"/>
    <n v="0"/>
    <n v="16867.152086496932"/>
    <n v="10364.443309407241"/>
    <n v="557.88260387915727"/>
    <n v="37697.537210799994"/>
    <n v="0"/>
    <n v="65487.015210583326"/>
  </r>
  <r>
    <x v="0"/>
    <x v="1"/>
    <x v="2"/>
    <s v="ПСХ, НАЗС_7"/>
    <x v="0"/>
    <x v="0"/>
    <x v="0"/>
    <x v="3"/>
    <s v="Сокурская НБ"/>
    <n v="55.189067000000001"/>
    <n v="83.268265"/>
    <x v="0"/>
    <x v="3"/>
    <x v="0"/>
    <x v="3"/>
    <x v="1"/>
    <x v="2"/>
    <x v="0"/>
    <x v="0"/>
    <x v="0"/>
    <x v="0"/>
    <n v="0"/>
    <n v="13.376139999999999"/>
    <n v="0"/>
    <n v="4766.5235772680344"/>
    <n v="2928.9095839182487"/>
    <n v="157.65320494539733"/>
    <n v="10653.0254188"/>
    <n v="0"/>
    <n v="18506.11178493168"/>
  </r>
  <r>
    <x v="0"/>
    <x v="0"/>
    <x v="0"/>
    <s v="ПСХ, НАЗС_8"/>
    <x v="2"/>
    <x v="2"/>
    <x v="0"/>
    <x v="3"/>
    <s v="Кемеровская НБ"/>
    <n v="55.323185000000002"/>
    <n v="85.964568"/>
    <x v="0"/>
    <x v="1"/>
    <x v="0"/>
    <x v="1"/>
    <x v="1"/>
    <x v="2"/>
    <x v="2"/>
    <x v="2"/>
    <x v="2"/>
    <x v="2"/>
    <n v="0"/>
    <n v="4.1967699999999999"/>
    <n v="0"/>
    <n v="2014.3671438850849"/>
    <n v="1238.5606475045802"/>
    <n v="197.5718935591149"/>
    <n v="10013.899983861536"/>
    <n v="0"/>
    <n v="13464.399668810316"/>
  </r>
  <r>
    <x v="0"/>
    <x v="0"/>
    <x v="3"/>
    <s v="ПСХ, НАЗС_8"/>
    <x v="2"/>
    <x v="2"/>
    <x v="0"/>
    <x v="3"/>
    <s v="Кемеровская НБ"/>
    <n v="55.323185000000002"/>
    <n v="85.964568"/>
    <x v="0"/>
    <x v="1"/>
    <x v="0"/>
    <x v="1"/>
    <x v="1"/>
    <x v="2"/>
    <x v="2"/>
    <x v="2"/>
    <x v="2"/>
    <x v="2"/>
    <n v="0"/>
    <n v="3.66439"/>
    <n v="0"/>
    <n v="1758.835203830819"/>
    <n v="1081.4434079326027"/>
    <n v="172.50897024118194"/>
    <n v="8743.5897039538449"/>
    <n v="0"/>
    <n v="11756.377285958448"/>
  </r>
  <r>
    <x v="0"/>
    <x v="1"/>
    <x v="1"/>
    <s v="ПСХ, НАЗС_8"/>
    <x v="2"/>
    <x v="2"/>
    <x v="0"/>
    <x v="3"/>
    <s v="Кемеровская НБ"/>
    <n v="55.323185000000002"/>
    <n v="85.964568"/>
    <x v="0"/>
    <x v="1"/>
    <x v="0"/>
    <x v="1"/>
    <x v="1"/>
    <x v="2"/>
    <x v="2"/>
    <x v="2"/>
    <x v="2"/>
    <x v="3"/>
    <n v="0"/>
    <n v="8.3186"/>
    <n v="0"/>
    <n v="3992.7645601551831"/>
    <n v="2455.004825694904"/>
    <n v="391.61582687658682"/>
    <n v="19574.815279272731"/>
    <n v="0"/>
    <n v="26414.200491999403"/>
  </r>
  <r>
    <x v="0"/>
    <x v="1"/>
    <x v="2"/>
    <s v="ПСХ, НАЗС_8"/>
    <x v="2"/>
    <x v="2"/>
    <x v="0"/>
    <x v="3"/>
    <s v="Кемеровская НБ"/>
    <n v="55.323185000000002"/>
    <n v="85.964568"/>
    <x v="0"/>
    <x v="1"/>
    <x v="0"/>
    <x v="1"/>
    <x v="1"/>
    <x v="2"/>
    <x v="2"/>
    <x v="2"/>
    <x v="2"/>
    <x v="3"/>
    <n v="0"/>
    <n v="6.1307900000000002"/>
    <n v="0"/>
    <n v="2942.6587451919549"/>
    <n v="1809.3331853102757"/>
    <n v="288.62000760424951"/>
    <n v="14426.596033709093"/>
    <n v="0"/>
    <n v="19467.207971815573"/>
  </r>
  <r>
    <x v="0"/>
    <x v="0"/>
    <x v="0"/>
    <s v="ПСХ, НАЗС_16"/>
    <x v="3"/>
    <x v="3"/>
    <x v="0"/>
    <x v="3"/>
    <s v="Козульская НБ"/>
    <n v="56.172978000000001"/>
    <n v="91.40889"/>
    <x v="0"/>
    <x v="2"/>
    <x v="0"/>
    <x v="2"/>
    <x v="1"/>
    <x v="2"/>
    <x v="3"/>
    <x v="3"/>
    <x v="3"/>
    <x v="4"/>
    <n v="0"/>
    <n v="13.67022"/>
    <n v="0"/>
    <n v="10986.614047627909"/>
    <n v="6783.2583564069437"/>
    <n v="1068.5954507207798"/>
    <n v="40149.762122169232"/>
    <n v="0"/>
    <n v="58988.229976924864"/>
  </r>
  <r>
    <x v="0"/>
    <x v="0"/>
    <x v="3"/>
    <s v="ПСХ, НАЗС_16"/>
    <x v="3"/>
    <x v="3"/>
    <x v="0"/>
    <x v="3"/>
    <s v="Козульская НБ"/>
    <n v="56.172978000000001"/>
    <n v="91.40889"/>
    <x v="0"/>
    <x v="2"/>
    <x v="0"/>
    <x v="2"/>
    <x v="1"/>
    <x v="2"/>
    <x v="3"/>
    <x v="3"/>
    <x v="3"/>
    <x v="4"/>
    <n v="0"/>
    <n v="4.9328000000000003"/>
    <n v="0"/>
    <n v="3964.4402046301338"/>
    <n v="2447.689709491447"/>
    <n v="385.59493843665007"/>
    <n v="14487.751228307692"/>
    <n v="0"/>
    <n v="21285.476080865923"/>
  </r>
  <r>
    <x v="0"/>
    <x v="1"/>
    <x v="1"/>
    <s v="ПСХ, НАЗС_16"/>
    <x v="3"/>
    <x v="3"/>
    <x v="0"/>
    <x v="3"/>
    <s v="Козульская НБ"/>
    <n v="56.172978000000001"/>
    <n v="91.40889"/>
    <x v="0"/>
    <x v="2"/>
    <x v="0"/>
    <x v="2"/>
    <x v="1"/>
    <x v="2"/>
    <x v="3"/>
    <x v="3"/>
    <x v="3"/>
    <x v="5"/>
    <n v="0"/>
    <n v="5.6233000000000004"/>
    <n v="0"/>
    <n v="4519.3878938324342"/>
    <n v="2790.3206177796087"/>
    <n v="439.57103821578295"/>
    <n v="16306.506685090912"/>
    <n v="0"/>
    <n v="24055.786234918738"/>
  </r>
  <r>
    <x v="0"/>
    <x v="1"/>
    <x v="2"/>
    <s v="ПСХ, НАЗС_16"/>
    <x v="3"/>
    <x v="3"/>
    <x v="0"/>
    <x v="3"/>
    <s v="Козульская НБ"/>
    <n v="56.172978000000001"/>
    <n v="91.40889"/>
    <x v="0"/>
    <x v="2"/>
    <x v="0"/>
    <x v="2"/>
    <x v="1"/>
    <x v="2"/>
    <x v="3"/>
    <x v="3"/>
    <x v="3"/>
    <x v="5"/>
    <n v="0"/>
    <n v="4.2581300000000004"/>
    <n v="0"/>
    <n v="3422.2149222635649"/>
    <n v="2112.9137574352935"/>
    <n v="332.85626321871001"/>
    <n v="12347.771826327275"/>
    <n v="0"/>
    <n v="18215.756769244843"/>
  </r>
  <r>
    <x v="0"/>
    <x v="0"/>
    <x v="3"/>
    <s v="ПСХ, НАЗС_20"/>
    <x v="1"/>
    <x v="1"/>
    <x v="0"/>
    <x v="3"/>
    <s v="НБК Кировское"/>
    <n v="54.954075000000003"/>
    <n v="82.860146999999998"/>
    <x v="0"/>
    <x v="3"/>
    <x v="0"/>
    <x v="3"/>
    <x v="1"/>
    <x v="2"/>
    <x v="1"/>
    <x v="1"/>
    <x v="1"/>
    <x v="1"/>
    <n v="628.28228045543176"/>
    <n v="29.390339999999998"/>
    <n v="71.06"/>
    <n v="10373.06148156063"/>
    <n v="13554.265794381003"/>
    <n v="2902.436203607027"/>
    <n v="59623.821030738465"/>
    <n v="18465.429838560492"/>
    <n v="104919.01434884762"/>
  </r>
  <r>
    <x v="0"/>
    <x v="0"/>
    <x v="5"/>
    <s v="ПСХ, НАЗС_20"/>
    <x v="1"/>
    <x v="1"/>
    <x v="0"/>
    <x v="3"/>
    <s v="НБК Кировское"/>
    <n v="54.954075000000003"/>
    <n v="82.860146999999998"/>
    <x v="0"/>
    <x v="3"/>
    <x v="0"/>
    <x v="3"/>
    <x v="1"/>
    <x v="2"/>
    <x v="1"/>
    <x v="1"/>
    <x v="1"/>
    <x v="1"/>
    <n v="628.28228045543176"/>
    <n v="1.4196800000000001"/>
    <n v="71.06"/>
    <n v="501.06354414892775"/>
    <n v="654.72941323464863"/>
    <n v="140.2001688152238"/>
    <n v="2880.0873430153852"/>
    <n v="891.95978791696734"/>
    <n v="5068.0402571311533"/>
  </r>
  <r>
    <x v="0"/>
    <x v="0"/>
    <x v="0"/>
    <s v="ПСХ, НАЗС_20"/>
    <x v="0"/>
    <x v="0"/>
    <x v="0"/>
    <x v="3"/>
    <s v="НБК Кировское"/>
    <n v="54.954075000000003"/>
    <n v="82.860146999999998"/>
    <x v="0"/>
    <x v="3"/>
    <x v="0"/>
    <x v="3"/>
    <x v="1"/>
    <x v="2"/>
    <x v="0"/>
    <x v="0"/>
    <x v="0"/>
    <x v="0"/>
    <n v="453.04227484571237"/>
    <n v="37.787430000000001"/>
    <n v="51.24"/>
    <n v="13465.370130647963"/>
    <n v="8274.1333358233369"/>
    <n v="445.368353362768"/>
    <n v="30094.665000599998"/>
    <n v="17119.303247773118"/>
    <n v="69398.840068207181"/>
  </r>
  <r>
    <x v="0"/>
    <x v="1"/>
    <x v="1"/>
    <s v="ПСХ, НАЗС_20"/>
    <x v="0"/>
    <x v="0"/>
    <x v="0"/>
    <x v="3"/>
    <s v="НБК Кировское"/>
    <n v="54.954075000000003"/>
    <n v="82.860146999999998"/>
    <x v="0"/>
    <x v="3"/>
    <x v="0"/>
    <x v="3"/>
    <x v="1"/>
    <x v="2"/>
    <x v="0"/>
    <x v="0"/>
    <x v="0"/>
    <x v="0"/>
    <n v="453.04227484571237"/>
    <n v="5.13659"/>
    <n v="51.24"/>
    <n v="1830.3993036675165"/>
    <n v="1124.7346154913628"/>
    <n v="60.540625022650666"/>
    <n v="4090.8830077999996"/>
    <n v="2327.0924185497379"/>
    <n v="9433.6499705312672"/>
  </r>
  <r>
    <x v="0"/>
    <x v="1"/>
    <x v="2"/>
    <s v="ПСХ, НАЗС_20"/>
    <x v="0"/>
    <x v="0"/>
    <x v="0"/>
    <x v="3"/>
    <s v="НБК Кировское"/>
    <n v="54.954075000000003"/>
    <n v="82.860146999999998"/>
    <x v="0"/>
    <x v="3"/>
    <x v="0"/>
    <x v="3"/>
    <x v="1"/>
    <x v="2"/>
    <x v="0"/>
    <x v="0"/>
    <x v="0"/>
    <x v="0"/>
    <n v="453.04227484571237"/>
    <n v="3.0877699999999999"/>
    <n v="51.24"/>
    <n v="1100.3120860114291"/>
    <n v="676.11427107784846"/>
    <n v="36.392923267418666"/>
    <n v="2459.1617833999999"/>
    <n v="1398.8903450003452"/>
    <n v="5670.8714087570415"/>
  </r>
  <r>
    <x v="0"/>
    <x v="0"/>
    <x v="3"/>
    <s v="ПСХ, НАЗС_21"/>
    <x v="1"/>
    <x v="1"/>
    <x v="0"/>
    <x v="3"/>
    <s v="Новосибирская НБ"/>
    <n v="54.955632000000001"/>
    <n v="82.926646000000005"/>
    <x v="0"/>
    <x v="3"/>
    <x v="0"/>
    <x v="3"/>
    <x v="1"/>
    <x v="2"/>
    <x v="1"/>
    <x v="1"/>
    <x v="1"/>
    <x v="1"/>
    <n v="597.15993838952807"/>
    <n v="35.414070000000002"/>
    <n v="67.540000000000006"/>
    <n v="12499.083897031878"/>
    <n v="16332.295497119614"/>
    <n v="3497.3082613223773"/>
    <n v="71844.087943523089"/>
    <n v="21147.863859322435"/>
    <n v="125320.63945831939"/>
  </r>
  <r>
    <x v="0"/>
    <x v="0"/>
    <x v="5"/>
    <s v="ПСХ, НАЗС_21"/>
    <x v="1"/>
    <x v="1"/>
    <x v="0"/>
    <x v="3"/>
    <s v="Новосибирская НБ"/>
    <n v="54.955632000000001"/>
    <n v="82.926646000000005"/>
    <x v="0"/>
    <x v="3"/>
    <x v="0"/>
    <x v="3"/>
    <x v="1"/>
    <x v="2"/>
    <x v="1"/>
    <x v="1"/>
    <x v="1"/>
    <x v="1"/>
    <n v="597.15993838952807"/>
    <n v="2.9064100000000002"/>
    <n v="67.540000000000006"/>
    <n v="1025.7917948762292"/>
    <n v="1340.3810111569617"/>
    <n v="287.02184481450371"/>
    <n v="5896.1981958000006"/>
    <n v="1735.5916165347085"/>
    <n v="10284.984463182403"/>
  </r>
  <r>
    <x v="0"/>
    <x v="0"/>
    <x v="0"/>
    <s v="ПСХ, НАЗС_21"/>
    <x v="0"/>
    <x v="0"/>
    <x v="0"/>
    <x v="3"/>
    <s v="Новосибирская НБ"/>
    <n v="54.955632000000001"/>
    <n v="82.926646000000005"/>
    <x v="0"/>
    <x v="3"/>
    <x v="0"/>
    <x v="3"/>
    <x v="1"/>
    <x v="2"/>
    <x v="0"/>
    <x v="0"/>
    <x v="0"/>
    <x v="0"/>
    <n v="419.1767217309266"/>
    <n v="19.909050000000001"/>
    <n v="47.97"/>
    <n v="7094.4948412627382"/>
    <n v="4359.3897306478266"/>
    <n v="234.65106823928002"/>
    <n v="15855.965601"/>
    <n v="8345.4103117771047"/>
    <n v="35889.911552926947"/>
  </r>
  <r>
    <x v="0"/>
    <x v="1"/>
    <x v="1"/>
    <s v="ПСХ, НАЗС_21"/>
    <x v="0"/>
    <x v="0"/>
    <x v="0"/>
    <x v="3"/>
    <s v="Новосибирская НБ"/>
    <n v="54.955632000000001"/>
    <n v="82.926646000000005"/>
    <x v="0"/>
    <x v="3"/>
    <x v="0"/>
    <x v="3"/>
    <x v="1"/>
    <x v="2"/>
    <x v="0"/>
    <x v="0"/>
    <x v="0"/>
    <x v="0"/>
    <n v="419.1767217309266"/>
    <n v="7.3020899999999997"/>
    <n v="47.97"/>
    <n v="2602.0648818218965"/>
    <n v="1598.9038230486228"/>
    <n v="86.063534868784004"/>
    <n v="5815.5305177999999"/>
    <n v="3060.8661479841817"/>
    <n v="13163.428905523484"/>
  </r>
  <r>
    <x v="0"/>
    <x v="1"/>
    <x v="2"/>
    <s v="ПСХ, НАЗС_21"/>
    <x v="0"/>
    <x v="0"/>
    <x v="0"/>
    <x v="3"/>
    <s v="Новосибирская НБ"/>
    <n v="54.955632000000001"/>
    <n v="82.926646000000005"/>
    <x v="0"/>
    <x v="3"/>
    <x v="0"/>
    <x v="3"/>
    <x v="1"/>
    <x v="2"/>
    <x v="0"/>
    <x v="0"/>
    <x v="0"/>
    <x v="0"/>
    <n v="419.1767217309266"/>
    <n v="1.55538"/>
    <n v="47.97"/>
    <n v="554.25223133214479"/>
    <n v="340.57414086834962"/>
    <n v="18.331943438688"/>
    <n v="1238.7357396"/>
    <n v="651.97908944584856"/>
    <n v="2803.8731446850306"/>
  </r>
  <r>
    <x v="0"/>
    <x v="0"/>
    <x v="0"/>
    <s v="ПСХ, НАЗС_22"/>
    <x v="4"/>
    <x v="4"/>
    <x v="0"/>
    <x v="3"/>
    <s v="Барабинская НБ"/>
    <n v="55.347185000000003"/>
    <n v="78.385527999999994"/>
    <x v="0"/>
    <x v="3"/>
    <x v="0"/>
    <x v="3"/>
    <x v="1"/>
    <x v="2"/>
    <x v="4"/>
    <x v="4"/>
    <x v="4"/>
    <x v="6"/>
    <n v="1940.2528200000002"/>
    <n v="6.68065"/>
    <n v="354.19"/>
    <n v="248.8325378733694"/>
    <n v="1262.7295533314361"/>
    <n v="107.11862250956389"/>
    <n v="0"/>
    <n v="12962.150001933001"/>
    <n v="14580.830715647371"/>
  </r>
  <r>
    <x v="0"/>
    <x v="0"/>
    <x v="3"/>
    <s v="ПСХ, НАЗС_22"/>
    <x v="4"/>
    <x v="4"/>
    <x v="0"/>
    <x v="3"/>
    <s v="Барабинская НБ"/>
    <n v="55.347185000000003"/>
    <n v="78.385527999999994"/>
    <x v="0"/>
    <x v="3"/>
    <x v="0"/>
    <x v="3"/>
    <x v="1"/>
    <x v="2"/>
    <x v="4"/>
    <x v="4"/>
    <x v="4"/>
    <x v="6"/>
    <n v="1940.2528200000002"/>
    <n v="1.2947900000000001"/>
    <n v="354.19"/>
    <n v="48.226726697710554"/>
    <n v="244.73211414428391"/>
    <n v="20.760872256316112"/>
    <n v="0"/>
    <n v="2512.2199488078004"/>
    <n v="2825.9396619061108"/>
  </r>
  <r>
    <x v="0"/>
    <x v="1"/>
    <x v="1"/>
    <s v="ПСХ, НАЗС_22"/>
    <x v="4"/>
    <x v="4"/>
    <x v="0"/>
    <x v="3"/>
    <s v="Барабинская НБ"/>
    <n v="55.347185000000003"/>
    <n v="78.385527999999994"/>
    <x v="0"/>
    <x v="3"/>
    <x v="0"/>
    <x v="3"/>
    <x v="1"/>
    <x v="2"/>
    <x v="4"/>
    <x v="4"/>
    <x v="4"/>
    <x v="6"/>
    <n v="1940.2528200000002"/>
    <n v="15.78504"/>
    <n v="354.19"/>
    <n v="587.9415271916132"/>
    <n v="2983.5774226338535"/>
    <n v="253.09988415174669"/>
    <n v="0"/>
    <n v="30626.968373812804"/>
    <n v="34451.58720779002"/>
  </r>
  <r>
    <x v="0"/>
    <x v="1"/>
    <x v="2"/>
    <s v="ПСХ, НАЗС_22"/>
    <x v="4"/>
    <x v="4"/>
    <x v="0"/>
    <x v="3"/>
    <s v="Барабинская НБ"/>
    <n v="55.347185000000003"/>
    <n v="78.385527999999994"/>
    <x v="0"/>
    <x v="3"/>
    <x v="0"/>
    <x v="3"/>
    <x v="1"/>
    <x v="2"/>
    <x v="4"/>
    <x v="4"/>
    <x v="4"/>
    <x v="6"/>
    <n v="1940.2528200000002"/>
    <n v="2.91235"/>
    <n v="354.19"/>
    <n v="108.47558870401943"/>
    <n v="550.47194728728618"/>
    <n v="46.697090891713891"/>
    <n v="0"/>
    <n v="5650.695300327"/>
    <n v="6356.3399272100196"/>
  </r>
  <r>
    <x v="0"/>
    <x v="0"/>
    <x v="3"/>
    <s v="ПСХ, НАЗС_23"/>
    <x v="1"/>
    <x v="1"/>
    <x v="0"/>
    <x v="3"/>
    <s v="Барнаульская НБ"/>
    <n v="53.364277000000001"/>
    <n v="83.800698999999994"/>
    <x v="0"/>
    <x v="0"/>
    <x v="0"/>
    <x v="0"/>
    <x v="1"/>
    <x v="2"/>
    <x v="1"/>
    <x v="1"/>
    <x v="1"/>
    <x v="1"/>
    <n v="1229.7674287240404"/>
    <n v="1.66438"/>
    <n v="159.84"/>
    <n v="587.42825257141908"/>
    <n v="767.58039896278353"/>
    <n v="164.36546050707355"/>
    <n v="3376.5072213230774"/>
    <n v="2046.8003130197183"/>
    <n v="6942.6816463840723"/>
  </r>
  <r>
    <x v="0"/>
    <x v="1"/>
    <x v="1"/>
    <s v="ПСХ, НАЗС_23"/>
    <x v="1"/>
    <x v="1"/>
    <x v="0"/>
    <x v="3"/>
    <s v="Барнаульская НБ"/>
    <n v="53.364277000000001"/>
    <n v="83.800698999999994"/>
    <x v="0"/>
    <x v="0"/>
    <x v="0"/>
    <x v="0"/>
    <x v="1"/>
    <x v="2"/>
    <x v="1"/>
    <x v="1"/>
    <x v="1"/>
    <x v="9"/>
    <n v="1229.7674287240404"/>
    <n v="6.4841899999999999"/>
    <n v="159.84"/>
    <n v="2288.537714368756"/>
    <n v="2990.3850966428886"/>
    <n v="640.34467811759407"/>
    <n v="12962.650333927269"/>
    <n v="7974.0456636581357"/>
    <n v="26855.963486714645"/>
  </r>
  <r>
    <x v="0"/>
    <x v="1"/>
    <x v="2"/>
    <s v="ПСХ, НАЗС_23"/>
    <x v="1"/>
    <x v="1"/>
    <x v="0"/>
    <x v="3"/>
    <s v="Барнаульская НБ"/>
    <n v="53.364277000000001"/>
    <n v="83.800698999999994"/>
    <x v="0"/>
    <x v="0"/>
    <x v="0"/>
    <x v="0"/>
    <x v="1"/>
    <x v="2"/>
    <x v="1"/>
    <x v="1"/>
    <x v="1"/>
    <x v="9"/>
    <n v="1229.7674287240404"/>
    <n v="3.6220400000000001"/>
    <n v="159.84"/>
    <n v="1278.3670964225616"/>
    <n v="1670.4159556466434"/>
    <n v="357.69371932794235"/>
    <n v="7240.8794337454538"/>
    <n v="4454.2668175356239"/>
    <n v="15001.623022678225"/>
  </r>
  <r>
    <x v="0"/>
    <x v="0"/>
    <x v="0"/>
    <s v="ПСХ, НАЗС_23"/>
    <x v="0"/>
    <x v="0"/>
    <x v="0"/>
    <x v="3"/>
    <s v="Барнаульская НБ"/>
    <n v="53.364277000000001"/>
    <n v="83.800698999999994"/>
    <x v="0"/>
    <x v="0"/>
    <x v="0"/>
    <x v="0"/>
    <x v="1"/>
    <x v="2"/>
    <x v="0"/>
    <x v="0"/>
    <x v="0"/>
    <x v="0"/>
    <n v="2036.9946473284342"/>
    <n v="3.8231999999999999"/>
    <n v="264.76"/>
    <n v="1362.3790525974721"/>
    <n v="837.14787085334399"/>
    <n v="45.060812248319998"/>
    <n v="3044.8729439999997"/>
    <n v="7787.8379356660698"/>
    <n v="13077.298615365205"/>
  </r>
  <r>
    <x v="0"/>
    <x v="1"/>
    <x v="1"/>
    <s v="ПСХ, НАЗС_23"/>
    <x v="0"/>
    <x v="0"/>
    <x v="0"/>
    <x v="3"/>
    <s v="Барнаульская НБ"/>
    <n v="53.364277000000001"/>
    <n v="83.800698999999994"/>
    <x v="0"/>
    <x v="0"/>
    <x v="0"/>
    <x v="0"/>
    <x v="1"/>
    <x v="2"/>
    <x v="0"/>
    <x v="0"/>
    <x v="0"/>
    <x v="0"/>
    <n v="2036.9946473284342"/>
    <n v="21.770890000000001"/>
    <n v="264.76"/>
    <n v="7757.9526293167446"/>
    <n v="4767.0679561839197"/>
    <n v="256.59499549299733"/>
    <n v="17338.772213799999"/>
    <n v="44347.186397576137"/>
    <n v="74467.574192369793"/>
  </r>
  <r>
    <x v="0"/>
    <x v="0"/>
    <x v="0"/>
    <s v="ПСХ, НАЗС_24"/>
    <x v="1"/>
    <x v="1"/>
    <x v="0"/>
    <x v="3"/>
    <s v="Евсинская НБ"/>
    <n v="54.515391000000001"/>
    <n v="83.353815999999995"/>
    <x v="0"/>
    <x v="3"/>
    <x v="0"/>
    <x v="3"/>
    <x v="1"/>
    <x v="2"/>
    <x v="1"/>
    <x v="1"/>
    <x v="1"/>
    <x v="1"/>
    <n v="0"/>
    <n v="6.8847899999999997"/>
    <n v="0"/>
    <n v="2429.9259538213514"/>
    <n v="3175.1341971034153"/>
    <n v="679.90583811659292"/>
    <n v="13967.088737123078"/>
    <n v="0"/>
    <n v="20252.054726164439"/>
  </r>
  <r>
    <x v="0"/>
    <x v="0"/>
    <x v="3"/>
    <s v="ПСХ, НАЗС_24"/>
    <x v="1"/>
    <x v="1"/>
    <x v="0"/>
    <x v="3"/>
    <s v="Евсинская НБ"/>
    <n v="54.515391000000001"/>
    <n v="83.353815999999995"/>
    <x v="0"/>
    <x v="3"/>
    <x v="0"/>
    <x v="3"/>
    <x v="1"/>
    <x v="2"/>
    <x v="1"/>
    <x v="1"/>
    <x v="1"/>
    <x v="1"/>
    <n v="0"/>
    <n v="1.6576900000000001"/>
    <n v="0"/>
    <n v="585.06707603138454"/>
    <n v="764.49509820871242"/>
    <n v="163.70479111018562"/>
    <n v="3362.9353006615388"/>
    <n v="0"/>
    <n v="4876.2022660118218"/>
  </r>
  <r>
    <x v="0"/>
    <x v="1"/>
    <x v="1"/>
    <s v="ПСХ, НАЗС_24"/>
    <x v="1"/>
    <x v="1"/>
    <x v="0"/>
    <x v="3"/>
    <s v="Евсинская НБ"/>
    <n v="54.515391000000001"/>
    <n v="83.353815999999995"/>
    <x v="0"/>
    <x v="3"/>
    <x v="0"/>
    <x v="3"/>
    <x v="1"/>
    <x v="2"/>
    <x v="1"/>
    <x v="1"/>
    <x v="1"/>
    <x v="9"/>
    <n v="0"/>
    <n v="9.5749999999999993"/>
    <n v="0"/>
    <n v="3379.4118641003483"/>
    <n v="4415.8078804531724"/>
    <n v="945.57690212285002"/>
    <n v="19141.539181818178"/>
    <n v="0"/>
    <n v="27882.33582849455"/>
  </r>
  <r>
    <x v="0"/>
    <x v="1"/>
    <x v="2"/>
    <s v="ПСХ, НАЗС_24"/>
    <x v="1"/>
    <x v="1"/>
    <x v="0"/>
    <x v="3"/>
    <s v="Евсинская НБ"/>
    <n v="54.515391000000001"/>
    <n v="83.353815999999995"/>
    <x v="0"/>
    <x v="3"/>
    <x v="0"/>
    <x v="3"/>
    <x v="1"/>
    <x v="2"/>
    <x v="1"/>
    <x v="1"/>
    <x v="1"/>
    <x v="9"/>
    <n v="0"/>
    <n v="3.23211"/>
    <n v="0"/>
    <n v="1140.7447394336687"/>
    <n v="1490.5876562393216"/>
    <n v="319.18627270185743"/>
    <n v="6461.3639900727267"/>
    <n v="0"/>
    <n v="9411.8826584475737"/>
  </r>
  <r>
    <x v="0"/>
    <x v="0"/>
    <x v="3"/>
    <s v="ПСХ, НАЗС_25"/>
    <x v="1"/>
    <x v="1"/>
    <x v="0"/>
    <x v="3"/>
    <s v="НБ База ООО"/>
    <n v="52.551346000000002"/>
    <n v="85.115993000000003"/>
    <x v="0"/>
    <x v="0"/>
    <x v="0"/>
    <x v="0"/>
    <x v="1"/>
    <x v="2"/>
    <x v="1"/>
    <x v="1"/>
    <x v="1"/>
    <x v="1"/>
    <n v="2226.9530921182022"/>
    <n v="0.11119"/>
    <n v="289.45"/>
    <n v="39.243530565986191"/>
    <n v="51.278713130818623"/>
    <n v="10.980542636766549"/>
    <n v="225.56978450769233"/>
    <n v="247.61491431262289"/>
    <n v="574.68748515388666"/>
  </r>
  <r>
    <x v="0"/>
    <x v="0"/>
    <x v="0"/>
    <s v="ПСХ, НАЗС_25"/>
    <x v="0"/>
    <x v="0"/>
    <x v="0"/>
    <x v="3"/>
    <s v="НБ База ООО"/>
    <n v="52.551346000000002"/>
    <n v="85.115993000000003"/>
    <x v="0"/>
    <x v="0"/>
    <x v="0"/>
    <x v="0"/>
    <x v="1"/>
    <x v="2"/>
    <x v="0"/>
    <x v="0"/>
    <x v="0"/>
    <x v="0"/>
    <n v="2160.3588600000003"/>
    <n v="0.60665000000000002"/>
    <n v="394.37"/>
    <n v="216.176828902034"/>
    <n v="132.835257337618"/>
    <n v="7.1500684637066669"/>
    <n v="483.14819299999999"/>
    <n v="1310.5817024190003"/>
    <n v="2149.8920501223593"/>
  </r>
  <r>
    <x v="0"/>
    <x v="0"/>
    <x v="3"/>
    <s v="ПСХ, НАЗС_26"/>
    <x v="1"/>
    <x v="1"/>
    <x v="0"/>
    <x v="3"/>
    <s v="Терминал ООО (Новосибирск)"/>
    <n v="52.545316"/>
    <n v="85.128766999999996"/>
    <x v="0"/>
    <x v="0"/>
    <x v="0"/>
    <x v="0"/>
    <x v="1"/>
    <x v="2"/>
    <x v="1"/>
    <x v="1"/>
    <x v="1"/>
    <x v="1"/>
    <n v="2215.1816696585693"/>
    <n v="0.22936999999999999"/>
    <n v="287.92"/>
    <n v="80.954120028062349"/>
    <n v="105.78108130961297"/>
    <n v="22.651381100774739"/>
    <n v="465.32009598461542"/>
    <n v="508.09621956958603"/>
    <n v="1182.8028979926514"/>
  </r>
  <r>
    <x v="0"/>
    <x v="0"/>
    <x v="0"/>
    <s v="ПСХ, НАЗС_26"/>
    <x v="0"/>
    <x v="0"/>
    <x v="0"/>
    <x v="3"/>
    <s v="Терминал ООО (Новосибирск)"/>
    <n v="52.545316"/>
    <n v="85.128766999999996"/>
    <x v="0"/>
    <x v="0"/>
    <x v="0"/>
    <x v="0"/>
    <x v="1"/>
    <x v="2"/>
    <x v="0"/>
    <x v="0"/>
    <x v="0"/>
    <x v="0"/>
    <n v="2151.92274"/>
    <n v="0.99363999999999997"/>
    <n v="392.83"/>
    <n v="354.07886634833437"/>
    <n v="217.57261205134881"/>
    <n v="11.711191013397332"/>
    <n v="791.35476879999999"/>
    <n v="2138.2365113736"/>
    <n v="3512.9539495866802"/>
  </r>
  <r>
    <x v="0"/>
    <x v="1"/>
    <x v="1"/>
    <s v="ПСХ, НАЗС_26"/>
    <x v="0"/>
    <x v="0"/>
    <x v="0"/>
    <x v="3"/>
    <s v="Терминал ООО (Новосибирск)"/>
    <n v="52.545316"/>
    <n v="85.128766999999996"/>
    <x v="0"/>
    <x v="0"/>
    <x v="0"/>
    <x v="0"/>
    <x v="1"/>
    <x v="2"/>
    <x v="0"/>
    <x v="0"/>
    <x v="0"/>
    <x v="0"/>
    <n v="2151.92274"/>
    <n v="4.2322300000000004"/>
    <n v="392.83"/>
    <n v="1508.1349387357709"/>
    <n v="926.71121925655177"/>
    <n v="49.881701564581341"/>
    <n v="3370.6326166000003"/>
    <n v="9107.4319779102007"/>
    <n v="14962.792454067105"/>
  </r>
  <r>
    <x v="0"/>
    <x v="0"/>
    <x v="0"/>
    <s v="ПСХ, НАЗС_28"/>
    <x v="4"/>
    <x v="4"/>
    <x v="0"/>
    <x v="3"/>
    <s v="Омская НБ"/>
    <n v="55.086981999999999"/>
    <n v="73.233930999999998"/>
    <x v="0"/>
    <x v="4"/>
    <x v="0"/>
    <x v="4"/>
    <x v="1"/>
    <x v="2"/>
    <x v="4"/>
    <x v="4"/>
    <x v="4"/>
    <x v="6"/>
    <n v="0"/>
    <n v="91.808000000000007"/>
    <n v="0"/>
    <n v="3419.5501391448888"/>
    <n v="17352.903509726224"/>
    <n v="1472.0643193937779"/>
    <n v="0"/>
    <n v="0"/>
    <n v="22244.517968264892"/>
  </r>
  <r>
    <x v="0"/>
    <x v="0"/>
    <x v="3"/>
    <s v="ПСХ, НАЗС_28"/>
    <x v="4"/>
    <x v="4"/>
    <x v="0"/>
    <x v="3"/>
    <s v="Омская НБ"/>
    <n v="55.086981999999999"/>
    <n v="73.233930999999998"/>
    <x v="0"/>
    <x v="4"/>
    <x v="0"/>
    <x v="4"/>
    <x v="1"/>
    <x v="2"/>
    <x v="4"/>
    <x v="4"/>
    <x v="4"/>
    <x v="6"/>
    <n v="0"/>
    <n v="37.747869999999999"/>
    <n v="0"/>
    <n v="1405.9856887299925"/>
    <n v="7134.8373323423793"/>
    <n v="605.2554522494205"/>
    <n v="0"/>
    <n v="0"/>
    <n v="9146.0784733217934"/>
  </r>
  <r>
    <x v="0"/>
    <x v="1"/>
    <x v="1"/>
    <s v="ПСХ, НАЗС_28"/>
    <x v="4"/>
    <x v="4"/>
    <x v="0"/>
    <x v="3"/>
    <s v="Омская НБ"/>
    <n v="55.086981999999999"/>
    <n v="73.233930999999998"/>
    <x v="0"/>
    <x v="4"/>
    <x v="0"/>
    <x v="4"/>
    <x v="1"/>
    <x v="2"/>
    <x v="4"/>
    <x v="4"/>
    <x v="4"/>
    <x v="6"/>
    <n v="0"/>
    <n v="148.85149999999999"/>
    <n v="0"/>
    <n v="5544.2354428473045"/>
    <n v="28134.865336114639"/>
    <n v="2386.709023595361"/>
    <n v="0"/>
    <n v="0"/>
    <n v="36065.809802557305"/>
  </r>
  <r>
    <x v="0"/>
    <x v="1"/>
    <x v="2"/>
    <s v="ПСХ, НАЗС_28"/>
    <x v="4"/>
    <x v="4"/>
    <x v="0"/>
    <x v="3"/>
    <s v="Омская НБ"/>
    <n v="55.086981999999999"/>
    <n v="73.233930999999998"/>
    <x v="0"/>
    <x v="4"/>
    <x v="0"/>
    <x v="4"/>
    <x v="1"/>
    <x v="2"/>
    <x v="4"/>
    <x v="4"/>
    <x v="4"/>
    <x v="6"/>
    <n v="0"/>
    <n v="55.197139999999997"/>
    <n v="0"/>
    <n v="2055.9143840122852"/>
    <n v="10432.975823815459"/>
    <n v="885.03986936414105"/>
    <n v="0"/>
    <n v="0"/>
    <n v="13373.93007719188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Сводная таблица1" cacheId="0" applyNumberFormats="0" applyBorderFormats="0" applyFontFormats="0" applyPatternFormats="0" applyAlignmentFormats="0" applyWidthHeightFormats="1" dataCaption="Значения" updatedVersion="6" minRefreshableVersion="3" itemPrintTitles="1" createdVersion="6" indent="0" outline="1" outlineData="1" multipleFieldFilters="0">
  <location ref="A3:I13" firstHeaderRow="0" firstDataRow="1" firstDataCol="1"/>
  <pivotFields count="31">
    <pivotField axis="axisRow" showAll="0">
      <items count="9">
        <item m="1" x="7"/>
        <item m="1" x="2"/>
        <item m="1" x="3"/>
        <item m="1" x="6"/>
        <item m="1" x="4"/>
        <item m="1" x="5"/>
        <item x="0"/>
        <item x="1"/>
        <item t="default"/>
      </items>
    </pivotField>
    <pivotField showAll="0"/>
    <pivotField showAll="0"/>
    <pivotField showAll="0"/>
    <pivotField showAll="0"/>
    <pivotField axis="axisRow" showAll="0">
      <items count="17">
        <item m="1" x="10"/>
        <item m="1" x="14"/>
        <item m="1" x="11"/>
        <item m="1" x="9"/>
        <item m="1" x="15"/>
        <item m="1" x="7"/>
        <item m="1" x="13"/>
        <item m="1" x="12"/>
        <item m="1" x="8"/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numFmtId="4" showAll="0"/>
    <pivotField numFmtId="4" showAll="0"/>
    <pivotField showAll="0"/>
    <pivotField showAll="0"/>
    <pivotField showAll="0"/>
    <pivotField showAll="0"/>
    <pivotField showAll="0"/>
    <pivotField showAll="0"/>
    <pivotField numFmtId="4" showAll="0"/>
    <pivotField numFmtId="4" showAll="0"/>
    <pivotField numFmtId="4" showAll="0"/>
    <pivotField numFmtId="4" showAll="0"/>
    <pivotField numFmtId="4" showAll="0"/>
    <pivotField dataField="1" numFmtId="4" showAll="0"/>
    <pivotField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numFmtId="4" showAll="0"/>
    <pivotField dataField="1" dragToRow="0" dragToCol="0" dragToPage="0" showAll="0" defaultSubtotal="0"/>
  </pivotFields>
  <rowFields count="2">
    <field x="0"/>
    <field x="5"/>
  </rowFields>
  <rowItems count="10">
    <i>
      <x v="6"/>
    </i>
    <i r="1">
      <x v="9"/>
    </i>
    <i>
      <x v="7"/>
    </i>
    <i r="1">
      <x v="10"/>
    </i>
    <i r="1">
      <x v="11"/>
    </i>
    <i r="1">
      <x v="12"/>
    </i>
    <i r="1">
      <x v="13"/>
    </i>
    <i r="1">
      <x v="14"/>
    </i>
    <i r="1">
      <x v="15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Сумма по полю Объемы" fld="22" baseField="0" baseItem="0"/>
    <dataField name="Сумма по полю САРЕХ" fld="24" baseField="0" baseItem="0"/>
    <dataField name="Сумма по полю ОРЕХ_фикс" fld="25" baseField="0" baseItem="0"/>
    <dataField name="Сумма по полю ОРЕХ_пер" fld="26" baseField="0" baseItem="0"/>
    <dataField name="Сумма по полю ПЛ" fld="27" baseField="0" baseItem="0"/>
    <dataField name="Сумма по полю ВЛ" fld="28" baseField="0" baseItem="0"/>
    <dataField name="Сумма по полю Итого затраты" fld="29" baseField="0" baseItem="0"/>
    <dataField name="Сумма по полю САРЕХ итого" fld="30" baseField="0" baseItem="0" numFmtId="4"/>
  </dataFields>
  <formats count="39">
    <format dxfId="184">
      <pivotArea type="all" dataOnly="0" outline="0" fieldPosition="0"/>
    </format>
    <format dxfId="183">
      <pivotArea outline="0" collapsedLevelsAreSubtotals="1" fieldPosition="0"/>
    </format>
    <format dxfId="182">
      <pivotArea field="0" type="button" dataOnly="0" labelOnly="1" outline="0" axis="axisRow" fieldPosition="0"/>
    </format>
    <format dxfId="181">
      <pivotArea dataOnly="0" labelOnly="1" fieldPosition="0">
        <references count="1">
          <reference field="0" count="0"/>
        </references>
      </pivotArea>
    </format>
    <format dxfId="180">
      <pivotArea dataOnly="0" labelOnly="1" grandRow="1" outline="0" fieldPosition="0"/>
    </format>
    <format dxfId="179">
      <pivotArea dataOnly="0" labelOnly="1" fieldPosition="0">
        <references count="2">
          <reference field="0" count="1" selected="0">
            <x v="0"/>
          </reference>
          <reference field="5" count="6">
            <x v="0"/>
            <x v="2"/>
            <x v="3"/>
            <x v="5"/>
            <x v="6"/>
            <x v="7"/>
          </reference>
        </references>
      </pivotArea>
    </format>
    <format dxfId="178">
      <pivotArea dataOnly="0" labelOnly="1" fieldPosition="0">
        <references count="2">
          <reference field="0" count="1" selected="0">
            <x v="1"/>
          </reference>
          <reference field="5" count="7">
            <x v="0"/>
            <x v="2"/>
            <x v="3"/>
            <x v="4"/>
            <x v="5"/>
            <x v="6"/>
            <x v="7"/>
          </reference>
        </references>
      </pivotArea>
    </format>
    <format dxfId="177">
      <pivotArea dataOnly="0" labelOnly="1" fieldPosition="0">
        <references count="2">
          <reference field="0" count="1" selected="0">
            <x v="2"/>
          </reference>
          <reference field="5" count="7">
            <x v="1"/>
            <x v="2"/>
            <x v="3"/>
            <x v="4"/>
            <x v="5"/>
            <x v="6"/>
            <x v="7"/>
          </reference>
        </references>
      </pivotArea>
    </format>
    <format dxfId="176">
      <pivotArea dataOnly="0" labelOnly="1" outline="0" fieldPosition="0">
        <references count="1">
          <reference field="4294967294" count="6">
            <x v="1"/>
            <x v="2"/>
            <x v="3"/>
            <x v="4"/>
            <x v="5"/>
            <x v="6"/>
          </reference>
        </references>
      </pivotArea>
    </format>
    <format dxfId="175">
      <pivotArea type="all" dataOnly="0" outline="0" fieldPosition="0"/>
    </format>
    <format dxfId="174">
      <pivotArea outline="0" collapsedLevelsAreSubtotals="1" fieldPosition="0"/>
    </format>
    <format dxfId="173">
      <pivotArea field="0" type="button" dataOnly="0" labelOnly="1" outline="0" axis="axisRow" fieldPosition="0"/>
    </format>
    <format dxfId="172">
      <pivotArea dataOnly="0" labelOnly="1" fieldPosition="0">
        <references count="1">
          <reference field="0" count="0"/>
        </references>
      </pivotArea>
    </format>
    <format dxfId="171">
      <pivotArea dataOnly="0" labelOnly="1" grandRow="1" outline="0" fieldPosition="0"/>
    </format>
    <format dxfId="170">
      <pivotArea dataOnly="0" labelOnly="1" fieldPosition="0">
        <references count="2">
          <reference field="0" count="1" selected="0">
            <x v="0"/>
          </reference>
          <reference field="5" count="6">
            <x v="0"/>
            <x v="2"/>
            <x v="3"/>
            <x v="5"/>
            <x v="6"/>
            <x v="7"/>
          </reference>
        </references>
      </pivotArea>
    </format>
    <format dxfId="169">
      <pivotArea dataOnly="0" labelOnly="1" fieldPosition="0">
        <references count="2">
          <reference field="0" count="1" selected="0">
            <x v="1"/>
          </reference>
          <reference field="5" count="7">
            <x v="0"/>
            <x v="2"/>
            <x v="3"/>
            <x v="4"/>
            <x v="5"/>
            <x v="6"/>
            <x v="7"/>
          </reference>
        </references>
      </pivotArea>
    </format>
    <format dxfId="168">
      <pivotArea dataOnly="0" labelOnly="1" fieldPosition="0">
        <references count="2">
          <reference field="0" count="1" selected="0">
            <x v="2"/>
          </reference>
          <reference field="5" count="7">
            <x v="1"/>
            <x v="2"/>
            <x v="3"/>
            <x v="4"/>
            <x v="5"/>
            <x v="6"/>
            <x v="7"/>
          </reference>
        </references>
      </pivotArea>
    </format>
    <format dxfId="167">
      <pivotArea dataOnly="0" labelOnly="1" outline="0" fieldPosition="0">
        <references count="1">
          <reference field="4294967294" count="6">
            <x v="1"/>
            <x v="2"/>
            <x v="3"/>
            <x v="4"/>
            <x v="5"/>
            <x v="6"/>
          </reference>
        </references>
      </pivotArea>
    </format>
    <format dxfId="166">
      <pivotArea outline="0" collapsedLevelsAreSubtotals="1" fieldPosition="0"/>
    </format>
    <format dxfId="165">
      <pivotArea dataOnly="0" labelOnly="1" outline="0" fieldPosition="0">
        <references count="1">
          <reference field="4294967294" count="6">
            <x v="1"/>
            <x v="2"/>
            <x v="3"/>
            <x v="4"/>
            <x v="5"/>
            <x v="6"/>
          </reference>
        </references>
      </pivotArea>
    </format>
    <format dxfId="164">
      <pivotArea outline="0" collapsedLevelsAreSubtotals="1" fieldPosition="0"/>
    </format>
    <format dxfId="163">
      <pivotArea dataOnly="0" labelOnly="1" outline="0" fieldPosition="0">
        <references count="1">
          <reference field="4294967294" count="6">
            <x v="1"/>
            <x v="2"/>
            <x v="3"/>
            <x v="4"/>
            <x v="5"/>
            <x v="6"/>
          </reference>
        </references>
      </pivotArea>
    </format>
    <format dxfId="162">
      <pivotArea outline="0" collapsedLevelsAreSubtotals="1" fieldPosition="0"/>
    </format>
    <format dxfId="161">
      <pivotArea dataOnly="0" labelOnly="1" outline="0" fieldPosition="0">
        <references count="1">
          <reference field="4294967294" count="6">
            <x v="1"/>
            <x v="2"/>
            <x v="3"/>
            <x v="4"/>
            <x v="5"/>
            <x v="6"/>
          </reference>
        </references>
      </pivotArea>
    </format>
    <format dxfId="160">
      <pivotArea field="0" type="button" dataOnly="0" labelOnly="1" outline="0" axis="axisRow" fieldPosition="0"/>
    </format>
    <format dxfId="159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158">
      <pivotArea field="0" type="button" dataOnly="0" labelOnly="1" outline="0" axis="axisRow" fieldPosition="0"/>
    </format>
    <format dxfId="157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156">
      <pivotArea field="0" type="button" dataOnly="0" labelOnly="1" outline="0" axis="axisRow" fieldPosition="0"/>
    </format>
    <format dxfId="155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154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153">
      <pivotArea dataOnly="0" fieldPosition="0">
        <references count="1">
          <reference field="5" count="1">
            <x v="2"/>
          </reference>
        </references>
      </pivotArea>
    </format>
    <format dxfId="152">
      <pivotArea dataOnly="0" fieldPosition="0">
        <references count="1">
          <reference field="5" count="1">
            <x v="3"/>
          </reference>
        </references>
      </pivotArea>
    </format>
    <format dxfId="151">
      <pivotArea dataOnly="0" fieldPosition="0">
        <references count="1">
          <reference field="5" count="1">
            <x v="4"/>
          </reference>
        </references>
      </pivotArea>
    </format>
    <format dxfId="150">
      <pivotArea dataOnly="0" fieldPosition="0">
        <references count="1">
          <reference field="5" count="1">
            <x v="5"/>
          </reference>
        </references>
      </pivotArea>
    </format>
    <format dxfId="149">
      <pivotArea dataOnly="0" fieldPosition="0">
        <references count="1">
          <reference field="5" count="1">
            <x v="7"/>
          </reference>
        </references>
      </pivotArea>
    </format>
    <format dxfId="148">
      <pivotArea dataOnly="0" fieldPosition="0">
        <references count="1">
          <reference field="5" count="1">
            <x v="6"/>
          </reference>
        </references>
      </pivotArea>
    </format>
    <format dxfId="147">
      <pivotArea dataOnly="0" fieldPosition="0">
        <references count="1">
          <reference field="5" count="5">
            <x v="2"/>
            <x v="3"/>
            <x v="5"/>
            <x v="6"/>
            <x v="7"/>
          </reference>
        </references>
      </pivotArea>
    </format>
    <format dxfId="146">
      <pivotArea dataOnly="0" fieldPosition="0">
        <references count="1">
          <reference field="5" count="1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 таблица7" cacheId="1" dataPosition="0" applyNumberFormats="0" applyBorderFormats="0" applyFontFormats="0" applyPatternFormats="0" applyAlignmentFormats="0" applyWidthHeightFormats="1" dataCaption="Значения" updatedVersion="6" minRefreshableVersion="3" itemPrintTitles="1" createdVersion="6" indent="0" compact="0" compactData="0" multipleFieldFilters="0" fieldListSortAscending="1">
  <location ref="C50:G58" firstHeaderRow="1" firstDataRow="2" firstDataCol="1" rowPageCount="2" colPageCount="1"/>
  <pivotFields count="30">
    <pivotField axis="axisPage" compact="0" outline="0" showAll="0" defaultSubtotal="0">
      <items count="11">
        <item m="1" x="3"/>
        <item m="1" x="1"/>
        <item m="1" x="6"/>
        <item m="1" x="2"/>
        <item m="1" x="4"/>
        <item m="1" x="5"/>
        <item m="1" x="7"/>
        <item m="1" x="8"/>
        <item m="1" x="10"/>
        <item m="1" x="9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6">
        <item h="1" x="0"/>
        <item h="1" x="3"/>
        <item x="4"/>
        <item h="1" x="5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1">
        <item m="1" x="16"/>
        <item m="1" x="26"/>
        <item m="1" x="22"/>
        <item m="1" x="25"/>
        <item m="1" x="10"/>
        <item m="1" x="24"/>
        <item m="1" x="7"/>
        <item m="1" x="21"/>
        <item m="1" x="15"/>
        <item m="1" x="11"/>
        <item m="1" x="14"/>
        <item m="1" x="23"/>
        <item m="1" x="17"/>
        <item m="1" x="30"/>
        <item m="1" x="8"/>
        <item m="1" x="29"/>
        <item m="1" x="9"/>
        <item m="1" x="18"/>
        <item m="1" x="20"/>
        <item m="1" x="28"/>
        <item m="1" x="19"/>
        <item m="1" x="6"/>
        <item m="1" x="13"/>
        <item m="1" x="27"/>
        <item m="1" x="12"/>
        <item x="0"/>
        <item x="1"/>
        <item x="4"/>
        <item x="2"/>
        <item x="3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0">
        <item m="1" x="23"/>
        <item m="1" x="28"/>
        <item m="1" x="22"/>
        <item m="1" x="8"/>
        <item m="1" x="17"/>
        <item m="1" x="14"/>
        <item m="1" x="9"/>
        <item m="1" x="12"/>
        <item m="1" x="16"/>
        <item m="1" x="24"/>
        <item m="1" x="18"/>
        <item m="1" x="29"/>
        <item m="1" x="10"/>
        <item m="1" x="27"/>
        <item m="1" x="11"/>
        <item m="1" x="19"/>
        <item m="1" x="21"/>
        <item m="1" x="26"/>
        <item m="1" x="20"/>
        <item m="1" x="7"/>
        <item m="1" x="15"/>
        <item m="1" x="25"/>
        <item m="1" x="13"/>
        <item m="1" x="6"/>
        <item x="0"/>
        <item x="1"/>
        <item x="4"/>
        <item x="2"/>
        <item x="3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">
        <item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7"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2"/>
  </colFields>
  <colItems count="4">
    <i>
      <x v="2"/>
    </i>
    <i>
      <x v="4"/>
    </i>
    <i>
      <x v="5"/>
    </i>
    <i t="grand">
      <x/>
    </i>
  </colItems>
  <pageFields count="2">
    <pageField fld="0" hier="-1"/>
    <pageField fld="16" hier="-1"/>
  </pageFields>
  <dataFields count="1">
    <dataField name="Сумма по полю Объемы" fld="22" baseField="0" baseItem="0"/>
  </dataFields>
  <formats count="30">
    <format dxfId="30">
      <pivotArea type="all" dataOnly="0" outline="0" fieldPosition="0"/>
    </format>
    <format dxfId="29">
      <pivotArea outline="0" collapsedLevelsAreSubtotals="1" fieldPosition="0"/>
    </format>
    <format dxfId="28">
      <pivotArea field="0" type="button" dataOnly="0" labelOnly="1" outline="0" axis="axisPage" fieldPosition="0"/>
    </format>
    <format dxfId="27">
      <pivotArea field="4" type="button" dataOnly="0" labelOnly="1" outline="0"/>
    </format>
    <format dxfId="26">
      <pivotArea dataOnly="0" labelOnly="1" outline="0" fieldPosition="0">
        <references count="1">
          <reference field="0" count="0"/>
        </references>
      </pivotArea>
    </format>
    <format dxfId="25">
      <pivotArea dataOnly="0" labelOnly="1" grandRow="1" outline="0" fieldPosition="0"/>
    </format>
    <format dxfId="24">
      <pivotArea type="all" dataOnly="0" outline="0" fieldPosition="0"/>
    </format>
    <format dxfId="23">
      <pivotArea outline="0" collapsedLevelsAreSubtotals="1" fieldPosition="0"/>
    </format>
    <format dxfId="22">
      <pivotArea field="0" type="button" dataOnly="0" labelOnly="1" outline="0" axis="axisPage" fieldPosition="0"/>
    </format>
    <format dxfId="21">
      <pivotArea field="4" type="button" dataOnly="0" labelOnly="1" outline="0"/>
    </format>
    <format dxfId="20">
      <pivotArea dataOnly="0" labelOnly="1" outline="0" fieldPosition="0">
        <references count="1">
          <reference field="0" count="0"/>
        </references>
      </pivotArea>
    </format>
    <format dxfId="19">
      <pivotArea dataOnly="0" labelOnly="1" grandRow="1" outline="0" fieldPosition="0"/>
    </format>
    <format dxfId="18">
      <pivotArea type="all" dataOnly="0" outline="0" fieldPosition="0"/>
    </format>
    <format dxfId="17">
      <pivotArea outline="0" collapsedLevelsAreSubtotals="1" fieldPosition="0"/>
    </format>
    <format dxfId="16">
      <pivotArea field="0" type="button" dataOnly="0" labelOnly="1" outline="0" axis="axisPage" fieldPosition="0"/>
    </format>
    <format dxfId="15">
      <pivotArea field="4" type="button" dataOnly="0" labelOnly="1" outline="0"/>
    </format>
    <format dxfId="14">
      <pivotArea dataOnly="0" labelOnly="1" outline="0" fieldPosition="0">
        <references count="1">
          <reference field="0" count="0"/>
        </references>
      </pivotArea>
    </format>
    <format dxfId="13">
      <pivotArea dataOnly="0" labelOnly="1" grandRow="1" outline="0" fieldPosition="0"/>
    </format>
    <format dxfId="12">
      <pivotArea type="all" dataOnly="0" outline="0" fieldPosition="0"/>
    </format>
    <format dxfId="11">
      <pivotArea outline="0" collapsedLevelsAreSubtotals="1" fieldPosition="0"/>
    </format>
    <format dxfId="10">
      <pivotArea field="0" type="button" dataOnly="0" labelOnly="1" outline="0" axis="axisPage" fieldPosition="0"/>
    </format>
    <format dxfId="9">
      <pivotArea field="4" type="button" dataOnly="0" labelOnly="1" outline="0"/>
    </format>
    <format dxfId="8">
      <pivotArea dataOnly="0" labelOnly="1" outline="0" fieldPosition="0">
        <references count="1">
          <reference field="0" count="0"/>
        </references>
      </pivotArea>
    </format>
    <format dxfId="7">
      <pivotArea dataOnly="0" labelOnly="1" grandRow="1" outline="0" fieldPosition="0"/>
    </format>
    <format dxfId="6">
      <pivotArea type="all" dataOnly="0" outline="0" fieldPosition="0"/>
    </format>
    <format dxfId="5">
      <pivotArea outline="0" collapsedLevelsAreSubtotals="1" fieldPosition="0"/>
    </format>
    <format dxfId="4">
      <pivotArea field="0" type="button" dataOnly="0" labelOnly="1" outline="0" axis="axisPage" fieldPosition="0"/>
    </format>
    <format dxfId="3">
      <pivotArea field="4" type="button" dataOnly="0" labelOnly="1" outline="0"/>
    </format>
    <format dxfId="2">
      <pivotArea dataOnly="0" labelOnly="1" outline="0" fieldPosition="0">
        <references count="1">
          <reference field="0" count="0"/>
        </references>
      </pivotArea>
    </format>
    <format dxfId="1">
      <pivotArea dataOnly="0" labelOnly="1" grandRow="1" outline="0" fieldPosition="0"/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3.xml><?xml version="1.0" encoding="utf-8"?>
<pivotTableDefinition xmlns="http://schemas.openxmlformats.org/spreadsheetml/2006/main" name="Сводная таблица6" cacheId="1" dataPosition="0" applyNumberFormats="0" applyBorderFormats="0" applyFontFormats="0" applyPatternFormats="0" applyAlignmentFormats="0" applyWidthHeightFormats="1" dataCaption="Значения" updatedVersion="6" minRefreshableVersion="3" itemPrintTitles="1" createdVersion="6" indent="0" compact="0" compactData="0" multipleFieldFilters="0" fieldListSortAscending="1">
  <location ref="A27:I36" firstHeaderRow="1" firstDataRow="3" firstDataCol="3" rowPageCount="1" colPageCount="1"/>
  <pivotFields count="30">
    <pivotField axis="axisPage" compact="0" outline="0" showAll="0" defaultSubtotal="0">
      <items count="11">
        <item m="1" x="3"/>
        <item m="1" x="1"/>
        <item m="1" x="6"/>
        <item m="1" x="2"/>
        <item m="1" x="4"/>
        <item m="1" x="5"/>
        <item m="1" x="7"/>
        <item m="1" x="8"/>
        <item m="1" x="10"/>
        <item m="1" x="9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1">
        <item m="1" x="16"/>
        <item m="1" x="26"/>
        <item m="1" x="22"/>
        <item m="1" x="25"/>
        <item m="1" x="10"/>
        <item m="1" x="24"/>
        <item m="1" x="7"/>
        <item m="1" x="21"/>
        <item m="1" x="15"/>
        <item m="1" x="11"/>
        <item m="1" x="14"/>
        <item m="1" x="23"/>
        <item m="1" x="17"/>
        <item m="1" x="30"/>
        <item m="1" x="8"/>
        <item m="1" x="29"/>
        <item m="1" x="9"/>
        <item m="1" x="18"/>
        <item m="1" x="20"/>
        <item m="1" x="28"/>
        <item m="1" x="19"/>
        <item m="1" x="6"/>
        <item m="1" x="13"/>
        <item m="1" x="27"/>
        <item m="1" x="12"/>
        <item x="0"/>
        <item x="1"/>
        <item x="4"/>
        <item x="2"/>
        <item x="3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0">
        <item m="1" x="23"/>
        <item m="1" x="28"/>
        <item m="1" x="22"/>
        <item m="1" x="8"/>
        <item m="1" x="17"/>
        <item m="1" x="14"/>
        <item m="1" x="9"/>
        <item m="1" x="12"/>
        <item m="1" x="16"/>
        <item m="1" x="24"/>
        <item m="1" x="18"/>
        <item m="1" x="29"/>
        <item m="1" x="10"/>
        <item m="1" x="27"/>
        <item m="1" x="11"/>
        <item m="1" x="19"/>
        <item m="1" x="21"/>
        <item m="1" x="26"/>
        <item m="1" x="20"/>
        <item m="1" x="7"/>
        <item m="1" x="15"/>
        <item m="1" x="25"/>
        <item m="1" x="13"/>
        <item m="1" x="6"/>
        <item x="0"/>
        <item x="1"/>
        <item x="4"/>
        <item x="2"/>
        <item x="3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m="1" x="1"/>
        <item m="1" x="3"/>
        <item m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m="1" x="2"/>
        <item m="1" x="3"/>
        <item x="0"/>
        <item m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1"/>
    <field x="6"/>
    <field x="5"/>
  </rowFields>
  <rowItems count="7">
    <i>
      <x v="2"/>
      <x/>
      <x v="24"/>
    </i>
    <i r="2">
      <x v="25"/>
    </i>
    <i r="2">
      <x v="26"/>
    </i>
    <i r="2">
      <x v="27"/>
    </i>
    <i r="2">
      <x v="28"/>
    </i>
    <i r="2">
      <x v="29"/>
    </i>
    <i t="grand">
      <x/>
    </i>
  </rowItems>
  <colFields count="2">
    <field x="-2"/>
    <field x="1"/>
  </colFields>
  <colItems count="6">
    <i>
      <x/>
      <x/>
    </i>
    <i r="1">
      <x v="1"/>
    </i>
    <i i="1">
      <x v="1"/>
      <x/>
    </i>
    <i r="1" i="1">
      <x v="1"/>
    </i>
    <i t="grand">
      <x/>
    </i>
    <i t="grand" i="1">
      <x/>
    </i>
  </colItems>
  <pageFields count="1">
    <pageField fld="0" hier="-1"/>
  </pageFields>
  <dataFields count="2">
    <dataField name="Сумма по полю Объемы" fld="22" showDataAs="percentOfRow" baseField="0" baseItem="0" numFmtId="10"/>
    <dataField name="Сумма по полю Объемы2" fld="22" baseField="0" baseItem="0"/>
  </dataFields>
  <formats count="35">
    <format dxfId="65">
      <pivotArea type="all" dataOnly="0" outline="0" fieldPosition="0"/>
    </format>
    <format dxfId="64">
      <pivotArea outline="0" collapsedLevelsAreSubtotals="1" fieldPosition="0"/>
    </format>
    <format dxfId="63">
      <pivotArea field="0" type="button" dataOnly="0" labelOnly="1" outline="0" axis="axisPage" fieldPosition="0"/>
    </format>
    <format dxfId="62">
      <pivotArea field="4" type="button" dataOnly="0" labelOnly="1" outline="0"/>
    </format>
    <format dxfId="61">
      <pivotArea dataOnly="0" labelOnly="1" outline="0" fieldPosition="0">
        <references count="1">
          <reference field="0" count="0"/>
        </references>
      </pivotArea>
    </format>
    <format dxfId="60">
      <pivotArea dataOnly="0" labelOnly="1" grandRow="1" outline="0" fieldPosition="0"/>
    </format>
    <format dxfId="59">
      <pivotArea type="all" dataOnly="0" outline="0" fieldPosition="0"/>
    </format>
    <format dxfId="58">
      <pivotArea outline="0" collapsedLevelsAreSubtotals="1" fieldPosition="0"/>
    </format>
    <format dxfId="57">
      <pivotArea field="0" type="button" dataOnly="0" labelOnly="1" outline="0" axis="axisPage" fieldPosition="0"/>
    </format>
    <format dxfId="56">
      <pivotArea field="4" type="button" dataOnly="0" labelOnly="1" outline="0"/>
    </format>
    <format dxfId="55">
      <pivotArea dataOnly="0" labelOnly="1" outline="0" fieldPosition="0">
        <references count="1">
          <reference field="0" count="0"/>
        </references>
      </pivotArea>
    </format>
    <format dxfId="54">
      <pivotArea dataOnly="0" labelOnly="1" grandRow="1" outline="0" fieldPosition="0"/>
    </format>
    <format dxfId="53">
      <pivotArea type="all" dataOnly="0" outline="0" fieldPosition="0"/>
    </format>
    <format dxfId="52">
      <pivotArea outline="0" collapsedLevelsAreSubtotals="1" fieldPosition="0"/>
    </format>
    <format dxfId="51">
      <pivotArea field="0" type="button" dataOnly="0" labelOnly="1" outline="0" axis="axisPage" fieldPosition="0"/>
    </format>
    <format dxfId="50">
      <pivotArea field="4" type="button" dataOnly="0" labelOnly="1" outline="0"/>
    </format>
    <format dxfId="49">
      <pivotArea dataOnly="0" labelOnly="1" outline="0" fieldPosition="0">
        <references count="1">
          <reference field="0" count="0"/>
        </references>
      </pivotArea>
    </format>
    <format dxfId="48">
      <pivotArea dataOnly="0" labelOnly="1" grandRow="1" outline="0" fieldPosition="0"/>
    </format>
    <format dxfId="47">
      <pivotArea type="all" dataOnly="0" outline="0" fieldPosition="0"/>
    </format>
    <format dxfId="46">
      <pivotArea outline="0" collapsedLevelsAreSubtotals="1" fieldPosition="0"/>
    </format>
    <format dxfId="45">
      <pivotArea field="0" type="button" dataOnly="0" labelOnly="1" outline="0" axis="axisPage" fieldPosition="0"/>
    </format>
    <format dxfId="44">
      <pivotArea field="4" type="button" dataOnly="0" labelOnly="1" outline="0"/>
    </format>
    <format dxfId="43">
      <pivotArea dataOnly="0" labelOnly="1" outline="0" fieldPosition="0">
        <references count="1">
          <reference field="0" count="0"/>
        </references>
      </pivotArea>
    </format>
    <format dxfId="42">
      <pivotArea dataOnly="0" labelOnly="1" grandRow="1" outline="0" fieldPosition="0"/>
    </format>
    <format dxfId="41">
      <pivotArea type="all" dataOnly="0" outline="0" fieldPosition="0"/>
    </format>
    <format dxfId="40">
      <pivotArea outline="0" collapsedLevelsAreSubtotals="1" fieldPosition="0"/>
    </format>
    <format dxfId="39">
      <pivotArea field="0" type="button" dataOnly="0" labelOnly="1" outline="0" axis="axisPage" fieldPosition="0"/>
    </format>
    <format dxfId="38">
      <pivotArea field="4" type="button" dataOnly="0" labelOnly="1" outline="0"/>
    </format>
    <format dxfId="37">
      <pivotArea dataOnly="0" labelOnly="1" outline="0" fieldPosition="0">
        <references count="1">
          <reference field="0" count="0"/>
        </references>
      </pivotArea>
    </format>
    <format dxfId="36">
      <pivotArea dataOnly="0" labelOnly="1" grandRow="1" outline="0" fieldPosition="0"/>
    </format>
    <format dxfId="35">
      <pivotArea outline="0" fieldPosition="0">
        <references count="1">
          <reference field="4294967294" count="1">
            <x v="0"/>
          </reference>
        </references>
      </pivotArea>
    </format>
    <format dxfId="34">
      <pivotArea outline="0" fieldPosition="0">
        <references count="5">
          <reference field="4294967294" count="1" selected="0">
            <x v="0"/>
          </reference>
          <reference field="1" count="0" selected="0"/>
          <reference field="5" count="0" selected="0"/>
          <reference field="6" count="0" selected="0"/>
          <reference field="11" count="0" selected="0"/>
        </references>
      </pivotArea>
    </format>
    <format dxfId="33">
      <pivotArea outline="0" fieldPosition="0">
        <references count="5">
          <reference field="4294967294" count="1" selected="0">
            <x v="0"/>
          </reference>
          <reference field="1" count="0" selected="0"/>
          <reference field="5" count="0" selected="0"/>
          <reference field="6" count="0" selected="0"/>
          <reference field="11" count="0" selected="0"/>
        </references>
      </pivotArea>
    </format>
    <format dxfId="32">
      <pivotArea field="1" grandRow="1" outline="0" axis="axisCol" fieldPosition="1">
        <references count="2">
          <reference field="4294967294" count="1" selected="0">
            <x v="0"/>
          </reference>
          <reference field="1" count="0" selected="0"/>
        </references>
      </pivotArea>
    </format>
    <format dxfId="31">
      <pivotArea field="1" grandRow="1" outline="0" axis="axisCol" fieldPosition="1">
        <references count="2">
          <reference field="4294967294" count="1" selected="0">
            <x v="0"/>
          </reference>
          <reference field="1" count="0" selected="0"/>
        </references>
      </pivotArea>
    </format>
  </formats>
  <conditionalFormats count="2">
    <conditionalFormat priority="6">
      <pivotAreas count="1">
        <pivotArea type="data" outline="0" collapsedLevelsAreSubtotals="1" fieldPosition="0">
          <references count="5">
            <reference field="4294967294" count="1" selected="0">
              <x v="0"/>
            </reference>
            <reference field="1" count="2" selected="0">
              <x v="0"/>
              <x v="1"/>
            </reference>
            <reference field="5" count="7" selected="0">
              <x v="0"/>
              <x v="1"/>
              <x v="2"/>
              <x v="3"/>
              <x v="4"/>
              <x v="5"/>
              <x v="6"/>
            </reference>
            <reference field="6" count="2" selected="0">
              <x v="0"/>
              <x v="1"/>
            </reference>
            <reference field="11" count="1" selected="0">
              <x v="0"/>
            </reference>
          </references>
        </pivotArea>
      </pivotAreas>
    </conditionalFormat>
    <conditionalFormat scope="field" priority="3">
      <pivotAreas count="1">
        <pivotArea outline="0" collapsedLevelsAreSubtotals="1" fieldPosition="0">
          <references count="3">
            <reference field="4294967294" count="1" selected="0">
              <x v="0"/>
            </reference>
            <reference field="1" count="0" selected="0"/>
            <reference field="5" count="0" selected="0"/>
          </references>
        </pivotArea>
      </pivotAreas>
    </conditionalFormat>
  </conditional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queryTables/queryTable1.xml><?xml version="1.0" encoding="utf-8"?>
<queryTable xmlns="http://schemas.openxmlformats.org/spreadsheetml/2006/main" name="ExternalData_1" adjustColumnWidth="0" connectionId="7" autoFormatId="16" applyNumberFormats="0" applyBorderFormats="0" applyFontFormats="1" applyPatternFormats="1" applyAlignmentFormats="0" applyWidthHeightFormats="0">
  <queryTableRefresh preserveSortFilterLayout="0" nextId="31">
    <queryTableFields count="30">
      <queryTableField id="1" name="Сценарий" tableColumnId="1"/>
      <queryTableField id="2" name="Вид НП" tableColumnId="2"/>
      <queryTableField id="3" name="НГ" tableColumnId="3"/>
      <queryTableField id="4" name="ID" tableColumnId="4"/>
      <queryTableField id="5" name="НБ_подробно" tableColumnId="5"/>
      <queryTableField id="6" name="НБ" tableColumnId="6"/>
      <queryTableField id="7" name="Тип НБ" tableColumnId="7"/>
      <queryTableField id="8" name="Канал" tableColumnId="8"/>
      <queryTableField id="9" name="АЗС/объект" tableColumnId="9"/>
      <queryTableField id="10" name="Широта" tableColumnId="10"/>
      <queryTableField id="11" name="Долгота" tableColumnId="11"/>
      <queryTableField id="12" name="Кластер" tableColumnId="12"/>
      <queryTableField id="13" name="Регион" tableColumnId="13"/>
      <queryTableField id="14" name="Номер АЗС/объекта" tableColumnId="14"/>
      <queryTableField id="15" name="Макрорегион КПРА" tableColumnId="15"/>
      <queryTableField id="16" name="Канал крупно" tableColumnId="16"/>
      <queryTableField id="17" name="Канал3" tableColumnId="17"/>
      <queryTableField id="18" name="исхСАРЕХ" tableColumnId="18"/>
      <queryTableField id="19" name="исхОРЕХ_фикс" tableColumnId="19"/>
      <queryTableField id="20" name="исхОРЕХ_пер" tableColumnId="20"/>
      <queryTableField id="21" name="Тариф_ПЛ" tableColumnId="21"/>
      <queryTableField id="22" name="Тариф_ВЛ" tableColumnId="22"/>
      <queryTableField id="23" name="Объемы" tableColumnId="23"/>
      <queryTableField id="24" name="КМ" tableColumnId="24"/>
      <queryTableField id="25" name="САРЕХ" tableColumnId="25"/>
      <queryTableField id="26" name="ОРЕХ_фикс" tableColumnId="26"/>
      <queryTableField id="27" name="ОРЕХ_пер" tableColumnId="27"/>
      <queryTableField id="28" name="ПЛ" tableColumnId="28"/>
      <queryTableField id="29" name="ВЛ" tableColumnId="29"/>
      <queryTableField id="30" name="Итого затраты" tableColumnId="30"/>
    </queryTableFields>
  </queryTableRefresh>
</queryTable>
</file>

<file path=xl/queryTables/queryTable2.xml><?xml version="1.0" encoding="utf-8"?>
<queryTable xmlns="http://schemas.openxmlformats.org/spreadsheetml/2006/main" name="ExternalData_1" adjustColumnWidth="0" connectionId="5" autoFormatId="16" applyNumberFormats="0" applyBorderFormats="0" applyFontFormats="1" applyPatternFormats="1" applyAlignmentFormats="0" applyWidthHeightFormats="0">
  <queryTableRefresh preserveSortFilterLayout="0" nextId="21">
    <queryTableFields count="20">
      <queryTableField id="1" name="Сценарий" tableColumnId="21"/>
      <queryTableField id="2" name="Базис" tableColumnId="22"/>
      <queryTableField id="3" name="1.Объем перевалки" tableColumnId="23"/>
      <queryTableField id="4" name="1.1.Бензин 92" tableColumnId="24"/>
      <queryTableField id="5" name="1.2.Бензин 95" tableColumnId="25"/>
      <queryTableField id="6" name="1.2.Бензин G-95" tableColumnId="26"/>
      <queryTableField id="7" name="1.4.Бензин 98" tableColumnId="27"/>
      <queryTableField id="8" name="1.5.ДТ летнее" tableColumnId="28"/>
      <queryTableField id="9" name="2.CAPEX" tableColumnId="29"/>
      <queryTableField id="10" name="1.6.ДТ зимнее" tableColumnId="30"/>
      <queryTableField id="11" name="3.CAPEX в год" tableColumnId="31"/>
      <queryTableField id="12" name="4.OPEX_fix" tableColumnId="32"/>
      <queryTableField id="13" name="5.OPEX_var" tableColumnId="33"/>
      <queryTableField id="14" name="6.ЖД тариф" tableColumnId="34"/>
      <queryTableField id="15" name="7.Транспорт" tableColumnId="35"/>
      <queryTableField id="16" name="исхСАРЕХ" tableColumnId="36"/>
      <queryTableField id="17" name="исхОРЕХ_фикс" tableColumnId="37"/>
      <queryTableField id="18" name="исхОРЕХ_пер" tableColumnId="38"/>
      <queryTableField id="19" name="НБ" tableColumnId="39"/>
      <queryTableField id="20" name="Тип НБ" tableColumnId="40"/>
    </queryTableFields>
  </queryTableRefresh>
</queryTable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1" name="спрАЗС" displayName="спрАЗС" ref="A1:I505" totalsRowShown="0" headerRowDxfId="212" dataDxfId="211">
  <autoFilter ref="A1:I505"/>
  <tableColumns count="9">
    <tableColumn id="10" name="ID" dataDxfId="210"/>
    <tableColumn id="2" name="Канал" dataDxfId="209"/>
    <tableColumn id="3" name="АЗС/объект" dataDxfId="208"/>
    <tableColumn id="4" name="Широта" dataDxfId="207"/>
    <tableColumn id="5" name="Долгота" dataDxfId="206"/>
    <tableColumn id="6" name="Кластер" dataDxfId="205"/>
    <tableColumn id="7" name="Регион" dataDxfId="204"/>
    <tableColumn id="8" name="Номер АЗС/объекта" dataDxfId="203"/>
    <tableColumn id="9" name="Макрорегион КПРА" dataDxfId="202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2" name="спрКанал" displayName="спрКанал" ref="C1:E5" totalsRowShown="0" headerRowDxfId="201" dataDxfId="200">
  <autoFilter ref="C1:E5"/>
  <tableColumns count="3">
    <tableColumn id="1" name="Канал" dataDxfId="199"/>
    <tableColumn id="2" name="Канал крупно" dataDxfId="198"/>
    <tableColumn id="3" name="Канал3" dataDxfId="197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id="3" name="спрНБ" displayName="спрНБ" ref="G1:K26" totalsRowShown="0" headerRowDxfId="196" dataDxfId="195">
  <autoFilter ref="G1:K26"/>
  <tableColumns count="5">
    <tableColumn id="1" name="НБ_подробно" dataDxfId="194"/>
    <tableColumn id="2" name="НБ" dataDxfId="193"/>
    <tableColumn id="3" name="Тип НБ" dataDxfId="192"/>
    <tableColumn id="4" name="Широта" dataDxfId="191"/>
    <tableColumn id="5" name="Долгота" dataDxfId="190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id="4" name="Параметры" displayName="Параметры" ref="A1:A9" totalsRowShown="0" headerRowDxfId="189" dataDxfId="187" headerRowBorderDxfId="188" tableBorderDxfId="186">
  <autoFilter ref="A1:A9"/>
  <tableColumns count="1">
    <tableColumn id="1" name="Путь к исходным данным" dataDxfId="185">
      <calculatedColumnFormula>CELL("имяфайла")</calculatedColumnFormula>
    </tableColumn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id="8" name="Объемы_ТПС" displayName="Объемы_ТПС" ref="A1:AD2582" tableType="queryTable" totalsRowShown="0" headerRowDxfId="145" dataDxfId="144">
  <autoFilter ref="A1:AD2582"/>
  <tableColumns count="30">
    <tableColumn id="1" uniqueName="1" name="Сценарий" queryTableFieldId="1" dataDxfId="143"/>
    <tableColumn id="2" uniqueName="2" name="Вид НП" queryTableFieldId="2" dataDxfId="142"/>
    <tableColumn id="3" uniqueName="3" name="НГ" queryTableFieldId="3" dataDxfId="141"/>
    <tableColumn id="4" uniqueName="4" name="ID" queryTableFieldId="4" dataDxfId="140"/>
    <tableColumn id="5" uniqueName="5" name="НБ_подробно" queryTableFieldId="5" dataDxfId="139"/>
    <tableColumn id="6" uniqueName="6" name="НБ" queryTableFieldId="6" dataDxfId="138"/>
    <tableColumn id="7" uniqueName="7" name="Тип НБ" queryTableFieldId="7" dataDxfId="137"/>
    <tableColumn id="8" uniqueName="8" name="Канал" queryTableFieldId="8" dataDxfId="136"/>
    <tableColumn id="9" uniqueName="9" name="АЗС/объект" queryTableFieldId="9" dataDxfId="135"/>
    <tableColumn id="10" uniqueName="10" name="Широта" queryTableFieldId="10" dataDxfId="134"/>
    <tableColumn id="11" uniqueName="11" name="Долгота" queryTableFieldId="11" dataDxfId="133"/>
    <tableColumn id="12" uniqueName="12" name="Кластер" queryTableFieldId="12" dataDxfId="132"/>
    <tableColumn id="13" uniqueName="13" name="Регион" queryTableFieldId="13" dataDxfId="131"/>
    <tableColumn id="14" uniqueName="14" name="Номер АЗС/объекта" queryTableFieldId="14" dataDxfId="130"/>
    <tableColumn id="15" uniqueName="15" name="Макрорегион КПРА" queryTableFieldId="15" dataDxfId="129"/>
    <tableColumn id="16" uniqueName="16" name="Канал крупно" queryTableFieldId="16" dataDxfId="128"/>
    <tableColumn id="17" uniqueName="17" name="Канал3" queryTableFieldId="17" dataDxfId="127"/>
    <tableColumn id="18" uniqueName="18" name="исхСАРЕХ" queryTableFieldId="18" dataDxfId="126"/>
    <tableColumn id="19" uniqueName="19" name="исхОРЕХ_фикс" queryTableFieldId="19" dataDxfId="125"/>
    <tableColumn id="20" uniqueName="20" name="исхОРЕХ_пер" queryTableFieldId="20" dataDxfId="124"/>
    <tableColumn id="21" uniqueName="21" name="Тариф_ПЛ" queryTableFieldId="21" dataDxfId="123"/>
    <tableColumn id="22" uniqueName="22" name="Тариф_ВЛ" queryTableFieldId="22" dataDxfId="122"/>
    <tableColumn id="23" uniqueName="23" name="Объемы" queryTableFieldId="23" dataDxfId="121"/>
    <tableColumn id="24" uniqueName="24" name="КМ" queryTableFieldId="24" dataDxfId="120"/>
    <tableColumn id="25" uniqueName="25" name="САРЕХ" queryTableFieldId="25" dataDxfId="119"/>
    <tableColumn id="26" uniqueName="26" name="ОРЕХ_фикс" queryTableFieldId="26" dataDxfId="118"/>
    <tableColumn id="27" uniqueName="27" name="ОРЕХ_пер" queryTableFieldId="27" dataDxfId="117"/>
    <tableColumn id="28" uniqueName="28" name="ПЛ" queryTableFieldId="28" dataDxfId="116"/>
    <tableColumn id="29" uniqueName="29" name="ВЛ" queryTableFieldId="29" dataDxfId="115"/>
    <tableColumn id="30" uniqueName="30" name="Итого затраты" queryTableFieldId="30" dataDxfId="11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id="9" name="Затраты_ТПС" displayName="Затраты_ТПС" ref="A1:T8" tableType="queryTable" totalsRowCount="1" headerRowDxfId="113" dataDxfId="112">
  <autoFilter ref="A1:T7"/>
  <tableColumns count="20">
    <tableColumn id="21" uniqueName="21" name="Сценарий" totalsRowLabel="Итог" queryTableFieldId="1" dataDxfId="111" totalsRowDxfId="110"/>
    <tableColumn id="22" uniqueName="22" name="Базис" queryTableFieldId="2" dataDxfId="109" totalsRowDxfId="108"/>
    <tableColumn id="23" uniqueName="23" name="1.Объем перевалки" queryTableFieldId="3" dataDxfId="107" totalsRowDxfId="106"/>
    <tableColumn id="24" uniqueName="24" name="1.1.Бензин 92" queryTableFieldId="4" dataDxfId="105" totalsRowDxfId="104"/>
    <tableColumn id="25" uniqueName="25" name="1.2.Бензин 95" queryTableFieldId="5" dataDxfId="103" totalsRowDxfId="102"/>
    <tableColumn id="26" uniqueName="26" name="1.2.Бензин G-95" queryTableFieldId="6" dataDxfId="101" totalsRowDxfId="100"/>
    <tableColumn id="27" uniqueName="27" name="1.4.Бензин 98" queryTableFieldId="7" dataDxfId="99" totalsRowDxfId="98"/>
    <tableColumn id="28" uniqueName="28" name="1.5.ДТ летнее" queryTableFieldId="8" dataDxfId="97" totalsRowDxfId="96"/>
    <tableColumn id="29" uniqueName="29" name="2.CAPEX" queryTableFieldId="9" dataDxfId="95" totalsRowDxfId="94"/>
    <tableColumn id="30" uniqueName="30" name="1.6.ДТ зимнее" queryTableFieldId="10" dataDxfId="93" totalsRowDxfId="92"/>
    <tableColumn id="31" uniqueName="31" name="3.CAPEX в год" queryTableFieldId="11" dataDxfId="91" totalsRowDxfId="90"/>
    <tableColumn id="32" uniqueName="32" name="4.OPEX_fix" queryTableFieldId="12" dataDxfId="89" totalsRowDxfId="88"/>
    <tableColumn id="33" uniqueName="33" name="5.OPEX_var" queryTableFieldId="13" dataDxfId="87" totalsRowDxfId="86"/>
    <tableColumn id="34" uniqueName="34" name="6.ЖД тариф" queryTableFieldId="14" dataDxfId="85" totalsRowDxfId="84"/>
    <tableColumn id="35" uniqueName="35" name="7.Транспорт" queryTableFieldId="15" dataDxfId="83" totalsRowDxfId="82"/>
    <tableColumn id="36" uniqueName="36" name="исхСАРЕХ" queryTableFieldId="16" dataDxfId="81" totalsRowDxfId="80"/>
    <tableColumn id="37" uniqueName="37" name="исхОРЕХ_фикс" queryTableFieldId="17" dataDxfId="79" totalsRowDxfId="78"/>
    <tableColumn id="38" uniqueName="38" name="исхОРЕХ_пер" queryTableFieldId="18" dataDxfId="77" totalsRowDxfId="76"/>
    <tableColumn id="39" uniqueName="39" name="НБ" queryTableFieldId="19" dataDxfId="75" totalsRowDxfId="74"/>
    <tableColumn id="40" uniqueName="40" name="Тип НБ" totalsRowFunction="count" queryTableFieldId="20" dataDxfId="73" totalsRowDxfId="7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7.bin"/><Relationship Id="rId4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H503"/>
  <sheetViews>
    <sheetView zoomScale="80" zoomScaleNormal="80" workbookViewId="0">
      <selection activeCell="A2" sqref="A2:A503"/>
    </sheetView>
  </sheetViews>
  <sheetFormatPr defaultColWidth="10.28515625" defaultRowHeight="11.25" x14ac:dyDescent="0.2"/>
  <cols>
    <col min="1" max="1" width="52" style="5" bestFit="1" customWidth="1"/>
    <col min="2" max="2" width="15.28515625" style="6" customWidth="1"/>
    <col min="3" max="8" width="15.28515625" style="40" customWidth="1"/>
    <col min="9" max="16384" width="10.28515625" style="5"/>
  </cols>
  <sheetData>
    <row r="1" spans="1:8" s="60" customFormat="1" x14ac:dyDescent="0.2">
      <c r="A1" s="60" t="s">
        <v>11</v>
      </c>
      <c r="B1" s="61" t="s">
        <v>12</v>
      </c>
      <c r="C1" s="62" t="s">
        <v>4</v>
      </c>
      <c r="D1" s="62" t="s">
        <v>5</v>
      </c>
      <c r="E1" s="62" t="s">
        <v>10</v>
      </c>
      <c r="F1" s="62" t="s">
        <v>9</v>
      </c>
      <c r="G1" s="62" t="s">
        <v>6</v>
      </c>
      <c r="H1" s="62" t="s">
        <v>7</v>
      </c>
    </row>
    <row r="2" spans="1:8" ht="14.25" customHeight="1" x14ac:dyDescent="0.2">
      <c r="A2" s="46" t="s">
        <v>613</v>
      </c>
      <c r="B2" s="47">
        <v>11.649913794</v>
      </c>
      <c r="C2" s="50">
        <v>4.1204542249999996</v>
      </c>
      <c r="D2" s="50">
        <v>4.4206232179999994</v>
      </c>
      <c r="E2" s="50">
        <v>1.1651264729999999</v>
      </c>
      <c r="F2" s="50">
        <v>0.44635472100000001</v>
      </c>
      <c r="G2" s="50">
        <v>0.88850789699999999</v>
      </c>
      <c r="H2" s="50">
        <v>0.60884726</v>
      </c>
    </row>
    <row r="3" spans="1:8" ht="14.25" customHeight="1" x14ac:dyDescent="0.2">
      <c r="A3" s="46" t="s">
        <v>614</v>
      </c>
      <c r="B3" s="47">
        <v>4.8955507459999996</v>
      </c>
      <c r="C3" s="50">
        <v>1.5625233679999999</v>
      </c>
      <c r="D3" s="50">
        <v>1.6508914169999998</v>
      </c>
      <c r="E3" s="50">
        <v>0.42851667100000002</v>
      </c>
      <c r="F3" s="50">
        <v>0.16277272100000001</v>
      </c>
      <c r="G3" s="50">
        <v>0.64938595799999999</v>
      </c>
      <c r="H3" s="50">
        <v>0.441460611</v>
      </c>
    </row>
    <row r="4" spans="1:8" ht="14.25" customHeight="1" x14ac:dyDescent="0.2">
      <c r="A4" s="46" t="s">
        <v>615</v>
      </c>
      <c r="B4" s="47">
        <v>2.9796374989999994</v>
      </c>
      <c r="C4" s="50">
        <v>0.75815037899999993</v>
      </c>
      <c r="D4" s="50">
        <v>0.81454978699999991</v>
      </c>
      <c r="E4" s="50">
        <v>0.21499094700000002</v>
      </c>
      <c r="F4" s="50">
        <v>8.2425909000000006E-2</v>
      </c>
      <c r="G4" s="50">
        <v>0.66007683099999992</v>
      </c>
      <c r="H4" s="50">
        <v>0.44944364599999992</v>
      </c>
    </row>
    <row r="5" spans="1:8" ht="14.25" customHeight="1" x14ac:dyDescent="0.2">
      <c r="A5" s="46" t="s">
        <v>616</v>
      </c>
      <c r="B5" s="47">
        <v>6.1855969949999992</v>
      </c>
      <c r="C5" s="50">
        <v>1.8728283100000001</v>
      </c>
      <c r="D5" s="50">
        <v>1.9914551490000001</v>
      </c>
      <c r="E5" s="50">
        <v>0.52026250800000007</v>
      </c>
      <c r="F5" s="50">
        <v>0.198338023</v>
      </c>
      <c r="G5" s="50">
        <v>0.95333849399999993</v>
      </c>
      <c r="H5" s="50">
        <v>0.64937451099999999</v>
      </c>
    </row>
    <row r="6" spans="1:8" ht="14.25" customHeight="1" x14ac:dyDescent="0.2">
      <c r="A6" s="46" t="s">
        <v>617</v>
      </c>
      <c r="B6" s="47">
        <v>2.7042037919999999</v>
      </c>
      <c r="C6" s="50">
        <v>0.95113195100000003</v>
      </c>
      <c r="D6" s="50">
        <v>1.0146148109999999</v>
      </c>
      <c r="E6" s="50">
        <v>0.26591249999999994</v>
      </c>
      <c r="F6" s="50">
        <v>0.10155289200000002</v>
      </c>
      <c r="G6" s="50">
        <v>0.220672433</v>
      </c>
      <c r="H6" s="50">
        <v>0.15031920500000001</v>
      </c>
    </row>
    <row r="7" spans="1:8" ht="14.25" customHeight="1" x14ac:dyDescent="0.2">
      <c r="A7" s="46" t="s">
        <v>618</v>
      </c>
      <c r="B7" s="47">
        <v>3.3571447750000001</v>
      </c>
      <c r="C7" s="50">
        <v>0.97629908099999996</v>
      </c>
      <c r="D7" s="50">
        <v>1.026529826</v>
      </c>
      <c r="E7" s="50">
        <v>0.26514079500000004</v>
      </c>
      <c r="F7" s="50">
        <v>0.10043358399999999</v>
      </c>
      <c r="G7" s="50">
        <v>0.58823998899999996</v>
      </c>
      <c r="H7" s="50">
        <v>0.40050149999999995</v>
      </c>
    </row>
    <row r="8" spans="1:8" ht="14.25" customHeight="1" x14ac:dyDescent="0.2">
      <c r="A8" s="46" t="s">
        <v>619</v>
      </c>
      <c r="B8" s="47">
        <v>1.5632983770000002</v>
      </c>
      <c r="C8" s="50">
        <v>0.48419110300000007</v>
      </c>
      <c r="D8" s="50">
        <v>0.51501443400000002</v>
      </c>
      <c r="E8" s="50">
        <v>0.13458652899999998</v>
      </c>
      <c r="F8" s="50">
        <v>5.1316562999999996E-2</v>
      </c>
      <c r="G8" s="50">
        <v>0.22474834399999996</v>
      </c>
      <c r="H8" s="50">
        <v>0.15344140399999998</v>
      </c>
    </row>
    <row r="9" spans="1:8" ht="14.25" customHeight="1" x14ac:dyDescent="0.2">
      <c r="A9" s="46" t="s">
        <v>620</v>
      </c>
      <c r="B9" s="47">
        <v>4.3677337980000006</v>
      </c>
      <c r="C9" s="50">
        <v>1.4173753350000002</v>
      </c>
      <c r="D9" s="50">
        <v>1.513686799</v>
      </c>
      <c r="E9" s="50">
        <v>0.397156228</v>
      </c>
      <c r="F9" s="50">
        <v>0.15176972</v>
      </c>
      <c r="G9" s="50">
        <v>0.52754058999999998</v>
      </c>
      <c r="H9" s="50">
        <v>0.36020512599999993</v>
      </c>
    </row>
    <row r="10" spans="1:8" ht="14.25" customHeight="1" x14ac:dyDescent="0.2">
      <c r="A10" s="46" t="s">
        <v>621</v>
      </c>
      <c r="B10" s="47">
        <v>5.3406439239999992</v>
      </c>
      <c r="C10" s="50">
        <v>1.6580920949999998</v>
      </c>
      <c r="D10" s="50">
        <v>1.756382229</v>
      </c>
      <c r="E10" s="50">
        <v>0.45708809700000003</v>
      </c>
      <c r="F10" s="50">
        <v>0.17387992400000002</v>
      </c>
      <c r="G10" s="50">
        <v>0.7694847669999999</v>
      </c>
      <c r="H10" s="50">
        <v>0.52571681199999998</v>
      </c>
    </row>
    <row r="11" spans="1:8" ht="14.25" customHeight="1" x14ac:dyDescent="0.2">
      <c r="A11" s="46" t="s">
        <v>622</v>
      </c>
      <c r="B11" s="47">
        <v>6.1172310519999993</v>
      </c>
      <c r="C11" s="50">
        <v>1.5486671310000002</v>
      </c>
      <c r="D11" s="50">
        <v>1.6255035099999999</v>
      </c>
      <c r="E11" s="50">
        <v>0.41909655800000001</v>
      </c>
      <c r="F11" s="50">
        <v>0.15858940000000005</v>
      </c>
      <c r="G11" s="50">
        <v>1.4095073</v>
      </c>
      <c r="H11" s="50">
        <v>0.95586715299999991</v>
      </c>
    </row>
    <row r="12" spans="1:8" ht="14.25" customHeight="1" x14ac:dyDescent="0.2">
      <c r="A12" s="46" t="s">
        <v>623</v>
      </c>
      <c r="B12" s="47">
        <v>5.2606129450000001</v>
      </c>
      <c r="C12" s="50">
        <v>1.2565189649999999</v>
      </c>
      <c r="D12" s="50">
        <v>1.3258789739999999</v>
      </c>
      <c r="E12" s="50">
        <v>0.34370601999999995</v>
      </c>
      <c r="F12" s="50">
        <v>0.13046144400000001</v>
      </c>
      <c r="G12" s="50">
        <v>1.312085385</v>
      </c>
      <c r="H12" s="50">
        <v>0.89196215699999992</v>
      </c>
    </row>
    <row r="13" spans="1:8" ht="14.25" customHeight="1" x14ac:dyDescent="0.2">
      <c r="A13" s="46" t="s">
        <v>624</v>
      </c>
      <c r="B13" s="47">
        <v>5.6106042650000001</v>
      </c>
      <c r="C13" s="50">
        <v>1.3037007319999998</v>
      </c>
      <c r="D13" s="50">
        <v>1.351022003</v>
      </c>
      <c r="E13" s="50">
        <v>0.34372625800000001</v>
      </c>
      <c r="F13" s="50">
        <v>0.129078209</v>
      </c>
      <c r="G13" s="50">
        <v>1.47844351</v>
      </c>
      <c r="H13" s="50">
        <v>1.0046335529999999</v>
      </c>
    </row>
    <row r="14" spans="1:8" ht="14.25" customHeight="1" x14ac:dyDescent="0.2">
      <c r="A14" s="46" t="s">
        <v>625</v>
      </c>
      <c r="B14" s="47">
        <v>1.277615991</v>
      </c>
      <c r="C14" s="50">
        <v>0.39396244200000002</v>
      </c>
      <c r="D14" s="50">
        <v>0.415523845</v>
      </c>
      <c r="E14" s="50">
        <v>0.107666873</v>
      </c>
      <c r="F14" s="50">
        <v>4.0856949000000004E-2</v>
      </c>
      <c r="G14" s="50">
        <v>0.19000906500000003</v>
      </c>
      <c r="H14" s="50">
        <v>0.12959681699999998</v>
      </c>
    </row>
    <row r="15" spans="1:8" ht="14.25" customHeight="1" x14ac:dyDescent="0.2">
      <c r="A15" s="46" t="s">
        <v>626</v>
      </c>
      <c r="B15" s="47">
        <v>5.315989651999999</v>
      </c>
      <c r="C15" s="50">
        <v>1.4787061260000001</v>
      </c>
      <c r="D15" s="50">
        <v>1.5569383139999999</v>
      </c>
      <c r="E15" s="50">
        <v>0.40270875</v>
      </c>
      <c r="F15" s="50">
        <v>0.152665789</v>
      </c>
      <c r="G15" s="50">
        <v>1.0271866949999999</v>
      </c>
      <c r="H15" s="50">
        <v>0.69778397799999992</v>
      </c>
    </row>
    <row r="16" spans="1:8" ht="14.25" customHeight="1" x14ac:dyDescent="0.2">
      <c r="A16" s="46" t="s">
        <v>627</v>
      </c>
      <c r="B16" s="47">
        <v>5.760997841</v>
      </c>
      <c r="C16" s="50">
        <v>1.2615817009999999</v>
      </c>
      <c r="D16" s="50">
        <v>1.3351998840000001</v>
      </c>
      <c r="E16" s="50">
        <v>0.34717131800000001</v>
      </c>
      <c r="F16" s="50">
        <v>0.13200134400000002</v>
      </c>
      <c r="G16" s="50">
        <v>1.5993819670000002</v>
      </c>
      <c r="H16" s="50">
        <v>1.0856616269999999</v>
      </c>
    </row>
    <row r="17" spans="1:8" ht="14.25" customHeight="1" x14ac:dyDescent="0.2">
      <c r="A17" s="46" t="s">
        <v>628</v>
      </c>
      <c r="B17" s="47">
        <v>7.9780290110000003</v>
      </c>
      <c r="C17" s="50">
        <v>2.4908051119999999</v>
      </c>
      <c r="D17" s="50">
        <v>2.6490381119999999</v>
      </c>
      <c r="E17" s="50">
        <v>0.69217546899999993</v>
      </c>
      <c r="F17" s="50">
        <v>0.263901581</v>
      </c>
      <c r="G17" s="50">
        <v>1.1187049229999999</v>
      </c>
      <c r="H17" s="50">
        <v>0.76340381400000001</v>
      </c>
    </row>
    <row r="18" spans="1:8" ht="14.25" customHeight="1" x14ac:dyDescent="0.2">
      <c r="A18" s="46" t="s">
        <v>629</v>
      </c>
      <c r="B18" s="47">
        <v>7.5113490769999993</v>
      </c>
      <c r="C18" s="50">
        <v>2.1881729289999998</v>
      </c>
      <c r="D18" s="50">
        <v>2.3263431720000001</v>
      </c>
      <c r="E18" s="50">
        <v>0.60763840899999999</v>
      </c>
      <c r="F18" s="50">
        <v>0.23162411600000002</v>
      </c>
      <c r="G18" s="50">
        <v>1.2827507580000002</v>
      </c>
      <c r="H18" s="50">
        <v>0.87481969299999995</v>
      </c>
    </row>
    <row r="19" spans="1:8" ht="14.25" customHeight="1" x14ac:dyDescent="0.2">
      <c r="A19" s="46" t="s">
        <v>630</v>
      </c>
      <c r="B19" s="47">
        <v>6.1327063789999992</v>
      </c>
      <c r="C19" s="50">
        <v>2.065161491</v>
      </c>
      <c r="D19" s="50">
        <v>2.20410423</v>
      </c>
      <c r="E19" s="50">
        <v>0.57794458999999998</v>
      </c>
      <c r="F19" s="50">
        <v>0.220780008</v>
      </c>
      <c r="G19" s="50">
        <v>0.63183700700000001</v>
      </c>
      <c r="H19" s="50">
        <v>0.43287905299999996</v>
      </c>
    </row>
    <row r="20" spans="1:8" ht="14.25" customHeight="1" x14ac:dyDescent="0.2">
      <c r="A20" s="46" t="s">
        <v>631</v>
      </c>
      <c r="B20" s="47">
        <v>20.885229320000001</v>
      </c>
      <c r="C20" s="50">
        <v>2.8478318629999997</v>
      </c>
      <c r="D20" s="50">
        <v>3.0362922499999998</v>
      </c>
      <c r="E20" s="50">
        <v>0.79533651799999994</v>
      </c>
      <c r="F20" s="50">
        <v>0.30365244800000007</v>
      </c>
      <c r="G20" s="50">
        <v>8.2799565019999992</v>
      </c>
      <c r="H20" s="50">
        <v>5.6221597390000007</v>
      </c>
    </row>
    <row r="21" spans="1:8" ht="14.25" customHeight="1" x14ac:dyDescent="0.2">
      <c r="A21" s="46" t="s">
        <v>632</v>
      </c>
      <c r="B21" s="47">
        <v>13.969473005000001</v>
      </c>
      <c r="C21" s="50">
        <v>1.991132168</v>
      </c>
      <c r="D21" s="50">
        <v>2.1102352409999998</v>
      </c>
      <c r="E21" s="50">
        <v>0.54945745599999996</v>
      </c>
      <c r="F21" s="50">
        <v>0.20907791999999997</v>
      </c>
      <c r="G21" s="50">
        <v>5.4289218349999988</v>
      </c>
      <c r="H21" s="50">
        <v>3.6806483850000005</v>
      </c>
    </row>
    <row r="22" spans="1:8" ht="14.25" customHeight="1" x14ac:dyDescent="0.2">
      <c r="A22" s="46" t="s">
        <v>633</v>
      </c>
      <c r="B22" s="47">
        <v>6.6172094960000001</v>
      </c>
      <c r="C22" s="50">
        <v>2.1611721419999999</v>
      </c>
      <c r="D22" s="50">
        <v>2.3120745299999999</v>
      </c>
      <c r="E22" s="50">
        <v>0.60768957499999998</v>
      </c>
      <c r="F22" s="50">
        <v>0.23244629100000003</v>
      </c>
      <c r="G22" s="50">
        <v>0.77431636299999995</v>
      </c>
      <c r="H22" s="50">
        <v>0.52951059499999997</v>
      </c>
    </row>
    <row r="23" spans="1:8" ht="14.25" customHeight="1" x14ac:dyDescent="0.2">
      <c r="A23" s="46" t="s">
        <v>634</v>
      </c>
      <c r="B23" s="47">
        <v>8.1874562900000001</v>
      </c>
      <c r="C23" s="50">
        <v>2.722186448</v>
      </c>
      <c r="D23" s="50">
        <v>2.917997551</v>
      </c>
      <c r="E23" s="50">
        <v>0.76843794600000004</v>
      </c>
      <c r="F23" s="50">
        <v>0.29424883599999996</v>
      </c>
      <c r="G23" s="50">
        <v>0.88260389400000006</v>
      </c>
      <c r="H23" s="50">
        <v>0.60198161499999991</v>
      </c>
    </row>
    <row r="24" spans="1:8" ht="14.25" customHeight="1" x14ac:dyDescent="0.2">
      <c r="A24" s="46" t="s">
        <v>635</v>
      </c>
      <c r="B24" s="47">
        <v>10.406686704</v>
      </c>
      <c r="C24" s="50">
        <v>3.5155812950000001</v>
      </c>
      <c r="D24" s="50">
        <v>3.6963190430000004</v>
      </c>
      <c r="E24" s="50">
        <v>0.95467960099999993</v>
      </c>
      <c r="F24" s="50">
        <v>0.361618406</v>
      </c>
      <c r="G24" s="50">
        <v>1.1184188100000001</v>
      </c>
      <c r="H24" s="50">
        <v>0.76006954900000001</v>
      </c>
    </row>
    <row r="25" spans="1:8" ht="14.25" customHeight="1" x14ac:dyDescent="0.2">
      <c r="A25" s="46" t="s">
        <v>636</v>
      </c>
      <c r="B25" s="47">
        <v>0</v>
      </c>
      <c r="C25" s="50">
        <v>0</v>
      </c>
      <c r="D25" s="50">
        <v>0</v>
      </c>
      <c r="E25" s="50">
        <v>0</v>
      </c>
      <c r="F25" s="50">
        <v>0</v>
      </c>
      <c r="G25" s="50">
        <v>0</v>
      </c>
      <c r="H25" s="50">
        <v>0</v>
      </c>
    </row>
    <row r="26" spans="1:8" ht="14.25" customHeight="1" x14ac:dyDescent="0.2">
      <c r="A26" s="46" t="s">
        <v>637</v>
      </c>
      <c r="B26" s="47">
        <v>0</v>
      </c>
      <c r="C26" s="50">
        <v>0</v>
      </c>
      <c r="D26" s="50">
        <v>0</v>
      </c>
      <c r="E26" s="50">
        <v>0</v>
      </c>
      <c r="F26" s="50">
        <v>0</v>
      </c>
      <c r="G26" s="50">
        <v>0</v>
      </c>
      <c r="H26" s="50">
        <v>0</v>
      </c>
    </row>
    <row r="27" spans="1:8" ht="14.25" customHeight="1" x14ac:dyDescent="0.2">
      <c r="A27" s="46" t="s">
        <v>638</v>
      </c>
      <c r="B27" s="47">
        <v>0</v>
      </c>
      <c r="C27" s="50">
        <v>0</v>
      </c>
      <c r="D27" s="50">
        <v>0</v>
      </c>
      <c r="E27" s="50">
        <v>0</v>
      </c>
      <c r="F27" s="50">
        <v>0</v>
      </c>
      <c r="G27" s="50">
        <v>0</v>
      </c>
      <c r="H27" s="50">
        <v>0</v>
      </c>
    </row>
    <row r="28" spans="1:8" ht="14.25" customHeight="1" x14ac:dyDescent="0.2">
      <c r="A28" s="46" t="s">
        <v>639</v>
      </c>
      <c r="B28" s="47">
        <v>0</v>
      </c>
      <c r="C28" s="50">
        <v>0</v>
      </c>
      <c r="D28" s="50">
        <v>0</v>
      </c>
      <c r="E28" s="50">
        <v>0</v>
      </c>
      <c r="F28" s="50">
        <v>0</v>
      </c>
      <c r="G28" s="50">
        <v>0</v>
      </c>
      <c r="H28" s="50">
        <v>0</v>
      </c>
    </row>
    <row r="29" spans="1:8" ht="14.25" customHeight="1" x14ac:dyDescent="0.2">
      <c r="A29" s="46" t="s">
        <v>640</v>
      </c>
      <c r="B29" s="47">
        <v>0</v>
      </c>
      <c r="C29" s="50">
        <v>0</v>
      </c>
      <c r="D29" s="50">
        <v>0</v>
      </c>
      <c r="E29" s="50">
        <v>0</v>
      </c>
      <c r="F29" s="50">
        <v>0</v>
      </c>
      <c r="G29" s="50">
        <v>0</v>
      </c>
      <c r="H29" s="50">
        <v>0</v>
      </c>
    </row>
    <row r="30" spans="1:8" ht="14.25" customHeight="1" x14ac:dyDescent="0.2">
      <c r="A30" s="46" t="s">
        <v>641</v>
      </c>
      <c r="B30" s="47">
        <v>7.3280827569999998</v>
      </c>
      <c r="C30" s="50">
        <v>2.3980022390000002</v>
      </c>
      <c r="D30" s="50">
        <v>2.5520137979999999</v>
      </c>
      <c r="E30" s="50">
        <v>0.667261612</v>
      </c>
      <c r="F30" s="50">
        <v>0.25449583000000003</v>
      </c>
      <c r="G30" s="50">
        <v>0.86568937899999987</v>
      </c>
      <c r="H30" s="50">
        <v>0.590619899</v>
      </c>
    </row>
    <row r="31" spans="1:8" ht="14.25" customHeight="1" x14ac:dyDescent="0.2">
      <c r="A31" s="46" t="s">
        <v>642</v>
      </c>
      <c r="B31" s="47">
        <v>0</v>
      </c>
      <c r="C31" s="50">
        <v>0</v>
      </c>
      <c r="D31" s="50">
        <v>0</v>
      </c>
      <c r="E31" s="50">
        <v>0</v>
      </c>
      <c r="F31" s="50">
        <v>0</v>
      </c>
      <c r="G31" s="50">
        <v>0</v>
      </c>
      <c r="H31" s="50">
        <v>0</v>
      </c>
    </row>
    <row r="32" spans="1:8" ht="14.25" customHeight="1" x14ac:dyDescent="0.2">
      <c r="A32" s="46" t="s">
        <v>643</v>
      </c>
      <c r="B32" s="47">
        <v>2.9426540999999999</v>
      </c>
      <c r="C32" s="50">
        <v>1.052735465</v>
      </c>
      <c r="D32" s="50">
        <v>0.82790945100000002</v>
      </c>
      <c r="E32" s="50">
        <v>0.115762934</v>
      </c>
      <c r="F32" s="50">
        <v>3.5043926999999996E-2</v>
      </c>
      <c r="G32" s="50">
        <v>0.5371528109999999</v>
      </c>
      <c r="H32" s="50">
        <v>0.37404951199999997</v>
      </c>
    </row>
    <row r="33" spans="1:8" ht="14.25" customHeight="1" x14ac:dyDescent="0.2">
      <c r="A33" s="46" t="s">
        <v>644</v>
      </c>
      <c r="B33" s="47">
        <v>9.1833836109999982</v>
      </c>
      <c r="C33" s="50">
        <v>1.6510264769999998</v>
      </c>
      <c r="D33" s="50">
        <v>1.3001348249999998</v>
      </c>
      <c r="E33" s="50">
        <v>0.18214420100000001</v>
      </c>
      <c r="F33" s="50">
        <v>5.5153799999999996E-2</v>
      </c>
      <c r="G33" s="50">
        <v>3.5317846469999998</v>
      </c>
      <c r="H33" s="50">
        <v>2.463139661</v>
      </c>
    </row>
    <row r="34" spans="1:8" ht="14.25" customHeight="1" x14ac:dyDescent="0.2">
      <c r="A34" s="46" t="s">
        <v>645</v>
      </c>
      <c r="B34" s="47">
        <v>5.0768688019999999</v>
      </c>
      <c r="C34" s="50">
        <v>1.6826486549999999</v>
      </c>
      <c r="D34" s="50">
        <v>1.3571475659999999</v>
      </c>
      <c r="E34" s="50">
        <v>0.196743574</v>
      </c>
      <c r="F34" s="50">
        <v>5.9852647000000002E-2</v>
      </c>
      <c r="G34" s="50">
        <v>1.0496047630000001</v>
      </c>
      <c r="H34" s="50">
        <v>0.73087159700000004</v>
      </c>
    </row>
    <row r="35" spans="1:8" ht="14.25" customHeight="1" x14ac:dyDescent="0.2">
      <c r="A35" s="46" t="s">
        <v>646</v>
      </c>
      <c r="B35" s="47">
        <v>3.7613215850000001</v>
      </c>
      <c r="C35" s="50">
        <v>1.1694089830000001</v>
      </c>
      <c r="D35" s="50">
        <v>1.0477194990000001</v>
      </c>
      <c r="E35" s="50">
        <v>0.172900533</v>
      </c>
      <c r="F35" s="50">
        <v>5.3453384E-2</v>
      </c>
      <c r="G35" s="50">
        <v>0.77658807299999999</v>
      </c>
      <c r="H35" s="50">
        <v>0.54125111300000006</v>
      </c>
    </row>
    <row r="36" spans="1:8" ht="14.25" customHeight="1" x14ac:dyDescent="0.2">
      <c r="A36" s="46" t="s">
        <v>647</v>
      </c>
      <c r="B36" s="47">
        <v>3.097196013</v>
      </c>
      <c r="C36" s="50">
        <v>1.152576413</v>
      </c>
      <c r="D36" s="50">
        <v>1.007061258</v>
      </c>
      <c r="E36" s="50">
        <v>0.16156182599999996</v>
      </c>
      <c r="F36" s="50">
        <v>4.9782652999999996E-2</v>
      </c>
      <c r="G36" s="50">
        <v>0.42817094999999999</v>
      </c>
      <c r="H36" s="50">
        <v>0.29804291300000002</v>
      </c>
    </row>
    <row r="37" spans="1:8" ht="14.25" customHeight="1" x14ac:dyDescent="0.2">
      <c r="A37" s="46" t="s">
        <v>648</v>
      </c>
      <c r="B37" s="47">
        <v>3.3451326109999999</v>
      </c>
      <c r="C37" s="50">
        <v>1.0784313059999999</v>
      </c>
      <c r="D37" s="50">
        <v>0.91239806099999987</v>
      </c>
      <c r="E37" s="50">
        <v>0.14083015499999998</v>
      </c>
      <c r="F37" s="50">
        <v>4.3190856000000007E-2</v>
      </c>
      <c r="G37" s="50">
        <v>0.68923587300000011</v>
      </c>
      <c r="H37" s="50">
        <v>0.48104636000000001</v>
      </c>
    </row>
    <row r="38" spans="1:8" ht="14.25" customHeight="1" x14ac:dyDescent="0.2">
      <c r="A38" s="46" t="s">
        <v>649</v>
      </c>
      <c r="B38" s="47">
        <v>4.4014355319999998</v>
      </c>
      <c r="C38" s="50">
        <v>1.5795443339999999</v>
      </c>
      <c r="D38" s="50">
        <v>1.3958263360000001</v>
      </c>
      <c r="E38" s="50">
        <v>0.22684512699999998</v>
      </c>
      <c r="F38" s="50">
        <v>7.0005680000000001E-2</v>
      </c>
      <c r="G38" s="50">
        <v>0.66535125199999989</v>
      </c>
      <c r="H38" s="50">
        <v>0.46386280299999999</v>
      </c>
    </row>
    <row r="39" spans="1:8" ht="14.25" customHeight="1" x14ac:dyDescent="0.2">
      <c r="A39" s="46" t="s">
        <v>650</v>
      </c>
      <c r="B39" s="47">
        <v>3.8295473910000002</v>
      </c>
      <c r="C39" s="50">
        <v>1.369634579</v>
      </c>
      <c r="D39" s="50">
        <v>1.1595403000000002</v>
      </c>
      <c r="E39" s="50">
        <v>0.17912494200000001</v>
      </c>
      <c r="F39" s="50">
        <v>5.4941040000000003E-2</v>
      </c>
      <c r="G39" s="50">
        <v>0.62876512400000006</v>
      </c>
      <c r="H39" s="50">
        <v>0.43754140600000002</v>
      </c>
    </row>
    <row r="40" spans="1:8" ht="14.25" customHeight="1" x14ac:dyDescent="0.2">
      <c r="A40" s="46" t="s">
        <v>651</v>
      </c>
      <c r="B40" s="47">
        <v>6.8701586689999994</v>
      </c>
      <c r="C40" s="50">
        <v>2.9091047190000001</v>
      </c>
      <c r="D40" s="50">
        <v>2.5530235299999999</v>
      </c>
      <c r="E40" s="50">
        <v>0.41165736200000003</v>
      </c>
      <c r="F40" s="50">
        <v>0.12692187200000002</v>
      </c>
      <c r="G40" s="50">
        <v>0.51342176500000003</v>
      </c>
      <c r="H40" s="50">
        <v>0.35602942099999996</v>
      </c>
    </row>
    <row r="41" spans="1:8" ht="14.25" customHeight="1" x14ac:dyDescent="0.2">
      <c r="A41" s="46" t="s">
        <v>652</v>
      </c>
      <c r="B41" s="47">
        <v>2.7263774279999997</v>
      </c>
      <c r="C41" s="50">
        <v>1.02037716</v>
      </c>
      <c r="D41" s="50">
        <v>0.96119839299999998</v>
      </c>
      <c r="E41" s="50">
        <v>0.16712897299999999</v>
      </c>
      <c r="F41" s="50">
        <v>5.1972817999999997E-2</v>
      </c>
      <c r="G41" s="50">
        <v>0.31070171899999999</v>
      </c>
      <c r="H41" s="50">
        <v>0.21499836499999997</v>
      </c>
    </row>
    <row r="42" spans="1:8" ht="14.25" customHeight="1" x14ac:dyDescent="0.2">
      <c r="A42" s="46" t="s">
        <v>653</v>
      </c>
      <c r="B42" s="47">
        <v>4.3188239950000007</v>
      </c>
      <c r="C42" s="50">
        <v>1.3939883019999999</v>
      </c>
      <c r="D42" s="50">
        <v>1.2664068259999999</v>
      </c>
      <c r="E42" s="50">
        <v>0.21215274100000003</v>
      </c>
      <c r="F42" s="50">
        <v>6.5701424000000008E-2</v>
      </c>
      <c r="G42" s="50">
        <v>0.81475674300000001</v>
      </c>
      <c r="H42" s="50">
        <v>0.56581795899999998</v>
      </c>
    </row>
    <row r="43" spans="1:8" ht="14.25" customHeight="1" x14ac:dyDescent="0.2">
      <c r="A43" s="46" t="s">
        <v>654</v>
      </c>
      <c r="B43" s="47">
        <v>4.8161650299999996</v>
      </c>
      <c r="C43" s="50">
        <v>1.3565488759999997</v>
      </c>
      <c r="D43" s="50">
        <v>1.1345967719999999</v>
      </c>
      <c r="E43" s="50">
        <v>0.17261610900000002</v>
      </c>
      <c r="F43" s="50">
        <v>5.2843358999999999E-2</v>
      </c>
      <c r="G43" s="50">
        <v>1.236381975</v>
      </c>
      <c r="H43" s="50">
        <v>0.86317793900000006</v>
      </c>
    </row>
    <row r="44" spans="1:8" ht="14.25" customHeight="1" x14ac:dyDescent="0.2">
      <c r="A44" s="46" t="s">
        <v>655</v>
      </c>
      <c r="B44" s="47">
        <v>3.4792082759999992</v>
      </c>
      <c r="C44" s="50">
        <v>1.2225735639999999</v>
      </c>
      <c r="D44" s="50">
        <v>1.0840880099999999</v>
      </c>
      <c r="E44" s="50">
        <v>0.176863724</v>
      </c>
      <c r="F44" s="50">
        <v>5.4605840000000003E-2</v>
      </c>
      <c r="G44" s="50">
        <v>0.55427907799999998</v>
      </c>
      <c r="H44" s="50">
        <v>0.38679805999999994</v>
      </c>
    </row>
    <row r="45" spans="1:8" ht="14.25" customHeight="1" x14ac:dyDescent="0.2">
      <c r="A45" s="46" t="s">
        <v>656</v>
      </c>
      <c r="B45" s="47">
        <v>6.2785311699999999</v>
      </c>
      <c r="C45" s="50">
        <v>1.794041695</v>
      </c>
      <c r="D45" s="50">
        <v>1.525011798</v>
      </c>
      <c r="E45" s="50">
        <v>0.23676369500000002</v>
      </c>
      <c r="F45" s="50">
        <v>7.2664994999999996E-2</v>
      </c>
      <c r="G45" s="50">
        <v>1.5623372529999999</v>
      </c>
      <c r="H45" s="50">
        <v>1.087711734</v>
      </c>
    </row>
    <row r="46" spans="1:8" ht="14.25" customHeight="1" x14ac:dyDescent="0.2">
      <c r="A46" s="46" t="s">
        <v>657</v>
      </c>
      <c r="B46" s="47">
        <v>5.2190338279999997</v>
      </c>
      <c r="C46" s="50">
        <v>1.7944015109999998</v>
      </c>
      <c r="D46" s="50">
        <v>1.509389603</v>
      </c>
      <c r="E46" s="50">
        <v>0.23129993500000001</v>
      </c>
      <c r="F46" s="50">
        <v>7.0872794000000003E-2</v>
      </c>
      <c r="G46" s="50">
        <v>0.950398199</v>
      </c>
      <c r="H46" s="50">
        <v>0.66267178599999998</v>
      </c>
    </row>
    <row r="47" spans="1:8" ht="14.25" customHeight="1" x14ac:dyDescent="0.2">
      <c r="A47" s="46" t="s">
        <v>658</v>
      </c>
      <c r="B47" s="47">
        <v>3.4569757069999998</v>
      </c>
      <c r="C47" s="50">
        <v>0.89375160899999995</v>
      </c>
      <c r="D47" s="50">
        <v>0.75083464899999985</v>
      </c>
      <c r="E47" s="50">
        <v>0.11487359999999999</v>
      </c>
      <c r="F47" s="50">
        <v>3.5191401999999997E-2</v>
      </c>
      <c r="G47" s="50">
        <v>0.97918974999999997</v>
      </c>
      <c r="H47" s="50">
        <v>0.68313469700000007</v>
      </c>
    </row>
    <row r="48" spans="1:8" ht="14.25" customHeight="1" x14ac:dyDescent="0.2">
      <c r="A48" s="46" t="s">
        <v>659</v>
      </c>
      <c r="B48" s="47">
        <v>3.9697285440000005</v>
      </c>
      <c r="C48" s="50">
        <v>1.2359896520000002</v>
      </c>
      <c r="D48" s="50">
        <v>1.061184769</v>
      </c>
      <c r="E48" s="50">
        <v>0.16676358300000002</v>
      </c>
      <c r="F48" s="50">
        <v>5.1257622999999995E-2</v>
      </c>
      <c r="G48" s="50">
        <v>0.85664812099999998</v>
      </c>
      <c r="H48" s="50">
        <v>0.597884796</v>
      </c>
    </row>
    <row r="49" spans="1:8" ht="14.25" customHeight="1" x14ac:dyDescent="0.2">
      <c r="A49" s="46" t="s">
        <v>660</v>
      </c>
      <c r="B49" s="47">
        <v>6.4193314580000003</v>
      </c>
      <c r="C49" s="50">
        <v>1.4774358860000001</v>
      </c>
      <c r="D49" s="50">
        <v>1.2288688460000001</v>
      </c>
      <c r="E49" s="50">
        <v>0.185633252</v>
      </c>
      <c r="F49" s="50">
        <v>5.677699499999999E-2</v>
      </c>
      <c r="G49" s="50">
        <v>2.0436641719999997</v>
      </c>
      <c r="H49" s="50">
        <v>1.4269523070000001</v>
      </c>
    </row>
    <row r="50" spans="1:8" ht="14.25" customHeight="1" x14ac:dyDescent="0.2">
      <c r="A50" s="46" t="s">
        <v>661</v>
      </c>
      <c r="B50" s="47">
        <v>6.1781167010000004</v>
      </c>
      <c r="C50" s="50">
        <v>2.0299138760000002</v>
      </c>
      <c r="D50" s="50">
        <v>1.7447118620000002</v>
      </c>
      <c r="E50" s="50">
        <v>0.27453518300000002</v>
      </c>
      <c r="F50" s="50">
        <v>8.4396419E-2</v>
      </c>
      <c r="G50" s="50">
        <v>1.2051926770000001</v>
      </c>
      <c r="H50" s="50">
        <v>0.83936668400000003</v>
      </c>
    </row>
    <row r="51" spans="1:8" ht="14.25" customHeight="1" x14ac:dyDescent="0.2">
      <c r="A51" s="46" t="s">
        <v>662</v>
      </c>
      <c r="B51" s="47">
        <v>8.2216884159999992</v>
      </c>
      <c r="C51" s="50">
        <v>1.1659746709999999</v>
      </c>
      <c r="D51" s="50">
        <v>1.008370502</v>
      </c>
      <c r="E51" s="50">
        <v>0.15984230899999999</v>
      </c>
      <c r="F51" s="50">
        <v>4.9181939000000001E-2</v>
      </c>
      <c r="G51" s="50">
        <v>3.4421197839999995</v>
      </c>
      <c r="H51" s="50">
        <v>2.3961992109999999</v>
      </c>
    </row>
    <row r="52" spans="1:8" ht="14.25" customHeight="1" x14ac:dyDescent="0.2">
      <c r="A52" s="46" t="s">
        <v>663</v>
      </c>
      <c r="B52" s="47">
        <v>3.9079184369999997</v>
      </c>
      <c r="C52" s="50">
        <v>1.4417950899999998</v>
      </c>
      <c r="D52" s="50">
        <v>1.2494147900000001</v>
      </c>
      <c r="E52" s="50">
        <v>0.198521481</v>
      </c>
      <c r="F52" s="50">
        <v>6.1100615999999996E-2</v>
      </c>
      <c r="G52" s="50">
        <v>0.56427140899999995</v>
      </c>
      <c r="H52" s="50">
        <v>0.39281505099999997</v>
      </c>
    </row>
    <row r="53" spans="1:8" ht="14.25" customHeight="1" x14ac:dyDescent="0.2">
      <c r="A53" s="46" t="s">
        <v>664</v>
      </c>
      <c r="B53" s="47">
        <v>4.9581764399999999</v>
      </c>
      <c r="C53" s="50">
        <v>1.8040308729999996</v>
      </c>
      <c r="D53" s="50">
        <v>1.5294160559999999</v>
      </c>
      <c r="E53" s="50">
        <v>0.23666786199999998</v>
      </c>
      <c r="F53" s="50">
        <v>7.2605993000000008E-2</v>
      </c>
      <c r="G53" s="50">
        <v>0.77535594000000008</v>
      </c>
      <c r="H53" s="50">
        <v>0.54009971599999995</v>
      </c>
    </row>
    <row r="54" spans="1:8" ht="14.25" customHeight="1" x14ac:dyDescent="0.2">
      <c r="A54" s="46" t="s">
        <v>665</v>
      </c>
      <c r="B54" s="47">
        <v>5.284535270000001</v>
      </c>
      <c r="C54" s="50">
        <v>1.6713798840000003</v>
      </c>
      <c r="D54" s="50">
        <v>1.3948087030000003</v>
      </c>
      <c r="E54" s="50">
        <v>0.21160188900000002</v>
      </c>
      <c r="F54" s="50">
        <v>6.4754825999999988E-2</v>
      </c>
      <c r="G54" s="50">
        <v>1.1453540689999999</v>
      </c>
      <c r="H54" s="50">
        <v>0.79663589899999998</v>
      </c>
    </row>
    <row r="55" spans="1:8" ht="14.25" customHeight="1" x14ac:dyDescent="0.2">
      <c r="A55" s="46" t="s">
        <v>666</v>
      </c>
      <c r="B55" s="47">
        <v>4.4109616680000006</v>
      </c>
      <c r="C55" s="50">
        <v>1.4062569900000002</v>
      </c>
      <c r="D55" s="50">
        <v>1.28694971</v>
      </c>
      <c r="E55" s="50">
        <v>0.21727139300000001</v>
      </c>
      <c r="F55" s="50">
        <v>6.7345612999999999E-2</v>
      </c>
      <c r="G55" s="50">
        <v>0.84535741100000006</v>
      </c>
      <c r="H55" s="50">
        <v>0.58778055099999993</v>
      </c>
    </row>
    <row r="56" spans="1:8" ht="14.25" customHeight="1" x14ac:dyDescent="0.2">
      <c r="A56" s="46" t="s">
        <v>667</v>
      </c>
      <c r="B56" s="47">
        <v>5.9018195809999998</v>
      </c>
      <c r="C56" s="50">
        <v>1.6144552239999999</v>
      </c>
      <c r="D56" s="50">
        <v>1.391907628</v>
      </c>
      <c r="E56" s="50">
        <v>0.219828421</v>
      </c>
      <c r="F56" s="50">
        <v>6.7608959999999996E-2</v>
      </c>
      <c r="G56" s="50">
        <v>1.5381240410000001</v>
      </c>
      <c r="H56" s="50">
        <v>1.0698953069999999</v>
      </c>
    </row>
    <row r="57" spans="1:8" ht="14.25" customHeight="1" x14ac:dyDescent="0.2">
      <c r="A57" s="46" t="s">
        <v>668</v>
      </c>
      <c r="B57" s="47">
        <v>3.3999725879999998</v>
      </c>
      <c r="C57" s="50">
        <v>0.827303126</v>
      </c>
      <c r="D57" s="50">
        <v>0.70001732599999988</v>
      </c>
      <c r="E57" s="50">
        <v>0.10806497800000001</v>
      </c>
      <c r="F57" s="50">
        <v>3.31428E-2</v>
      </c>
      <c r="G57" s="50">
        <v>1.0200721659999998</v>
      </c>
      <c r="H57" s="50">
        <v>0.71137219200000001</v>
      </c>
    </row>
    <row r="58" spans="1:8" ht="14.25" customHeight="1" x14ac:dyDescent="0.2">
      <c r="A58" s="46" t="s">
        <v>669</v>
      </c>
      <c r="B58" s="47">
        <v>5.2480079320000002</v>
      </c>
      <c r="C58" s="50">
        <v>1.8972760520000003</v>
      </c>
      <c r="D58" s="50">
        <v>1.7303502369999999</v>
      </c>
      <c r="E58" s="50">
        <v>0.29107314899999998</v>
      </c>
      <c r="F58" s="50">
        <v>9.0184402999999996E-2</v>
      </c>
      <c r="G58" s="50">
        <v>0.73075396299999995</v>
      </c>
      <c r="H58" s="50">
        <v>0.50837012800000003</v>
      </c>
    </row>
    <row r="59" spans="1:8" ht="14.25" customHeight="1" x14ac:dyDescent="0.2">
      <c r="A59" s="46" t="s">
        <v>670</v>
      </c>
      <c r="B59" s="47">
        <v>2.735712747</v>
      </c>
      <c r="C59" s="50">
        <v>0.98558083099999994</v>
      </c>
      <c r="D59" s="50">
        <v>0.93810787400000006</v>
      </c>
      <c r="E59" s="50">
        <v>0.16478167400000002</v>
      </c>
      <c r="F59" s="50">
        <v>5.1299382999999997E-2</v>
      </c>
      <c r="G59" s="50">
        <v>0.352133213</v>
      </c>
      <c r="H59" s="50">
        <v>0.24380977200000001</v>
      </c>
    </row>
    <row r="60" spans="1:8" ht="14.25" customHeight="1" x14ac:dyDescent="0.2">
      <c r="A60" s="46" t="s">
        <v>671</v>
      </c>
      <c r="B60" s="47">
        <v>1.8363605700000001</v>
      </c>
      <c r="C60" s="50">
        <v>0.63363539499999999</v>
      </c>
      <c r="D60" s="50">
        <v>0.56313004799999999</v>
      </c>
      <c r="E60" s="50">
        <v>9.2103990999999996E-2</v>
      </c>
      <c r="F60" s="50">
        <v>2.8445053999999997E-2</v>
      </c>
      <c r="G60" s="50">
        <v>0.30635348399999995</v>
      </c>
      <c r="H60" s="50">
        <v>0.21269259800000001</v>
      </c>
    </row>
    <row r="61" spans="1:8" ht="14.25" customHeight="1" x14ac:dyDescent="0.2">
      <c r="A61" s="46" t="s">
        <v>672</v>
      </c>
      <c r="B61" s="47">
        <v>4.8257562380000003</v>
      </c>
      <c r="C61" s="50">
        <v>1.6429171460000003</v>
      </c>
      <c r="D61" s="50">
        <v>1.345091764</v>
      </c>
      <c r="E61" s="50">
        <v>0.199014624</v>
      </c>
      <c r="F61" s="50">
        <v>6.0706890999999999E-2</v>
      </c>
      <c r="G61" s="50">
        <v>0.92936736599999992</v>
      </c>
      <c r="H61" s="50">
        <v>0.64865844699999997</v>
      </c>
    </row>
    <row r="62" spans="1:8" ht="14.25" customHeight="1" x14ac:dyDescent="0.2">
      <c r="A62" s="46" t="s">
        <v>673</v>
      </c>
      <c r="B62" s="47">
        <v>8.1033485410000008</v>
      </c>
      <c r="C62" s="50">
        <v>1.282678406</v>
      </c>
      <c r="D62" s="50">
        <v>1.0871636869999999</v>
      </c>
      <c r="E62" s="50">
        <v>0.168181938</v>
      </c>
      <c r="F62" s="50">
        <v>5.1593678000000004E-2</v>
      </c>
      <c r="G62" s="50">
        <v>3.2484693200000003</v>
      </c>
      <c r="H62" s="50">
        <v>2.2652615119999999</v>
      </c>
    </row>
    <row r="63" spans="1:8" ht="14.25" customHeight="1" x14ac:dyDescent="0.2">
      <c r="A63" s="46" t="s">
        <v>674</v>
      </c>
      <c r="B63" s="47">
        <v>1.5478687169999998</v>
      </c>
      <c r="C63" s="50">
        <v>0.56740062600000007</v>
      </c>
      <c r="D63" s="50">
        <v>0.47306672699999996</v>
      </c>
      <c r="E63" s="50">
        <v>7.1681255999999985E-2</v>
      </c>
      <c r="F63" s="50">
        <v>2.1932693E-2</v>
      </c>
      <c r="G63" s="50">
        <v>0.24396239500000003</v>
      </c>
      <c r="H63" s="50">
        <v>0.16982501999999999</v>
      </c>
    </row>
    <row r="64" spans="1:8" ht="14.25" customHeight="1" x14ac:dyDescent="0.2">
      <c r="A64" s="46" t="s">
        <v>675</v>
      </c>
      <c r="B64" s="47">
        <v>8.593566945000001</v>
      </c>
      <c r="C64" s="50">
        <v>3.3727021720000003</v>
      </c>
      <c r="D64" s="50">
        <v>2.9871009649999998</v>
      </c>
      <c r="E64" s="50">
        <v>0.48667966000000001</v>
      </c>
      <c r="F64" s="50">
        <v>0.15023652000000001</v>
      </c>
      <c r="G64" s="50">
        <v>0.94252725900000001</v>
      </c>
      <c r="H64" s="50">
        <v>0.65432036900000001</v>
      </c>
    </row>
    <row r="65" spans="1:8" ht="14.25" customHeight="1" x14ac:dyDescent="0.2">
      <c r="A65" s="46" t="s">
        <v>676</v>
      </c>
      <c r="B65" s="47">
        <v>1.1291404339999997</v>
      </c>
      <c r="C65" s="50">
        <v>0.39056057299999997</v>
      </c>
      <c r="D65" s="50">
        <v>0.34992830600000002</v>
      </c>
      <c r="E65" s="50">
        <v>5.7748886999999999E-2</v>
      </c>
      <c r="F65" s="50">
        <v>1.7853527999999997E-2</v>
      </c>
      <c r="G65" s="50">
        <v>0.184638885</v>
      </c>
      <c r="H65" s="50">
        <v>0.128410255</v>
      </c>
    </row>
    <row r="66" spans="1:8" ht="14.25" customHeight="1" x14ac:dyDescent="0.2">
      <c r="A66" s="46" t="s">
        <v>677</v>
      </c>
      <c r="B66" s="47">
        <v>3.0114613719999999</v>
      </c>
      <c r="C66" s="50">
        <v>1.136260869</v>
      </c>
      <c r="D66" s="50">
        <v>1.069918967</v>
      </c>
      <c r="E66" s="50">
        <v>0.185956708</v>
      </c>
      <c r="F66" s="50">
        <v>5.7825179999999997E-2</v>
      </c>
      <c r="G66" s="50">
        <v>0.33184624499999993</v>
      </c>
      <c r="H66" s="50">
        <v>0.22965340299999998</v>
      </c>
    </row>
    <row r="67" spans="1:8" ht="14.25" customHeight="1" x14ac:dyDescent="0.2">
      <c r="A67" s="46" t="s">
        <v>678</v>
      </c>
      <c r="B67" s="47">
        <v>6.4991520020000006</v>
      </c>
      <c r="C67" s="50">
        <v>2.4161771240000003</v>
      </c>
      <c r="D67" s="50">
        <v>2.0837783509999999</v>
      </c>
      <c r="E67" s="50">
        <v>0.32922259799999998</v>
      </c>
      <c r="F67" s="50">
        <v>0.101258158</v>
      </c>
      <c r="G67" s="50">
        <v>0.92480266300000002</v>
      </c>
      <c r="H67" s="50">
        <v>0.64391310800000001</v>
      </c>
    </row>
    <row r="68" spans="1:8" ht="14.25" customHeight="1" x14ac:dyDescent="0.2">
      <c r="A68" s="46" t="s">
        <v>679</v>
      </c>
      <c r="B68" s="47">
        <v>4.2013731710000002</v>
      </c>
      <c r="C68" s="50">
        <v>1.0043380040000001</v>
      </c>
      <c r="D68" s="50">
        <v>0.93748658600000012</v>
      </c>
      <c r="E68" s="50">
        <v>0.16152522799999999</v>
      </c>
      <c r="F68" s="50">
        <v>5.0180011999999996E-2</v>
      </c>
      <c r="G68" s="50">
        <v>1.2090326039999999</v>
      </c>
      <c r="H68" s="50">
        <v>0.83881073699999997</v>
      </c>
    </row>
    <row r="69" spans="1:8" ht="14.25" customHeight="1" x14ac:dyDescent="0.2">
      <c r="A69" s="46" t="s">
        <v>680</v>
      </c>
      <c r="B69" s="47">
        <v>3.0526913650000003</v>
      </c>
      <c r="C69" s="50">
        <v>0.83129703099999996</v>
      </c>
      <c r="D69" s="50">
        <v>0.73391793999999988</v>
      </c>
      <c r="E69" s="50">
        <v>0.11914727600000001</v>
      </c>
      <c r="F69" s="50">
        <v>3.6764925999999996E-2</v>
      </c>
      <c r="G69" s="50">
        <v>0.78497055800000015</v>
      </c>
      <c r="H69" s="50">
        <v>0.54659363400000005</v>
      </c>
    </row>
    <row r="70" spans="1:8" ht="14.25" customHeight="1" x14ac:dyDescent="0.2">
      <c r="A70" s="46" t="s">
        <v>681</v>
      </c>
      <c r="B70" s="47">
        <v>6.466049666</v>
      </c>
      <c r="C70" s="50">
        <v>1.471940051</v>
      </c>
      <c r="D70" s="50">
        <v>1.184919193</v>
      </c>
      <c r="E70" s="50">
        <v>0.17131743599999999</v>
      </c>
      <c r="F70" s="50">
        <v>5.209896E-2</v>
      </c>
      <c r="G70" s="50">
        <v>2.1119503760000002</v>
      </c>
      <c r="H70" s="50">
        <v>1.4738236500000002</v>
      </c>
    </row>
    <row r="71" spans="1:8" ht="14.25" customHeight="1" x14ac:dyDescent="0.2">
      <c r="A71" s="46" t="s">
        <v>682</v>
      </c>
      <c r="B71" s="47">
        <v>7.5053937189999997</v>
      </c>
      <c r="C71" s="50">
        <v>1.919909917</v>
      </c>
      <c r="D71" s="50">
        <v>1.6784789390000001</v>
      </c>
      <c r="E71" s="50">
        <v>0.26945514599999998</v>
      </c>
      <c r="F71" s="50">
        <v>8.3034782999999987E-2</v>
      </c>
      <c r="G71" s="50">
        <v>2.0931159009999996</v>
      </c>
      <c r="H71" s="50">
        <v>1.461399033</v>
      </c>
    </row>
    <row r="72" spans="1:8" ht="14.25" customHeight="1" x14ac:dyDescent="0.2">
      <c r="A72" s="46" t="s">
        <v>683</v>
      </c>
      <c r="B72" s="47">
        <v>4.2702109839999993</v>
      </c>
      <c r="C72" s="50">
        <v>1.0227241709999999</v>
      </c>
      <c r="D72" s="50">
        <v>0.91166194799999989</v>
      </c>
      <c r="E72" s="50">
        <v>0.14960836199999999</v>
      </c>
      <c r="F72" s="50">
        <v>4.6222484000000008E-2</v>
      </c>
      <c r="G72" s="50">
        <v>1.26199851</v>
      </c>
      <c r="H72" s="50">
        <v>0.87799550900000012</v>
      </c>
    </row>
    <row r="73" spans="1:8" ht="14.25" customHeight="1" x14ac:dyDescent="0.2">
      <c r="A73" s="46" t="s">
        <v>684</v>
      </c>
      <c r="B73" s="47">
        <v>3.1425825290000007</v>
      </c>
      <c r="C73" s="50">
        <v>1.1304568850000001</v>
      </c>
      <c r="D73" s="50">
        <v>1.011858688</v>
      </c>
      <c r="E73" s="50">
        <v>0.16680845799999999</v>
      </c>
      <c r="F73" s="50">
        <v>5.1563759999999993E-2</v>
      </c>
      <c r="G73" s="50">
        <v>0.46063676100000006</v>
      </c>
      <c r="H73" s="50">
        <v>0.32125797699999997</v>
      </c>
    </row>
    <row r="74" spans="1:8" ht="14.25" customHeight="1" x14ac:dyDescent="0.2">
      <c r="A74" s="46" t="s">
        <v>685</v>
      </c>
      <c r="B74" s="47">
        <v>5.6998291380000001</v>
      </c>
      <c r="C74" s="50">
        <v>1.2022195960000002</v>
      </c>
      <c r="D74" s="50">
        <v>1.08528286</v>
      </c>
      <c r="E74" s="50">
        <v>0.18057754700000003</v>
      </c>
      <c r="F74" s="50">
        <v>5.5879564999999992E-2</v>
      </c>
      <c r="G74" s="50">
        <v>1.8699955130000001</v>
      </c>
      <c r="H74" s="50">
        <v>1.305874057</v>
      </c>
    </row>
    <row r="75" spans="1:8" ht="14.25" customHeight="1" x14ac:dyDescent="0.2">
      <c r="A75" s="46" t="s">
        <v>686</v>
      </c>
      <c r="B75" s="47">
        <v>6.9089554980000001</v>
      </c>
      <c r="C75" s="50">
        <v>2.2248464029999999</v>
      </c>
      <c r="D75" s="50">
        <v>1.927286088</v>
      </c>
      <c r="E75" s="50">
        <v>0.30609916799999998</v>
      </c>
      <c r="F75" s="50">
        <v>9.4205865999999999E-2</v>
      </c>
      <c r="G75" s="50">
        <v>1.3889884449999998</v>
      </c>
      <c r="H75" s="50">
        <v>0.96752952800000003</v>
      </c>
    </row>
    <row r="76" spans="1:8" ht="14.25" customHeight="1" x14ac:dyDescent="0.2">
      <c r="A76" s="46" t="s">
        <v>687</v>
      </c>
      <c r="B76" s="47">
        <v>10.917373211999999</v>
      </c>
      <c r="C76" s="50">
        <v>1.3138703110000001</v>
      </c>
      <c r="D76" s="50">
        <v>1.184074807</v>
      </c>
      <c r="E76" s="50">
        <v>0.19665626900000002</v>
      </c>
      <c r="F76" s="50">
        <v>6.0842396999999999E-2</v>
      </c>
      <c r="G76" s="50">
        <v>4.809082053</v>
      </c>
      <c r="H76" s="50">
        <v>3.3528473749999992</v>
      </c>
    </row>
    <row r="77" spans="1:8" ht="14.25" customHeight="1" x14ac:dyDescent="0.2">
      <c r="A77" s="46" t="s">
        <v>688</v>
      </c>
      <c r="B77" s="47">
        <v>11.030364123000002</v>
      </c>
      <c r="C77" s="50">
        <v>1.0585593080000002</v>
      </c>
      <c r="D77" s="50">
        <v>0.92186674700000004</v>
      </c>
      <c r="E77" s="50">
        <v>0.14732864599999998</v>
      </c>
      <c r="F77" s="50">
        <v>4.5376158E-2</v>
      </c>
      <c r="G77" s="50">
        <v>5.2171781530000008</v>
      </c>
      <c r="H77" s="50">
        <v>3.6400551110000001</v>
      </c>
    </row>
    <row r="78" spans="1:8" ht="14.25" customHeight="1" x14ac:dyDescent="0.2">
      <c r="A78" s="46" t="s">
        <v>689</v>
      </c>
      <c r="B78" s="47">
        <v>6.0026552579999999</v>
      </c>
      <c r="C78" s="50">
        <v>1.6862341740000002</v>
      </c>
      <c r="D78" s="50">
        <v>1.3828359190000001</v>
      </c>
      <c r="E78" s="50">
        <v>0.20505057900000001</v>
      </c>
      <c r="F78" s="50">
        <v>6.2566063999999991E-2</v>
      </c>
      <c r="G78" s="50">
        <v>1.570732469</v>
      </c>
      <c r="H78" s="50">
        <v>1.095236053</v>
      </c>
    </row>
    <row r="79" spans="1:8" ht="14.25" customHeight="1" x14ac:dyDescent="0.2">
      <c r="A79" s="46" t="s">
        <v>690</v>
      </c>
      <c r="B79" s="47">
        <v>5.3343448420000001</v>
      </c>
      <c r="C79" s="50">
        <v>1.815889573</v>
      </c>
      <c r="D79" s="50">
        <v>1.5930569189999999</v>
      </c>
      <c r="E79" s="50">
        <v>0.25676527099999996</v>
      </c>
      <c r="F79" s="50">
        <v>7.9161860000000001E-2</v>
      </c>
      <c r="G79" s="50">
        <v>0.93662884499999999</v>
      </c>
      <c r="H79" s="50">
        <v>0.652842374</v>
      </c>
    </row>
    <row r="80" spans="1:8" ht="14.25" customHeight="1" x14ac:dyDescent="0.2">
      <c r="A80" s="46" t="s">
        <v>691</v>
      </c>
      <c r="B80" s="47">
        <v>6.2301051859999994</v>
      </c>
      <c r="C80" s="50">
        <v>2.3845825199999999</v>
      </c>
      <c r="D80" s="50">
        <v>2.1261788299999997</v>
      </c>
      <c r="E80" s="50">
        <v>0.34901659800000001</v>
      </c>
      <c r="F80" s="50">
        <v>0.107834552</v>
      </c>
      <c r="G80" s="50">
        <v>0.74420615800000001</v>
      </c>
      <c r="H80" s="50">
        <v>0.51828652799999997</v>
      </c>
    </row>
    <row r="81" spans="1:8" ht="14.25" customHeight="1" x14ac:dyDescent="0.2">
      <c r="A81" s="46" t="s">
        <v>692</v>
      </c>
      <c r="B81" s="47">
        <v>8.1015759969999994</v>
      </c>
      <c r="C81" s="50">
        <v>2.5752115279999996</v>
      </c>
      <c r="D81" s="50">
        <v>2.2071615649999998</v>
      </c>
      <c r="E81" s="50">
        <v>0.34612685199999998</v>
      </c>
      <c r="F81" s="50">
        <v>0.106360778</v>
      </c>
      <c r="G81" s="50">
        <v>1.6907425650000001</v>
      </c>
      <c r="H81" s="50">
        <v>1.1759727090000001</v>
      </c>
    </row>
    <row r="82" spans="1:8" ht="14.25" customHeight="1" x14ac:dyDescent="0.2">
      <c r="A82" s="46" t="s">
        <v>693</v>
      </c>
      <c r="B82" s="47">
        <v>5.2732518650000006</v>
      </c>
      <c r="C82" s="50">
        <v>1.771566301</v>
      </c>
      <c r="D82" s="50">
        <v>1.4695332850000002</v>
      </c>
      <c r="E82" s="50">
        <v>0.221212028</v>
      </c>
      <c r="F82" s="50">
        <v>6.7628694999999989E-2</v>
      </c>
      <c r="G82" s="50">
        <v>1.0275657360000001</v>
      </c>
      <c r="H82" s="50">
        <v>0.71574581999999998</v>
      </c>
    </row>
    <row r="83" spans="1:8" ht="14.25" customHeight="1" x14ac:dyDescent="0.2">
      <c r="A83" s="46" t="s">
        <v>694</v>
      </c>
      <c r="B83" s="47">
        <v>5.7540976260000001</v>
      </c>
      <c r="C83" s="50">
        <v>2.4739967200000001</v>
      </c>
      <c r="D83" s="50">
        <v>2.1623521840000004</v>
      </c>
      <c r="E83" s="50">
        <v>0.34703438900000005</v>
      </c>
      <c r="F83" s="50">
        <v>0.106937802</v>
      </c>
      <c r="G83" s="50">
        <v>0.39175665800000004</v>
      </c>
      <c r="H83" s="50">
        <v>0.27201987299999997</v>
      </c>
    </row>
    <row r="84" spans="1:8" ht="14.25" customHeight="1" x14ac:dyDescent="0.2">
      <c r="A84" s="46" t="s">
        <v>695</v>
      </c>
      <c r="B84" s="47">
        <v>4.8746477920000002</v>
      </c>
      <c r="C84" s="50">
        <v>2.0003249599999999</v>
      </c>
      <c r="D84" s="50">
        <v>1.7694001039999998</v>
      </c>
      <c r="E84" s="50">
        <v>0.28787537200000002</v>
      </c>
      <c r="F84" s="50">
        <v>8.8851496000000002E-2</v>
      </c>
      <c r="G84" s="50">
        <v>0.42942796499999997</v>
      </c>
      <c r="H84" s="50">
        <v>0.29876789500000001</v>
      </c>
    </row>
    <row r="85" spans="1:8" ht="14.25" customHeight="1" x14ac:dyDescent="0.2">
      <c r="A85" s="46" t="s">
        <v>696</v>
      </c>
      <c r="B85" s="47">
        <v>6.9035056780000001</v>
      </c>
      <c r="C85" s="50">
        <v>2.5403439059999999</v>
      </c>
      <c r="D85" s="50">
        <v>2.2097177919999997</v>
      </c>
      <c r="E85" s="50">
        <v>0.35266511199999995</v>
      </c>
      <c r="F85" s="50">
        <v>0.108600528</v>
      </c>
      <c r="G85" s="50">
        <v>0.9971883749999999</v>
      </c>
      <c r="H85" s="50">
        <v>0.69498996499999999</v>
      </c>
    </row>
    <row r="86" spans="1:8" ht="14.25" customHeight="1" x14ac:dyDescent="0.2">
      <c r="A86" s="46" t="s">
        <v>697</v>
      </c>
      <c r="B86" s="47">
        <v>6.4591597749999998</v>
      </c>
      <c r="C86" s="50">
        <v>2.017729063</v>
      </c>
      <c r="D86" s="50">
        <v>1.7138179339999999</v>
      </c>
      <c r="E86" s="50">
        <v>0.26582138</v>
      </c>
      <c r="F86" s="50">
        <v>8.1573385999999998E-2</v>
      </c>
      <c r="G86" s="50">
        <v>1.4023551109999999</v>
      </c>
      <c r="H86" s="50">
        <v>0.97786290100000006</v>
      </c>
    </row>
    <row r="87" spans="1:8" x14ac:dyDescent="0.2">
      <c r="A87" s="46" t="s">
        <v>698</v>
      </c>
      <c r="B87" s="47">
        <v>2.7739989249999999</v>
      </c>
      <c r="C87" s="50">
        <v>0.68350163100000005</v>
      </c>
      <c r="D87" s="50">
        <v>0.57565532199999991</v>
      </c>
      <c r="E87" s="50">
        <v>8.8352037999999994E-2</v>
      </c>
      <c r="F87" s="50">
        <v>2.7077331999999999E-2</v>
      </c>
      <c r="G87" s="50">
        <v>0.8258778080000001</v>
      </c>
      <c r="H87" s="50">
        <v>0.57353479400000007</v>
      </c>
    </row>
    <row r="88" spans="1:8" x14ac:dyDescent="0.2">
      <c r="A88" s="46" t="s">
        <v>699</v>
      </c>
      <c r="B88" s="47">
        <v>2.9551908150000004</v>
      </c>
      <c r="C88" s="50">
        <v>0.98894715200000005</v>
      </c>
      <c r="D88" s="50">
        <v>0.85747783399999999</v>
      </c>
      <c r="E88" s="50">
        <v>0.136337125</v>
      </c>
      <c r="F88" s="50">
        <v>4.1964995999999997E-2</v>
      </c>
      <c r="G88" s="50">
        <v>0.549299019</v>
      </c>
      <c r="H88" s="50">
        <v>0.38116468899999995</v>
      </c>
    </row>
    <row r="89" spans="1:8" x14ac:dyDescent="0.2">
      <c r="A89" s="46" t="s">
        <v>700</v>
      </c>
      <c r="B89" s="47">
        <v>7.880076439999999</v>
      </c>
      <c r="C89" s="50">
        <v>3.1641169209999997</v>
      </c>
      <c r="D89" s="50">
        <v>2.7001542619999999</v>
      </c>
      <c r="E89" s="50">
        <v>0.42121567199999999</v>
      </c>
      <c r="F89" s="50">
        <v>0.129351202</v>
      </c>
      <c r="G89" s="50">
        <v>0.86447094699999982</v>
      </c>
      <c r="H89" s="50">
        <v>0.60076743599999993</v>
      </c>
    </row>
    <row r="90" spans="1:8" x14ac:dyDescent="0.2">
      <c r="A90" s="46" t="s">
        <v>701</v>
      </c>
      <c r="B90" s="47">
        <v>4.2053257850000003</v>
      </c>
      <c r="C90" s="50">
        <v>1.589623789</v>
      </c>
      <c r="D90" s="50">
        <v>1.384364452</v>
      </c>
      <c r="E90" s="50">
        <v>0.22124483199999997</v>
      </c>
      <c r="F90" s="50">
        <v>6.8141877999999989E-2</v>
      </c>
      <c r="G90" s="50">
        <v>0.55535720300000002</v>
      </c>
      <c r="H90" s="50">
        <v>0.38659363099999994</v>
      </c>
    </row>
    <row r="91" spans="1:8" x14ac:dyDescent="0.2">
      <c r="A91" s="46" t="s">
        <v>702</v>
      </c>
      <c r="B91" s="47">
        <v>3.7529073879999997</v>
      </c>
      <c r="C91" s="50">
        <v>1.0159140209999999</v>
      </c>
      <c r="D91" s="50">
        <v>0.89547269499999993</v>
      </c>
      <c r="E91" s="50">
        <v>0.14511100400000002</v>
      </c>
      <c r="F91" s="50">
        <v>4.4766904000000003E-2</v>
      </c>
      <c r="G91" s="50">
        <v>0.97304787500000001</v>
      </c>
      <c r="H91" s="50">
        <v>0.67859488899999998</v>
      </c>
    </row>
    <row r="92" spans="1:8" x14ac:dyDescent="0.2">
      <c r="A92" s="46" t="s">
        <v>703</v>
      </c>
      <c r="B92" s="47">
        <v>4.8616227729999997</v>
      </c>
      <c r="C92" s="50">
        <v>1.565907318</v>
      </c>
      <c r="D92" s="50">
        <v>1.3333985339999999</v>
      </c>
      <c r="E92" s="50">
        <v>0.20745580199999999</v>
      </c>
      <c r="F92" s="50">
        <v>6.3686857999999999E-2</v>
      </c>
      <c r="G92" s="50">
        <v>0.996481544</v>
      </c>
      <c r="H92" s="50">
        <v>0.6946927169999999</v>
      </c>
    </row>
    <row r="93" spans="1:8" x14ac:dyDescent="0.2">
      <c r="A93" s="46" t="s">
        <v>704</v>
      </c>
      <c r="B93" s="47">
        <v>5.8263102440000001</v>
      </c>
      <c r="C93" s="50">
        <v>0.45918323599999994</v>
      </c>
      <c r="D93" s="50">
        <v>0.39796323300000003</v>
      </c>
      <c r="E93" s="50">
        <v>6.3242231999999995E-2</v>
      </c>
      <c r="F93" s="50">
        <v>1.9464933000000004E-2</v>
      </c>
      <c r="G93" s="50">
        <v>2.8780062590000002</v>
      </c>
      <c r="H93" s="50">
        <v>2.008450351</v>
      </c>
    </row>
    <row r="94" spans="1:8" x14ac:dyDescent="0.2">
      <c r="A94" s="46" t="s">
        <v>705</v>
      </c>
      <c r="B94" s="47">
        <v>2.547220244</v>
      </c>
      <c r="C94" s="50">
        <v>0.76699229400000002</v>
      </c>
      <c r="D94" s="50">
        <v>0.69183908199999999</v>
      </c>
      <c r="E94" s="50">
        <v>0.11501463200000001</v>
      </c>
      <c r="F94" s="50">
        <v>3.5587679999999997E-2</v>
      </c>
      <c r="G94" s="50">
        <v>0.55264368500000005</v>
      </c>
      <c r="H94" s="50">
        <v>0.385142871</v>
      </c>
    </row>
    <row r="95" spans="1:8" x14ac:dyDescent="0.2">
      <c r="A95" s="46" t="s">
        <v>706</v>
      </c>
      <c r="B95" s="47">
        <v>4.2316841750000007</v>
      </c>
      <c r="C95" s="50">
        <v>1.4924944070000001</v>
      </c>
      <c r="D95" s="50">
        <v>1.3368964099999998</v>
      </c>
      <c r="E95" s="50">
        <v>0.22056999699999999</v>
      </c>
      <c r="F95" s="50">
        <v>6.8188864000000016E-2</v>
      </c>
      <c r="G95" s="50">
        <v>0.65776920300000008</v>
      </c>
      <c r="H95" s="50">
        <v>0.45576529399999999</v>
      </c>
    </row>
    <row r="96" spans="1:8" x14ac:dyDescent="0.2">
      <c r="A96" s="46" t="s">
        <v>707</v>
      </c>
      <c r="B96" s="47">
        <v>3.9465833559999992</v>
      </c>
      <c r="C96" s="50">
        <v>1.4245276529999999</v>
      </c>
      <c r="D96" s="50">
        <v>1.277986141</v>
      </c>
      <c r="E96" s="50">
        <v>0.211207332</v>
      </c>
      <c r="F96" s="50">
        <v>6.5307152999999993E-2</v>
      </c>
      <c r="G96" s="50">
        <v>0.57063001399999991</v>
      </c>
      <c r="H96" s="50">
        <v>0.39692506299999997</v>
      </c>
    </row>
    <row r="97" spans="1:8" x14ac:dyDescent="0.2">
      <c r="A97" s="46" t="s">
        <v>708</v>
      </c>
      <c r="B97" s="47">
        <v>3.4433532200000001</v>
      </c>
      <c r="C97" s="50">
        <v>1.0205841419999999</v>
      </c>
      <c r="D97" s="50">
        <v>0.91963847999999992</v>
      </c>
      <c r="E97" s="50">
        <v>0.15271531699999999</v>
      </c>
      <c r="F97" s="50">
        <v>4.7246960000000005E-2</v>
      </c>
      <c r="G97" s="50">
        <v>0.76844086800000011</v>
      </c>
      <c r="H97" s="50">
        <v>0.53472745300000002</v>
      </c>
    </row>
    <row r="98" spans="1:8" x14ac:dyDescent="0.2">
      <c r="A98" s="46" t="s">
        <v>709</v>
      </c>
      <c r="B98" s="47">
        <v>4.3789748279999996</v>
      </c>
      <c r="C98" s="50">
        <v>0.99563481099999995</v>
      </c>
      <c r="D98" s="50">
        <v>0.87757393500000003</v>
      </c>
      <c r="E98" s="50">
        <v>0.142206148</v>
      </c>
      <c r="F98" s="50">
        <v>4.3870593999999999E-2</v>
      </c>
      <c r="G98" s="50">
        <v>1.36682926</v>
      </c>
      <c r="H98" s="50">
        <v>0.95286008</v>
      </c>
    </row>
    <row r="99" spans="1:8" x14ac:dyDescent="0.2">
      <c r="A99" s="46" t="s">
        <v>710</v>
      </c>
      <c r="B99" s="47">
        <v>3.7335504410000002</v>
      </c>
      <c r="C99" s="50">
        <v>1.493397168</v>
      </c>
      <c r="D99" s="50">
        <v>1.280567024</v>
      </c>
      <c r="E99" s="50">
        <v>0.200933153</v>
      </c>
      <c r="F99" s="50">
        <v>6.1748746E-2</v>
      </c>
      <c r="G99" s="50">
        <v>0.41072320400000001</v>
      </c>
      <c r="H99" s="50">
        <v>0.286181146</v>
      </c>
    </row>
    <row r="100" spans="1:8" x14ac:dyDescent="0.2">
      <c r="A100" s="46" t="s">
        <v>711</v>
      </c>
      <c r="B100" s="47">
        <v>3.212618677</v>
      </c>
      <c r="C100" s="50">
        <v>1.1721484980000001</v>
      </c>
      <c r="D100" s="50">
        <v>1.031363501</v>
      </c>
      <c r="E100" s="50">
        <v>0.16679700300000003</v>
      </c>
      <c r="F100" s="50">
        <v>5.1444874000000008E-2</v>
      </c>
      <c r="G100" s="50">
        <v>0.46596433799999998</v>
      </c>
      <c r="H100" s="50">
        <v>0.32490046300000003</v>
      </c>
    </row>
    <row r="101" spans="1:8" x14ac:dyDescent="0.2">
      <c r="A101" s="46" t="s">
        <v>712</v>
      </c>
      <c r="B101" s="47">
        <v>3.7286280290000002</v>
      </c>
      <c r="C101" s="50">
        <v>1.6185201250000001</v>
      </c>
      <c r="D101" s="50">
        <v>1.4092020409999999</v>
      </c>
      <c r="E101" s="50">
        <v>0.22515331599999999</v>
      </c>
      <c r="F101" s="50">
        <v>6.9343415999999991E-2</v>
      </c>
      <c r="G101" s="50">
        <v>0.240066057</v>
      </c>
      <c r="H101" s="50">
        <v>0.16634307400000001</v>
      </c>
    </row>
    <row r="102" spans="1:8" x14ac:dyDescent="0.2">
      <c r="A102" s="46" t="s">
        <v>713</v>
      </c>
      <c r="B102" s="47">
        <v>4.2508762899999999</v>
      </c>
      <c r="C102" s="50">
        <v>2.0683174080000004</v>
      </c>
      <c r="D102" s="50">
        <v>1.8045212100000001</v>
      </c>
      <c r="E102" s="50">
        <v>0.28900261100000002</v>
      </c>
      <c r="F102" s="50">
        <v>8.9033282999999991E-2</v>
      </c>
      <c r="G102" s="50">
        <v>1.0500000000000001E-6</v>
      </c>
      <c r="H102" s="50">
        <v>7.2799999999999995E-7</v>
      </c>
    </row>
    <row r="103" spans="1:8" x14ac:dyDescent="0.2">
      <c r="A103" s="46" t="s">
        <v>714</v>
      </c>
      <c r="B103" s="47">
        <v>4.8860676229999997</v>
      </c>
      <c r="C103" s="50">
        <v>1.6461449880000001</v>
      </c>
      <c r="D103" s="50">
        <v>1.4323020930000001</v>
      </c>
      <c r="E103" s="50">
        <v>0.22866676699999999</v>
      </c>
      <c r="F103" s="50">
        <v>7.0418960000000017E-2</v>
      </c>
      <c r="G103" s="50">
        <v>0.88951228400000004</v>
      </c>
      <c r="H103" s="50">
        <v>0.61902253099999993</v>
      </c>
    </row>
    <row r="104" spans="1:8" x14ac:dyDescent="0.2">
      <c r="A104" s="46" t="s">
        <v>715</v>
      </c>
      <c r="B104" s="47">
        <v>7.1047099130000007</v>
      </c>
      <c r="C104" s="50">
        <v>2.8147789590000003</v>
      </c>
      <c r="D104" s="50">
        <v>2.3760824540000001</v>
      </c>
      <c r="E104" s="50">
        <v>0.36572911599999997</v>
      </c>
      <c r="F104" s="50">
        <v>0.112125508</v>
      </c>
      <c r="G104" s="50">
        <v>0.84649891700000002</v>
      </c>
      <c r="H104" s="50">
        <v>0.58949495900000004</v>
      </c>
    </row>
    <row r="105" spans="1:8" x14ac:dyDescent="0.2">
      <c r="A105" s="46" t="s">
        <v>716</v>
      </c>
      <c r="B105" s="47">
        <v>4.8922474630000012</v>
      </c>
      <c r="C105" s="50">
        <v>1.8435124860000001</v>
      </c>
      <c r="D105" s="50">
        <v>1.6550128670000002</v>
      </c>
      <c r="E105" s="50">
        <v>0.27372351900000003</v>
      </c>
      <c r="F105" s="50">
        <v>8.4645070000000003E-2</v>
      </c>
      <c r="G105" s="50">
        <v>0.61056181900000006</v>
      </c>
      <c r="H105" s="50">
        <v>0.42479170199999999</v>
      </c>
    </row>
    <row r="106" spans="1:8" x14ac:dyDescent="0.2">
      <c r="A106" s="46" t="s">
        <v>717</v>
      </c>
      <c r="B106" s="47">
        <v>5.4252149959999993</v>
      </c>
      <c r="C106" s="50">
        <v>2.070602617</v>
      </c>
      <c r="D106" s="50">
        <v>1.817367945</v>
      </c>
      <c r="E106" s="50">
        <v>0.29307714800000001</v>
      </c>
      <c r="F106" s="50">
        <v>9.0362745000000008E-2</v>
      </c>
      <c r="G106" s="50">
        <v>0.68022170200000009</v>
      </c>
      <c r="H106" s="50">
        <v>0.47358283899999998</v>
      </c>
    </row>
    <row r="107" spans="1:8" x14ac:dyDescent="0.2">
      <c r="A107" s="46" t="s">
        <v>718</v>
      </c>
      <c r="B107" s="47">
        <v>6.2055733899999996</v>
      </c>
      <c r="C107" s="50">
        <v>1.41616717</v>
      </c>
      <c r="D107" s="50">
        <v>1.2592147899999999</v>
      </c>
      <c r="E107" s="50">
        <v>0.20606793299999998</v>
      </c>
      <c r="F107" s="50">
        <v>6.3645370000000007E-2</v>
      </c>
      <c r="G107" s="50">
        <v>1.9225933449999999</v>
      </c>
      <c r="H107" s="50">
        <v>1.3378847819999999</v>
      </c>
    </row>
    <row r="108" spans="1:8" x14ac:dyDescent="0.2">
      <c r="A108" s="46" t="s">
        <v>719</v>
      </c>
      <c r="B108" s="47">
        <v>3.5540846119999996</v>
      </c>
      <c r="C108" s="50">
        <v>1.545969038</v>
      </c>
      <c r="D108" s="50">
        <v>1.406701148</v>
      </c>
      <c r="E108" s="50">
        <v>0.23605213900000002</v>
      </c>
      <c r="F108" s="50">
        <v>7.3116768999999998E-2</v>
      </c>
      <c r="G108" s="50">
        <v>0.17233443299999998</v>
      </c>
      <c r="H108" s="50">
        <v>0.119911085</v>
      </c>
    </row>
    <row r="109" spans="1:8" x14ac:dyDescent="0.2">
      <c r="A109" s="46" t="s">
        <v>720</v>
      </c>
      <c r="B109" s="47">
        <v>8.011156519</v>
      </c>
      <c r="C109" s="50">
        <v>0.81525642400000009</v>
      </c>
      <c r="D109" s="50">
        <v>0.71849650300000001</v>
      </c>
      <c r="E109" s="50">
        <v>0.11641230699999999</v>
      </c>
      <c r="F109" s="50">
        <v>3.5912605E-2</v>
      </c>
      <c r="G109" s="50">
        <v>3.7248422219999999</v>
      </c>
      <c r="H109" s="50">
        <v>2.6002364579999999</v>
      </c>
    </row>
    <row r="110" spans="1:8" x14ac:dyDescent="0.2">
      <c r="A110" s="46" t="s">
        <v>721</v>
      </c>
      <c r="B110" s="47">
        <v>3.33022332</v>
      </c>
      <c r="C110" s="50">
        <v>1.0629082230000002</v>
      </c>
      <c r="D110" s="50">
        <v>0.83713876900000006</v>
      </c>
      <c r="E110" s="50">
        <v>0.11730684699999999</v>
      </c>
      <c r="F110" s="50">
        <v>3.5521982000000001E-2</v>
      </c>
      <c r="G110" s="50">
        <v>0.75269162900000008</v>
      </c>
      <c r="H110" s="50">
        <v>0.52465586999999991</v>
      </c>
    </row>
    <row r="111" spans="1:8" x14ac:dyDescent="0.2">
      <c r="A111" s="46" t="s">
        <v>722</v>
      </c>
      <c r="B111" s="47">
        <v>4.5645984469999998</v>
      </c>
      <c r="C111" s="50">
        <v>1.8386239990000002</v>
      </c>
      <c r="D111" s="50">
        <v>1.6403746789999998</v>
      </c>
      <c r="E111" s="50">
        <v>0.26945124500000001</v>
      </c>
      <c r="F111" s="50">
        <v>8.3257973000000013E-2</v>
      </c>
      <c r="G111" s="50">
        <v>0.43237434700000005</v>
      </c>
      <c r="H111" s="50">
        <v>0.30051620400000001</v>
      </c>
    </row>
    <row r="112" spans="1:8" x14ac:dyDescent="0.2">
      <c r="A112" s="46" t="s">
        <v>723</v>
      </c>
      <c r="B112" s="47">
        <v>4.7470831520000001</v>
      </c>
      <c r="C112" s="50">
        <v>1.743510412</v>
      </c>
      <c r="D112" s="50">
        <v>1.4925054629999999</v>
      </c>
      <c r="E112" s="50">
        <v>0.23370986400000002</v>
      </c>
      <c r="F112" s="50">
        <v>7.1803385999999983E-2</v>
      </c>
      <c r="G112" s="50">
        <v>0.71099705600000007</v>
      </c>
      <c r="H112" s="50">
        <v>0.49455697100000001</v>
      </c>
    </row>
    <row r="113" spans="1:8" x14ac:dyDescent="0.2">
      <c r="A113" s="46" t="s">
        <v>724</v>
      </c>
      <c r="B113" s="47">
        <v>2.9760964030000001</v>
      </c>
      <c r="C113" s="50">
        <v>1.183189413</v>
      </c>
      <c r="D113" s="50">
        <v>0.99875186400000004</v>
      </c>
      <c r="E113" s="50">
        <v>0.15372280699999999</v>
      </c>
      <c r="F113" s="50">
        <v>4.7128218999999999E-2</v>
      </c>
      <c r="G113" s="50">
        <v>0.34971843899999999</v>
      </c>
      <c r="H113" s="50">
        <v>0.24358566100000001</v>
      </c>
    </row>
    <row r="114" spans="1:8" x14ac:dyDescent="0.2">
      <c r="A114" s="46" t="s">
        <v>725</v>
      </c>
      <c r="B114" s="47">
        <v>5.4920953299999997</v>
      </c>
      <c r="C114" s="50">
        <v>1.8742137079999999</v>
      </c>
      <c r="D114" s="50">
        <v>1.592549856</v>
      </c>
      <c r="E114" s="50">
        <v>0.247132569</v>
      </c>
      <c r="F114" s="50">
        <v>7.5842871000000006E-2</v>
      </c>
      <c r="G114" s="50">
        <v>1.0039878149999999</v>
      </c>
      <c r="H114" s="50">
        <v>0.69836851099999997</v>
      </c>
    </row>
    <row r="115" spans="1:8" x14ac:dyDescent="0.2">
      <c r="A115" s="46" t="s">
        <v>726</v>
      </c>
      <c r="B115" s="47">
        <v>7.1283527440000007</v>
      </c>
      <c r="C115" s="50">
        <v>2.5875742340000003</v>
      </c>
      <c r="D115" s="50">
        <v>2.2538457149999997</v>
      </c>
      <c r="E115" s="50">
        <v>0.36027536499999996</v>
      </c>
      <c r="F115" s="50">
        <v>0.11096500300000001</v>
      </c>
      <c r="G115" s="50">
        <v>1.0707104509999998</v>
      </c>
      <c r="H115" s="50">
        <v>0.74498197600000005</v>
      </c>
    </row>
    <row r="116" spans="1:8" x14ac:dyDescent="0.2">
      <c r="A116" s="46" t="s">
        <v>727</v>
      </c>
      <c r="B116" s="47">
        <v>8.1654429339999997</v>
      </c>
      <c r="C116" s="50">
        <v>2.891823257</v>
      </c>
      <c r="D116" s="50">
        <v>2.5078508300000002</v>
      </c>
      <c r="E116" s="50">
        <v>0.39882940099999997</v>
      </c>
      <c r="F116" s="50">
        <v>0.122764152</v>
      </c>
      <c r="G116" s="50">
        <v>1.3239799659999998</v>
      </c>
      <c r="H116" s="50">
        <v>0.92019532799999992</v>
      </c>
    </row>
    <row r="117" spans="1:8" x14ac:dyDescent="0.2">
      <c r="A117" s="46" t="s">
        <v>728</v>
      </c>
      <c r="B117" s="47">
        <v>11.048753753000002</v>
      </c>
      <c r="C117" s="50">
        <v>1.0319476839999999</v>
      </c>
      <c r="D117" s="50">
        <v>0.9174345490000001</v>
      </c>
      <c r="E117" s="50">
        <v>0.15011014</v>
      </c>
      <c r="F117" s="50">
        <v>4.6361514E-2</v>
      </c>
      <c r="G117" s="50">
        <v>5.2465359620000003</v>
      </c>
      <c r="H117" s="50">
        <v>3.6563639040000004</v>
      </c>
    </row>
    <row r="118" spans="1:8" x14ac:dyDescent="0.2">
      <c r="A118" s="46" t="s">
        <v>729</v>
      </c>
      <c r="B118" s="47">
        <v>3.6766094399999996</v>
      </c>
      <c r="C118" s="50">
        <v>1.8459487519999997</v>
      </c>
      <c r="D118" s="50">
        <v>1.5301766320000001</v>
      </c>
      <c r="E118" s="50">
        <v>0.23013404699999998</v>
      </c>
      <c r="F118" s="50">
        <v>7.0348230999999997E-2</v>
      </c>
      <c r="G118" s="50">
        <v>1.0500000000000001E-6</v>
      </c>
      <c r="H118" s="50">
        <v>7.2799999999999995E-7</v>
      </c>
    </row>
    <row r="119" spans="1:8" x14ac:dyDescent="0.2">
      <c r="A119" s="46" t="s">
        <v>730</v>
      </c>
      <c r="B119" s="47">
        <v>7.1226251799999991</v>
      </c>
      <c r="C119" s="50">
        <v>2.5481591210000003</v>
      </c>
      <c r="D119" s="50">
        <v>2.1217805960000002</v>
      </c>
      <c r="E119" s="50">
        <v>0.32097083499999995</v>
      </c>
      <c r="F119" s="50">
        <v>9.8188485000000006E-2</v>
      </c>
      <c r="G119" s="50">
        <v>1.1990862950000001</v>
      </c>
      <c r="H119" s="50">
        <v>0.83443984799999993</v>
      </c>
    </row>
    <row r="120" spans="1:8" x14ac:dyDescent="0.2">
      <c r="A120" s="46" t="s">
        <v>731</v>
      </c>
      <c r="B120" s="47">
        <v>17.720942759</v>
      </c>
      <c r="C120" s="50">
        <v>0.56600637199999992</v>
      </c>
      <c r="D120" s="50">
        <v>0.50973502199999998</v>
      </c>
      <c r="E120" s="50">
        <v>8.4594886000000008E-2</v>
      </c>
      <c r="F120" s="50">
        <v>2.6170069000000001E-2</v>
      </c>
      <c r="G120" s="50">
        <v>9.7378327110000011</v>
      </c>
      <c r="H120" s="50">
        <v>6.7966036989999994</v>
      </c>
    </row>
    <row r="121" spans="1:8" x14ac:dyDescent="0.2">
      <c r="A121" s="46" t="s">
        <v>732</v>
      </c>
      <c r="B121" s="47">
        <v>3.8888012350000003</v>
      </c>
      <c r="C121" s="50">
        <v>1.0184597909999999</v>
      </c>
      <c r="D121" s="50">
        <v>0.91723011600000004</v>
      </c>
      <c r="E121" s="50">
        <v>0.15222646499999998</v>
      </c>
      <c r="F121" s="50">
        <v>4.7092564000000003E-2</v>
      </c>
      <c r="G121" s="50">
        <v>1.0334441480000001</v>
      </c>
      <c r="H121" s="50">
        <v>0.72034815099999994</v>
      </c>
    </row>
    <row r="122" spans="1:8" x14ac:dyDescent="0.2">
      <c r="A122" s="46" t="s">
        <v>733</v>
      </c>
      <c r="B122" s="47">
        <v>6.6738895920000001</v>
      </c>
      <c r="C122" s="50">
        <v>2.436794168</v>
      </c>
      <c r="D122" s="50">
        <v>2.0961263649999999</v>
      </c>
      <c r="E122" s="50">
        <v>0.33015206699999999</v>
      </c>
      <c r="F122" s="50">
        <v>0.101505936</v>
      </c>
      <c r="G122" s="50">
        <v>1.008425678</v>
      </c>
      <c r="H122" s="50">
        <v>0.70088537799999995</v>
      </c>
    </row>
    <row r="123" spans="1:8" x14ac:dyDescent="0.2">
      <c r="A123" s="46" t="s">
        <v>734</v>
      </c>
      <c r="B123" s="47">
        <v>8.1376829090000005</v>
      </c>
      <c r="C123" s="50">
        <v>3.0582442999999997</v>
      </c>
      <c r="D123" s="50">
        <v>2.9906050480000004</v>
      </c>
      <c r="E123" s="50">
        <v>0.97134106900000006</v>
      </c>
      <c r="F123" s="50">
        <v>0.34551769500000001</v>
      </c>
      <c r="G123" s="50">
        <v>0.45424066699999999</v>
      </c>
      <c r="H123" s="50">
        <v>0.31773413</v>
      </c>
    </row>
    <row r="124" spans="1:8" x14ac:dyDescent="0.2">
      <c r="A124" s="46" t="s">
        <v>735</v>
      </c>
      <c r="B124" s="47">
        <v>6.7480181789999998</v>
      </c>
      <c r="C124" s="50">
        <v>2.5512753089999998</v>
      </c>
      <c r="D124" s="50">
        <v>2.488200822</v>
      </c>
      <c r="E124" s="50">
        <v>0.80624103399999991</v>
      </c>
      <c r="F124" s="50">
        <v>0.286938635</v>
      </c>
      <c r="G124" s="50">
        <v>0.36272222799999998</v>
      </c>
      <c r="H124" s="50">
        <v>0.25264015099999998</v>
      </c>
    </row>
    <row r="125" spans="1:8" x14ac:dyDescent="0.2">
      <c r="A125" s="46" t="s">
        <v>736</v>
      </c>
      <c r="B125" s="47">
        <v>3.6897270660000006</v>
      </c>
      <c r="C125" s="50">
        <v>1.3551321170000001</v>
      </c>
      <c r="D125" s="50">
        <v>1.3192997319999999</v>
      </c>
      <c r="E125" s="50">
        <v>0.42681220999999997</v>
      </c>
      <c r="F125" s="50">
        <v>0.15195360099999999</v>
      </c>
      <c r="G125" s="50">
        <v>0.25757063099999999</v>
      </c>
      <c r="H125" s="50">
        <v>0.17895877500000001</v>
      </c>
    </row>
    <row r="126" spans="1:8" x14ac:dyDescent="0.2">
      <c r="A126" s="46" t="s">
        <v>737</v>
      </c>
      <c r="B126" s="47">
        <v>7.7741472519999997</v>
      </c>
      <c r="C126" s="50">
        <v>2.7589845140000002</v>
      </c>
      <c r="D126" s="50">
        <v>2.6591784440000001</v>
      </c>
      <c r="E126" s="50">
        <v>0.85249042599999991</v>
      </c>
      <c r="F126" s="50">
        <v>0.30411043900000001</v>
      </c>
      <c r="G126" s="50">
        <v>0.70511514799999997</v>
      </c>
      <c r="H126" s="50">
        <v>0.49426828099999998</v>
      </c>
    </row>
    <row r="127" spans="1:8" x14ac:dyDescent="0.2">
      <c r="A127" s="46" t="s">
        <v>738</v>
      </c>
      <c r="B127" s="47">
        <v>6.1796086700000004</v>
      </c>
      <c r="C127" s="50">
        <v>1.7979335510000001</v>
      </c>
      <c r="D127" s="50">
        <v>1.68576229</v>
      </c>
      <c r="E127" s="50">
        <v>0.52661514099999995</v>
      </c>
      <c r="F127" s="50">
        <v>0.188946266</v>
      </c>
      <c r="G127" s="50">
        <v>1.1765156030000001</v>
      </c>
      <c r="H127" s="50">
        <v>0.80383581900000012</v>
      </c>
    </row>
    <row r="128" spans="1:8" x14ac:dyDescent="0.2">
      <c r="A128" s="46" t="s">
        <v>739</v>
      </c>
      <c r="B128" s="47">
        <v>1.6947882139999999</v>
      </c>
      <c r="C128" s="50">
        <v>0.53863320199999998</v>
      </c>
      <c r="D128" s="50">
        <v>0.52358269700000004</v>
      </c>
      <c r="E128" s="50">
        <v>0.16915200399999999</v>
      </c>
      <c r="F128" s="50">
        <v>6.0239727E-2</v>
      </c>
      <c r="G128" s="50">
        <v>0.23872804</v>
      </c>
      <c r="H128" s="50">
        <v>0.16445254399999998</v>
      </c>
    </row>
    <row r="129" spans="1:8" x14ac:dyDescent="0.2">
      <c r="A129" s="46" t="s">
        <v>740</v>
      </c>
      <c r="B129" s="47">
        <v>0</v>
      </c>
      <c r="C129" s="50">
        <v>0</v>
      </c>
      <c r="D129" s="50">
        <v>0</v>
      </c>
      <c r="E129" s="50">
        <v>0</v>
      </c>
      <c r="F129" s="50">
        <v>0</v>
      </c>
      <c r="G129" s="50">
        <v>0</v>
      </c>
      <c r="H129" s="50">
        <v>0</v>
      </c>
    </row>
    <row r="130" spans="1:8" x14ac:dyDescent="0.2">
      <c r="A130" s="46" t="s">
        <v>741</v>
      </c>
      <c r="B130" s="47">
        <v>6.5121381179999993</v>
      </c>
      <c r="C130" s="50">
        <v>2.4642367620000001</v>
      </c>
      <c r="D130" s="50">
        <v>2.3818726459999997</v>
      </c>
      <c r="E130" s="50">
        <v>0.76557755899999991</v>
      </c>
      <c r="F130" s="50">
        <v>0.27294965799999998</v>
      </c>
      <c r="G130" s="50">
        <v>0.36921600900000001</v>
      </c>
      <c r="H130" s="50">
        <v>0.25828548400000001</v>
      </c>
    </row>
    <row r="131" spans="1:8" x14ac:dyDescent="0.2">
      <c r="A131" s="46" t="s">
        <v>742</v>
      </c>
      <c r="B131" s="47">
        <v>6.5408997819999994</v>
      </c>
      <c r="C131" s="50">
        <v>2.0415431589999997</v>
      </c>
      <c r="D131" s="50">
        <v>1.980290855</v>
      </c>
      <c r="E131" s="50">
        <v>0.63854283499999998</v>
      </c>
      <c r="F131" s="50">
        <v>0.227498218</v>
      </c>
      <c r="G131" s="50">
        <v>0.97997375899999994</v>
      </c>
      <c r="H131" s="50">
        <v>0.67305095600000009</v>
      </c>
    </row>
    <row r="132" spans="1:8" x14ac:dyDescent="0.2">
      <c r="A132" s="46" t="s">
        <v>743</v>
      </c>
      <c r="B132" s="47">
        <v>3.5148896340000002</v>
      </c>
      <c r="C132" s="50">
        <v>0.94381158499999995</v>
      </c>
      <c r="D132" s="50">
        <v>0.93838105100000002</v>
      </c>
      <c r="E132" s="50">
        <v>0.30924511799999999</v>
      </c>
      <c r="F132" s="50">
        <v>0.10965604700000001</v>
      </c>
      <c r="G132" s="50">
        <v>0.71747849099999994</v>
      </c>
      <c r="H132" s="50">
        <v>0.49631734200000005</v>
      </c>
    </row>
    <row r="133" spans="1:8" x14ac:dyDescent="0.2">
      <c r="A133" s="46" t="s">
        <v>744</v>
      </c>
      <c r="B133" s="47">
        <v>8.9791982650000008</v>
      </c>
      <c r="C133" s="50">
        <v>3.2297238689999999</v>
      </c>
      <c r="D133" s="50">
        <v>3.065532471</v>
      </c>
      <c r="E133" s="50">
        <v>0.96888156299999995</v>
      </c>
      <c r="F133" s="50">
        <v>0.34672195</v>
      </c>
      <c r="G133" s="50">
        <v>0.80792043199999997</v>
      </c>
      <c r="H133" s="50">
        <v>0.56041797999999998</v>
      </c>
    </row>
    <row r="134" spans="1:8" x14ac:dyDescent="0.2">
      <c r="A134" s="46" t="s">
        <v>745</v>
      </c>
      <c r="B134" s="47">
        <v>5.6972962759999994</v>
      </c>
      <c r="C134" s="50">
        <v>1.9444194149999998</v>
      </c>
      <c r="D134" s="50">
        <v>1.829369899</v>
      </c>
      <c r="E134" s="50">
        <v>0.57336298399999996</v>
      </c>
      <c r="F134" s="50">
        <v>0.20556693200000001</v>
      </c>
      <c r="G134" s="50">
        <v>0.67749922100000004</v>
      </c>
      <c r="H134" s="50">
        <v>0.46707782499999995</v>
      </c>
    </row>
    <row r="135" spans="1:8" x14ac:dyDescent="0.2">
      <c r="A135" s="46" t="s">
        <v>746</v>
      </c>
      <c r="B135" s="47">
        <v>6.7031130659999993</v>
      </c>
      <c r="C135" s="50">
        <v>2.5717427890000004</v>
      </c>
      <c r="D135" s="50">
        <v>2.4991987529999995</v>
      </c>
      <c r="E135" s="50">
        <v>0.80720840199999999</v>
      </c>
      <c r="F135" s="50">
        <v>0.28748484500000004</v>
      </c>
      <c r="G135" s="50">
        <v>0.31568960700000004</v>
      </c>
      <c r="H135" s="50">
        <v>0.22178866999999999</v>
      </c>
    </row>
    <row r="136" spans="1:8" x14ac:dyDescent="0.2">
      <c r="A136" s="46" t="s">
        <v>747</v>
      </c>
      <c r="B136" s="47">
        <v>3.8972535979999998</v>
      </c>
      <c r="C136" s="50">
        <v>1.0227719289999999</v>
      </c>
      <c r="D136" s="50">
        <v>0.9855449369999999</v>
      </c>
      <c r="E136" s="50">
        <v>0.31588316400000005</v>
      </c>
      <c r="F136" s="50">
        <v>0.11269082799999999</v>
      </c>
      <c r="G136" s="50">
        <v>0.86681646100000009</v>
      </c>
      <c r="H136" s="50">
        <v>0.5935462789999999</v>
      </c>
    </row>
    <row r="137" spans="1:8" x14ac:dyDescent="0.2">
      <c r="A137" s="46" t="s">
        <v>748</v>
      </c>
      <c r="B137" s="47">
        <v>2.8751115480000005</v>
      </c>
      <c r="C137" s="50">
        <v>0.76509479599999997</v>
      </c>
      <c r="D137" s="50">
        <v>0.730473602</v>
      </c>
      <c r="E137" s="50">
        <v>0.23214307100000003</v>
      </c>
      <c r="F137" s="50">
        <v>8.2972802999999998E-2</v>
      </c>
      <c r="G137" s="50">
        <v>0.63224379499999994</v>
      </c>
      <c r="H137" s="50">
        <v>0.43218348100000004</v>
      </c>
    </row>
    <row r="138" spans="1:8" x14ac:dyDescent="0.2">
      <c r="A138" s="46" t="s">
        <v>749</v>
      </c>
      <c r="B138" s="47">
        <v>5.1858075360000004</v>
      </c>
      <c r="C138" s="50">
        <v>1.2453621309999998</v>
      </c>
      <c r="D138" s="50">
        <v>1.1611326909999999</v>
      </c>
      <c r="E138" s="50">
        <v>0.36075801099999999</v>
      </c>
      <c r="F138" s="50">
        <v>0.12959652700000002</v>
      </c>
      <c r="G138" s="50">
        <v>1.3564802739999999</v>
      </c>
      <c r="H138" s="50">
        <v>0.93247790200000003</v>
      </c>
    </row>
    <row r="139" spans="1:8" x14ac:dyDescent="0.2">
      <c r="A139" s="46" t="s">
        <v>750</v>
      </c>
      <c r="B139" s="47">
        <v>6.7450006389999997</v>
      </c>
      <c r="C139" s="50">
        <v>2.1601152180000001</v>
      </c>
      <c r="D139" s="50">
        <v>2.0682930489999998</v>
      </c>
      <c r="E139" s="50">
        <v>0.65905247099999997</v>
      </c>
      <c r="F139" s="50">
        <v>0.23542016099999999</v>
      </c>
      <c r="G139" s="50">
        <v>0.95290882399999999</v>
      </c>
      <c r="H139" s="50">
        <v>0.66921091600000004</v>
      </c>
    </row>
    <row r="140" spans="1:8" x14ac:dyDescent="0.2">
      <c r="A140" s="46" t="s">
        <v>751</v>
      </c>
      <c r="B140" s="47">
        <v>11.352849300999999</v>
      </c>
      <c r="C140" s="50">
        <v>1.368709709</v>
      </c>
      <c r="D140" s="50">
        <v>1.319604684</v>
      </c>
      <c r="E140" s="50">
        <v>0.42316389299999996</v>
      </c>
      <c r="F140" s="50">
        <v>0.15094661599999998</v>
      </c>
      <c r="G140" s="50">
        <v>4.8190431010000001</v>
      </c>
      <c r="H140" s="50">
        <v>3.2713812980000001</v>
      </c>
    </row>
    <row r="141" spans="1:8" x14ac:dyDescent="0.2">
      <c r="A141" s="46" t="s">
        <v>752</v>
      </c>
      <c r="B141" s="47">
        <v>8.6443512899999995</v>
      </c>
      <c r="C141" s="50">
        <v>0.95791962099999994</v>
      </c>
      <c r="D141" s="50">
        <v>0.93823748800000006</v>
      </c>
      <c r="E141" s="50">
        <v>0.30517171999999998</v>
      </c>
      <c r="F141" s="50">
        <v>0.108519534</v>
      </c>
      <c r="G141" s="50">
        <v>3.7753129649999999</v>
      </c>
      <c r="H141" s="50">
        <v>2.559189962</v>
      </c>
    </row>
    <row r="142" spans="1:8" x14ac:dyDescent="0.2">
      <c r="A142" s="46" t="s">
        <v>753</v>
      </c>
      <c r="B142" s="47">
        <v>3.7172236190000003</v>
      </c>
      <c r="C142" s="50">
        <v>1.3470113369999999</v>
      </c>
      <c r="D142" s="50">
        <v>1.2794398839999999</v>
      </c>
      <c r="E142" s="50">
        <v>0.40464537799999994</v>
      </c>
      <c r="F142" s="50">
        <v>0.14478402400000001</v>
      </c>
      <c r="G142" s="50">
        <v>0.32001335700000005</v>
      </c>
      <c r="H142" s="50">
        <v>0.22132963899999999</v>
      </c>
    </row>
    <row r="143" spans="1:8" x14ac:dyDescent="0.2">
      <c r="A143" s="46" t="s">
        <v>754</v>
      </c>
      <c r="B143" s="47">
        <v>8.1569222309999994</v>
      </c>
      <c r="C143" s="50">
        <v>1.772227443</v>
      </c>
      <c r="D143" s="50">
        <v>1.696894632</v>
      </c>
      <c r="E143" s="50">
        <v>0.54070830400000003</v>
      </c>
      <c r="F143" s="50">
        <v>0.19314641199999999</v>
      </c>
      <c r="G143" s="50">
        <v>2.3559609519999998</v>
      </c>
      <c r="H143" s="50">
        <v>1.597984488</v>
      </c>
    </row>
    <row r="144" spans="1:8" x14ac:dyDescent="0.2">
      <c r="A144" s="46" t="s">
        <v>755</v>
      </c>
      <c r="B144" s="47">
        <v>7.2248802659999996</v>
      </c>
      <c r="C144" s="50">
        <v>1.266030266</v>
      </c>
      <c r="D144" s="50">
        <v>1.2124720629999999</v>
      </c>
      <c r="E144" s="50">
        <v>0.38642506099999996</v>
      </c>
      <c r="F144" s="50">
        <v>0.13802888699999996</v>
      </c>
      <c r="G144" s="50">
        <v>2.5155151089999999</v>
      </c>
      <c r="H144" s="50">
        <v>1.7064088799999999</v>
      </c>
    </row>
    <row r="145" spans="1:8" x14ac:dyDescent="0.2">
      <c r="A145" s="46" t="s">
        <v>756</v>
      </c>
      <c r="B145" s="47">
        <v>7.7768813919999999</v>
      </c>
      <c r="C145" s="50">
        <v>1.141250211</v>
      </c>
      <c r="D145" s="50">
        <v>1.0872494719999999</v>
      </c>
      <c r="E145" s="50">
        <v>0.34482801600000001</v>
      </c>
      <c r="F145" s="50">
        <v>0.12330409599999999</v>
      </c>
      <c r="G145" s="50">
        <v>3.0273707759999997</v>
      </c>
      <c r="H145" s="50">
        <v>2.0528788210000002</v>
      </c>
    </row>
    <row r="146" spans="1:8" x14ac:dyDescent="0.2">
      <c r="A146" s="46" t="s">
        <v>757</v>
      </c>
      <c r="B146" s="47">
        <v>6.7389641139999998</v>
      </c>
      <c r="C146" s="50">
        <v>0.82465285600000005</v>
      </c>
      <c r="D146" s="50">
        <v>0.78634055599999997</v>
      </c>
      <c r="E146" s="50">
        <v>0.249602775</v>
      </c>
      <c r="F146" s="50">
        <v>8.9236637000000008E-2</v>
      </c>
      <c r="G146" s="50">
        <v>2.8556805439999997</v>
      </c>
      <c r="H146" s="50">
        <v>1.9334507459999999</v>
      </c>
    </row>
    <row r="147" spans="1:8" x14ac:dyDescent="0.2">
      <c r="A147" s="46" t="s">
        <v>758</v>
      </c>
      <c r="B147" s="47">
        <v>8.0091080560000005</v>
      </c>
      <c r="C147" s="50">
        <v>2.070921153</v>
      </c>
      <c r="D147" s="50">
        <v>1.992095073</v>
      </c>
      <c r="E147" s="50">
        <v>0.6374879189999999</v>
      </c>
      <c r="F147" s="50">
        <v>0.22750231100000001</v>
      </c>
      <c r="G147" s="50">
        <v>1.8282992090000003</v>
      </c>
      <c r="H147" s="50">
        <v>1.2528023909999999</v>
      </c>
    </row>
    <row r="148" spans="1:8" x14ac:dyDescent="0.2">
      <c r="A148" s="46" t="s">
        <v>759</v>
      </c>
      <c r="B148" s="47">
        <v>4.3240831760000003</v>
      </c>
      <c r="C148" s="50">
        <v>1.0586802480000002</v>
      </c>
      <c r="D148" s="50">
        <v>1.00890284</v>
      </c>
      <c r="E148" s="50">
        <v>0.32007369199999991</v>
      </c>
      <c r="F148" s="50">
        <v>0.114444955</v>
      </c>
      <c r="G148" s="50">
        <v>1.083209818</v>
      </c>
      <c r="H148" s="50">
        <v>0.73877162299999999</v>
      </c>
    </row>
    <row r="149" spans="1:8" x14ac:dyDescent="0.2">
      <c r="A149" s="46" t="s">
        <v>760</v>
      </c>
      <c r="B149" s="47">
        <v>4.1569035110000003</v>
      </c>
      <c r="C149" s="50">
        <v>1.3843086570000001</v>
      </c>
      <c r="D149" s="50">
        <v>1.3199732510000002</v>
      </c>
      <c r="E149" s="50">
        <v>0.418983616</v>
      </c>
      <c r="F149" s="50">
        <v>0.149793285</v>
      </c>
      <c r="G149" s="50">
        <v>0.52555394899999996</v>
      </c>
      <c r="H149" s="50">
        <v>0.35829075300000002</v>
      </c>
    </row>
    <row r="150" spans="1:8" x14ac:dyDescent="0.2">
      <c r="A150" s="46" t="s">
        <v>761</v>
      </c>
      <c r="B150" s="47">
        <v>7.6438015850000012</v>
      </c>
      <c r="C150" s="50">
        <v>2.7537545639999998</v>
      </c>
      <c r="D150" s="50">
        <v>2.591219583</v>
      </c>
      <c r="E150" s="50">
        <v>0.812263438</v>
      </c>
      <c r="F150" s="50">
        <v>0.29120982700000003</v>
      </c>
      <c r="G150" s="50">
        <v>0.70675369200000004</v>
      </c>
      <c r="H150" s="50">
        <v>0.48860048099999998</v>
      </c>
    </row>
    <row r="151" spans="1:8" x14ac:dyDescent="0.2">
      <c r="A151" s="46" t="s">
        <v>762</v>
      </c>
      <c r="B151" s="47">
        <v>8.3682543190000018</v>
      </c>
      <c r="C151" s="50">
        <v>2.3570906859999998</v>
      </c>
      <c r="D151" s="50">
        <v>2.266133484</v>
      </c>
      <c r="E151" s="50">
        <v>0.72481889700000013</v>
      </c>
      <c r="F151" s="50">
        <v>0.25869703500000002</v>
      </c>
      <c r="G151" s="50">
        <v>1.6405383010000001</v>
      </c>
      <c r="H151" s="50">
        <v>1.1209759159999999</v>
      </c>
    </row>
    <row r="152" spans="1:8" x14ac:dyDescent="0.2">
      <c r="A152" s="46" t="s">
        <v>763</v>
      </c>
      <c r="B152" s="47">
        <v>6.3735963470000003</v>
      </c>
      <c r="C152" s="50">
        <v>1.7971838750000002</v>
      </c>
      <c r="D152" s="50">
        <v>1.7284728809999999</v>
      </c>
      <c r="E152" s="50">
        <v>0.55303715399999998</v>
      </c>
      <c r="F152" s="50">
        <v>0.197371137</v>
      </c>
      <c r="G152" s="50">
        <v>1.246037692</v>
      </c>
      <c r="H152" s="50">
        <v>0.85149360799999996</v>
      </c>
    </row>
    <row r="153" spans="1:8" x14ac:dyDescent="0.2">
      <c r="A153" s="46" t="s">
        <v>764</v>
      </c>
      <c r="B153" s="47">
        <v>5.0543513989999997</v>
      </c>
      <c r="C153" s="50">
        <v>1.4766087409999999</v>
      </c>
      <c r="D153" s="50">
        <v>1.437192389</v>
      </c>
      <c r="E153" s="50">
        <v>0.46484425400000001</v>
      </c>
      <c r="F153" s="50">
        <v>0.16550216799999998</v>
      </c>
      <c r="G153" s="50">
        <v>0.89588173800000004</v>
      </c>
      <c r="H153" s="50">
        <v>0.61432210899999995</v>
      </c>
    </row>
    <row r="154" spans="1:8" x14ac:dyDescent="0.2">
      <c r="A154" s="46" t="s">
        <v>765</v>
      </c>
      <c r="B154" s="47">
        <v>5.9103883890000004</v>
      </c>
      <c r="C154" s="50">
        <v>2.019010298</v>
      </c>
      <c r="D154" s="50">
        <v>1.9201025360000001</v>
      </c>
      <c r="E154" s="50">
        <v>0.60797220200000002</v>
      </c>
      <c r="F154" s="50">
        <v>0.217479064</v>
      </c>
      <c r="G154" s="50">
        <v>0.679050021</v>
      </c>
      <c r="H154" s="50">
        <v>0.46677426799999999</v>
      </c>
    </row>
    <row r="155" spans="1:8" x14ac:dyDescent="0.2">
      <c r="A155" s="46" t="s">
        <v>766</v>
      </c>
      <c r="B155" s="47">
        <v>2.6403538089999996</v>
      </c>
      <c r="C155" s="50">
        <v>0.857419229</v>
      </c>
      <c r="D155" s="50">
        <v>0.86149482999999993</v>
      </c>
      <c r="E155" s="50">
        <v>0.28646677099999995</v>
      </c>
      <c r="F155" s="50">
        <v>0.10138327</v>
      </c>
      <c r="G155" s="50">
        <v>0.31429554500000001</v>
      </c>
      <c r="H155" s="50">
        <v>0.21929416399999996</v>
      </c>
    </row>
    <row r="156" spans="1:8" x14ac:dyDescent="0.2">
      <c r="A156" s="46" t="s">
        <v>767</v>
      </c>
      <c r="B156" s="47">
        <v>6.3567010850000001</v>
      </c>
      <c r="C156" s="50">
        <v>2.2603350179999997</v>
      </c>
      <c r="D156" s="50">
        <v>2.1396260280000003</v>
      </c>
      <c r="E156" s="50">
        <v>0.67451692099999994</v>
      </c>
      <c r="F156" s="50">
        <v>0.24151884499999998</v>
      </c>
      <c r="G156" s="50">
        <v>0.61589099299999994</v>
      </c>
      <c r="H156" s="50">
        <v>0.42481328000000002</v>
      </c>
    </row>
    <row r="157" spans="1:8" x14ac:dyDescent="0.2">
      <c r="A157" s="46" t="s">
        <v>768</v>
      </c>
      <c r="B157" s="47">
        <v>6.691304519</v>
      </c>
      <c r="C157" s="50">
        <v>1.8776483180000001</v>
      </c>
      <c r="D157" s="50">
        <v>1.807457037</v>
      </c>
      <c r="E157" s="50">
        <v>0.57877748399999995</v>
      </c>
      <c r="F157" s="50">
        <v>0.20652057299999999</v>
      </c>
      <c r="G157" s="50">
        <v>1.320195505</v>
      </c>
      <c r="H157" s="50">
        <v>0.90070560200000005</v>
      </c>
    </row>
    <row r="158" spans="1:8" x14ac:dyDescent="0.2">
      <c r="A158" s="46" t="s">
        <v>769</v>
      </c>
      <c r="B158" s="47">
        <v>4.1610371419999996</v>
      </c>
      <c r="C158" s="50">
        <v>1.275120488</v>
      </c>
      <c r="D158" s="50">
        <v>1.2241675360000002</v>
      </c>
      <c r="E158" s="50">
        <v>0.39103438599999996</v>
      </c>
      <c r="F158" s="50">
        <v>0.13960557799999998</v>
      </c>
      <c r="G158" s="50">
        <v>0.67081413000000001</v>
      </c>
      <c r="H158" s="50">
        <v>0.460295024</v>
      </c>
    </row>
    <row r="159" spans="1:8" x14ac:dyDescent="0.2">
      <c r="A159" s="46" t="s">
        <v>770</v>
      </c>
      <c r="B159" s="47">
        <v>8.3732879019999995</v>
      </c>
      <c r="C159" s="50">
        <v>2.9755788089999995</v>
      </c>
      <c r="D159" s="50">
        <v>2.698299349</v>
      </c>
      <c r="E159" s="50">
        <v>0.81531330700000004</v>
      </c>
      <c r="F159" s="50">
        <v>0.29475664200000001</v>
      </c>
      <c r="G159" s="50">
        <v>0.94362098699999997</v>
      </c>
      <c r="H159" s="50">
        <v>0.64571880799999992</v>
      </c>
    </row>
    <row r="160" spans="1:8" x14ac:dyDescent="0.2">
      <c r="A160" s="46" t="s">
        <v>771</v>
      </c>
      <c r="B160" s="47">
        <v>4.2834293099999989</v>
      </c>
      <c r="C160" s="50">
        <v>1.8445258039999999</v>
      </c>
      <c r="D160" s="50">
        <v>1.7158231659999998</v>
      </c>
      <c r="E160" s="50">
        <v>0.53190104399999993</v>
      </c>
      <c r="F160" s="50">
        <v>0.191173965</v>
      </c>
      <c r="G160" s="50">
        <v>3.151E-6</v>
      </c>
      <c r="H160" s="50">
        <v>2.1799999999999999E-6</v>
      </c>
    </row>
    <row r="161" spans="1:8" x14ac:dyDescent="0.2">
      <c r="A161" s="46" t="s">
        <v>772</v>
      </c>
      <c r="B161" s="47">
        <v>5.9063758799999997</v>
      </c>
      <c r="C161" s="50">
        <v>2.1316624719999999</v>
      </c>
      <c r="D161" s="50">
        <v>2.0107590009999998</v>
      </c>
      <c r="E161" s="50">
        <v>0.63178296</v>
      </c>
      <c r="F161" s="50">
        <v>0.226386008</v>
      </c>
      <c r="G161" s="50">
        <v>0.53741076799999998</v>
      </c>
      <c r="H161" s="50">
        <v>0.36837467100000004</v>
      </c>
    </row>
    <row r="162" spans="1:8" x14ac:dyDescent="0.2">
      <c r="A162" s="46" t="s">
        <v>773</v>
      </c>
      <c r="B162" s="47">
        <v>3.9906079649999997</v>
      </c>
      <c r="C162" s="50">
        <v>1.5045861829999998</v>
      </c>
      <c r="D162" s="50">
        <v>1.469592308</v>
      </c>
      <c r="E162" s="50">
        <v>0.47682395100000002</v>
      </c>
      <c r="F162" s="50">
        <v>0.16965049400000001</v>
      </c>
      <c r="G162" s="50">
        <v>0.21824712500000001</v>
      </c>
      <c r="H162" s="50">
        <v>0.15170790399999998</v>
      </c>
    </row>
    <row r="163" spans="1:8" x14ac:dyDescent="0.2">
      <c r="A163" s="46" t="s">
        <v>774</v>
      </c>
      <c r="B163" s="47">
        <v>6.2072465020000003</v>
      </c>
      <c r="C163" s="50">
        <v>2.3590263550000001</v>
      </c>
      <c r="D163" s="50">
        <v>2.2756969840000001</v>
      </c>
      <c r="E163" s="50">
        <v>0.73014094100000004</v>
      </c>
      <c r="F163" s="50">
        <v>0.26041821800000003</v>
      </c>
      <c r="G163" s="50">
        <v>0.34296953400000002</v>
      </c>
      <c r="H163" s="50">
        <v>0.23899447000000001</v>
      </c>
    </row>
    <row r="164" spans="1:8" x14ac:dyDescent="0.2">
      <c r="A164" s="46" t="s">
        <v>775</v>
      </c>
      <c r="B164" s="47">
        <v>4.3352177250000006</v>
      </c>
      <c r="C164" s="50">
        <v>1.3060694720000001</v>
      </c>
      <c r="D164" s="50">
        <v>1.250925066</v>
      </c>
      <c r="E164" s="50">
        <v>0.39871210000000001</v>
      </c>
      <c r="F164" s="50">
        <v>0.14241523999999997</v>
      </c>
      <c r="G164" s="50">
        <v>0.73154234299999998</v>
      </c>
      <c r="H164" s="50">
        <v>0.50555350399999999</v>
      </c>
    </row>
    <row r="165" spans="1:8" x14ac:dyDescent="0.2">
      <c r="A165" s="46" t="s">
        <v>776</v>
      </c>
      <c r="B165" s="47">
        <v>10.268004670000002</v>
      </c>
      <c r="C165" s="50">
        <v>3.7468286220000007</v>
      </c>
      <c r="D165" s="50">
        <v>3.6397056130000003</v>
      </c>
      <c r="E165" s="50">
        <v>1.1751608900000001</v>
      </c>
      <c r="F165" s="50">
        <v>0.41856249600000001</v>
      </c>
      <c r="G165" s="50">
        <v>0.75649715900000003</v>
      </c>
      <c r="H165" s="50">
        <v>0.53124989</v>
      </c>
    </row>
    <row r="166" spans="1:8" x14ac:dyDescent="0.2">
      <c r="A166" s="46" t="s">
        <v>777</v>
      </c>
      <c r="B166" s="47">
        <v>5.7247662870000005</v>
      </c>
      <c r="C166" s="50">
        <v>1.9720236920000001</v>
      </c>
      <c r="D166" s="50">
        <v>1.9153700749999998</v>
      </c>
      <c r="E166" s="50">
        <v>0.61834100400000003</v>
      </c>
      <c r="F166" s="50">
        <v>0.22024357200000003</v>
      </c>
      <c r="G166" s="50">
        <v>0.59050193399999995</v>
      </c>
      <c r="H166" s="50">
        <v>0.40828601000000003</v>
      </c>
    </row>
    <row r="167" spans="1:8" x14ac:dyDescent="0.2">
      <c r="A167" s="46" t="s">
        <v>778</v>
      </c>
      <c r="B167" s="47">
        <v>2.9247354890000001</v>
      </c>
      <c r="C167" s="50">
        <v>1.3322291129999999</v>
      </c>
      <c r="D167" s="50">
        <v>1.1707728399999999</v>
      </c>
      <c r="E167" s="50">
        <v>0.32381359499999995</v>
      </c>
      <c r="F167" s="50">
        <v>9.7917717000000001E-2</v>
      </c>
      <c r="G167" s="50">
        <v>1.2959999999999997E-6</v>
      </c>
      <c r="H167" s="50">
        <v>9.2800000000000005E-7</v>
      </c>
    </row>
    <row r="168" spans="1:8" x14ac:dyDescent="0.2">
      <c r="A168" s="46" t="s">
        <v>779</v>
      </c>
      <c r="B168" s="47">
        <v>4.0972441770000003</v>
      </c>
      <c r="C168" s="50">
        <v>1.3780120600000001</v>
      </c>
      <c r="D168" s="50">
        <v>1.2357452769999999</v>
      </c>
      <c r="E168" s="50">
        <v>0.34875284900000003</v>
      </c>
      <c r="F168" s="50">
        <v>0.10630047500000001</v>
      </c>
      <c r="G168" s="50">
        <v>0.59215648399999998</v>
      </c>
      <c r="H168" s="50">
        <v>0.43627703200000001</v>
      </c>
    </row>
    <row r="169" spans="1:8" x14ac:dyDescent="0.2">
      <c r="A169" s="46" t="s">
        <v>780</v>
      </c>
      <c r="B169" s="47">
        <v>4.0835263060000004</v>
      </c>
      <c r="C169" s="50">
        <v>1.318347202</v>
      </c>
      <c r="D169" s="50">
        <v>1.1730451740000001</v>
      </c>
      <c r="E169" s="50">
        <v>0.32851903699999996</v>
      </c>
      <c r="F169" s="50">
        <v>9.9832813000000006E-2</v>
      </c>
      <c r="G169" s="50">
        <v>0.67428468399999997</v>
      </c>
      <c r="H169" s="50">
        <v>0.48949739600000008</v>
      </c>
    </row>
    <row r="170" spans="1:8" x14ac:dyDescent="0.2">
      <c r="A170" s="46" t="s">
        <v>781</v>
      </c>
      <c r="B170" s="47">
        <v>2.5962662409999999</v>
      </c>
      <c r="C170" s="50">
        <v>0.86029232700000002</v>
      </c>
      <c r="D170" s="50">
        <v>0.74074969299999993</v>
      </c>
      <c r="E170" s="50">
        <v>0.200572264</v>
      </c>
      <c r="F170" s="50">
        <v>6.0131113E-2</v>
      </c>
      <c r="G170" s="50">
        <v>0.42440103499999998</v>
      </c>
      <c r="H170" s="50">
        <v>0.31011980900000002</v>
      </c>
    </row>
    <row r="171" spans="1:8" x14ac:dyDescent="0.2">
      <c r="A171" s="46" t="s">
        <v>782</v>
      </c>
      <c r="B171" s="47">
        <v>5.6415359749999991</v>
      </c>
      <c r="C171" s="50">
        <v>2.1474945239999998</v>
      </c>
      <c r="D171" s="50">
        <v>1.9404359690000001</v>
      </c>
      <c r="E171" s="50">
        <v>0.55167565899999993</v>
      </c>
      <c r="F171" s="50">
        <v>0.16863024999999998</v>
      </c>
      <c r="G171" s="50">
        <v>0.48640722399999997</v>
      </c>
      <c r="H171" s="50">
        <v>0.34689234899999999</v>
      </c>
    </row>
    <row r="172" spans="1:8" x14ac:dyDescent="0.2">
      <c r="A172" s="46" t="s">
        <v>783</v>
      </c>
      <c r="B172" s="47">
        <v>6.0663359640000012</v>
      </c>
      <c r="C172" s="50">
        <v>1.198808396</v>
      </c>
      <c r="D172" s="50">
        <v>1.0631371140000001</v>
      </c>
      <c r="E172" s="50">
        <v>0.296752403</v>
      </c>
      <c r="F172" s="50">
        <v>9.0061748999999997E-2</v>
      </c>
      <c r="G172" s="50">
        <v>1.9595764010000003</v>
      </c>
      <c r="H172" s="50">
        <v>1.4579999010000002</v>
      </c>
    </row>
    <row r="173" spans="1:8" x14ac:dyDescent="0.2">
      <c r="A173" s="46" t="s">
        <v>784</v>
      </c>
      <c r="B173" s="47">
        <v>3.584176786</v>
      </c>
      <c r="C173" s="50">
        <v>1.462794245</v>
      </c>
      <c r="D173" s="50">
        <v>1.2102047250000001</v>
      </c>
      <c r="E173" s="50">
        <v>0.31350373699999995</v>
      </c>
      <c r="F173" s="50">
        <v>9.2238669999999995E-2</v>
      </c>
      <c r="G173" s="50">
        <v>0.290085284</v>
      </c>
      <c r="H173" s="50">
        <v>0.21535012500000003</v>
      </c>
    </row>
    <row r="174" spans="1:8" x14ac:dyDescent="0.2">
      <c r="A174" s="46" t="s">
        <v>785</v>
      </c>
      <c r="B174" s="47">
        <v>3.6259952160000002</v>
      </c>
      <c r="C174" s="50">
        <v>1.3728975239999999</v>
      </c>
      <c r="D174" s="50">
        <v>1.178039287</v>
      </c>
      <c r="E174" s="50">
        <v>0.31780197899999996</v>
      </c>
      <c r="F174" s="50">
        <v>9.5131428000000018E-2</v>
      </c>
      <c r="G174" s="50">
        <v>0.38423742999999999</v>
      </c>
      <c r="H174" s="50">
        <v>0.27788756799999997</v>
      </c>
    </row>
    <row r="175" spans="1:8" x14ac:dyDescent="0.2">
      <c r="A175" s="46" t="s">
        <v>786</v>
      </c>
      <c r="B175" s="47">
        <v>5.1076922960000006</v>
      </c>
      <c r="C175" s="50">
        <v>1.783313701</v>
      </c>
      <c r="D175" s="50">
        <v>1.5691865389999999</v>
      </c>
      <c r="E175" s="50">
        <v>0.434569926</v>
      </c>
      <c r="F175" s="50">
        <v>0.13147716000000001</v>
      </c>
      <c r="G175" s="50">
        <v>0.68717386299999994</v>
      </c>
      <c r="H175" s="50">
        <v>0.50197110699999992</v>
      </c>
    </row>
    <row r="176" spans="1:8" x14ac:dyDescent="0.2">
      <c r="A176" s="46" t="s">
        <v>787</v>
      </c>
      <c r="B176" s="47">
        <v>5.9578905330000005</v>
      </c>
      <c r="C176" s="50">
        <v>0.54770248700000002</v>
      </c>
      <c r="D176" s="50">
        <v>0.47796715700000003</v>
      </c>
      <c r="E176" s="50">
        <v>0.13125070100000003</v>
      </c>
      <c r="F176" s="50">
        <v>3.9574579999999998E-2</v>
      </c>
      <c r="G176" s="50">
        <v>2.7280966819999999</v>
      </c>
      <c r="H176" s="50">
        <v>2.0332989260000001</v>
      </c>
    </row>
    <row r="177" spans="1:8" x14ac:dyDescent="0.2">
      <c r="A177" s="46" t="s">
        <v>788</v>
      </c>
      <c r="B177" s="47">
        <v>4.4205459879999998</v>
      </c>
      <c r="C177" s="50">
        <v>1.3267617119999999</v>
      </c>
      <c r="D177" s="50">
        <v>1.182035803</v>
      </c>
      <c r="E177" s="50">
        <v>0.33145526500000005</v>
      </c>
      <c r="F177" s="50">
        <v>0.100774977</v>
      </c>
      <c r="G177" s="50">
        <v>0.86109273199999992</v>
      </c>
      <c r="H177" s="50">
        <v>0.61842549899999999</v>
      </c>
    </row>
    <row r="178" spans="1:8" x14ac:dyDescent="0.2">
      <c r="A178" s="46" t="s">
        <v>789</v>
      </c>
      <c r="B178" s="47">
        <v>3.4431594149999998</v>
      </c>
      <c r="C178" s="50">
        <v>1.320120095</v>
      </c>
      <c r="D178" s="50">
        <v>1.1228499419999998</v>
      </c>
      <c r="E178" s="50">
        <v>0.30005625200000002</v>
      </c>
      <c r="F178" s="50">
        <v>8.9465727999999994E-2</v>
      </c>
      <c r="G178" s="50">
        <v>0.35133170499999994</v>
      </c>
      <c r="H178" s="50">
        <v>0.25933569300000003</v>
      </c>
    </row>
    <row r="179" spans="1:8" x14ac:dyDescent="0.2">
      <c r="A179" s="46" t="s">
        <v>790</v>
      </c>
      <c r="B179" s="47">
        <v>3.8813536279999994</v>
      </c>
      <c r="C179" s="50">
        <v>1.2060940839999998</v>
      </c>
      <c r="D179" s="50">
        <v>1.025795161</v>
      </c>
      <c r="E179" s="50">
        <v>0.27410074300000004</v>
      </c>
      <c r="F179" s="50">
        <v>8.1724274000000013E-2</v>
      </c>
      <c r="G179" s="50">
        <v>0.74925352899999997</v>
      </c>
      <c r="H179" s="50">
        <v>0.54438583699999998</v>
      </c>
    </row>
    <row r="180" spans="1:8" x14ac:dyDescent="0.2">
      <c r="A180" s="46" t="s">
        <v>791</v>
      </c>
      <c r="B180" s="47">
        <v>1.3977118620000002</v>
      </c>
      <c r="C180" s="50">
        <v>0.34129924299999997</v>
      </c>
      <c r="D180" s="50">
        <v>0.29155675400000003</v>
      </c>
      <c r="E180" s="50">
        <v>7.8278420000000001E-2</v>
      </c>
      <c r="F180" s="50">
        <v>2.3385537000000001E-2</v>
      </c>
      <c r="G180" s="50">
        <v>0.38000853099999998</v>
      </c>
      <c r="H180" s="50">
        <v>0.28318337700000001</v>
      </c>
    </row>
    <row r="181" spans="1:8" x14ac:dyDescent="0.2">
      <c r="A181" s="46" t="s">
        <v>792</v>
      </c>
      <c r="B181" s="47">
        <v>9.5339680179999995</v>
      </c>
      <c r="C181" s="50">
        <v>1.266237523</v>
      </c>
      <c r="D181" s="50">
        <v>1.1330154020000001</v>
      </c>
      <c r="E181" s="50">
        <v>0.31907154199999999</v>
      </c>
      <c r="F181" s="50">
        <v>9.7172061000000004E-2</v>
      </c>
      <c r="G181" s="50">
        <v>3.8655165269999996</v>
      </c>
      <c r="H181" s="50">
        <v>2.8529549629999997</v>
      </c>
    </row>
    <row r="182" spans="1:8" x14ac:dyDescent="0.2">
      <c r="A182" s="46" t="s">
        <v>793</v>
      </c>
      <c r="B182" s="47">
        <v>5.0620894980000006</v>
      </c>
      <c r="C182" s="50">
        <v>1.7190097069999999</v>
      </c>
      <c r="D182" s="50">
        <v>1.538113091</v>
      </c>
      <c r="E182" s="50">
        <v>0.43314172099999998</v>
      </c>
      <c r="F182" s="50">
        <v>0.13191047</v>
      </c>
      <c r="G182" s="50">
        <v>0.72338797899999996</v>
      </c>
      <c r="H182" s="50">
        <v>0.51652652999999993</v>
      </c>
    </row>
    <row r="183" spans="1:8" x14ac:dyDescent="0.2">
      <c r="A183" s="46" t="s">
        <v>794</v>
      </c>
      <c r="B183" s="47">
        <v>4.0041234919999997</v>
      </c>
      <c r="C183" s="50">
        <v>1.1101743559999999</v>
      </c>
      <c r="D183" s="50">
        <v>0.97737053499999993</v>
      </c>
      <c r="E183" s="50">
        <v>0.27081266699999995</v>
      </c>
      <c r="F183" s="50">
        <v>8.1950029000000008E-2</v>
      </c>
      <c r="G183" s="50">
        <v>0.90160618400000003</v>
      </c>
      <c r="H183" s="50">
        <v>0.66220972099999997</v>
      </c>
    </row>
    <row r="184" spans="1:8" x14ac:dyDescent="0.2">
      <c r="A184" s="46" t="s">
        <v>795</v>
      </c>
      <c r="B184" s="47">
        <v>2.8064309170000001</v>
      </c>
      <c r="C184" s="50">
        <v>1.011801457</v>
      </c>
      <c r="D184" s="50">
        <v>0.90430591099999991</v>
      </c>
      <c r="E184" s="50">
        <v>0.25437548700000001</v>
      </c>
      <c r="F184" s="50">
        <v>7.7434901E-2</v>
      </c>
      <c r="G184" s="50">
        <v>0.32697295400000004</v>
      </c>
      <c r="H184" s="50">
        <v>0.231540207</v>
      </c>
    </row>
    <row r="185" spans="1:8" x14ac:dyDescent="0.2">
      <c r="A185" s="46" t="s">
        <v>796</v>
      </c>
      <c r="B185" s="47">
        <v>3.2143767970000008</v>
      </c>
      <c r="C185" s="50">
        <v>1.0741574130000002</v>
      </c>
      <c r="D185" s="50">
        <v>0.93616406500000005</v>
      </c>
      <c r="E185" s="50">
        <v>0.256724075</v>
      </c>
      <c r="F185" s="50">
        <v>7.7364821E-2</v>
      </c>
      <c r="G185" s="50">
        <v>0.501180458</v>
      </c>
      <c r="H185" s="50">
        <v>0.36878596500000005</v>
      </c>
    </row>
    <row r="186" spans="1:8" x14ac:dyDescent="0.2">
      <c r="A186" s="46" t="s">
        <v>797</v>
      </c>
      <c r="B186" s="47">
        <v>6.2513177729999985</v>
      </c>
      <c r="C186" s="50">
        <v>1.8169480929999999</v>
      </c>
      <c r="D186" s="50">
        <v>1.5957139309999997</v>
      </c>
      <c r="E186" s="50">
        <v>0.44105308500000001</v>
      </c>
      <c r="F186" s="50">
        <v>0.13333451400000002</v>
      </c>
      <c r="G186" s="50">
        <v>1.3071956220000001</v>
      </c>
      <c r="H186" s="50">
        <v>0.95707252799999987</v>
      </c>
    </row>
    <row r="187" spans="1:8" x14ac:dyDescent="0.2">
      <c r="A187" s="46" t="s">
        <v>798</v>
      </c>
      <c r="B187" s="47">
        <v>6.4524543010000004</v>
      </c>
      <c r="C187" s="50">
        <v>2.0565573020000003</v>
      </c>
      <c r="D187" s="50">
        <v>1.7821211239999999</v>
      </c>
      <c r="E187" s="50">
        <v>0.48580263100000004</v>
      </c>
      <c r="F187" s="50">
        <v>0.14604444599999999</v>
      </c>
      <c r="G187" s="50">
        <v>1.158337881</v>
      </c>
      <c r="H187" s="50">
        <v>0.82359091699999998</v>
      </c>
    </row>
    <row r="188" spans="1:8" x14ac:dyDescent="0.2">
      <c r="A188" s="46" t="s">
        <v>799</v>
      </c>
      <c r="B188" s="47">
        <v>4.0099891840000002</v>
      </c>
      <c r="C188" s="50">
        <v>0.71423697400000008</v>
      </c>
      <c r="D188" s="50">
        <v>0.62642812000000003</v>
      </c>
      <c r="E188" s="50">
        <v>0.17290639300000002</v>
      </c>
      <c r="F188" s="50">
        <v>5.2242548E-2</v>
      </c>
      <c r="G188" s="50">
        <v>1.396558285</v>
      </c>
      <c r="H188" s="50">
        <v>1.0476168640000001</v>
      </c>
    </row>
    <row r="189" spans="1:8" x14ac:dyDescent="0.2">
      <c r="A189" s="46" t="s">
        <v>800</v>
      </c>
      <c r="B189" s="47">
        <v>8.466491302999998</v>
      </c>
      <c r="C189" s="50">
        <v>1.626829356</v>
      </c>
      <c r="D189" s="50">
        <v>1.3804471949999997</v>
      </c>
      <c r="E189" s="50">
        <v>0.367938765</v>
      </c>
      <c r="F189" s="50">
        <v>0.10958651799999999</v>
      </c>
      <c r="G189" s="50">
        <v>2.8593580169999995</v>
      </c>
      <c r="H189" s="50">
        <v>2.1223314520000001</v>
      </c>
    </row>
    <row r="190" spans="1:8" x14ac:dyDescent="0.2">
      <c r="A190" s="46" t="s">
        <v>801</v>
      </c>
      <c r="B190" s="47">
        <v>4.1018964749999993</v>
      </c>
      <c r="C190" s="50">
        <v>1.3516068859999999</v>
      </c>
      <c r="D190" s="50">
        <v>1.189579041</v>
      </c>
      <c r="E190" s="50">
        <v>0.32951560699999999</v>
      </c>
      <c r="F190" s="50">
        <v>9.9702378999999994E-2</v>
      </c>
      <c r="G190" s="50">
        <v>0.65706764100000004</v>
      </c>
      <c r="H190" s="50">
        <v>0.474424921</v>
      </c>
    </row>
    <row r="191" spans="1:8" x14ac:dyDescent="0.2">
      <c r="A191" s="46" t="s">
        <v>802</v>
      </c>
      <c r="B191" s="47">
        <v>5.2803704680000001</v>
      </c>
      <c r="C191" s="50">
        <v>1.950613991</v>
      </c>
      <c r="D191" s="50">
        <v>1.6965052500000002</v>
      </c>
      <c r="E191" s="50">
        <v>0.46423236199999995</v>
      </c>
      <c r="F191" s="50">
        <v>0.13977651099999999</v>
      </c>
      <c r="G191" s="50">
        <v>0.59764106400000006</v>
      </c>
      <c r="H191" s="50">
        <v>0.43160129000000003</v>
      </c>
    </row>
    <row r="192" spans="1:8" x14ac:dyDescent="0.2">
      <c r="A192" s="46" t="s">
        <v>803</v>
      </c>
      <c r="B192" s="47">
        <v>5.3988789690000001</v>
      </c>
      <c r="C192" s="50">
        <v>2.1772609169999999</v>
      </c>
      <c r="D192" s="50">
        <v>1.9207586390000002</v>
      </c>
      <c r="E192" s="50">
        <v>0.53332046400000011</v>
      </c>
      <c r="F192" s="50">
        <v>0.161520841</v>
      </c>
      <c r="G192" s="50">
        <v>0.35248946000000003</v>
      </c>
      <c r="H192" s="50">
        <v>0.25352864799999997</v>
      </c>
    </row>
    <row r="193" spans="1:8" x14ac:dyDescent="0.2">
      <c r="A193" s="46" t="s">
        <v>804</v>
      </c>
      <c r="B193" s="47">
        <v>9.0481744409999987</v>
      </c>
      <c r="C193" s="50">
        <v>2.9113328509999996</v>
      </c>
      <c r="D193" s="50">
        <v>2.5253266170000002</v>
      </c>
      <c r="E193" s="50">
        <v>0.68911177299999993</v>
      </c>
      <c r="F193" s="50">
        <v>0.20725158699999999</v>
      </c>
      <c r="G193" s="50">
        <v>1.5624892169999998</v>
      </c>
      <c r="H193" s="50">
        <v>1.152662396</v>
      </c>
    </row>
    <row r="194" spans="1:8" x14ac:dyDescent="0.2">
      <c r="A194" s="46" t="s">
        <v>805</v>
      </c>
      <c r="B194" s="47">
        <v>4.0681772099999991</v>
      </c>
      <c r="C194" s="50">
        <v>1.4586908619999999</v>
      </c>
      <c r="D194" s="50">
        <v>1.2723865519999999</v>
      </c>
      <c r="E194" s="50">
        <v>0.34923557399999999</v>
      </c>
      <c r="F194" s="50">
        <v>0.10528118900000001</v>
      </c>
      <c r="G194" s="50">
        <v>0.51266727300000003</v>
      </c>
      <c r="H194" s="50">
        <v>0.36991575999999998</v>
      </c>
    </row>
    <row r="195" spans="1:8" x14ac:dyDescent="0.2">
      <c r="A195" s="46" t="s">
        <v>806</v>
      </c>
      <c r="B195" s="47">
        <v>4.5255371649999994</v>
      </c>
      <c r="C195" s="50">
        <v>1.6678412709999997</v>
      </c>
      <c r="D195" s="50">
        <v>1.4762569140000001</v>
      </c>
      <c r="E195" s="50">
        <v>0.41127557500000006</v>
      </c>
      <c r="F195" s="50">
        <v>0.124723952</v>
      </c>
      <c r="G195" s="50">
        <v>0.49282530499999994</v>
      </c>
      <c r="H195" s="50">
        <v>0.35261414800000002</v>
      </c>
    </row>
    <row r="196" spans="1:8" x14ac:dyDescent="0.2">
      <c r="A196" s="46" t="s">
        <v>807</v>
      </c>
      <c r="B196" s="47">
        <v>2.3076691980000001</v>
      </c>
      <c r="C196" s="50">
        <v>0.80195248000000008</v>
      </c>
      <c r="D196" s="50">
        <v>0.66777878000000002</v>
      </c>
      <c r="E196" s="50">
        <v>0.17427624800000002</v>
      </c>
      <c r="F196" s="50">
        <v>5.1441368000000001E-2</v>
      </c>
      <c r="G196" s="50">
        <v>0.35215143199999999</v>
      </c>
      <c r="H196" s="50">
        <v>0.26006889</v>
      </c>
    </row>
    <row r="197" spans="1:8" x14ac:dyDescent="0.2">
      <c r="A197" s="46" t="s">
        <v>808</v>
      </c>
      <c r="B197" s="47">
        <v>4.7367013849999999</v>
      </c>
      <c r="C197" s="50">
        <v>2.1285571300000004</v>
      </c>
      <c r="D197" s="50">
        <v>1.9067805930000001</v>
      </c>
      <c r="E197" s="50">
        <v>0.53757436500000011</v>
      </c>
      <c r="F197" s="50">
        <v>0.16378751899999999</v>
      </c>
      <c r="G197" s="50">
        <v>1.0370000000000002E-6</v>
      </c>
      <c r="H197" s="50">
        <v>7.4099999999999998E-7</v>
      </c>
    </row>
    <row r="198" spans="1:8" x14ac:dyDescent="0.2">
      <c r="A198" s="46" t="s">
        <v>809</v>
      </c>
      <c r="B198" s="47">
        <v>8.2285055609999986</v>
      </c>
      <c r="C198" s="50">
        <v>1.2811254160000001</v>
      </c>
      <c r="D198" s="50">
        <v>1.104418693</v>
      </c>
      <c r="E198" s="50">
        <v>0.29942021699999999</v>
      </c>
      <c r="F198" s="50">
        <v>8.9812070000000008E-2</v>
      </c>
      <c r="G198" s="50">
        <v>3.1140492139999996</v>
      </c>
      <c r="H198" s="50">
        <v>2.3396799509999999</v>
      </c>
    </row>
    <row r="199" spans="1:8" x14ac:dyDescent="0.2">
      <c r="A199" s="46" t="s">
        <v>810</v>
      </c>
      <c r="B199" s="47">
        <v>4.7338234400000001</v>
      </c>
      <c r="C199" s="50">
        <v>1.680511962</v>
      </c>
      <c r="D199" s="50">
        <v>1.4627414559999998</v>
      </c>
      <c r="E199" s="50">
        <v>0.40059299400000004</v>
      </c>
      <c r="F199" s="50">
        <v>0.12065523300000001</v>
      </c>
      <c r="G199" s="50">
        <v>0.61857052599999995</v>
      </c>
      <c r="H199" s="50">
        <v>0.45075126900000001</v>
      </c>
    </row>
    <row r="200" spans="1:8" x14ac:dyDescent="0.2">
      <c r="A200" s="46" t="s">
        <v>811</v>
      </c>
      <c r="B200" s="47">
        <v>7.6575120499999993</v>
      </c>
      <c r="C200" s="50">
        <v>2.8753059469999998</v>
      </c>
      <c r="D200" s="50">
        <v>2.4900940679999999</v>
      </c>
      <c r="E200" s="50">
        <v>0.67836087199999995</v>
      </c>
      <c r="F200" s="50">
        <v>0.20387914500000001</v>
      </c>
      <c r="G200" s="50">
        <v>0.81912480600000004</v>
      </c>
      <c r="H200" s="50">
        <v>0.59074721200000002</v>
      </c>
    </row>
    <row r="201" spans="1:8" x14ac:dyDescent="0.2">
      <c r="A201" s="46" t="s">
        <v>812</v>
      </c>
      <c r="B201" s="47">
        <v>5.429449224999999</v>
      </c>
      <c r="C201" s="50">
        <v>2.1282879429999997</v>
      </c>
      <c r="D201" s="50">
        <v>1.895174256</v>
      </c>
      <c r="E201" s="50">
        <v>0.5311612229999999</v>
      </c>
      <c r="F201" s="50">
        <v>0.16146154199999999</v>
      </c>
      <c r="G201" s="50">
        <v>0.41625964900000001</v>
      </c>
      <c r="H201" s="50">
        <v>0.29710461199999999</v>
      </c>
    </row>
    <row r="202" spans="1:8" x14ac:dyDescent="0.2">
      <c r="A202" s="46" t="s">
        <v>813</v>
      </c>
      <c r="B202" s="47">
        <v>4.5345608070000001</v>
      </c>
      <c r="C202" s="50">
        <v>1.668493206</v>
      </c>
      <c r="D202" s="50">
        <v>1.4506626409999999</v>
      </c>
      <c r="E202" s="50">
        <v>0.39682495999999995</v>
      </c>
      <c r="F202" s="50">
        <v>0.119464236</v>
      </c>
      <c r="G202" s="50">
        <v>0.52108865900000001</v>
      </c>
      <c r="H202" s="50">
        <v>0.37802710500000003</v>
      </c>
    </row>
    <row r="203" spans="1:8" x14ac:dyDescent="0.2">
      <c r="A203" s="46" t="s">
        <v>814</v>
      </c>
      <c r="B203" s="47">
        <v>3.260866069</v>
      </c>
      <c r="C203" s="50">
        <v>1.1960515030000001</v>
      </c>
      <c r="D203" s="50">
        <v>1.047135463</v>
      </c>
      <c r="E203" s="50">
        <v>0.28850126100000006</v>
      </c>
      <c r="F203" s="50">
        <v>8.7104844000000001E-2</v>
      </c>
      <c r="G203" s="50">
        <v>0.37347269499999997</v>
      </c>
      <c r="H203" s="50">
        <v>0.26860030299999998</v>
      </c>
    </row>
    <row r="204" spans="1:8" x14ac:dyDescent="0.2">
      <c r="A204" s="46" t="s">
        <v>815</v>
      </c>
      <c r="B204" s="47">
        <v>3.9936594839999997</v>
      </c>
      <c r="C204" s="50">
        <v>1.5733304990000001</v>
      </c>
      <c r="D204" s="50">
        <v>1.3938926949999997</v>
      </c>
      <c r="E204" s="50">
        <v>0.38869029500000002</v>
      </c>
      <c r="F204" s="50">
        <v>0.11791796299999999</v>
      </c>
      <c r="G204" s="50">
        <v>0.303566734</v>
      </c>
      <c r="H204" s="50">
        <v>0.21626129800000002</v>
      </c>
    </row>
    <row r="205" spans="1:8" x14ac:dyDescent="0.2">
      <c r="A205" s="46" t="s">
        <v>816</v>
      </c>
      <c r="B205" s="47">
        <v>5.1816244899999999</v>
      </c>
      <c r="C205" s="50">
        <v>1.6070406409999998</v>
      </c>
      <c r="D205" s="50">
        <v>1.4131603309999998</v>
      </c>
      <c r="E205" s="50">
        <v>0.39110159800000005</v>
      </c>
      <c r="F205" s="50">
        <v>0.11829484800000001</v>
      </c>
      <c r="G205" s="50">
        <v>0.95372585500000018</v>
      </c>
      <c r="H205" s="50">
        <v>0.69830121700000003</v>
      </c>
    </row>
    <row r="206" spans="1:8" x14ac:dyDescent="0.2">
      <c r="A206" s="46" t="s">
        <v>817</v>
      </c>
      <c r="B206" s="47">
        <v>5.6775046450000008</v>
      </c>
      <c r="C206" s="50">
        <v>1.9976707969999998</v>
      </c>
      <c r="D206" s="50">
        <v>1.7634092680000002</v>
      </c>
      <c r="E206" s="50">
        <v>0.48993463799999992</v>
      </c>
      <c r="F206" s="50">
        <v>0.14841762</v>
      </c>
      <c r="G206" s="50">
        <v>0.74331538100000016</v>
      </c>
      <c r="H206" s="50">
        <v>0.53475694099999993</v>
      </c>
    </row>
    <row r="207" spans="1:8" x14ac:dyDescent="0.2">
      <c r="A207" s="46" t="s">
        <v>818</v>
      </c>
      <c r="B207" s="47">
        <v>4.5730222329999997</v>
      </c>
      <c r="C207" s="50">
        <v>1.56308683</v>
      </c>
      <c r="D207" s="50">
        <v>1.351548336</v>
      </c>
      <c r="E207" s="50">
        <v>0.36758562400000006</v>
      </c>
      <c r="F207" s="50">
        <v>0.11040209599999999</v>
      </c>
      <c r="G207" s="50">
        <v>0.68475435699999998</v>
      </c>
      <c r="H207" s="50">
        <v>0.49564499000000006</v>
      </c>
    </row>
    <row r="208" spans="1:8" x14ac:dyDescent="0.2">
      <c r="A208" s="46" t="s">
        <v>819</v>
      </c>
      <c r="B208" s="47">
        <v>3.6463432710000001</v>
      </c>
      <c r="C208" s="50">
        <v>1.2968108469999999</v>
      </c>
      <c r="D208" s="50">
        <v>1.1419666909999999</v>
      </c>
      <c r="E208" s="50">
        <v>0.316499853</v>
      </c>
      <c r="F208" s="50">
        <v>9.5785018999999999E-2</v>
      </c>
      <c r="G208" s="50">
        <v>0.46103380200000005</v>
      </c>
      <c r="H208" s="50">
        <v>0.33424705900000001</v>
      </c>
    </row>
    <row r="209" spans="1:8" x14ac:dyDescent="0.2">
      <c r="A209" s="46" t="s">
        <v>820</v>
      </c>
      <c r="B209" s="47">
        <v>4.1927304740000002</v>
      </c>
      <c r="C209" s="50">
        <v>1.5973400150000001</v>
      </c>
      <c r="D209" s="50">
        <v>1.3859694979999999</v>
      </c>
      <c r="E209" s="50">
        <v>0.37832265599999998</v>
      </c>
      <c r="F209" s="50">
        <v>0.11379576500000001</v>
      </c>
      <c r="G209" s="50">
        <v>0.41649391200000002</v>
      </c>
      <c r="H209" s="50">
        <v>0.30080862800000002</v>
      </c>
    </row>
    <row r="210" spans="1:8" x14ac:dyDescent="0.2">
      <c r="A210" s="46" t="s">
        <v>821</v>
      </c>
      <c r="B210" s="47">
        <v>4.5773186360000002</v>
      </c>
      <c r="C210" s="50">
        <v>1.7945821790000001</v>
      </c>
      <c r="D210" s="50">
        <v>1.5950062169999999</v>
      </c>
      <c r="E210" s="50">
        <v>0.44619519600000002</v>
      </c>
      <c r="F210" s="50">
        <v>0.13553388399999999</v>
      </c>
      <c r="G210" s="50">
        <v>0.35580114400000001</v>
      </c>
      <c r="H210" s="50">
        <v>0.25020001599999997</v>
      </c>
    </row>
    <row r="211" spans="1:8" x14ac:dyDescent="0.2">
      <c r="A211" s="46" t="s">
        <v>822</v>
      </c>
      <c r="B211" s="47">
        <v>6.5310212870000006</v>
      </c>
      <c r="C211" s="50">
        <v>2.3316376050000001</v>
      </c>
      <c r="D211" s="50">
        <v>2.0938842420000001</v>
      </c>
      <c r="E211" s="50">
        <v>0.59175631700000009</v>
      </c>
      <c r="F211" s="50">
        <v>0.18046525099999999</v>
      </c>
      <c r="G211" s="50">
        <v>0.7775629369999999</v>
      </c>
      <c r="H211" s="50">
        <v>0.55571493500000002</v>
      </c>
    </row>
    <row r="212" spans="1:8" x14ac:dyDescent="0.2">
      <c r="A212" s="46" t="s">
        <v>823</v>
      </c>
      <c r="B212" s="47">
        <v>3.7625784029999996</v>
      </c>
      <c r="C212" s="50">
        <v>1.3383606880000001</v>
      </c>
      <c r="D212" s="50">
        <v>1.1469697109999999</v>
      </c>
      <c r="E212" s="50">
        <v>0.30900635199999993</v>
      </c>
      <c r="F212" s="50">
        <v>9.2447292999999986E-2</v>
      </c>
      <c r="G212" s="50">
        <v>0.50760147900000008</v>
      </c>
      <c r="H212" s="50">
        <v>0.36819288</v>
      </c>
    </row>
    <row r="213" spans="1:8" x14ac:dyDescent="0.2">
      <c r="A213" s="46" t="s">
        <v>824</v>
      </c>
      <c r="B213" s="47">
        <v>5.316033377000001</v>
      </c>
      <c r="C213" s="50">
        <v>1.803182525</v>
      </c>
      <c r="D213" s="50">
        <v>1.571604008</v>
      </c>
      <c r="E213" s="50">
        <v>0.43100058200000002</v>
      </c>
      <c r="F213" s="50">
        <v>0.129886169</v>
      </c>
      <c r="G213" s="50">
        <v>0.80004654499999994</v>
      </c>
      <c r="H213" s="50">
        <v>0.58031354800000001</v>
      </c>
    </row>
    <row r="214" spans="1:8" x14ac:dyDescent="0.2">
      <c r="A214" s="46" t="s">
        <v>825</v>
      </c>
      <c r="B214" s="47">
        <v>5.8819275869999998</v>
      </c>
      <c r="C214" s="50">
        <v>2.305345752</v>
      </c>
      <c r="D214" s="50">
        <v>2.0275379039999999</v>
      </c>
      <c r="E214" s="50">
        <v>0.56122452300000003</v>
      </c>
      <c r="F214" s="50">
        <v>0.16976204500000003</v>
      </c>
      <c r="G214" s="50">
        <v>0.47727209500000006</v>
      </c>
      <c r="H214" s="50">
        <v>0.34078526799999997</v>
      </c>
    </row>
    <row r="215" spans="1:8" x14ac:dyDescent="0.2">
      <c r="A215" s="46" t="s">
        <v>826</v>
      </c>
      <c r="B215" s="47">
        <v>7.3885308799999994</v>
      </c>
      <c r="C215" s="50">
        <v>2.2725050149999997</v>
      </c>
      <c r="D215" s="50">
        <v>1.9647126329999998</v>
      </c>
      <c r="E215" s="50">
        <v>0.53427986799999994</v>
      </c>
      <c r="F215" s="50">
        <v>0.16045906000000001</v>
      </c>
      <c r="G215" s="50">
        <v>1.4185742929999998</v>
      </c>
      <c r="H215" s="50">
        <v>1.0380000110000001</v>
      </c>
    </row>
    <row r="216" spans="1:8" x14ac:dyDescent="0.2">
      <c r="A216" s="46" t="s">
        <v>827</v>
      </c>
      <c r="B216" s="47">
        <v>8.9493673729999994</v>
      </c>
      <c r="C216" s="50">
        <v>2.14238493</v>
      </c>
      <c r="D216" s="50">
        <v>1.8974768610000001</v>
      </c>
      <c r="E216" s="50">
        <v>0.52895670899999991</v>
      </c>
      <c r="F216" s="50">
        <v>0.16045187499999999</v>
      </c>
      <c r="G216" s="50">
        <v>2.4295955029999998</v>
      </c>
      <c r="H216" s="50">
        <v>1.790501495</v>
      </c>
    </row>
    <row r="217" spans="1:8" x14ac:dyDescent="0.2">
      <c r="A217" s="46" t="s">
        <v>828</v>
      </c>
      <c r="B217" s="47">
        <v>6.2448511120000001</v>
      </c>
      <c r="C217" s="50">
        <v>1.7278541869999999</v>
      </c>
      <c r="D217" s="50">
        <v>1.4776313080000001</v>
      </c>
      <c r="E217" s="50">
        <v>0.39718523999999999</v>
      </c>
      <c r="F217" s="50">
        <v>0.118716132</v>
      </c>
      <c r="G217" s="50">
        <v>1.454186948</v>
      </c>
      <c r="H217" s="50">
        <v>1.069277297</v>
      </c>
    </row>
    <row r="218" spans="1:8" x14ac:dyDescent="0.2">
      <c r="A218" s="46" t="s">
        <v>829</v>
      </c>
      <c r="B218" s="47">
        <v>9.5053750069999996</v>
      </c>
      <c r="C218" s="50">
        <v>3.7752731499999999</v>
      </c>
      <c r="D218" s="50">
        <v>3.2810668650000001</v>
      </c>
      <c r="E218" s="50">
        <v>0.89715007800000002</v>
      </c>
      <c r="F218" s="50">
        <v>0.27004117599999999</v>
      </c>
      <c r="G218" s="50">
        <v>0.74783627600000002</v>
      </c>
      <c r="H218" s="50">
        <v>0.53400746200000004</v>
      </c>
    </row>
    <row r="219" spans="1:8" x14ac:dyDescent="0.2">
      <c r="A219" s="46" t="s">
        <v>830</v>
      </c>
      <c r="B219" s="47">
        <v>5.0621940170000004</v>
      </c>
      <c r="C219" s="50">
        <v>1.846286799</v>
      </c>
      <c r="D219" s="50">
        <v>1.5386912909999999</v>
      </c>
      <c r="E219" s="50">
        <v>0.40195398999999998</v>
      </c>
      <c r="F219" s="50">
        <v>0.118694957</v>
      </c>
      <c r="G219" s="50">
        <v>0.66921213599999996</v>
      </c>
      <c r="H219" s="50">
        <v>0.48735484400000001</v>
      </c>
    </row>
    <row r="220" spans="1:8" x14ac:dyDescent="0.2">
      <c r="A220" s="46" t="s">
        <v>831</v>
      </c>
      <c r="B220" s="47">
        <v>5.1427960739999996</v>
      </c>
      <c r="C220" s="50">
        <v>1.7948829209999999</v>
      </c>
      <c r="D220" s="50">
        <v>1.550528154</v>
      </c>
      <c r="E220" s="50">
        <v>0.42128875799999999</v>
      </c>
      <c r="F220" s="50">
        <v>0.126480657</v>
      </c>
      <c r="G220" s="50">
        <v>0.72665294899999999</v>
      </c>
      <c r="H220" s="50">
        <v>0.52296263500000006</v>
      </c>
    </row>
    <row r="221" spans="1:8" x14ac:dyDescent="0.2">
      <c r="A221" s="46" t="s">
        <v>832</v>
      </c>
      <c r="B221" s="47">
        <v>4.7802420280000009</v>
      </c>
      <c r="C221" s="50">
        <v>1.621897597</v>
      </c>
      <c r="D221" s="50">
        <v>1.4127325319999997</v>
      </c>
      <c r="E221" s="50">
        <v>0.38718455899999998</v>
      </c>
      <c r="F221" s="50">
        <v>0.116651748</v>
      </c>
      <c r="G221" s="50">
        <v>0.71913788599999995</v>
      </c>
      <c r="H221" s="50">
        <v>0.52263770600000004</v>
      </c>
    </row>
    <row r="222" spans="1:8" x14ac:dyDescent="0.2">
      <c r="A222" s="46" t="s">
        <v>833</v>
      </c>
      <c r="B222" s="47">
        <v>6.3296288189999999</v>
      </c>
      <c r="C222" s="50">
        <v>2.246600779</v>
      </c>
      <c r="D222" s="50">
        <v>1.919804689</v>
      </c>
      <c r="E222" s="50">
        <v>0.51562110800000005</v>
      </c>
      <c r="F222" s="50">
        <v>0.15406371499999999</v>
      </c>
      <c r="G222" s="50">
        <v>0.86334526699999992</v>
      </c>
      <c r="H222" s="50">
        <v>0.63019326100000006</v>
      </c>
    </row>
    <row r="223" spans="1:8" x14ac:dyDescent="0.2">
      <c r="A223" s="46" t="s">
        <v>834</v>
      </c>
      <c r="B223" s="47">
        <v>4.4001132619999996</v>
      </c>
      <c r="C223" s="50">
        <v>1.243358945</v>
      </c>
      <c r="D223" s="50">
        <v>1.061353658</v>
      </c>
      <c r="E223" s="50">
        <v>0.28472713299999997</v>
      </c>
      <c r="F223" s="50">
        <v>8.5033148999999988E-2</v>
      </c>
      <c r="G223" s="50">
        <v>0.99168506900000009</v>
      </c>
      <c r="H223" s="50">
        <v>0.73395530800000008</v>
      </c>
    </row>
    <row r="224" spans="1:8" x14ac:dyDescent="0.2">
      <c r="A224" s="46" t="s">
        <v>835</v>
      </c>
      <c r="B224" s="47">
        <v>4.1002760590000005</v>
      </c>
      <c r="C224" s="50">
        <v>1.3255957539999998</v>
      </c>
      <c r="D224" s="50">
        <v>1.16335327</v>
      </c>
      <c r="E224" s="50">
        <v>0.32131351900000005</v>
      </c>
      <c r="F224" s="50">
        <v>9.710763800000001E-2</v>
      </c>
      <c r="G224" s="50">
        <v>0.68679163900000006</v>
      </c>
      <c r="H224" s="50">
        <v>0.50611423899999997</v>
      </c>
    </row>
    <row r="225" spans="1:8" x14ac:dyDescent="0.2">
      <c r="A225" s="46" t="s">
        <v>836</v>
      </c>
      <c r="B225" s="47">
        <v>7.0462539720000006</v>
      </c>
      <c r="C225" s="50">
        <v>1.600952157</v>
      </c>
      <c r="D225" s="50">
        <v>1.4047618449999999</v>
      </c>
      <c r="E225" s="50">
        <v>0.38792009799999999</v>
      </c>
      <c r="F225" s="50">
        <v>0.11722913100000001</v>
      </c>
      <c r="G225" s="50">
        <v>2.0377522360000002</v>
      </c>
      <c r="H225" s="50">
        <v>1.4976385049999998</v>
      </c>
    </row>
    <row r="226" spans="1:8" x14ac:dyDescent="0.2">
      <c r="A226" s="46" t="s">
        <v>837</v>
      </c>
      <c r="B226" s="47">
        <v>1.9292830089999999</v>
      </c>
      <c r="C226" s="50">
        <v>0.90742565399999997</v>
      </c>
      <c r="D226" s="50">
        <v>0.76176396199999996</v>
      </c>
      <c r="E226" s="50">
        <v>0.20063547199999998</v>
      </c>
      <c r="F226" s="50">
        <v>5.9456142999999996E-2</v>
      </c>
      <c r="G226" s="50">
        <v>1.0370000000000002E-6</v>
      </c>
      <c r="H226" s="50">
        <v>7.4099999999999998E-7</v>
      </c>
    </row>
    <row r="227" spans="1:8" x14ac:dyDescent="0.2">
      <c r="A227" s="46" t="s">
        <v>838</v>
      </c>
      <c r="B227" s="47">
        <v>6.3070383759999995</v>
      </c>
      <c r="C227" s="50">
        <v>1.3313314289999998</v>
      </c>
      <c r="D227" s="50">
        <v>1.161543695</v>
      </c>
      <c r="E227" s="50">
        <v>0.31888323100000004</v>
      </c>
      <c r="F227" s="50">
        <v>9.6139756999999992E-2</v>
      </c>
      <c r="G227" s="50">
        <v>1.951384137</v>
      </c>
      <c r="H227" s="50">
        <v>1.4477561270000001</v>
      </c>
    </row>
    <row r="228" spans="1:8" x14ac:dyDescent="0.2">
      <c r="A228" s="46" t="s">
        <v>839</v>
      </c>
      <c r="B228" s="47">
        <v>3.4617578820000006</v>
      </c>
      <c r="C228" s="50">
        <v>1.2986349960000003</v>
      </c>
      <c r="D228" s="50">
        <v>1.1583981910000001</v>
      </c>
      <c r="E228" s="50">
        <v>0.32522190200000001</v>
      </c>
      <c r="F228" s="50">
        <v>9.8926820999999998E-2</v>
      </c>
      <c r="G228" s="50">
        <v>0.33886550399999998</v>
      </c>
      <c r="H228" s="50">
        <v>0.24171046799999998</v>
      </c>
    </row>
    <row r="229" spans="1:8" x14ac:dyDescent="0.2">
      <c r="A229" s="46" t="s">
        <v>840</v>
      </c>
      <c r="B229" s="47">
        <v>7.5195524699999989</v>
      </c>
      <c r="C229" s="50">
        <v>1.7196310020000001</v>
      </c>
      <c r="D229" s="50">
        <v>1.5025457360000001</v>
      </c>
      <c r="E229" s="50">
        <v>0.41313074799999999</v>
      </c>
      <c r="F229" s="50">
        <v>0.12463107000000001</v>
      </c>
      <c r="G229" s="50">
        <v>2.1506990879999996</v>
      </c>
      <c r="H229" s="50">
        <v>1.6089148259999999</v>
      </c>
    </row>
    <row r="230" spans="1:8" x14ac:dyDescent="0.2">
      <c r="A230" s="46" t="s">
        <v>841</v>
      </c>
      <c r="B230" s="47">
        <v>4.3638136420000002</v>
      </c>
      <c r="C230" s="50">
        <v>1.47326237</v>
      </c>
      <c r="D230" s="50">
        <v>1.3112514070000001</v>
      </c>
      <c r="E230" s="50">
        <v>0.367326186</v>
      </c>
      <c r="F230" s="50">
        <v>0.111637931</v>
      </c>
      <c r="G230" s="50">
        <v>0.64179015800000005</v>
      </c>
      <c r="H230" s="50">
        <v>0.45854559</v>
      </c>
    </row>
    <row r="231" spans="1:8" x14ac:dyDescent="0.2">
      <c r="A231" s="46" t="s">
        <v>842</v>
      </c>
      <c r="B231" s="47">
        <v>10.647701777</v>
      </c>
      <c r="C231" s="50">
        <v>3.2511488909999997</v>
      </c>
      <c r="D231" s="50">
        <v>2.9039103099999997</v>
      </c>
      <c r="E231" s="50">
        <v>0.81634430000000013</v>
      </c>
      <c r="F231" s="50">
        <v>0.248444636</v>
      </c>
      <c r="G231" s="50">
        <v>1.975176526</v>
      </c>
      <c r="H231" s="50">
        <v>1.4526771140000001</v>
      </c>
    </row>
    <row r="232" spans="1:8" x14ac:dyDescent="0.2">
      <c r="A232" s="46" t="s">
        <v>843</v>
      </c>
      <c r="B232" s="47">
        <v>3.9149067870000001</v>
      </c>
      <c r="C232" s="50">
        <v>1.5082872440000001</v>
      </c>
      <c r="D232" s="50">
        <v>1.311582606</v>
      </c>
      <c r="E232" s="50">
        <v>0.358839835</v>
      </c>
      <c r="F232" s="50">
        <v>0.108036112</v>
      </c>
      <c r="G232" s="50">
        <v>0.36452332700000001</v>
      </c>
      <c r="H232" s="50">
        <v>0.26363766299999997</v>
      </c>
    </row>
    <row r="233" spans="1:8" x14ac:dyDescent="0.2">
      <c r="A233" s="46" t="s">
        <v>844</v>
      </c>
      <c r="B233" s="47">
        <v>0.72852797199999997</v>
      </c>
      <c r="C233" s="50">
        <v>0.22697271999999999</v>
      </c>
      <c r="D233" s="50">
        <v>0.20027336699999998</v>
      </c>
      <c r="E233" s="50">
        <v>5.5619462999999994E-2</v>
      </c>
      <c r="F233" s="50">
        <v>1.6846205999999999E-2</v>
      </c>
      <c r="G233" s="50">
        <v>0.132209889</v>
      </c>
      <c r="H233" s="50">
        <v>9.6606327000000006E-2</v>
      </c>
    </row>
    <row r="234" spans="1:8" x14ac:dyDescent="0.2">
      <c r="A234" s="46" t="s">
        <v>845</v>
      </c>
      <c r="B234" s="47">
        <v>6.7113246790000005</v>
      </c>
      <c r="C234" s="50">
        <v>2.0852113810000001</v>
      </c>
      <c r="D234" s="50">
        <v>1.8377719239999999</v>
      </c>
      <c r="E234" s="50">
        <v>0.50977830699999993</v>
      </c>
      <c r="F234" s="50">
        <v>0.15433076500000001</v>
      </c>
      <c r="G234" s="50">
        <v>1.2271043150000001</v>
      </c>
      <c r="H234" s="50">
        <v>0.89712798699999996</v>
      </c>
    </row>
    <row r="235" spans="1:8" x14ac:dyDescent="0.2">
      <c r="A235" s="46" t="s">
        <v>846</v>
      </c>
      <c r="B235" s="47">
        <v>2.60800521</v>
      </c>
      <c r="C235" s="50">
        <v>0.72953075599999995</v>
      </c>
      <c r="D235" s="50">
        <v>0.63363113700000007</v>
      </c>
      <c r="E235" s="50">
        <v>0.17314146999999999</v>
      </c>
      <c r="F235" s="50">
        <v>5.2101489000000001E-2</v>
      </c>
      <c r="G235" s="50">
        <v>0.59180346000000006</v>
      </c>
      <c r="H235" s="50">
        <v>0.42779689799999998</v>
      </c>
    </row>
    <row r="236" spans="1:8" x14ac:dyDescent="0.2">
      <c r="A236" s="46" t="s">
        <v>847</v>
      </c>
      <c r="B236" s="47">
        <v>9.8266091190000004</v>
      </c>
      <c r="C236" s="50">
        <v>0.43848851100000003</v>
      </c>
      <c r="D236" s="50">
        <v>0.37736055899999998</v>
      </c>
      <c r="E236" s="50">
        <v>0.10212088499999999</v>
      </c>
      <c r="F236" s="50">
        <v>3.0608611000000001E-2</v>
      </c>
      <c r="G236" s="50">
        <v>5.0872515399999996</v>
      </c>
      <c r="H236" s="50">
        <v>3.7907790129999999</v>
      </c>
    </row>
    <row r="237" spans="1:8" x14ac:dyDescent="0.2">
      <c r="A237" s="46" t="s">
        <v>848</v>
      </c>
      <c r="B237" s="47">
        <v>3.1836861780000003</v>
      </c>
      <c r="C237" s="50">
        <v>1.109503535</v>
      </c>
      <c r="D237" s="50">
        <v>0.98310814000000002</v>
      </c>
      <c r="E237" s="50">
        <v>0.27418203299999999</v>
      </c>
      <c r="F237" s="50">
        <v>8.3184090000000016E-2</v>
      </c>
      <c r="G237" s="50">
        <v>0.42587174700000002</v>
      </c>
      <c r="H237" s="50">
        <v>0.30783663300000003</v>
      </c>
    </row>
    <row r="238" spans="1:8" x14ac:dyDescent="0.2">
      <c r="A238" s="46" t="s">
        <v>849</v>
      </c>
      <c r="B238" s="47">
        <v>5.1261946070000004</v>
      </c>
      <c r="C238" s="50">
        <v>1.5513530790000001</v>
      </c>
      <c r="D238" s="50">
        <v>1.3349653750000001</v>
      </c>
      <c r="E238" s="50">
        <v>0.36123237699999999</v>
      </c>
      <c r="F238" s="50">
        <v>0.10826764400000001</v>
      </c>
      <c r="G238" s="50">
        <v>1.0152882440000002</v>
      </c>
      <c r="H238" s="50">
        <v>0.75508788800000004</v>
      </c>
    </row>
    <row r="239" spans="1:8" x14ac:dyDescent="0.2">
      <c r="A239" s="46" t="s">
        <v>850</v>
      </c>
      <c r="B239" s="47">
        <v>3.3223933070000005</v>
      </c>
      <c r="C239" s="50">
        <v>0.68120355799999988</v>
      </c>
      <c r="D239" s="50">
        <v>0.57637937900000003</v>
      </c>
      <c r="E239" s="50">
        <v>0.15314254199999999</v>
      </c>
      <c r="F239" s="50">
        <v>4.5551278000000001E-2</v>
      </c>
      <c r="G239" s="50">
        <v>1.07510119</v>
      </c>
      <c r="H239" s="50">
        <v>0.79101536000000006</v>
      </c>
    </row>
    <row r="240" spans="1:8" x14ac:dyDescent="0.2">
      <c r="A240" s="46" t="s">
        <v>851</v>
      </c>
      <c r="B240" s="47">
        <v>8.0701611720000006</v>
      </c>
      <c r="C240" s="50">
        <v>1.4032763690000001</v>
      </c>
      <c r="D240" s="50">
        <v>1.2230320880000001</v>
      </c>
      <c r="E240" s="50">
        <v>0.335400315</v>
      </c>
      <c r="F240" s="50">
        <v>0.101075252</v>
      </c>
      <c r="G240" s="50">
        <v>2.8747539200000003</v>
      </c>
      <c r="H240" s="50">
        <v>2.1326232279999999</v>
      </c>
    </row>
    <row r="241" spans="1:8" x14ac:dyDescent="0.2">
      <c r="A241" s="46" t="s">
        <v>852</v>
      </c>
      <c r="B241" s="47">
        <v>3.7027462499999997</v>
      </c>
      <c r="C241" s="50">
        <v>1.5092924479999998</v>
      </c>
      <c r="D241" s="50">
        <v>1.284925401</v>
      </c>
      <c r="E241" s="50">
        <v>0.34370832699999998</v>
      </c>
      <c r="F241" s="50">
        <v>0.102523789</v>
      </c>
      <c r="G241" s="50">
        <v>0.26809424399999998</v>
      </c>
      <c r="H241" s="50">
        <v>0.19420204100000002</v>
      </c>
    </row>
    <row r="242" spans="1:8" x14ac:dyDescent="0.2">
      <c r="A242" s="46" t="s">
        <v>853</v>
      </c>
      <c r="B242" s="47">
        <v>5.7848100769999995</v>
      </c>
      <c r="C242" s="50">
        <v>0.71312207599999999</v>
      </c>
      <c r="D242" s="50">
        <v>0.623165525</v>
      </c>
      <c r="E242" s="50">
        <v>0.171360915</v>
      </c>
      <c r="F242" s="50">
        <v>5.1697568000000006E-2</v>
      </c>
      <c r="G242" s="50">
        <v>2.423098848</v>
      </c>
      <c r="H242" s="50">
        <v>1.8023651449999998</v>
      </c>
    </row>
    <row r="243" spans="1:8" x14ac:dyDescent="0.2">
      <c r="A243" s="46" t="s">
        <v>854</v>
      </c>
      <c r="B243" s="47">
        <v>6.1230512169999987</v>
      </c>
      <c r="C243" s="50">
        <v>0.95020482499999992</v>
      </c>
      <c r="D243" s="50">
        <v>0.83564357899999997</v>
      </c>
      <c r="E243" s="50">
        <v>0.23129123799999998</v>
      </c>
      <c r="F243" s="50">
        <v>6.9960250000000002E-2</v>
      </c>
      <c r="G243" s="50">
        <v>2.3144122619999998</v>
      </c>
      <c r="H243" s="50">
        <v>1.721539063</v>
      </c>
    </row>
    <row r="244" spans="1:8" x14ac:dyDescent="0.2">
      <c r="A244" s="46" t="s">
        <v>855</v>
      </c>
      <c r="B244" s="47">
        <v>3.7482950099999996</v>
      </c>
      <c r="C244" s="50">
        <v>1.4146950339999997</v>
      </c>
      <c r="D244" s="50">
        <v>1.2336802379999998</v>
      </c>
      <c r="E244" s="50">
        <v>0.33851818099999997</v>
      </c>
      <c r="F244" s="50">
        <v>0.102038922</v>
      </c>
      <c r="G244" s="50">
        <v>0.38326931600000003</v>
      </c>
      <c r="H244" s="50">
        <v>0.276093319</v>
      </c>
    </row>
    <row r="245" spans="1:8" x14ac:dyDescent="0.2">
      <c r="A245" s="46" t="s">
        <v>856</v>
      </c>
      <c r="B245" s="47">
        <v>2.2535547170000001</v>
      </c>
      <c r="C245" s="50">
        <v>0.78721035800000005</v>
      </c>
      <c r="D245" s="50">
        <v>0.66133419399999993</v>
      </c>
      <c r="E245" s="50">
        <v>0.17432802400000003</v>
      </c>
      <c r="F245" s="50">
        <v>5.1678475999999994E-2</v>
      </c>
      <c r="G245" s="50">
        <v>0.333856655</v>
      </c>
      <c r="H245" s="50">
        <v>0.24514700999999997</v>
      </c>
    </row>
    <row r="246" spans="1:8" x14ac:dyDescent="0.2">
      <c r="A246" s="46" t="s">
        <v>857</v>
      </c>
      <c r="B246" s="47">
        <v>5.8901241449999997</v>
      </c>
      <c r="C246" s="50">
        <v>2.0846813370000001</v>
      </c>
      <c r="D246" s="50">
        <v>1.8466204589999999</v>
      </c>
      <c r="E246" s="50">
        <v>0.51484964499999997</v>
      </c>
      <c r="F246" s="50">
        <v>0.156181084</v>
      </c>
      <c r="G246" s="50">
        <v>0.748670273</v>
      </c>
      <c r="H246" s="50">
        <v>0.53912134700000003</v>
      </c>
    </row>
    <row r="247" spans="1:8" x14ac:dyDescent="0.2">
      <c r="A247" s="46" t="s">
        <v>858</v>
      </c>
      <c r="B247" s="47">
        <v>4.0297142680000002</v>
      </c>
      <c r="C247" s="50">
        <v>1.4463182570000002</v>
      </c>
      <c r="D247" s="50">
        <v>1.258892627</v>
      </c>
      <c r="E247" s="50">
        <v>0.34476509200000005</v>
      </c>
      <c r="F247" s="50">
        <v>0.10384022500000001</v>
      </c>
      <c r="G247" s="50">
        <v>0.50762915899999994</v>
      </c>
      <c r="H247" s="50">
        <v>0.36826890800000001</v>
      </c>
    </row>
    <row r="248" spans="1:8" x14ac:dyDescent="0.2">
      <c r="A248" s="46" t="s">
        <v>859</v>
      </c>
      <c r="B248" s="47">
        <v>1.9092817659999997</v>
      </c>
      <c r="C248" s="50">
        <v>0.70836226699999993</v>
      </c>
      <c r="D248" s="50">
        <v>0.60533021300000001</v>
      </c>
      <c r="E248" s="50">
        <v>0.16258191499999999</v>
      </c>
      <c r="F248" s="50">
        <v>4.8578546E-2</v>
      </c>
      <c r="G248" s="50">
        <v>0.22225661299999999</v>
      </c>
      <c r="H248" s="50">
        <v>0.16217221200000001</v>
      </c>
    </row>
    <row r="249" spans="1:8" x14ac:dyDescent="0.2">
      <c r="A249" s="46" t="s">
        <v>860</v>
      </c>
      <c r="B249" s="47">
        <v>2.2542286360000006</v>
      </c>
      <c r="C249" s="50">
        <v>0.61213690000000009</v>
      </c>
      <c r="D249" s="50">
        <v>0.50789147199999995</v>
      </c>
      <c r="E249" s="50">
        <v>0.13200505900000001</v>
      </c>
      <c r="F249" s="50">
        <v>3.8894522000000001E-2</v>
      </c>
      <c r="G249" s="50">
        <v>0.55151664700000003</v>
      </c>
      <c r="H249" s="50">
        <v>0.41178403600000002</v>
      </c>
    </row>
    <row r="250" spans="1:8" x14ac:dyDescent="0.2">
      <c r="A250" s="46" t="s">
        <v>861</v>
      </c>
      <c r="B250" s="47">
        <v>3.2503961940000003</v>
      </c>
      <c r="C250" s="50">
        <v>1.2483778200000002</v>
      </c>
      <c r="D250" s="50">
        <v>1.1059501949999999</v>
      </c>
      <c r="E250" s="50">
        <v>0.308382714</v>
      </c>
      <c r="F250" s="50">
        <v>9.3553156000000012E-2</v>
      </c>
      <c r="G250" s="50">
        <v>0.28718540799999998</v>
      </c>
      <c r="H250" s="50">
        <v>0.20694690100000002</v>
      </c>
    </row>
    <row r="251" spans="1:8" x14ac:dyDescent="0.2">
      <c r="A251" s="46" t="s">
        <v>862</v>
      </c>
      <c r="B251" s="47">
        <v>4.1970258500000002</v>
      </c>
      <c r="C251" s="50">
        <v>1.4479976480000001</v>
      </c>
      <c r="D251" s="50">
        <v>1.2759983259999998</v>
      </c>
      <c r="E251" s="50">
        <v>0.35389938300000001</v>
      </c>
      <c r="F251" s="50">
        <v>0.10713394200000001</v>
      </c>
      <c r="G251" s="50">
        <v>0.58642560600000004</v>
      </c>
      <c r="H251" s="50">
        <v>0.42557094499999998</v>
      </c>
    </row>
    <row r="252" spans="1:8" x14ac:dyDescent="0.2">
      <c r="A252" s="46" t="s">
        <v>863</v>
      </c>
      <c r="B252" s="47">
        <v>2.5997385399999993</v>
      </c>
      <c r="C252" s="50">
        <v>0.85172287899999988</v>
      </c>
      <c r="D252" s="50">
        <v>0.75304050899999997</v>
      </c>
      <c r="E252" s="50">
        <v>0.209555767</v>
      </c>
      <c r="F252" s="50">
        <v>6.3521809999999998E-2</v>
      </c>
      <c r="G252" s="50">
        <v>0.417821312</v>
      </c>
      <c r="H252" s="50">
        <v>0.30407626299999996</v>
      </c>
    </row>
    <row r="253" spans="1:8" x14ac:dyDescent="0.2">
      <c r="A253" s="46" t="s">
        <v>864</v>
      </c>
      <c r="B253" s="47">
        <v>2.032127139</v>
      </c>
      <c r="C253" s="50">
        <v>0.76008247299999998</v>
      </c>
      <c r="D253" s="50">
        <v>0.65011014300000003</v>
      </c>
      <c r="E253" s="50">
        <v>0.17477783400000002</v>
      </c>
      <c r="F253" s="50">
        <v>5.2243597000000003E-2</v>
      </c>
      <c r="G253" s="50">
        <v>0.228319839</v>
      </c>
      <c r="H253" s="50">
        <v>0.166593253</v>
      </c>
    </row>
    <row r="254" spans="1:8" x14ac:dyDescent="0.2">
      <c r="A254" s="46" t="s">
        <v>865</v>
      </c>
      <c r="B254" s="47">
        <v>3.3166191779999998</v>
      </c>
      <c r="C254" s="50">
        <v>1.1455184020000002</v>
      </c>
      <c r="D254" s="50">
        <v>0.95737189800000011</v>
      </c>
      <c r="E254" s="50">
        <v>0.25089720399999998</v>
      </c>
      <c r="F254" s="50">
        <v>7.4191165999999989E-2</v>
      </c>
      <c r="G254" s="50">
        <v>0.51464160199999998</v>
      </c>
      <c r="H254" s="50">
        <v>0.37399890599999996</v>
      </c>
    </row>
    <row r="255" spans="1:8" x14ac:dyDescent="0.2">
      <c r="A255" s="46" t="s">
        <v>866</v>
      </c>
      <c r="B255" s="47">
        <v>3.2273603180000006</v>
      </c>
      <c r="C255" s="50">
        <v>1.109651296</v>
      </c>
      <c r="D255" s="50">
        <v>0.98270284699999999</v>
      </c>
      <c r="E255" s="50">
        <v>0.27391917700000001</v>
      </c>
      <c r="F255" s="50">
        <v>8.3086404000000003E-2</v>
      </c>
      <c r="G255" s="50">
        <v>0.45003708200000003</v>
      </c>
      <c r="H255" s="50">
        <v>0.32796351200000001</v>
      </c>
    </row>
    <row r="256" spans="1:8" x14ac:dyDescent="0.2">
      <c r="A256" s="46" t="s">
        <v>867</v>
      </c>
      <c r="B256" s="47">
        <v>2.5817042849999998</v>
      </c>
      <c r="C256" s="50">
        <v>0.83554560300000003</v>
      </c>
      <c r="D256" s="50">
        <v>0.71720297399999988</v>
      </c>
      <c r="E256" s="50">
        <v>0.19355284700000003</v>
      </c>
      <c r="F256" s="50">
        <v>5.7947325999999993E-2</v>
      </c>
      <c r="G256" s="50">
        <v>0.45168855799999996</v>
      </c>
      <c r="H256" s="50">
        <v>0.32576697700000001</v>
      </c>
    </row>
    <row r="257" spans="1:8" x14ac:dyDescent="0.2">
      <c r="A257" s="46" t="s">
        <v>868</v>
      </c>
      <c r="B257" s="47">
        <v>5.5810163189999997</v>
      </c>
      <c r="C257" s="50">
        <v>1.1893887489999999</v>
      </c>
      <c r="D257" s="50">
        <v>1.026236404</v>
      </c>
      <c r="E257" s="50">
        <v>0.27848290000000003</v>
      </c>
      <c r="F257" s="50">
        <v>8.3563726000000005E-2</v>
      </c>
      <c r="G257" s="50">
        <v>1.7202243559999999</v>
      </c>
      <c r="H257" s="50">
        <v>1.2831201839999999</v>
      </c>
    </row>
    <row r="258" spans="1:8" x14ac:dyDescent="0.2">
      <c r="A258" s="46" t="s">
        <v>869</v>
      </c>
      <c r="B258" s="47">
        <v>0</v>
      </c>
      <c r="C258" s="50">
        <v>0</v>
      </c>
      <c r="D258" s="50">
        <v>0</v>
      </c>
      <c r="E258" s="50">
        <v>0</v>
      </c>
      <c r="F258" s="50">
        <v>0</v>
      </c>
      <c r="G258" s="50">
        <v>0</v>
      </c>
      <c r="H258" s="50">
        <v>0</v>
      </c>
    </row>
    <row r="259" spans="1:8" x14ac:dyDescent="0.2">
      <c r="A259" s="46" t="s">
        <v>870</v>
      </c>
      <c r="B259" s="47">
        <v>5.809152397000001</v>
      </c>
      <c r="C259" s="50">
        <v>1.9813954269999998</v>
      </c>
      <c r="D259" s="50">
        <v>1.7251488100000001</v>
      </c>
      <c r="E259" s="50">
        <v>0.47260329100000004</v>
      </c>
      <c r="F259" s="50">
        <v>0.14236195800000001</v>
      </c>
      <c r="G259" s="50">
        <v>0.87304187499999986</v>
      </c>
      <c r="H259" s="50">
        <v>0.61460103600000004</v>
      </c>
    </row>
    <row r="260" spans="1:8" x14ac:dyDescent="0.2">
      <c r="A260" s="46" t="s">
        <v>871</v>
      </c>
      <c r="B260" s="47">
        <v>7.7152336620000002</v>
      </c>
      <c r="C260" s="50">
        <v>2.6529369759999999</v>
      </c>
      <c r="D260" s="50">
        <v>2.2539953639999997</v>
      </c>
      <c r="E260" s="50">
        <v>0.60160045100000004</v>
      </c>
      <c r="F260" s="50">
        <v>0.17928403299999998</v>
      </c>
      <c r="G260" s="50">
        <v>1.171543598</v>
      </c>
      <c r="H260" s="50">
        <v>0.85587323999999987</v>
      </c>
    </row>
    <row r="261" spans="1:8" x14ac:dyDescent="0.2">
      <c r="A261" s="46" t="s">
        <v>872</v>
      </c>
      <c r="B261" s="47">
        <v>2.6839438629999997</v>
      </c>
      <c r="C261" s="50">
        <v>0.87245879599999987</v>
      </c>
      <c r="D261" s="50">
        <v>0.74811529099999996</v>
      </c>
      <c r="E261" s="50">
        <v>0.201672352</v>
      </c>
      <c r="F261" s="50">
        <v>6.0350631000000002E-2</v>
      </c>
      <c r="G261" s="50">
        <v>0.46548903999999997</v>
      </c>
      <c r="H261" s="50">
        <v>0.33585775299999998</v>
      </c>
    </row>
    <row r="262" spans="1:8" x14ac:dyDescent="0.2">
      <c r="A262" s="46" t="s">
        <v>873</v>
      </c>
      <c r="B262" s="47">
        <v>2.719499957</v>
      </c>
      <c r="C262" s="50">
        <v>0.64676808699999988</v>
      </c>
      <c r="D262" s="50">
        <v>0.522054562</v>
      </c>
      <c r="E262" s="50">
        <v>0.13133848200000001</v>
      </c>
      <c r="F262" s="50">
        <v>3.8139540000000006E-2</v>
      </c>
      <c r="G262" s="50">
        <v>0.79295506500000001</v>
      </c>
      <c r="H262" s="50">
        <v>0.58824422099999996</v>
      </c>
    </row>
    <row r="263" spans="1:8" x14ac:dyDescent="0.2">
      <c r="A263" s="46" t="s">
        <v>874</v>
      </c>
      <c r="B263" s="47">
        <v>4.1891289579999995</v>
      </c>
      <c r="C263" s="50">
        <v>1.0980713929999999</v>
      </c>
      <c r="D263" s="50">
        <v>0.97435051500000003</v>
      </c>
      <c r="E263" s="50">
        <v>0.27212297999999996</v>
      </c>
      <c r="F263" s="50">
        <v>8.2605296999999994E-2</v>
      </c>
      <c r="G263" s="50">
        <v>1.0169009120000001</v>
      </c>
      <c r="H263" s="50">
        <v>0.74507786099999995</v>
      </c>
    </row>
    <row r="264" spans="1:8" x14ac:dyDescent="0.2">
      <c r="A264" s="46" t="s">
        <v>875</v>
      </c>
      <c r="B264" s="47">
        <v>2.8099896489999998</v>
      </c>
      <c r="C264" s="50">
        <v>0.93112604799999987</v>
      </c>
      <c r="D264" s="50">
        <v>0.80008343699999995</v>
      </c>
      <c r="E264" s="50">
        <v>0.21616152199999999</v>
      </c>
      <c r="F264" s="50">
        <v>6.4745974999999997E-2</v>
      </c>
      <c r="G264" s="50">
        <v>0.46003218900000004</v>
      </c>
      <c r="H264" s="50">
        <v>0.337840478</v>
      </c>
    </row>
    <row r="265" spans="1:8" x14ac:dyDescent="0.2">
      <c r="A265" s="46" t="s">
        <v>876</v>
      </c>
      <c r="B265" s="47">
        <v>2.8148263010000001</v>
      </c>
      <c r="C265" s="50">
        <v>0.88671351599999992</v>
      </c>
      <c r="D265" s="50">
        <v>0.75978207799999997</v>
      </c>
      <c r="E265" s="50">
        <v>0.20465678499999998</v>
      </c>
      <c r="F265" s="50">
        <v>6.1223827999999994E-2</v>
      </c>
      <c r="G265" s="50">
        <v>0.51877905800000002</v>
      </c>
      <c r="H265" s="50">
        <v>0.38367103599999997</v>
      </c>
    </row>
    <row r="266" spans="1:8" x14ac:dyDescent="0.2">
      <c r="A266" s="46" t="s">
        <v>877</v>
      </c>
      <c r="B266" s="47">
        <v>3.266984495</v>
      </c>
      <c r="C266" s="50">
        <v>0.93662869900000001</v>
      </c>
      <c r="D266" s="50">
        <v>0.8034213790000001</v>
      </c>
      <c r="E266" s="50">
        <v>0.21666277100000003</v>
      </c>
      <c r="F266" s="50">
        <v>6.4846602999999989E-2</v>
      </c>
      <c r="G266" s="50">
        <v>0.71972781099999994</v>
      </c>
      <c r="H266" s="50">
        <v>0.52569723199999996</v>
      </c>
    </row>
    <row r="267" spans="1:8" x14ac:dyDescent="0.2">
      <c r="A267" s="46" t="s">
        <v>878</v>
      </c>
      <c r="B267" s="47">
        <v>0</v>
      </c>
      <c r="C267" s="50">
        <v>0</v>
      </c>
      <c r="D267" s="50">
        <v>0</v>
      </c>
      <c r="E267" s="50">
        <v>0</v>
      </c>
      <c r="F267" s="50">
        <v>0</v>
      </c>
      <c r="G267" s="50">
        <v>0</v>
      </c>
      <c r="H267" s="50">
        <v>0</v>
      </c>
    </row>
    <row r="268" spans="1:8" x14ac:dyDescent="0.2">
      <c r="A268" s="46" t="s">
        <v>879</v>
      </c>
      <c r="B268" s="47">
        <v>3.762465014</v>
      </c>
      <c r="C268" s="50">
        <v>0.85862539800000004</v>
      </c>
      <c r="D268" s="50">
        <v>0.73480332899999989</v>
      </c>
      <c r="E268" s="50">
        <v>0.197665113</v>
      </c>
      <c r="F268" s="50">
        <v>5.9099598000000003E-2</v>
      </c>
      <c r="G268" s="50">
        <v>1.096971879</v>
      </c>
      <c r="H268" s="50">
        <v>0.81529969700000005</v>
      </c>
    </row>
    <row r="269" spans="1:8" x14ac:dyDescent="0.2">
      <c r="A269" s="46" t="s">
        <v>880</v>
      </c>
      <c r="B269" s="47">
        <v>9.4201929819999997</v>
      </c>
      <c r="C269" s="50">
        <v>3.5235215989999999</v>
      </c>
      <c r="D269" s="50">
        <v>3.1391552890000001</v>
      </c>
      <c r="E269" s="50">
        <v>0.88024844699999993</v>
      </c>
      <c r="F269" s="50">
        <v>0.267628488</v>
      </c>
      <c r="G269" s="50">
        <v>0.94168573999999994</v>
      </c>
      <c r="H269" s="50">
        <v>0.66795341899999994</v>
      </c>
    </row>
    <row r="270" spans="1:8" x14ac:dyDescent="0.2">
      <c r="A270" s="46" t="s">
        <v>881</v>
      </c>
      <c r="B270" s="47">
        <v>4.538018299</v>
      </c>
      <c r="C270" s="50">
        <v>1.470219304</v>
      </c>
      <c r="D270" s="50">
        <v>1.2642555449999999</v>
      </c>
      <c r="E270" s="50">
        <v>0.341841909</v>
      </c>
      <c r="F270" s="50">
        <v>0.10242428200000001</v>
      </c>
      <c r="G270" s="50">
        <v>0.78145523900000002</v>
      </c>
      <c r="H270" s="50">
        <v>0.57782201999999994</v>
      </c>
    </row>
    <row r="271" spans="1:8" x14ac:dyDescent="0.2">
      <c r="A271" s="46" t="s">
        <v>882</v>
      </c>
      <c r="B271" s="47">
        <v>4.7101645599999999</v>
      </c>
      <c r="C271" s="50">
        <v>1.042090942</v>
      </c>
      <c r="D271" s="50">
        <v>0.86718130299999996</v>
      </c>
      <c r="E271" s="50">
        <v>0.22615002199999998</v>
      </c>
      <c r="F271" s="50">
        <v>6.6731770999999995E-2</v>
      </c>
      <c r="G271" s="50">
        <v>1.4366841510000001</v>
      </c>
      <c r="H271" s="50">
        <v>1.0713263709999998</v>
      </c>
    </row>
    <row r="272" spans="1:8" x14ac:dyDescent="0.2">
      <c r="A272" s="46" t="s">
        <v>883</v>
      </c>
      <c r="B272" s="47">
        <v>7.6342547939999994</v>
      </c>
      <c r="C272" s="50">
        <v>2.422828789</v>
      </c>
      <c r="D272" s="50">
        <v>2.1223895379999997</v>
      </c>
      <c r="E272" s="50">
        <v>0.58509415100000006</v>
      </c>
      <c r="F272" s="50">
        <v>0.17669448600000001</v>
      </c>
      <c r="G272" s="50">
        <v>1.3433332849999999</v>
      </c>
      <c r="H272" s="50">
        <v>0.98391454500000008</v>
      </c>
    </row>
    <row r="273" spans="1:8" x14ac:dyDescent="0.2">
      <c r="A273" s="46" t="s">
        <v>884</v>
      </c>
      <c r="B273" s="47">
        <v>10.011014470000001</v>
      </c>
      <c r="C273" s="50">
        <v>1.8231006739999998</v>
      </c>
      <c r="D273" s="50">
        <v>1.5681344580000001</v>
      </c>
      <c r="E273" s="50">
        <v>0.42413232000000006</v>
      </c>
      <c r="F273" s="50">
        <v>0.127095914</v>
      </c>
      <c r="G273" s="50">
        <v>3.469473314</v>
      </c>
      <c r="H273" s="50">
        <v>2.5990777900000004</v>
      </c>
    </row>
    <row r="274" spans="1:8" x14ac:dyDescent="0.2">
      <c r="A274" s="46" t="s">
        <v>885</v>
      </c>
      <c r="B274" s="47">
        <v>6.4215238849999992</v>
      </c>
      <c r="C274" s="50">
        <v>3.8325008170000001</v>
      </c>
      <c r="D274" s="50">
        <v>1.5216889120000001</v>
      </c>
      <c r="E274" s="50">
        <v>0.86221724000000011</v>
      </c>
      <c r="F274" s="50">
        <v>0.20511231300000002</v>
      </c>
      <c r="G274" s="50">
        <v>2.7790000000000004E-6</v>
      </c>
      <c r="H274" s="50">
        <v>1.824E-6</v>
      </c>
    </row>
    <row r="275" spans="1:8" x14ac:dyDescent="0.2">
      <c r="A275" s="46" t="s">
        <v>886</v>
      </c>
      <c r="B275" s="47">
        <v>3.9311004599999997</v>
      </c>
      <c r="C275" s="50">
        <v>1.5704312449999998</v>
      </c>
      <c r="D275" s="50">
        <v>0.6674611210000001</v>
      </c>
      <c r="E275" s="50">
        <v>0.38718462799999998</v>
      </c>
      <c r="F275" s="50">
        <v>9.4237789999999988E-2</v>
      </c>
      <c r="G275" s="50">
        <v>0.73713587500000011</v>
      </c>
      <c r="H275" s="50">
        <v>0.47464980100000004</v>
      </c>
    </row>
    <row r="276" spans="1:8" x14ac:dyDescent="0.2">
      <c r="A276" s="46" t="s">
        <v>887</v>
      </c>
      <c r="B276" s="47">
        <v>1.8238490430000001</v>
      </c>
      <c r="C276" s="50">
        <v>0.77589494899999989</v>
      </c>
      <c r="D276" s="50">
        <v>0.33045468400000005</v>
      </c>
      <c r="E276" s="50">
        <v>0.191823091</v>
      </c>
      <c r="F276" s="50">
        <v>4.6718625999999999E-2</v>
      </c>
      <c r="G276" s="50">
        <v>0.28941936599999996</v>
      </c>
      <c r="H276" s="50">
        <v>0.18953832699999998</v>
      </c>
    </row>
    <row r="277" spans="1:8" x14ac:dyDescent="0.2">
      <c r="A277" s="46" t="s">
        <v>888</v>
      </c>
      <c r="B277" s="47">
        <v>2.7760239390000003</v>
      </c>
      <c r="C277" s="50">
        <v>1.3512115099999999</v>
      </c>
      <c r="D277" s="50">
        <v>0.58931392400000004</v>
      </c>
      <c r="E277" s="50">
        <v>0.34472501600000005</v>
      </c>
      <c r="F277" s="50">
        <v>8.4568520999999994E-2</v>
      </c>
      <c r="G277" s="50">
        <v>0.24531565</v>
      </c>
      <c r="H277" s="50">
        <v>0.160889318</v>
      </c>
    </row>
    <row r="278" spans="1:8" x14ac:dyDescent="0.2">
      <c r="A278" s="46" t="s">
        <v>889</v>
      </c>
      <c r="B278" s="47">
        <v>5.3584732959999997</v>
      </c>
      <c r="C278" s="50">
        <v>0.70252155900000002</v>
      </c>
      <c r="D278" s="50">
        <v>0.31247373099999998</v>
      </c>
      <c r="E278" s="50">
        <v>0.18391691400000001</v>
      </c>
      <c r="F278" s="50">
        <v>4.5378794E-2</v>
      </c>
      <c r="G278" s="50">
        <v>2.5138449509999998</v>
      </c>
      <c r="H278" s="50">
        <v>1.600337347</v>
      </c>
    </row>
    <row r="279" spans="1:8" x14ac:dyDescent="0.2">
      <c r="A279" s="46" t="s">
        <v>890</v>
      </c>
      <c r="B279" s="47">
        <v>2.3210485920000004</v>
      </c>
      <c r="C279" s="50">
        <v>0.79483945099999997</v>
      </c>
      <c r="D279" s="50">
        <v>0.32717516299999999</v>
      </c>
      <c r="E279" s="50">
        <v>0.18775440299999999</v>
      </c>
      <c r="F279" s="50">
        <v>4.5226765000000002E-2</v>
      </c>
      <c r="G279" s="50">
        <v>0.58911735700000012</v>
      </c>
      <c r="H279" s="50">
        <v>0.37693545299999998</v>
      </c>
    </row>
    <row r="280" spans="1:8" x14ac:dyDescent="0.2">
      <c r="A280" s="46" t="s">
        <v>891</v>
      </c>
      <c r="B280" s="47">
        <v>2.6775890969999998</v>
      </c>
      <c r="C280" s="50">
        <v>1.243584883</v>
      </c>
      <c r="D280" s="50">
        <v>0.56642768499999996</v>
      </c>
      <c r="E280" s="50">
        <v>0.33581877999999993</v>
      </c>
      <c r="F280" s="50">
        <v>8.3412563999999995E-2</v>
      </c>
      <c r="G280" s="50">
        <v>0.26913735900000002</v>
      </c>
      <c r="H280" s="50">
        <v>0.17920782599999999</v>
      </c>
    </row>
    <row r="281" spans="1:8" x14ac:dyDescent="0.2">
      <c r="A281" s="46" t="s">
        <v>892</v>
      </c>
      <c r="B281" s="47">
        <v>3.9213314210000001</v>
      </c>
      <c r="C281" s="50">
        <v>1.060755468</v>
      </c>
      <c r="D281" s="50">
        <v>0.440992312</v>
      </c>
      <c r="E281" s="50">
        <v>0.25393068399999996</v>
      </c>
      <c r="F281" s="50">
        <v>6.1368896999999999E-2</v>
      </c>
      <c r="G281" s="50">
        <v>1.2861231980000001</v>
      </c>
      <c r="H281" s="50">
        <v>0.81816086199999993</v>
      </c>
    </row>
    <row r="282" spans="1:8" x14ac:dyDescent="0.2">
      <c r="A282" s="46" t="s">
        <v>893</v>
      </c>
      <c r="B282" s="47">
        <v>8.925125229999999</v>
      </c>
      <c r="C282" s="50">
        <v>4.2729729589999996</v>
      </c>
      <c r="D282" s="50">
        <v>1.8518930470000001</v>
      </c>
      <c r="E282" s="50">
        <v>1.0811014860000001</v>
      </c>
      <c r="F282" s="50">
        <v>0.264716705</v>
      </c>
      <c r="G282" s="50">
        <v>0.88211594500000001</v>
      </c>
      <c r="H282" s="50">
        <v>0.57232508800000004</v>
      </c>
    </row>
    <row r="283" spans="1:8" x14ac:dyDescent="0.2">
      <c r="A283" s="46" t="s">
        <v>894</v>
      </c>
      <c r="B283" s="47">
        <v>9.280310570000001</v>
      </c>
      <c r="C283" s="50">
        <v>4.7478745120000001</v>
      </c>
      <c r="D283" s="50">
        <v>1.9999734419999999</v>
      </c>
      <c r="E283" s="50">
        <v>1.156722869</v>
      </c>
      <c r="F283" s="50">
        <v>0.280742661</v>
      </c>
      <c r="G283" s="50">
        <v>0.66257753500000005</v>
      </c>
      <c r="H283" s="50">
        <v>0.43241955100000001</v>
      </c>
    </row>
    <row r="284" spans="1:8" x14ac:dyDescent="0.2">
      <c r="A284" s="46" t="s">
        <v>895</v>
      </c>
      <c r="B284" s="47">
        <v>11.807753176</v>
      </c>
      <c r="C284" s="50">
        <v>1.868858291</v>
      </c>
      <c r="D284" s="50">
        <v>0.84797330500000001</v>
      </c>
      <c r="E284" s="50">
        <v>0.50215868900000005</v>
      </c>
      <c r="F284" s="50">
        <v>0.12459751500000001</v>
      </c>
      <c r="G284" s="50">
        <v>5.1625096959999999</v>
      </c>
      <c r="H284" s="50">
        <v>3.3016556800000001</v>
      </c>
    </row>
    <row r="285" spans="1:8" x14ac:dyDescent="0.2">
      <c r="A285" s="46" t="s">
        <v>896</v>
      </c>
      <c r="B285" s="47">
        <v>3.743802171</v>
      </c>
      <c r="C285" s="50">
        <v>1.0620925069999998</v>
      </c>
      <c r="D285" s="50">
        <v>0.45014257199999996</v>
      </c>
      <c r="E285" s="50">
        <v>0.26087930300000001</v>
      </c>
      <c r="F285" s="50">
        <v>6.3440014999999988E-2</v>
      </c>
      <c r="G285" s="50">
        <v>1.1624198240000001</v>
      </c>
      <c r="H285" s="50">
        <v>0.74482794999999991</v>
      </c>
    </row>
    <row r="286" spans="1:8" x14ac:dyDescent="0.2">
      <c r="A286" s="46" t="s">
        <v>897</v>
      </c>
      <c r="B286" s="47">
        <v>4.7409334869999995</v>
      </c>
      <c r="C286" s="50">
        <v>2.1659555949999998</v>
      </c>
      <c r="D286" s="50">
        <v>0.96164010299999991</v>
      </c>
      <c r="E286" s="50">
        <v>0.56568540899999997</v>
      </c>
      <c r="F286" s="50">
        <v>0.13950148900000003</v>
      </c>
      <c r="G286" s="50">
        <v>0.54971126300000006</v>
      </c>
      <c r="H286" s="50">
        <v>0.35843962799999995</v>
      </c>
    </row>
    <row r="287" spans="1:8" x14ac:dyDescent="0.2">
      <c r="A287" s="46" t="s">
        <v>898</v>
      </c>
      <c r="B287" s="47">
        <v>2.8101925190000001</v>
      </c>
      <c r="C287" s="50">
        <v>0.75605176100000004</v>
      </c>
      <c r="D287" s="50">
        <v>0.31798485300000001</v>
      </c>
      <c r="E287" s="50">
        <v>0.183817904</v>
      </c>
      <c r="F287" s="50">
        <v>4.4591567999999998E-2</v>
      </c>
      <c r="G287" s="50">
        <v>0.91702504200000001</v>
      </c>
      <c r="H287" s="50">
        <v>0.59072139099999998</v>
      </c>
    </row>
    <row r="288" spans="1:8" x14ac:dyDescent="0.2">
      <c r="A288" s="46" t="s">
        <v>899</v>
      </c>
      <c r="B288" s="47">
        <v>4.668109832999999</v>
      </c>
      <c r="C288" s="50">
        <v>2.131284145</v>
      </c>
      <c r="D288" s="50">
        <v>0.90830930600000004</v>
      </c>
      <c r="E288" s="50">
        <v>0.52737051600000007</v>
      </c>
      <c r="F288" s="50">
        <v>0.12846755600000001</v>
      </c>
      <c r="G288" s="50">
        <v>0.58724667699999999</v>
      </c>
      <c r="H288" s="50">
        <v>0.38543163300000005</v>
      </c>
    </row>
    <row r="289" spans="1:8" x14ac:dyDescent="0.2">
      <c r="A289" s="46" t="s">
        <v>900</v>
      </c>
      <c r="B289" s="47">
        <v>4.2319154249999995</v>
      </c>
      <c r="C289" s="50">
        <v>1.8079009389999998</v>
      </c>
      <c r="D289" s="50">
        <v>0.76924927399999998</v>
      </c>
      <c r="E289" s="50">
        <v>0.44639475799999995</v>
      </c>
      <c r="F289" s="50">
        <v>0.108687122</v>
      </c>
      <c r="G289" s="50">
        <v>0.66901777600000001</v>
      </c>
      <c r="H289" s="50">
        <v>0.430665556</v>
      </c>
    </row>
    <row r="290" spans="1:8" x14ac:dyDescent="0.2">
      <c r="A290" s="46" t="s">
        <v>901</v>
      </c>
      <c r="B290" s="47">
        <v>4.9063641050000006</v>
      </c>
      <c r="C290" s="50">
        <v>2.2513028890000002</v>
      </c>
      <c r="D290" s="50">
        <v>0.96110194400000004</v>
      </c>
      <c r="E290" s="50">
        <v>0.55833555099999999</v>
      </c>
      <c r="F290" s="50">
        <v>0.13608311200000001</v>
      </c>
      <c r="G290" s="50">
        <v>0.60372919400000002</v>
      </c>
      <c r="H290" s="50">
        <v>0.395811415</v>
      </c>
    </row>
    <row r="291" spans="1:8" x14ac:dyDescent="0.2">
      <c r="A291" s="46" t="s">
        <v>902</v>
      </c>
      <c r="B291" s="47">
        <v>5.7422045759999998</v>
      </c>
      <c r="C291" s="50">
        <v>2.3822619180000002</v>
      </c>
      <c r="D291" s="50">
        <v>1.0097581760000001</v>
      </c>
      <c r="E291" s="50">
        <v>0.5852213879999999</v>
      </c>
      <c r="F291" s="50">
        <v>0.14231690600000002</v>
      </c>
      <c r="G291" s="50">
        <v>0.98388521699999987</v>
      </c>
      <c r="H291" s="50">
        <v>0.63876097099999996</v>
      </c>
    </row>
    <row r="292" spans="1:8" x14ac:dyDescent="0.2">
      <c r="A292" s="46" t="s">
        <v>903</v>
      </c>
      <c r="B292" s="47">
        <v>2.7554542180000001</v>
      </c>
      <c r="C292" s="50">
        <v>1.3515476280000001</v>
      </c>
      <c r="D292" s="50">
        <v>0.58212790499999989</v>
      </c>
      <c r="E292" s="50">
        <v>0.33915539300000003</v>
      </c>
      <c r="F292" s="50">
        <v>8.2888508E-2</v>
      </c>
      <c r="G292" s="50">
        <v>0.24086070799999998</v>
      </c>
      <c r="H292" s="50">
        <v>0.158874076</v>
      </c>
    </row>
    <row r="293" spans="1:8" x14ac:dyDescent="0.2">
      <c r="A293" s="46" t="s">
        <v>904</v>
      </c>
      <c r="B293" s="47">
        <v>4.3098061270000008</v>
      </c>
      <c r="C293" s="50">
        <v>1.7400575450000002</v>
      </c>
      <c r="D293" s="50">
        <v>0.7488135520000001</v>
      </c>
      <c r="E293" s="50">
        <v>0.43614597499999996</v>
      </c>
      <c r="F293" s="50">
        <v>0.10656441999999999</v>
      </c>
      <c r="G293" s="50">
        <v>0.77509812</v>
      </c>
      <c r="H293" s="50">
        <v>0.50312651499999994</v>
      </c>
    </row>
    <row r="294" spans="1:8" x14ac:dyDescent="0.2">
      <c r="A294" s="46" t="s">
        <v>905</v>
      </c>
      <c r="B294" s="47">
        <v>2.0019021430000001</v>
      </c>
      <c r="C294" s="50">
        <v>0.874956391</v>
      </c>
      <c r="D294" s="50">
        <v>0.37412881400000003</v>
      </c>
      <c r="E294" s="50">
        <v>0.21745821799999998</v>
      </c>
      <c r="F294" s="50">
        <v>5.3027572000000002E-2</v>
      </c>
      <c r="G294" s="50">
        <v>0.29362289500000005</v>
      </c>
      <c r="H294" s="50">
        <v>0.18870825300000002</v>
      </c>
    </row>
    <row r="295" spans="1:8" x14ac:dyDescent="0.2">
      <c r="A295" s="46" t="s">
        <v>906</v>
      </c>
      <c r="B295" s="47">
        <v>2.4229372900000001</v>
      </c>
      <c r="C295" s="50">
        <v>1.1156289689999999</v>
      </c>
      <c r="D295" s="50">
        <v>0.46536381000000004</v>
      </c>
      <c r="E295" s="50">
        <v>0.26826884100000004</v>
      </c>
      <c r="F295" s="50">
        <v>6.4905141E-2</v>
      </c>
      <c r="G295" s="50">
        <v>0.30917342200000003</v>
      </c>
      <c r="H295" s="50">
        <v>0.199597107</v>
      </c>
    </row>
    <row r="296" spans="1:8" x14ac:dyDescent="0.2">
      <c r="A296" s="46" t="s">
        <v>907</v>
      </c>
      <c r="B296" s="47">
        <v>2.6081785059999998</v>
      </c>
      <c r="C296" s="50">
        <v>0.96789733100000008</v>
      </c>
      <c r="D296" s="50">
        <v>0.41489713900000003</v>
      </c>
      <c r="E296" s="50">
        <v>0.24134951799999999</v>
      </c>
      <c r="F296" s="50">
        <v>5.8898605999999992E-2</v>
      </c>
      <c r="G296" s="50">
        <v>0.56173925800000002</v>
      </c>
      <c r="H296" s="50">
        <v>0.36339665399999999</v>
      </c>
    </row>
    <row r="297" spans="1:8" x14ac:dyDescent="0.2">
      <c r="A297" s="46" t="s">
        <v>908</v>
      </c>
      <c r="B297" s="47">
        <v>3.7450941530000001</v>
      </c>
      <c r="C297" s="50">
        <v>1.4755358970000001</v>
      </c>
      <c r="D297" s="50">
        <v>0.61421550899999999</v>
      </c>
      <c r="E297" s="50">
        <v>0.35382885799999997</v>
      </c>
      <c r="F297" s="50">
        <v>8.5547642999999993E-2</v>
      </c>
      <c r="G297" s="50">
        <v>0.73901326700000003</v>
      </c>
      <c r="H297" s="50">
        <v>0.47695297899999994</v>
      </c>
    </row>
    <row r="298" spans="1:8" x14ac:dyDescent="0.2">
      <c r="A298" s="46" t="s">
        <v>909</v>
      </c>
      <c r="B298" s="47">
        <v>3.8405340529999998</v>
      </c>
      <c r="C298" s="50">
        <v>1.8232919649999999</v>
      </c>
      <c r="D298" s="50">
        <v>0.76302871500000002</v>
      </c>
      <c r="E298" s="50">
        <v>0.44034649000000003</v>
      </c>
      <c r="F298" s="50">
        <v>0.106650114</v>
      </c>
      <c r="G298" s="50">
        <v>0.42941810899999994</v>
      </c>
      <c r="H298" s="50">
        <v>0.27779865999999998</v>
      </c>
    </row>
    <row r="299" spans="1:8" x14ac:dyDescent="0.2">
      <c r="A299" s="46" t="s">
        <v>910</v>
      </c>
      <c r="B299" s="47">
        <v>5.6127489490000002</v>
      </c>
      <c r="C299" s="50">
        <v>2.744071892</v>
      </c>
      <c r="D299" s="50">
        <v>1.18857642</v>
      </c>
      <c r="E299" s="50">
        <v>0.69373886899999992</v>
      </c>
      <c r="F299" s="50">
        <v>0.16983773200000002</v>
      </c>
      <c r="G299" s="50">
        <v>0.49302579800000002</v>
      </c>
      <c r="H299" s="50">
        <v>0.32349823799999999</v>
      </c>
    </row>
    <row r="300" spans="1:8" x14ac:dyDescent="0.2">
      <c r="A300" s="46" t="s">
        <v>911</v>
      </c>
      <c r="B300" s="47">
        <v>2.3172713110000003</v>
      </c>
      <c r="C300" s="50">
        <v>1.1294580820000002</v>
      </c>
      <c r="D300" s="50">
        <v>0.50438650900000004</v>
      </c>
      <c r="E300" s="50">
        <v>0.29724194500000001</v>
      </c>
      <c r="F300" s="50">
        <v>7.3424125000000007E-2</v>
      </c>
      <c r="G300" s="50">
        <v>0.18742835400000002</v>
      </c>
      <c r="H300" s="50">
        <v>0.12533229600000001</v>
      </c>
    </row>
    <row r="301" spans="1:8" x14ac:dyDescent="0.2">
      <c r="A301" s="46" t="s">
        <v>912</v>
      </c>
      <c r="B301" s="47">
        <v>2.8936801499999998</v>
      </c>
      <c r="C301" s="50">
        <v>0.87722864100000009</v>
      </c>
      <c r="D301" s="50">
        <v>0.35633549800000003</v>
      </c>
      <c r="E301" s="50">
        <v>0.20355025799999998</v>
      </c>
      <c r="F301" s="50">
        <v>4.8812119999999994E-2</v>
      </c>
      <c r="G301" s="50">
        <v>0.85972512300000004</v>
      </c>
      <c r="H301" s="50">
        <v>0.54802850999999997</v>
      </c>
    </row>
    <row r="302" spans="1:8" x14ac:dyDescent="0.2">
      <c r="A302" s="46" t="s">
        <v>913</v>
      </c>
      <c r="B302" s="47">
        <v>10.010899543000001</v>
      </c>
      <c r="C302" s="50">
        <v>2.8483893550000001</v>
      </c>
      <c r="D302" s="50">
        <v>1.2423261290000001</v>
      </c>
      <c r="E302" s="50">
        <v>0.72671784699999997</v>
      </c>
      <c r="F302" s="50">
        <v>0.17828122300000002</v>
      </c>
      <c r="G302" s="50">
        <v>3.0473723239999999</v>
      </c>
      <c r="H302" s="50">
        <v>1.9678126649999998</v>
      </c>
    </row>
    <row r="303" spans="1:8" x14ac:dyDescent="0.2">
      <c r="A303" s="46" t="s">
        <v>914</v>
      </c>
      <c r="B303" s="47">
        <v>1.7168851929999998</v>
      </c>
      <c r="C303" s="50">
        <v>0.76621450799999991</v>
      </c>
      <c r="D303" s="50">
        <v>0.34033842699999994</v>
      </c>
      <c r="E303" s="50">
        <v>0.20023263199999999</v>
      </c>
      <c r="F303" s="50">
        <v>4.9385063E-2</v>
      </c>
      <c r="G303" s="50">
        <v>0.21750180999999999</v>
      </c>
      <c r="H303" s="50">
        <v>0.143212753</v>
      </c>
    </row>
    <row r="304" spans="1:8" x14ac:dyDescent="0.2">
      <c r="A304" s="46" t="s">
        <v>915</v>
      </c>
      <c r="B304" s="47">
        <v>5.9669530310000001</v>
      </c>
      <c r="C304" s="50">
        <v>0.91764230300000005</v>
      </c>
      <c r="D304" s="50">
        <v>0.334239538</v>
      </c>
      <c r="E304" s="50">
        <v>0.18322469199999999</v>
      </c>
      <c r="F304" s="50">
        <v>4.2126653999999999E-2</v>
      </c>
      <c r="G304" s="50">
        <v>2.7518563289999998</v>
      </c>
      <c r="H304" s="50">
        <v>1.7378635149999999</v>
      </c>
    </row>
    <row r="305" spans="1:8" x14ac:dyDescent="0.2">
      <c r="A305" s="46" t="s">
        <v>916</v>
      </c>
      <c r="B305" s="47">
        <v>4.112495214</v>
      </c>
      <c r="C305" s="50">
        <v>1.558003212</v>
      </c>
      <c r="D305" s="50">
        <v>0.6596122029999999</v>
      </c>
      <c r="E305" s="50">
        <v>0.38214087000000002</v>
      </c>
      <c r="F305" s="50">
        <v>9.2896559999999989E-2</v>
      </c>
      <c r="G305" s="50">
        <v>0.86425936999999997</v>
      </c>
      <c r="H305" s="50">
        <v>0.55558299899999997</v>
      </c>
    </row>
    <row r="306" spans="1:8" x14ac:dyDescent="0.2">
      <c r="A306" s="46" t="s">
        <v>917</v>
      </c>
      <c r="B306" s="47">
        <v>3.183649189</v>
      </c>
      <c r="C306" s="50">
        <v>1.4956291289999999</v>
      </c>
      <c r="D306" s="50">
        <v>0.63270704599999994</v>
      </c>
      <c r="E306" s="50">
        <v>0.36645804699999995</v>
      </c>
      <c r="F306" s="50">
        <v>8.9061993000000006E-2</v>
      </c>
      <c r="G306" s="50">
        <v>0.364293851</v>
      </c>
      <c r="H306" s="50">
        <v>0.235499123</v>
      </c>
    </row>
    <row r="307" spans="1:8" x14ac:dyDescent="0.2">
      <c r="A307" s="46" t="s">
        <v>918</v>
      </c>
      <c r="B307" s="47">
        <v>2.830245659</v>
      </c>
      <c r="C307" s="50">
        <v>1.2508651580000001</v>
      </c>
      <c r="D307" s="50">
        <v>0.52790015300000004</v>
      </c>
      <c r="E307" s="50">
        <v>0.30551235999999998</v>
      </c>
      <c r="F307" s="50">
        <v>7.4193844999999994E-2</v>
      </c>
      <c r="G307" s="50">
        <v>0.408998205</v>
      </c>
      <c r="H307" s="50">
        <v>0.26277593799999999</v>
      </c>
    </row>
    <row r="308" spans="1:8" x14ac:dyDescent="0.2">
      <c r="A308" s="46" t="s">
        <v>919</v>
      </c>
      <c r="B308" s="47">
        <v>2.2908543610000001</v>
      </c>
      <c r="C308" s="50">
        <v>0.83830560700000001</v>
      </c>
      <c r="D308" s="50">
        <v>0.373666522</v>
      </c>
      <c r="E308" s="50">
        <v>0.220079686</v>
      </c>
      <c r="F308" s="50">
        <v>5.4334673E-2</v>
      </c>
      <c r="G308" s="50">
        <v>0.489678155</v>
      </c>
      <c r="H308" s="50">
        <v>0.314789718</v>
      </c>
    </row>
    <row r="309" spans="1:8" x14ac:dyDescent="0.2">
      <c r="A309" s="46" t="s">
        <v>920</v>
      </c>
      <c r="B309" s="47">
        <v>4.1185562789999999</v>
      </c>
      <c r="C309" s="50">
        <v>1.812553479</v>
      </c>
      <c r="D309" s="50">
        <v>0.79867292099999998</v>
      </c>
      <c r="E309" s="50">
        <v>0.46871009899999999</v>
      </c>
      <c r="F309" s="50">
        <v>0.1153334</v>
      </c>
      <c r="G309" s="50">
        <v>0.55985259200000004</v>
      </c>
      <c r="H309" s="50">
        <v>0.36343378800000004</v>
      </c>
    </row>
    <row r="310" spans="1:8" x14ac:dyDescent="0.2">
      <c r="A310" s="46" t="s">
        <v>921</v>
      </c>
      <c r="B310" s="47">
        <v>7.776786565000001</v>
      </c>
      <c r="C310" s="50">
        <v>3.0971726500000005</v>
      </c>
      <c r="D310" s="50">
        <v>1.3389548160000002</v>
      </c>
      <c r="E310" s="50">
        <v>0.78102939800000015</v>
      </c>
      <c r="F310" s="50">
        <v>0.19109705300000002</v>
      </c>
      <c r="G310" s="50">
        <v>1.438138524</v>
      </c>
      <c r="H310" s="50">
        <v>0.93039412399999988</v>
      </c>
    </row>
    <row r="311" spans="1:8" x14ac:dyDescent="0.2">
      <c r="A311" s="46" t="s">
        <v>922</v>
      </c>
      <c r="B311" s="47">
        <v>3.1974408220000003</v>
      </c>
      <c r="C311" s="50">
        <v>1.2625037200000002</v>
      </c>
      <c r="D311" s="50">
        <v>0.55072323099999998</v>
      </c>
      <c r="E311" s="50">
        <v>0.322169284</v>
      </c>
      <c r="F311" s="50">
        <v>7.9039307000000003E-2</v>
      </c>
      <c r="G311" s="50">
        <v>0.59704977100000001</v>
      </c>
      <c r="H311" s="50">
        <v>0.38595550900000003</v>
      </c>
    </row>
    <row r="312" spans="1:8" x14ac:dyDescent="0.2">
      <c r="A312" s="46" t="s">
        <v>923</v>
      </c>
      <c r="B312" s="47">
        <v>3.3066161529999998</v>
      </c>
      <c r="C312" s="50">
        <v>1.5819890639999998</v>
      </c>
      <c r="D312" s="50">
        <v>0.67741993300000003</v>
      </c>
      <c r="E312" s="50">
        <v>0.393926375</v>
      </c>
      <c r="F312" s="50">
        <v>9.6102062000000002E-2</v>
      </c>
      <c r="G312" s="50">
        <v>0.33711422800000002</v>
      </c>
      <c r="H312" s="50">
        <v>0.220064491</v>
      </c>
    </row>
    <row r="313" spans="1:8" x14ac:dyDescent="0.2">
      <c r="A313" s="46" t="s">
        <v>924</v>
      </c>
      <c r="B313" s="47">
        <v>2.1754601859999996</v>
      </c>
      <c r="C313" s="50">
        <v>0.99866616099999983</v>
      </c>
      <c r="D313" s="50">
        <v>0.42643790200000004</v>
      </c>
      <c r="E313" s="50">
        <v>0.24775039899999998</v>
      </c>
      <c r="F313" s="50">
        <v>6.038851700000001E-2</v>
      </c>
      <c r="G313" s="50">
        <v>0.26894767600000002</v>
      </c>
      <c r="H313" s="50">
        <v>0.173269531</v>
      </c>
    </row>
    <row r="314" spans="1:8" x14ac:dyDescent="0.2">
      <c r="A314" s="46" t="s">
        <v>925</v>
      </c>
      <c r="B314" s="47">
        <v>6.0067074719999995</v>
      </c>
      <c r="C314" s="50">
        <v>2.9563583819999999</v>
      </c>
      <c r="D314" s="50">
        <v>1.303332374</v>
      </c>
      <c r="E314" s="50">
        <v>0.76499682000000002</v>
      </c>
      <c r="F314" s="50">
        <v>0.18826720299999997</v>
      </c>
      <c r="G314" s="50">
        <v>0.47867793399999997</v>
      </c>
      <c r="H314" s="50">
        <v>0.31507475900000004</v>
      </c>
    </row>
    <row r="315" spans="1:8" x14ac:dyDescent="0.2">
      <c r="A315" s="46" t="s">
        <v>926</v>
      </c>
      <c r="B315" s="47">
        <v>6.1549426199999999</v>
      </c>
      <c r="C315" s="50">
        <v>1.6136058519999998</v>
      </c>
      <c r="D315" s="50">
        <v>0.66453975599999993</v>
      </c>
      <c r="E315" s="50">
        <v>0.38142338299999995</v>
      </c>
      <c r="F315" s="50">
        <v>9.1893981E-2</v>
      </c>
      <c r="G315" s="50">
        <v>2.0823626559999999</v>
      </c>
      <c r="H315" s="50">
        <v>1.3211169919999999</v>
      </c>
    </row>
    <row r="316" spans="1:8" x14ac:dyDescent="0.2">
      <c r="A316" s="46" t="s">
        <v>927</v>
      </c>
      <c r="B316" s="47">
        <v>3.273472135</v>
      </c>
      <c r="C316" s="50">
        <v>1.7146533300000002</v>
      </c>
      <c r="D316" s="50">
        <v>0.76731158799999988</v>
      </c>
      <c r="E316" s="50">
        <v>0.45247702000000001</v>
      </c>
      <c r="F316" s="50">
        <v>0.11183601400000001</v>
      </c>
      <c r="G316" s="50">
        <v>0.136313762</v>
      </c>
      <c r="H316" s="50">
        <v>9.0880421000000017E-2</v>
      </c>
    </row>
    <row r="317" spans="1:8" x14ac:dyDescent="0.2">
      <c r="A317" s="46" t="s">
        <v>928</v>
      </c>
      <c r="B317" s="47">
        <v>0.87542187400000004</v>
      </c>
      <c r="C317" s="50">
        <v>0.52031178199999994</v>
      </c>
      <c r="D317" s="50">
        <v>0.20839382000000001</v>
      </c>
      <c r="E317" s="50">
        <v>0.11844915300000002</v>
      </c>
      <c r="F317" s="50">
        <v>2.8265340999999999E-2</v>
      </c>
      <c r="G317" s="50">
        <v>1.0750000000000001E-6</v>
      </c>
      <c r="H317" s="50">
        <v>7.0299999999999998E-7</v>
      </c>
    </row>
    <row r="318" spans="1:8" x14ac:dyDescent="0.2">
      <c r="A318" s="46" t="s">
        <v>929</v>
      </c>
      <c r="B318" s="47">
        <v>2.2965983219999999</v>
      </c>
      <c r="C318" s="50">
        <v>0.99471170299999989</v>
      </c>
      <c r="D318" s="50">
        <v>0.42222099800000001</v>
      </c>
      <c r="E318" s="50">
        <v>0.24481937100000001</v>
      </c>
      <c r="F318" s="50">
        <v>5.9562864000000007E-2</v>
      </c>
      <c r="G318" s="50">
        <v>0.34913506199999994</v>
      </c>
      <c r="H318" s="50">
        <v>0.22614832400000001</v>
      </c>
    </row>
    <row r="319" spans="1:8" x14ac:dyDescent="0.2">
      <c r="A319" s="46" t="s">
        <v>930</v>
      </c>
      <c r="B319" s="47">
        <v>7.8525583109999992</v>
      </c>
      <c r="C319" s="50">
        <v>3.9630102119999999</v>
      </c>
      <c r="D319" s="50">
        <v>1.7176075520000003</v>
      </c>
      <c r="E319" s="50">
        <v>1.0027176899999999</v>
      </c>
      <c r="F319" s="50">
        <v>0.245525996</v>
      </c>
      <c r="G319" s="50">
        <v>0.55611831600000006</v>
      </c>
      <c r="H319" s="50">
        <v>0.36757854500000003</v>
      </c>
    </row>
    <row r="320" spans="1:8" x14ac:dyDescent="0.2">
      <c r="A320" s="46" t="s">
        <v>931</v>
      </c>
      <c r="B320" s="47">
        <v>10.710687784999999</v>
      </c>
      <c r="C320" s="50">
        <v>5.0202384159999998</v>
      </c>
      <c r="D320" s="50">
        <v>2.20825285</v>
      </c>
      <c r="E320" s="50">
        <v>1.2952305000000002</v>
      </c>
      <c r="F320" s="50">
        <v>0.31854971200000004</v>
      </c>
      <c r="G320" s="50">
        <v>1.1307261229999999</v>
      </c>
      <c r="H320" s="50">
        <v>0.73769018400000008</v>
      </c>
    </row>
    <row r="321" spans="1:8" x14ac:dyDescent="0.2">
      <c r="A321" s="46" t="s">
        <v>932</v>
      </c>
      <c r="B321" s="47">
        <v>2.7445375840000001</v>
      </c>
      <c r="C321" s="50">
        <v>1.067165352</v>
      </c>
      <c r="D321" s="50">
        <v>0.45793573700000001</v>
      </c>
      <c r="E321" s="50">
        <v>0.26647769699999996</v>
      </c>
      <c r="F321" s="50">
        <v>6.5052144999999992E-2</v>
      </c>
      <c r="G321" s="50">
        <v>0.53858331599999998</v>
      </c>
      <c r="H321" s="50">
        <v>0.34932333700000001</v>
      </c>
    </row>
    <row r="322" spans="1:8" x14ac:dyDescent="0.2">
      <c r="A322" s="46" t="s">
        <v>933</v>
      </c>
      <c r="B322" s="47">
        <v>2.25979149</v>
      </c>
      <c r="C322" s="50">
        <v>0.79810460500000002</v>
      </c>
      <c r="D322" s="50">
        <v>0.34465716399999996</v>
      </c>
      <c r="E322" s="50">
        <v>0.20097232099999998</v>
      </c>
      <c r="F322" s="50">
        <v>4.9156310999999994E-2</v>
      </c>
      <c r="G322" s="50">
        <v>0.52322442000000002</v>
      </c>
      <c r="H322" s="50">
        <v>0.34367666899999993</v>
      </c>
    </row>
    <row r="323" spans="1:8" x14ac:dyDescent="0.2">
      <c r="A323" s="46" t="s">
        <v>934</v>
      </c>
      <c r="B323" s="47">
        <v>4.0092432020000004</v>
      </c>
      <c r="C323" s="50">
        <v>1.6152304979999998</v>
      </c>
      <c r="D323" s="50">
        <v>0.69085025500000008</v>
      </c>
      <c r="E323" s="50">
        <v>0.40158369399999999</v>
      </c>
      <c r="F323" s="50">
        <v>9.7934904000000003E-2</v>
      </c>
      <c r="G323" s="50">
        <v>0.72755533800000005</v>
      </c>
      <c r="H323" s="50">
        <v>0.47608851300000005</v>
      </c>
    </row>
    <row r="324" spans="1:8" x14ac:dyDescent="0.2">
      <c r="A324" s="46" t="s">
        <v>935</v>
      </c>
      <c r="B324" s="47">
        <v>3.1156767400000001</v>
      </c>
      <c r="C324" s="50">
        <v>1.3622438450000001</v>
      </c>
      <c r="D324" s="50">
        <v>0.58431927600000011</v>
      </c>
      <c r="E324" s="50">
        <v>0.33997640800000001</v>
      </c>
      <c r="F324" s="50">
        <v>8.2984106000000002E-2</v>
      </c>
      <c r="G324" s="50">
        <v>0.45341935</v>
      </c>
      <c r="H324" s="50">
        <v>0.29273375499999998</v>
      </c>
    </row>
    <row r="325" spans="1:8" x14ac:dyDescent="0.2">
      <c r="A325" s="46" t="s">
        <v>936</v>
      </c>
      <c r="B325" s="47">
        <v>3.2243606439999999</v>
      </c>
      <c r="C325" s="50">
        <v>1.6358362170000003</v>
      </c>
      <c r="D325" s="50">
        <v>0.73541767999999985</v>
      </c>
      <c r="E325" s="50">
        <v>0.43428261600000001</v>
      </c>
      <c r="F325" s="50">
        <v>0.107478668</v>
      </c>
      <c r="G325" s="50">
        <v>0.18802440400000001</v>
      </c>
      <c r="H325" s="50">
        <v>0.123321059</v>
      </c>
    </row>
    <row r="326" spans="1:8" x14ac:dyDescent="0.2">
      <c r="A326" s="46" t="s">
        <v>937</v>
      </c>
      <c r="B326" s="47">
        <v>3.0632769090000003</v>
      </c>
      <c r="C326" s="50">
        <v>0.69260698100000018</v>
      </c>
      <c r="D326" s="50">
        <v>0.30369744900000001</v>
      </c>
      <c r="E326" s="50">
        <v>0.17795368799999997</v>
      </c>
      <c r="F326" s="50">
        <v>4.3725436999999999E-2</v>
      </c>
      <c r="G326" s="50">
        <v>1.1250634529999999</v>
      </c>
      <c r="H326" s="50">
        <v>0.72022990100000006</v>
      </c>
    </row>
    <row r="327" spans="1:8" x14ac:dyDescent="0.2">
      <c r="A327" s="46" t="s">
        <v>938</v>
      </c>
      <c r="B327" s="47">
        <v>5.6464181890000003</v>
      </c>
      <c r="C327" s="50">
        <v>0.41064051400000007</v>
      </c>
      <c r="D327" s="50">
        <v>0.17839253400000002</v>
      </c>
      <c r="E327" s="50">
        <v>0.10422147699999999</v>
      </c>
      <c r="F327" s="50">
        <v>2.5537708999999999E-2</v>
      </c>
      <c r="G327" s="50">
        <v>3.0118125180000002</v>
      </c>
      <c r="H327" s="50">
        <v>1.915813437</v>
      </c>
    </row>
    <row r="328" spans="1:8" x14ac:dyDescent="0.2">
      <c r="A328" s="46" t="s">
        <v>939</v>
      </c>
      <c r="B328" s="47">
        <v>4.0008532700000004</v>
      </c>
      <c r="C328" s="50">
        <v>1.9944016569999998</v>
      </c>
      <c r="D328" s="50">
        <v>0.8707753330000001</v>
      </c>
      <c r="E328" s="50">
        <v>0.50954417299999999</v>
      </c>
      <c r="F328" s="50">
        <v>0.12504253400000001</v>
      </c>
      <c r="G328" s="50">
        <v>0.30398135900000001</v>
      </c>
      <c r="H328" s="50">
        <v>0.197108214</v>
      </c>
    </row>
    <row r="329" spans="1:8" x14ac:dyDescent="0.2">
      <c r="A329" s="46" t="s">
        <v>940</v>
      </c>
      <c r="B329" s="47">
        <v>3.793567237</v>
      </c>
      <c r="C329" s="50">
        <v>1.5883486570000001</v>
      </c>
      <c r="D329" s="50">
        <v>0.666729982</v>
      </c>
      <c r="E329" s="50">
        <v>0.38516486800000005</v>
      </c>
      <c r="F329" s="50">
        <v>9.3376748000000009E-2</v>
      </c>
      <c r="G329" s="50">
        <v>0.64321295299999992</v>
      </c>
      <c r="H329" s="50">
        <v>0.41673402900000001</v>
      </c>
    </row>
    <row r="330" spans="1:8" x14ac:dyDescent="0.2">
      <c r="A330" s="46" t="s">
        <v>941</v>
      </c>
      <c r="B330" s="47">
        <v>3.4659916180000003</v>
      </c>
      <c r="C330" s="50">
        <v>1.1459138230000001</v>
      </c>
      <c r="D330" s="50">
        <v>0.50104802700000006</v>
      </c>
      <c r="E330" s="50">
        <v>0.29333000399999998</v>
      </c>
      <c r="F330" s="50">
        <v>7.2014626999999998E-2</v>
      </c>
      <c r="G330" s="50">
        <v>0.88533003299999991</v>
      </c>
      <c r="H330" s="50">
        <v>0.568355104</v>
      </c>
    </row>
    <row r="331" spans="1:8" x14ac:dyDescent="0.2">
      <c r="A331" s="46" t="s">
        <v>942</v>
      </c>
      <c r="B331" s="47">
        <v>6.2234314840000007</v>
      </c>
      <c r="C331" s="50">
        <v>0.54925695800000007</v>
      </c>
      <c r="D331" s="50">
        <v>0.23835691300000003</v>
      </c>
      <c r="E331" s="50">
        <v>0.13920667699999997</v>
      </c>
      <c r="F331" s="50">
        <v>3.4099314999999998E-2</v>
      </c>
      <c r="G331" s="50">
        <v>3.2187341149999997</v>
      </c>
      <c r="H331" s="50">
        <v>2.0437775060000001</v>
      </c>
    </row>
    <row r="332" spans="1:8" x14ac:dyDescent="0.2">
      <c r="A332" s="46" t="s">
        <v>943</v>
      </c>
      <c r="B332" s="47">
        <v>6.1193280950000002</v>
      </c>
      <c r="C332" s="50">
        <v>1.1087039569999999</v>
      </c>
      <c r="D332" s="50">
        <v>0.471710411</v>
      </c>
      <c r="E332" s="50">
        <v>0.273726425</v>
      </c>
      <c r="F332" s="50">
        <v>6.6644685999999995E-2</v>
      </c>
      <c r="G332" s="50">
        <v>2.5589752239999997</v>
      </c>
      <c r="H332" s="50">
        <v>1.639567392</v>
      </c>
    </row>
    <row r="333" spans="1:8" x14ac:dyDescent="0.2">
      <c r="A333" s="46" t="s">
        <v>944</v>
      </c>
      <c r="B333" s="47">
        <v>12.857650541999998</v>
      </c>
      <c r="C333" s="50">
        <v>0.92783174899999998</v>
      </c>
      <c r="D333" s="50">
        <v>0.409768456</v>
      </c>
      <c r="E333" s="50">
        <v>0.24064943599999997</v>
      </c>
      <c r="F333" s="50">
        <v>5.9254954999999998E-2</v>
      </c>
      <c r="G333" s="50">
        <v>6.8584999669999993</v>
      </c>
      <c r="H333" s="50">
        <v>4.3616459789999995</v>
      </c>
    </row>
    <row r="334" spans="1:8" x14ac:dyDescent="0.2">
      <c r="A334" s="46" t="s">
        <v>945</v>
      </c>
      <c r="B334" s="47">
        <v>2.150733335</v>
      </c>
      <c r="C334" s="50">
        <v>0.86162397499999999</v>
      </c>
      <c r="D334" s="50">
        <v>0.38135659800000005</v>
      </c>
      <c r="E334" s="50">
        <v>0.22411605299999998</v>
      </c>
      <c r="F334" s="50">
        <v>5.5218797999999999E-2</v>
      </c>
      <c r="G334" s="50">
        <v>0.38041629899999996</v>
      </c>
      <c r="H334" s="50">
        <v>0.24800161200000001</v>
      </c>
    </row>
    <row r="335" spans="1:8" x14ac:dyDescent="0.2">
      <c r="A335" s="46" t="s">
        <v>946</v>
      </c>
      <c r="B335" s="47">
        <v>5.2545244820000008</v>
      </c>
      <c r="C335" s="50">
        <v>2.063467814</v>
      </c>
      <c r="D335" s="50">
        <v>0.90239188599999998</v>
      </c>
      <c r="E335" s="50">
        <v>0.52831696600000011</v>
      </c>
      <c r="F335" s="50">
        <v>0.12971182399999998</v>
      </c>
      <c r="G335" s="50">
        <v>0.98979157700000009</v>
      </c>
      <c r="H335" s="50">
        <v>0.640844415</v>
      </c>
    </row>
    <row r="336" spans="1:8" x14ac:dyDescent="0.2">
      <c r="A336" s="46" t="s">
        <v>947</v>
      </c>
      <c r="B336" s="47">
        <v>3.6379191940000002</v>
      </c>
      <c r="C336" s="50">
        <v>1.2339413370000001</v>
      </c>
      <c r="D336" s="50">
        <v>0.54200170599999997</v>
      </c>
      <c r="E336" s="50">
        <v>0.31776349499999995</v>
      </c>
      <c r="F336" s="50">
        <v>7.8118268000000005E-2</v>
      </c>
      <c r="G336" s="50">
        <v>0.89377422000000006</v>
      </c>
      <c r="H336" s="50">
        <v>0.57232016799999996</v>
      </c>
    </row>
    <row r="337" spans="1:8" x14ac:dyDescent="0.2">
      <c r="A337" s="46" t="s">
        <v>948</v>
      </c>
      <c r="B337" s="47">
        <v>3.8291250179999996</v>
      </c>
      <c r="C337" s="50">
        <v>1.7716503479999999</v>
      </c>
      <c r="D337" s="50">
        <v>0.76597276299999995</v>
      </c>
      <c r="E337" s="50">
        <v>0.44681320599999996</v>
      </c>
      <c r="F337" s="50">
        <v>0.10932592599999999</v>
      </c>
      <c r="G337" s="50">
        <v>0.44546045200000001</v>
      </c>
      <c r="H337" s="50">
        <v>0.28990232300000002</v>
      </c>
    </row>
    <row r="338" spans="1:8" x14ac:dyDescent="0.2">
      <c r="A338" s="46" t="s">
        <v>949</v>
      </c>
      <c r="B338" s="47">
        <v>21.478980055000001</v>
      </c>
      <c r="C338" s="50">
        <v>2.5295454000000004</v>
      </c>
      <c r="D338" s="50">
        <v>1.14770561</v>
      </c>
      <c r="E338" s="50">
        <v>0.67964782000000001</v>
      </c>
      <c r="F338" s="50">
        <v>0.16863488200000001</v>
      </c>
      <c r="G338" s="50">
        <v>10.343708879000001</v>
      </c>
      <c r="H338" s="50">
        <v>6.6097374640000002</v>
      </c>
    </row>
    <row r="339" spans="1:8" x14ac:dyDescent="0.2">
      <c r="A339" s="46" t="s">
        <v>950</v>
      </c>
      <c r="B339" s="47">
        <v>4.8164627179999995</v>
      </c>
      <c r="C339" s="50">
        <v>1.8982524969999999</v>
      </c>
      <c r="D339" s="50">
        <v>0.80053492300000006</v>
      </c>
      <c r="E339" s="50">
        <v>0.46318281700000002</v>
      </c>
      <c r="F339" s="50">
        <v>0.112458249</v>
      </c>
      <c r="G339" s="50">
        <v>0.93641415099999992</v>
      </c>
      <c r="H339" s="50">
        <v>0.60562008099999998</v>
      </c>
    </row>
    <row r="340" spans="1:8" x14ac:dyDescent="0.2">
      <c r="A340" s="46" t="s">
        <v>951</v>
      </c>
      <c r="B340" s="47">
        <v>4.5437835960000008</v>
      </c>
      <c r="C340" s="50">
        <v>1.94519427</v>
      </c>
      <c r="D340" s="50">
        <v>0.8563555759999999</v>
      </c>
      <c r="E340" s="50">
        <v>0.50242103299999996</v>
      </c>
      <c r="F340" s="50">
        <v>0.123596281</v>
      </c>
      <c r="G340" s="50">
        <v>0.6762763140000001</v>
      </c>
      <c r="H340" s="50">
        <v>0.43994012199999999</v>
      </c>
    </row>
    <row r="341" spans="1:8" x14ac:dyDescent="0.2">
      <c r="A341" s="46" t="s">
        <v>952</v>
      </c>
      <c r="B341" s="47">
        <v>2.8191363830000005</v>
      </c>
      <c r="C341" s="50">
        <v>1.2697601620000001</v>
      </c>
      <c r="D341" s="50">
        <v>0.56363253099999999</v>
      </c>
      <c r="E341" s="50">
        <v>0.33153613800000004</v>
      </c>
      <c r="F341" s="50">
        <v>8.1754035000000003E-2</v>
      </c>
      <c r="G341" s="50">
        <v>0.34652771700000007</v>
      </c>
      <c r="H341" s="50">
        <v>0.22592579999999998</v>
      </c>
    </row>
    <row r="342" spans="1:8" x14ac:dyDescent="0.2">
      <c r="A342" s="46" t="s">
        <v>953</v>
      </c>
      <c r="B342" s="47">
        <v>4.2779265340000006</v>
      </c>
      <c r="C342" s="50">
        <v>1.974418494</v>
      </c>
      <c r="D342" s="50">
        <v>0.887061294</v>
      </c>
      <c r="E342" s="50">
        <v>0.52372864400000008</v>
      </c>
      <c r="F342" s="50">
        <v>0.129591763</v>
      </c>
      <c r="G342" s="50">
        <v>0.464599965</v>
      </c>
      <c r="H342" s="50">
        <v>0.29852637399999998</v>
      </c>
    </row>
    <row r="343" spans="1:8" x14ac:dyDescent="0.2">
      <c r="A343" s="46" t="s">
        <v>954</v>
      </c>
      <c r="B343" s="47">
        <v>3.4603486220000006</v>
      </c>
      <c r="C343" s="50">
        <v>1.4131461030000001</v>
      </c>
      <c r="D343" s="50">
        <v>0.59966332499999997</v>
      </c>
      <c r="E343" s="50">
        <v>0.347674704</v>
      </c>
      <c r="F343" s="50">
        <v>8.4579376000000012E-2</v>
      </c>
      <c r="G343" s="50">
        <v>0.61556008200000001</v>
      </c>
      <c r="H343" s="50">
        <v>0.39972503200000004</v>
      </c>
    </row>
    <row r="344" spans="1:8" x14ac:dyDescent="0.2">
      <c r="A344" s="46" t="s">
        <v>955</v>
      </c>
      <c r="B344" s="47">
        <v>10.716859475</v>
      </c>
      <c r="C344" s="50">
        <v>0.607951515</v>
      </c>
      <c r="D344" s="50">
        <v>0.26573108300000003</v>
      </c>
      <c r="E344" s="50">
        <v>0.15555020899999999</v>
      </c>
      <c r="F344" s="50">
        <v>3.8184677E-2</v>
      </c>
      <c r="G344" s="50">
        <v>5.9029807090000004</v>
      </c>
      <c r="H344" s="50">
        <v>3.7464612819999998</v>
      </c>
    </row>
    <row r="345" spans="1:8" x14ac:dyDescent="0.2">
      <c r="A345" s="46" t="s">
        <v>956</v>
      </c>
      <c r="B345" s="47">
        <v>2.6442654569999995</v>
      </c>
      <c r="C345" s="50">
        <v>1.2119011579999999</v>
      </c>
      <c r="D345" s="50">
        <v>0.52237549500000002</v>
      </c>
      <c r="E345" s="50">
        <v>0.30441737000000002</v>
      </c>
      <c r="F345" s="50">
        <v>7.4415824000000005E-2</v>
      </c>
      <c r="G345" s="50">
        <v>0.32394975399999998</v>
      </c>
      <c r="H345" s="50">
        <v>0.20720585599999999</v>
      </c>
    </row>
    <row r="346" spans="1:8" x14ac:dyDescent="0.2">
      <c r="A346" s="46" t="s">
        <v>957</v>
      </c>
      <c r="B346" s="47">
        <v>3.4569814619999999</v>
      </c>
      <c r="C346" s="50">
        <v>1.3834454709999999</v>
      </c>
      <c r="D346" s="50">
        <v>0.61301580899999997</v>
      </c>
      <c r="E346" s="50">
        <v>0.36038627500000003</v>
      </c>
      <c r="F346" s="50">
        <v>8.8823079999999985E-2</v>
      </c>
      <c r="G346" s="50">
        <v>0.61209793999999995</v>
      </c>
      <c r="H346" s="50">
        <v>0.39921288700000002</v>
      </c>
    </row>
    <row r="347" spans="1:8" x14ac:dyDescent="0.2">
      <c r="A347" s="46" t="s">
        <v>958</v>
      </c>
      <c r="B347" s="47">
        <v>5.276171229</v>
      </c>
      <c r="C347" s="50">
        <v>1.9868436569999999</v>
      </c>
      <c r="D347" s="50">
        <v>0.81452646699999987</v>
      </c>
      <c r="E347" s="50">
        <v>0.46677560700000004</v>
      </c>
      <c r="F347" s="50">
        <v>0.11228535199999999</v>
      </c>
      <c r="G347" s="50">
        <v>1.1543877889999998</v>
      </c>
      <c r="H347" s="50">
        <v>0.74135235700000002</v>
      </c>
    </row>
    <row r="348" spans="1:8" x14ac:dyDescent="0.2">
      <c r="A348" s="46" t="s">
        <v>959</v>
      </c>
      <c r="B348" s="47">
        <v>3.3758976469999999</v>
      </c>
      <c r="C348" s="50">
        <v>1.2772669130000001</v>
      </c>
      <c r="D348" s="50">
        <v>0.56429658199999999</v>
      </c>
      <c r="E348" s="50">
        <v>0.331438344</v>
      </c>
      <c r="F348" s="50">
        <v>8.1618400999999993E-2</v>
      </c>
      <c r="G348" s="50">
        <v>0.68107488400000005</v>
      </c>
      <c r="H348" s="50">
        <v>0.44020252300000007</v>
      </c>
    </row>
    <row r="349" spans="1:8" x14ac:dyDescent="0.2">
      <c r="A349" s="46" t="s">
        <v>960</v>
      </c>
      <c r="B349" s="47">
        <v>11.323574794999999</v>
      </c>
      <c r="C349" s="50">
        <v>1.4962976819999998</v>
      </c>
      <c r="D349" s="50">
        <v>0.63015145800000005</v>
      </c>
      <c r="E349" s="50">
        <v>0.364432694</v>
      </c>
      <c r="F349" s="50">
        <v>8.8443337999999996E-2</v>
      </c>
      <c r="G349" s="50">
        <v>5.3514094119999998</v>
      </c>
      <c r="H349" s="50">
        <v>3.3928402109999998</v>
      </c>
    </row>
    <row r="350" spans="1:8" x14ac:dyDescent="0.2">
      <c r="A350" s="46" t="s">
        <v>961</v>
      </c>
      <c r="B350" s="47">
        <v>7.0866229340000002</v>
      </c>
      <c r="C350" s="50">
        <v>3.5368951159999997</v>
      </c>
      <c r="D350" s="50">
        <v>1.5807415810000001</v>
      </c>
      <c r="E350" s="50">
        <v>0.93178149399999999</v>
      </c>
      <c r="F350" s="50">
        <v>0.23021895000000001</v>
      </c>
      <c r="G350" s="50">
        <v>0.48632090800000005</v>
      </c>
      <c r="H350" s="50">
        <v>0.32066488500000001</v>
      </c>
    </row>
    <row r="351" spans="1:8" x14ac:dyDescent="0.2">
      <c r="A351" s="46" t="s">
        <v>962</v>
      </c>
      <c r="B351" s="47">
        <v>4.2041324019999999</v>
      </c>
      <c r="C351" s="50">
        <v>1.3421164439999997</v>
      </c>
      <c r="D351" s="50">
        <v>0.57897684300000007</v>
      </c>
      <c r="E351" s="50">
        <v>0.33749141400000005</v>
      </c>
      <c r="F351" s="50">
        <v>8.2521458999999991E-2</v>
      </c>
      <c r="G351" s="50">
        <v>1.13416199</v>
      </c>
      <c r="H351" s="50">
        <v>0.72886425199999993</v>
      </c>
    </row>
    <row r="352" spans="1:8" x14ac:dyDescent="0.2">
      <c r="A352" s="46" t="s">
        <v>963</v>
      </c>
      <c r="B352" s="47">
        <v>1.858729107</v>
      </c>
      <c r="C352" s="50">
        <v>0.83362901</v>
      </c>
      <c r="D352" s="50">
        <v>0.35546802799999999</v>
      </c>
      <c r="E352" s="50">
        <v>0.20642384800000002</v>
      </c>
      <c r="F352" s="50">
        <v>5.0293379999999992E-2</v>
      </c>
      <c r="G352" s="50">
        <v>0.24995387700000002</v>
      </c>
      <c r="H352" s="50">
        <v>0.16296096399999999</v>
      </c>
    </row>
    <row r="353" spans="1:8" x14ac:dyDescent="0.2">
      <c r="A353" s="46" t="s">
        <v>964</v>
      </c>
      <c r="B353" s="47">
        <v>3.5065230060000006</v>
      </c>
      <c r="C353" s="50">
        <v>1.7078062180000002</v>
      </c>
      <c r="D353" s="50">
        <v>0.69785056400000012</v>
      </c>
      <c r="E353" s="50">
        <v>0.39946064200000003</v>
      </c>
      <c r="F353" s="50">
        <v>9.5986388000000006E-2</v>
      </c>
      <c r="G353" s="50">
        <v>0.36778865700000002</v>
      </c>
      <c r="H353" s="50">
        <v>0.237630537</v>
      </c>
    </row>
    <row r="354" spans="1:8" x14ac:dyDescent="0.2">
      <c r="A354" s="46" t="s">
        <v>965</v>
      </c>
      <c r="B354" s="47">
        <v>3.8529931729999998</v>
      </c>
      <c r="C354" s="50">
        <v>1.544145184</v>
      </c>
      <c r="D354" s="50">
        <v>0.66844833800000014</v>
      </c>
      <c r="E354" s="50">
        <v>0.39008187500000002</v>
      </c>
      <c r="F354" s="50">
        <v>9.5481181000000012E-2</v>
      </c>
      <c r="G354" s="50">
        <v>0.69911753300000001</v>
      </c>
      <c r="H354" s="50">
        <v>0.45571906200000001</v>
      </c>
    </row>
    <row r="355" spans="1:8" x14ac:dyDescent="0.2">
      <c r="A355" s="46" t="s">
        <v>966</v>
      </c>
      <c r="B355" s="47">
        <v>3.1221237909999999</v>
      </c>
      <c r="C355" s="50">
        <v>0.75125764000000006</v>
      </c>
      <c r="D355" s="50">
        <v>0.82740657900000003</v>
      </c>
      <c r="E355" s="50">
        <v>0.22363139000000001</v>
      </c>
      <c r="F355" s="50">
        <v>8.6841768999999999E-2</v>
      </c>
      <c r="G355" s="50">
        <v>0.73181447300000002</v>
      </c>
      <c r="H355" s="50">
        <v>0.50117193999999998</v>
      </c>
    </row>
    <row r="356" spans="1:8" x14ac:dyDescent="0.2">
      <c r="A356" s="46" t="s">
        <v>967</v>
      </c>
      <c r="B356" s="47">
        <v>7.8580771800000004</v>
      </c>
      <c r="C356" s="50">
        <v>2.1199453030000002</v>
      </c>
      <c r="D356" s="50">
        <v>2.4418392</v>
      </c>
      <c r="E356" s="50">
        <v>0.62443255100000006</v>
      </c>
      <c r="F356" s="50">
        <v>0</v>
      </c>
      <c r="G356" s="50">
        <v>1.5893654780000002</v>
      </c>
      <c r="H356" s="50">
        <v>1.0824946480000002</v>
      </c>
    </row>
    <row r="357" spans="1:8" x14ac:dyDescent="0.2">
      <c r="A357" s="46" t="s">
        <v>968</v>
      </c>
      <c r="B357" s="47">
        <v>7.8580771800000004</v>
      </c>
      <c r="C357" s="50">
        <v>2.1199453030000002</v>
      </c>
      <c r="D357" s="50">
        <v>2.4418392</v>
      </c>
      <c r="E357" s="50">
        <v>0.62443255100000006</v>
      </c>
      <c r="F357" s="50">
        <v>0</v>
      </c>
      <c r="G357" s="50">
        <v>1.5893654780000002</v>
      </c>
      <c r="H357" s="50">
        <v>1.0824946480000002</v>
      </c>
    </row>
    <row r="358" spans="1:8" x14ac:dyDescent="0.2">
      <c r="A358" s="46" t="s">
        <v>969</v>
      </c>
      <c r="B358" s="47">
        <v>7.2269936540000002</v>
      </c>
      <c r="C358" s="50">
        <v>2.8444181079999997</v>
      </c>
      <c r="D358" s="50">
        <v>3.4422518709999999</v>
      </c>
      <c r="E358" s="50">
        <v>0.73019655900000002</v>
      </c>
      <c r="F358" s="50">
        <v>0.21012078599999998</v>
      </c>
      <c r="G358" s="50">
        <v>3.6639999999999996E-6</v>
      </c>
      <c r="H358" s="50">
        <v>2.666E-6</v>
      </c>
    </row>
    <row r="359" spans="1:8" x14ac:dyDescent="0.2">
      <c r="A359" s="46" t="s">
        <v>970</v>
      </c>
      <c r="B359" s="47">
        <v>3.9854274839999992</v>
      </c>
      <c r="C359" s="50">
        <v>1.3049433689999999</v>
      </c>
      <c r="D359" s="50">
        <v>1.5450064459999999</v>
      </c>
      <c r="E359" s="50">
        <v>0.32272067900000001</v>
      </c>
      <c r="F359" s="50">
        <v>9.213143E-2</v>
      </c>
      <c r="G359" s="50">
        <v>0.41742526599999996</v>
      </c>
      <c r="H359" s="50">
        <v>0.30320029399999998</v>
      </c>
    </row>
    <row r="360" spans="1:8" x14ac:dyDescent="0.2">
      <c r="A360" s="46" t="s">
        <v>971</v>
      </c>
      <c r="B360" s="47">
        <v>2.2725968240000003</v>
      </c>
      <c r="C360" s="50">
        <v>0.77795252800000003</v>
      </c>
      <c r="D360" s="50">
        <v>0.92902908699999998</v>
      </c>
      <c r="E360" s="50">
        <v>0.19524908100000002</v>
      </c>
      <c r="F360" s="50">
        <v>5.5917813000000004E-2</v>
      </c>
      <c r="G360" s="50">
        <v>0.18206160600000001</v>
      </c>
      <c r="H360" s="50">
        <v>0.13238670899999999</v>
      </c>
    </row>
    <row r="361" spans="1:8" x14ac:dyDescent="0.2">
      <c r="A361" s="46" t="s">
        <v>972</v>
      </c>
      <c r="B361" s="47">
        <v>6.0103090510000001</v>
      </c>
      <c r="C361" s="50">
        <v>1.526366661</v>
      </c>
      <c r="D361" s="50">
        <v>1.7849273019999998</v>
      </c>
      <c r="E361" s="50">
        <v>0.36950125700000003</v>
      </c>
      <c r="F361" s="50">
        <v>0.10499094500000002</v>
      </c>
      <c r="G361" s="50">
        <v>1.2853321289999999</v>
      </c>
      <c r="H361" s="50">
        <v>0.93919075699999999</v>
      </c>
    </row>
    <row r="362" spans="1:8" x14ac:dyDescent="0.2">
      <c r="A362" s="46" t="s">
        <v>973</v>
      </c>
      <c r="B362" s="47">
        <v>5.5516468570000006</v>
      </c>
      <c r="C362" s="50">
        <v>2.1858619519999998</v>
      </c>
      <c r="D362" s="50">
        <v>2.6438597500000003</v>
      </c>
      <c r="E362" s="50">
        <v>0.56062697500000003</v>
      </c>
      <c r="F362" s="50">
        <v>0.161295045</v>
      </c>
      <c r="G362" s="50">
        <v>1.8140000000000001E-6</v>
      </c>
      <c r="H362" s="50">
        <v>1.3210000000000001E-6</v>
      </c>
    </row>
    <row r="363" spans="1:8" x14ac:dyDescent="0.2">
      <c r="A363" s="46" t="s">
        <v>974</v>
      </c>
      <c r="B363" s="47">
        <v>5.2134754019999994</v>
      </c>
      <c r="C363" s="50">
        <v>1.772554926</v>
      </c>
      <c r="D363" s="50">
        <v>2.1351903979999998</v>
      </c>
      <c r="E363" s="50">
        <v>0.45147815400000002</v>
      </c>
      <c r="F363" s="50">
        <v>0.12970409600000002</v>
      </c>
      <c r="G363" s="50">
        <v>0.41953844500000004</v>
      </c>
      <c r="H363" s="50">
        <v>0.30500938299999997</v>
      </c>
    </row>
    <row r="364" spans="1:8" x14ac:dyDescent="0.2">
      <c r="A364" s="46" t="s">
        <v>975</v>
      </c>
      <c r="B364" s="47">
        <v>5.4411425910000002</v>
      </c>
      <c r="C364" s="50">
        <v>0.867786469</v>
      </c>
      <c r="D364" s="50">
        <v>1.037794288</v>
      </c>
      <c r="E364" s="50">
        <v>0.21832853599999999</v>
      </c>
      <c r="F364" s="50">
        <v>6.2560216000000002E-2</v>
      </c>
      <c r="G364" s="50">
        <v>1.8789169320000001</v>
      </c>
      <c r="H364" s="50">
        <v>1.37575615</v>
      </c>
    </row>
    <row r="365" spans="1:8" x14ac:dyDescent="0.2">
      <c r="A365" s="46" t="s">
        <v>976</v>
      </c>
      <c r="B365" s="47">
        <v>3.9467993739999998</v>
      </c>
      <c r="C365" s="50">
        <v>1.2702539559999999</v>
      </c>
      <c r="D365" s="50">
        <v>1.498775602</v>
      </c>
      <c r="E365" s="50">
        <v>0.31229034500000008</v>
      </c>
      <c r="F365" s="50">
        <v>8.9038748000000001E-2</v>
      </c>
      <c r="G365" s="50">
        <v>0.44898743800000002</v>
      </c>
      <c r="H365" s="50">
        <v>0.32745328499999998</v>
      </c>
    </row>
    <row r="366" spans="1:8" x14ac:dyDescent="0.2">
      <c r="A366" s="46" t="s">
        <v>977</v>
      </c>
      <c r="B366" s="47">
        <v>3.6133926849999995</v>
      </c>
      <c r="C366" s="50">
        <v>1.458032057</v>
      </c>
      <c r="D366" s="50">
        <v>1.7030571200000002</v>
      </c>
      <c r="E366" s="50">
        <v>0.35225562300000002</v>
      </c>
      <c r="F366" s="50">
        <v>0.10004610700000001</v>
      </c>
      <c r="G366" s="50">
        <v>1.029E-6</v>
      </c>
      <c r="H366" s="50">
        <v>7.4899999999999994E-7</v>
      </c>
    </row>
    <row r="367" spans="1:8" x14ac:dyDescent="0.2">
      <c r="A367" s="46" t="s">
        <v>978</v>
      </c>
      <c r="B367" s="47">
        <v>7.9631751770000001</v>
      </c>
      <c r="C367" s="50">
        <v>1.7917491720000001</v>
      </c>
      <c r="D367" s="50">
        <v>1.9186958030000001</v>
      </c>
      <c r="E367" s="50">
        <v>0.37038904499999997</v>
      </c>
      <c r="F367" s="50">
        <v>0.10122316699999999</v>
      </c>
      <c r="G367" s="50">
        <v>2.1878749019999999</v>
      </c>
      <c r="H367" s="50">
        <v>1.5932430880000001</v>
      </c>
    </row>
    <row r="368" spans="1:8" x14ac:dyDescent="0.2">
      <c r="A368" s="46" t="s">
        <v>979</v>
      </c>
      <c r="B368" s="47">
        <v>0</v>
      </c>
      <c r="C368" s="50">
        <v>0</v>
      </c>
      <c r="D368" s="50">
        <v>0</v>
      </c>
      <c r="E368" s="50">
        <v>0</v>
      </c>
      <c r="F368" s="50">
        <v>0</v>
      </c>
      <c r="G368" s="50">
        <v>0</v>
      </c>
      <c r="H368" s="50">
        <v>0</v>
      </c>
    </row>
    <row r="369" spans="1:8" x14ac:dyDescent="0.2">
      <c r="A369" s="46" t="s">
        <v>980</v>
      </c>
      <c r="B369" s="47">
        <v>0</v>
      </c>
      <c r="C369" s="50">
        <v>0</v>
      </c>
      <c r="D369" s="50">
        <v>0</v>
      </c>
      <c r="E369" s="50">
        <v>0</v>
      </c>
      <c r="F369" s="50">
        <v>0</v>
      </c>
      <c r="G369" s="50">
        <v>0</v>
      </c>
      <c r="H369" s="50">
        <v>0</v>
      </c>
    </row>
    <row r="370" spans="1:8" x14ac:dyDescent="0.2">
      <c r="A370" s="46" t="s">
        <v>981</v>
      </c>
      <c r="B370" s="47">
        <v>0</v>
      </c>
      <c r="C370" s="50">
        <v>0</v>
      </c>
      <c r="D370" s="50">
        <v>0</v>
      </c>
      <c r="E370" s="50">
        <v>0</v>
      </c>
      <c r="F370" s="50">
        <v>0</v>
      </c>
      <c r="G370" s="50">
        <v>0</v>
      </c>
      <c r="H370" s="50">
        <v>0</v>
      </c>
    </row>
    <row r="371" spans="1:8" x14ac:dyDescent="0.2">
      <c r="A371" s="46" t="s">
        <v>982</v>
      </c>
      <c r="B371" s="47">
        <v>0</v>
      </c>
      <c r="C371" s="50">
        <v>0</v>
      </c>
      <c r="D371" s="50">
        <v>0</v>
      </c>
      <c r="E371" s="50">
        <v>0</v>
      </c>
      <c r="F371" s="50">
        <v>0</v>
      </c>
      <c r="G371" s="50">
        <v>0</v>
      </c>
      <c r="H371" s="50">
        <v>0</v>
      </c>
    </row>
    <row r="372" spans="1:8" x14ac:dyDescent="0.2">
      <c r="A372" s="46" t="s">
        <v>983</v>
      </c>
      <c r="B372" s="47">
        <v>0</v>
      </c>
      <c r="C372" s="50">
        <v>0</v>
      </c>
      <c r="D372" s="50">
        <v>0</v>
      </c>
      <c r="E372" s="50">
        <v>0</v>
      </c>
      <c r="F372" s="50">
        <v>0</v>
      </c>
      <c r="G372" s="50">
        <v>0</v>
      </c>
      <c r="H372" s="50">
        <v>0</v>
      </c>
    </row>
    <row r="373" spans="1:8" x14ac:dyDescent="0.2">
      <c r="A373" s="46" t="s">
        <v>984</v>
      </c>
      <c r="B373" s="47">
        <v>0</v>
      </c>
      <c r="C373" s="50">
        <v>0</v>
      </c>
      <c r="D373" s="50">
        <v>0</v>
      </c>
      <c r="E373" s="50">
        <v>0</v>
      </c>
      <c r="F373" s="50">
        <v>0</v>
      </c>
      <c r="G373" s="50">
        <v>0</v>
      </c>
      <c r="H373" s="50">
        <v>0</v>
      </c>
    </row>
    <row r="374" spans="1:8" x14ac:dyDescent="0.2">
      <c r="A374" s="46" t="s">
        <v>985</v>
      </c>
      <c r="B374" s="47">
        <v>0</v>
      </c>
      <c r="C374" s="50">
        <v>0</v>
      </c>
      <c r="D374" s="50">
        <v>0</v>
      </c>
      <c r="E374" s="50">
        <v>0</v>
      </c>
      <c r="F374" s="50">
        <v>0</v>
      </c>
      <c r="G374" s="50">
        <v>0</v>
      </c>
      <c r="H374" s="50">
        <v>0</v>
      </c>
    </row>
    <row r="375" spans="1:8" x14ac:dyDescent="0.2">
      <c r="A375" s="46" t="s">
        <v>986</v>
      </c>
      <c r="B375" s="47">
        <v>0</v>
      </c>
      <c r="C375" s="50">
        <v>0</v>
      </c>
      <c r="D375" s="50">
        <v>0</v>
      </c>
      <c r="E375" s="50">
        <v>0</v>
      </c>
      <c r="F375" s="50">
        <v>0</v>
      </c>
      <c r="G375" s="50">
        <v>0</v>
      </c>
      <c r="H375" s="50">
        <v>0</v>
      </c>
    </row>
    <row r="376" spans="1:8" x14ac:dyDescent="0.2">
      <c r="A376" s="46" t="s">
        <v>987</v>
      </c>
      <c r="B376" s="47">
        <v>0</v>
      </c>
      <c r="C376" s="50">
        <v>0</v>
      </c>
      <c r="D376" s="50">
        <v>0</v>
      </c>
      <c r="E376" s="50">
        <v>0</v>
      </c>
      <c r="F376" s="50">
        <v>0</v>
      </c>
      <c r="G376" s="50">
        <v>0</v>
      </c>
      <c r="H376" s="50">
        <v>0</v>
      </c>
    </row>
    <row r="377" spans="1:8" x14ac:dyDescent="0.2">
      <c r="A377" s="46" t="s">
        <v>988</v>
      </c>
      <c r="B377" s="47">
        <v>7.9850936300000015</v>
      </c>
      <c r="C377" s="50">
        <v>1.7970034799999999</v>
      </c>
      <c r="D377" s="50">
        <v>1.9250477860000001</v>
      </c>
      <c r="E377" s="50">
        <v>0.37173549900000002</v>
      </c>
      <c r="F377" s="50">
        <v>0.101610478</v>
      </c>
      <c r="G377" s="50">
        <v>2.1928565560000002</v>
      </c>
      <c r="H377" s="50">
        <v>1.596839831</v>
      </c>
    </row>
    <row r="378" spans="1:8" x14ac:dyDescent="0.2">
      <c r="A378" s="46" t="s">
        <v>989</v>
      </c>
      <c r="B378" s="47">
        <v>7.9850936300000015</v>
      </c>
      <c r="C378" s="50">
        <v>1.7970034799999999</v>
      </c>
      <c r="D378" s="50">
        <v>1.9250477860000001</v>
      </c>
      <c r="E378" s="50">
        <v>0.37173549900000002</v>
      </c>
      <c r="F378" s="50">
        <v>0.101610478</v>
      </c>
      <c r="G378" s="50">
        <v>2.1928565560000002</v>
      </c>
      <c r="H378" s="50">
        <v>1.596839831</v>
      </c>
    </row>
    <row r="379" spans="1:8" x14ac:dyDescent="0.2">
      <c r="A379" s="46" t="s">
        <v>990</v>
      </c>
      <c r="B379" s="47">
        <v>5.2494666399999996</v>
      </c>
      <c r="C379" s="50">
        <v>1.2180408950000001</v>
      </c>
      <c r="D379" s="50">
        <v>1.3872972609999998</v>
      </c>
      <c r="E379" s="50">
        <v>0.28155893900000001</v>
      </c>
      <c r="F379" s="50">
        <v>7.9158702000000011E-2</v>
      </c>
      <c r="G379" s="50">
        <v>1.3233034819999998</v>
      </c>
      <c r="H379" s="50">
        <v>0.96010736099999983</v>
      </c>
    </row>
    <row r="380" spans="1:8" x14ac:dyDescent="0.2">
      <c r="A380" s="46" t="s">
        <v>991</v>
      </c>
      <c r="B380" s="47">
        <v>5.2494666399999996</v>
      </c>
      <c r="C380" s="50">
        <v>1.2180408950000001</v>
      </c>
      <c r="D380" s="50">
        <v>1.3872972609999998</v>
      </c>
      <c r="E380" s="50">
        <v>0.28155893900000001</v>
      </c>
      <c r="F380" s="50">
        <v>7.9158702000000011E-2</v>
      </c>
      <c r="G380" s="50">
        <v>1.3233034819999998</v>
      </c>
      <c r="H380" s="50">
        <v>0.96010736099999983</v>
      </c>
    </row>
    <row r="381" spans="1:8" x14ac:dyDescent="0.2">
      <c r="A381" s="46" t="s">
        <v>992</v>
      </c>
      <c r="B381" s="47">
        <v>7.1865842659999997</v>
      </c>
      <c r="C381" s="50">
        <v>1.6173031310000001</v>
      </c>
      <c r="D381" s="50">
        <v>1.7325430080000002</v>
      </c>
      <c r="E381" s="50">
        <v>0.33456194899999997</v>
      </c>
      <c r="F381" s="50">
        <v>9.1449429999999998E-2</v>
      </c>
      <c r="G381" s="50">
        <v>1.9735708999999999</v>
      </c>
      <c r="H381" s="50">
        <v>1.437155848</v>
      </c>
    </row>
    <row r="382" spans="1:8" x14ac:dyDescent="0.2">
      <c r="A382" s="46" t="s">
        <v>993</v>
      </c>
      <c r="B382" s="47">
        <v>5.6215726459999997</v>
      </c>
      <c r="C382" s="50">
        <v>1.2653379199999999</v>
      </c>
      <c r="D382" s="50">
        <v>1.3560214129999999</v>
      </c>
      <c r="E382" s="50">
        <v>0.26194052499999998</v>
      </c>
      <c r="F382" s="50">
        <v>7.1612958000000004E-2</v>
      </c>
      <c r="G382" s="50">
        <v>1.5430395629999998</v>
      </c>
      <c r="H382" s="50">
        <v>1.123620267</v>
      </c>
    </row>
    <row r="383" spans="1:8" x14ac:dyDescent="0.2">
      <c r="A383" s="46" t="s">
        <v>994</v>
      </c>
      <c r="B383" s="47">
        <v>3.8248983350000003</v>
      </c>
      <c r="C383" s="50">
        <v>0.88762561200000001</v>
      </c>
      <c r="D383" s="50">
        <v>1.011250024</v>
      </c>
      <c r="E383" s="50">
        <v>0.205282195</v>
      </c>
      <c r="F383" s="50">
        <v>5.7720647999999999E-2</v>
      </c>
      <c r="G383" s="50">
        <v>0.963776568</v>
      </c>
      <c r="H383" s="50">
        <v>0.69924328800000013</v>
      </c>
    </row>
    <row r="384" spans="1:8" x14ac:dyDescent="0.2">
      <c r="A384" s="46" t="s">
        <v>995</v>
      </c>
      <c r="B384" s="47">
        <v>7.9850936300000015</v>
      </c>
      <c r="C384" s="50">
        <v>1.7970034799999999</v>
      </c>
      <c r="D384" s="50">
        <v>1.9250477860000001</v>
      </c>
      <c r="E384" s="50">
        <v>0.37173549900000002</v>
      </c>
      <c r="F384" s="50">
        <v>0.101610478</v>
      </c>
      <c r="G384" s="50">
        <v>2.1928565560000002</v>
      </c>
      <c r="H384" s="50">
        <v>1.596839831</v>
      </c>
    </row>
    <row r="385" spans="1:8" x14ac:dyDescent="0.2">
      <c r="A385" s="46" t="s">
        <v>996</v>
      </c>
      <c r="B385" s="47">
        <v>9.9786980029999999</v>
      </c>
      <c r="C385" s="50">
        <v>2.3108281969999998</v>
      </c>
      <c r="D385" s="50">
        <v>2.6220292920000001</v>
      </c>
      <c r="E385" s="50">
        <v>0.53060993600000006</v>
      </c>
      <c r="F385" s="50">
        <v>0.14894177299999997</v>
      </c>
      <c r="G385" s="50">
        <v>2.5301167749999998</v>
      </c>
      <c r="H385" s="50">
        <v>1.83617203</v>
      </c>
    </row>
    <row r="386" spans="1:8" x14ac:dyDescent="0.2">
      <c r="A386" s="46" t="s">
        <v>997</v>
      </c>
      <c r="B386" s="47">
        <v>6.9957511309999987</v>
      </c>
      <c r="C386" s="50">
        <v>2.5024850729999999</v>
      </c>
      <c r="D386" s="50">
        <v>3.0818079329999999</v>
      </c>
      <c r="E386" s="50">
        <v>0.6615631529999999</v>
      </c>
      <c r="F386" s="50">
        <v>0.19151642699999999</v>
      </c>
      <c r="G386" s="50">
        <v>0.32294682200000002</v>
      </c>
      <c r="H386" s="50">
        <v>0.23543172299999998</v>
      </c>
    </row>
    <row r="387" spans="1:8" x14ac:dyDescent="0.2">
      <c r="A387" s="46" t="s">
        <v>998</v>
      </c>
      <c r="B387" s="47">
        <v>7.7438253019999994</v>
      </c>
      <c r="C387" s="50">
        <v>2.1474380470000001</v>
      </c>
      <c r="D387" s="50">
        <v>2.4878480000000001</v>
      </c>
      <c r="E387" s="50">
        <v>0.51146842100000001</v>
      </c>
      <c r="F387" s="50">
        <v>0.14479802500000002</v>
      </c>
      <c r="G387" s="50">
        <v>1.4165275909999997</v>
      </c>
      <c r="H387" s="50">
        <v>1.035745218</v>
      </c>
    </row>
    <row r="388" spans="1:8" x14ac:dyDescent="0.2">
      <c r="A388" s="46" t="s">
        <v>999</v>
      </c>
      <c r="B388" s="47">
        <v>7.2434216520000021</v>
      </c>
      <c r="C388" s="50">
        <v>2.2675835800000002</v>
      </c>
      <c r="D388" s="50">
        <v>2.7288990040000005</v>
      </c>
      <c r="E388" s="50">
        <v>0.57663326899999989</v>
      </c>
      <c r="F388" s="50">
        <v>0.165603467</v>
      </c>
      <c r="G388" s="50">
        <v>0.87006098700000012</v>
      </c>
      <c r="H388" s="50">
        <v>0.63464134500000002</v>
      </c>
    </row>
    <row r="389" spans="1:8" x14ac:dyDescent="0.2">
      <c r="A389" s="46" t="s">
        <v>1000</v>
      </c>
      <c r="B389" s="47">
        <v>25.067078905999999</v>
      </c>
      <c r="C389" s="50">
        <v>1.2219999999999999E-6</v>
      </c>
      <c r="D389" s="50">
        <v>4.3100000000000003E-7</v>
      </c>
      <c r="E389" s="50">
        <v>2.34E-7</v>
      </c>
      <c r="F389" s="50">
        <v>5.2999999999999998E-8</v>
      </c>
      <c r="G389" s="50">
        <v>15.393182958000001</v>
      </c>
      <c r="H389" s="50">
        <v>9.6738940079999995</v>
      </c>
    </row>
    <row r="390" spans="1:8" x14ac:dyDescent="0.2">
      <c r="A390" s="46" t="s">
        <v>1001</v>
      </c>
      <c r="B390" s="47">
        <v>3.2307212625947934</v>
      </c>
      <c r="C390" s="50">
        <v>1.4080352709424522</v>
      </c>
      <c r="D390" s="50">
        <v>1.1928922548995182</v>
      </c>
      <c r="E390" s="50">
        <v>0.22736006849618609</v>
      </c>
      <c r="F390" s="50">
        <v>3.9194511597752314E-2</v>
      </c>
      <c r="G390" s="50">
        <v>0.24394157520954377</v>
      </c>
      <c r="H390" s="50">
        <v>0.1192975814493407</v>
      </c>
    </row>
    <row r="391" spans="1:8" x14ac:dyDescent="0.2">
      <c r="A391" s="46" t="s">
        <v>1002</v>
      </c>
      <c r="B391" s="47">
        <v>3.9037522175132944</v>
      </c>
      <c r="C391" s="50">
        <v>1.7013602736077118</v>
      </c>
      <c r="D391" s="50">
        <v>1.4413981915537644</v>
      </c>
      <c r="E391" s="50">
        <v>0.27472421772873973</v>
      </c>
      <c r="F391" s="50">
        <v>4.7359598407814292E-2</v>
      </c>
      <c r="G391" s="50">
        <v>0.29476002036867194</v>
      </c>
      <c r="H391" s="50">
        <v>0.14414991584659254</v>
      </c>
    </row>
    <row r="392" spans="1:8" x14ac:dyDescent="0.2">
      <c r="A392" s="46" t="s">
        <v>1003</v>
      </c>
      <c r="B392" s="47">
        <v>3.5969925432055359</v>
      </c>
      <c r="C392" s="50">
        <v>1.5676661520723756</v>
      </c>
      <c r="D392" s="50">
        <v>1.3281320785547983</v>
      </c>
      <c r="E392" s="50">
        <v>0.25313618988802683</v>
      </c>
      <c r="F392" s="50">
        <v>4.3638046891877731E-2</v>
      </c>
      <c r="G392" s="50">
        <v>0.27159756465706425</v>
      </c>
      <c r="H392" s="50">
        <v>0.13282251114139343</v>
      </c>
    </row>
    <row r="393" spans="1:8" x14ac:dyDescent="0.2">
      <c r="A393" s="46" t="s">
        <v>1004</v>
      </c>
      <c r="B393" s="47">
        <v>5.1347607669931152</v>
      </c>
      <c r="C393" s="50">
        <v>2.2378669281951677</v>
      </c>
      <c r="D393" s="50">
        <v>1.8959284481225886</v>
      </c>
      <c r="E393" s="50">
        <v>0.36135570505932174</v>
      </c>
      <c r="F393" s="50">
        <v>6.2293965983297263E-2</v>
      </c>
      <c r="G393" s="50">
        <v>0.38770959424040174</v>
      </c>
      <c r="H393" s="50">
        <v>0.18960612539233782</v>
      </c>
    </row>
    <row r="394" spans="1:8" x14ac:dyDescent="0.2">
      <c r="A394" s="46" t="s">
        <v>1005</v>
      </c>
      <c r="B394" s="47">
        <v>3.1710404609679443</v>
      </c>
      <c r="C394" s="50">
        <v>1.3820247714723644</v>
      </c>
      <c r="D394" s="50">
        <v>1.1708560715706962</v>
      </c>
      <c r="E394" s="50">
        <v>0.22316006792575943</v>
      </c>
      <c r="F394" s="50">
        <v>3.8470475173251875E-2</v>
      </c>
      <c r="G394" s="50">
        <v>0.23943526606824422</v>
      </c>
      <c r="H394" s="50">
        <v>0.11709380875762834</v>
      </c>
    </row>
    <row r="395" spans="1:8" x14ac:dyDescent="0.2">
      <c r="A395" s="46" t="s">
        <v>1006</v>
      </c>
      <c r="B395" s="47">
        <v>3.4386272607408732</v>
      </c>
      <c r="C395" s="50">
        <v>1.4986463000706844</v>
      </c>
      <c r="D395" s="50">
        <v>1.2696582259559075</v>
      </c>
      <c r="E395" s="50">
        <v>0.2419913282481635</v>
      </c>
      <c r="F395" s="50">
        <v>4.1716788635367763E-2</v>
      </c>
      <c r="G395" s="50">
        <v>0.2596399015462868</v>
      </c>
      <c r="H395" s="50">
        <v>0.12697471628446355</v>
      </c>
    </row>
    <row r="396" spans="1:8" x14ac:dyDescent="0.2">
      <c r="A396" s="46" t="s">
        <v>1007</v>
      </c>
      <c r="B396" s="47">
        <v>4.2157721281425173</v>
      </c>
      <c r="C396" s="50">
        <v>1.8373469476946613</v>
      </c>
      <c r="D396" s="50">
        <v>1.5566065628464016</v>
      </c>
      <c r="E396" s="50">
        <v>0.2966824315412977</v>
      </c>
      <c r="F396" s="50">
        <v>5.1144966135906203E-2</v>
      </c>
      <c r="G396" s="50">
        <v>0.31831965993798006</v>
      </c>
      <c r="H396" s="50">
        <v>0.15567155998626966</v>
      </c>
    </row>
    <row r="397" spans="1:8" x14ac:dyDescent="0.2">
      <c r="A397" s="46" t="s">
        <v>1008</v>
      </c>
      <c r="B397" s="47">
        <v>3.1710404609679443</v>
      </c>
      <c r="C397" s="50">
        <v>1.3820247714723644</v>
      </c>
      <c r="D397" s="50">
        <v>1.1708560715706962</v>
      </c>
      <c r="E397" s="50">
        <v>0.22316006792575943</v>
      </c>
      <c r="F397" s="50">
        <v>3.8470475173251875E-2</v>
      </c>
      <c r="G397" s="50">
        <v>0.23943526606824422</v>
      </c>
      <c r="H397" s="50">
        <v>0.11709380875762834</v>
      </c>
    </row>
    <row r="398" spans="1:8" x14ac:dyDescent="0.2">
      <c r="A398" s="46" t="s">
        <v>1009</v>
      </c>
      <c r="B398" s="47">
        <v>3.7224776890109879</v>
      </c>
      <c r="C398" s="50">
        <v>1.5039631345535387</v>
      </c>
      <c r="D398" s="50">
        <v>1.2556175298824122</v>
      </c>
      <c r="E398" s="50">
        <v>0.3776712639809684</v>
      </c>
      <c r="F398" s="50">
        <v>8.8363715675405935E-2</v>
      </c>
      <c r="G398" s="50">
        <v>0.28972256397477886</v>
      </c>
      <c r="H398" s="50">
        <v>0.20713948094388418</v>
      </c>
    </row>
    <row r="399" spans="1:8" x14ac:dyDescent="0.2">
      <c r="A399" s="46" t="s">
        <v>1010</v>
      </c>
      <c r="B399" s="47">
        <v>3.7224776890109879</v>
      </c>
      <c r="C399" s="50">
        <v>1.5039631345535387</v>
      </c>
      <c r="D399" s="50">
        <v>1.2556175298824122</v>
      </c>
      <c r="E399" s="50">
        <v>0.3776712639809684</v>
      </c>
      <c r="F399" s="50">
        <v>8.8363715675405935E-2</v>
      </c>
      <c r="G399" s="50">
        <v>0.28972256397477886</v>
      </c>
      <c r="H399" s="50">
        <v>0.20713948094388418</v>
      </c>
    </row>
    <row r="400" spans="1:8" x14ac:dyDescent="0.2">
      <c r="A400" s="46" t="s">
        <v>1011</v>
      </c>
      <c r="B400" s="47">
        <v>3.7224776890109879</v>
      </c>
      <c r="C400" s="50">
        <v>1.5039631345535387</v>
      </c>
      <c r="D400" s="50">
        <v>1.2556175298824122</v>
      </c>
      <c r="E400" s="50">
        <v>0.3776712639809684</v>
      </c>
      <c r="F400" s="50">
        <v>8.8363715675405935E-2</v>
      </c>
      <c r="G400" s="50">
        <v>0.28972256397477886</v>
      </c>
      <c r="H400" s="50">
        <v>0.20713948094388418</v>
      </c>
    </row>
    <row r="401" spans="1:8" x14ac:dyDescent="0.2">
      <c r="A401" s="46" t="s">
        <v>1012</v>
      </c>
      <c r="B401" s="47">
        <v>0</v>
      </c>
      <c r="C401" s="50">
        <v>0</v>
      </c>
      <c r="D401" s="50">
        <v>0</v>
      </c>
      <c r="E401" s="50">
        <v>0</v>
      </c>
      <c r="F401" s="50">
        <v>0</v>
      </c>
      <c r="G401" s="50">
        <v>0</v>
      </c>
      <c r="H401" s="50">
        <v>0</v>
      </c>
    </row>
    <row r="402" spans="1:8" x14ac:dyDescent="0.2">
      <c r="A402" s="46" t="s">
        <v>1013</v>
      </c>
      <c r="B402" s="47">
        <v>0</v>
      </c>
      <c r="C402" s="50">
        <v>0</v>
      </c>
      <c r="D402" s="50">
        <v>0</v>
      </c>
      <c r="E402" s="50">
        <v>0</v>
      </c>
      <c r="F402" s="50">
        <v>0</v>
      </c>
      <c r="G402" s="50">
        <v>0</v>
      </c>
      <c r="H402" s="50">
        <v>0</v>
      </c>
    </row>
    <row r="403" spans="1:8" x14ac:dyDescent="0.2">
      <c r="A403" s="46" t="s">
        <v>1014</v>
      </c>
      <c r="B403" s="47">
        <v>0</v>
      </c>
      <c r="C403" s="50">
        <v>0</v>
      </c>
      <c r="D403" s="50">
        <v>0</v>
      </c>
      <c r="E403" s="50">
        <v>0</v>
      </c>
      <c r="F403" s="50">
        <v>0</v>
      </c>
      <c r="G403" s="50">
        <v>0</v>
      </c>
      <c r="H403" s="50">
        <v>0</v>
      </c>
    </row>
    <row r="404" spans="1:8" x14ac:dyDescent="0.2">
      <c r="A404" s="46" t="s">
        <v>1015</v>
      </c>
      <c r="B404" s="47">
        <v>4.4050936352535981</v>
      </c>
      <c r="C404" s="50">
        <v>1.3822680950603721</v>
      </c>
      <c r="D404" s="50">
        <v>1.8939240404359279</v>
      </c>
      <c r="E404" s="50">
        <v>0.36192299473162903</v>
      </c>
      <c r="F404" s="50">
        <v>6.2973388039175376E-2</v>
      </c>
      <c r="G404" s="50">
        <v>0.42709821163843525</v>
      </c>
      <c r="H404" s="50">
        <v>0.27690690534805795</v>
      </c>
    </row>
    <row r="405" spans="1:8" x14ac:dyDescent="0.2">
      <c r="A405" s="46" t="s">
        <v>1016</v>
      </c>
      <c r="B405" s="47">
        <v>4.195327212172268</v>
      </c>
      <c r="C405" s="50">
        <v>1.3164457861496637</v>
      </c>
      <c r="D405" s="50">
        <v>1.8037371557870816</v>
      </c>
      <c r="E405" s="50">
        <v>0.3446885615227272</v>
      </c>
      <c r="F405" s="50">
        <v>5.9974654424848936E-2</v>
      </c>
      <c r="G405" s="50">
        <v>0.40676019579177108</v>
      </c>
      <c r="H405" s="50">
        <v>0.26372085849617566</v>
      </c>
    </row>
    <row r="406" spans="1:8" x14ac:dyDescent="0.2">
      <c r="A406" s="46" t="s">
        <v>1017</v>
      </c>
      <c r="B406" s="47">
        <v>2.1989890180084215</v>
      </c>
      <c r="C406" s="50">
        <v>0.95837859292267469</v>
      </c>
      <c r="D406" s="50">
        <v>0.81194159290749912</v>
      </c>
      <c r="E406" s="50">
        <v>0.15475253143788853</v>
      </c>
      <c r="F406" s="50">
        <v>2.6677727220712901E-2</v>
      </c>
      <c r="G406" s="50">
        <v>0.16603872674878367</v>
      </c>
      <c r="H406" s="50">
        <v>8.1199846770862755E-2</v>
      </c>
    </row>
    <row r="407" spans="1:8" x14ac:dyDescent="0.2">
      <c r="A407" s="46" t="s">
        <v>1018</v>
      </c>
      <c r="B407" s="47">
        <v>4.3393383288699523</v>
      </c>
      <c r="C407" s="50">
        <v>1.8912004233674116</v>
      </c>
      <c r="D407" s="50">
        <v>1.6022314100041319</v>
      </c>
      <c r="E407" s="50">
        <v>0.30537832870410009</v>
      </c>
      <c r="F407" s="50">
        <v>5.2644048382206793E-2</v>
      </c>
      <c r="G407" s="50">
        <v>0.32764975411759972</v>
      </c>
      <c r="H407" s="50">
        <v>0.16023436429450247</v>
      </c>
    </row>
    <row r="408" spans="1:8" x14ac:dyDescent="0.2">
      <c r="A408" s="46" t="s">
        <v>1019</v>
      </c>
      <c r="B408" s="47">
        <v>2.1989890180084215</v>
      </c>
      <c r="C408" s="50">
        <v>0.95837859292267469</v>
      </c>
      <c r="D408" s="50">
        <v>0.81194159290749912</v>
      </c>
      <c r="E408" s="50">
        <v>0.15475253143788853</v>
      </c>
      <c r="F408" s="50">
        <v>2.6677727220712901E-2</v>
      </c>
      <c r="G408" s="50">
        <v>0.16603872674878367</v>
      </c>
      <c r="H408" s="50">
        <v>8.1199846770862755E-2</v>
      </c>
    </row>
    <row r="409" spans="1:8" x14ac:dyDescent="0.2">
      <c r="A409" s="46" t="s">
        <v>1020</v>
      </c>
      <c r="B409" s="47">
        <v>4.3393383288699523</v>
      </c>
      <c r="C409" s="50">
        <v>1.8912004233674116</v>
      </c>
      <c r="D409" s="50">
        <v>1.6022314100041319</v>
      </c>
      <c r="E409" s="50">
        <v>0.30537832870410009</v>
      </c>
      <c r="F409" s="50">
        <v>5.2644048382206793E-2</v>
      </c>
      <c r="G409" s="50">
        <v>0.32764975411759972</v>
      </c>
      <c r="H409" s="50">
        <v>0.16023436429450247</v>
      </c>
    </row>
    <row r="410" spans="1:8" x14ac:dyDescent="0.2">
      <c r="A410" s="46" t="s">
        <v>1021</v>
      </c>
      <c r="B410" s="47">
        <v>2.1989890180084215</v>
      </c>
      <c r="C410" s="50">
        <v>0.95837859292267469</v>
      </c>
      <c r="D410" s="50">
        <v>0.81194159290749912</v>
      </c>
      <c r="E410" s="50">
        <v>0.15475253143788853</v>
      </c>
      <c r="F410" s="50">
        <v>2.6677727220712901E-2</v>
      </c>
      <c r="G410" s="50">
        <v>0.16603872674878367</v>
      </c>
      <c r="H410" s="50">
        <v>8.1199846770862755E-2</v>
      </c>
    </row>
    <row r="411" spans="1:8" x14ac:dyDescent="0.2">
      <c r="A411" s="46" t="s">
        <v>1022</v>
      </c>
      <c r="B411" s="47">
        <v>4.3393383288699523</v>
      </c>
      <c r="C411" s="50">
        <v>1.8912004233674116</v>
      </c>
      <c r="D411" s="50">
        <v>1.6022314100041319</v>
      </c>
      <c r="E411" s="50">
        <v>0.30537832870410009</v>
      </c>
      <c r="F411" s="50">
        <v>5.2644048382206793E-2</v>
      </c>
      <c r="G411" s="50">
        <v>0.32764975411759972</v>
      </c>
      <c r="H411" s="50">
        <v>0.16023436429450247</v>
      </c>
    </row>
    <row r="412" spans="1:8" x14ac:dyDescent="0.2">
      <c r="A412" s="48" t="s">
        <v>1023</v>
      </c>
      <c r="B412" s="49">
        <v>2.1989890180084215</v>
      </c>
      <c r="C412" s="51">
        <v>0.95837859292267469</v>
      </c>
      <c r="D412" s="51">
        <v>0.81194159290749912</v>
      </c>
      <c r="E412" s="51">
        <v>0.15475253143788853</v>
      </c>
      <c r="F412" s="51">
        <v>2.6677727220712901E-2</v>
      </c>
      <c r="G412" s="51">
        <v>0.16603872674878367</v>
      </c>
      <c r="H412" s="51">
        <v>8.1199846770862755E-2</v>
      </c>
    </row>
    <row r="413" spans="1:8" x14ac:dyDescent="0.2">
      <c r="A413" s="48" t="s">
        <v>1024</v>
      </c>
      <c r="B413" s="49">
        <v>2.1989890180084215</v>
      </c>
      <c r="C413" s="51">
        <v>0.95837859292267469</v>
      </c>
      <c r="D413" s="51">
        <v>0.81194159290749912</v>
      </c>
      <c r="E413" s="51">
        <v>0.15475253143788853</v>
      </c>
      <c r="F413" s="51">
        <v>2.6677727220712901E-2</v>
      </c>
      <c r="G413" s="51">
        <v>0.16603872674878367</v>
      </c>
      <c r="H413" s="51">
        <v>8.1199846770862755E-2</v>
      </c>
    </row>
    <row r="414" spans="1:8" x14ac:dyDescent="0.2">
      <c r="A414" s="48" t="s">
        <v>1025</v>
      </c>
      <c r="B414" s="49">
        <v>2.1989890180084215</v>
      </c>
      <c r="C414" s="51">
        <v>0.95837859292267469</v>
      </c>
      <c r="D414" s="51">
        <v>0.81194159290749912</v>
      </c>
      <c r="E414" s="51">
        <v>0.15475253143788853</v>
      </c>
      <c r="F414" s="51">
        <v>2.6677727220712901E-2</v>
      </c>
      <c r="G414" s="51">
        <v>0.16603872674878367</v>
      </c>
      <c r="H414" s="51">
        <v>8.1199846770862755E-2</v>
      </c>
    </row>
    <row r="415" spans="1:8" x14ac:dyDescent="0.2">
      <c r="A415" s="48" t="s">
        <v>1026</v>
      </c>
      <c r="B415" s="49">
        <v>4.3393383288699523</v>
      </c>
      <c r="C415" s="51">
        <v>1.8912004233674116</v>
      </c>
      <c r="D415" s="51">
        <v>1.6022314100041319</v>
      </c>
      <c r="E415" s="51">
        <v>0.30537832870410009</v>
      </c>
      <c r="F415" s="51">
        <v>5.2644048382206793E-2</v>
      </c>
      <c r="G415" s="51">
        <v>0.32764975411759972</v>
      </c>
      <c r="H415" s="51">
        <v>0.16023436429450247</v>
      </c>
    </row>
    <row r="416" spans="1:8" x14ac:dyDescent="0.2">
      <c r="A416" s="48" t="s">
        <v>1027</v>
      </c>
      <c r="B416" s="49">
        <v>4.3393383288699523</v>
      </c>
      <c r="C416" s="51">
        <v>1.8912004233674116</v>
      </c>
      <c r="D416" s="51">
        <v>1.6022314100041319</v>
      </c>
      <c r="E416" s="51">
        <v>0.30537832870410009</v>
      </c>
      <c r="F416" s="51">
        <v>5.2644048382206793E-2</v>
      </c>
      <c r="G416" s="51">
        <v>0.32764975411759972</v>
      </c>
      <c r="H416" s="51">
        <v>0.16023436429450247</v>
      </c>
    </row>
    <row r="417" spans="1:8" x14ac:dyDescent="0.2">
      <c r="A417" s="48" t="s">
        <v>1028</v>
      </c>
      <c r="B417" s="49">
        <v>4.3393383288699523</v>
      </c>
      <c r="C417" s="51">
        <v>1.8912004233674116</v>
      </c>
      <c r="D417" s="51">
        <v>1.6022314100041319</v>
      </c>
      <c r="E417" s="51">
        <v>0.30537832870410009</v>
      </c>
      <c r="F417" s="51">
        <v>5.2644048382206793E-2</v>
      </c>
      <c r="G417" s="51">
        <v>0.32764975411759972</v>
      </c>
      <c r="H417" s="51">
        <v>0.16023436429450247</v>
      </c>
    </row>
    <row r="418" spans="1:8" x14ac:dyDescent="0.2">
      <c r="A418" s="48" t="s">
        <v>1029</v>
      </c>
      <c r="B418" s="49">
        <v>4.7778499999999999</v>
      </c>
      <c r="C418" s="51">
        <v>1.9303568383067384</v>
      </c>
      <c r="D418" s="51">
        <v>1.6116019265497805</v>
      </c>
      <c r="E418" s="51">
        <v>0.48474612861706351</v>
      </c>
      <c r="F418" s="51">
        <v>0.11341601326075591</v>
      </c>
      <c r="G418" s="51">
        <v>0.37186279352950902</v>
      </c>
      <c r="H418" s="51">
        <v>0.26586629973615289</v>
      </c>
    </row>
    <row r="419" spans="1:8" x14ac:dyDescent="0.2">
      <c r="A419" s="48" t="s">
        <v>1030</v>
      </c>
      <c r="B419" s="49">
        <v>5.0508700000000006</v>
      </c>
      <c r="C419" s="51">
        <v>2.0406629433528378</v>
      </c>
      <c r="D419" s="51">
        <v>1.7036934652097679</v>
      </c>
      <c r="E419" s="51">
        <v>0.51244590739518148</v>
      </c>
      <c r="F419" s="51">
        <v>0.1198969283042277</v>
      </c>
      <c r="G419" s="51">
        <v>0.39311209601690955</v>
      </c>
      <c r="H419" s="51">
        <v>0.28105865972107591</v>
      </c>
    </row>
    <row r="420" spans="1:8" x14ac:dyDescent="0.2">
      <c r="A420" s="48" t="s">
        <v>1031</v>
      </c>
      <c r="B420" s="49">
        <v>5.0508700000000006</v>
      </c>
      <c r="C420" s="51">
        <v>2.0406629433528378</v>
      </c>
      <c r="D420" s="51">
        <v>1.7036934652097679</v>
      </c>
      <c r="E420" s="51">
        <v>0.51244590739518148</v>
      </c>
      <c r="F420" s="51">
        <v>0.1198969283042277</v>
      </c>
      <c r="G420" s="51">
        <v>0.39311209601690955</v>
      </c>
      <c r="H420" s="51">
        <v>0.28105865972107591</v>
      </c>
    </row>
    <row r="421" spans="1:8" x14ac:dyDescent="0.2">
      <c r="A421" s="48" t="s">
        <v>1032</v>
      </c>
      <c r="B421" s="49">
        <v>5.4407235339022266</v>
      </c>
      <c r="C421" s="51">
        <v>2.1981723743952966</v>
      </c>
      <c r="D421" s="51">
        <v>1.8351937647815562</v>
      </c>
      <c r="E421" s="51">
        <v>0.55199926116032383</v>
      </c>
      <c r="F421" s="51">
        <v>0.12915122334714604</v>
      </c>
      <c r="G421" s="51">
        <v>0.42345461915686439</v>
      </c>
      <c r="H421" s="51">
        <v>0.30275229106104007</v>
      </c>
    </row>
    <row r="422" spans="1:8" x14ac:dyDescent="0.2">
      <c r="A422" s="48" t="s">
        <v>1033</v>
      </c>
      <c r="B422" s="49">
        <v>3.6764859249799993</v>
      </c>
      <c r="C422" s="51">
        <v>1.4853814469319078</v>
      </c>
      <c r="D422" s="51">
        <v>1.240104189045474</v>
      </c>
      <c r="E422" s="51">
        <v>0.37300507949164968</v>
      </c>
      <c r="F422" s="51">
        <v>8.7271968860578295E-2</v>
      </c>
      <c r="G422" s="51">
        <v>0.28614299872013216</v>
      </c>
      <c r="H422" s="51">
        <v>0.20458024193025726</v>
      </c>
    </row>
    <row r="423" spans="1:8" x14ac:dyDescent="0.2">
      <c r="A423" s="48" t="s">
        <v>1034</v>
      </c>
      <c r="B423" s="49">
        <v>3.5142079710649994</v>
      </c>
      <c r="C423" s="51">
        <v>1.4198175723761461</v>
      </c>
      <c r="D423" s="51">
        <v>1.1853667102284393</v>
      </c>
      <c r="E423" s="51">
        <v>0.35654085187458462</v>
      </c>
      <c r="F423" s="51">
        <v>8.3419834831014394E-2</v>
      </c>
      <c r="G423" s="51">
        <v>0.27351281291038831</v>
      </c>
      <c r="H423" s="51">
        <v>0.19555018884442685</v>
      </c>
    </row>
    <row r="424" spans="1:8" x14ac:dyDescent="0.2">
      <c r="A424" s="48" t="s">
        <v>1035</v>
      </c>
      <c r="B424" s="49">
        <v>5.0508700000000006</v>
      </c>
      <c r="C424" s="51">
        <v>2.0406629433528378</v>
      </c>
      <c r="D424" s="51">
        <v>1.7036934652097679</v>
      </c>
      <c r="E424" s="51">
        <v>0.51244590739518148</v>
      </c>
      <c r="F424" s="51">
        <v>0.1198969283042277</v>
      </c>
      <c r="G424" s="51">
        <v>0.39311209601690955</v>
      </c>
      <c r="H424" s="51">
        <v>0.28105865972107591</v>
      </c>
    </row>
    <row r="425" spans="1:8" x14ac:dyDescent="0.2">
      <c r="A425" s="48" t="s">
        <v>1036</v>
      </c>
      <c r="B425" s="49">
        <v>5.0508700000000006</v>
      </c>
      <c r="C425" s="51">
        <v>2.0406629433528378</v>
      </c>
      <c r="D425" s="51">
        <v>1.7036934652097679</v>
      </c>
      <c r="E425" s="51">
        <v>0.51244590739518148</v>
      </c>
      <c r="F425" s="51">
        <v>0.1198969283042277</v>
      </c>
      <c r="G425" s="51">
        <v>0.39311209601690955</v>
      </c>
      <c r="H425" s="51">
        <v>0.28105865972107591</v>
      </c>
    </row>
    <row r="426" spans="1:8" x14ac:dyDescent="0.2">
      <c r="A426" s="48" t="s">
        <v>1037</v>
      </c>
      <c r="B426" s="49">
        <v>5.0508700000000006</v>
      </c>
      <c r="C426" s="51">
        <v>2.0406629433528378</v>
      </c>
      <c r="D426" s="51">
        <v>1.7036934652097679</v>
      </c>
      <c r="E426" s="51">
        <v>0.51244590739518148</v>
      </c>
      <c r="F426" s="51">
        <v>0.1198969283042277</v>
      </c>
      <c r="G426" s="51">
        <v>0.39311209601690955</v>
      </c>
      <c r="H426" s="51">
        <v>0.28105865972107591</v>
      </c>
    </row>
    <row r="427" spans="1:8" x14ac:dyDescent="0.2">
      <c r="A427" s="48" t="s">
        <v>1038</v>
      </c>
      <c r="B427" s="49">
        <v>0</v>
      </c>
      <c r="C427" s="51">
        <v>0</v>
      </c>
      <c r="D427" s="51">
        <v>0</v>
      </c>
      <c r="E427" s="51">
        <v>0</v>
      </c>
      <c r="F427" s="51">
        <v>0</v>
      </c>
      <c r="G427" s="51">
        <v>0</v>
      </c>
      <c r="H427" s="51">
        <v>0</v>
      </c>
    </row>
    <row r="428" spans="1:8" x14ac:dyDescent="0.2">
      <c r="A428" s="48" t="s">
        <v>1039</v>
      </c>
      <c r="B428" s="49">
        <v>0</v>
      </c>
      <c r="C428" s="51">
        <v>0</v>
      </c>
      <c r="D428" s="51">
        <v>0</v>
      </c>
      <c r="E428" s="51">
        <v>0</v>
      </c>
      <c r="F428" s="51">
        <v>0</v>
      </c>
      <c r="G428" s="51">
        <v>0</v>
      </c>
      <c r="H428" s="51">
        <v>0</v>
      </c>
    </row>
    <row r="429" spans="1:8" x14ac:dyDescent="0.2">
      <c r="A429" s="48" t="s">
        <v>1040</v>
      </c>
      <c r="B429" s="49">
        <v>0</v>
      </c>
      <c r="C429" s="51">
        <v>0</v>
      </c>
      <c r="D429" s="51">
        <v>0</v>
      </c>
      <c r="E429" s="51">
        <v>0</v>
      </c>
      <c r="F429" s="51">
        <v>0</v>
      </c>
      <c r="G429" s="51">
        <v>0</v>
      </c>
      <c r="H429" s="51">
        <v>0</v>
      </c>
    </row>
    <row r="430" spans="1:8" x14ac:dyDescent="0.2">
      <c r="A430" s="48" t="s">
        <v>1041</v>
      </c>
      <c r="B430" s="49">
        <v>0</v>
      </c>
      <c r="C430" s="51">
        <v>0</v>
      </c>
      <c r="D430" s="51">
        <v>0</v>
      </c>
      <c r="E430" s="51">
        <v>0</v>
      </c>
      <c r="F430" s="51">
        <v>0</v>
      </c>
      <c r="G430" s="51">
        <v>0</v>
      </c>
      <c r="H430" s="51">
        <v>0</v>
      </c>
    </row>
    <row r="431" spans="1:8" x14ac:dyDescent="0.2">
      <c r="A431" s="48" t="s">
        <v>1042</v>
      </c>
      <c r="B431" s="49">
        <v>4.8043762565772461</v>
      </c>
      <c r="C431" s="51">
        <v>1.50755842349989</v>
      </c>
      <c r="D431" s="51">
        <v>2.0655914368792727</v>
      </c>
      <c r="E431" s="51">
        <v>0.3947281003705313</v>
      </c>
      <c r="F431" s="51">
        <v>6.8681366468665836E-2</v>
      </c>
      <c r="G431" s="51">
        <v>0.46581087194169801</v>
      </c>
      <c r="H431" s="51">
        <v>0.30200605741718922</v>
      </c>
    </row>
    <row r="432" spans="1:8" x14ac:dyDescent="0.2">
      <c r="A432" s="48" t="s">
        <v>1043</v>
      </c>
      <c r="B432" s="49">
        <v>4.0577502167037567</v>
      </c>
      <c r="C432" s="51">
        <v>1.2732756955235558</v>
      </c>
      <c r="D432" s="51">
        <v>1.7445873622291157</v>
      </c>
      <c r="E432" s="51">
        <v>0.33338521990754333</v>
      </c>
      <c r="F432" s="51">
        <v>5.8007910868805614E-2</v>
      </c>
      <c r="G432" s="51">
        <v>0.39342134454535305</v>
      </c>
      <c r="H432" s="51">
        <v>0.25507268362938279</v>
      </c>
    </row>
    <row r="433" spans="1:8" x14ac:dyDescent="0.2">
      <c r="A433" s="48" t="s">
        <v>1044</v>
      </c>
      <c r="B433" s="49">
        <v>4.0577502167037567</v>
      </c>
      <c r="C433" s="51">
        <v>1.2732756955235558</v>
      </c>
      <c r="D433" s="51">
        <v>1.7445873622291157</v>
      </c>
      <c r="E433" s="51">
        <v>0.33338521990754333</v>
      </c>
      <c r="F433" s="51">
        <v>5.8007910868805614E-2</v>
      </c>
      <c r="G433" s="51">
        <v>0.39342134454535305</v>
      </c>
      <c r="H433" s="51">
        <v>0.25507268362938279</v>
      </c>
    </row>
    <row r="434" spans="1:8" x14ac:dyDescent="0.2">
      <c r="A434" s="48" t="s">
        <v>1045</v>
      </c>
      <c r="B434" s="49">
        <v>4.0577502167037567</v>
      </c>
      <c r="C434" s="51">
        <v>1.2732756955235558</v>
      </c>
      <c r="D434" s="51">
        <v>1.7445873622291157</v>
      </c>
      <c r="E434" s="51">
        <v>0.33338521990754333</v>
      </c>
      <c r="F434" s="51">
        <v>5.8007910868805614E-2</v>
      </c>
      <c r="G434" s="51">
        <v>0.39342134454535305</v>
      </c>
      <c r="H434" s="51">
        <v>0.25507268362938279</v>
      </c>
    </row>
    <row r="435" spans="1:8" x14ac:dyDescent="0.2">
      <c r="A435" s="48" t="s">
        <v>1046</v>
      </c>
      <c r="B435" s="49">
        <v>4.8043762565772461</v>
      </c>
      <c r="C435" s="51">
        <v>1.50755842349989</v>
      </c>
      <c r="D435" s="51">
        <v>2.0655914368792727</v>
      </c>
      <c r="E435" s="51">
        <v>0.3947281003705313</v>
      </c>
      <c r="F435" s="51">
        <v>6.8681366468665836E-2</v>
      </c>
      <c r="G435" s="51">
        <v>0.46581087194169801</v>
      </c>
      <c r="H435" s="51">
        <v>0.30200605741718922</v>
      </c>
    </row>
    <row r="436" spans="1:8" x14ac:dyDescent="0.2">
      <c r="A436" s="48" t="s">
        <v>1047</v>
      </c>
      <c r="B436" s="49">
        <v>4.3393383288699523</v>
      </c>
      <c r="C436" s="51">
        <v>1.8912004233674116</v>
      </c>
      <c r="D436" s="51">
        <v>1.6022314100041319</v>
      </c>
      <c r="E436" s="51">
        <v>0.30537832870410009</v>
      </c>
      <c r="F436" s="51">
        <v>5.2644048382206793E-2</v>
      </c>
      <c r="G436" s="51">
        <v>0.32764975411759972</v>
      </c>
      <c r="H436" s="51">
        <v>0.16023436429450247</v>
      </c>
    </row>
    <row r="437" spans="1:8" x14ac:dyDescent="0.2">
      <c r="A437" s="48" t="s">
        <v>1048</v>
      </c>
      <c r="B437" s="49">
        <v>2.1989890180084215</v>
      </c>
      <c r="C437" s="51">
        <v>0.95837859292267469</v>
      </c>
      <c r="D437" s="51">
        <v>0.81194159290749912</v>
      </c>
      <c r="E437" s="51">
        <v>0.15475253143788853</v>
      </c>
      <c r="F437" s="51">
        <v>2.6677727220712901E-2</v>
      </c>
      <c r="G437" s="51">
        <v>0.16603872674878367</v>
      </c>
      <c r="H437" s="51">
        <v>8.1199846770862755E-2</v>
      </c>
    </row>
    <row r="438" spans="1:8" x14ac:dyDescent="0.2">
      <c r="A438" s="48" t="s">
        <v>1049</v>
      </c>
      <c r="B438" s="49">
        <v>2.1989890180084215</v>
      </c>
      <c r="C438" s="51">
        <v>0.95837859292267469</v>
      </c>
      <c r="D438" s="51">
        <v>0.81194159290749912</v>
      </c>
      <c r="E438" s="51">
        <v>0.15475253143788853</v>
      </c>
      <c r="F438" s="51">
        <v>2.6677727220712901E-2</v>
      </c>
      <c r="G438" s="51">
        <v>0.16603872674878367</v>
      </c>
      <c r="H438" s="51">
        <v>8.1199846770862755E-2</v>
      </c>
    </row>
    <row r="439" spans="1:8" x14ac:dyDescent="0.2">
      <c r="A439" s="48" t="s">
        <v>1050</v>
      </c>
      <c r="B439" s="49">
        <v>4.3393383288699523</v>
      </c>
      <c r="C439" s="51">
        <v>1.8912004233674116</v>
      </c>
      <c r="D439" s="51">
        <v>1.6022314100041319</v>
      </c>
      <c r="E439" s="51">
        <v>0.30537832870410009</v>
      </c>
      <c r="F439" s="51">
        <v>5.2644048382206793E-2</v>
      </c>
      <c r="G439" s="51">
        <v>0.32764975411759972</v>
      </c>
      <c r="H439" s="51">
        <v>0.16023436429450247</v>
      </c>
    </row>
    <row r="440" spans="1:8" x14ac:dyDescent="0.2">
      <c r="A440" s="48" t="s">
        <v>1051</v>
      </c>
      <c r="B440" s="49">
        <v>4.3393383288699523</v>
      </c>
      <c r="C440" s="51">
        <v>1.8912004233674116</v>
      </c>
      <c r="D440" s="51">
        <v>1.6022314100041319</v>
      </c>
      <c r="E440" s="51">
        <v>0.30537832870410009</v>
      </c>
      <c r="F440" s="51">
        <v>5.2644048382206793E-2</v>
      </c>
      <c r="G440" s="51">
        <v>0.32764975411759972</v>
      </c>
      <c r="H440" s="51">
        <v>0.16023436429450247</v>
      </c>
    </row>
    <row r="441" spans="1:8" x14ac:dyDescent="0.2">
      <c r="A441" s="48" t="s">
        <v>1052</v>
      </c>
      <c r="B441" s="49">
        <v>4.0577502167037567</v>
      </c>
      <c r="C441" s="51">
        <v>1.2732756955235558</v>
      </c>
      <c r="D441" s="51">
        <v>1.7445873622291157</v>
      </c>
      <c r="E441" s="51">
        <v>0.33338521990754333</v>
      </c>
      <c r="F441" s="51">
        <v>5.8007910868805614E-2</v>
      </c>
      <c r="G441" s="51">
        <v>0.39342134454535305</v>
      </c>
      <c r="H441" s="51">
        <v>0.25507268362938279</v>
      </c>
    </row>
    <row r="442" spans="1:8" x14ac:dyDescent="0.2">
      <c r="A442" s="48" t="s">
        <v>1053</v>
      </c>
      <c r="B442" s="49">
        <v>4.8043762565772461</v>
      </c>
      <c r="C442" s="51">
        <v>1.50755842349989</v>
      </c>
      <c r="D442" s="51">
        <v>2.0655914368792727</v>
      </c>
      <c r="E442" s="51">
        <v>0.3947281003705313</v>
      </c>
      <c r="F442" s="51">
        <v>6.8681366468665836E-2</v>
      </c>
      <c r="G442" s="51">
        <v>0.46581087194169801</v>
      </c>
      <c r="H442" s="51">
        <v>0.30200605741718922</v>
      </c>
    </row>
    <row r="443" spans="1:8" x14ac:dyDescent="0.2">
      <c r="A443" s="48" t="s">
        <v>1054</v>
      </c>
      <c r="B443" s="49">
        <v>4.8043762565772461</v>
      </c>
      <c r="C443" s="51">
        <v>1.50755842349989</v>
      </c>
      <c r="D443" s="51">
        <v>2.0655914368792727</v>
      </c>
      <c r="E443" s="51">
        <v>0.3947281003705313</v>
      </c>
      <c r="F443" s="51">
        <v>6.8681366468665836E-2</v>
      </c>
      <c r="G443" s="51">
        <v>0.46581087194169801</v>
      </c>
      <c r="H443" s="51">
        <v>0.30200605741718922</v>
      </c>
    </row>
    <row r="444" spans="1:8" x14ac:dyDescent="0.2">
      <c r="A444" s="48" t="s">
        <v>1055</v>
      </c>
      <c r="B444" s="49">
        <v>4.8043762565772461</v>
      </c>
      <c r="C444" s="51">
        <v>1.50755842349989</v>
      </c>
      <c r="D444" s="51">
        <v>2.0655914368792727</v>
      </c>
      <c r="E444" s="51">
        <v>0.3947281003705313</v>
      </c>
      <c r="F444" s="51">
        <v>6.8681366468665836E-2</v>
      </c>
      <c r="G444" s="51">
        <v>0.46581087194169801</v>
      </c>
      <c r="H444" s="51">
        <v>0.30200605741718922</v>
      </c>
    </row>
    <row r="445" spans="1:8" x14ac:dyDescent="0.2">
      <c r="A445" s="48" t="s">
        <v>1056</v>
      </c>
      <c r="B445" s="49">
        <v>5.0508700000000006</v>
      </c>
      <c r="C445" s="51">
        <v>2.0406629433528378</v>
      </c>
      <c r="D445" s="51">
        <v>1.7036934652097679</v>
      </c>
      <c r="E445" s="51">
        <v>0.51244590739518148</v>
      </c>
      <c r="F445" s="51">
        <v>0.1198969283042277</v>
      </c>
      <c r="G445" s="51">
        <v>0.39311209601690955</v>
      </c>
      <c r="H445" s="51">
        <v>0.28105865972107591</v>
      </c>
    </row>
    <row r="446" spans="1:8" x14ac:dyDescent="0.2">
      <c r="A446" s="48" t="s">
        <v>1057</v>
      </c>
      <c r="B446" s="49">
        <v>5.0508700000000006</v>
      </c>
      <c r="C446" s="51">
        <v>2.0406629433528378</v>
      </c>
      <c r="D446" s="51">
        <v>1.7036934652097679</v>
      </c>
      <c r="E446" s="51">
        <v>0.51244590739518148</v>
      </c>
      <c r="F446" s="51">
        <v>0.1198969283042277</v>
      </c>
      <c r="G446" s="51">
        <v>0.39311209601690955</v>
      </c>
      <c r="H446" s="51">
        <v>0.28105865972107591</v>
      </c>
    </row>
    <row r="447" spans="1:8" x14ac:dyDescent="0.2">
      <c r="A447" s="48" t="s">
        <v>1058</v>
      </c>
      <c r="B447" s="49">
        <v>5.0508700000000006</v>
      </c>
      <c r="C447" s="51">
        <v>2.0406629433528378</v>
      </c>
      <c r="D447" s="51">
        <v>1.7036934652097679</v>
      </c>
      <c r="E447" s="51">
        <v>0.51244590739518148</v>
      </c>
      <c r="F447" s="51">
        <v>0.1198969283042277</v>
      </c>
      <c r="G447" s="51">
        <v>0.39311209601690955</v>
      </c>
      <c r="H447" s="51">
        <v>0.28105865972107591</v>
      </c>
    </row>
    <row r="448" spans="1:8" x14ac:dyDescent="0.2">
      <c r="A448" s="48" t="s">
        <v>1059</v>
      </c>
      <c r="B448" s="49">
        <v>0</v>
      </c>
      <c r="C448" s="51">
        <v>0</v>
      </c>
      <c r="D448" s="51">
        <v>0</v>
      </c>
      <c r="E448" s="51">
        <v>0</v>
      </c>
      <c r="F448" s="51">
        <v>0</v>
      </c>
      <c r="G448" s="51">
        <v>0</v>
      </c>
      <c r="H448" s="51">
        <v>0</v>
      </c>
    </row>
    <row r="449" spans="1:8" x14ac:dyDescent="0.2">
      <c r="A449" s="48" t="s">
        <v>1060</v>
      </c>
      <c r="B449" s="49">
        <v>5.0508700000000006</v>
      </c>
      <c r="C449" s="51">
        <v>2.0406629433528378</v>
      </c>
      <c r="D449" s="51">
        <v>1.7036934652097679</v>
      </c>
      <c r="E449" s="51">
        <v>0.51244590739518148</v>
      </c>
      <c r="F449" s="51">
        <v>0.1198969283042277</v>
      </c>
      <c r="G449" s="51">
        <v>0.39311209601690955</v>
      </c>
      <c r="H449" s="51">
        <v>0.28105865972107591</v>
      </c>
    </row>
    <row r="450" spans="1:8" x14ac:dyDescent="0.2">
      <c r="A450" s="48" t="s">
        <v>1061</v>
      </c>
      <c r="B450" s="49">
        <v>5.0508700000000006</v>
      </c>
      <c r="C450" s="51">
        <v>2.0406629433528378</v>
      </c>
      <c r="D450" s="51">
        <v>1.7036934652097679</v>
      </c>
      <c r="E450" s="51">
        <v>0.51244590739518148</v>
      </c>
      <c r="F450" s="51">
        <v>0.1198969283042277</v>
      </c>
      <c r="G450" s="51">
        <v>0.39311209601690955</v>
      </c>
      <c r="H450" s="51">
        <v>0.28105865972107591</v>
      </c>
    </row>
    <row r="451" spans="1:8" x14ac:dyDescent="0.2">
      <c r="A451" s="48" t="s">
        <v>1062</v>
      </c>
      <c r="B451" s="49">
        <v>3.4938028125000007</v>
      </c>
      <c r="C451" s="51">
        <v>1.4620713702900234</v>
      </c>
      <c r="D451" s="51">
        <v>1.2343588339224139</v>
      </c>
      <c r="E451" s="51">
        <v>0.18368145361514229</v>
      </c>
      <c r="F451" s="51">
        <v>2.7293505935099972E-2</v>
      </c>
      <c r="G451" s="51">
        <v>0.34735743698143007</v>
      </c>
      <c r="H451" s="51">
        <v>0.23904021175589057</v>
      </c>
    </row>
    <row r="452" spans="1:8" x14ac:dyDescent="0.2">
      <c r="A452" s="48" t="s">
        <v>1063</v>
      </c>
      <c r="B452" s="49">
        <v>3.4938028125000007</v>
      </c>
      <c r="C452" s="51">
        <v>1.4620713702900234</v>
      </c>
      <c r="D452" s="51">
        <v>1.2343588339224139</v>
      </c>
      <c r="E452" s="51">
        <v>0.18368145361514229</v>
      </c>
      <c r="F452" s="51">
        <v>2.7293505935099972E-2</v>
      </c>
      <c r="G452" s="51">
        <v>0.34735743698143007</v>
      </c>
      <c r="H452" s="51">
        <v>0.23904021175589057</v>
      </c>
    </row>
    <row r="453" spans="1:8" x14ac:dyDescent="0.2">
      <c r="A453" s="48" t="s">
        <v>1064</v>
      </c>
      <c r="B453" s="49">
        <v>19.600234655958239</v>
      </c>
      <c r="C453" s="51">
        <v>1.9204502598398767</v>
      </c>
      <c r="D453" s="51">
        <v>2.9997373958118678</v>
      </c>
      <c r="E453" s="51">
        <v>0</v>
      </c>
      <c r="F453" s="51">
        <v>7.0416929386618475E-3</v>
      </c>
      <c r="G453" s="51">
        <v>10.21674224307993</v>
      </c>
      <c r="H453" s="51">
        <v>4.4562630642879046</v>
      </c>
    </row>
    <row r="454" spans="1:8" x14ac:dyDescent="0.2">
      <c r="A454" s="48" t="s">
        <v>1065</v>
      </c>
      <c r="B454" s="49">
        <v>0</v>
      </c>
      <c r="C454" s="51">
        <v>0</v>
      </c>
      <c r="D454" s="51">
        <v>0</v>
      </c>
      <c r="E454" s="51">
        <v>0</v>
      </c>
      <c r="F454" s="51">
        <v>0</v>
      </c>
      <c r="G454" s="51">
        <v>0</v>
      </c>
      <c r="H454" s="51">
        <v>0</v>
      </c>
    </row>
    <row r="455" spans="1:8" x14ac:dyDescent="0.2">
      <c r="A455" s="48" t="s">
        <v>1066</v>
      </c>
      <c r="B455" s="49">
        <v>0</v>
      </c>
      <c r="C455" s="51">
        <v>0</v>
      </c>
      <c r="D455" s="51">
        <v>0</v>
      </c>
      <c r="E455" s="51">
        <v>0</v>
      </c>
      <c r="F455" s="51">
        <v>0</v>
      </c>
      <c r="G455" s="51">
        <v>0</v>
      </c>
      <c r="H455" s="51">
        <v>0</v>
      </c>
    </row>
    <row r="456" spans="1:8" x14ac:dyDescent="0.2">
      <c r="A456" s="48" t="s">
        <v>1067</v>
      </c>
      <c r="B456" s="49">
        <v>16.279909798403224</v>
      </c>
      <c r="C456" s="51">
        <v>5.6776085401621454</v>
      </c>
      <c r="D456" s="51">
        <v>8.9867088171993217</v>
      </c>
      <c r="E456" s="51">
        <v>0</v>
      </c>
      <c r="F456" s="51">
        <v>0</v>
      </c>
      <c r="G456" s="51">
        <v>1.1517628895052541</v>
      </c>
      <c r="H456" s="51">
        <v>0.46382955153650313</v>
      </c>
    </row>
    <row r="457" spans="1:8" x14ac:dyDescent="0.2">
      <c r="A457" s="48" t="s">
        <v>1068</v>
      </c>
      <c r="B457" s="49">
        <v>40.342695309743647</v>
      </c>
      <c r="C457" s="51">
        <v>7.8848430061804251</v>
      </c>
      <c r="D457" s="51">
        <v>16.530268171328792</v>
      </c>
      <c r="E457" s="51">
        <v>0</v>
      </c>
      <c r="F457" s="51">
        <v>0</v>
      </c>
      <c r="G457" s="51">
        <v>9.988560912017121</v>
      </c>
      <c r="H457" s="51">
        <v>5.939023220217309</v>
      </c>
    </row>
    <row r="458" spans="1:8" x14ac:dyDescent="0.2">
      <c r="A458" s="48" t="s">
        <v>1069</v>
      </c>
      <c r="B458" s="49">
        <v>0</v>
      </c>
      <c r="C458" s="51">
        <v>0</v>
      </c>
      <c r="D458" s="51">
        <v>0</v>
      </c>
      <c r="E458" s="51">
        <v>0</v>
      </c>
      <c r="F458" s="51">
        <v>0</v>
      </c>
      <c r="G458" s="51">
        <v>0</v>
      </c>
      <c r="H458" s="51">
        <v>0</v>
      </c>
    </row>
    <row r="459" spans="1:8" x14ac:dyDescent="0.2">
      <c r="A459" s="48" t="s">
        <v>1070</v>
      </c>
      <c r="B459" s="49">
        <v>135.09191957504342</v>
      </c>
      <c r="C459" s="51">
        <v>74.382040706999973</v>
      </c>
      <c r="D459" s="51">
        <v>0</v>
      </c>
      <c r="E459" s="51">
        <v>0</v>
      </c>
      <c r="F459" s="51">
        <v>0</v>
      </c>
      <c r="G459" s="51">
        <v>47.333738264021228</v>
      </c>
      <c r="H459" s="51">
        <v>13.376140604022224</v>
      </c>
    </row>
    <row r="460" spans="1:8" x14ac:dyDescent="0.2">
      <c r="A460" s="48" t="s">
        <v>1071</v>
      </c>
      <c r="B460" s="49">
        <v>22.31055161628079</v>
      </c>
      <c r="C460" s="51">
        <v>4.196765085347784</v>
      </c>
      <c r="D460" s="51">
        <v>3.6643920799581462</v>
      </c>
      <c r="E460" s="51">
        <v>0</v>
      </c>
      <c r="F460" s="51">
        <v>0</v>
      </c>
      <c r="G460" s="51">
        <v>8.3186018747627504</v>
      </c>
      <c r="H460" s="51">
        <v>6.1307925762121096</v>
      </c>
    </row>
    <row r="461" spans="1:8" x14ac:dyDescent="0.2">
      <c r="A461" s="48" t="s">
        <v>1072</v>
      </c>
      <c r="B461" s="49">
        <v>0</v>
      </c>
      <c r="C461" s="51">
        <v>0</v>
      </c>
      <c r="D461" s="51">
        <v>0</v>
      </c>
      <c r="E461" s="51">
        <v>0</v>
      </c>
      <c r="F461" s="51">
        <v>0</v>
      </c>
      <c r="G461" s="51">
        <v>0</v>
      </c>
      <c r="H461" s="51">
        <v>0</v>
      </c>
    </row>
    <row r="462" spans="1:8" x14ac:dyDescent="0.2">
      <c r="A462" s="48" t="s">
        <v>1073</v>
      </c>
      <c r="B462" s="49">
        <v>0</v>
      </c>
      <c r="C462" s="51">
        <v>0</v>
      </c>
      <c r="D462" s="51">
        <v>0</v>
      </c>
      <c r="E462" s="51">
        <v>0</v>
      </c>
      <c r="F462" s="51">
        <v>0</v>
      </c>
      <c r="G462" s="51">
        <v>0</v>
      </c>
      <c r="H462" s="51">
        <v>0</v>
      </c>
    </row>
    <row r="463" spans="1:8" x14ac:dyDescent="0.2">
      <c r="A463" s="48" t="s">
        <v>1074</v>
      </c>
      <c r="B463" s="49">
        <v>0</v>
      </c>
      <c r="C463" s="51">
        <v>0</v>
      </c>
      <c r="D463" s="51">
        <v>0</v>
      </c>
      <c r="E463" s="51">
        <v>0</v>
      </c>
      <c r="F463" s="51">
        <v>0</v>
      </c>
      <c r="G463" s="51">
        <v>0</v>
      </c>
      <c r="H463" s="51">
        <v>0</v>
      </c>
    </row>
    <row r="464" spans="1:8" x14ac:dyDescent="0.2">
      <c r="A464" s="48" t="s">
        <v>1075</v>
      </c>
      <c r="B464" s="49">
        <v>0</v>
      </c>
      <c r="C464" s="51">
        <v>0</v>
      </c>
      <c r="D464" s="51">
        <v>0</v>
      </c>
      <c r="E464" s="51">
        <v>0</v>
      </c>
      <c r="F464" s="51">
        <v>0</v>
      </c>
      <c r="G464" s="51">
        <v>0</v>
      </c>
      <c r="H464" s="51">
        <v>0</v>
      </c>
    </row>
    <row r="465" spans="1:8" x14ac:dyDescent="0.2">
      <c r="A465" s="48" t="s">
        <v>1076</v>
      </c>
      <c r="B465" s="49">
        <v>0</v>
      </c>
      <c r="C465" s="51">
        <v>0</v>
      </c>
      <c r="D465" s="51">
        <v>0</v>
      </c>
      <c r="E465" s="51">
        <v>0</v>
      </c>
      <c r="F465" s="51">
        <v>0</v>
      </c>
      <c r="G465" s="51">
        <v>0</v>
      </c>
      <c r="H465" s="51">
        <v>0</v>
      </c>
    </row>
    <row r="466" spans="1:8" x14ac:dyDescent="0.2">
      <c r="A466" s="48" t="s">
        <v>1077</v>
      </c>
      <c r="B466" s="49">
        <v>0</v>
      </c>
      <c r="C466" s="51">
        <v>0</v>
      </c>
      <c r="D466" s="51">
        <v>0</v>
      </c>
      <c r="E466" s="51">
        <v>0</v>
      </c>
      <c r="F466" s="51">
        <v>0</v>
      </c>
      <c r="G466" s="51">
        <v>0</v>
      </c>
      <c r="H466" s="51">
        <v>0</v>
      </c>
    </row>
    <row r="467" spans="1:8" x14ac:dyDescent="0.2">
      <c r="A467" s="48" t="s">
        <v>1078</v>
      </c>
      <c r="B467" s="49">
        <v>0</v>
      </c>
      <c r="C467" s="51">
        <v>0</v>
      </c>
      <c r="D467" s="51">
        <v>0</v>
      </c>
      <c r="E467" s="51">
        <v>0</v>
      </c>
      <c r="F467" s="51">
        <v>0</v>
      </c>
      <c r="G467" s="51">
        <v>0</v>
      </c>
      <c r="H467" s="51">
        <v>0</v>
      </c>
    </row>
    <row r="468" spans="1:8" x14ac:dyDescent="0.2">
      <c r="A468" s="48" t="s">
        <v>1079</v>
      </c>
      <c r="B468" s="49">
        <v>28.484459127726719</v>
      </c>
      <c r="C468" s="51">
        <v>13.670223583959368</v>
      </c>
      <c r="D468" s="51">
        <v>4.932804761849054</v>
      </c>
      <c r="E468" s="51">
        <v>0</v>
      </c>
      <c r="F468" s="51">
        <v>0</v>
      </c>
      <c r="G468" s="51">
        <v>5.6233016292067042</v>
      </c>
      <c r="H468" s="51">
        <v>4.258129152711593</v>
      </c>
    </row>
    <row r="469" spans="1:8" x14ac:dyDescent="0.2">
      <c r="A469" s="48" t="s">
        <v>1080</v>
      </c>
      <c r="B469" s="49">
        <v>0</v>
      </c>
      <c r="C469" s="51">
        <v>0</v>
      </c>
      <c r="D469" s="51">
        <v>0</v>
      </c>
      <c r="E469" s="51">
        <v>0</v>
      </c>
      <c r="F469" s="51">
        <v>0</v>
      </c>
      <c r="G469" s="51">
        <v>0</v>
      </c>
      <c r="H469" s="51">
        <v>0</v>
      </c>
    </row>
    <row r="470" spans="1:8" x14ac:dyDescent="0.2">
      <c r="A470" s="48" t="s">
        <v>1081</v>
      </c>
      <c r="B470" s="49">
        <v>0</v>
      </c>
      <c r="C470" s="51">
        <v>0</v>
      </c>
      <c r="D470" s="51">
        <v>0</v>
      </c>
      <c r="E470" s="51">
        <v>0</v>
      </c>
      <c r="F470" s="51">
        <v>0</v>
      </c>
      <c r="G470" s="51">
        <v>0</v>
      </c>
      <c r="H470" s="51">
        <v>0</v>
      </c>
    </row>
    <row r="471" spans="1:8" x14ac:dyDescent="0.2">
      <c r="A471" s="48" t="s">
        <v>1082</v>
      </c>
      <c r="B471" s="49">
        <v>0</v>
      </c>
      <c r="C471" s="51">
        <v>0</v>
      </c>
      <c r="D471" s="51">
        <v>0</v>
      </c>
      <c r="E471" s="51">
        <v>0</v>
      </c>
      <c r="F471" s="51">
        <v>0</v>
      </c>
      <c r="G471" s="51">
        <v>0</v>
      </c>
      <c r="H471" s="51">
        <v>0</v>
      </c>
    </row>
    <row r="472" spans="1:8" x14ac:dyDescent="0.2">
      <c r="A472" s="48" t="s">
        <v>1083</v>
      </c>
      <c r="B472" s="49">
        <v>76.821814621503819</v>
      </c>
      <c r="C472" s="51">
        <v>37.787429930665098</v>
      </c>
      <c r="D472" s="51">
        <v>29.390339355139488</v>
      </c>
      <c r="E472" s="51">
        <v>0</v>
      </c>
      <c r="F472" s="51">
        <v>1.4196804124597926</v>
      </c>
      <c r="G472" s="51">
        <v>5.1365923067853405</v>
      </c>
      <c r="H472" s="51">
        <v>3.0877726164540902</v>
      </c>
    </row>
    <row r="473" spans="1:8" x14ac:dyDescent="0.2">
      <c r="A473" s="48" t="s">
        <v>1084</v>
      </c>
      <c r="B473" s="49">
        <v>67.087001655584842</v>
      </c>
      <c r="C473" s="51">
        <v>19.909049570523539</v>
      </c>
      <c r="D473" s="51">
        <v>35.414069956174018</v>
      </c>
      <c r="E473" s="51">
        <v>0</v>
      </c>
      <c r="F473" s="51">
        <v>2.906407212222057</v>
      </c>
      <c r="G473" s="51">
        <v>7.3020913671217116</v>
      </c>
      <c r="H473" s="51">
        <v>1.5553835495435202</v>
      </c>
    </row>
    <row r="474" spans="1:8" x14ac:dyDescent="0.2">
      <c r="A474" s="48" t="s">
        <v>1085</v>
      </c>
      <c r="B474" s="49">
        <v>26.672826078216339</v>
      </c>
      <c r="C474" s="51">
        <v>6.6806509139874377</v>
      </c>
      <c r="D474" s="51">
        <v>1.2947876701146528</v>
      </c>
      <c r="E474" s="51">
        <v>0</v>
      </c>
      <c r="F474" s="51">
        <v>0</v>
      </c>
      <c r="G474" s="51">
        <v>15.785039249520501</v>
      </c>
      <c r="H474" s="51">
        <v>2.9123482445937476</v>
      </c>
    </row>
    <row r="475" spans="1:8" x14ac:dyDescent="0.2">
      <c r="A475" s="48" t="s">
        <v>1086</v>
      </c>
      <c r="B475" s="49">
        <v>37.364699860477629</v>
      </c>
      <c r="C475" s="51">
        <v>3.8232021914130159</v>
      </c>
      <c r="D475" s="51">
        <v>1.6643775161267218</v>
      </c>
      <c r="E475" s="51">
        <v>0</v>
      </c>
      <c r="F475" s="51">
        <v>0</v>
      </c>
      <c r="G475" s="51">
        <v>28.255078101674396</v>
      </c>
      <c r="H475" s="51">
        <v>3.6220420512634939</v>
      </c>
    </row>
    <row r="476" spans="1:8" x14ac:dyDescent="0.2">
      <c r="A476" s="48" t="s">
        <v>1087</v>
      </c>
      <c r="B476" s="49">
        <v>21.349593343061262</v>
      </c>
      <c r="C476" s="51">
        <v>6.8847870410817205</v>
      </c>
      <c r="D476" s="51">
        <v>1.657690942005611</v>
      </c>
      <c r="E476" s="51">
        <v>0</v>
      </c>
      <c r="F476" s="51">
        <v>0</v>
      </c>
      <c r="G476" s="51">
        <v>9.5750024108681853</v>
      </c>
      <c r="H476" s="51">
        <v>3.2321129491057432</v>
      </c>
    </row>
    <row r="477" spans="1:8" x14ac:dyDescent="0.2">
      <c r="A477" s="48" t="s">
        <v>1088</v>
      </c>
      <c r="B477" s="49">
        <v>0.71783954269530414</v>
      </c>
      <c r="C477" s="51">
        <v>0.60664900316729098</v>
      </c>
      <c r="D477" s="51">
        <v>0.11119053952801311</v>
      </c>
      <c r="E477" s="51">
        <v>0</v>
      </c>
      <c r="F477" s="51">
        <v>0</v>
      </c>
      <c r="G477" s="51">
        <v>0</v>
      </c>
      <c r="H477" s="51">
        <v>0</v>
      </c>
    </row>
    <row r="478" spans="1:8" x14ac:dyDescent="0.2">
      <c r="A478" s="48" t="s">
        <v>1089</v>
      </c>
      <c r="B478" s="49">
        <v>5.4552475315529509</v>
      </c>
      <c r="C478" s="51">
        <v>0.99364342923366755</v>
      </c>
      <c r="D478" s="51">
        <v>0.22937497431442916</v>
      </c>
      <c r="E478" s="51">
        <v>0</v>
      </c>
      <c r="F478" s="51">
        <v>0</v>
      </c>
      <c r="G478" s="51">
        <v>4.2322291280048541</v>
      </c>
      <c r="H478" s="51">
        <v>0</v>
      </c>
    </row>
    <row r="479" spans="1:8" x14ac:dyDescent="0.2">
      <c r="A479" s="48" t="s">
        <v>1090</v>
      </c>
      <c r="B479" s="49">
        <v>0</v>
      </c>
      <c r="C479" s="51">
        <v>0</v>
      </c>
      <c r="D479" s="51">
        <v>0</v>
      </c>
      <c r="E479" s="51">
        <v>0</v>
      </c>
      <c r="F479" s="51">
        <v>0</v>
      </c>
      <c r="G479" s="51">
        <v>0</v>
      </c>
      <c r="H479" s="51">
        <v>0</v>
      </c>
    </row>
    <row r="480" spans="1:8" x14ac:dyDescent="0.2">
      <c r="A480" s="48" t="s">
        <v>1091</v>
      </c>
      <c r="B480" s="49">
        <v>333.60451200140733</v>
      </c>
      <c r="C480" s="51">
        <v>91.80800354151755</v>
      </c>
      <c r="D480" s="51">
        <v>37.747873384995714</v>
      </c>
      <c r="E480" s="51">
        <v>0</v>
      </c>
      <c r="F480" s="51">
        <v>0</v>
      </c>
      <c r="G480" s="51">
        <v>148.85149891230802</v>
      </c>
      <c r="H480" s="51">
        <v>55.197136162586077</v>
      </c>
    </row>
    <row r="481" spans="1:8" x14ac:dyDescent="0.2">
      <c r="A481" s="48" t="s">
        <v>1092</v>
      </c>
      <c r="B481" s="49">
        <v>0</v>
      </c>
      <c r="C481" s="51">
        <v>0</v>
      </c>
      <c r="D481" s="51">
        <v>0</v>
      </c>
      <c r="E481" s="51">
        <v>0</v>
      </c>
      <c r="F481" s="51">
        <v>0</v>
      </c>
      <c r="G481" s="51">
        <v>0</v>
      </c>
      <c r="H481" s="51">
        <v>0</v>
      </c>
    </row>
    <row r="482" spans="1:8" x14ac:dyDescent="0.2">
      <c r="A482" s="48" t="s">
        <v>1093</v>
      </c>
      <c r="B482" s="49">
        <v>0</v>
      </c>
      <c r="C482" s="51">
        <v>0</v>
      </c>
      <c r="D482" s="51">
        <v>0</v>
      </c>
      <c r="E482" s="51">
        <v>0</v>
      </c>
      <c r="F482" s="51">
        <v>0</v>
      </c>
      <c r="G482" s="51">
        <v>0</v>
      </c>
      <c r="H482" s="51">
        <v>0</v>
      </c>
    </row>
    <row r="483" spans="1:8" x14ac:dyDescent="0.2">
      <c r="A483" s="48" t="s">
        <v>1094</v>
      </c>
      <c r="B483" s="49">
        <v>0</v>
      </c>
      <c r="C483" s="51">
        <v>0</v>
      </c>
      <c r="D483" s="51">
        <v>0</v>
      </c>
      <c r="E483" s="51">
        <v>0</v>
      </c>
      <c r="F483" s="51">
        <v>0</v>
      </c>
      <c r="G483" s="51">
        <v>0</v>
      </c>
      <c r="H483" s="51">
        <v>0</v>
      </c>
    </row>
    <row r="484" spans="1:8" x14ac:dyDescent="0.2">
      <c r="A484" s="48" t="s">
        <v>1095</v>
      </c>
      <c r="B484" s="49">
        <v>0</v>
      </c>
      <c r="C484" s="51">
        <v>0</v>
      </c>
      <c r="D484" s="51">
        <v>0</v>
      </c>
      <c r="E484" s="51">
        <v>0</v>
      </c>
      <c r="F484" s="51">
        <v>0</v>
      </c>
      <c r="G484" s="51">
        <v>0</v>
      </c>
      <c r="H484" s="51">
        <v>0</v>
      </c>
    </row>
    <row r="485" spans="1:8" x14ac:dyDescent="0.2">
      <c r="A485" s="48" t="s">
        <v>1096</v>
      </c>
      <c r="B485" s="49">
        <v>0</v>
      </c>
      <c r="C485" s="51">
        <v>0</v>
      </c>
      <c r="D485" s="51">
        <v>0</v>
      </c>
      <c r="E485" s="51">
        <v>0</v>
      </c>
      <c r="F485" s="51">
        <v>0</v>
      </c>
      <c r="G485" s="51">
        <v>0</v>
      </c>
      <c r="H485" s="51">
        <v>0</v>
      </c>
    </row>
    <row r="486" spans="1:8" x14ac:dyDescent="0.2">
      <c r="A486" s="48" t="s">
        <v>1097</v>
      </c>
      <c r="B486" s="49">
        <v>0</v>
      </c>
      <c r="C486" s="51">
        <v>0</v>
      </c>
      <c r="D486" s="51">
        <v>0</v>
      </c>
      <c r="E486" s="51">
        <v>0</v>
      </c>
      <c r="F486" s="51">
        <v>0</v>
      </c>
      <c r="G486" s="51">
        <v>0</v>
      </c>
      <c r="H486" s="51">
        <v>0</v>
      </c>
    </row>
    <row r="487" spans="1:8" x14ac:dyDescent="0.2">
      <c r="A487" s="48" t="s">
        <v>1098</v>
      </c>
      <c r="B487" s="49">
        <v>0</v>
      </c>
      <c r="C487" s="51">
        <v>0</v>
      </c>
      <c r="D487" s="51">
        <v>0</v>
      </c>
      <c r="E487" s="51">
        <v>0</v>
      </c>
      <c r="F487" s="51">
        <v>0</v>
      </c>
      <c r="G487" s="51">
        <v>0</v>
      </c>
      <c r="H487" s="51">
        <v>0</v>
      </c>
    </row>
    <row r="488" spans="1:8" x14ac:dyDescent="0.2">
      <c r="A488" s="48" t="s">
        <v>1099</v>
      </c>
      <c r="B488" s="49">
        <v>0</v>
      </c>
      <c r="C488" s="51">
        <v>0</v>
      </c>
      <c r="D488" s="51">
        <v>0</v>
      </c>
      <c r="E488" s="51">
        <v>0</v>
      </c>
      <c r="F488" s="51">
        <v>0</v>
      </c>
      <c r="G488" s="51">
        <v>0</v>
      </c>
      <c r="H488" s="51">
        <v>0</v>
      </c>
    </row>
    <row r="489" spans="1:8" x14ac:dyDescent="0.2">
      <c r="A489" s="48" t="s">
        <v>1100</v>
      </c>
      <c r="B489" s="49">
        <v>0</v>
      </c>
      <c r="C489" s="51">
        <v>0</v>
      </c>
      <c r="D489" s="51">
        <v>0</v>
      </c>
      <c r="E489" s="51">
        <v>0</v>
      </c>
      <c r="F489" s="51">
        <v>0</v>
      </c>
      <c r="G489" s="51">
        <v>0</v>
      </c>
      <c r="H489" s="51">
        <v>0</v>
      </c>
    </row>
    <row r="490" spans="1:8" x14ac:dyDescent="0.2">
      <c r="A490" s="48" t="s">
        <v>1101</v>
      </c>
      <c r="B490" s="49">
        <v>0</v>
      </c>
      <c r="C490" s="51">
        <v>0</v>
      </c>
      <c r="D490" s="51">
        <v>0</v>
      </c>
      <c r="E490" s="51">
        <v>0</v>
      </c>
      <c r="F490" s="51">
        <v>0</v>
      </c>
      <c r="G490" s="51">
        <v>0</v>
      </c>
      <c r="H490" s="51">
        <v>0</v>
      </c>
    </row>
    <row r="491" spans="1:8" x14ac:dyDescent="0.2">
      <c r="A491" s="48" t="s">
        <v>1102</v>
      </c>
      <c r="B491" s="49">
        <v>0</v>
      </c>
      <c r="C491" s="51">
        <v>0</v>
      </c>
      <c r="D491" s="51">
        <v>0</v>
      </c>
      <c r="E491" s="51">
        <v>0</v>
      </c>
      <c r="F491" s="51">
        <v>0</v>
      </c>
      <c r="G491" s="51">
        <v>0</v>
      </c>
      <c r="H491" s="51">
        <v>0</v>
      </c>
    </row>
    <row r="492" spans="1:8" x14ac:dyDescent="0.2">
      <c r="A492" s="48" t="s">
        <v>1103</v>
      </c>
      <c r="B492" s="49">
        <v>0</v>
      </c>
      <c r="C492" s="51">
        <v>0</v>
      </c>
      <c r="D492" s="51">
        <v>0</v>
      </c>
      <c r="E492" s="51">
        <v>0</v>
      </c>
      <c r="F492" s="51">
        <v>0</v>
      </c>
      <c r="G492" s="51">
        <v>0</v>
      </c>
      <c r="H492" s="51">
        <v>0</v>
      </c>
    </row>
    <row r="493" spans="1:8" x14ac:dyDescent="0.2">
      <c r="A493" s="48" t="s">
        <v>1104</v>
      </c>
      <c r="B493" s="49">
        <v>0</v>
      </c>
      <c r="C493" s="51">
        <v>0</v>
      </c>
      <c r="D493" s="51">
        <v>0</v>
      </c>
      <c r="E493" s="51">
        <v>0</v>
      </c>
      <c r="F493" s="51">
        <v>0</v>
      </c>
      <c r="G493" s="51">
        <v>0</v>
      </c>
      <c r="H493" s="51">
        <v>0</v>
      </c>
    </row>
    <row r="494" spans="1:8" x14ac:dyDescent="0.2">
      <c r="A494" s="48" t="s">
        <v>1105</v>
      </c>
      <c r="B494" s="49">
        <v>0</v>
      </c>
      <c r="C494" s="51">
        <v>0</v>
      </c>
      <c r="D494" s="51">
        <v>0</v>
      </c>
      <c r="E494" s="51">
        <v>0</v>
      </c>
      <c r="F494" s="51">
        <v>0</v>
      </c>
      <c r="G494" s="51">
        <v>0</v>
      </c>
      <c r="H494" s="51">
        <v>0</v>
      </c>
    </row>
    <row r="495" spans="1:8" x14ac:dyDescent="0.2">
      <c r="A495" s="48" t="s">
        <v>1106</v>
      </c>
      <c r="B495" s="49">
        <v>0</v>
      </c>
      <c r="C495" s="51">
        <v>0</v>
      </c>
      <c r="D495" s="51">
        <v>0</v>
      </c>
      <c r="E495" s="51">
        <v>0</v>
      </c>
      <c r="F495" s="51">
        <v>0</v>
      </c>
      <c r="G495" s="51">
        <v>0</v>
      </c>
      <c r="H495" s="51">
        <v>0</v>
      </c>
    </row>
    <row r="496" spans="1:8" x14ac:dyDescent="0.2">
      <c r="A496" s="48" t="s">
        <v>1107</v>
      </c>
      <c r="B496" s="49">
        <v>0</v>
      </c>
      <c r="C496" s="51">
        <v>0</v>
      </c>
      <c r="D496" s="51">
        <v>0</v>
      </c>
      <c r="E496" s="51">
        <v>0</v>
      </c>
      <c r="F496" s="51">
        <v>0</v>
      </c>
      <c r="G496" s="51">
        <v>0</v>
      </c>
      <c r="H496" s="51">
        <v>0</v>
      </c>
    </row>
    <row r="497" spans="1:8" x14ac:dyDescent="0.2">
      <c r="A497" s="48" t="s">
        <v>1108</v>
      </c>
      <c r="B497" s="49">
        <v>0</v>
      </c>
      <c r="C497" s="51">
        <v>0</v>
      </c>
      <c r="D497" s="51">
        <v>0</v>
      </c>
      <c r="E497" s="51">
        <v>0</v>
      </c>
      <c r="F497" s="51">
        <v>0</v>
      </c>
      <c r="G497" s="51">
        <v>0</v>
      </c>
      <c r="H497" s="51">
        <v>0</v>
      </c>
    </row>
    <row r="498" spans="1:8" x14ac:dyDescent="0.2">
      <c r="A498" s="48" t="s">
        <v>1109</v>
      </c>
      <c r="B498" s="49">
        <v>0</v>
      </c>
      <c r="C498" s="51">
        <v>0</v>
      </c>
      <c r="D498" s="51">
        <v>0</v>
      </c>
      <c r="E498" s="51">
        <v>0</v>
      </c>
      <c r="F498" s="51">
        <v>0</v>
      </c>
      <c r="G498" s="51">
        <v>0</v>
      </c>
      <c r="H498" s="51">
        <v>0</v>
      </c>
    </row>
    <row r="499" spans="1:8" x14ac:dyDescent="0.2">
      <c r="A499" s="48" t="s">
        <v>1110</v>
      </c>
      <c r="B499" s="49">
        <v>0</v>
      </c>
      <c r="C499" s="51">
        <v>0</v>
      </c>
      <c r="D499" s="51">
        <v>0</v>
      </c>
      <c r="E499" s="51">
        <v>0</v>
      </c>
      <c r="F499" s="51">
        <v>0</v>
      </c>
      <c r="G499" s="51">
        <v>0</v>
      </c>
      <c r="H499" s="51">
        <v>0</v>
      </c>
    </row>
    <row r="500" spans="1:8" x14ac:dyDescent="0.2">
      <c r="A500" s="48" t="s">
        <v>1111</v>
      </c>
      <c r="B500" s="49">
        <v>0</v>
      </c>
      <c r="C500" s="51">
        <v>0</v>
      </c>
      <c r="D500" s="51">
        <v>0</v>
      </c>
      <c r="E500" s="51">
        <v>0</v>
      </c>
      <c r="F500" s="51">
        <v>0</v>
      </c>
      <c r="G500" s="51">
        <v>0</v>
      </c>
      <c r="H500" s="51">
        <v>0</v>
      </c>
    </row>
    <row r="501" spans="1:8" x14ac:dyDescent="0.2">
      <c r="A501" s="48" t="s">
        <v>1112</v>
      </c>
      <c r="B501" s="49">
        <v>0</v>
      </c>
      <c r="C501" s="51">
        <v>0</v>
      </c>
      <c r="D501" s="51">
        <v>0</v>
      </c>
      <c r="E501" s="51">
        <v>0</v>
      </c>
      <c r="F501" s="51">
        <v>0</v>
      </c>
      <c r="G501" s="51">
        <v>0</v>
      </c>
      <c r="H501" s="51">
        <v>0</v>
      </c>
    </row>
    <row r="502" spans="1:8" x14ac:dyDescent="0.2">
      <c r="A502" s="48" t="s">
        <v>1113</v>
      </c>
      <c r="B502" s="49">
        <v>0</v>
      </c>
      <c r="C502" s="51">
        <v>0</v>
      </c>
      <c r="D502" s="51">
        <v>0</v>
      </c>
      <c r="E502" s="51">
        <v>0</v>
      </c>
      <c r="F502" s="51">
        <v>0</v>
      </c>
      <c r="G502" s="51">
        <v>0</v>
      </c>
      <c r="H502" s="51">
        <v>0</v>
      </c>
    </row>
    <row r="503" spans="1:8" x14ac:dyDescent="0.2">
      <c r="A503" s="48" t="s">
        <v>1114</v>
      </c>
      <c r="B503" s="49">
        <v>0</v>
      </c>
      <c r="C503" s="51">
        <v>0</v>
      </c>
      <c r="D503" s="51">
        <v>0</v>
      </c>
      <c r="E503" s="51">
        <v>0</v>
      </c>
      <c r="F503" s="51">
        <v>0</v>
      </c>
      <c r="G503" s="51">
        <v>0</v>
      </c>
      <c r="H503" s="51">
        <v>0</v>
      </c>
    </row>
  </sheetData>
  <autoFilter ref="A1:H411"/>
  <conditionalFormatting sqref="A412:A1048576">
    <cfRule type="duplicateValues" dxfId="224" priority="5"/>
  </conditionalFormatting>
  <conditionalFormatting sqref="A1:A411">
    <cfRule type="duplicateValues" dxfId="223" priority="1"/>
  </conditionalFormatting>
  <conditionalFormatting sqref="A2:A411">
    <cfRule type="duplicateValues" dxfId="222" priority="2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AI12"/>
  <sheetViews>
    <sheetView tabSelected="1" zoomScale="80" zoomScaleNormal="80" workbookViewId="0">
      <selection activeCell="K4" sqref="K4"/>
    </sheetView>
  </sheetViews>
  <sheetFormatPr defaultColWidth="9.140625" defaultRowHeight="11.25" outlineLevelCol="1" x14ac:dyDescent="0.2"/>
  <cols>
    <col min="1" max="1" width="24.28515625" style="42" customWidth="1"/>
    <col min="2" max="3" width="10.5703125" style="42" customWidth="1"/>
    <col min="4" max="5" width="12" style="43" bestFit="1" customWidth="1"/>
    <col min="6" max="6" width="13.42578125" style="43" customWidth="1"/>
    <col min="7" max="7" width="13.5703125" style="43" customWidth="1"/>
    <col min="8" max="15" width="13.140625" style="43" bestFit="1" customWidth="1"/>
    <col min="16" max="33" width="13.140625" style="43" hidden="1" customWidth="1" outlineLevel="1"/>
    <col min="34" max="34" width="13.140625" style="43" customWidth="1" collapsed="1"/>
    <col min="35" max="35" width="13.140625" style="43" customWidth="1"/>
    <col min="36" max="16384" width="9.140625" style="40"/>
  </cols>
  <sheetData>
    <row r="1" spans="1:35" x14ac:dyDescent="0.2">
      <c r="A1" s="12" t="s">
        <v>0</v>
      </c>
      <c r="B1" s="12" t="s">
        <v>2</v>
      </c>
      <c r="C1" s="12" t="s">
        <v>3</v>
      </c>
      <c r="D1" s="41">
        <v>100</v>
      </c>
      <c r="E1" s="41">
        <v>200</v>
      </c>
      <c r="F1" s="41">
        <v>300</v>
      </c>
      <c r="G1" s="41">
        <v>400</v>
      </c>
      <c r="H1" s="41">
        <v>500</v>
      </c>
      <c r="I1" s="41">
        <v>600</v>
      </c>
      <c r="J1" s="41">
        <v>700</v>
      </c>
      <c r="K1" s="41">
        <v>800</v>
      </c>
      <c r="L1" s="41">
        <v>900</v>
      </c>
      <c r="M1" s="41">
        <v>1000</v>
      </c>
      <c r="N1" s="41">
        <v>1100</v>
      </c>
      <c r="O1" s="41">
        <v>1200</v>
      </c>
      <c r="P1" s="41">
        <v>1300</v>
      </c>
      <c r="Q1" s="41">
        <v>1400</v>
      </c>
      <c r="R1" s="41">
        <v>1500</v>
      </c>
      <c r="S1" s="41">
        <v>1600</v>
      </c>
      <c r="T1" s="41">
        <v>1700</v>
      </c>
      <c r="U1" s="41">
        <v>1800</v>
      </c>
      <c r="V1" s="41">
        <v>1900</v>
      </c>
      <c r="W1" s="41">
        <v>2000</v>
      </c>
      <c r="X1" s="41">
        <v>2100</v>
      </c>
      <c r="Y1" s="41">
        <v>2200</v>
      </c>
      <c r="Z1" s="41">
        <v>2300</v>
      </c>
      <c r="AA1" s="41">
        <v>2400</v>
      </c>
      <c r="AB1" s="41">
        <v>2500</v>
      </c>
      <c r="AC1" s="41">
        <v>2600</v>
      </c>
      <c r="AD1" s="41">
        <v>2700</v>
      </c>
      <c r="AE1" s="41">
        <v>2800</v>
      </c>
      <c r="AF1" s="41">
        <v>2900</v>
      </c>
      <c r="AG1" s="41">
        <v>3000</v>
      </c>
      <c r="AH1" s="41">
        <v>3100</v>
      </c>
      <c r="AI1" s="41">
        <v>3200</v>
      </c>
    </row>
    <row r="2" spans="1:35" x14ac:dyDescent="0.2">
      <c r="A2" s="52" t="s">
        <v>602</v>
      </c>
      <c r="B2" s="53">
        <v>176.29499999999999</v>
      </c>
      <c r="C2" s="53">
        <v>0</v>
      </c>
      <c r="D2" s="64">
        <v>1000000</v>
      </c>
      <c r="E2" s="64">
        <v>1000000</v>
      </c>
      <c r="F2" s="54">
        <v>4479346.5144952415</v>
      </c>
      <c r="G2" s="54">
        <v>5656492.0221227324</v>
      </c>
      <c r="H2" s="54">
        <v>99999999</v>
      </c>
      <c r="I2" s="54">
        <v>99999999</v>
      </c>
      <c r="J2" s="54">
        <v>99999999</v>
      </c>
      <c r="K2" s="54">
        <v>99999999</v>
      </c>
      <c r="L2" s="54">
        <v>99999999</v>
      </c>
      <c r="M2" s="54">
        <v>99999999</v>
      </c>
      <c r="N2" s="54">
        <v>99999999</v>
      </c>
      <c r="O2" s="54">
        <v>99999999</v>
      </c>
      <c r="P2" s="54">
        <v>99999999</v>
      </c>
      <c r="Q2" s="54">
        <v>99999999</v>
      </c>
      <c r="R2" s="54">
        <v>99999999</v>
      </c>
      <c r="S2" s="54">
        <v>99999999</v>
      </c>
      <c r="T2" s="54">
        <v>99999999</v>
      </c>
      <c r="U2" s="54">
        <v>99999999</v>
      </c>
      <c r="V2" s="54">
        <v>99999999</v>
      </c>
      <c r="W2" s="54">
        <v>99999999</v>
      </c>
      <c r="X2" s="54">
        <v>99999999</v>
      </c>
      <c r="Y2" s="54">
        <v>99999999</v>
      </c>
      <c r="Z2" s="54">
        <v>99999999</v>
      </c>
      <c r="AA2" s="54">
        <v>99999999</v>
      </c>
      <c r="AB2" s="54">
        <v>99999999</v>
      </c>
      <c r="AC2" s="54">
        <v>99999999</v>
      </c>
      <c r="AD2" s="54">
        <v>99999999</v>
      </c>
      <c r="AE2" s="54">
        <v>99999999</v>
      </c>
      <c r="AF2" s="54">
        <v>99999999</v>
      </c>
      <c r="AG2" s="54">
        <v>99999999</v>
      </c>
      <c r="AH2" s="54">
        <v>99999999</v>
      </c>
      <c r="AI2" s="54">
        <v>99999999</v>
      </c>
    </row>
    <row r="3" spans="1:35" x14ac:dyDescent="0.2">
      <c r="A3" s="52" t="s">
        <v>603</v>
      </c>
      <c r="B3" s="53">
        <v>286.16000000000003</v>
      </c>
      <c r="C3" s="53">
        <v>0</v>
      </c>
      <c r="D3" s="65">
        <v>3547616.0339210508</v>
      </c>
      <c r="E3" s="65">
        <v>3547616.0339210508</v>
      </c>
      <c r="F3" s="65">
        <v>3547616.0339210508</v>
      </c>
      <c r="G3" s="65">
        <v>3547616.0339210508</v>
      </c>
      <c r="H3" s="54">
        <v>99999999</v>
      </c>
      <c r="I3" s="54">
        <v>99999999</v>
      </c>
      <c r="J3" s="54">
        <v>99999999</v>
      </c>
      <c r="K3" s="54">
        <v>99999999</v>
      </c>
      <c r="L3" s="54">
        <v>99999999</v>
      </c>
      <c r="M3" s="54">
        <v>99999999</v>
      </c>
      <c r="N3" s="54">
        <v>99999999</v>
      </c>
      <c r="O3" s="54">
        <v>99999999</v>
      </c>
      <c r="P3" s="54">
        <v>99999999</v>
      </c>
      <c r="Q3" s="54">
        <v>99999999</v>
      </c>
      <c r="R3" s="54">
        <v>99999999</v>
      </c>
      <c r="S3" s="54">
        <v>99999999</v>
      </c>
      <c r="T3" s="54">
        <v>99999999</v>
      </c>
      <c r="U3" s="54">
        <v>99999999</v>
      </c>
      <c r="V3" s="54">
        <v>99999999</v>
      </c>
      <c r="W3" s="54">
        <v>99999999</v>
      </c>
      <c r="X3" s="54">
        <v>99999999</v>
      </c>
      <c r="Y3" s="54">
        <v>99999999</v>
      </c>
      <c r="Z3" s="54">
        <v>99999999</v>
      </c>
      <c r="AA3" s="54">
        <v>99999999</v>
      </c>
      <c r="AB3" s="54">
        <v>99999999</v>
      </c>
      <c r="AC3" s="54">
        <v>99999999</v>
      </c>
      <c r="AD3" s="54">
        <v>99999999</v>
      </c>
      <c r="AE3" s="54">
        <v>99999999</v>
      </c>
      <c r="AF3" s="54">
        <v>99999999</v>
      </c>
      <c r="AG3" s="54">
        <v>99999999</v>
      </c>
      <c r="AH3" s="54">
        <v>99999999</v>
      </c>
      <c r="AI3" s="54">
        <v>99999999</v>
      </c>
    </row>
    <row r="4" spans="1:35" x14ac:dyDescent="0.2">
      <c r="A4" s="52" t="s">
        <v>604</v>
      </c>
      <c r="B4" s="53">
        <v>657</v>
      </c>
      <c r="C4" s="53">
        <v>657</v>
      </c>
      <c r="D4" s="65">
        <v>4024044.3038095245</v>
      </c>
      <c r="E4" s="65">
        <v>4024044.3038095245</v>
      </c>
      <c r="F4" s="65">
        <v>4024044.3038095245</v>
      </c>
      <c r="G4" s="65">
        <v>4024044.3038095245</v>
      </c>
      <c r="H4" s="65">
        <v>4024044.3038095245</v>
      </c>
      <c r="I4" s="65">
        <v>4024044.3038095245</v>
      </c>
      <c r="J4" s="65">
        <v>4024044.3038095245</v>
      </c>
      <c r="K4" s="54">
        <v>99999999</v>
      </c>
      <c r="L4" s="54">
        <v>99999999</v>
      </c>
      <c r="M4" s="54">
        <v>99999999</v>
      </c>
      <c r="N4" s="54">
        <v>99999999</v>
      </c>
      <c r="O4" s="54">
        <v>99999999</v>
      </c>
      <c r="P4" s="54">
        <v>99999999</v>
      </c>
      <c r="Q4" s="54">
        <v>99999999</v>
      </c>
      <c r="R4" s="54">
        <v>99999999</v>
      </c>
      <c r="S4" s="54">
        <v>99999999</v>
      </c>
      <c r="T4" s="54">
        <v>99999999</v>
      </c>
      <c r="U4" s="54">
        <v>99999999</v>
      </c>
      <c r="V4" s="54">
        <v>99999999</v>
      </c>
      <c r="W4" s="54">
        <v>99999999</v>
      </c>
      <c r="X4" s="54">
        <v>99999999</v>
      </c>
      <c r="Y4" s="54">
        <v>99999999</v>
      </c>
      <c r="Z4" s="54">
        <v>99999999</v>
      </c>
      <c r="AA4" s="54">
        <v>99999999</v>
      </c>
      <c r="AB4" s="54">
        <v>99999999</v>
      </c>
      <c r="AC4" s="54">
        <v>99999999</v>
      </c>
      <c r="AD4" s="54">
        <v>99999999</v>
      </c>
      <c r="AE4" s="54">
        <v>99999999</v>
      </c>
      <c r="AF4" s="54">
        <v>99999999</v>
      </c>
      <c r="AG4" s="54">
        <v>99999999</v>
      </c>
      <c r="AH4" s="54">
        <v>99999999</v>
      </c>
      <c r="AI4" s="54">
        <v>99999999</v>
      </c>
    </row>
    <row r="5" spans="1:35" x14ac:dyDescent="0.2">
      <c r="A5" s="52" t="s">
        <v>605</v>
      </c>
      <c r="B5" s="53">
        <v>245.28000000000003</v>
      </c>
      <c r="C5" s="53">
        <v>316</v>
      </c>
      <c r="D5" s="65">
        <v>3809488.7235516962</v>
      </c>
      <c r="E5" s="65">
        <v>3809488.7235516962</v>
      </c>
      <c r="F5" s="65">
        <v>3809488.7235516962</v>
      </c>
      <c r="G5" s="65">
        <v>3809488.7235516962</v>
      </c>
      <c r="H5" s="54">
        <v>99999999</v>
      </c>
      <c r="I5" s="54">
        <v>99999999</v>
      </c>
      <c r="J5" s="54">
        <v>99999999</v>
      </c>
      <c r="K5" s="54">
        <v>99999999</v>
      </c>
      <c r="L5" s="54">
        <v>99999999</v>
      </c>
      <c r="M5" s="54">
        <v>99999999</v>
      </c>
      <c r="N5" s="54">
        <v>99999999</v>
      </c>
      <c r="O5" s="54">
        <v>99999999</v>
      </c>
      <c r="P5" s="54">
        <v>99999999</v>
      </c>
      <c r="Q5" s="54">
        <v>99999999</v>
      </c>
      <c r="R5" s="54">
        <v>99999999</v>
      </c>
      <c r="S5" s="54">
        <v>99999999</v>
      </c>
      <c r="T5" s="54">
        <v>99999999</v>
      </c>
      <c r="U5" s="54">
        <v>99999999</v>
      </c>
      <c r="V5" s="54">
        <v>99999999</v>
      </c>
      <c r="W5" s="54">
        <v>99999999</v>
      </c>
      <c r="X5" s="54">
        <v>99999999</v>
      </c>
      <c r="Y5" s="54">
        <v>99999999</v>
      </c>
      <c r="Z5" s="54">
        <v>99999999</v>
      </c>
      <c r="AA5" s="54">
        <v>99999999</v>
      </c>
      <c r="AB5" s="54">
        <v>99999999</v>
      </c>
      <c r="AC5" s="54">
        <v>99999999</v>
      </c>
      <c r="AD5" s="54">
        <v>99999999</v>
      </c>
      <c r="AE5" s="54">
        <v>99999999</v>
      </c>
      <c r="AF5" s="54">
        <v>99999999</v>
      </c>
      <c r="AG5" s="54">
        <v>99999999</v>
      </c>
      <c r="AH5" s="54">
        <v>99999999</v>
      </c>
      <c r="AI5" s="54">
        <v>99999999</v>
      </c>
    </row>
    <row r="6" spans="1:35" x14ac:dyDescent="0.2">
      <c r="A6" s="52" t="s">
        <v>606</v>
      </c>
      <c r="B6" s="53">
        <v>172</v>
      </c>
      <c r="C6" s="53">
        <v>0</v>
      </c>
      <c r="D6" s="65">
        <v>1680876.1988991513</v>
      </c>
      <c r="E6" s="65">
        <v>1680876.1988991513</v>
      </c>
      <c r="F6" s="54">
        <v>99999999</v>
      </c>
      <c r="G6" s="54">
        <v>99999999</v>
      </c>
      <c r="H6" s="54">
        <v>99999999</v>
      </c>
      <c r="I6" s="54">
        <v>99999999</v>
      </c>
      <c r="J6" s="54">
        <v>99999999</v>
      </c>
      <c r="K6" s="54">
        <v>99999999</v>
      </c>
      <c r="L6" s="54">
        <v>99999999</v>
      </c>
      <c r="M6" s="54">
        <v>99999999</v>
      </c>
      <c r="N6" s="54">
        <v>99999999</v>
      </c>
      <c r="O6" s="54">
        <v>99999999</v>
      </c>
      <c r="P6" s="54">
        <v>99999999</v>
      </c>
      <c r="Q6" s="54">
        <v>99999999</v>
      </c>
      <c r="R6" s="54">
        <v>99999999</v>
      </c>
      <c r="S6" s="54">
        <v>99999999</v>
      </c>
      <c r="T6" s="54">
        <v>99999999</v>
      </c>
      <c r="U6" s="54">
        <v>99999999</v>
      </c>
      <c r="V6" s="54">
        <v>99999999</v>
      </c>
      <c r="W6" s="54">
        <v>99999999</v>
      </c>
      <c r="X6" s="54">
        <v>99999999</v>
      </c>
      <c r="Y6" s="54">
        <v>99999999</v>
      </c>
      <c r="Z6" s="54">
        <v>99999999</v>
      </c>
      <c r="AA6" s="54">
        <v>99999999</v>
      </c>
      <c r="AB6" s="54">
        <v>99999999</v>
      </c>
      <c r="AC6" s="54">
        <v>99999999</v>
      </c>
      <c r="AD6" s="54">
        <v>99999999</v>
      </c>
      <c r="AE6" s="54">
        <v>99999999</v>
      </c>
      <c r="AF6" s="54">
        <v>99999999</v>
      </c>
      <c r="AG6" s="54">
        <v>99999999</v>
      </c>
      <c r="AH6" s="54">
        <v>99999999</v>
      </c>
      <c r="AI6" s="54">
        <v>99999999</v>
      </c>
    </row>
    <row r="7" spans="1:35" x14ac:dyDescent="0.2">
      <c r="A7" s="52" t="s">
        <v>607</v>
      </c>
      <c r="B7" s="53">
        <v>327.04000000000002</v>
      </c>
      <c r="C7" s="53">
        <v>0</v>
      </c>
      <c r="D7" s="54">
        <v>2432242.9908333975</v>
      </c>
      <c r="E7" s="54">
        <v>3352810.3373609795</v>
      </c>
      <c r="F7" s="54">
        <v>4479346.5144952415</v>
      </c>
      <c r="G7" s="54">
        <v>5656492.0221227324</v>
      </c>
      <c r="H7" s="54">
        <v>6210132.6334907329</v>
      </c>
      <c r="I7" s="54">
        <v>7078874.1084228288</v>
      </c>
      <c r="J7" s="54">
        <v>7605267.2134368047</v>
      </c>
      <c r="K7" s="54">
        <v>8132543.9861682318</v>
      </c>
      <c r="L7" s="54">
        <v>9288218.8746725395</v>
      </c>
      <c r="M7" s="54">
        <v>9855041.4053588267</v>
      </c>
      <c r="N7" s="54">
        <v>99999999</v>
      </c>
      <c r="O7" s="54">
        <v>99999999</v>
      </c>
      <c r="P7" s="54">
        <v>99999999</v>
      </c>
      <c r="Q7" s="54">
        <v>99999999</v>
      </c>
      <c r="R7" s="54">
        <v>99999999</v>
      </c>
      <c r="S7" s="54">
        <v>99999999</v>
      </c>
      <c r="T7" s="54">
        <v>99999999</v>
      </c>
      <c r="U7" s="54">
        <v>99999999</v>
      </c>
      <c r="V7" s="54">
        <v>99999999</v>
      </c>
      <c r="W7" s="54">
        <v>99999999</v>
      </c>
      <c r="X7" s="54">
        <v>99999999</v>
      </c>
      <c r="Y7" s="54">
        <v>99999999</v>
      </c>
      <c r="Z7" s="54">
        <v>99999999</v>
      </c>
      <c r="AA7" s="54">
        <v>99999999</v>
      </c>
      <c r="AB7" s="54">
        <v>99999999</v>
      </c>
      <c r="AC7" s="54">
        <v>99999999</v>
      </c>
      <c r="AD7" s="54">
        <v>99999999</v>
      </c>
      <c r="AE7" s="54">
        <v>99999999</v>
      </c>
      <c r="AF7" s="54">
        <v>99999999</v>
      </c>
      <c r="AG7" s="54">
        <v>99999999</v>
      </c>
      <c r="AH7" s="54">
        <v>99999999</v>
      </c>
      <c r="AI7" s="54">
        <v>99999999</v>
      </c>
    </row>
    <row r="8" spans="1:35" x14ac:dyDescent="0.2">
      <c r="A8" s="52" t="s">
        <v>608</v>
      </c>
      <c r="B8" s="53">
        <v>830</v>
      </c>
      <c r="C8" s="53">
        <v>900</v>
      </c>
      <c r="D8" s="65">
        <v>502831.20068027207</v>
      </c>
      <c r="E8" s="65">
        <v>502831.20068027207</v>
      </c>
      <c r="F8" s="65">
        <v>502831.20068027207</v>
      </c>
      <c r="G8" s="65">
        <v>502831.20068027207</v>
      </c>
      <c r="H8" s="65">
        <v>502831.20068027207</v>
      </c>
      <c r="I8" s="65">
        <v>502831.20068027207</v>
      </c>
      <c r="J8" s="65">
        <v>502831.20068027207</v>
      </c>
      <c r="K8" s="65">
        <v>502831.20068027207</v>
      </c>
      <c r="L8" s="65">
        <v>502831.20068027207</v>
      </c>
      <c r="M8" s="65">
        <v>502831.20068027207</v>
      </c>
      <c r="N8" s="54">
        <v>99999999</v>
      </c>
      <c r="O8" s="54">
        <v>99999999</v>
      </c>
      <c r="P8" s="54">
        <v>99999999</v>
      </c>
      <c r="Q8" s="54">
        <v>99999999</v>
      </c>
      <c r="R8" s="54">
        <v>99999999</v>
      </c>
      <c r="S8" s="54">
        <v>99999999</v>
      </c>
      <c r="T8" s="54">
        <v>99999999</v>
      </c>
      <c r="U8" s="54">
        <v>99999999</v>
      </c>
      <c r="V8" s="54">
        <v>99999999</v>
      </c>
      <c r="W8" s="54">
        <v>99999999</v>
      </c>
      <c r="X8" s="54">
        <v>99999999</v>
      </c>
      <c r="Y8" s="54">
        <v>99999999</v>
      </c>
      <c r="Z8" s="54">
        <v>99999999</v>
      </c>
      <c r="AA8" s="54">
        <v>99999999</v>
      </c>
      <c r="AB8" s="54">
        <v>99999999</v>
      </c>
      <c r="AC8" s="54">
        <v>99999999</v>
      </c>
      <c r="AD8" s="54">
        <v>99999999</v>
      </c>
      <c r="AE8" s="54">
        <v>99999999</v>
      </c>
      <c r="AF8" s="54">
        <v>99999999</v>
      </c>
      <c r="AG8" s="54">
        <v>99999999</v>
      </c>
      <c r="AH8" s="54">
        <v>99999999</v>
      </c>
      <c r="AI8" s="54">
        <v>99999999</v>
      </c>
    </row>
    <row r="9" spans="1:35" x14ac:dyDescent="0.2">
      <c r="A9" s="52" t="s">
        <v>609</v>
      </c>
      <c r="B9" s="53">
        <v>261.63200000000001</v>
      </c>
      <c r="C9" s="75">
        <v>170</v>
      </c>
      <c r="D9" s="65">
        <v>452428.19614512473</v>
      </c>
      <c r="E9" s="65">
        <v>452428.19614512473</v>
      </c>
      <c r="F9" s="65">
        <v>452428.19614512473</v>
      </c>
      <c r="G9" s="54">
        <v>99999999</v>
      </c>
      <c r="H9" s="54">
        <v>99999999</v>
      </c>
      <c r="I9" s="54">
        <v>99999999</v>
      </c>
      <c r="J9" s="54">
        <v>99999999</v>
      </c>
      <c r="K9" s="54">
        <v>99999999</v>
      </c>
      <c r="L9" s="54">
        <v>99999999</v>
      </c>
      <c r="M9" s="54">
        <v>99999999</v>
      </c>
      <c r="N9" s="54">
        <v>99999999</v>
      </c>
      <c r="O9" s="54">
        <v>99999999</v>
      </c>
      <c r="P9" s="54">
        <v>99999999</v>
      </c>
      <c r="Q9" s="54">
        <v>99999999</v>
      </c>
      <c r="R9" s="54">
        <v>99999999</v>
      </c>
      <c r="S9" s="54">
        <v>99999999</v>
      </c>
      <c r="T9" s="54">
        <v>99999999</v>
      </c>
      <c r="U9" s="54">
        <v>99999999</v>
      </c>
      <c r="V9" s="54">
        <v>99999999</v>
      </c>
      <c r="W9" s="54">
        <v>99999999</v>
      </c>
      <c r="X9" s="54">
        <v>99999999</v>
      </c>
      <c r="Y9" s="54">
        <v>99999999</v>
      </c>
      <c r="Z9" s="54">
        <v>99999999</v>
      </c>
      <c r="AA9" s="54">
        <v>99999999</v>
      </c>
      <c r="AB9" s="54">
        <v>99999999</v>
      </c>
      <c r="AC9" s="54">
        <v>99999999</v>
      </c>
      <c r="AD9" s="54">
        <v>99999999</v>
      </c>
      <c r="AE9" s="54">
        <v>99999999</v>
      </c>
      <c r="AF9" s="54">
        <v>99999999</v>
      </c>
      <c r="AG9" s="54">
        <v>99999999</v>
      </c>
      <c r="AH9" s="54">
        <v>99999999</v>
      </c>
      <c r="AI9" s="54">
        <v>99999999</v>
      </c>
    </row>
    <row r="10" spans="1:35" x14ac:dyDescent="0.2">
      <c r="A10" s="52" t="s">
        <v>610</v>
      </c>
      <c r="B10" s="53">
        <v>143.08000000000001</v>
      </c>
      <c r="C10" s="53">
        <v>0</v>
      </c>
      <c r="D10" s="54">
        <v>2432242.9908333975</v>
      </c>
      <c r="E10" s="54">
        <v>3352810.3373609795</v>
      </c>
      <c r="F10" s="54">
        <v>4479346.5144952415</v>
      </c>
      <c r="G10" s="54">
        <v>99999999</v>
      </c>
      <c r="H10" s="54">
        <v>99999999</v>
      </c>
      <c r="I10" s="54">
        <v>99999999</v>
      </c>
      <c r="J10" s="54">
        <v>99999999</v>
      </c>
      <c r="K10" s="54">
        <v>99999999</v>
      </c>
      <c r="L10" s="54">
        <v>99999999</v>
      </c>
      <c r="M10" s="54">
        <v>99999999</v>
      </c>
      <c r="N10" s="54">
        <v>99999999</v>
      </c>
      <c r="O10" s="54">
        <v>99999999</v>
      </c>
      <c r="P10" s="54">
        <v>99999999</v>
      </c>
      <c r="Q10" s="54">
        <v>99999999</v>
      </c>
      <c r="R10" s="54">
        <v>99999999</v>
      </c>
      <c r="S10" s="54">
        <v>99999999</v>
      </c>
      <c r="T10" s="54">
        <v>99999999</v>
      </c>
      <c r="U10" s="54">
        <v>99999999</v>
      </c>
      <c r="V10" s="54">
        <v>99999999</v>
      </c>
      <c r="W10" s="54">
        <v>99999999</v>
      </c>
      <c r="X10" s="54">
        <v>99999999</v>
      </c>
      <c r="Y10" s="54">
        <v>99999999</v>
      </c>
      <c r="Z10" s="54">
        <v>99999999</v>
      </c>
      <c r="AA10" s="54">
        <v>99999999</v>
      </c>
      <c r="AB10" s="54">
        <v>99999999</v>
      </c>
      <c r="AC10" s="54">
        <v>99999999</v>
      </c>
      <c r="AD10" s="54">
        <v>99999999</v>
      </c>
      <c r="AE10" s="54">
        <v>99999999</v>
      </c>
      <c r="AF10" s="54">
        <v>99999999</v>
      </c>
      <c r="AG10" s="54">
        <v>99999999</v>
      </c>
      <c r="AH10" s="54">
        <v>99999999</v>
      </c>
      <c r="AI10" s="54">
        <v>99999999</v>
      </c>
    </row>
    <row r="11" spans="1:35" x14ac:dyDescent="0.2">
      <c r="A11" s="52" t="s">
        <v>611</v>
      </c>
      <c r="B11" s="53">
        <v>245.27440000000001</v>
      </c>
      <c r="C11" s="53">
        <v>340</v>
      </c>
      <c r="D11" s="74">
        <v>1800000</v>
      </c>
      <c r="E11" s="74">
        <v>1800000</v>
      </c>
      <c r="F11" s="74">
        <v>1800000</v>
      </c>
      <c r="G11" s="74">
        <v>1800000</v>
      </c>
      <c r="H11" s="54">
        <v>99999999</v>
      </c>
      <c r="I11" s="54">
        <v>99999999</v>
      </c>
      <c r="J11" s="54">
        <v>99999999</v>
      </c>
      <c r="K11" s="54">
        <v>99999999</v>
      </c>
      <c r="L11" s="54">
        <v>99999999</v>
      </c>
      <c r="M11" s="54">
        <v>99999999</v>
      </c>
      <c r="N11" s="54">
        <v>99999999</v>
      </c>
      <c r="O11" s="54">
        <v>99999999</v>
      </c>
      <c r="P11" s="54">
        <v>99999999</v>
      </c>
      <c r="Q11" s="54">
        <v>99999999</v>
      </c>
      <c r="R11" s="54">
        <v>99999999</v>
      </c>
      <c r="S11" s="54">
        <v>99999999</v>
      </c>
      <c r="T11" s="54">
        <v>99999999</v>
      </c>
      <c r="U11" s="54">
        <v>99999999</v>
      </c>
      <c r="V11" s="54">
        <v>99999999</v>
      </c>
      <c r="W11" s="54">
        <v>99999999</v>
      </c>
      <c r="X11" s="54">
        <v>99999999</v>
      </c>
      <c r="Y11" s="54">
        <v>99999999</v>
      </c>
      <c r="Z11" s="54">
        <v>99999999</v>
      </c>
      <c r="AA11" s="54">
        <v>99999999</v>
      </c>
      <c r="AB11" s="54">
        <v>99999999</v>
      </c>
      <c r="AC11" s="54">
        <v>99999999</v>
      </c>
      <c r="AD11" s="54">
        <v>99999999</v>
      </c>
      <c r="AE11" s="54">
        <v>99999999</v>
      </c>
      <c r="AF11" s="54">
        <v>99999999</v>
      </c>
      <c r="AG11" s="54">
        <v>99999999</v>
      </c>
      <c r="AH11" s="54">
        <v>99999999</v>
      </c>
      <c r="AI11" s="54">
        <v>99999999</v>
      </c>
    </row>
    <row r="12" spans="1:35" x14ac:dyDescent="0.2">
      <c r="A12" s="52" t="s">
        <v>612</v>
      </c>
      <c r="B12" s="53">
        <v>504.51499999999999</v>
      </c>
      <c r="C12" s="75">
        <v>750</v>
      </c>
      <c r="D12" s="74">
        <v>1770000</v>
      </c>
      <c r="E12" s="74">
        <v>1770000</v>
      </c>
      <c r="F12" s="74">
        <v>1770000</v>
      </c>
      <c r="G12" s="74">
        <v>1770000</v>
      </c>
      <c r="H12" s="74">
        <v>1770000</v>
      </c>
      <c r="I12" s="76">
        <v>4008883.7470999998</v>
      </c>
      <c r="J12" s="76">
        <v>4008883.7470999998</v>
      </c>
      <c r="K12" s="76">
        <v>4008883.7470999998</v>
      </c>
      <c r="L12" s="54">
        <v>99999999</v>
      </c>
      <c r="M12" s="54">
        <v>99999999</v>
      </c>
      <c r="N12" s="54">
        <v>99999999</v>
      </c>
      <c r="O12" s="54">
        <v>99999999</v>
      </c>
      <c r="P12" s="54">
        <v>99999999</v>
      </c>
      <c r="Q12" s="54">
        <v>99999999</v>
      </c>
      <c r="R12" s="54">
        <v>99999999</v>
      </c>
      <c r="S12" s="54">
        <v>99999999</v>
      </c>
      <c r="T12" s="54">
        <v>99999999</v>
      </c>
      <c r="U12" s="54">
        <v>99999999</v>
      </c>
      <c r="V12" s="54">
        <v>99999999</v>
      </c>
      <c r="W12" s="54">
        <v>99999999</v>
      </c>
      <c r="X12" s="54">
        <v>99999999</v>
      </c>
      <c r="Y12" s="54">
        <v>99999999</v>
      </c>
      <c r="Z12" s="54">
        <v>99999999</v>
      </c>
      <c r="AA12" s="54">
        <v>99999999</v>
      </c>
      <c r="AB12" s="54">
        <v>99999999</v>
      </c>
      <c r="AC12" s="54">
        <v>99999999</v>
      </c>
      <c r="AD12" s="54">
        <v>99999999</v>
      </c>
      <c r="AE12" s="54">
        <v>99999999</v>
      </c>
      <c r="AF12" s="54">
        <v>99999999</v>
      </c>
      <c r="AG12" s="54">
        <v>99999999</v>
      </c>
      <c r="AH12" s="54">
        <v>99999999</v>
      </c>
      <c r="AI12" s="54">
        <v>99999999</v>
      </c>
    </row>
  </sheetData>
  <conditionalFormatting sqref="F2:AI2 D3:AI12">
    <cfRule type="cellIs" dxfId="0" priority="5" operator="greaterThan">
      <formula>50000000</formula>
    </cfRule>
  </conditionalFormatting>
  <conditionalFormatting sqref="D2:E2">
    <cfRule type="cellIs" dxfId="221" priority="4" operator="equal">
      <formula>99999999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AG12"/>
  <sheetViews>
    <sheetView zoomScale="80" zoomScaleNormal="80" workbookViewId="0">
      <selection activeCell="E36" sqref="E36"/>
    </sheetView>
  </sheetViews>
  <sheetFormatPr defaultColWidth="9.140625" defaultRowHeight="11.25" x14ac:dyDescent="0.2"/>
  <cols>
    <col min="1" max="1" width="30.42578125" style="10" bestFit="1" customWidth="1"/>
    <col min="2" max="13" width="8.5703125" style="11" customWidth="1"/>
    <col min="14" max="33" width="8.5703125" style="7" customWidth="1"/>
    <col min="34" max="16384" width="9.140625" style="7"/>
  </cols>
  <sheetData>
    <row r="1" spans="1:33" x14ac:dyDescent="0.2">
      <c r="A1" s="12" t="s">
        <v>0</v>
      </c>
      <c r="B1" s="14">
        <v>100</v>
      </c>
      <c r="C1" s="14">
        <v>200</v>
      </c>
      <c r="D1" s="14">
        <v>300</v>
      </c>
      <c r="E1" s="14">
        <v>400</v>
      </c>
      <c r="F1" s="14">
        <v>500</v>
      </c>
      <c r="G1" s="14">
        <v>600</v>
      </c>
      <c r="H1" s="14">
        <v>700</v>
      </c>
      <c r="I1" s="14">
        <v>800</v>
      </c>
      <c r="J1" s="14">
        <v>900</v>
      </c>
      <c r="K1" s="14">
        <v>1000</v>
      </c>
      <c r="L1" s="14">
        <v>1100</v>
      </c>
      <c r="M1" s="14">
        <v>1200</v>
      </c>
      <c r="N1" s="14">
        <v>1300</v>
      </c>
      <c r="O1" s="14">
        <v>1400</v>
      </c>
      <c r="P1" s="14">
        <v>1500</v>
      </c>
      <c r="Q1" s="14">
        <v>1600</v>
      </c>
      <c r="R1" s="14">
        <v>1700</v>
      </c>
      <c r="S1" s="14">
        <v>1800</v>
      </c>
      <c r="T1" s="14">
        <v>1900</v>
      </c>
      <c r="U1" s="14">
        <v>2000</v>
      </c>
      <c r="V1" s="14">
        <v>2100</v>
      </c>
      <c r="W1" s="14">
        <v>2200</v>
      </c>
      <c r="X1" s="14">
        <v>2300</v>
      </c>
      <c r="Y1" s="14">
        <v>2400</v>
      </c>
      <c r="Z1" s="14">
        <v>2500</v>
      </c>
      <c r="AA1" s="14">
        <v>2600</v>
      </c>
      <c r="AB1" s="14">
        <v>2700</v>
      </c>
      <c r="AC1" s="14">
        <v>2800</v>
      </c>
      <c r="AD1" s="14">
        <v>2900</v>
      </c>
      <c r="AE1" s="14">
        <v>3000</v>
      </c>
      <c r="AF1" s="14">
        <v>3100</v>
      </c>
      <c r="AG1" s="14">
        <v>3200</v>
      </c>
    </row>
    <row r="2" spans="1:33" x14ac:dyDescent="0.2">
      <c r="A2" s="52" t="s">
        <v>602</v>
      </c>
      <c r="B2" s="15">
        <v>95.596785519054507</v>
      </c>
      <c r="C2" s="15">
        <v>100.59678551905451</v>
      </c>
      <c r="D2" s="15">
        <v>160.16075983251727</v>
      </c>
      <c r="E2" s="15">
        <v>160.16075983251727</v>
      </c>
      <c r="F2" s="15">
        <v>160.16075983251727</v>
      </c>
      <c r="G2" s="15">
        <v>165.16075983251727</v>
      </c>
      <c r="H2" s="15">
        <v>165.16075983251727</v>
      </c>
      <c r="I2" s="15">
        <v>165.16075983251727</v>
      </c>
      <c r="J2" s="15">
        <v>165.16075983251727</v>
      </c>
      <c r="K2" s="15">
        <v>165.16075983251727</v>
      </c>
      <c r="L2" s="15">
        <v>165.16075983251727</v>
      </c>
      <c r="M2" s="15">
        <v>165.16075983251727</v>
      </c>
      <c r="N2" s="15">
        <v>165.16075983251727</v>
      </c>
      <c r="O2" s="15">
        <v>165.16075983251727</v>
      </c>
      <c r="P2" s="15">
        <v>165.16075983251727</v>
      </c>
      <c r="Q2" s="15">
        <v>165.16075983251727</v>
      </c>
      <c r="R2" s="15">
        <v>165.16075983251727</v>
      </c>
      <c r="S2" s="15">
        <v>165.16075983251727</v>
      </c>
      <c r="T2" s="15">
        <v>165.16075983251727</v>
      </c>
      <c r="U2" s="15">
        <v>165.16075983251727</v>
      </c>
      <c r="V2" s="15">
        <v>165.16075983251727</v>
      </c>
      <c r="W2" s="15">
        <v>165.16075983251727</v>
      </c>
      <c r="X2" s="15">
        <v>165.16075983251727</v>
      </c>
      <c r="Y2" s="15">
        <v>165.16075983251727</v>
      </c>
      <c r="Z2" s="15">
        <v>165.16075983251727</v>
      </c>
      <c r="AA2" s="15">
        <v>165.16075983251727</v>
      </c>
      <c r="AB2" s="15">
        <v>165.16075983251727</v>
      </c>
      <c r="AC2" s="15">
        <v>165.16075983251727</v>
      </c>
      <c r="AD2" s="15">
        <v>165.16075983251727</v>
      </c>
      <c r="AE2" s="15">
        <v>165.16075983251727</v>
      </c>
      <c r="AF2" s="15">
        <v>165.16075983251727</v>
      </c>
      <c r="AG2" s="15">
        <v>165.16075983251727</v>
      </c>
    </row>
    <row r="3" spans="1:33" x14ac:dyDescent="0.2">
      <c r="A3" s="52" t="s">
        <v>603</v>
      </c>
      <c r="B3" s="15">
        <v>150.37958644738706</v>
      </c>
      <c r="C3" s="15">
        <v>150.37958644738706</v>
      </c>
      <c r="D3" s="15">
        <v>150.37958644738706</v>
      </c>
      <c r="E3" s="15">
        <v>158.76625901773116</v>
      </c>
      <c r="F3" s="15">
        <v>158.76625901773116</v>
      </c>
      <c r="G3" s="15">
        <v>163.76625901773116</v>
      </c>
      <c r="H3" s="15">
        <v>163.76625901773116</v>
      </c>
      <c r="I3" s="15">
        <v>163.76625901773116</v>
      </c>
      <c r="J3" s="15">
        <v>163.76625901773116</v>
      </c>
      <c r="K3" s="15">
        <v>163.76625901773116</v>
      </c>
      <c r="L3" s="15">
        <v>163.76625901773116</v>
      </c>
      <c r="M3" s="15">
        <v>163.76625901773116</v>
      </c>
      <c r="N3" s="15">
        <v>163.76625901773116</v>
      </c>
      <c r="O3" s="15">
        <v>163.76625901773116</v>
      </c>
      <c r="P3" s="15">
        <v>163.76625901773116</v>
      </c>
      <c r="Q3" s="15">
        <v>163.76625901773116</v>
      </c>
      <c r="R3" s="15">
        <v>163.76625901773116</v>
      </c>
      <c r="S3" s="15">
        <v>163.76625901773116</v>
      </c>
      <c r="T3" s="15">
        <v>163.76625901773116</v>
      </c>
      <c r="U3" s="15">
        <v>163.76625901773116</v>
      </c>
      <c r="V3" s="15">
        <v>163.76625901773116</v>
      </c>
      <c r="W3" s="15">
        <v>163.76625901773116</v>
      </c>
      <c r="X3" s="15">
        <v>163.76625901773116</v>
      </c>
      <c r="Y3" s="15">
        <v>163.76625901773116</v>
      </c>
      <c r="Z3" s="15">
        <v>163.76625901773116</v>
      </c>
      <c r="AA3" s="15">
        <v>163.76625901773116</v>
      </c>
      <c r="AB3" s="15">
        <v>163.76625901773116</v>
      </c>
      <c r="AC3" s="15">
        <v>163.76625901773116</v>
      </c>
      <c r="AD3" s="15">
        <v>163.76625901773116</v>
      </c>
      <c r="AE3" s="15">
        <v>163.76625901773116</v>
      </c>
      <c r="AF3" s="15">
        <v>163.76625901773116</v>
      </c>
      <c r="AG3" s="15">
        <v>163.76625901773116</v>
      </c>
    </row>
    <row r="4" spans="1:33" x14ac:dyDescent="0.2">
      <c r="A4" s="52" t="s">
        <v>604</v>
      </c>
      <c r="B4" s="15">
        <v>159.94917303406197</v>
      </c>
      <c r="C4" s="15">
        <v>159.94917303406197</v>
      </c>
      <c r="D4" s="15">
        <v>159.94917303406197</v>
      </c>
      <c r="E4" s="15">
        <v>159.94917303406197</v>
      </c>
      <c r="F4" s="15">
        <v>159.94917303406197</v>
      </c>
      <c r="G4" s="15">
        <v>164.94917303406197</v>
      </c>
      <c r="H4" s="15">
        <v>164.94917303406197</v>
      </c>
      <c r="I4" s="15">
        <v>164.94917303406197</v>
      </c>
      <c r="J4" s="15">
        <v>164.94917303406197</v>
      </c>
      <c r="K4" s="15">
        <v>164.94917303406197</v>
      </c>
      <c r="L4" s="15">
        <v>164.94917303406197</v>
      </c>
      <c r="M4" s="15">
        <v>164.94917303406197</v>
      </c>
      <c r="N4" s="15">
        <v>164.94917303406197</v>
      </c>
      <c r="O4" s="15">
        <v>164.94917303406197</v>
      </c>
      <c r="P4" s="15">
        <v>164.94917303406197</v>
      </c>
      <c r="Q4" s="15">
        <v>164.94917303406197</v>
      </c>
      <c r="R4" s="15">
        <v>164.94917303406197</v>
      </c>
      <c r="S4" s="15">
        <v>164.94917303406197</v>
      </c>
      <c r="T4" s="15">
        <v>164.94917303406197</v>
      </c>
      <c r="U4" s="15">
        <v>164.94917303406197</v>
      </c>
      <c r="V4" s="15">
        <v>164.94917303406197</v>
      </c>
      <c r="W4" s="15">
        <v>164.94917303406197</v>
      </c>
      <c r="X4" s="15">
        <v>164.94917303406197</v>
      </c>
      <c r="Y4" s="15">
        <v>164.94917303406197</v>
      </c>
      <c r="Z4" s="15">
        <v>164.94917303406197</v>
      </c>
      <c r="AA4" s="15">
        <v>164.94917303406197</v>
      </c>
      <c r="AB4" s="15">
        <v>164.94917303406197</v>
      </c>
      <c r="AC4" s="15">
        <v>164.94917303406197</v>
      </c>
      <c r="AD4" s="15">
        <v>164.94917303406197</v>
      </c>
      <c r="AE4" s="15">
        <v>164.94917303406197</v>
      </c>
      <c r="AF4" s="15">
        <v>164.94917303406197</v>
      </c>
      <c r="AG4" s="15">
        <v>164.94917303406197</v>
      </c>
    </row>
    <row r="5" spans="1:33" x14ac:dyDescent="0.2">
      <c r="A5" s="52" t="s">
        <v>605</v>
      </c>
      <c r="B5" s="15">
        <v>103.08104719109957</v>
      </c>
      <c r="C5" s="15">
        <v>103.08104719109957</v>
      </c>
      <c r="D5" s="15">
        <v>103.08104719109957</v>
      </c>
      <c r="E5" s="15">
        <v>156.80139550289027</v>
      </c>
      <c r="F5" s="15">
        <v>156.80139550289027</v>
      </c>
      <c r="G5" s="15">
        <v>161.80139550289027</v>
      </c>
      <c r="H5" s="15">
        <v>161.80139550289027</v>
      </c>
      <c r="I5" s="15">
        <v>161.80139550289027</v>
      </c>
      <c r="J5" s="15">
        <v>161.80139550289027</v>
      </c>
      <c r="K5" s="15">
        <v>161.80139550289027</v>
      </c>
      <c r="L5" s="15">
        <v>161.80139550289027</v>
      </c>
      <c r="M5" s="15">
        <v>161.80139550289027</v>
      </c>
      <c r="N5" s="15">
        <v>161.80139550289027</v>
      </c>
      <c r="O5" s="15">
        <v>161.80139550289027</v>
      </c>
      <c r="P5" s="15">
        <v>161.80139550289027</v>
      </c>
      <c r="Q5" s="15">
        <v>161.80139550289027</v>
      </c>
      <c r="R5" s="15">
        <v>161.80139550289027</v>
      </c>
      <c r="S5" s="15">
        <v>161.80139550289027</v>
      </c>
      <c r="T5" s="15">
        <v>161.80139550289027</v>
      </c>
      <c r="U5" s="15">
        <v>161.80139550289027</v>
      </c>
      <c r="V5" s="15">
        <v>161.80139550289027</v>
      </c>
      <c r="W5" s="15">
        <v>161.80139550289027</v>
      </c>
      <c r="X5" s="15">
        <v>161.80139550289027</v>
      </c>
      <c r="Y5" s="15">
        <v>161.80139550289027</v>
      </c>
      <c r="Z5" s="15">
        <v>161.80139550289027</v>
      </c>
      <c r="AA5" s="15">
        <v>161.80139550289027</v>
      </c>
      <c r="AB5" s="15">
        <v>161.80139550289027</v>
      </c>
      <c r="AC5" s="15">
        <v>161.80139550289027</v>
      </c>
      <c r="AD5" s="15">
        <v>161.80139550289027</v>
      </c>
      <c r="AE5" s="15">
        <v>161.80139550289027</v>
      </c>
      <c r="AF5" s="15">
        <v>161.80139550289027</v>
      </c>
      <c r="AG5" s="15">
        <v>161.80139550289027</v>
      </c>
    </row>
    <row r="6" spans="1:33" x14ac:dyDescent="0.2">
      <c r="A6" s="52" t="s">
        <v>606</v>
      </c>
      <c r="B6" s="15">
        <v>115.73199122580795</v>
      </c>
      <c r="C6" s="15">
        <v>115.73199122580795</v>
      </c>
      <c r="D6" s="15">
        <v>159.81094910465072</v>
      </c>
      <c r="E6" s="15">
        <v>159.81094910465072</v>
      </c>
      <c r="F6" s="15">
        <v>159.81094910465072</v>
      </c>
      <c r="G6" s="15">
        <v>164.81094910465072</v>
      </c>
      <c r="H6" s="15">
        <v>164.81094910465072</v>
      </c>
      <c r="I6" s="15">
        <v>164.81094910465072</v>
      </c>
      <c r="J6" s="15">
        <v>164.81094910465072</v>
      </c>
      <c r="K6" s="15">
        <v>164.81094910465072</v>
      </c>
      <c r="L6" s="15">
        <v>164.81094910465072</v>
      </c>
      <c r="M6" s="15">
        <v>164.81094910465072</v>
      </c>
      <c r="N6" s="15">
        <v>164.81094910465072</v>
      </c>
      <c r="O6" s="15">
        <v>164.81094910465072</v>
      </c>
      <c r="P6" s="15">
        <v>164.81094910465072</v>
      </c>
      <c r="Q6" s="15">
        <v>164.81094910465072</v>
      </c>
      <c r="R6" s="15">
        <v>164.81094910465072</v>
      </c>
      <c r="S6" s="15">
        <v>164.81094910465072</v>
      </c>
      <c r="T6" s="15">
        <v>164.81094910465072</v>
      </c>
      <c r="U6" s="15">
        <v>164.81094910465072</v>
      </c>
      <c r="V6" s="15">
        <v>164.81094910465072</v>
      </c>
      <c r="W6" s="15">
        <v>164.81094910465072</v>
      </c>
      <c r="X6" s="15">
        <v>164.81094910465072</v>
      </c>
      <c r="Y6" s="15">
        <v>164.81094910465072</v>
      </c>
      <c r="Z6" s="15">
        <v>164.81094910465072</v>
      </c>
      <c r="AA6" s="15">
        <v>164.81094910465072</v>
      </c>
      <c r="AB6" s="15">
        <v>164.81094910465072</v>
      </c>
      <c r="AC6" s="15">
        <v>164.81094910465072</v>
      </c>
      <c r="AD6" s="15">
        <v>164.81094910465072</v>
      </c>
      <c r="AE6" s="15">
        <v>164.81094910465072</v>
      </c>
      <c r="AF6" s="15">
        <v>164.81094910465072</v>
      </c>
      <c r="AG6" s="15">
        <v>164.81094910465072</v>
      </c>
    </row>
    <row r="7" spans="1:33" x14ac:dyDescent="0.2">
      <c r="A7" s="52" t="s">
        <v>607</v>
      </c>
      <c r="B7" s="15">
        <v>124.34443020410669</v>
      </c>
      <c r="C7" s="15">
        <v>124.34443020410669</v>
      </c>
      <c r="D7" s="15">
        <v>124.34443020410669</v>
      </c>
      <c r="E7" s="15">
        <v>124.34443020410669</v>
      </c>
      <c r="F7" s="15">
        <v>158.83674365089732</v>
      </c>
      <c r="G7" s="15">
        <v>163.83674365089732</v>
      </c>
      <c r="H7" s="15">
        <v>163.83674365089732</v>
      </c>
      <c r="I7" s="15">
        <v>163.83674365089732</v>
      </c>
      <c r="J7" s="15">
        <v>163.83674365089732</v>
      </c>
      <c r="K7" s="15">
        <v>163.83674365089732</v>
      </c>
      <c r="L7" s="15">
        <v>163.83674365089732</v>
      </c>
      <c r="M7" s="15">
        <v>163.83674365089732</v>
      </c>
      <c r="N7" s="15">
        <v>163.83674365089732</v>
      </c>
      <c r="O7" s="15">
        <v>163.83674365089732</v>
      </c>
      <c r="P7" s="15">
        <v>163.83674365089732</v>
      </c>
      <c r="Q7" s="15">
        <v>163.83674365089732</v>
      </c>
      <c r="R7" s="15">
        <v>163.83674365089732</v>
      </c>
      <c r="S7" s="15">
        <v>163.83674365089732</v>
      </c>
      <c r="T7" s="15">
        <v>163.83674365089732</v>
      </c>
      <c r="U7" s="15">
        <v>163.83674365089732</v>
      </c>
      <c r="V7" s="15">
        <v>163.83674365089732</v>
      </c>
      <c r="W7" s="15">
        <v>163.83674365089732</v>
      </c>
      <c r="X7" s="15">
        <v>163.83674365089732</v>
      </c>
      <c r="Y7" s="15">
        <v>163.83674365089732</v>
      </c>
      <c r="Z7" s="15">
        <v>163.83674365089732</v>
      </c>
      <c r="AA7" s="15">
        <v>163.83674365089732</v>
      </c>
      <c r="AB7" s="15">
        <v>163.83674365089732</v>
      </c>
      <c r="AC7" s="15">
        <v>163.83674365089732</v>
      </c>
      <c r="AD7" s="15">
        <v>163.83674365089732</v>
      </c>
      <c r="AE7" s="15">
        <v>163.83674365089732</v>
      </c>
      <c r="AF7" s="15">
        <v>163.83674365089732</v>
      </c>
      <c r="AG7" s="15">
        <v>163.83674365089732</v>
      </c>
    </row>
    <row r="8" spans="1:33" x14ac:dyDescent="0.2">
      <c r="A8" s="52" t="s">
        <v>608</v>
      </c>
      <c r="B8" s="15">
        <v>163.4413742005824</v>
      </c>
      <c r="C8" s="15">
        <v>163.4413742005824</v>
      </c>
      <c r="D8" s="15">
        <v>163.4413742005824</v>
      </c>
      <c r="E8" s="15">
        <v>163.4413742005824</v>
      </c>
      <c r="F8" s="15">
        <v>163.4413742005824</v>
      </c>
      <c r="G8" s="15">
        <v>163.4413742005824</v>
      </c>
      <c r="H8" s="15">
        <v>163.4413742005824</v>
      </c>
      <c r="I8" s="15">
        <v>163.4413742005824</v>
      </c>
      <c r="J8" s="15">
        <v>163.4413742005824</v>
      </c>
      <c r="K8" s="15">
        <v>170.11168044991391</v>
      </c>
      <c r="L8" s="15">
        <v>170.11168044991391</v>
      </c>
      <c r="M8" s="15">
        <v>170.11168044991391</v>
      </c>
      <c r="N8" s="15">
        <v>170.11168044991391</v>
      </c>
      <c r="O8" s="15">
        <v>170.11168044991391</v>
      </c>
      <c r="P8" s="15">
        <v>170.11168044991391</v>
      </c>
      <c r="Q8" s="15">
        <v>170.11168044991391</v>
      </c>
      <c r="R8" s="15">
        <v>170.11168044991391</v>
      </c>
      <c r="S8" s="15">
        <v>170.11168044991391</v>
      </c>
      <c r="T8" s="15">
        <v>170.11168044991391</v>
      </c>
      <c r="U8" s="15">
        <v>170.11168044991391</v>
      </c>
      <c r="V8" s="15">
        <v>170.11168044991391</v>
      </c>
      <c r="W8" s="15">
        <v>170.11168044991391</v>
      </c>
      <c r="X8" s="15">
        <v>170.11168044991391</v>
      </c>
      <c r="Y8" s="15">
        <v>170.11168044991391</v>
      </c>
      <c r="Z8" s="15">
        <v>170.11168044991391</v>
      </c>
      <c r="AA8" s="15">
        <v>170.11168044991391</v>
      </c>
      <c r="AB8" s="15">
        <v>170.11168044991391</v>
      </c>
      <c r="AC8" s="15">
        <v>170.11168044991391</v>
      </c>
      <c r="AD8" s="15">
        <v>170.11168044991391</v>
      </c>
      <c r="AE8" s="15">
        <v>170.11168044991391</v>
      </c>
      <c r="AF8" s="15">
        <v>170.11168044991391</v>
      </c>
      <c r="AG8" s="15">
        <v>170.11168044991391</v>
      </c>
    </row>
    <row r="9" spans="1:33" x14ac:dyDescent="0.2">
      <c r="A9" s="52" t="s">
        <v>609</v>
      </c>
      <c r="B9" s="15">
        <v>97.661295129956585</v>
      </c>
      <c r="C9" s="15">
        <v>97.661295129956585</v>
      </c>
      <c r="D9" s="15">
        <v>97.661295129956585</v>
      </c>
      <c r="E9" s="15">
        <v>156.30503358035369</v>
      </c>
      <c r="F9" s="15">
        <v>156.30503358035369</v>
      </c>
      <c r="G9" s="15">
        <v>161.30503358035369</v>
      </c>
      <c r="H9" s="15">
        <v>161.30503358035369</v>
      </c>
      <c r="I9" s="15">
        <v>161.30503358035369</v>
      </c>
      <c r="J9" s="15">
        <v>161.30503358035369</v>
      </c>
      <c r="K9" s="15">
        <v>161.30503358035369</v>
      </c>
      <c r="L9" s="15">
        <v>161.30503358035369</v>
      </c>
      <c r="M9" s="15">
        <v>161.30503358035369</v>
      </c>
      <c r="N9" s="15">
        <v>161.30503358035369</v>
      </c>
      <c r="O9" s="15">
        <v>161.30503358035369</v>
      </c>
      <c r="P9" s="15">
        <v>161.30503358035369</v>
      </c>
      <c r="Q9" s="15">
        <v>161.30503358035369</v>
      </c>
      <c r="R9" s="15">
        <v>161.30503358035369</v>
      </c>
      <c r="S9" s="15">
        <v>161.30503358035369</v>
      </c>
      <c r="T9" s="15">
        <v>161.30503358035369</v>
      </c>
      <c r="U9" s="15">
        <v>161.30503358035369</v>
      </c>
      <c r="V9" s="15">
        <v>161.30503358035369</v>
      </c>
      <c r="W9" s="15">
        <v>161.30503358035369</v>
      </c>
      <c r="X9" s="15">
        <v>161.30503358035369</v>
      </c>
      <c r="Y9" s="15">
        <v>161.30503358035369</v>
      </c>
      <c r="Z9" s="15">
        <v>161.30503358035369</v>
      </c>
      <c r="AA9" s="15">
        <v>161.30503358035369</v>
      </c>
      <c r="AB9" s="15">
        <v>161.30503358035369</v>
      </c>
      <c r="AC9" s="15">
        <v>161.30503358035369</v>
      </c>
      <c r="AD9" s="15">
        <v>161.30503358035369</v>
      </c>
      <c r="AE9" s="15">
        <v>161.30503358035369</v>
      </c>
      <c r="AF9" s="15">
        <v>161.30503358035369</v>
      </c>
      <c r="AG9" s="15">
        <v>161.30503358035369</v>
      </c>
    </row>
    <row r="10" spans="1:33" x14ac:dyDescent="0.2">
      <c r="A10" s="52" t="s">
        <v>610</v>
      </c>
      <c r="B10" s="15">
        <v>87.009803303959529</v>
      </c>
      <c r="C10" s="15">
        <v>92.009803303959529</v>
      </c>
      <c r="D10" s="15">
        <v>156.82237346047569</v>
      </c>
      <c r="E10" s="15">
        <v>156.82237346047569</v>
      </c>
      <c r="F10" s="15">
        <v>156.82237346047569</v>
      </c>
      <c r="G10" s="15">
        <v>161.82237346047569</v>
      </c>
      <c r="H10" s="15">
        <v>161.82237346047569</v>
      </c>
      <c r="I10" s="15">
        <v>161.82237346047569</v>
      </c>
      <c r="J10" s="15">
        <v>161.82237346047569</v>
      </c>
      <c r="K10" s="15">
        <v>161.82237346047569</v>
      </c>
      <c r="L10" s="15">
        <v>161.82237346047569</v>
      </c>
      <c r="M10" s="15">
        <v>161.82237346047569</v>
      </c>
      <c r="N10" s="15">
        <v>161.82237346047569</v>
      </c>
      <c r="O10" s="15">
        <v>161.82237346047569</v>
      </c>
      <c r="P10" s="15">
        <v>161.82237346047569</v>
      </c>
      <c r="Q10" s="15">
        <v>161.82237346047569</v>
      </c>
      <c r="R10" s="15">
        <v>161.82237346047569</v>
      </c>
      <c r="S10" s="15">
        <v>161.82237346047569</v>
      </c>
      <c r="T10" s="15">
        <v>161.82237346047569</v>
      </c>
      <c r="U10" s="15">
        <v>161.82237346047569</v>
      </c>
      <c r="V10" s="15">
        <v>161.82237346047569</v>
      </c>
      <c r="W10" s="15">
        <v>161.82237346047569</v>
      </c>
      <c r="X10" s="15">
        <v>161.82237346047569</v>
      </c>
      <c r="Y10" s="15">
        <v>161.82237346047569</v>
      </c>
      <c r="Z10" s="15">
        <v>161.82237346047569</v>
      </c>
      <c r="AA10" s="15">
        <v>161.82237346047569</v>
      </c>
      <c r="AB10" s="15">
        <v>161.82237346047569</v>
      </c>
      <c r="AC10" s="15">
        <v>161.82237346047569</v>
      </c>
      <c r="AD10" s="15">
        <v>161.82237346047569</v>
      </c>
      <c r="AE10" s="15">
        <v>161.82237346047569</v>
      </c>
      <c r="AF10" s="15">
        <v>161.82237346047569</v>
      </c>
      <c r="AG10" s="15">
        <v>161.82237346047569</v>
      </c>
    </row>
    <row r="11" spans="1:33" x14ac:dyDescent="0.2">
      <c r="A11" s="52" t="s">
        <v>611</v>
      </c>
      <c r="B11" s="15">
        <v>94.370718248889006</v>
      </c>
      <c r="C11" s="15">
        <v>94.370718248889006</v>
      </c>
      <c r="D11" s="15">
        <v>94.370718248889006</v>
      </c>
      <c r="E11" s="15">
        <v>156.80152847857025</v>
      </c>
      <c r="F11" s="15">
        <v>156.80152847857025</v>
      </c>
      <c r="G11" s="15">
        <v>161.80152847857025</v>
      </c>
      <c r="H11" s="15">
        <v>161.80152847857025</v>
      </c>
      <c r="I11" s="15">
        <v>161.80152847857025</v>
      </c>
      <c r="J11" s="15">
        <v>161.80152847857025</v>
      </c>
      <c r="K11" s="15">
        <v>161.80152847857025</v>
      </c>
      <c r="L11" s="15">
        <v>161.80152847857025</v>
      </c>
      <c r="M11" s="15">
        <v>161.80152847857025</v>
      </c>
      <c r="N11" s="15">
        <v>161.80152847857025</v>
      </c>
      <c r="O11" s="15">
        <v>161.80152847857025</v>
      </c>
      <c r="P11" s="15">
        <v>161.80152847857025</v>
      </c>
      <c r="Q11" s="15">
        <v>161.80152847857025</v>
      </c>
      <c r="R11" s="15">
        <v>161.80152847857025</v>
      </c>
      <c r="S11" s="15">
        <v>161.80152847857025</v>
      </c>
      <c r="T11" s="15">
        <v>161.80152847857025</v>
      </c>
      <c r="U11" s="15">
        <v>161.80152847857025</v>
      </c>
      <c r="V11" s="15">
        <v>161.80152847857025</v>
      </c>
      <c r="W11" s="15">
        <v>161.80152847857025</v>
      </c>
      <c r="X11" s="15">
        <v>161.80152847857025</v>
      </c>
      <c r="Y11" s="15">
        <v>161.80152847857025</v>
      </c>
      <c r="Z11" s="15">
        <v>161.80152847857025</v>
      </c>
      <c r="AA11" s="15">
        <v>161.80152847857025</v>
      </c>
      <c r="AB11" s="15">
        <v>161.80152847857025</v>
      </c>
      <c r="AC11" s="15">
        <v>161.80152847857025</v>
      </c>
      <c r="AD11" s="15">
        <v>161.80152847857025</v>
      </c>
      <c r="AE11" s="15">
        <v>161.80152847857025</v>
      </c>
      <c r="AF11" s="15">
        <v>161.80152847857025</v>
      </c>
      <c r="AG11" s="15">
        <v>161.80152847857025</v>
      </c>
    </row>
    <row r="12" spans="1:33" x14ac:dyDescent="0.2">
      <c r="A12" s="52" t="s">
        <v>612</v>
      </c>
      <c r="B12" s="15">
        <v>102.10580945446881</v>
      </c>
      <c r="C12" s="15">
        <v>102.10580945446881</v>
      </c>
      <c r="D12" s="15">
        <v>102.10580945446881</v>
      </c>
      <c r="E12" s="15">
        <v>102.10580945446881</v>
      </c>
      <c r="F12" s="15">
        <v>102.10580945446881</v>
      </c>
      <c r="G12" s="15">
        <v>107.10580945446881</v>
      </c>
      <c r="H12" s="15">
        <v>164.2239231865629</v>
      </c>
      <c r="I12" s="15">
        <v>164.2239231865629</v>
      </c>
      <c r="J12" s="15">
        <v>164.2239231865629</v>
      </c>
      <c r="K12" s="15">
        <v>164.2239231865629</v>
      </c>
      <c r="L12" s="15">
        <v>164.2239231865629</v>
      </c>
      <c r="M12" s="15">
        <v>164.2239231865629</v>
      </c>
      <c r="N12" s="15">
        <v>164.2239231865629</v>
      </c>
      <c r="O12" s="15">
        <v>164.2239231865629</v>
      </c>
      <c r="P12" s="15">
        <v>164.2239231865629</v>
      </c>
      <c r="Q12" s="15">
        <v>164.2239231865629</v>
      </c>
      <c r="R12" s="15">
        <v>164.2239231865629</v>
      </c>
      <c r="S12" s="15">
        <v>164.2239231865629</v>
      </c>
      <c r="T12" s="15">
        <v>164.2239231865629</v>
      </c>
      <c r="U12" s="15">
        <v>164.2239231865629</v>
      </c>
      <c r="V12" s="15">
        <v>164.2239231865629</v>
      </c>
      <c r="W12" s="15">
        <v>164.2239231865629</v>
      </c>
      <c r="X12" s="15">
        <v>164.2239231865629</v>
      </c>
      <c r="Y12" s="15">
        <v>164.2239231865629</v>
      </c>
      <c r="Z12" s="15">
        <v>164.2239231865629</v>
      </c>
      <c r="AA12" s="15">
        <v>164.2239231865629</v>
      </c>
      <c r="AB12" s="15">
        <v>164.2239231865629</v>
      </c>
      <c r="AC12" s="15">
        <v>164.2239231865629</v>
      </c>
      <c r="AD12" s="15">
        <v>164.2239231865629</v>
      </c>
      <c r="AE12" s="15">
        <v>164.2239231865629</v>
      </c>
      <c r="AF12" s="15">
        <v>164.2239231865629</v>
      </c>
      <c r="AG12" s="15">
        <v>164.2239231865629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B12"/>
  <sheetViews>
    <sheetView zoomScale="80" zoomScaleNormal="80" workbookViewId="0">
      <selection activeCell="F19" sqref="F19"/>
    </sheetView>
  </sheetViews>
  <sheetFormatPr defaultColWidth="9.140625" defaultRowHeight="11.25" x14ac:dyDescent="0.2"/>
  <cols>
    <col min="1" max="1" width="30.42578125" style="10" bestFit="1" customWidth="1"/>
    <col min="2" max="2" width="11.5703125" style="11" customWidth="1"/>
    <col min="3" max="16384" width="9.140625" style="7"/>
  </cols>
  <sheetData>
    <row r="1" spans="1:2" x14ac:dyDescent="0.2">
      <c r="A1" s="12" t="s">
        <v>0</v>
      </c>
      <c r="B1" s="13" t="s">
        <v>1</v>
      </c>
    </row>
    <row r="2" spans="1:2" x14ac:dyDescent="0.2">
      <c r="A2" s="52" t="s">
        <v>602</v>
      </c>
      <c r="B2" s="63">
        <v>105.94304513559064</v>
      </c>
    </row>
    <row r="3" spans="1:2" x14ac:dyDescent="0.2">
      <c r="A3" s="52" t="s">
        <v>603</v>
      </c>
      <c r="B3" s="63">
        <v>53.061622863422322</v>
      </c>
    </row>
    <row r="4" spans="1:2" x14ac:dyDescent="0.2">
      <c r="A4" s="52" t="s">
        <v>604</v>
      </c>
      <c r="B4" s="63">
        <v>47.077131566511731</v>
      </c>
    </row>
    <row r="5" spans="1:2" x14ac:dyDescent="0.2">
      <c r="A5" s="52" t="s">
        <v>605</v>
      </c>
      <c r="B5" s="63">
        <v>78.169584458274812</v>
      </c>
    </row>
    <row r="6" spans="1:2" x14ac:dyDescent="0.2">
      <c r="A6" s="52" t="s">
        <v>606</v>
      </c>
      <c r="B6" s="63">
        <v>139.05872718861193</v>
      </c>
    </row>
    <row r="7" spans="1:2" x14ac:dyDescent="0.2">
      <c r="A7" s="52" t="s">
        <v>607</v>
      </c>
      <c r="B7" s="63">
        <v>105.36495037417814</v>
      </c>
    </row>
    <row r="8" spans="1:2" x14ac:dyDescent="0.2">
      <c r="A8" s="52" t="s">
        <v>608</v>
      </c>
      <c r="B8" s="63">
        <v>16.034161725932702</v>
      </c>
    </row>
    <row r="9" spans="1:2" x14ac:dyDescent="0.2">
      <c r="A9" s="52" t="s">
        <v>609</v>
      </c>
      <c r="B9" s="63">
        <v>98.458610170929433</v>
      </c>
    </row>
    <row r="10" spans="1:2" x14ac:dyDescent="0.2">
      <c r="A10" s="52" t="s">
        <v>610</v>
      </c>
      <c r="B10" s="63">
        <v>178.88767010405945</v>
      </c>
    </row>
    <row r="11" spans="1:2" x14ac:dyDescent="0.2">
      <c r="A11" s="52" t="s">
        <v>611</v>
      </c>
      <c r="B11" s="63">
        <v>98.754764930132524</v>
      </c>
    </row>
    <row r="12" spans="1:2" x14ac:dyDescent="0.2">
      <c r="A12" s="52" t="s">
        <v>612</v>
      </c>
      <c r="B12" s="63">
        <v>11.786150928558248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G12"/>
  <sheetViews>
    <sheetView zoomScale="80" zoomScaleNormal="80" workbookViewId="0">
      <selection activeCell="E52" sqref="E52"/>
    </sheetView>
  </sheetViews>
  <sheetFormatPr defaultColWidth="9.140625" defaultRowHeight="11.25" x14ac:dyDescent="0.2"/>
  <cols>
    <col min="1" max="1" width="30.42578125" style="10" bestFit="1" customWidth="1"/>
    <col min="2" max="6" width="15.42578125" style="11" customWidth="1"/>
    <col min="7" max="7" width="14.140625" style="7" customWidth="1"/>
    <col min="8" max="16384" width="9.140625" style="7"/>
  </cols>
  <sheetData>
    <row r="1" spans="1:7" x14ac:dyDescent="0.2">
      <c r="A1" s="8" t="s">
        <v>0</v>
      </c>
      <c r="B1" s="9" t="s">
        <v>4</v>
      </c>
      <c r="C1" s="9" t="s">
        <v>5</v>
      </c>
      <c r="D1" s="9" t="s">
        <v>10</v>
      </c>
      <c r="E1" s="9" t="s">
        <v>9</v>
      </c>
      <c r="F1" s="9" t="s">
        <v>6</v>
      </c>
      <c r="G1" s="9" t="s">
        <v>7</v>
      </c>
    </row>
    <row r="2" spans="1:7" x14ac:dyDescent="0.2">
      <c r="A2" s="52" t="s">
        <v>602</v>
      </c>
      <c r="B2" s="71">
        <v>601</v>
      </c>
      <c r="C2" s="72">
        <v>1307.5723076923075</v>
      </c>
      <c r="D2" s="72">
        <v>1307.5723076923075</v>
      </c>
      <c r="E2" s="73">
        <v>99999</v>
      </c>
      <c r="F2" s="71">
        <v>601</v>
      </c>
      <c r="G2" s="71">
        <v>601</v>
      </c>
    </row>
    <row r="3" spans="1:7" x14ac:dyDescent="0.2">
      <c r="A3" s="52" t="s">
        <v>603</v>
      </c>
      <c r="B3" s="72">
        <v>2247.1738461538462</v>
      </c>
      <c r="C3" s="72">
        <v>2247.1738461538462</v>
      </c>
      <c r="D3" s="72">
        <v>2247.1738461538462</v>
      </c>
      <c r="E3" s="72">
        <v>2247.1738461538462</v>
      </c>
      <c r="F3" s="72">
        <v>2215.5936363636365</v>
      </c>
      <c r="G3" s="72">
        <v>2215.5936363636365</v>
      </c>
    </row>
    <row r="4" spans="1:7" x14ac:dyDescent="0.2">
      <c r="A4" s="52" t="s">
        <v>604</v>
      </c>
      <c r="B4" s="72">
        <v>2386.0969230769228</v>
      </c>
      <c r="C4" s="72">
        <v>2386.0969230769228</v>
      </c>
      <c r="D4" s="72">
        <v>2386.0969230769228</v>
      </c>
      <c r="E4" s="72">
        <v>2386.0969230769228</v>
      </c>
      <c r="F4" s="72">
        <v>2353.1381818181821</v>
      </c>
      <c r="G4" s="72">
        <v>2353.1381818181821</v>
      </c>
    </row>
    <row r="5" spans="1:7" x14ac:dyDescent="0.2">
      <c r="A5" s="52" t="s">
        <v>605</v>
      </c>
      <c r="B5" s="72">
        <v>2937.0238461538461</v>
      </c>
      <c r="C5" s="72">
        <v>2937.0238461538461</v>
      </c>
      <c r="D5" s="72">
        <v>2937.0238461538461</v>
      </c>
      <c r="E5" s="72">
        <v>2937.0238461538461</v>
      </c>
      <c r="F5" s="72">
        <v>2899.8109090909093</v>
      </c>
      <c r="G5" s="72">
        <v>2899.8109090909093</v>
      </c>
    </row>
    <row r="6" spans="1:7" x14ac:dyDescent="0.2">
      <c r="A6" s="52" t="s">
        <v>606</v>
      </c>
      <c r="B6" s="72">
        <v>1882.1746153846157</v>
      </c>
      <c r="C6" s="72">
        <v>1882.1746153846157</v>
      </c>
      <c r="D6" s="72">
        <v>1882.1746153846157</v>
      </c>
      <c r="E6" s="72">
        <v>1882.1746153846157</v>
      </c>
      <c r="F6" s="72">
        <v>1854.0163636363636</v>
      </c>
      <c r="G6" s="72">
        <v>1854.0163636363636</v>
      </c>
    </row>
    <row r="7" spans="1:7" x14ac:dyDescent="0.2">
      <c r="A7" s="52" t="s">
        <v>607</v>
      </c>
      <c r="B7" s="72">
        <v>2608.1084615384616</v>
      </c>
      <c r="C7" s="72">
        <v>2608.1084615384616</v>
      </c>
      <c r="D7" s="72">
        <v>2608.1084615384616</v>
      </c>
      <c r="E7" s="72">
        <v>2608.1084615384616</v>
      </c>
      <c r="F7" s="72">
        <v>2573.7454545454548</v>
      </c>
      <c r="G7" s="72">
        <v>2573.7454545454548</v>
      </c>
    </row>
    <row r="8" spans="1:7" x14ac:dyDescent="0.2">
      <c r="A8" s="52" t="s">
        <v>608</v>
      </c>
      <c r="B8" s="72">
        <v>0</v>
      </c>
      <c r="C8" s="72">
        <v>0</v>
      </c>
      <c r="D8" s="72">
        <v>0</v>
      </c>
      <c r="E8" s="72">
        <v>0</v>
      </c>
      <c r="F8" s="72">
        <v>0</v>
      </c>
      <c r="G8" s="72">
        <v>0</v>
      </c>
    </row>
    <row r="9" spans="1:7" x14ac:dyDescent="0.2">
      <c r="A9" s="52" t="s">
        <v>609</v>
      </c>
      <c r="B9" s="72">
        <v>2442.3507692307689</v>
      </c>
      <c r="C9" s="72">
        <v>2442.3507692307689</v>
      </c>
      <c r="D9" s="72">
        <v>2442.3507692307689</v>
      </c>
      <c r="E9" s="73">
        <v>99999</v>
      </c>
      <c r="F9" s="72">
        <v>2408.9881818181821</v>
      </c>
      <c r="G9" s="72">
        <v>2408.9881818181821</v>
      </c>
    </row>
    <row r="10" spans="1:7" x14ac:dyDescent="0.2">
      <c r="A10" s="52" t="s">
        <v>610</v>
      </c>
      <c r="B10" s="72">
        <v>2442.3507692307689</v>
      </c>
      <c r="C10" s="72">
        <v>2442.3507692307689</v>
      </c>
      <c r="D10" s="72">
        <v>2442.3507692307689</v>
      </c>
      <c r="E10" s="73">
        <v>99999</v>
      </c>
      <c r="F10" s="72">
        <v>2408.9881818181821</v>
      </c>
      <c r="G10" s="72">
        <v>2408.9881818181821</v>
      </c>
    </row>
    <row r="11" spans="1:7" x14ac:dyDescent="0.2">
      <c r="A11" s="52" t="s">
        <v>611</v>
      </c>
      <c r="B11" s="72">
        <v>2028.6876923076925</v>
      </c>
      <c r="C11" s="72">
        <v>2028.6876923076925</v>
      </c>
      <c r="D11" s="72">
        <v>2028.6876923076925</v>
      </c>
      <c r="E11" s="72">
        <v>2028.6876923076925</v>
      </c>
      <c r="F11" s="72">
        <v>1999.1163636363633</v>
      </c>
      <c r="G11" s="72">
        <v>1999.1163636363633</v>
      </c>
    </row>
    <row r="12" spans="1:7" x14ac:dyDescent="0.2">
      <c r="A12" s="52" t="s">
        <v>612</v>
      </c>
      <c r="B12" s="71">
        <v>796.42</v>
      </c>
      <c r="C12" s="73">
        <v>99999</v>
      </c>
      <c r="D12" s="73">
        <v>99999</v>
      </c>
      <c r="E12" s="73">
        <v>99999</v>
      </c>
      <c r="F12" s="71">
        <v>796.42</v>
      </c>
      <c r="G12" s="71">
        <v>796.42</v>
      </c>
    </row>
  </sheetData>
  <conditionalFormatting sqref="B2:G12">
    <cfRule type="cellIs" dxfId="220" priority="2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L503"/>
  <sheetViews>
    <sheetView zoomScale="80" zoomScaleNormal="80" workbookViewId="0">
      <pane xSplit="1" ySplit="1" topLeftCell="K2" activePane="bottomRight" state="frozen"/>
      <selection activeCell="C50" sqref="C50"/>
      <selection pane="topRight" activeCell="C50" sqref="C50"/>
      <selection pane="bottomLeft" activeCell="C50" sqref="C50"/>
      <selection pane="bottomRight" activeCell="Q19" sqref="Q19"/>
    </sheetView>
  </sheetViews>
  <sheetFormatPr defaultColWidth="9.140625" defaultRowHeight="11.25" x14ac:dyDescent="0.2"/>
  <cols>
    <col min="1" max="1" width="48.5703125" style="1" customWidth="1"/>
    <col min="2" max="12" width="12.140625" style="3" customWidth="1"/>
    <col min="13" max="16384" width="9.140625" style="4"/>
  </cols>
  <sheetData>
    <row r="1" spans="1:12" s="56" customFormat="1" ht="21.75" customHeight="1" x14ac:dyDescent="0.2">
      <c r="A1" s="55" t="s">
        <v>11</v>
      </c>
      <c r="B1" s="57" t="s">
        <v>602</v>
      </c>
      <c r="C1" s="57" t="s">
        <v>603</v>
      </c>
      <c r="D1" s="57" t="s">
        <v>604</v>
      </c>
      <c r="E1" s="57" t="s">
        <v>605</v>
      </c>
      <c r="F1" s="57" t="s">
        <v>606</v>
      </c>
      <c r="G1" s="57" t="s">
        <v>607</v>
      </c>
      <c r="H1" s="57" t="s">
        <v>608</v>
      </c>
      <c r="I1" s="57" t="s">
        <v>609</v>
      </c>
      <c r="J1" s="57" t="s">
        <v>610</v>
      </c>
      <c r="K1" s="57" t="s">
        <v>611</v>
      </c>
      <c r="L1" s="57" t="s">
        <v>612</v>
      </c>
    </row>
    <row r="2" spans="1:12" s="1" customFormat="1" x14ac:dyDescent="0.2">
      <c r="A2" s="46" t="s">
        <v>613</v>
      </c>
      <c r="B2" s="58">
        <v>3313.592859674287</v>
      </c>
      <c r="C2" s="58">
        <v>317.55115202668793</v>
      </c>
      <c r="D2" s="58">
        <v>2565.1898840482063</v>
      </c>
      <c r="E2" s="58">
        <v>5073.7644461791779</v>
      </c>
      <c r="F2" s="58">
        <v>1504.6215188950862</v>
      </c>
      <c r="G2" s="58">
        <v>2162.5579254676177</v>
      </c>
      <c r="H2" s="58">
        <v>5436.4218119526968</v>
      </c>
      <c r="I2" s="58">
        <v>3126.3693059588359</v>
      </c>
      <c r="J2" s="58">
        <v>1773.0528943242316</v>
      </c>
      <c r="K2" s="58">
        <v>1083.473380221543</v>
      </c>
      <c r="L2" s="58">
        <v>1779.21991950084</v>
      </c>
    </row>
    <row r="3" spans="1:12" s="1" customFormat="1" x14ac:dyDescent="0.2">
      <c r="A3" s="46" t="s">
        <v>614</v>
      </c>
      <c r="B3" s="58">
        <v>3326.3036748986556</v>
      </c>
      <c r="C3" s="58">
        <v>317.55115202668793</v>
      </c>
      <c r="D3" s="58">
        <v>2577.900699272574</v>
      </c>
      <c r="E3" s="58">
        <v>5086.4752614035469</v>
      </c>
      <c r="F3" s="58">
        <v>1518.2818112217669</v>
      </c>
      <c r="G3" s="58">
        <v>2175.2687406919858</v>
      </c>
      <c r="H3" s="58">
        <v>5449.0712222725988</v>
      </c>
      <c r="I3" s="58">
        <v>3139.080121183204</v>
      </c>
      <c r="J3" s="58">
        <v>1786.7794987495854</v>
      </c>
      <c r="K3" s="58">
        <v>1097.1999846468971</v>
      </c>
      <c r="L3" s="58">
        <v>1792.9465239261938</v>
      </c>
    </row>
    <row r="4" spans="1:12" s="1" customFormat="1" x14ac:dyDescent="0.2">
      <c r="A4" s="46" t="s">
        <v>615</v>
      </c>
      <c r="B4" s="58">
        <v>3333.1810241987969</v>
      </c>
      <c r="C4" s="58">
        <v>317.55115202668793</v>
      </c>
      <c r="D4" s="58">
        <v>2584.7780485727153</v>
      </c>
      <c r="E4" s="58">
        <v>5093.3526107036878</v>
      </c>
      <c r="F4" s="58">
        <v>1525.7087662731662</v>
      </c>
      <c r="G4" s="58">
        <v>2182.1460899921271</v>
      </c>
      <c r="H4" s="58">
        <v>5455.9485715727396</v>
      </c>
      <c r="I4" s="58">
        <v>3145.9574704833453</v>
      </c>
      <c r="J4" s="58">
        <v>1794.2064538009847</v>
      </c>
      <c r="K4" s="58">
        <v>1104.6269396982964</v>
      </c>
      <c r="L4" s="58">
        <v>1800.3734789775931</v>
      </c>
    </row>
    <row r="5" spans="1:12" s="1" customFormat="1" x14ac:dyDescent="0.2">
      <c r="A5" s="46" t="s">
        <v>616</v>
      </c>
      <c r="B5" s="58">
        <v>3359.7079429279124</v>
      </c>
      <c r="C5" s="58">
        <v>317.55115202668793</v>
      </c>
      <c r="D5" s="58">
        <v>2611.3049673018313</v>
      </c>
      <c r="E5" s="58">
        <v>5119.8795294328038</v>
      </c>
      <c r="F5" s="58">
        <v>1554.4219049986652</v>
      </c>
      <c r="G5" s="58">
        <v>2208.6730087212431</v>
      </c>
      <c r="H5" s="58">
        <v>5482.5368952063218</v>
      </c>
      <c r="I5" s="58">
        <v>3172.5457941169266</v>
      </c>
      <c r="J5" s="58">
        <v>1822.8532804278104</v>
      </c>
      <c r="K5" s="58">
        <v>1133.2737663251223</v>
      </c>
      <c r="L5" s="58">
        <v>1829.0203056044188</v>
      </c>
    </row>
    <row r="6" spans="1:12" s="1" customFormat="1" x14ac:dyDescent="0.2">
      <c r="A6" s="46" t="s">
        <v>617</v>
      </c>
      <c r="B6" s="58">
        <v>3656.7234658277612</v>
      </c>
      <c r="C6" s="58">
        <v>807.50987545925727</v>
      </c>
      <c r="D6" s="58">
        <v>1956.66728079464</v>
      </c>
      <c r="E6" s="58">
        <v>4465.2418429256122</v>
      </c>
      <c r="F6" s="58">
        <v>1875.1072141822983</v>
      </c>
      <c r="G6" s="58">
        <v>1957.5883543616233</v>
      </c>
      <c r="H6" s="58">
        <v>5779.4910132017048</v>
      </c>
      <c r="I6" s="58">
        <v>3296.3380815194687</v>
      </c>
      <c r="J6" s="58">
        <v>1115.8999964727418</v>
      </c>
      <c r="K6" s="58">
        <v>1454.0253876074287</v>
      </c>
      <c r="L6" s="58">
        <v>1990.6241929640873</v>
      </c>
    </row>
    <row r="7" spans="1:12" s="1" customFormat="1" x14ac:dyDescent="0.2">
      <c r="A7" s="46" t="s">
        <v>618</v>
      </c>
      <c r="B7" s="58">
        <v>3322.3123561083944</v>
      </c>
      <c r="C7" s="58">
        <v>317.55115202668793</v>
      </c>
      <c r="D7" s="58">
        <v>2573.8479755778485</v>
      </c>
      <c r="E7" s="58">
        <v>5082.4839426132867</v>
      </c>
      <c r="F7" s="58">
        <v>1513.9715248080086</v>
      </c>
      <c r="G7" s="58">
        <v>2171.2774219017251</v>
      </c>
      <c r="H7" s="58">
        <v>5445.0799034823385</v>
      </c>
      <c r="I7" s="58">
        <v>3135.0888023929433</v>
      </c>
      <c r="J7" s="58">
        <v>1782.402900237154</v>
      </c>
      <c r="K7" s="58">
        <v>1092.8896982331387</v>
      </c>
      <c r="L7" s="58">
        <v>1788.5699254137623</v>
      </c>
    </row>
    <row r="8" spans="1:12" s="1" customFormat="1" x14ac:dyDescent="0.2">
      <c r="A8" s="46" t="s">
        <v>619</v>
      </c>
      <c r="B8" s="58">
        <v>3664.0920543636271</v>
      </c>
      <c r="C8" s="58">
        <v>816.48636319016157</v>
      </c>
      <c r="D8" s="58">
        <v>1943.0967969077542</v>
      </c>
      <c r="E8" s="58">
        <v>4451.6713590387262</v>
      </c>
      <c r="F8" s="58">
        <v>1883.0646660230834</v>
      </c>
      <c r="G8" s="58">
        <v>1944.0178704747373</v>
      </c>
      <c r="H8" s="58">
        <v>5786.8596017375703</v>
      </c>
      <c r="I8" s="58">
        <v>3282.7675976325827</v>
      </c>
      <c r="J8" s="58">
        <v>1101.2450226659628</v>
      </c>
      <c r="K8" s="58">
        <v>1461.9828394482136</v>
      </c>
      <c r="L8" s="58">
        <v>1997.9927814999528</v>
      </c>
    </row>
    <row r="9" spans="1:12" s="1" customFormat="1" x14ac:dyDescent="0.2">
      <c r="A9" s="46" t="s">
        <v>620</v>
      </c>
      <c r="B9" s="58">
        <v>3229.9593797922125</v>
      </c>
      <c r="C9" s="58">
        <v>317.55115202668793</v>
      </c>
      <c r="D9" s="58">
        <v>2481.4949992616662</v>
      </c>
      <c r="E9" s="58">
        <v>4990.1309662971034</v>
      </c>
      <c r="F9" s="58">
        <v>1414.2381284035039</v>
      </c>
      <c r="G9" s="58">
        <v>2078.9244455855433</v>
      </c>
      <c r="H9" s="58">
        <v>5352.7269271661562</v>
      </c>
      <c r="I9" s="58">
        <v>3042.7358260767614</v>
      </c>
      <c r="J9" s="58">
        <v>1682.6695038326493</v>
      </c>
      <c r="K9" s="58">
        <v>1120.3404728812689</v>
      </c>
      <c r="L9" s="58">
        <v>1688.8365290092577</v>
      </c>
    </row>
    <row r="10" spans="1:12" s="1" customFormat="1" x14ac:dyDescent="0.2">
      <c r="A10" s="46" t="s">
        <v>621</v>
      </c>
      <c r="B10" s="58">
        <v>3356.6991026091009</v>
      </c>
      <c r="C10" s="58">
        <v>317.55115202668793</v>
      </c>
      <c r="D10" s="58">
        <v>2608.2347220785541</v>
      </c>
      <c r="E10" s="58">
        <v>5116.8092842095266</v>
      </c>
      <c r="F10" s="58">
        <v>1551.1063000650049</v>
      </c>
      <c r="G10" s="58">
        <v>2205.6641684024312</v>
      </c>
      <c r="H10" s="58">
        <v>5479.4666499830446</v>
      </c>
      <c r="I10" s="58">
        <v>3169.4755488936494</v>
      </c>
      <c r="J10" s="58">
        <v>1819.5376754941501</v>
      </c>
      <c r="K10" s="58">
        <v>1130.0244734901351</v>
      </c>
      <c r="L10" s="58">
        <v>1825.7047006707585</v>
      </c>
    </row>
    <row r="11" spans="1:12" s="1" customFormat="1" x14ac:dyDescent="0.2">
      <c r="A11" s="46" t="s">
        <v>622</v>
      </c>
      <c r="B11" s="58">
        <v>3341.9619255373696</v>
      </c>
      <c r="C11" s="58">
        <v>450.32046783369424</v>
      </c>
      <c r="D11" s="58">
        <v>2904.0835517935575</v>
      </c>
      <c r="E11" s="58">
        <v>5412.65811392453</v>
      </c>
      <c r="F11" s="58">
        <v>1870.5979914725201</v>
      </c>
      <c r="G11" s="58">
        <v>2501.5129981174346</v>
      </c>
      <c r="H11" s="58">
        <v>5464.7294729113137</v>
      </c>
      <c r="I11" s="58">
        <v>3465.3243786086528</v>
      </c>
      <c r="J11" s="58">
        <v>1980.7380033451343</v>
      </c>
      <c r="K11" s="58">
        <v>1449.4498527989772</v>
      </c>
      <c r="L11" s="58">
        <v>1986.44865946043</v>
      </c>
    </row>
    <row r="12" spans="1:12" s="1" customFormat="1" x14ac:dyDescent="0.2">
      <c r="A12" s="46" t="s">
        <v>623</v>
      </c>
      <c r="B12" s="58">
        <v>3345.1549805695781</v>
      </c>
      <c r="C12" s="58">
        <v>317.55115202668793</v>
      </c>
      <c r="D12" s="58">
        <v>2596.752004943497</v>
      </c>
      <c r="E12" s="58">
        <v>5105.3265670744686</v>
      </c>
      <c r="F12" s="58">
        <v>1538.6396255144418</v>
      </c>
      <c r="G12" s="58">
        <v>2194.1200463629084</v>
      </c>
      <c r="H12" s="58">
        <v>5467.9225279435213</v>
      </c>
      <c r="I12" s="58">
        <v>3157.9314268541266</v>
      </c>
      <c r="J12" s="58">
        <v>1807.1373130422603</v>
      </c>
      <c r="K12" s="58">
        <v>1117.557798939572</v>
      </c>
      <c r="L12" s="58">
        <v>1813.3043382188687</v>
      </c>
    </row>
    <row r="13" spans="1:12" s="1" customFormat="1" x14ac:dyDescent="0.2">
      <c r="A13" s="46" t="s">
        <v>624</v>
      </c>
      <c r="B13" s="58">
        <v>3381.2610643953194</v>
      </c>
      <c r="C13" s="58">
        <v>317.55115202668793</v>
      </c>
      <c r="D13" s="58">
        <v>2632.8580887692383</v>
      </c>
      <c r="E13" s="58">
        <v>5141.4326509002103</v>
      </c>
      <c r="F13" s="58">
        <v>1577.631139534288</v>
      </c>
      <c r="G13" s="58">
        <v>2230.2261301886497</v>
      </c>
      <c r="H13" s="58">
        <v>5504.0286117692631</v>
      </c>
      <c r="I13" s="58">
        <v>3194.0375106798679</v>
      </c>
      <c r="J13" s="58">
        <v>1846.1288270621064</v>
      </c>
      <c r="K13" s="58">
        <v>1156.5493129594181</v>
      </c>
      <c r="L13" s="58">
        <v>1852.2958522387148</v>
      </c>
    </row>
    <row r="14" spans="1:12" s="1" customFormat="1" x14ac:dyDescent="0.2">
      <c r="A14" s="46" t="s">
        <v>625</v>
      </c>
      <c r="B14" s="58">
        <v>3286.0834624737222</v>
      </c>
      <c r="C14" s="58">
        <v>317.55115202668793</v>
      </c>
      <c r="D14" s="58">
        <v>2537.6190819431758</v>
      </c>
      <c r="E14" s="58">
        <v>5046.1936440741474</v>
      </c>
      <c r="F14" s="58">
        <v>1474.8473865908159</v>
      </c>
      <c r="G14" s="58">
        <v>2135.0485282670525</v>
      </c>
      <c r="H14" s="58">
        <v>5408.8510098476663</v>
      </c>
      <c r="I14" s="58">
        <v>3098.8599087582711</v>
      </c>
      <c r="J14" s="58">
        <v>1743.2787620199611</v>
      </c>
      <c r="K14" s="58">
        <v>1053.765560015946</v>
      </c>
      <c r="L14" s="58">
        <v>1749.4457871965694</v>
      </c>
    </row>
    <row r="15" spans="1:12" s="1" customFormat="1" x14ac:dyDescent="0.2">
      <c r="A15" s="46" t="s">
        <v>626</v>
      </c>
      <c r="B15" s="58">
        <v>3385.0067635677178</v>
      </c>
      <c r="C15" s="58">
        <v>317.55115202668793</v>
      </c>
      <c r="D15" s="58">
        <v>2636.6037879416367</v>
      </c>
      <c r="E15" s="58">
        <v>5145.1783500726087</v>
      </c>
      <c r="F15" s="58">
        <v>1581.6761775533537</v>
      </c>
      <c r="G15" s="58">
        <v>2233.9718293610481</v>
      </c>
      <c r="H15" s="58">
        <v>5507.7743109416615</v>
      </c>
      <c r="I15" s="58">
        <v>3197.7832098522663</v>
      </c>
      <c r="J15" s="58">
        <v>1850.1075529824991</v>
      </c>
      <c r="K15" s="58">
        <v>1160.5943509784838</v>
      </c>
      <c r="L15" s="58">
        <v>1856.2745781591075</v>
      </c>
    </row>
    <row r="16" spans="1:12" s="1" customFormat="1" x14ac:dyDescent="0.2">
      <c r="A16" s="46" t="s">
        <v>627</v>
      </c>
      <c r="B16" s="58">
        <v>3270.4252118350082</v>
      </c>
      <c r="C16" s="58">
        <v>317.55115202668793</v>
      </c>
      <c r="D16" s="58">
        <v>2522.0222362089271</v>
      </c>
      <c r="E16" s="58">
        <v>5030.5967983398996</v>
      </c>
      <c r="F16" s="58">
        <v>1457.9378014291478</v>
      </c>
      <c r="G16" s="58">
        <v>1979.6327150647544</v>
      </c>
      <c r="H16" s="58">
        <v>5393.1927592089514</v>
      </c>
      <c r="I16" s="58">
        <v>3083.2016581195567</v>
      </c>
      <c r="J16" s="58">
        <v>1726.4354889569665</v>
      </c>
      <c r="K16" s="58">
        <v>1036.855974854278</v>
      </c>
      <c r="L16" s="58">
        <v>1732.6025141335745</v>
      </c>
    </row>
    <row r="17" spans="1:12" s="1" customFormat="1" x14ac:dyDescent="0.2">
      <c r="A17" s="46" t="s">
        <v>628</v>
      </c>
      <c r="B17" s="58">
        <v>3308.0050133679224</v>
      </c>
      <c r="C17" s="58">
        <v>317.55115202668793</v>
      </c>
      <c r="D17" s="58">
        <v>2559.5406328373756</v>
      </c>
      <c r="E17" s="58">
        <v>5068.1151949683481</v>
      </c>
      <c r="F17" s="58">
        <v>1498.5208058171509</v>
      </c>
      <c r="G17" s="58">
        <v>2156.9700791612527</v>
      </c>
      <c r="H17" s="58">
        <v>5430.7725607418652</v>
      </c>
      <c r="I17" s="58">
        <v>3120.7814596524713</v>
      </c>
      <c r="J17" s="58">
        <v>1766.9521812462963</v>
      </c>
      <c r="K17" s="58">
        <v>1077.3726671436079</v>
      </c>
      <c r="L17" s="58">
        <v>1773.1192064229047</v>
      </c>
    </row>
    <row r="18" spans="1:12" s="1" customFormat="1" x14ac:dyDescent="0.2">
      <c r="A18" s="46" t="s">
        <v>629</v>
      </c>
      <c r="B18" s="58">
        <v>3355.4095996153246</v>
      </c>
      <c r="C18" s="58">
        <v>317.55115202668793</v>
      </c>
      <c r="D18" s="58">
        <v>2607.0066239892435</v>
      </c>
      <c r="E18" s="58">
        <v>5115.5811861202155</v>
      </c>
      <c r="F18" s="58">
        <v>1549.7137459928674</v>
      </c>
      <c r="G18" s="58">
        <v>2204.3746654086549</v>
      </c>
      <c r="H18" s="58">
        <v>5478.1771469892674</v>
      </c>
      <c r="I18" s="58">
        <v>3168.1860458998731</v>
      </c>
      <c r="J18" s="58">
        <v>1818.2114335206861</v>
      </c>
      <c r="K18" s="58">
        <v>1128.6319194179976</v>
      </c>
      <c r="L18" s="58">
        <v>1824.3784586972945</v>
      </c>
    </row>
    <row r="19" spans="1:12" s="1" customFormat="1" x14ac:dyDescent="0.2">
      <c r="A19" s="46" t="s">
        <v>630</v>
      </c>
      <c r="B19" s="58">
        <v>3246.845728520238</v>
      </c>
      <c r="C19" s="58">
        <v>317.55115202668793</v>
      </c>
      <c r="D19" s="58">
        <v>2498.4427528941569</v>
      </c>
      <c r="E19" s="58">
        <v>5007.0173150251294</v>
      </c>
      <c r="F19" s="58">
        <v>1432.5402676373092</v>
      </c>
      <c r="G19" s="58">
        <v>2095.8107943135683</v>
      </c>
      <c r="H19" s="58">
        <v>5369.6746807986474</v>
      </c>
      <c r="I19" s="58">
        <v>3059.6835797092522</v>
      </c>
      <c r="J19" s="58">
        <v>1700.9716430664546</v>
      </c>
      <c r="K19" s="58">
        <v>1011.3921289637663</v>
      </c>
      <c r="L19" s="58">
        <v>1707.138668243063</v>
      </c>
    </row>
    <row r="20" spans="1:12" s="1" customFormat="1" x14ac:dyDescent="0.2">
      <c r="A20" s="46" t="s">
        <v>631</v>
      </c>
      <c r="B20" s="58">
        <v>3226.4593002376769</v>
      </c>
      <c r="C20" s="58">
        <v>317.55115202668793</v>
      </c>
      <c r="D20" s="58">
        <v>2477.9949197071301</v>
      </c>
      <c r="E20" s="58">
        <v>4986.5694818381025</v>
      </c>
      <c r="F20" s="58">
        <v>1410.4583387791308</v>
      </c>
      <c r="G20" s="58">
        <v>2075.4243660310071</v>
      </c>
      <c r="H20" s="58">
        <v>5349.2268476116196</v>
      </c>
      <c r="I20" s="58">
        <v>3039.2357465222253</v>
      </c>
      <c r="J20" s="58">
        <v>1678.8897142082765</v>
      </c>
      <c r="K20" s="58">
        <v>1116.0766412090891</v>
      </c>
      <c r="L20" s="58">
        <v>1685.0567393848848</v>
      </c>
    </row>
    <row r="21" spans="1:12" s="1" customFormat="1" x14ac:dyDescent="0.2">
      <c r="A21" s="46" t="s">
        <v>632</v>
      </c>
      <c r="B21" s="58">
        <v>3211.3536937391523</v>
      </c>
      <c r="C21" s="58">
        <v>317.55115202668793</v>
      </c>
      <c r="D21" s="58">
        <v>2462.9507181130712</v>
      </c>
      <c r="E21" s="58">
        <v>4971.5252802440436</v>
      </c>
      <c r="F21" s="58">
        <v>1394.2118746041951</v>
      </c>
      <c r="G21" s="58">
        <v>2060.3801644369482</v>
      </c>
      <c r="H21" s="58">
        <v>5334.1826460175616</v>
      </c>
      <c r="I21" s="58">
        <v>3024.1915449281664</v>
      </c>
      <c r="J21" s="58">
        <v>1662.6432500333403</v>
      </c>
      <c r="K21" s="58">
        <v>1097.6748413607356</v>
      </c>
      <c r="L21" s="58">
        <v>1668.8102752099487</v>
      </c>
    </row>
    <row r="22" spans="1:12" s="1" customFormat="1" x14ac:dyDescent="0.2">
      <c r="A22" s="46" t="s">
        <v>633</v>
      </c>
      <c r="B22" s="58">
        <v>3346.5672933722858</v>
      </c>
      <c r="C22" s="58">
        <v>317.55115202668793</v>
      </c>
      <c r="D22" s="58">
        <v>2598.1643177462047</v>
      </c>
      <c r="E22" s="58">
        <v>5106.7388798771763</v>
      </c>
      <c r="F22" s="58">
        <v>1540.1648037839254</v>
      </c>
      <c r="G22" s="58">
        <v>2195.5323591656161</v>
      </c>
      <c r="H22" s="58">
        <v>5469.334840746229</v>
      </c>
      <c r="I22" s="58">
        <v>3159.3437396568343</v>
      </c>
      <c r="J22" s="58">
        <v>1808.6624913117441</v>
      </c>
      <c r="K22" s="58">
        <v>1119.0829772090556</v>
      </c>
      <c r="L22" s="58">
        <v>1814.8295164883525</v>
      </c>
    </row>
    <row r="23" spans="1:12" s="1" customFormat="1" x14ac:dyDescent="0.2">
      <c r="A23" s="46" t="s">
        <v>634</v>
      </c>
      <c r="B23" s="58">
        <v>3362.6553783422587</v>
      </c>
      <c r="C23" s="58">
        <v>317.55115202668793</v>
      </c>
      <c r="D23" s="58">
        <v>2614.1909978117124</v>
      </c>
      <c r="E23" s="58">
        <v>5122.7655599426844</v>
      </c>
      <c r="F23" s="58">
        <v>1557.538573636306</v>
      </c>
      <c r="G23" s="58">
        <v>2211.6204441355894</v>
      </c>
      <c r="H23" s="58">
        <v>5485.4229257162024</v>
      </c>
      <c r="I23" s="58">
        <v>3175.4318246268076</v>
      </c>
      <c r="J23" s="58">
        <v>1825.9699490654514</v>
      </c>
      <c r="K23" s="58">
        <v>1136.4567470614361</v>
      </c>
      <c r="L23" s="58">
        <v>1832.1369742420598</v>
      </c>
    </row>
    <row r="24" spans="1:12" s="1" customFormat="1" x14ac:dyDescent="0.2">
      <c r="A24" s="46" t="s">
        <v>635</v>
      </c>
      <c r="B24" s="58">
        <v>3330.6634231157091</v>
      </c>
      <c r="C24" s="58">
        <v>317.55115202668793</v>
      </c>
      <c r="D24" s="58">
        <v>2582.1990425851623</v>
      </c>
      <c r="E24" s="58">
        <v>5090.7736047161343</v>
      </c>
      <c r="F24" s="58">
        <v>1522.9899702275645</v>
      </c>
      <c r="G24" s="58">
        <v>2179.6284889090393</v>
      </c>
      <c r="H24" s="58">
        <v>5453.4309704896523</v>
      </c>
      <c r="I24" s="58">
        <v>3143.439869400258</v>
      </c>
      <c r="J24" s="58">
        <v>1791.4213456567099</v>
      </c>
      <c r="K24" s="58">
        <v>1101.9081436526949</v>
      </c>
      <c r="L24" s="58">
        <v>1797.5883708333183</v>
      </c>
    </row>
    <row r="25" spans="1:12" s="1" customFormat="1" x14ac:dyDescent="0.2">
      <c r="A25" s="46" t="s">
        <v>636</v>
      </c>
      <c r="B25" s="58">
        <v>4072.0048347282523</v>
      </c>
      <c r="C25" s="58">
        <v>1039.9726434919189</v>
      </c>
      <c r="D25" s="58">
        <v>2933.0666667012956</v>
      </c>
      <c r="E25" s="58">
        <v>5441.6412288322681</v>
      </c>
      <c r="F25" s="58">
        <v>2151.62785247275</v>
      </c>
      <c r="G25" s="58">
        <v>1731.5415205548034</v>
      </c>
      <c r="H25" s="58">
        <v>6194.7723821021955</v>
      </c>
      <c r="I25" s="58">
        <v>3884.7812810128007</v>
      </c>
      <c r="J25" s="58">
        <v>2400.2563106537482</v>
      </c>
      <c r="K25" s="58">
        <v>1902.4941109343331</v>
      </c>
      <c r="L25" s="58">
        <v>2405.9669667690441</v>
      </c>
    </row>
    <row r="26" spans="1:12" s="1" customFormat="1" x14ac:dyDescent="0.2">
      <c r="A26" s="46" t="s">
        <v>637</v>
      </c>
      <c r="B26" s="58">
        <v>4063.4081481030757</v>
      </c>
      <c r="C26" s="58">
        <v>1030.6889496776696</v>
      </c>
      <c r="D26" s="58">
        <v>2924.5313849805843</v>
      </c>
      <c r="E26" s="58">
        <v>5433.1059471115559</v>
      </c>
      <c r="F26" s="58">
        <v>2143.0925707520391</v>
      </c>
      <c r="G26" s="58">
        <v>1722.2578267405545</v>
      </c>
      <c r="H26" s="58">
        <v>6186.2371003814851</v>
      </c>
      <c r="I26" s="58">
        <v>3876.2459992920899</v>
      </c>
      <c r="J26" s="58">
        <v>2391.6596240285717</v>
      </c>
      <c r="K26" s="58">
        <v>1893.2104171200842</v>
      </c>
      <c r="L26" s="58">
        <v>2397.3702801438676</v>
      </c>
    </row>
    <row r="27" spans="1:12" s="1" customFormat="1" x14ac:dyDescent="0.2">
      <c r="A27" s="46" t="s">
        <v>638</v>
      </c>
      <c r="B27" s="58">
        <v>4067.0924423710089</v>
      </c>
      <c r="C27" s="58">
        <v>1034.601363499389</v>
      </c>
      <c r="D27" s="58">
        <v>2928.1542743440518</v>
      </c>
      <c r="E27" s="58">
        <v>5436.7288364750239</v>
      </c>
      <c r="F27" s="58">
        <v>2146.7154601155066</v>
      </c>
      <c r="G27" s="58">
        <v>1726.2365526609467</v>
      </c>
      <c r="H27" s="58">
        <v>6189.8599897449521</v>
      </c>
      <c r="I27" s="58">
        <v>3879.8688886555574</v>
      </c>
      <c r="J27" s="58">
        <v>2395.2825133920387</v>
      </c>
      <c r="K27" s="58">
        <v>1897.1891430404767</v>
      </c>
      <c r="L27" s="58">
        <v>2400.9931695073346</v>
      </c>
    </row>
    <row r="28" spans="1:12" s="1" customFormat="1" x14ac:dyDescent="0.2">
      <c r="A28" s="46" t="s">
        <v>639</v>
      </c>
      <c r="B28" s="58">
        <v>4619.5523678475301</v>
      </c>
      <c r="C28" s="58">
        <v>1631.2776273609131</v>
      </c>
      <c r="D28" s="58">
        <v>3480.6756047250396</v>
      </c>
      <c r="E28" s="58">
        <v>5989.2501668560117</v>
      </c>
      <c r="F28" s="58">
        <v>2699.236790496494</v>
      </c>
      <c r="G28" s="58">
        <v>2150.9523985236292</v>
      </c>
      <c r="H28" s="58">
        <v>6742.38132012594</v>
      </c>
      <c r="I28" s="58">
        <v>4432.32881413208</v>
      </c>
      <c r="J28" s="58">
        <v>2947.8038437730265</v>
      </c>
      <c r="K28" s="58">
        <v>2309.2542422358083</v>
      </c>
      <c r="L28" s="58">
        <v>2953.5144998883225</v>
      </c>
    </row>
    <row r="29" spans="1:12" s="1" customFormat="1" x14ac:dyDescent="0.2">
      <c r="A29" s="46" t="s">
        <v>640</v>
      </c>
      <c r="B29" s="58">
        <v>4097.9791093171789</v>
      </c>
      <c r="C29" s="58">
        <v>1067.9563491320125</v>
      </c>
      <c r="D29" s="58">
        <v>2959.0409412902213</v>
      </c>
      <c r="E29" s="58">
        <v>5467.6155034211934</v>
      </c>
      <c r="F29" s="58">
        <v>2177.6021270616766</v>
      </c>
      <c r="G29" s="58">
        <v>1759.5915382935705</v>
      </c>
      <c r="H29" s="58">
        <v>6220.7466566911226</v>
      </c>
      <c r="I29" s="58">
        <v>3910.7555556017273</v>
      </c>
      <c r="J29" s="58">
        <v>2426.1691803382087</v>
      </c>
      <c r="K29" s="58">
        <v>1930.5441286731002</v>
      </c>
      <c r="L29" s="58">
        <v>2431.8798364535046</v>
      </c>
    </row>
    <row r="30" spans="1:12" s="1" customFormat="1" x14ac:dyDescent="0.2">
      <c r="A30" s="46" t="s">
        <v>641</v>
      </c>
      <c r="B30" s="58">
        <v>4616.6663373376505</v>
      </c>
      <c r="C30" s="58">
        <v>1628.0946466245991</v>
      </c>
      <c r="D30" s="58">
        <v>3477.7281693106929</v>
      </c>
      <c r="E30" s="58">
        <v>5986.3027314416649</v>
      </c>
      <c r="F30" s="58">
        <v>2696.2893550821482</v>
      </c>
      <c r="G30" s="58">
        <v>2148.0663680137486</v>
      </c>
      <c r="H30" s="58">
        <v>6739.4338847115932</v>
      </c>
      <c r="I30" s="58">
        <v>4429.4427836221985</v>
      </c>
      <c r="J30" s="58">
        <v>2944.8564083586803</v>
      </c>
      <c r="K30" s="58">
        <v>2306.3682117259277</v>
      </c>
      <c r="L30" s="58">
        <v>2950.6284693784414</v>
      </c>
    </row>
    <row r="31" spans="1:12" s="1" customFormat="1" x14ac:dyDescent="0.2">
      <c r="A31" s="46" t="s">
        <v>642</v>
      </c>
      <c r="B31" s="58">
        <v>3696.2068193991081</v>
      </c>
      <c r="C31" s="58">
        <v>715.27646402421658</v>
      </c>
      <c r="D31" s="58">
        <v>2947.7424388685608</v>
      </c>
      <c r="E31" s="58">
        <v>5456.3170009995338</v>
      </c>
      <c r="F31" s="58">
        <v>1917.745893629171</v>
      </c>
      <c r="G31" s="58">
        <v>1688.1734080225256</v>
      </c>
      <c r="H31" s="58">
        <v>5818.9743667730509</v>
      </c>
      <c r="I31" s="58">
        <v>3508.9832656836566</v>
      </c>
      <c r="J31" s="58">
        <v>2024.3968904201379</v>
      </c>
      <c r="K31" s="58">
        <v>1496.6640670543011</v>
      </c>
      <c r="L31" s="58">
        <v>2030.1075465354338</v>
      </c>
    </row>
    <row r="32" spans="1:12" s="1" customFormat="1" x14ac:dyDescent="0.2">
      <c r="A32" s="46" t="s">
        <v>643</v>
      </c>
      <c r="B32" s="58">
        <v>3267.8134500504557</v>
      </c>
      <c r="C32" s="58">
        <v>2367.1613470025286</v>
      </c>
      <c r="D32" s="58">
        <v>278.0683740130296</v>
      </c>
      <c r="E32" s="58">
        <v>2418.2200306997556</v>
      </c>
      <c r="F32" s="58">
        <v>1284.8603078030681</v>
      </c>
      <c r="G32" s="58">
        <v>1080.4496210456355</v>
      </c>
      <c r="H32" s="58">
        <v>5262.2752527771781</v>
      </c>
      <c r="I32" s="58">
        <v>1125.0037491020992</v>
      </c>
      <c r="J32" s="58">
        <v>1043.5426854331324</v>
      </c>
      <c r="K32" s="58">
        <v>1889.1712967974113</v>
      </c>
      <c r="L32" s="58">
        <v>1082.8046936181993</v>
      </c>
    </row>
    <row r="33" spans="1:12" s="1" customFormat="1" x14ac:dyDescent="0.2">
      <c r="A33" s="46" t="s">
        <v>644</v>
      </c>
      <c r="B33" s="58">
        <v>3266.0249537853556</v>
      </c>
      <c r="C33" s="58">
        <v>2368.4882958443773</v>
      </c>
      <c r="D33" s="58">
        <v>278.0683740130296</v>
      </c>
      <c r="E33" s="58">
        <v>2424.1624537741222</v>
      </c>
      <c r="F33" s="58">
        <v>1283.3223012250671</v>
      </c>
      <c r="G33" s="58">
        <v>1081.5550632735735</v>
      </c>
      <c r="H33" s="58">
        <v>5260.4867565120767</v>
      </c>
      <c r="I33" s="58">
        <v>1123.5138052296606</v>
      </c>
      <c r="J33" s="58">
        <v>1045.1388470188849</v>
      </c>
      <c r="K33" s="58">
        <v>1887.3828005323107</v>
      </c>
      <c r="L33" s="58">
        <v>1081.3147497457608</v>
      </c>
    </row>
    <row r="34" spans="1:12" s="1" customFormat="1" x14ac:dyDescent="0.2">
      <c r="A34" s="46" t="s">
        <v>645</v>
      </c>
      <c r="B34" s="58">
        <v>3309.2373312873028</v>
      </c>
      <c r="C34" s="58">
        <v>2331.7952756958612</v>
      </c>
      <c r="D34" s="58">
        <v>278.0683740130296</v>
      </c>
      <c r="E34" s="58">
        <v>2441.8166427135025</v>
      </c>
      <c r="F34" s="58">
        <v>1319.3693303969633</v>
      </c>
      <c r="G34" s="58">
        <v>1050.9871825358055</v>
      </c>
      <c r="H34" s="58">
        <v>5303.6991340140248</v>
      </c>
      <c r="I34" s="58">
        <v>1159.5127716959944</v>
      </c>
      <c r="J34" s="58">
        <v>1001.0015092563345</v>
      </c>
      <c r="K34" s="58">
        <v>1405.6418868817016</v>
      </c>
      <c r="L34" s="58">
        <v>1117.3137162120945</v>
      </c>
    </row>
    <row r="35" spans="1:12" s="1" customFormat="1" x14ac:dyDescent="0.2">
      <c r="A35" s="46" t="s">
        <v>646</v>
      </c>
      <c r="B35" s="58">
        <v>3819.0741536967921</v>
      </c>
      <c r="C35" s="58">
        <v>2889.2291761281895</v>
      </c>
      <c r="D35" s="58">
        <v>723.89397830371774</v>
      </c>
      <c r="E35" s="58">
        <v>2255.1784034360671</v>
      </c>
      <c r="F35" s="58">
        <v>2093.5791118700404</v>
      </c>
      <c r="G35" s="58">
        <v>1819.0160884631421</v>
      </c>
      <c r="H35" s="58">
        <v>5813.5936498514202</v>
      </c>
      <c r="I35" s="58">
        <v>991.77153139089546</v>
      </c>
      <c r="J35" s="58">
        <v>1157.6383261790559</v>
      </c>
      <c r="K35" s="58">
        <v>2440.4896938716538</v>
      </c>
      <c r="L35" s="58">
        <v>1851.0359409512337</v>
      </c>
    </row>
    <row r="36" spans="1:12" s="1" customFormat="1" x14ac:dyDescent="0.2">
      <c r="A36" s="46" t="s">
        <v>647</v>
      </c>
      <c r="B36" s="58">
        <v>4145.4458753637009</v>
      </c>
      <c r="C36" s="58">
        <v>2168.0613272972951</v>
      </c>
      <c r="D36" s="58">
        <v>1265.5391001669318</v>
      </c>
      <c r="E36" s="58">
        <v>3876.0752604683857</v>
      </c>
      <c r="F36" s="58">
        <v>2378.2384851605711</v>
      </c>
      <c r="G36" s="58">
        <v>278.0683740130296</v>
      </c>
      <c r="H36" s="58">
        <v>6139.9076780904234</v>
      </c>
      <c r="I36" s="58">
        <v>2777.8808602686995</v>
      </c>
      <c r="J36" s="58">
        <v>841.96247604437019</v>
      </c>
      <c r="K36" s="58">
        <v>2443.7205258344161</v>
      </c>
      <c r="L36" s="58">
        <v>2332.6029836865519</v>
      </c>
    </row>
    <row r="37" spans="1:12" s="1" customFormat="1" x14ac:dyDescent="0.2">
      <c r="A37" s="46" t="s">
        <v>648</v>
      </c>
      <c r="B37" s="58">
        <v>3677.2637079026845</v>
      </c>
      <c r="C37" s="58">
        <v>2111.4640745210463</v>
      </c>
      <c r="D37" s="58">
        <v>875.55830723257736</v>
      </c>
      <c r="E37" s="58">
        <v>3407.9507864352759</v>
      </c>
      <c r="F37" s="58">
        <v>1910.056317699554</v>
      </c>
      <c r="G37" s="58">
        <v>368.64392797903832</v>
      </c>
      <c r="H37" s="58">
        <v>5671.783204057313</v>
      </c>
      <c r="I37" s="58">
        <v>2309.6986928076826</v>
      </c>
      <c r="J37" s="58">
        <v>652.62189358337287</v>
      </c>
      <c r="K37" s="58">
        <v>1975.596051801306</v>
      </c>
      <c r="L37" s="58">
        <v>1864.4785096534417</v>
      </c>
    </row>
    <row r="38" spans="1:12" s="1" customFormat="1" x14ac:dyDescent="0.2">
      <c r="A38" s="46" t="s">
        <v>649</v>
      </c>
      <c r="B38" s="58">
        <v>3164.7152943815909</v>
      </c>
      <c r="C38" s="58">
        <v>1862.690013388341</v>
      </c>
      <c r="D38" s="58">
        <v>707.16898081822308</v>
      </c>
      <c r="E38" s="58">
        <v>2944.8456406300284</v>
      </c>
      <c r="F38" s="58">
        <v>1164.222916841122</v>
      </c>
      <c r="G38" s="58">
        <v>953.18606001357136</v>
      </c>
      <c r="H38" s="58">
        <v>5159.1770971083133</v>
      </c>
      <c r="I38" s="58">
        <v>1846.5935470024353</v>
      </c>
      <c r="J38" s="58">
        <v>436.65429119806271</v>
      </c>
      <c r="K38" s="58">
        <v>1218.7740876545918</v>
      </c>
      <c r="L38" s="58">
        <v>1126.2053167411623</v>
      </c>
    </row>
    <row r="39" spans="1:12" s="1" customFormat="1" x14ac:dyDescent="0.2">
      <c r="A39" s="46" t="s">
        <v>650</v>
      </c>
      <c r="B39" s="58">
        <v>3266.6018880644201</v>
      </c>
      <c r="C39" s="58">
        <v>2360.1227487979386</v>
      </c>
      <c r="D39" s="58">
        <v>278.0683740130296</v>
      </c>
      <c r="E39" s="58">
        <v>2420.5277678160146</v>
      </c>
      <c r="F39" s="58">
        <v>1283.8509909862551</v>
      </c>
      <c r="G39" s="58">
        <v>1074.5859709670069</v>
      </c>
      <c r="H39" s="58">
        <v>5261.0636907911421</v>
      </c>
      <c r="I39" s="58">
        <v>1123.9944322852862</v>
      </c>
      <c r="J39" s="58">
        <v>1035.076089195662</v>
      </c>
      <c r="K39" s="58">
        <v>1888.017428239282</v>
      </c>
      <c r="L39" s="58">
        <v>1081.7953768013863</v>
      </c>
    </row>
    <row r="40" spans="1:12" s="1" customFormat="1" x14ac:dyDescent="0.2">
      <c r="A40" s="46" t="s">
        <v>651</v>
      </c>
      <c r="B40" s="58">
        <v>3311.8335355430936</v>
      </c>
      <c r="C40" s="58">
        <v>2341.2569978725228</v>
      </c>
      <c r="D40" s="58">
        <v>278.0683740130296</v>
      </c>
      <c r="E40" s="58">
        <v>2441.0089347228122</v>
      </c>
      <c r="F40" s="58">
        <v>1321.532152147277</v>
      </c>
      <c r="G40" s="58">
        <v>1058.8694662480602</v>
      </c>
      <c r="H40" s="58">
        <v>5306.3530316977221</v>
      </c>
      <c r="I40" s="58">
        <v>1161.7236561518707</v>
      </c>
      <c r="J40" s="58">
        <v>1012.3828353460488</v>
      </c>
      <c r="K40" s="58">
        <v>1413.5241705939563</v>
      </c>
      <c r="L40" s="58">
        <v>1119.4765379624082</v>
      </c>
    </row>
    <row r="41" spans="1:12" s="1" customFormat="1" x14ac:dyDescent="0.2">
      <c r="A41" s="46" t="s">
        <v>652</v>
      </c>
      <c r="B41" s="58">
        <v>4009.8663197834931</v>
      </c>
      <c r="C41" s="58">
        <v>3080.0213422148913</v>
      </c>
      <c r="D41" s="58">
        <v>953.39425500301741</v>
      </c>
      <c r="E41" s="58">
        <v>2079.1557548934225</v>
      </c>
      <c r="F41" s="58">
        <v>2284.3712779567418</v>
      </c>
      <c r="G41" s="58">
        <v>2009.8082545498435</v>
      </c>
      <c r="H41" s="58">
        <v>6004.3858159381216</v>
      </c>
      <c r="I41" s="58">
        <v>768.95522629488971</v>
      </c>
      <c r="J41" s="58">
        <v>1316.5816934743368</v>
      </c>
      <c r="K41" s="58">
        <v>2631.2818599583552</v>
      </c>
      <c r="L41" s="58">
        <v>2041.8281070379353</v>
      </c>
    </row>
    <row r="42" spans="1:12" s="1" customFormat="1" x14ac:dyDescent="0.2">
      <c r="A42" s="46" t="s">
        <v>653</v>
      </c>
      <c r="B42" s="58">
        <v>4216.5818719723811</v>
      </c>
      <c r="C42" s="58">
        <v>3286.6792009758719</v>
      </c>
      <c r="D42" s="58">
        <v>832.44606034298954</v>
      </c>
      <c r="E42" s="58">
        <v>1259.290948443803</v>
      </c>
      <c r="F42" s="58">
        <v>2491.0291367177228</v>
      </c>
      <c r="G42" s="58">
        <v>2216.4661133108248</v>
      </c>
      <c r="H42" s="58">
        <v>6211.0436746991027</v>
      </c>
      <c r="I42" s="58">
        <v>1056.4663309699338</v>
      </c>
      <c r="J42" s="58">
        <v>1787.0539294029568</v>
      </c>
      <c r="K42" s="58">
        <v>2837.9397187193363</v>
      </c>
      <c r="L42" s="58">
        <v>2248.5436592268229</v>
      </c>
    </row>
    <row r="43" spans="1:12" s="1" customFormat="1" x14ac:dyDescent="0.2">
      <c r="A43" s="46" t="s">
        <v>654</v>
      </c>
      <c r="B43" s="58">
        <v>3953.6729210025896</v>
      </c>
      <c r="C43" s="58">
        <v>2084.3481634050045</v>
      </c>
      <c r="D43" s="58">
        <v>1105.7786668770877</v>
      </c>
      <c r="E43" s="58">
        <v>3684.3023061072745</v>
      </c>
      <c r="F43" s="58">
        <v>2186.4655307994594</v>
      </c>
      <c r="G43" s="58">
        <v>278.0683740130296</v>
      </c>
      <c r="H43" s="58">
        <v>5948.1347237293121</v>
      </c>
      <c r="I43" s="58">
        <v>2586.1079059075878</v>
      </c>
      <c r="J43" s="58">
        <v>985.03989339880832</v>
      </c>
      <c r="K43" s="58">
        <v>2251.9475714733044</v>
      </c>
      <c r="L43" s="58">
        <v>2140.8300293254401</v>
      </c>
    </row>
    <row r="44" spans="1:12" s="1" customFormat="1" x14ac:dyDescent="0.2">
      <c r="A44" s="46" t="s">
        <v>655</v>
      </c>
      <c r="B44" s="58">
        <v>3429.0088876211375</v>
      </c>
      <c r="C44" s="58">
        <v>1410.4481574379545</v>
      </c>
      <c r="D44" s="58">
        <v>965.53896272070028</v>
      </c>
      <c r="E44" s="58">
        <v>3159.6382727258215</v>
      </c>
      <c r="F44" s="58">
        <v>1384.3981710230642</v>
      </c>
      <c r="G44" s="58">
        <v>759.21772817972123</v>
      </c>
      <c r="H44" s="58">
        <v>5423.4706903478591</v>
      </c>
      <c r="I44" s="58">
        <v>2061.3861790982291</v>
      </c>
      <c r="J44" s="58">
        <v>278.0683740130296</v>
      </c>
      <c r="K44" s="58">
        <v>1867.5939547603909</v>
      </c>
      <c r="L44" s="58">
        <v>1346.3805709231042</v>
      </c>
    </row>
    <row r="45" spans="1:12" s="1" customFormat="1" x14ac:dyDescent="0.2">
      <c r="A45" s="46" t="s">
        <v>656</v>
      </c>
      <c r="B45" s="58">
        <v>3872.7867350777169</v>
      </c>
      <c r="C45" s="58">
        <v>2038.597275075173</v>
      </c>
      <c r="D45" s="58">
        <v>1038.4428163839857</v>
      </c>
      <c r="E45" s="58">
        <v>3603.4738136103078</v>
      </c>
      <c r="F45" s="58">
        <v>2105.5793448745862</v>
      </c>
      <c r="G45" s="58">
        <v>278.0683740130296</v>
      </c>
      <c r="H45" s="58">
        <v>5867.3062312323455</v>
      </c>
      <c r="I45" s="58">
        <v>2505.2217199827151</v>
      </c>
      <c r="J45" s="58">
        <v>887.81283332752969</v>
      </c>
      <c r="K45" s="58">
        <v>2171.1190789763377</v>
      </c>
      <c r="L45" s="58">
        <v>2060.0015368284739</v>
      </c>
    </row>
    <row r="46" spans="1:12" s="1" customFormat="1" x14ac:dyDescent="0.2">
      <c r="A46" s="46" t="s">
        <v>657</v>
      </c>
      <c r="B46" s="58">
        <v>3666.3596500283616</v>
      </c>
      <c r="C46" s="58">
        <v>2100.5600166467229</v>
      </c>
      <c r="D46" s="58">
        <v>866.42639317569706</v>
      </c>
      <c r="E46" s="58">
        <v>3396.9890351330455</v>
      </c>
      <c r="F46" s="58">
        <v>1899.1522598252311</v>
      </c>
      <c r="G46" s="58">
        <v>405.07805113208707</v>
      </c>
      <c r="H46" s="58">
        <v>5660.8791461829906</v>
      </c>
      <c r="I46" s="58">
        <v>2298.7946349333597</v>
      </c>
      <c r="J46" s="58">
        <v>639.43621091845989</v>
      </c>
      <c r="K46" s="58">
        <v>1964.6343004990761</v>
      </c>
      <c r="L46" s="58">
        <v>1853.5167583512118</v>
      </c>
    </row>
    <row r="47" spans="1:12" s="1" customFormat="1" x14ac:dyDescent="0.2">
      <c r="A47" s="46" t="s">
        <v>658</v>
      </c>
      <c r="B47" s="58">
        <v>4199.4469238841584</v>
      </c>
      <c r="C47" s="58">
        <v>2222.004682389846</v>
      </c>
      <c r="D47" s="58">
        <v>1310.5257925734584</v>
      </c>
      <c r="E47" s="58">
        <v>3930.0763089888433</v>
      </c>
      <c r="F47" s="58">
        <v>2432.1818402531217</v>
      </c>
      <c r="G47" s="58">
        <v>278.0683740130296</v>
      </c>
      <c r="H47" s="58">
        <v>6193.90872661088</v>
      </c>
      <c r="I47" s="58">
        <v>2831.82421536125</v>
      </c>
      <c r="J47" s="58">
        <v>886.94916845089654</v>
      </c>
      <c r="K47" s="58">
        <v>2497.7215743548736</v>
      </c>
      <c r="L47" s="58">
        <v>2386.6040322070094</v>
      </c>
    </row>
    <row r="48" spans="1:12" s="1" customFormat="1" x14ac:dyDescent="0.2">
      <c r="A48" s="46" t="s">
        <v>659</v>
      </c>
      <c r="B48" s="58">
        <v>3220.4471457392433</v>
      </c>
      <c r="C48" s="58">
        <v>1807.5927897376607</v>
      </c>
      <c r="D48" s="58">
        <v>722.36721504778052</v>
      </c>
      <c r="E48" s="58">
        <v>2957.4805013415453</v>
      </c>
      <c r="F48" s="58">
        <v>1210.6514904145245</v>
      </c>
      <c r="G48" s="58">
        <v>886.98005336974563</v>
      </c>
      <c r="H48" s="58">
        <v>5214.9666418938714</v>
      </c>
      <c r="I48" s="58">
        <v>1859.2284077139527</v>
      </c>
      <c r="J48" s="58">
        <v>370.44828455423698</v>
      </c>
      <c r="K48" s="58">
        <v>1265.2507239335566</v>
      </c>
      <c r="L48" s="58">
        <v>1172.6819530201271</v>
      </c>
    </row>
    <row r="49" spans="1:12" s="1" customFormat="1" x14ac:dyDescent="0.2">
      <c r="A49" s="46" t="s">
        <v>660</v>
      </c>
      <c r="B49" s="58">
        <v>3817.1125771479719</v>
      </c>
      <c r="C49" s="58">
        <v>2251.2552503384268</v>
      </c>
      <c r="D49" s="58">
        <v>992.01424281058337</v>
      </c>
      <c r="E49" s="58">
        <v>3547.7419622526559</v>
      </c>
      <c r="F49" s="58">
        <v>2049.9051869448413</v>
      </c>
      <c r="G49" s="58">
        <v>278.0683740130296</v>
      </c>
      <c r="H49" s="58">
        <v>5811.5743798746944</v>
      </c>
      <c r="I49" s="58">
        <v>2449.4898686250631</v>
      </c>
      <c r="J49" s="58">
        <v>820.77404672591979</v>
      </c>
      <c r="K49" s="58">
        <v>2115.3872276186867</v>
      </c>
      <c r="L49" s="58">
        <v>2004.269685470822</v>
      </c>
    </row>
    <row r="50" spans="1:12" s="1" customFormat="1" x14ac:dyDescent="0.2">
      <c r="A50" s="46" t="s">
        <v>661</v>
      </c>
      <c r="B50" s="58">
        <v>3957.7691543839496</v>
      </c>
      <c r="C50" s="58">
        <v>1951.8840529317461</v>
      </c>
      <c r="D50" s="58">
        <v>1109.1911189720272</v>
      </c>
      <c r="E50" s="58">
        <v>3688.3985394886336</v>
      </c>
      <c r="F50" s="58">
        <v>2190.561764180819</v>
      </c>
      <c r="G50" s="58">
        <v>278.0683740130296</v>
      </c>
      <c r="H50" s="58">
        <v>5952.2309571106716</v>
      </c>
      <c r="I50" s="58">
        <v>2590.2041392889473</v>
      </c>
      <c r="J50" s="58">
        <v>989.96717481569692</v>
      </c>
      <c r="K50" s="58">
        <v>2256.0438048546644</v>
      </c>
      <c r="L50" s="58">
        <v>2144.9262627067997</v>
      </c>
    </row>
    <row r="51" spans="1:12" s="1" customFormat="1" x14ac:dyDescent="0.2">
      <c r="A51" s="46" t="s">
        <v>662</v>
      </c>
      <c r="B51" s="58">
        <v>2683.9559596369636</v>
      </c>
      <c r="C51" s="58">
        <v>1757.4572008869368</v>
      </c>
      <c r="D51" s="58">
        <v>799.60755613224387</v>
      </c>
      <c r="E51" s="58">
        <v>3081.9829187637115</v>
      </c>
      <c r="F51" s="58">
        <v>763.71639138857415</v>
      </c>
      <c r="G51" s="58">
        <v>1060.6477863538737</v>
      </c>
      <c r="H51" s="58">
        <v>4678.4754557915921</v>
      </c>
      <c r="I51" s="58">
        <v>1909.3639965646764</v>
      </c>
      <c r="J51" s="58">
        <v>795.86004632221602</v>
      </c>
      <c r="K51" s="58">
        <v>818.31562490760621</v>
      </c>
      <c r="L51" s="58">
        <v>1047.8453818816829</v>
      </c>
    </row>
    <row r="52" spans="1:12" s="1" customFormat="1" x14ac:dyDescent="0.2">
      <c r="A52" s="46" t="s">
        <v>663</v>
      </c>
      <c r="B52" s="58">
        <v>3703.975765023381</v>
      </c>
      <c r="C52" s="58">
        <v>2138.1761316417428</v>
      </c>
      <c r="D52" s="58">
        <v>897.76327720246547</v>
      </c>
      <c r="E52" s="58">
        <v>3434.6628435559719</v>
      </c>
      <c r="F52" s="58">
        <v>1936.7683748202503</v>
      </c>
      <c r="G52" s="58">
        <v>278.0683740130296</v>
      </c>
      <c r="H52" s="58">
        <v>5698.49526117801</v>
      </c>
      <c r="I52" s="58">
        <v>2336.4107499283791</v>
      </c>
      <c r="J52" s="58">
        <v>684.75332028787113</v>
      </c>
      <c r="K52" s="58">
        <v>2002.3081089220022</v>
      </c>
      <c r="L52" s="58">
        <v>1891.190566774138</v>
      </c>
    </row>
    <row r="53" spans="1:12" s="1" customFormat="1" x14ac:dyDescent="0.2">
      <c r="A53" s="46" t="s">
        <v>664</v>
      </c>
      <c r="B53" s="58">
        <v>3732.5917052649911</v>
      </c>
      <c r="C53" s="58">
        <v>2166.7343784554459</v>
      </c>
      <c r="D53" s="58">
        <v>921.60237916147946</v>
      </c>
      <c r="E53" s="58">
        <v>3463.221090369675</v>
      </c>
      <c r="F53" s="58">
        <v>1965.3843150618604</v>
      </c>
      <c r="G53" s="58">
        <v>278.0683740130296</v>
      </c>
      <c r="H53" s="58">
        <v>5727.0535079917126</v>
      </c>
      <c r="I53" s="58">
        <v>2364.9689967420827</v>
      </c>
      <c r="J53" s="58">
        <v>719.10549354645991</v>
      </c>
      <c r="K53" s="58">
        <v>2030.8663557357056</v>
      </c>
      <c r="L53" s="58">
        <v>1919.7488135878414</v>
      </c>
    </row>
    <row r="54" spans="1:12" s="1" customFormat="1" x14ac:dyDescent="0.2">
      <c r="A54" s="46" t="s">
        <v>665</v>
      </c>
      <c r="B54" s="58">
        <v>2967.8653183647102</v>
      </c>
      <c r="C54" s="58">
        <v>2001.2696272196856</v>
      </c>
      <c r="D54" s="58">
        <v>460.31912166509056</v>
      </c>
      <c r="E54" s="58">
        <v>2799.9197497289715</v>
      </c>
      <c r="F54" s="58">
        <v>1000.2329654617757</v>
      </c>
      <c r="G54" s="58">
        <v>928.04278170685825</v>
      </c>
      <c r="H54" s="58">
        <v>4962.3848145193388</v>
      </c>
      <c r="I54" s="58">
        <v>1355.6566730966722</v>
      </c>
      <c r="J54" s="58">
        <v>823.48058158871777</v>
      </c>
      <c r="K54" s="58">
        <v>1054.8321989808078</v>
      </c>
      <c r="L54" s="58">
        <v>962.26342806737841</v>
      </c>
    </row>
    <row r="55" spans="1:12" s="1" customFormat="1" x14ac:dyDescent="0.2">
      <c r="A55" s="46" t="s">
        <v>666</v>
      </c>
      <c r="B55" s="58">
        <v>3382.8541452959603</v>
      </c>
      <c r="C55" s="58">
        <v>1427.7026687349021</v>
      </c>
      <c r="D55" s="58">
        <v>910.02029886843548</v>
      </c>
      <c r="E55" s="58">
        <v>3113.4835304006442</v>
      </c>
      <c r="F55" s="58">
        <v>1345.9480065730415</v>
      </c>
      <c r="G55" s="58">
        <v>751.93090354911146</v>
      </c>
      <c r="H55" s="58">
        <v>5377.3159480226823</v>
      </c>
      <c r="I55" s="58">
        <v>2015.2891302009582</v>
      </c>
      <c r="J55" s="58">
        <v>278.0683740130296</v>
      </c>
      <c r="K55" s="58">
        <v>1400.4991773865111</v>
      </c>
      <c r="L55" s="58">
        <v>1307.9304064730816</v>
      </c>
    </row>
    <row r="56" spans="1:12" s="1" customFormat="1" x14ac:dyDescent="0.2">
      <c r="A56" s="46" t="s">
        <v>667</v>
      </c>
      <c r="B56" s="58">
        <v>3264.5249246597873</v>
      </c>
      <c r="C56" s="58">
        <v>2365.0843835978953</v>
      </c>
      <c r="D56" s="58">
        <v>278.0683740130296</v>
      </c>
      <c r="E56" s="58">
        <v>2446.7782775134592</v>
      </c>
      <c r="F56" s="58">
        <v>1282.120733586004</v>
      </c>
      <c r="G56" s="58">
        <v>1078.7193636453844</v>
      </c>
      <c r="H56" s="58">
        <v>5258.9867273865093</v>
      </c>
      <c r="I56" s="58">
        <v>1122.2641748850349</v>
      </c>
      <c r="J56" s="58">
        <v>1040.9749472299652</v>
      </c>
      <c r="K56" s="58">
        <v>1353.9744784019836</v>
      </c>
      <c r="L56" s="58">
        <v>1080.0651194011352</v>
      </c>
    </row>
    <row r="57" spans="1:12" s="1" customFormat="1" x14ac:dyDescent="0.2">
      <c r="A57" s="46" t="s">
        <v>668</v>
      </c>
      <c r="B57" s="58">
        <v>3359.0267595705877</v>
      </c>
      <c r="C57" s="58">
        <v>1391.751764974131</v>
      </c>
      <c r="D57" s="58">
        <v>881.35878865470386</v>
      </c>
      <c r="E57" s="58">
        <v>3089.7138381031782</v>
      </c>
      <c r="F57" s="58">
        <v>1326.0981091757176</v>
      </c>
      <c r="G57" s="58">
        <v>829.86522793172821</v>
      </c>
      <c r="H57" s="58">
        <v>5353.5462557252158</v>
      </c>
      <c r="I57" s="58">
        <v>1991.4617444755856</v>
      </c>
      <c r="J57" s="58">
        <v>278.0683740130296</v>
      </c>
      <c r="K57" s="58">
        <v>1845.1512113047736</v>
      </c>
      <c r="L57" s="58">
        <v>1288.0805090757576</v>
      </c>
    </row>
    <row r="58" spans="1:12" s="1" customFormat="1" x14ac:dyDescent="0.2">
      <c r="A58" s="46" t="s">
        <v>669</v>
      </c>
      <c r="B58" s="58">
        <v>3320.429856301158</v>
      </c>
      <c r="C58" s="58">
        <v>1246.6504568808582</v>
      </c>
      <c r="D58" s="58">
        <v>753.09453345925533</v>
      </c>
      <c r="E58" s="58">
        <v>3261.0056255574923</v>
      </c>
      <c r="F58" s="58">
        <v>1293.9441591543862</v>
      </c>
      <c r="G58" s="58">
        <v>1002.3894758526411</v>
      </c>
      <c r="H58" s="58">
        <v>5314.8916590278805</v>
      </c>
      <c r="I58" s="58">
        <v>2162.7535319298995</v>
      </c>
      <c r="J58" s="58">
        <v>278.0683740130296</v>
      </c>
      <c r="K58" s="58">
        <v>1392.0401412075062</v>
      </c>
      <c r="L58" s="58">
        <v>1255.9265590544262</v>
      </c>
    </row>
    <row r="59" spans="1:12" s="1" customFormat="1" x14ac:dyDescent="0.2">
      <c r="A59" s="46" t="s">
        <v>670</v>
      </c>
      <c r="B59" s="58">
        <v>3345.5841908683797</v>
      </c>
      <c r="C59" s="58">
        <v>1267.6057965061204</v>
      </c>
      <c r="D59" s="58">
        <v>745.35643786368837</v>
      </c>
      <c r="E59" s="58">
        <v>3251.6592902366442</v>
      </c>
      <c r="F59" s="58">
        <v>1314.8994987796482</v>
      </c>
      <c r="G59" s="58">
        <v>991.21634475237295</v>
      </c>
      <c r="H59" s="58">
        <v>5340.1036870230082</v>
      </c>
      <c r="I59" s="58">
        <v>2153.4071966090514</v>
      </c>
      <c r="J59" s="58">
        <v>0</v>
      </c>
      <c r="K59" s="58">
        <v>1413.0435435383311</v>
      </c>
      <c r="L59" s="58">
        <v>1276.9299613852511</v>
      </c>
    </row>
    <row r="60" spans="1:12" s="1" customFormat="1" x14ac:dyDescent="0.2">
      <c r="A60" s="46" t="s">
        <v>671</v>
      </c>
      <c r="B60" s="58">
        <v>4071.9444482108565</v>
      </c>
      <c r="C60" s="58">
        <v>3142.0417772143483</v>
      </c>
      <c r="D60" s="58">
        <v>1027.9974595544982</v>
      </c>
      <c r="E60" s="58">
        <v>1998.3849558243621</v>
      </c>
      <c r="F60" s="58">
        <v>2346.3917129561987</v>
      </c>
      <c r="G60" s="58">
        <v>2071.8286895493006</v>
      </c>
      <c r="H60" s="58">
        <v>6066.406250937579</v>
      </c>
      <c r="I60" s="58">
        <v>1013.1462169740175</v>
      </c>
      <c r="J60" s="58">
        <v>1368.2491019540546</v>
      </c>
      <c r="K60" s="58">
        <v>2693.3022949578121</v>
      </c>
      <c r="L60" s="58">
        <v>2103.8485420373922</v>
      </c>
    </row>
    <row r="61" spans="1:12" s="1" customFormat="1" x14ac:dyDescent="0.2">
      <c r="A61" s="46" t="s">
        <v>672</v>
      </c>
      <c r="B61" s="58">
        <v>3653.0901616098736</v>
      </c>
      <c r="C61" s="58">
        <v>2087.290528228235</v>
      </c>
      <c r="D61" s="58">
        <v>855.420033601878</v>
      </c>
      <c r="E61" s="58">
        <v>3383.7772401424636</v>
      </c>
      <c r="F61" s="58">
        <v>1885.8827714067424</v>
      </c>
      <c r="G61" s="58">
        <v>401.67753297113592</v>
      </c>
      <c r="H61" s="58">
        <v>5647.6096577645012</v>
      </c>
      <c r="I61" s="58">
        <v>2285.5251465148708</v>
      </c>
      <c r="J61" s="58">
        <v>623.54399339074905</v>
      </c>
      <c r="K61" s="58">
        <v>1951.4225055084944</v>
      </c>
      <c r="L61" s="58">
        <v>1840.3049633606302</v>
      </c>
    </row>
    <row r="62" spans="1:12" s="1" customFormat="1" x14ac:dyDescent="0.2">
      <c r="A62" s="46" t="s">
        <v>673</v>
      </c>
      <c r="B62" s="58">
        <v>3336.064775263812</v>
      </c>
      <c r="C62" s="58">
        <v>2406.1621042673032</v>
      </c>
      <c r="D62" s="58">
        <v>278.0683740130296</v>
      </c>
      <c r="E62" s="58">
        <v>2350.5456397654648</v>
      </c>
      <c r="F62" s="58">
        <v>1341.6704257779763</v>
      </c>
      <c r="G62" s="58">
        <v>1112.9400100059045</v>
      </c>
      <c r="H62" s="58">
        <v>5330.526577990534</v>
      </c>
      <c r="I62" s="58">
        <v>1181.8619297825701</v>
      </c>
      <c r="J62" s="58">
        <v>755.20929250400661</v>
      </c>
      <c r="K62" s="58">
        <v>1957.4226220107671</v>
      </c>
      <c r="L62" s="58">
        <v>1139.6628742986702</v>
      </c>
    </row>
    <row r="63" spans="1:12" s="1" customFormat="1" x14ac:dyDescent="0.2">
      <c r="A63" s="46" t="s">
        <v>674</v>
      </c>
      <c r="B63" s="58">
        <v>3819.478007692137</v>
      </c>
      <c r="C63" s="58">
        <v>2253.6206808825923</v>
      </c>
      <c r="D63" s="58">
        <v>993.98481373864706</v>
      </c>
      <c r="E63" s="58">
        <v>3550.1073927968214</v>
      </c>
      <c r="F63" s="58">
        <v>2052.2706174890068</v>
      </c>
      <c r="G63" s="58">
        <v>278.0683740130296</v>
      </c>
      <c r="H63" s="58">
        <v>5813.9398104188595</v>
      </c>
      <c r="I63" s="58">
        <v>2451.9129925971351</v>
      </c>
      <c r="J63" s="58">
        <v>823.61937824834843</v>
      </c>
      <c r="K63" s="58">
        <v>2117.7526581628517</v>
      </c>
      <c r="L63" s="58">
        <v>2006.6351160149875</v>
      </c>
    </row>
    <row r="64" spans="1:12" s="1" customFormat="1" x14ac:dyDescent="0.2">
      <c r="A64" s="46" t="s">
        <v>675</v>
      </c>
      <c r="B64" s="58">
        <v>3794.3813665528219</v>
      </c>
      <c r="C64" s="58">
        <v>2228.5817331711837</v>
      </c>
      <c r="D64" s="58">
        <v>973.07753681894724</v>
      </c>
      <c r="E64" s="58">
        <v>3525.0107516575063</v>
      </c>
      <c r="F64" s="58">
        <v>2027.1739763496914</v>
      </c>
      <c r="G64" s="58">
        <v>278.0683740130296</v>
      </c>
      <c r="H64" s="58">
        <v>5788.8431692795439</v>
      </c>
      <c r="I64" s="58">
        <v>2426.81635145782</v>
      </c>
      <c r="J64" s="58">
        <v>793.43110477867947</v>
      </c>
      <c r="K64" s="58">
        <v>2092.6560170235366</v>
      </c>
      <c r="L64" s="58">
        <v>1981.5384748756724</v>
      </c>
    </row>
    <row r="65" spans="1:12" s="1" customFormat="1" x14ac:dyDescent="0.2">
      <c r="A65" s="46" t="s">
        <v>676</v>
      </c>
      <c r="B65" s="58">
        <v>4696.6488855821308</v>
      </c>
      <c r="C65" s="58">
        <v>3766.7462145856221</v>
      </c>
      <c r="D65" s="58">
        <v>1232.3758333287874</v>
      </c>
      <c r="E65" s="58">
        <v>823.93896145842211</v>
      </c>
      <c r="F65" s="58">
        <v>2971.096150327473</v>
      </c>
      <c r="G65" s="58">
        <v>2696.5331269205744</v>
      </c>
      <c r="H65" s="58">
        <v>6691.1106883088523</v>
      </c>
      <c r="I65" s="58">
        <v>1433.0856917579054</v>
      </c>
      <c r="J65" s="58">
        <v>2267.1209430127064</v>
      </c>
      <c r="K65" s="58">
        <v>3318.0067323290864</v>
      </c>
      <c r="L65" s="58">
        <v>2728.6106728365726</v>
      </c>
    </row>
    <row r="66" spans="1:12" s="1" customFormat="1" x14ac:dyDescent="0.2">
      <c r="A66" s="46" t="s">
        <v>677</v>
      </c>
      <c r="B66" s="58">
        <v>3943.1727171236121</v>
      </c>
      <c r="C66" s="58">
        <v>2016.6737724707136</v>
      </c>
      <c r="D66" s="58">
        <v>1097.0312544647077</v>
      </c>
      <c r="E66" s="58">
        <v>3673.8597956562026</v>
      </c>
      <c r="F66" s="58">
        <v>2175.9653269204819</v>
      </c>
      <c r="G66" s="58">
        <v>278.0683740130296</v>
      </c>
      <c r="H66" s="58">
        <v>5937.6922132782411</v>
      </c>
      <c r="I66" s="58">
        <v>2575.6077020286102</v>
      </c>
      <c r="J66" s="58">
        <v>972.4093973724182</v>
      </c>
      <c r="K66" s="58">
        <v>2241.5050610222333</v>
      </c>
      <c r="L66" s="58">
        <v>2130.3298254464626</v>
      </c>
    </row>
    <row r="67" spans="1:12" s="1" customFormat="1" x14ac:dyDescent="0.2">
      <c r="A67" s="46" t="s">
        <v>678</v>
      </c>
      <c r="B67" s="58">
        <v>3158.9459515909439</v>
      </c>
      <c r="C67" s="58">
        <v>1879.4788009091242</v>
      </c>
      <c r="D67" s="58">
        <v>647.41701884722306</v>
      </c>
      <c r="E67" s="58">
        <v>2895.1715992025561</v>
      </c>
      <c r="F67" s="58">
        <v>1159.3685835793069</v>
      </c>
      <c r="G67" s="58">
        <v>973.45037231964818</v>
      </c>
      <c r="H67" s="58">
        <v>5153.4077543176663</v>
      </c>
      <c r="I67" s="58">
        <v>1796.9771990028701</v>
      </c>
      <c r="J67" s="58">
        <v>456.91860350413941</v>
      </c>
      <c r="K67" s="58">
        <v>1213.9678170983391</v>
      </c>
      <c r="L67" s="58">
        <v>1121.3990461849094</v>
      </c>
    </row>
    <row r="68" spans="1:12" s="1" customFormat="1" x14ac:dyDescent="0.2">
      <c r="A68" s="46" t="s">
        <v>679</v>
      </c>
      <c r="B68" s="58">
        <v>2847.5745211797171</v>
      </c>
      <c r="C68" s="58">
        <v>1812.6698113934301</v>
      </c>
      <c r="D68" s="58">
        <v>832.15537281563411</v>
      </c>
      <c r="E68" s="58">
        <v>3109.0411364518463</v>
      </c>
      <c r="F68" s="58">
        <v>900.02222436390423</v>
      </c>
      <c r="G68" s="58">
        <v>929.10016122923389</v>
      </c>
      <c r="H68" s="58">
        <v>4842.0363239064391</v>
      </c>
      <c r="I68" s="58">
        <v>1936.4222142528115</v>
      </c>
      <c r="J68" s="58">
        <v>590.02460008994422</v>
      </c>
      <c r="K68" s="58">
        <v>954.57339517737398</v>
      </c>
      <c r="L68" s="58">
        <v>862.00462426394438</v>
      </c>
    </row>
    <row r="69" spans="1:12" s="1" customFormat="1" x14ac:dyDescent="0.2">
      <c r="A69" s="46" t="s">
        <v>680</v>
      </c>
      <c r="B69" s="58">
        <v>3215.7739780788183</v>
      </c>
      <c r="C69" s="58">
        <v>1823.5161758398467</v>
      </c>
      <c r="D69" s="58">
        <v>709.11213405305227</v>
      </c>
      <c r="E69" s="58">
        <v>2946.4610566114093</v>
      </c>
      <c r="F69" s="58">
        <v>1206.7584112639597</v>
      </c>
      <c r="G69" s="58">
        <v>906.13399239877697</v>
      </c>
      <c r="H69" s="58">
        <v>5210.2934742334473</v>
      </c>
      <c r="I69" s="58">
        <v>1848.2089629838167</v>
      </c>
      <c r="J69" s="58">
        <v>389.60222358326831</v>
      </c>
      <c r="K69" s="58">
        <v>1261.3576447829919</v>
      </c>
      <c r="L69" s="58">
        <v>1168.7888738695624</v>
      </c>
    </row>
    <row r="70" spans="1:12" s="1" customFormat="1" x14ac:dyDescent="0.2">
      <c r="A70" s="46" t="s">
        <v>681</v>
      </c>
      <c r="B70" s="58">
        <v>3215.7739780788183</v>
      </c>
      <c r="C70" s="58">
        <v>1823.5161758398467</v>
      </c>
      <c r="D70" s="58">
        <v>709.11213405305227</v>
      </c>
      <c r="E70" s="58">
        <v>2946.4610566114093</v>
      </c>
      <c r="F70" s="58">
        <v>1206.7584112639597</v>
      </c>
      <c r="G70" s="58">
        <v>906.13399239877697</v>
      </c>
      <c r="H70" s="58">
        <v>5210.2934742334473</v>
      </c>
      <c r="I70" s="58">
        <v>1848.2089629838167</v>
      </c>
      <c r="J70" s="58">
        <v>389.60222358326831</v>
      </c>
      <c r="K70" s="58">
        <v>1261.3576447829919</v>
      </c>
      <c r="L70" s="58">
        <v>1168.7888738695624</v>
      </c>
    </row>
    <row r="71" spans="1:12" s="1" customFormat="1" x14ac:dyDescent="0.2">
      <c r="A71" s="46" t="s">
        <v>682</v>
      </c>
      <c r="B71" s="58">
        <v>3188.77345381859</v>
      </c>
      <c r="C71" s="58">
        <v>1908.9024491414248</v>
      </c>
      <c r="D71" s="58">
        <v>612.44026062029616</v>
      </c>
      <c r="E71" s="58">
        <v>2866.0941115376945</v>
      </c>
      <c r="F71" s="58">
        <v>1184.2650650606965</v>
      </c>
      <c r="G71" s="58">
        <v>1008.8435205254669</v>
      </c>
      <c r="H71" s="58">
        <v>5183.235256545312</v>
      </c>
      <c r="I71" s="58">
        <v>1767.8420179101017</v>
      </c>
      <c r="J71" s="58">
        <v>492.31175170995817</v>
      </c>
      <c r="K71" s="58">
        <v>1238.8162358741661</v>
      </c>
      <c r="L71" s="58">
        <v>1146.2474649607366</v>
      </c>
    </row>
    <row r="72" spans="1:12" s="1" customFormat="1" x14ac:dyDescent="0.2">
      <c r="A72" s="46" t="s">
        <v>683</v>
      </c>
      <c r="B72" s="58">
        <v>3313.2758712407554</v>
      </c>
      <c r="C72" s="58">
        <v>2384.4116819465635</v>
      </c>
      <c r="D72" s="58">
        <v>278.0683740130296</v>
      </c>
      <c r="E72" s="58">
        <v>2373.5076240722401</v>
      </c>
      <c r="F72" s="58">
        <v>1322.6856570807779</v>
      </c>
      <c r="G72" s="58">
        <v>1094.8203700088313</v>
      </c>
      <c r="H72" s="58">
        <v>5307.7376739674773</v>
      </c>
      <c r="I72" s="58">
        <v>1162.8771610853714</v>
      </c>
      <c r="J72" s="58">
        <v>737.08965250693359</v>
      </c>
      <c r="K72" s="58">
        <v>1934.633717987711</v>
      </c>
      <c r="L72" s="58">
        <v>1120.6781056014715</v>
      </c>
    </row>
    <row r="73" spans="1:12" s="1" customFormat="1" x14ac:dyDescent="0.2">
      <c r="A73" s="46" t="s">
        <v>684</v>
      </c>
      <c r="B73" s="58">
        <v>3217.2740072043866</v>
      </c>
      <c r="C73" s="58">
        <v>2922.1721234627848</v>
      </c>
      <c r="D73" s="58">
        <v>763.5898229580871</v>
      </c>
      <c r="E73" s="58">
        <v>2605.8967516795078</v>
      </c>
      <c r="F73" s="58">
        <v>1242.7573777302932</v>
      </c>
      <c r="G73" s="58">
        <v>1851.9590357977372</v>
      </c>
      <c r="H73" s="58">
        <v>5211.7935033590156</v>
      </c>
      <c r="I73" s="58">
        <v>978.98924960313821</v>
      </c>
      <c r="J73" s="58">
        <v>1185.0821310552594</v>
      </c>
      <c r="K73" s="58">
        <v>1838.6895473792488</v>
      </c>
      <c r="L73" s="58">
        <v>1040.7017635454245</v>
      </c>
    </row>
    <row r="74" spans="1:12" s="1" customFormat="1" x14ac:dyDescent="0.2">
      <c r="A74" s="46" t="s">
        <v>685</v>
      </c>
      <c r="B74" s="58">
        <v>3039.9821032477994</v>
      </c>
      <c r="C74" s="58">
        <v>2562.5689873217475</v>
      </c>
      <c r="D74" s="58">
        <v>610.91349736435893</v>
      </c>
      <c r="E74" s="58">
        <v>2742.0532415387806</v>
      </c>
      <c r="F74" s="58">
        <v>1095.0606835366441</v>
      </c>
      <c r="G74" s="58">
        <v>1445.4858697930376</v>
      </c>
      <c r="H74" s="58">
        <v>5034.4439059745218</v>
      </c>
      <c r="I74" s="58">
        <v>800.72467467172089</v>
      </c>
      <c r="J74" s="58">
        <v>1087.7551522911397</v>
      </c>
      <c r="K74" s="58">
        <v>1384.0617320841266</v>
      </c>
      <c r="L74" s="58">
        <v>893.00506935177521</v>
      </c>
    </row>
    <row r="75" spans="1:12" s="1" customFormat="1" x14ac:dyDescent="0.2">
      <c r="A75" s="46" t="s">
        <v>686</v>
      </c>
      <c r="B75" s="58">
        <v>3301.2756382362095</v>
      </c>
      <c r="C75" s="58">
        <v>2383.7770542395924</v>
      </c>
      <c r="D75" s="58">
        <v>278.0683740130296</v>
      </c>
      <c r="E75" s="58">
        <v>2403.1043525882601</v>
      </c>
      <c r="F75" s="58">
        <v>1312.7366770293345</v>
      </c>
      <c r="G75" s="58">
        <v>1094.2916802476436</v>
      </c>
      <c r="H75" s="58">
        <v>5295.737440962931</v>
      </c>
      <c r="I75" s="58">
        <v>1152.8801183283656</v>
      </c>
      <c r="J75" s="58">
        <v>736.56096274574566</v>
      </c>
      <c r="K75" s="58">
        <v>1922.6911784110714</v>
      </c>
      <c r="L75" s="58">
        <v>1110.6810628444657</v>
      </c>
    </row>
    <row r="76" spans="1:12" s="1" customFormat="1" x14ac:dyDescent="0.2">
      <c r="A76" s="46" t="s">
        <v>687</v>
      </c>
      <c r="B76" s="58">
        <v>4270.0059862137732</v>
      </c>
      <c r="C76" s="58">
        <v>3340.1033152172649</v>
      </c>
      <c r="D76" s="58">
        <v>876.95212569389071</v>
      </c>
      <c r="E76" s="58">
        <v>1247.7078364032338</v>
      </c>
      <c r="F76" s="58">
        <v>2544.4532509591154</v>
      </c>
      <c r="G76" s="58">
        <v>2269.8902275522173</v>
      </c>
      <c r="H76" s="58">
        <v>6264.4677889404957</v>
      </c>
      <c r="I76" s="58">
        <v>1009.2206914019685</v>
      </c>
      <c r="J76" s="58">
        <v>1840.4780436443493</v>
      </c>
      <c r="K76" s="58">
        <v>2891.3638329607293</v>
      </c>
      <c r="L76" s="58">
        <v>2301.9677734682155</v>
      </c>
    </row>
    <row r="77" spans="1:12" s="1" customFormat="1" x14ac:dyDescent="0.2">
      <c r="A77" s="46" t="s">
        <v>688</v>
      </c>
      <c r="B77" s="58">
        <v>4127.099365289444</v>
      </c>
      <c r="C77" s="58">
        <v>3197.1966942929344</v>
      </c>
      <c r="D77" s="58">
        <v>757.94886672107066</v>
      </c>
      <c r="E77" s="58">
        <v>1299.4713702940767</v>
      </c>
      <c r="F77" s="58">
        <v>2401.6043234626918</v>
      </c>
      <c r="G77" s="58">
        <v>2126.9836066278872</v>
      </c>
      <c r="H77" s="58">
        <v>6121.5611680161655</v>
      </c>
      <c r="I77" s="58">
        <v>1127.5030097913507</v>
      </c>
      <c r="J77" s="58">
        <v>1414.1970484718317</v>
      </c>
      <c r="K77" s="58">
        <v>2748.5149054643052</v>
      </c>
      <c r="L77" s="58">
        <v>2159.0611525438853</v>
      </c>
    </row>
    <row r="78" spans="1:12" s="1" customFormat="1" x14ac:dyDescent="0.2">
      <c r="A78" s="46" t="s">
        <v>689</v>
      </c>
      <c r="B78" s="58">
        <v>3876.5368078916372</v>
      </c>
      <c r="C78" s="58">
        <v>2034.4433482659067</v>
      </c>
      <c r="D78" s="58">
        <v>1041.5188295399873</v>
      </c>
      <c r="E78" s="58">
        <v>3607.166192996322</v>
      </c>
      <c r="F78" s="58">
        <v>2109.329417688507</v>
      </c>
      <c r="G78" s="58">
        <v>278.0683740130296</v>
      </c>
      <c r="H78" s="58">
        <v>5870.9986106183596</v>
      </c>
      <c r="I78" s="58">
        <v>2508.9140993687292</v>
      </c>
      <c r="J78" s="58">
        <v>892.25432643571071</v>
      </c>
      <c r="K78" s="58">
        <v>2174.8114583623519</v>
      </c>
      <c r="L78" s="58">
        <v>2063.6939162144877</v>
      </c>
    </row>
    <row r="79" spans="1:12" s="1" customFormat="1" x14ac:dyDescent="0.2">
      <c r="A79" s="46" t="s">
        <v>690</v>
      </c>
      <c r="B79" s="58">
        <v>3952.0575050212087</v>
      </c>
      <c r="C79" s="58">
        <v>2025.5008669404037</v>
      </c>
      <c r="D79" s="58">
        <v>1104.4329111213369</v>
      </c>
      <c r="E79" s="58">
        <v>3682.6868901258931</v>
      </c>
      <c r="F79" s="58">
        <v>2184.7924213901715</v>
      </c>
      <c r="G79" s="58">
        <v>278.0683740130296</v>
      </c>
      <c r="H79" s="58">
        <v>5946.5193077479307</v>
      </c>
      <c r="I79" s="58">
        <v>2584.4347964983003</v>
      </c>
      <c r="J79" s="58">
        <v>983.09674016397912</v>
      </c>
      <c r="K79" s="58">
        <v>2250.3321554919235</v>
      </c>
      <c r="L79" s="58">
        <v>2139.2146133440592</v>
      </c>
    </row>
    <row r="80" spans="1:12" s="1" customFormat="1" x14ac:dyDescent="0.2">
      <c r="A80" s="46" t="s">
        <v>691</v>
      </c>
      <c r="B80" s="58">
        <v>4090.1178780013956</v>
      </c>
      <c r="C80" s="58">
        <v>1920.4988281506255</v>
      </c>
      <c r="D80" s="58">
        <v>1219.4469655324672</v>
      </c>
      <c r="E80" s="58">
        <v>3820.7472631060796</v>
      </c>
      <c r="F80" s="58">
        <v>2322.9104877982645</v>
      </c>
      <c r="G80" s="58">
        <v>278.0683740130296</v>
      </c>
      <c r="H80" s="58">
        <v>6084.5796807281176</v>
      </c>
      <c r="I80" s="58">
        <v>2722.4951694784868</v>
      </c>
      <c r="J80" s="58">
        <v>795.87034140990556</v>
      </c>
      <c r="K80" s="58">
        <v>2388.3925284721099</v>
      </c>
      <c r="L80" s="58">
        <v>2277.2749863242457</v>
      </c>
    </row>
    <row r="81" spans="1:12" s="1" customFormat="1" x14ac:dyDescent="0.2">
      <c r="A81" s="46" t="s">
        <v>692</v>
      </c>
      <c r="B81" s="58">
        <v>3301.2756382362095</v>
      </c>
      <c r="C81" s="58">
        <v>2320.2565901145672</v>
      </c>
      <c r="D81" s="58">
        <v>278.0683740130296</v>
      </c>
      <c r="E81" s="58">
        <v>2441.0666281507183</v>
      </c>
      <c r="F81" s="58">
        <v>1312.6886143237721</v>
      </c>
      <c r="G81" s="58">
        <v>1041.3746414232999</v>
      </c>
      <c r="H81" s="58">
        <v>5295.737440962931</v>
      </c>
      <c r="I81" s="58">
        <v>1152.8801183283656</v>
      </c>
      <c r="J81" s="58">
        <v>987.1218432932684</v>
      </c>
      <c r="K81" s="58">
        <v>1396.029345769196</v>
      </c>
      <c r="L81" s="58">
        <v>1110.6810628444657</v>
      </c>
    </row>
    <row r="82" spans="1:12" s="1" customFormat="1" x14ac:dyDescent="0.2">
      <c r="A82" s="46" t="s">
        <v>693</v>
      </c>
      <c r="B82" s="58">
        <v>3943.2881039794252</v>
      </c>
      <c r="C82" s="58">
        <v>2016.7891593265265</v>
      </c>
      <c r="D82" s="58">
        <v>1097.1754425813951</v>
      </c>
      <c r="E82" s="58">
        <v>3673.9751825120156</v>
      </c>
      <c r="F82" s="58">
        <v>2176.0807137762945</v>
      </c>
      <c r="G82" s="58">
        <v>278.0683740130296</v>
      </c>
      <c r="H82" s="58">
        <v>5937.8076001340542</v>
      </c>
      <c r="I82" s="58">
        <v>2575.7230888844229</v>
      </c>
      <c r="J82" s="58">
        <v>972.61759236186413</v>
      </c>
      <c r="K82" s="58">
        <v>2241.6204478780464</v>
      </c>
      <c r="L82" s="58">
        <v>2130.5029057301817</v>
      </c>
    </row>
    <row r="83" spans="1:12" s="1" customFormat="1" x14ac:dyDescent="0.2">
      <c r="A83" s="46" t="s">
        <v>694</v>
      </c>
      <c r="B83" s="58">
        <v>3947.9035782119427</v>
      </c>
      <c r="C83" s="58">
        <v>2001.0388535080597</v>
      </c>
      <c r="D83" s="58">
        <v>1100.9723963208348</v>
      </c>
      <c r="E83" s="58">
        <v>3678.532963316627</v>
      </c>
      <c r="F83" s="58">
        <v>2180.6961880088124</v>
      </c>
      <c r="G83" s="58">
        <v>278.0683740130296</v>
      </c>
      <c r="H83" s="58">
        <v>5942.4230743665712</v>
      </c>
      <c r="I83" s="58">
        <v>2580.3385631169408</v>
      </c>
      <c r="J83" s="58">
        <v>978.10006041727524</v>
      </c>
      <c r="K83" s="58">
        <v>2246.1782286826574</v>
      </c>
      <c r="L83" s="58">
        <v>2135.0606865347931</v>
      </c>
    </row>
    <row r="84" spans="1:12" s="1" customFormat="1" x14ac:dyDescent="0.2">
      <c r="A84" s="46" t="s">
        <v>695</v>
      </c>
      <c r="B84" s="58">
        <v>3992.0967439883002</v>
      </c>
      <c r="C84" s="58">
        <v>2065.5401059074948</v>
      </c>
      <c r="D84" s="58">
        <v>1137.7884287817317</v>
      </c>
      <c r="E84" s="58">
        <v>3722.7261290929841</v>
      </c>
      <c r="F84" s="58">
        <v>2224.8893537851695</v>
      </c>
      <c r="G84" s="58">
        <v>278.0683740130296</v>
      </c>
      <c r="H84" s="58">
        <v>5986.5585467150222</v>
      </c>
      <c r="I84" s="58">
        <v>2624.4740354653914</v>
      </c>
      <c r="J84" s="58">
        <v>1031.2591810558188</v>
      </c>
      <c r="K84" s="58">
        <v>2290.3713944590149</v>
      </c>
      <c r="L84" s="58">
        <v>2179.2538523111507</v>
      </c>
    </row>
    <row r="85" spans="1:12" s="1" customFormat="1" x14ac:dyDescent="0.2">
      <c r="A85" s="46" t="s">
        <v>696</v>
      </c>
      <c r="B85" s="58">
        <v>3997.00068536035</v>
      </c>
      <c r="C85" s="58">
        <v>2055.7322231633948</v>
      </c>
      <c r="D85" s="58">
        <v>1141.8737587545465</v>
      </c>
      <c r="E85" s="58">
        <v>3727.6300704650344</v>
      </c>
      <c r="F85" s="58">
        <v>2229.7932951572197</v>
      </c>
      <c r="G85" s="58">
        <v>278.0683740130296</v>
      </c>
      <c r="H85" s="58">
        <v>5991.4624880870724</v>
      </c>
      <c r="I85" s="58">
        <v>2629.4356702653481</v>
      </c>
      <c r="J85" s="58">
        <v>1037.158039090122</v>
      </c>
      <c r="K85" s="58">
        <v>2295.2753358310647</v>
      </c>
      <c r="L85" s="58">
        <v>2184.1577936832005</v>
      </c>
    </row>
    <row r="86" spans="1:12" s="1" customFormat="1" x14ac:dyDescent="0.2">
      <c r="A86" s="46" t="s">
        <v>697</v>
      </c>
      <c r="B86" s="58">
        <v>3974.5002484768261</v>
      </c>
      <c r="C86" s="58">
        <v>2033.2317862798711</v>
      </c>
      <c r="D86" s="58">
        <v>1123.1293035851606</v>
      </c>
      <c r="E86" s="58">
        <v>3705.1296335815105</v>
      </c>
      <c r="F86" s="58">
        <v>2207.2928582736954</v>
      </c>
      <c r="G86" s="58">
        <v>278.0683740130296</v>
      </c>
      <c r="H86" s="58">
        <v>5968.9620512035481</v>
      </c>
      <c r="I86" s="58">
        <v>2606.8775399539177</v>
      </c>
      <c r="J86" s="58">
        <v>1010.092690462143</v>
      </c>
      <c r="K86" s="58">
        <v>2272.7748989475408</v>
      </c>
      <c r="L86" s="58">
        <v>2161.6573567996766</v>
      </c>
    </row>
    <row r="87" spans="1:12" s="1" customFormat="1" x14ac:dyDescent="0.2">
      <c r="A87" s="46" t="s">
        <v>698</v>
      </c>
      <c r="B87" s="58">
        <v>4376.50805412912</v>
      </c>
      <c r="C87" s="58">
        <v>2399.1235060627137</v>
      </c>
      <c r="D87" s="58">
        <v>1750.1878289707215</v>
      </c>
      <c r="E87" s="58">
        <v>4107.1374392338039</v>
      </c>
      <c r="F87" s="58">
        <v>2609.3006639259893</v>
      </c>
      <c r="G87" s="58">
        <v>542.97253247514982</v>
      </c>
      <c r="H87" s="58">
        <v>6370.9698568558415</v>
      </c>
      <c r="I87" s="58">
        <v>3008.9430390341176</v>
      </c>
      <c r="J87" s="58">
        <v>1034.4536118222959</v>
      </c>
      <c r="K87" s="58">
        <v>2674.7827045998347</v>
      </c>
      <c r="L87" s="58">
        <v>2563.6651624519704</v>
      </c>
    </row>
    <row r="88" spans="1:12" s="1" customFormat="1" x14ac:dyDescent="0.2">
      <c r="A88" s="46" t="s">
        <v>699</v>
      </c>
      <c r="B88" s="58">
        <v>4837.4785431018281</v>
      </c>
      <c r="C88" s="58">
        <v>2305.1409120030717</v>
      </c>
      <c r="D88" s="58">
        <v>2211.1583179434292</v>
      </c>
      <c r="E88" s="58">
        <v>4568.107928206512</v>
      </c>
      <c r="F88" s="58">
        <v>3070.271152898697</v>
      </c>
      <c r="G88" s="58">
        <v>801.30142713847124</v>
      </c>
      <c r="H88" s="58">
        <v>6831.9403458285506</v>
      </c>
      <c r="I88" s="58">
        <v>3469.9135280068263</v>
      </c>
      <c r="J88" s="58">
        <v>1418.4746292668967</v>
      </c>
      <c r="K88" s="58">
        <v>3055.6170222104533</v>
      </c>
      <c r="L88" s="58">
        <v>3024.6356514246781</v>
      </c>
    </row>
    <row r="89" spans="1:12" s="1" customFormat="1" x14ac:dyDescent="0.2">
      <c r="A89" s="46" t="s">
        <v>700</v>
      </c>
      <c r="B89" s="58">
        <v>3939.2495640259717</v>
      </c>
      <c r="C89" s="58">
        <v>1992.3271458941824</v>
      </c>
      <c r="D89" s="58">
        <v>1093.7629904864557</v>
      </c>
      <c r="E89" s="58">
        <v>3669.8789491306566</v>
      </c>
      <c r="F89" s="58">
        <v>2172.0421738228415</v>
      </c>
      <c r="G89" s="58">
        <v>278.0683740130296</v>
      </c>
      <c r="H89" s="58">
        <v>5933.7113667526937</v>
      </c>
      <c r="I89" s="58">
        <v>2571.6845489309699</v>
      </c>
      <c r="J89" s="58">
        <v>967.69031094497564</v>
      </c>
      <c r="K89" s="58">
        <v>2237.5242144966865</v>
      </c>
      <c r="L89" s="58">
        <v>2126.4066723488227</v>
      </c>
    </row>
    <row r="90" spans="1:12" s="1" customFormat="1" x14ac:dyDescent="0.2">
      <c r="A90" s="46" t="s">
        <v>701</v>
      </c>
      <c r="B90" s="58">
        <v>3492.5293517461628</v>
      </c>
      <c r="C90" s="58">
        <v>2562.6843741775606</v>
      </c>
      <c r="D90" s="58">
        <v>278.0683740130296</v>
      </c>
      <c r="E90" s="58">
        <v>2270.8133223987211</v>
      </c>
      <c r="F90" s="58">
        <v>1767.034309919411</v>
      </c>
      <c r="G90" s="58">
        <v>1243.3341301970436</v>
      </c>
      <c r="H90" s="58">
        <v>5486.9911544728848</v>
      </c>
      <c r="I90" s="58">
        <v>1008.8842524630307</v>
      </c>
      <c r="J90" s="58">
        <v>885.55534998958331</v>
      </c>
      <c r="K90" s="58">
        <v>2113.9448919210249</v>
      </c>
      <c r="L90" s="58">
        <v>1270.0089317842469</v>
      </c>
    </row>
    <row r="91" spans="1:12" s="1" customFormat="1" x14ac:dyDescent="0.2">
      <c r="A91" s="46" t="s">
        <v>702</v>
      </c>
      <c r="B91" s="58">
        <v>4828.4783683484184</v>
      </c>
      <c r="C91" s="58">
        <v>2296.1407372496619</v>
      </c>
      <c r="D91" s="58">
        <v>2202.1581431900195</v>
      </c>
      <c r="E91" s="58">
        <v>4559.1077534531023</v>
      </c>
      <c r="F91" s="58">
        <v>3061.2709781452877</v>
      </c>
      <c r="G91" s="58">
        <v>793.80364507071681</v>
      </c>
      <c r="H91" s="58">
        <v>6822.9401710751399</v>
      </c>
      <c r="I91" s="58">
        <v>3460.9133532534161</v>
      </c>
      <c r="J91" s="58">
        <v>1410.9768471991422</v>
      </c>
      <c r="K91" s="58">
        <v>3046.5591540291371</v>
      </c>
      <c r="L91" s="58">
        <v>3015.6354766712689</v>
      </c>
    </row>
    <row r="92" spans="1:12" s="1" customFormat="1" x14ac:dyDescent="0.2">
      <c r="A92" s="46" t="s">
        <v>703</v>
      </c>
      <c r="B92" s="58">
        <v>3115.1566398099326</v>
      </c>
      <c r="C92" s="58">
        <v>2495.4138372386146</v>
      </c>
      <c r="D92" s="58">
        <v>278.0683740130296</v>
      </c>
      <c r="E92" s="58">
        <v>2597.6465914888822</v>
      </c>
      <c r="F92" s="58">
        <v>1157.6863888846183</v>
      </c>
      <c r="G92" s="58">
        <v>1187.2930155111358</v>
      </c>
      <c r="H92" s="58">
        <v>5109.6761359645607</v>
      </c>
      <c r="I92" s="58">
        <v>997.87789288921181</v>
      </c>
      <c r="J92" s="58">
        <v>829.56229800923779</v>
      </c>
      <c r="K92" s="58">
        <v>1736.572179984794</v>
      </c>
      <c r="L92" s="58">
        <v>955.63077469974951</v>
      </c>
    </row>
    <row r="93" spans="1:12" s="1" customFormat="1" x14ac:dyDescent="0.2">
      <c r="A93" s="46" t="s">
        <v>704</v>
      </c>
      <c r="B93" s="58">
        <v>3002.7698422481258</v>
      </c>
      <c r="C93" s="58">
        <v>2579.9347091215955</v>
      </c>
      <c r="D93" s="58">
        <v>278.0683740130296</v>
      </c>
      <c r="E93" s="58">
        <v>2682.1674633718631</v>
      </c>
      <c r="F93" s="58">
        <v>1064.0121757432507</v>
      </c>
      <c r="G93" s="58">
        <v>1257.7048791602397</v>
      </c>
      <c r="H93" s="58">
        <v>4997.2316449748478</v>
      </c>
      <c r="I93" s="58">
        <v>904.20367974784426</v>
      </c>
      <c r="J93" s="58">
        <v>899.97416165834181</v>
      </c>
      <c r="K93" s="58">
        <v>1353.0132242907332</v>
      </c>
      <c r="L93" s="58">
        <v>862.00462426394438</v>
      </c>
    </row>
    <row r="94" spans="1:12" s="1" customFormat="1" x14ac:dyDescent="0.2">
      <c r="A94" s="46" t="s">
        <v>705</v>
      </c>
      <c r="B94" s="58">
        <v>4526.1648061185069</v>
      </c>
      <c r="C94" s="58">
        <v>3596.2621351219987</v>
      </c>
      <c r="D94" s="58">
        <v>1090.3505383915162</v>
      </c>
      <c r="E94" s="58">
        <v>1007.5865594128425</v>
      </c>
      <c r="F94" s="58">
        <v>2800.6120708638491</v>
      </c>
      <c r="G94" s="58">
        <v>2526.049047456951</v>
      </c>
      <c r="H94" s="58">
        <v>6520.6266088452294</v>
      </c>
      <c r="I94" s="58">
        <v>1291.0603968206342</v>
      </c>
      <c r="J94" s="58">
        <v>2096.6368635490835</v>
      </c>
      <c r="K94" s="58">
        <v>3147.5226528654625</v>
      </c>
      <c r="L94" s="58">
        <v>2558.1265933729492</v>
      </c>
    </row>
    <row r="95" spans="1:12" s="1" customFormat="1" x14ac:dyDescent="0.2">
      <c r="A95" s="46" t="s">
        <v>706</v>
      </c>
      <c r="B95" s="58">
        <v>4524.7224704208456</v>
      </c>
      <c r="C95" s="58">
        <v>3594.8197994243369</v>
      </c>
      <c r="D95" s="58">
        <v>1089.1970334580155</v>
      </c>
      <c r="E95" s="58">
        <v>1229.6843218172855</v>
      </c>
      <c r="F95" s="58">
        <v>2799.2274285940939</v>
      </c>
      <c r="G95" s="58">
        <v>2524.6067117592893</v>
      </c>
      <c r="H95" s="58">
        <v>6519.1842731475681</v>
      </c>
      <c r="I95" s="58">
        <v>1816.3621907794443</v>
      </c>
      <c r="J95" s="58">
        <v>2095.1945278514218</v>
      </c>
      <c r="K95" s="58">
        <v>3146.1380105957078</v>
      </c>
      <c r="L95" s="58">
        <v>2556.6842576752874</v>
      </c>
    </row>
    <row r="96" spans="1:12" s="1" customFormat="1" x14ac:dyDescent="0.2">
      <c r="A96" s="46" t="s">
        <v>707</v>
      </c>
      <c r="B96" s="58">
        <v>3338.4878992358836</v>
      </c>
      <c r="C96" s="58">
        <v>2418.623884695101</v>
      </c>
      <c r="D96" s="58">
        <v>278.0683740130296</v>
      </c>
      <c r="E96" s="58">
        <v>2418.9123518346332</v>
      </c>
      <c r="F96" s="58">
        <v>1343.6890594116028</v>
      </c>
      <c r="G96" s="58">
        <v>1123.3215544074105</v>
      </c>
      <c r="H96" s="58">
        <v>5332.949701962606</v>
      </c>
      <c r="I96" s="58">
        <v>1183.8805634161961</v>
      </c>
      <c r="J96" s="58">
        <v>765.59083690551267</v>
      </c>
      <c r="K96" s="58">
        <v>1959.8457459828389</v>
      </c>
      <c r="L96" s="58">
        <v>1141.6815079322964</v>
      </c>
    </row>
    <row r="97" spans="1:12" s="1" customFormat="1" x14ac:dyDescent="0.2">
      <c r="A97" s="46" t="s">
        <v>708</v>
      </c>
      <c r="B97" s="58">
        <v>2766.2844812594985</v>
      </c>
      <c r="C97" s="58">
        <v>2288.8136719055401</v>
      </c>
      <c r="D97" s="58">
        <v>727.29449646466901</v>
      </c>
      <c r="E97" s="58">
        <v>3065.7710655219926</v>
      </c>
      <c r="F97" s="58">
        <v>867.00314564244729</v>
      </c>
      <c r="G97" s="58">
        <v>1893.3252236066776</v>
      </c>
      <c r="H97" s="58">
        <v>4760.7462839862201</v>
      </c>
      <c r="I97" s="58">
        <v>807.72716072063758</v>
      </c>
      <c r="J97" s="58">
        <v>1219.5430909435922</v>
      </c>
      <c r="K97" s="58">
        <v>1156.0041941899299</v>
      </c>
      <c r="L97" s="58">
        <v>960.19529132491994</v>
      </c>
    </row>
    <row r="98" spans="1:12" s="1" customFormat="1" x14ac:dyDescent="0.2">
      <c r="A98" s="46" t="s">
        <v>709</v>
      </c>
      <c r="B98" s="58">
        <v>2758.726642203751</v>
      </c>
      <c r="C98" s="58">
        <v>2281.2558328497921</v>
      </c>
      <c r="D98" s="58">
        <v>702.24169940133447</v>
      </c>
      <c r="E98" s="58">
        <v>3045.0014314756627</v>
      </c>
      <c r="F98" s="58">
        <v>860.70693121375621</v>
      </c>
      <c r="G98" s="58">
        <v>1872.5555895603475</v>
      </c>
      <c r="H98" s="58">
        <v>4753.1884449304725</v>
      </c>
      <c r="I98" s="58">
        <v>833.33514442249475</v>
      </c>
      <c r="J98" s="58">
        <v>1202.240516941082</v>
      </c>
      <c r="K98" s="58">
        <v>1149.7079797612387</v>
      </c>
      <c r="L98" s="58">
        <v>951.03471178929613</v>
      </c>
    </row>
    <row r="99" spans="1:12" s="1" customFormat="1" x14ac:dyDescent="0.2">
      <c r="A99" s="46" t="s">
        <v>710</v>
      </c>
      <c r="B99" s="58">
        <v>3356.3151684589834</v>
      </c>
      <c r="C99" s="58">
        <v>1398.76891998626</v>
      </c>
      <c r="D99" s="58">
        <v>878.09706715338325</v>
      </c>
      <c r="E99" s="58">
        <v>3086.9445535636673</v>
      </c>
      <c r="F99" s="58">
        <v>1323.8391620142786</v>
      </c>
      <c r="G99" s="58">
        <v>815.29157867050878</v>
      </c>
      <c r="H99" s="58">
        <v>5350.7769711857054</v>
      </c>
      <c r="I99" s="58">
        <v>1988.7501533639813</v>
      </c>
      <c r="J99" s="58">
        <v>278.0683740130296</v>
      </c>
      <c r="K99" s="58">
        <v>1853.6321452070251</v>
      </c>
      <c r="L99" s="58">
        <v>1285.8215619143186</v>
      </c>
    </row>
    <row r="100" spans="1:12" s="1" customFormat="1" x14ac:dyDescent="0.2">
      <c r="A100" s="46" t="s">
        <v>711</v>
      </c>
      <c r="B100" s="58">
        <v>3349.3919571102065</v>
      </c>
      <c r="C100" s="58">
        <v>1270.7779350732471</v>
      </c>
      <c r="D100" s="58">
        <v>737.90671850149647</v>
      </c>
      <c r="E100" s="58">
        <v>3242.7168089111406</v>
      </c>
      <c r="F100" s="58">
        <v>1318.0716373467751</v>
      </c>
      <c r="G100" s="58">
        <v>980.45960363099653</v>
      </c>
      <c r="H100" s="58">
        <v>5343.8537598369285</v>
      </c>
      <c r="I100" s="58">
        <v>2144.4647152835482</v>
      </c>
      <c r="J100" s="58">
        <v>278.0683740130296</v>
      </c>
      <c r="K100" s="58">
        <v>1416.1676193998953</v>
      </c>
      <c r="L100" s="58">
        <v>1280.0540372468151</v>
      </c>
    </row>
    <row r="101" spans="1:12" s="1" customFormat="1" x14ac:dyDescent="0.2">
      <c r="A101" s="46" t="s">
        <v>712</v>
      </c>
      <c r="B101" s="58">
        <v>3302.3141199385259</v>
      </c>
      <c r="C101" s="58">
        <v>2365.4305441653341</v>
      </c>
      <c r="D101" s="58">
        <v>278.0683740130296</v>
      </c>
      <c r="E101" s="58">
        <v>2393.0656961325344</v>
      </c>
      <c r="F101" s="58">
        <v>1313.60180572946</v>
      </c>
      <c r="G101" s="58">
        <v>1079.0077398787596</v>
      </c>
      <c r="H101" s="58">
        <v>5296.7759226652479</v>
      </c>
      <c r="I101" s="58">
        <v>1153.7452470284911</v>
      </c>
      <c r="J101" s="58">
        <v>1041.4607355386725</v>
      </c>
      <c r="K101" s="58">
        <v>1923.7296601133878</v>
      </c>
      <c r="L101" s="58">
        <v>1111.5461915445912</v>
      </c>
    </row>
    <row r="102" spans="1:12" s="1" customFormat="1" x14ac:dyDescent="0.2">
      <c r="A102" s="46" t="s">
        <v>713</v>
      </c>
      <c r="B102" s="58">
        <v>3286.6792009758719</v>
      </c>
      <c r="C102" s="58">
        <v>2345.8147786771342</v>
      </c>
      <c r="D102" s="58">
        <v>278.0683740130296</v>
      </c>
      <c r="E102" s="58">
        <v>2427.1048185973523</v>
      </c>
      <c r="F102" s="58">
        <v>1300.5287498164521</v>
      </c>
      <c r="G102" s="58">
        <v>1062.6664199874999</v>
      </c>
      <c r="H102" s="58">
        <v>5281.1410037025944</v>
      </c>
      <c r="I102" s="58">
        <v>1140.7202538210458</v>
      </c>
      <c r="J102" s="58">
        <v>1017.8653034014599</v>
      </c>
      <c r="K102" s="58">
        <v>1380.6492799891869</v>
      </c>
      <c r="L102" s="58">
        <v>1098.521198337146</v>
      </c>
    </row>
    <row r="103" spans="1:12" s="1" customFormat="1" x14ac:dyDescent="0.2">
      <c r="A103" s="46" t="s">
        <v>714</v>
      </c>
      <c r="B103" s="58">
        <v>4360.353894315308</v>
      </c>
      <c r="C103" s="58">
        <v>2382.9693462489017</v>
      </c>
      <c r="D103" s="58">
        <v>1444.6207410929121</v>
      </c>
      <c r="E103" s="58">
        <v>4091.040972847899</v>
      </c>
      <c r="F103" s="58">
        <v>2593.1465041121778</v>
      </c>
      <c r="G103" s="58">
        <v>523.61039845667244</v>
      </c>
      <c r="H103" s="58">
        <v>6354.8733904699366</v>
      </c>
      <c r="I103" s="58">
        <v>2992.7888792203062</v>
      </c>
      <c r="J103" s="58">
        <v>1021.0441169703505</v>
      </c>
      <c r="K103" s="58">
        <v>2658.6862382139293</v>
      </c>
      <c r="L103" s="58">
        <v>2547.5686960660651</v>
      </c>
    </row>
    <row r="104" spans="1:12" s="1" customFormat="1" x14ac:dyDescent="0.2">
      <c r="A104" s="46" t="s">
        <v>715</v>
      </c>
      <c r="B104" s="58">
        <v>3934.8648635050799</v>
      </c>
      <c r="C104" s="58">
        <v>2013.2121667963252</v>
      </c>
      <c r="D104" s="58">
        <v>1090.1582875692661</v>
      </c>
      <c r="E104" s="58">
        <v>3665.5519420376709</v>
      </c>
      <c r="F104" s="58">
        <v>2167.6574733019497</v>
      </c>
      <c r="G104" s="58">
        <v>278.0683740130296</v>
      </c>
      <c r="H104" s="58">
        <v>5929.3843596597089</v>
      </c>
      <c r="I104" s="58">
        <v>2567.2998484100781</v>
      </c>
      <c r="J104" s="58">
        <v>962.48543620882572</v>
      </c>
      <c r="K104" s="58">
        <v>2233.1972074037012</v>
      </c>
      <c r="L104" s="58">
        <v>2122.079665255837</v>
      </c>
    </row>
    <row r="105" spans="1:12" s="1" customFormat="1" x14ac:dyDescent="0.2">
      <c r="A105" s="46" t="s">
        <v>716</v>
      </c>
      <c r="B105" s="58">
        <v>3834.7090726594452</v>
      </c>
      <c r="C105" s="58">
        <v>2904.8064016629369</v>
      </c>
      <c r="D105" s="58">
        <v>742.70092568367249</v>
      </c>
      <c r="E105" s="58">
        <v>2254.0822283058442</v>
      </c>
      <c r="F105" s="58">
        <v>2109.2140308326939</v>
      </c>
      <c r="G105" s="58">
        <v>1834.5933139978895</v>
      </c>
      <c r="H105" s="58">
        <v>5829.1708753861676</v>
      </c>
      <c r="I105" s="58">
        <v>974.90773724576991</v>
      </c>
      <c r="J105" s="58">
        <v>1170.6152566809385</v>
      </c>
      <c r="K105" s="58">
        <v>2456.0669194064008</v>
      </c>
      <c r="L105" s="58">
        <v>1866.6708599138876</v>
      </c>
    </row>
    <row r="106" spans="1:12" s="1" customFormat="1" x14ac:dyDescent="0.2">
      <c r="A106" s="46" t="s">
        <v>717</v>
      </c>
      <c r="B106" s="58">
        <v>3175.1001114047563</v>
      </c>
      <c r="C106" s="58">
        <v>1895.2868001554973</v>
      </c>
      <c r="D106" s="58">
        <v>629.09585977597567</v>
      </c>
      <c r="E106" s="58">
        <v>2879.9405342352475</v>
      </c>
      <c r="F106" s="58">
        <v>1172.8742038423773</v>
      </c>
      <c r="G106" s="58">
        <v>992.46551468904875</v>
      </c>
      <c r="H106" s="58">
        <v>5169.5619141314783</v>
      </c>
      <c r="I106" s="58">
        <v>1781.6884406076549</v>
      </c>
      <c r="J106" s="58">
        <v>475.93374587354003</v>
      </c>
      <c r="K106" s="58">
        <v>1227.4253746558468</v>
      </c>
      <c r="L106" s="58">
        <v>1134.8566037424175</v>
      </c>
    </row>
    <row r="107" spans="1:12" s="1" customFormat="1" x14ac:dyDescent="0.2">
      <c r="A107" s="46" t="s">
        <v>718</v>
      </c>
      <c r="B107" s="58">
        <v>3312.0643092547198</v>
      </c>
      <c r="C107" s="58">
        <v>2381.469317123333</v>
      </c>
      <c r="D107" s="58">
        <v>278.0683740130296</v>
      </c>
      <c r="E107" s="58">
        <v>2454.7976639924586</v>
      </c>
      <c r="F107" s="58">
        <v>1286.8308787311319</v>
      </c>
      <c r="G107" s="58">
        <v>1092.3691720251425</v>
      </c>
      <c r="H107" s="58">
        <v>5306.5261119814413</v>
      </c>
      <c r="I107" s="58">
        <v>1161.8678442685584</v>
      </c>
      <c r="J107" s="58">
        <v>734.63845452324449</v>
      </c>
      <c r="K107" s="58">
        <v>1341.3820495446012</v>
      </c>
      <c r="L107" s="58">
        <v>1119.6687887846585</v>
      </c>
    </row>
    <row r="108" spans="1:12" s="1" customFormat="1" x14ac:dyDescent="0.2">
      <c r="A108" s="46" t="s">
        <v>719</v>
      </c>
      <c r="B108" s="58">
        <v>2798.8812680266551</v>
      </c>
      <c r="C108" s="58">
        <v>2321.4104586726962</v>
      </c>
      <c r="D108" s="58">
        <v>750.61233528262017</v>
      </c>
      <c r="E108" s="58">
        <v>2961.8652018624371</v>
      </c>
      <c r="F108" s="58">
        <v>894.15857428527579</v>
      </c>
      <c r="G108" s="58">
        <v>1912.7679088111583</v>
      </c>
      <c r="H108" s="58">
        <v>4793.3430707533771</v>
      </c>
      <c r="I108" s="58">
        <v>872.6839974277874</v>
      </c>
      <c r="J108" s="58">
        <v>1235.6921600126018</v>
      </c>
      <c r="K108" s="58">
        <v>1183.1596228327583</v>
      </c>
      <c r="L108" s="58">
        <v>999.40534767058182</v>
      </c>
    </row>
    <row r="109" spans="1:12" s="1" customFormat="1" x14ac:dyDescent="0.2">
      <c r="A109" s="46" t="s">
        <v>720</v>
      </c>
      <c r="B109" s="58">
        <v>4256.7364977952857</v>
      </c>
      <c r="C109" s="58">
        <v>3326.8915202266826</v>
      </c>
      <c r="D109" s="58">
        <v>865.94576612007165</v>
      </c>
      <c r="E109" s="58">
        <v>1233.7696517901004</v>
      </c>
      <c r="F109" s="58">
        <v>2531.2414559685335</v>
      </c>
      <c r="G109" s="58">
        <v>2256.678432561635</v>
      </c>
      <c r="H109" s="58">
        <v>6251.2559939499133</v>
      </c>
      <c r="I109" s="58">
        <v>1022.5340608427888</v>
      </c>
      <c r="J109" s="58">
        <v>1827.2662486537677</v>
      </c>
      <c r="K109" s="58">
        <v>2878.1520379701469</v>
      </c>
      <c r="L109" s="58">
        <v>2288.698285049727</v>
      </c>
    </row>
    <row r="110" spans="1:12" s="1" customFormat="1" x14ac:dyDescent="0.2">
      <c r="A110" s="46" t="s">
        <v>721</v>
      </c>
      <c r="B110" s="58">
        <v>3345.3534171567539</v>
      </c>
      <c r="C110" s="58">
        <v>1440.0067213589093</v>
      </c>
      <c r="D110" s="58">
        <v>864.98078281828566</v>
      </c>
      <c r="E110" s="58">
        <v>3076.0404956893444</v>
      </c>
      <c r="F110" s="58">
        <v>1314.7072479573983</v>
      </c>
      <c r="G110" s="58">
        <v>828.75485465468296</v>
      </c>
      <c r="H110" s="58">
        <v>5339.872913311382</v>
      </c>
      <c r="I110" s="58">
        <v>1977.7884020617519</v>
      </c>
      <c r="J110" s="58">
        <v>278.0683740130296</v>
      </c>
      <c r="K110" s="58">
        <v>1369.3064814764302</v>
      </c>
      <c r="L110" s="58">
        <v>1276.7377105630007</v>
      </c>
    </row>
    <row r="111" spans="1:12" s="1" customFormat="1" x14ac:dyDescent="0.2">
      <c r="A111" s="46" t="s">
        <v>722</v>
      </c>
      <c r="B111" s="58">
        <v>3375.8155470913707</v>
      </c>
      <c r="C111" s="58">
        <v>1375.3143196717463</v>
      </c>
      <c r="D111" s="58">
        <v>901.55370263096518</v>
      </c>
      <c r="E111" s="58">
        <v>3106.4449321960551</v>
      </c>
      <c r="F111" s="58">
        <v>1340.084356494413</v>
      </c>
      <c r="G111" s="58">
        <v>816.5407486071847</v>
      </c>
      <c r="H111" s="58">
        <v>5370.2773498180932</v>
      </c>
      <c r="I111" s="58">
        <v>2008.2505319963686</v>
      </c>
      <c r="J111" s="58">
        <v>278.0683740130296</v>
      </c>
      <c r="K111" s="58">
        <v>1825.4200589607601</v>
      </c>
      <c r="L111" s="58">
        <v>1302.0667563944533</v>
      </c>
    </row>
    <row r="112" spans="1:12" s="1" customFormat="1" x14ac:dyDescent="0.2">
      <c r="A112" s="46" t="s">
        <v>723</v>
      </c>
      <c r="B112" s="58">
        <v>3271.3904425806572</v>
      </c>
      <c r="C112" s="58">
        <v>2347.6609683701408</v>
      </c>
      <c r="D112" s="58">
        <v>278.0683740130296</v>
      </c>
      <c r="E112" s="58">
        <v>2432.8164679600932</v>
      </c>
      <c r="F112" s="58">
        <v>1287.7921328423822</v>
      </c>
      <c r="G112" s="58">
        <v>1064.2044265655009</v>
      </c>
      <c r="H112" s="58">
        <v>5265.8522453073792</v>
      </c>
      <c r="I112" s="58">
        <v>1127.9836368469757</v>
      </c>
      <c r="J112" s="58">
        <v>1020.0860499555506</v>
      </c>
      <c r="K112" s="58">
        <v>1368.7777917152425</v>
      </c>
      <c r="L112" s="58">
        <v>1085.7365186575134</v>
      </c>
    </row>
    <row r="113" spans="1:12" s="1" customFormat="1" x14ac:dyDescent="0.2">
      <c r="A113" s="46" t="s">
        <v>724</v>
      </c>
      <c r="B113" s="58">
        <v>4237.5245863024302</v>
      </c>
      <c r="C113" s="58">
        <v>2260.1400382360234</v>
      </c>
      <c r="D113" s="58">
        <v>1342.2471782447267</v>
      </c>
      <c r="E113" s="58">
        <v>3968.1539714071141</v>
      </c>
      <c r="F113" s="58">
        <v>2470.3171960992995</v>
      </c>
      <c r="G113" s="58">
        <v>375.79195595001744</v>
      </c>
      <c r="H113" s="58">
        <v>6231.9863890291526</v>
      </c>
      <c r="I113" s="58">
        <v>2869.9018777795218</v>
      </c>
      <c r="J113" s="58">
        <v>918.67055412216519</v>
      </c>
      <c r="K113" s="58">
        <v>2535.7992367731445</v>
      </c>
      <c r="L113" s="58">
        <v>2424.6816946252802</v>
      </c>
    </row>
    <row r="114" spans="1:12" s="1" customFormat="1" x14ac:dyDescent="0.2">
      <c r="A114" s="46" t="s">
        <v>725</v>
      </c>
      <c r="B114" s="58">
        <v>3277.7367196503692</v>
      </c>
      <c r="C114" s="58">
        <v>2343.0454941376233</v>
      </c>
      <c r="D114" s="58">
        <v>278.0683740130296</v>
      </c>
      <c r="E114" s="58">
        <v>2439.1627450298047</v>
      </c>
      <c r="F114" s="58">
        <v>1293.1270931598231</v>
      </c>
      <c r="G114" s="58">
        <v>1060.3594101204985</v>
      </c>
      <c r="H114" s="58">
        <v>5272.1985223770916</v>
      </c>
      <c r="I114" s="58">
        <v>1133.2705344588539</v>
      </c>
      <c r="J114" s="58">
        <v>1014.534183570324</v>
      </c>
      <c r="K114" s="58">
        <v>1365.1250260924901</v>
      </c>
      <c r="L114" s="58">
        <v>1091.0714789749541</v>
      </c>
    </row>
    <row r="115" spans="1:12" s="1" customFormat="1" x14ac:dyDescent="0.2">
      <c r="A115" s="46" t="s">
        <v>726</v>
      </c>
      <c r="B115" s="58">
        <v>3903.8257992913982</v>
      </c>
      <c r="C115" s="58">
        <v>2074.1364266655592</v>
      </c>
      <c r="D115" s="58">
        <v>1064.2524892710635</v>
      </c>
      <c r="E115" s="58">
        <v>3634.455184396083</v>
      </c>
      <c r="F115" s="58">
        <v>2136.618409088268</v>
      </c>
      <c r="G115" s="58">
        <v>278.0683740130296</v>
      </c>
      <c r="H115" s="58">
        <v>5898.2876020181211</v>
      </c>
      <c r="I115" s="58">
        <v>2536.2030907684903</v>
      </c>
      <c r="J115" s="58">
        <v>925.07973643836249</v>
      </c>
      <c r="K115" s="58">
        <v>2202.1004497621134</v>
      </c>
      <c r="L115" s="58">
        <v>2090.9829076142491</v>
      </c>
    </row>
    <row r="116" spans="1:12" s="1" customFormat="1" x14ac:dyDescent="0.2">
      <c r="A116" s="46" t="s">
        <v>727</v>
      </c>
      <c r="B116" s="58">
        <v>3299.0255945478575</v>
      </c>
      <c r="C116" s="58">
        <v>2337.3338447748824</v>
      </c>
      <c r="D116" s="58">
        <v>278.0683740130296</v>
      </c>
      <c r="E116" s="58">
        <v>2420.9316218113599</v>
      </c>
      <c r="F116" s="58">
        <v>1310.862231512396</v>
      </c>
      <c r="G116" s="58">
        <v>1055.6012022698083</v>
      </c>
      <c r="H116" s="58">
        <v>5293.4873972745791</v>
      </c>
      <c r="I116" s="58">
        <v>1151.0056728114268</v>
      </c>
      <c r="J116" s="58">
        <v>1007.6637489186062</v>
      </c>
      <c r="K116" s="58">
        <v>1390.9346989795679</v>
      </c>
      <c r="L116" s="58">
        <v>1108.806617327527</v>
      </c>
    </row>
    <row r="117" spans="1:12" s="1" customFormat="1" x14ac:dyDescent="0.2">
      <c r="A117" s="46" t="s">
        <v>728</v>
      </c>
      <c r="B117" s="58">
        <v>3209.6007812928265</v>
      </c>
      <c r="C117" s="58">
        <v>2421.3931692346114</v>
      </c>
      <c r="D117" s="58">
        <v>278.0683740130296</v>
      </c>
      <c r="E117" s="58">
        <v>2477.817341727141</v>
      </c>
      <c r="F117" s="58">
        <v>1236.3650378904772</v>
      </c>
      <c r="G117" s="58">
        <v>1125.6285642744119</v>
      </c>
      <c r="H117" s="58">
        <v>5204.062584019548</v>
      </c>
      <c r="I117" s="58">
        <v>1076.5084791895081</v>
      </c>
      <c r="J117" s="58">
        <v>767.89784677251419</v>
      </c>
      <c r="K117" s="58">
        <v>1831.0163214676882</v>
      </c>
      <c r="L117" s="58">
        <v>1034.3094237056082</v>
      </c>
    </row>
    <row r="118" spans="1:12" s="1" customFormat="1" x14ac:dyDescent="0.2">
      <c r="A118" s="46" t="s">
        <v>729</v>
      </c>
      <c r="B118" s="58">
        <v>3294.8716677385914</v>
      </c>
      <c r="C118" s="58">
        <v>2323.7758892168617</v>
      </c>
      <c r="D118" s="58">
        <v>278.0683740130296</v>
      </c>
      <c r="E118" s="58">
        <v>2434.5472707972872</v>
      </c>
      <c r="F118" s="58">
        <v>1307.4017167118939</v>
      </c>
      <c r="G118" s="58">
        <v>1044.3064664626143</v>
      </c>
      <c r="H118" s="58">
        <v>5289.3911638932195</v>
      </c>
      <c r="I118" s="58">
        <v>1147.5932207164874</v>
      </c>
      <c r="J118" s="58">
        <v>991.35514141200349</v>
      </c>
      <c r="K118" s="58">
        <v>1398.9611708085101</v>
      </c>
      <c r="L118" s="58">
        <v>1105.3461025270251</v>
      </c>
    </row>
    <row r="119" spans="1:12" s="1" customFormat="1" x14ac:dyDescent="0.2">
      <c r="A119" s="46" t="s">
        <v>730</v>
      </c>
      <c r="B119" s="58">
        <v>3931.8071118260373</v>
      </c>
      <c r="C119" s="58">
        <v>1982.6346500058953</v>
      </c>
      <c r="D119" s="58">
        <v>1087.5629014688895</v>
      </c>
      <c r="E119" s="58">
        <v>3662.4364969307212</v>
      </c>
      <c r="F119" s="58">
        <v>2164.5997216229066</v>
      </c>
      <c r="G119" s="58">
        <v>278.0683740130296</v>
      </c>
      <c r="H119" s="58">
        <v>5926.2689145527593</v>
      </c>
      <c r="I119" s="58">
        <v>2564.1844033031289</v>
      </c>
      <c r="J119" s="58">
        <v>958.73792639879798</v>
      </c>
      <c r="K119" s="58">
        <v>2230.081762296752</v>
      </c>
      <c r="L119" s="58">
        <v>2118.9642201488873</v>
      </c>
    </row>
    <row r="120" spans="1:12" s="1" customFormat="1" x14ac:dyDescent="0.2">
      <c r="A120" s="46" t="s">
        <v>731</v>
      </c>
      <c r="B120" s="58">
        <v>4719.8416436005327</v>
      </c>
      <c r="C120" s="58">
        <v>3789.9966660319301</v>
      </c>
      <c r="D120" s="58">
        <v>1251.7451036704861</v>
      </c>
      <c r="E120" s="58">
        <v>803.03168453872229</v>
      </c>
      <c r="F120" s="58">
        <v>2994.3466017737805</v>
      </c>
      <c r="G120" s="58">
        <v>2719.7835783668825</v>
      </c>
      <c r="H120" s="58">
        <v>6714.3611397551604</v>
      </c>
      <c r="I120" s="58">
        <v>1743.4953913335708</v>
      </c>
      <c r="J120" s="58">
        <v>2290.3713944590149</v>
      </c>
      <c r="K120" s="58">
        <v>3341.2571837753944</v>
      </c>
      <c r="L120" s="58">
        <v>2751.8034308549745</v>
      </c>
    </row>
    <row r="121" spans="1:12" s="1" customFormat="1" x14ac:dyDescent="0.2">
      <c r="A121" s="46" t="s">
        <v>732</v>
      </c>
      <c r="B121" s="58">
        <v>3831.5359341245899</v>
      </c>
      <c r="C121" s="58">
        <v>2901.6332631280811</v>
      </c>
      <c r="D121" s="58">
        <v>738.81461921401387</v>
      </c>
      <c r="E121" s="58">
        <v>2239.2550173338809</v>
      </c>
      <c r="F121" s="58">
        <v>2105.9831988699316</v>
      </c>
      <c r="G121" s="58">
        <v>1831.4201754630333</v>
      </c>
      <c r="H121" s="58">
        <v>5825.9977368513119</v>
      </c>
      <c r="I121" s="58">
        <v>972.54819403204863</v>
      </c>
      <c r="J121" s="58">
        <v>1167.9718078749993</v>
      </c>
      <c r="K121" s="58">
        <v>2452.8937808715455</v>
      </c>
      <c r="L121" s="58">
        <v>1863.4977213790316</v>
      </c>
    </row>
    <row r="122" spans="1:12" s="1" customFormat="1" x14ac:dyDescent="0.2">
      <c r="A122" s="46" t="s">
        <v>733</v>
      </c>
      <c r="B122" s="58">
        <v>3308.8911707198636</v>
      </c>
      <c r="C122" s="58">
        <v>2347.2571143747959</v>
      </c>
      <c r="D122" s="58">
        <v>278.0683740130296</v>
      </c>
      <c r="E122" s="58">
        <v>2424.5663077694676</v>
      </c>
      <c r="F122" s="58">
        <v>1319.0809541635881</v>
      </c>
      <c r="G122" s="58">
        <v>1063.867987626563</v>
      </c>
      <c r="H122" s="58">
        <v>5303.4106668744926</v>
      </c>
      <c r="I122" s="58">
        <v>1159.2724581681816</v>
      </c>
      <c r="J122" s="58">
        <v>1019.6002616468431</v>
      </c>
      <c r="K122" s="58">
        <v>1399.1534216307605</v>
      </c>
      <c r="L122" s="58">
        <v>1117.0253399787193</v>
      </c>
    </row>
    <row r="123" spans="1:12" s="1" customFormat="1" x14ac:dyDescent="0.2">
      <c r="A123" s="46" t="s">
        <v>734</v>
      </c>
      <c r="B123" s="58">
        <v>6340.334646637506</v>
      </c>
      <c r="C123" s="58">
        <v>5410.4896690689029</v>
      </c>
      <c r="D123" s="58">
        <v>3123.0606394331189</v>
      </c>
      <c r="E123" s="58">
        <v>818.76149516127532</v>
      </c>
      <c r="F123" s="58">
        <v>4614.8396048107543</v>
      </c>
      <c r="G123" s="58">
        <v>4340.2765814038557</v>
      </c>
      <c r="H123" s="58">
        <v>8334.8541427921355</v>
      </c>
      <c r="I123" s="58">
        <v>3363.9883943705445</v>
      </c>
      <c r="J123" s="58">
        <v>3910.8643974959882</v>
      </c>
      <c r="K123" s="58">
        <v>4961.7501868123672</v>
      </c>
      <c r="L123" s="58">
        <v>4372.2964338919473</v>
      </c>
    </row>
    <row r="124" spans="1:12" s="1" customFormat="1" x14ac:dyDescent="0.2">
      <c r="A124" s="46" t="s">
        <v>735</v>
      </c>
      <c r="B124" s="58">
        <v>6313.2764289493707</v>
      </c>
      <c r="C124" s="58">
        <v>5383.4314513807685</v>
      </c>
      <c r="D124" s="58">
        <v>3096.0024217449836</v>
      </c>
      <c r="E124" s="58">
        <v>786.21367847788508</v>
      </c>
      <c r="F124" s="58">
        <v>4587.781387122619</v>
      </c>
      <c r="G124" s="58">
        <v>4313.2183637157204</v>
      </c>
      <c r="H124" s="58">
        <v>8307.7959251039993</v>
      </c>
      <c r="I124" s="58">
        <v>3336.9301766824087</v>
      </c>
      <c r="J124" s="58">
        <v>3883.8061798078525</v>
      </c>
      <c r="K124" s="58">
        <v>4934.6919691242329</v>
      </c>
      <c r="L124" s="58">
        <v>4345.238216203812</v>
      </c>
    </row>
    <row r="125" spans="1:12" s="1" customFormat="1" x14ac:dyDescent="0.2">
      <c r="A125" s="46" t="s">
        <v>736</v>
      </c>
      <c r="B125" s="58">
        <v>6311.314852400551</v>
      </c>
      <c r="C125" s="58">
        <v>5381.4698748319479</v>
      </c>
      <c r="D125" s="58">
        <v>3094.0408451961634</v>
      </c>
      <c r="E125" s="58">
        <v>783.8541352641638</v>
      </c>
      <c r="F125" s="58">
        <v>4585.8198105737993</v>
      </c>
      <c r="G125" s="58">
        <v>4311.2567871669007</v>
      </c>
      <c r="H125" s="58">
        <v>8305.8343485551795</v>
      </c>
      <c r="I125" s="58">
        <v>3334.9686001335886</v>
      </c>
      <c r="J125" s="58">
        <v>3881.8446032590332</v>
      </c>
      <c r="K125" s="58">
        <v>4932.7303925754122</v>
      </c>
      <c r="L125" s="58">
        <v>4343.2766396549923</v>
      </c>
    </row>
    <row r="126" spans="1:12" s="2" customFormat="1" x14ac:dyDescent="0.2">
      <c r="A126" s="46" t="s">
        <v>737</v>
      </c>
      <c r="B126" s="58">
        <v>6303.8724002006165</v>
      </c>
      <c r="C126" s="58">
        <v>5374.0274226320134</v>
      </c>
      <c r="D126" s="58">
        <v>3086.598392996229</v>
      </c>
      <c r="E126" s="58">
        <v>774.90175071798603</v>
      </c>
      <c r="F126" s="58">
        <v>4578.3773583738648</v>
      </c>
      <c r="G126" s="58">
        <v>4303.7566415390593</v>
      </c>
      <c r="H126" s="58">
        <v>8298.3342029273372</v>
      </c>
      <c r="I126" s="58">
        <v>3327.5261479336541</v>
      </c>
      <c r="J126" s="58">
        <v>3874.3444576311913</v>
      </c>
      <c r="K126" s="58">
        <v>4925.2879403754778</v>
      </c>
      <c r="L126" s="58">
        <v>4335.8341874550579</v>
      </c>
    </row>
    <row r="127" spans="1:12" s="1" customFormat="1" x14ac:dyDescent="0.2">
      <c r="A127" s="46" t="s">
        <v>738</v>
      </c>
      <c r="B127" s="58">
        <v>6316.6226477679456</v>
      </c>
      <c r="C127" s="58">
        <v>5386.7199767714364</v>
      </c>
      <c r="D127" s="58">
        <v>3099.348640563559</v>
      </c>
      <c r="E127" s="58">
        <v>790.23878160717425</v>
      </c>
      <c r="F127" s="58">
        <v>4591.1276059411939</v>
      </c>
      <c r="G127" s="58">
        <v>4316.5068891063893</v>
      </c>
      <c r="H127" s="58">
        <v>8311.0844504946672</v>
      </c>
      <c r="I127" s="58">
        <v>3340.2763955009846</v>
      </c>
      <c r="J127" s="58">
        <v>3887.0947051985218</v>
      </c>
      <c r="K127" s="58">
        <v>4938.0381879428078</v>
      </c>
      <c r="L127" s="58">
        <v>4348.5844350223879</v>
      </c>
    </row>
    <row r="128" spans="1:12" s="1" customFormat="1" x14ac:dyDescent="0.2">
      <c r="A128" s="46" t="s">
        <v>739</v>
      </c>
      <c r="B128" s="58">
        <v>6428.7209781902202</v>
      </c>
      <c r="C128" s="58">
        <v>5498.876000621618</v>
      </c>
      <c r="D128" s="58">
        <v>3211.4469709858331</v>
      </c>
      <c r="E128" s="58">
        <v>925.07973643836249</v>
      </c>
      <c r="F128" s="58">
        <v>4703.2259363634685</v>
      </c>
      <c r="G128" s="58">
        <v>4428.6629129565699</v>
      </c>
      <c r="H128" s="58">
        <v>8423.2404743448478</v>
      </c>
      <c r="I128" s="58">
        <v>3452.3747259232582</v>
      </c>
      <c r="J128" s="58">
        <v>3999.2507290487029</v>
      </c>
      <c r="K128" s="58">
        <v>5050.1365183650823</v>
      </c>
      <c r="L128" s="58">
        <v>4460.6827654446615</v>
      </c>
    </row>
    <row r="129" spans="1:12" s="1" customFormat="1" x14ac:dyDescent="0.2">
      <c r="A129" s="46" t="s">
        <v>740</v>
      </c>
      <c r="B129" s="58">
        <v>6339.7000189305336</v>
      </c>
      <c r="C129" s="58">
        <v>5409.8550413619323</v>
      </c>
      <c r="D129" s="58">
        <v>3122.4260117261479</v>
      </c>
      <c r="E129" s="58">
        <v>817.99811353330665</v>
      </c>
      <c r="F129" s="58">
        <v>4614.2049771037828</v>
      </c>
      <c r="G129" s="58">
        <v>4339.6419536968851</v>
      </c>
      <c r="H129" s="58">
        <v>8334.2195150851621</v>
      </c>
      <c r="I129" s="58">
        <v>3363.353766663573</v>
      </c>
      <c r="J129" s="58">
        <v>3910.2297697890167</v>
      </c>
      <c r="K129" s="58">
        <v>4961.1155591053966</v>
      </c>
      <c r="L129" s="58">
        <v>4371.6618061849767</v>
      </c>
    </row>
    <row r="130" spans="1:12" s="1" customFormat="1" x14ac:dyDescent="0.2">
      <c r="A130" s="46" t="s">
        <v>741</v>
      </c>
      <c r="B130" s="58">
        <v>6277.2757299357318</v>
      </c>
      <c r="C130" s="58">
        <v>5347.3730589392235</v>
      </c>
      <c r="D130" s="58">
        <v>3060.0017227313451</v>
      </c>
      <c r="E130" s="58">
        <v>742.90912067311842</v>
      </c>
      <c r="F130" s="58">
        <v>4551.7806881089809</v>
      </c>
      <c r="G130" s="58">
        <v>4277.1599712741763</v>
      </c>
      <c r="H130" s="58">
        <v>8271.7375326624551</v>
      </c>
      <c r="I130" s="58">
        <v>3300.9294776687707</v>
      </c>
      <c r="J130" s="58">
        <v>3847.7477873663079</v>
      </c>
      <c r="K130" s="58">
        <v>4898.6335766826878</v>
      </c>
      <c r="L130" s="58">
        <v>4309.237517190174</v>
      </c>
    </row>
    <row r="131" spans="1:12" s="1" customFormat="1" x14ac:dyDescent="0.2">
      <c r="A131" s="46" t="s">
        <v>742</v>
      </c>
      <c r="B131" s="58">
        <v>6403.9128041904378</v>
      </c>
      <c r="C131" s="58">
        <v>5474.0678266218356</v>
      </c>
      <c r="D131" s="58">
        <v>3186.6387969860507</v>
      </c>
      <c r="E131" s="58">
        <v>895.23845461777</v>
      </c>
      <c r="F131" s="58">
        <v>4678.4177623636851</v>
      </c>
      <c r="G131" s="58">
        <v>4403.8547389567875</v>
      </c>
      <c r="H131" s="58">
        <v>8398.3746069171593</v>
      </c>
      <c r="I131" s="58">
        <v>3427.5665519234758</v>
      </c>
      <c r="J131" s="58">
        <v>3974.3848616210134</v>
      </c>
      <c r="K131" s="58">
        <v>5025.328344365299</v>
      </c>
      <c r="L131" s="58">
        <v>4435.8745914448791</v>
      </c>
    </row>
    <row r="132" spans="1:12" s="1" customFormat="1" x14ac:dyDescent="0.2">
      <c r="A132" s="46" t="s">
        <v>743</v>
      </c>
      <c r="B132" s="58">
        <v>8080.1376585850621</v>
      </c>
      <c r="C132" s="58">
        <v>7150.2349875885529</v>
      </c>
      <c r="D132" s="58">
        <v>4862.8059579527689</v>
      </c>
      <c r="E132" s="58">
        <v>2420.4123809602015</v>
      </c>
      <c r="F132" s="58">
        <v>6354.5849233304043</v>
      </c>
      <c r="G132" s="58">
        <v>6080.0218999235058</v>
      </c>
      <c r="H132" s="58">
        <v>10074.599461311784</v>
      </c>
      <c r="I132" s="58">
        <v>5103.7337128901945</v>
      </c>
      <c r="J132" s="58">
        <v>5650.6097160156378</v>
      </c>
      <c r="K132" s="58">
        <v>6701.4955053320173</v>
      </c>
      <c r="L132" s="58">
        <v>6112.0417524115983</v>
      </c>
    </row>
    <row r="133" spans="1:12" s="1" customFormat="1" x14ac:dyDescent="0.2">
      <c r="A133" s="46" t="s">
        <v>744</v>
      </c>
      <c r="B133" s="58">
        <v>6289.1028826565589</v>
      </c>
      <c r="C133" s="58">
        <v>5359.2579050879567</v>
      </c>
      <c r="D133" s="58">
        <v>3071.8288754521723</v>
      </c>
      <c r="E133" s="58">
        <v>757.13577828526127</v>
      </c>
      <c r="F133" s="58">
        <v>4563.6078408298072</v>
      </c>
      <c r="G133" s="58">
        <v>4289.0448174229086</v>
      </c>
      <c r="H133" s="58">
        <v>8283.6223788111874</v>
      </c>
      <c r="I133" s="58">
        <v>3312.7566303895974</v>
      </c>
      <c r="J133" s="58">
        <v>3859.6326335150416</v>
      </c>
      <c r="K133" s="58">
        <v>4910.518422831421</v>
      </c>
      <c r="L133" s="58">
        <v>4321.0646699110011</v>
      </c>
    </row>
    <row r="134" spans="1:12" s="1" customFormat="1" x14ac:dyDescent="0.2">
      <c r="A134" s="46" t="s">
        <v>745</v>
      </c>
      <c r="B134" s="58">
        <v>6308.6609547168528</v>
      </c>
      <c r="C134" s="58">
        <v>5378.7582837203436</v>
      </c>
      <c r="D134" s="58">
        <v>3091.3292540845596</v>
      </c>
      <c r="E134" s="58">
        <v>780.66181209265847</v>
      </c>
      <c r="F134" s="58">
        <v>4583.1082194621949</v>
      </c>
      <c r="G134" s="58">
        <v>4308.5451960552964</v>
      </c>
      <c r="H134" s="58">
        <v>8303.1227574435743</v>
      </c>
      <c r="I134" s="58">
        <v>3332.2570090219851</v>
      </c>
      <c r="J134" s="58">
        <v>3879.1330121474289</v>
      </c>
      <c r="K134" s="58">
        <v>4930.0188014638079</v>
      </c>
      <c r="L134" s="58">
        <v>4340.565048543388</v>
      </c>
    </row>
    <row r="135" spans="1:12" s="1" customFormat="1" x14ac:dyDescent="0.2">
      <c r="A135" s="46" t="s">
        <v>746</v>
      </c>
      <c r="B135" s="58">
        <v>6309.5263561354504</v>
      </c>
      <c r="C135" s="58">
        <v>5379.6236851389413</v>
      </c>
      <c r="D135" s="58">
        <v>3092.2523489310629</v>
      </c>
      <c r="E135" s="58">
        <v>781.70278703988845</v>
      </c>
      <c r="F135" s="58">
        <v>4584.0313143086978</v>
      </c>
      <c r="G135" s="58">
        <v>4309.4105974738941</v>
      </c>
      <c r="H135" s="58">
        <v>8303.988158862172</v>
      </c>
      <c r="I135" s="58">
        <v>3333.1801038684885</v>
      </c>
      <c r="J135" s="58">
        <v>3879.9984135660256</v>
      </c>
      <c r="K135" s="58">
        <v>4930.8842028824047</v>
      </c>
      <c r="L135" s="58">
        <v>4341.4881433898918</v>
      </c>
    </row>
    <row r="136" spans="1:12" s="1" customFormat="1" x14ac:dyDescent="0.2">
      <c r="A136" s="46" t="s">
        <v>747</v>
      </c>
      <c r="B136" s="58">
        <v>5496.2221029379198</v>
      </c>
      <c r="C136" s="58">
        <v>4566.3194319414115</v>
      </c>
      <c r="D136" s="58">
        <v>2278.890402305627</v>
      </c>
      <c r="E136" s="58">
        <v>705.22582758339377</v>
      </c>
      <c r="F136" s="58">
        <v>3770.6693676832624</v>
      </c>
      <c r="G136" s="58">
        <v>3496.1063442763639</v>
      </c>
      <c r="H136" s="58">
        <v>7490.6839056646413</v>
      </c>
      <c r="I136" s="58">
        <v>2519.8181572430522</v>
      </c>
      <c r="J136" s="58">
        <v>3066.6941603684959</v>
      </c>
      <c r="K136" s="58">
        <v>4117.5799496848758</v>
      </c>
      <c r="L136" s="58">
        <v>3528.1261967644555</v>
      </c>
    </row>
    <row r="137" spans="1:12" s="1" customFormat="1" x14ac:dyDescent="0.2">
      <c r="A137" s="46" t="s">
        <v>748</v>
      </c>
      <c r="B137" s="58">
        <v>7922.4038266887692</v>
      </c>
      <c r="C137" s="58">
        <v>6992.558849120167</v>
      </c>
      <c r="D137" s="58">
        <v>4705.1298194843821</v>
      </c>
      <c r="E137" s="58">
        <v>2262.7362424918147</v>
      </c>
      <c r="F137" s="58">
        <v>6196.9087848620165</v>
      </c>
      <c r="G137" s="58">
        <v>5922.3457614551189</v>
      </c>
      <c r="H137" s="58">
        <v>9916.9233228433986</v>
      </c>
      <c r="I137" s="58">
        <v>4946.0575744218067</v>
      </c>
      <c r="J137" s="58">
        <v>5492.9335775472518</v>
      </c>
      <c r="K137" s="58">
        <v>6543.8193668636313</v>
      </c>
      <c r="L137" s="58">
        <v>5954.3656139432105</v>
      </c>
    </row>
    <row r="138" spans="1:12" s="1" customFormat="1" x14ac:dyDescent="0.2">
      <c r="A138" s="46" t="s">
        <v>749</v>
      </c>
      <c r="B138" s="58">
        <v>6357.4119012978217</v>
      </c>
      <c r="C138" s="58">
        <v>5427.5092303013125</v>
      </c>
      <c r="D138" s="58">
        <v>3140.0802006655276</v>
      </c>
      <c r="E138" s="58">
        <v>839.23400245679795</v>
      </c>
      <c r="F138" s="58">
        <v>4631.859166043163</v>
      </c>
      <c r="G138" s="58">
        <v>4357.2961426362654</v>
      </c>
      <c r="H138" s="58">
        <v>8351.8737040245433</v>
      </c>
      <c r="I138" s="58">
        <v>3381.0079556029532</v>
      </c>
      <c r="J138" s="58">
        <v>3927.8839587283974</v>
      </c>
      <c r="K138" s="58">
        <v>4978.7697480447769</v>
      </c>
      <c r="L138" s="58">
        <v>4389.315995124356</v>
      </c>
    </row>
    <row r="139" spans="1:12" s="1" customFormat="1" x14ac:dyDescent="0.2">
      <c r="A139" s="46" t="s">
        <v>750</v>
      </c>
      <c r="B139" s="58">
        <v>7596.9551998683628</v>
      </c>
      <c r="C139" s="58">
        <v>6667.1102222997597</v>
      </c>
      <c r="D139" s="58">
        <v>4379.6811926639757</v>
      </c>
      <c r="E139" s="58">
        <v>1937.2876156714087</v>
      </c>
      <c r="F139" s="58">
        <v>5871.460158041612</v>
      </c>
      <c r="G139" s="58">
        <v>5596.8971346347134</v>
      </c>
      <c r="H139" s="58">
        <v>9591.4746960229913</v>
      </c>
      <c r="I139" s="58">
        <v>4620.6089476014013</v>
      </c>
      <c r="J139" s="58">
        <v>5167.4849507268445</v>
      </c>
      <c r="K139" s="58">
        <v>6218.370740043224</v>
      </c>
      <c r="L139" s="58">
        <v>5628.916987122805</v>
      </c>
    </row>
    <row r="140" spans="1:12" s="1" customFormat="1" x14ac:dyDescent="0.2">
      <c r="A140" s="46" t="s">
        <v>751</v>
      </c>
      <c r="B140" s="58">
        <v>7534.1270568782156</v>
      </c>
      <c r="C140" s="58">
        <v>6604.2243858817064</v>
      </c>
      <c r="D140" s="58">
        <v>4316.8530496738285</v>
      </c>
      <c r="E140" s="58">
        <v>1874.4594726812611</v>
      </c>
      <c r="F140" s="58">
        <v>5808.5743216235569</v>
      </c>
      <c r="G140" s="58">
        <v>5534.0112982166593</v>
      </c>
      <c r="H140" s="58">
        <v>9528.5888596049372</v>
      </c>
      <c r="I140" s="58">
        <v>4557.7231111833471</v>
      </c>
      <c r="J140" s="58">
        <v>5104.5991143087913</v>
      </c>
      <c r="K140" s="58">
        <v>6155.4849036251708</v>
      </c>
      <c r="L140" s="58">
        <v>5566.088844132657</v>
      </c>
    </row>
    <row r="141" spans="1:12" s="1" customFormat="1" x14ac:dyDescent="0.2">
      <c r="A141" s="46" t="s">
        <v>752</v>
      </c>
      <c r="B141" s="58">
        <v>7736.9771493973694</v>
      </c>
      <c r="C141" s="58">
        <v>6807.1321718287682</v>
      </c>
      <c r="D141" s="58">
        <v>4519.7031421929823</v>
      </c>
      <c r="E141" s="58">
        <v>2077.3095652004154</v>
      </c>
      <c r="F141" s="58">
        <v>6011.4821075706177</v>
      </c>
      <c r="G141" s="58">
        <v>5736.9190841637192</v>
      </c>
      <c r="H141" s="58">
        <v>9731.4966455519971</v>
      </c>
      <c r="I141" s="58">
        <v>4760.6308971304079</v>
      </c>
      <c r="J141" s="58">
        <v>5307.5069002558521</v>
      </c>
      <c r="K141" s="58">
        <v>6358.3926895722307</v>
      </c>
      <c r="L141" s="58">
        <v>5768.9389366518108</v>
      </c>
    </row>
    <row r="142" spans="1:12" s="1" customFormat="1" x14ac:dyDescent="0.2">
      <c r="A142" s="46" t="s">
        <v>753</v>
      </c>
      <c r="B142" s="58">
        <v>5480.2410234078279</v>
      </c>
      <c r="C142" s="58">
        <v>4550.3383524113187</v>
      </c>
      <c r="D142" s="58">
        <v>2262.9093227755343</v>
      </c>
      <c r="E142" s="58">
        <v>686.00249022454705</v>
      </c>
      <c r="F142" s="58">
        <v>3754.6882881531692</v>
      </c>
      <c r="G142" s="58">
        <v>3480.1252647462716</v>
      </c>
      <c r="H142" s="58">
        <v>7474.7028261345495</v>
      </c>
      <c r="I142" s="58">
        <v>2503.8370777129594</v>
      </c>
      <c r="J142" s="58">
        <v>3050.7130808384031</v>
      </c>
      <c r="K142" s="58">
        <v>4101.5988701547831</v>
      </c>
      <c r="L142" s="58">
        <v>3512.2028106622693</v>
      </c>
    </row>
    <row r="143" spans="1:12" s="1" customFormat="1" x14ac:dyDescent="0.2">
      <c r="A143" s="46" t="s">
        <v>754</v>
      </c>
      <c r="B143" s="58">
        <v>5341.7767964322957</v>
      </c>
      <c r="C143" s="58">
        <v>4411.8741254357874</v>
      </c>
      <c r="D143" s="58">
        <v>2124.502789227909</v>
      </c>
      <c r="E143" s="58">
        <v>413.75284235900347</v>
      </c>
      <c r="F143" s="58">
        <v>3616.2240611776374</v>
      </c>
      <c r="G143" s="58">
        <v>3341.6610377707398</v>
      </c>
      <c r="H143" s="58">
        <v>7336.2385991590172</v>
      </c>
      <c r="I143" s="58">
        <v>2365.3728507374276</v>
      </c>
      <c r="J143" s="58">
        <v>2912.2488538628713</v>
      </c>
      <c r="K143" s="58">
        <v>3963.1346431792508</v>
      </c>
      <c r="L143" s="58">
        <v>3373.7385836867375</v>
      </c>
    </row>
    <row r="144" spans="1:12" s="1" customFormat="1" x14ac:dyDescent="0.2">
      <c r="A144" s="46" t="s">
        <v>755</v>
      </c>
      <c r="B144" s="58">
        <v>5279.0063468700546</v>
      </c>
      <c r="C144" s="58">
        <v>4349.1036758735463</v>
      </c>
      <c r="D144" s="58">
        <v>2061.6746462377614</v>
      </c>
      <c r="E144" s="58">
        <v>492.93633667829619</v>
      </c>
      <c r="F144" s="58">
        <v>3553.4536116153963</v>
      </c>
      <c r="G144" s="58">
        <v>3278.8905882084987</v>
      </c>
      <c r="H144" s="58">
        <v>7273.468149596777</v>
      </c>
      <c r="I144" s="58">
        <v>2302.602401175187</v>
      </c>
      <c r="J144" s="58">
        <v>2849.4784043006307</v>
      </c>
      <c r="K144" s="58">
        <v>3900.3641936170102</v>
      </c>
      <c r="L144" s="58">
        <v>3310.9681341244968</v>
      </c>
    </row>
    <row r="145" spans="1:12" s="1" customFormat="1" x14ac:dyDescent="0.2">
      <c r="A145" s="46" t="s">
        <v>756</v>
      </c>
      <c r="B145" s="58">
        <v>6299.8915536750692</v>
      </c>
      <c r="C145" s="58">
        <v>5370.046576106467</v>
      </c>
      <c r="D145" s="58">
        <v>3082.6175464706821</v>
      </c>
      <c r="E145" s="58">
        <v>770.1132659607282</v>
      </c>
      <c r="F145" s="58">
        <v>4574.3965118483175</v>
      </c>
      <c r="G145" s="58">
        <v>4299.8334884414189</v>
      </c>
      <c r="H145" s="58">
        <v>8294.3533564017907</v>
      </c>
      <c r="I145" s="58">
        <v>3323.5453014081077</v>
      </c>
      <c r="J145" s="58">
        <v>3870.3636111056453</v>
      </c>
      <c r="K145" s="58">
        <v>4921.3070938499313</v>
      </c>
      <c r="L145" s="58">
        <v>4331.8533409295114</v>
      </c>
    </row>
    <row r="146" spans="1:12" s="1" customFormat="1" x14ac:dyDescent="0.2">
      <c r="A146" s="46" t="s">
        <v>757</v>
      </c>
      <c r="B146" s="58">
        <v>6271.5063871450848</v>
      </c>
      <c r="C146" s="58">
        <v>5341.6614095764826</v>
      </c>
      <c r="D146" s="58">
        <v>3054.2323799406981</v>
      </c>
      <c r="E146" s="58">
        <v>735.96928769158535</v>
      </c>
      <c r="F146" s="58">
        <v>4546.011345318334</v>
      </c>
      <c r="G146" s="58">
        <v>4271.4483219114354</v>
      </c>
      <c r="H146" s="58">
        <v>8266.0258832997133</v>
      </c>
      <c r="I146" s="58">
        <v>3295.1601348781232</v>
      </c>
      <c r="J146" s="58">
        <v>3842.0361380035679</v>
      </c>
      <c r="K146" s="58">
        <v>4892.9219273199469</v>
      </c>
      <c r="L146" s="58">
        <v>4303.468174399527</v>
      </c>
    </row>
    <row r="147" spans="1:12" s="1" customFormat="1" x14ac:dyDescent="0.2">
      <c r="A147" s="46" t="s">
        <v>758</v>
      </c>
      <c r="B147" s="58">
        <v>6307.4493927308167</v>
      </c>
      <c r="C147" s="58">
        <v>5377.6044151622145</v>
      </c>
      <c r="D147" s="58">
        <v>3090.1753855264301</v>
      </c>
      <c r="E147" s="58">
        <v>779.20444716653662</v>
      </c>
      <c r="F147" s="58">
        <v>4581.9543509040659</v>
      </c>
      <c r="G147" s="58">
        <v>4307.3913274971674</v>
      </c>
      <c r="H147" s="58">
        <v>8301.9111954575383</v>
      </c>
      <c r="I147" s="58">
        <v>3331.1031404638552</v>
      </c>
      <c r="J147" s="58">
        <v>3877.9214501613924</v>
      </c>
      <c r="K147" s="58">
        <v>4928.8649329056789</v>
      </c>
      <c r="L147" s="58">
        <v>4339.411179985259</v>
      </c>
    </row>
    <row r="148" spans="1:12" s="1" customFormat="1" x14ac:dyDescent="0.2">
      <c r="A148" s="46" t="s">
        <v>759</v>
      </c>
      <c r="B148" s="58">
        <v>6342.8154640374842</v>
      </c>
      <c r="C148" s="58">
        <v>5412.912793040975</v>
      </c>
      <c r="D148" s="58">
        <v>3125.4837634051905</v>
      </c>
      <c r="E148" s="58">
        <v>821.7456233433345</v>
      </c>
      <c r="F148" s="58">
        <v>4617.2627287828254</v>
      </c>
      <c r="G148" s="58">
        <v>4342.6997053759278</v>
      </c>
      <c r="H148" s="58">
        <v>8337.2772667642057</v>
      </c>
      <c r="I148" s="58">
        <v>3366.4115183426161</v>
      </c>
      <c r="J148" s="58">
        <v>3913.2875214680598</v>
      </c>
      <c r="K148" s="58">
        <v>4964.1733107844393</v>
      </c>
      <c r="L148" s="58">
        <v>4374.7772512919255</v>
      </c>
    </row>
    <row r="149" spans="1:12" s="1" customFormat="1" x14ac:dyDescent="0.2">
      <c r="A149" s="46" t="s">
        <v>760</v>
      </c>
      <c r="B149" s="58">
        <v>6334.565303846859</v>
      </c>
      <c r="C149" s="58">
        <v>5404.6626328503498</v>
      </c>
      <c r="D149" s="58">
        <v>3117.2336032145649</v>
      </c>
      <c r="E149" s="58">
        <v>811.82166217974213</v>
      </c>
      <c r="F149" s="58">
        <v>4609.0125685922003</v>
      </c>
      <c r="G149" s="58">
        <v>4334.4495451853018</v>
      </c>
      <c r="H149" s="58">
        <v>8329.0271065735815</v>
      </c>
      <c r="I149" s="58">
        <v>3358.161358151991</v>
      </c>
      <c r="J149" s="58">
        <v>3905.0373612774347</v>
      </c>
      <c r="K149" s="58">
        <v>4955.9231505938142</v>
      </c>
      <c r="L149" s="58">
        <v>4366.5270911013004</v>
      </c>
    </row>
    <row r="150" spans="1:12" s="1" customFormat="1" x14ac:dyDescent="0.2">
      <c r="A150" s="46" t="s">
        <v>761</v>
      </c>
      <c r="B150" s="58">
        <v>6289.7375103635304</v>
      </c>
      <c r="C150" s="58">
        <v>5359.8925327949273</v>
      </c>
      <c r="D150" s="58">
        <v>3072.4635031591429</v>
      </c>
      <c r="E150" s="58">
        <v>757.89915991322994</v>
      </c>
      <c r="F150" s="58">
        <v>4564.2424685367787</v>
      </c>
      <c r="G150" s="58">
        <v>4289.6794451298802</v>
      </c>
      <c r="H150" s="58">
        <v>8284.199313090252</v>
      </c>
      <c r="I150" s="58">
        <v>3313.391258096568</v>
      </c>
      <c r="J150" s="58">
        <v>3860.2095677941061</v>
      </c>
      <c r="K150" s="58">
        <v>4911.1530505383917</v>
      </c>
      <c r="L150" s="58">
        <v>4321.6992976179727</v>
      </c>
    </row>
    <row r="151" spans="1:12" s="1" customFormat="1" x14ac:dyDescent="0.2">
      <c r="A151" s="46" t="s">
        <v>762</v>
      </c>
      <c r="B151" s="58">
        <v>6230.0825059082381</v>
      </c>
      <c r="C151" s="58">
        <v>5300.2375283396368</v>
      </c>
      <c r="D151" s="58">
        <v>3012.8084987038519</v>
      </c>
      <c r="E151" s="58">
        <v>686.1412868841777</v>
      </c>
      <c r="F151" s="58">
        <v>4504.5874640814864</v>
      </c>
      <c r="G151" s="58">
        <v>4230.0244406745887</v>
      </c>
      <c r="H151" s="58">
        <v>8224.6020020628675</v>
      </c>
      <c r="I151" s="58">
        <v>3253.736253641277</v>
      </c>
      <c r="J151" s="58">
        <v>3800.6122567667207</v>
      </c>
      <c r="K151" s="58">
        <v>4851.4980460831002</v>
      </c>
      <c r="L151" s="58">
        <v>4262.0442931626803</v>
      </c>
    </row>
    <row r="152" spans="1:12" s="1" customFormat="1" x14ac:dyDescent="0.2">
      <c r="A152" s="46" t="s">
        <v>763</v>
      </c>
      <c r="B152" s="58">
        <v>6298.2184442657817</v>
      </c>
      <c r="C152" s="58">
        <v>5368.3157732692725</v>
      </c>
      <c r="D152" s="58">
        <v>3080.8867436334881</v>
      </c>
      <c r="E152" s="58">
        <v>768.10071439608362</v>
      </c>
      <c r="F152" s="58">
        <v>4572.6657090111239</v>
      </c>
      <c r="G152" s="58">
        <v>4298.1026856042254</v>
      </c>
      <c r="H152" s="58">
        <v>8292.6802469925024</v>
      </c>
      <c r="I152" s="58">
        <v>3321.8144985709132</v>
      </c>
      <c r="J152" s="58">
        <v>3868.6905016963569</v>
      </c>
      <c r="K152" s="58">
        <v>4919.5762910127369</v>
      </c>
      <c r="L152" s="58">
        <v>4330.1802315202231</v>
      </c>
    </row>
    <row r="153" spans="1:12" s="1" customFormat="1" x14ac:dyDescent="0.2">
      <c r="A153" s="46" t="s">
        <v>764</v>
      </c>
      <c r="B153" s="58">
        <v>6307.9109401540682</v>
      </c>
      <c r="C153" s="58">
        <v>5378.0082691575599</v>
      </c>
      <c r="D153" s="58">
        <v>3090.5792395217754</v>
      </c>
      <c r="E153" s="58">
        <v>779.75963380505925</v>
      </c>
      <c r="F153" s="58">
        <v>4582.3582048994103</v>
      </c>
      <c r="G153" s="58">
        <v>4307.7951814925118</v>
      </c>
      <c r="H153" s="58">
        <v>8302.3727428807906</v>
      </c>
      <c r="I153" s="58">
        <v>3331.506994459201</v>
      </c>
      <c r="J153" s="58">
        <v>3878.3829975846447</v>
      </c>
      <c r="K153" s="58">
        <v>4929.2687869010242</v>
      </c>
      <c r="L153" s="58">
        <v>4339.8727274085104</v>
      </c>
    </row>
    <row r="154" spans="1:12" s="1" customFormat="1" x14ac:dyDescent="0.2">
      <c r="A154" s="46" t="s">
        <v>765</v>
      </c>
      <c r="B154" s="58">
        <v>6321.9881365632473</v>
      </c>
      <c r="C154" s="58">
        <v>5392.1431589946451</v>
      </c>
      <c r="D154" s="58">
        <v>3104.7141293588606</v>
      </c>
      <c r="E154" s="58">
        <v>796.69282627999996</v>
      </c>
      <c r="F154" s="58">
        <v>4596.4930947364965</v>
      </c>
      <c r="G154" s="58">
        <v>4321.9300713295979</v>
      </c>
      <c r="H154" s="58">
        <v>8316.5076327178758</v>
      </c>
      <c r="I154" s="58">
        <v>3345.6418842962862</v>
      </c>
      <c r="J154" s="58">
        <v>3892.5178874217304</v>
      </c>
      <c r="K154" s="58">
        <v>4943.4036767381094</v>
      </c>
      <c r="L154" s="58">
        <v>4353.9499238176895</v>
      </c>
    </row>
    <row r="155" spans="1:12" s="1" customFormat="1" x14ac:dyDescent="0.2">
      <c r="A155" s="46" t="s">
        <v>766</v>
      </c>
      <c r="B155" s="58">
        <v>6298.8530719727523</v>
      </c>
      <c r="C155" s="58">
        <v>5368.9504009762441</v>
      </c>
      <c r="D155" s="58">
        <v>3081.5790647683657</v>
      </c>
      <c r="E155" s="58">
        <v>768.86409602405229</v>
      </c>
      <c r="F155" s="58">
        <v>4573.3003367180945</v>
      </c>
      <c r="G155" s="58">
        <v>4298.7373133111969</v>
      </c>
      <c r="H155" s="58">
        <v>8293.3148746994739</v>
      </c>
      <c r="I155" s="58">
        <v>3322.4491262778847</v>
      </c>
      <c r="J155" s="58">
        <v>3869.3251294033284</v>
      </c>
      <c r="K155" s="58">
        <v>4920.2109187197084</v>
      </c>
      <c r="L155" s="58">
        <v>4330.8148592271946</v>
      </c>
    </row>
    <row r="156" spans="1:12" s="1" customFormat="1" x14ac:dyDescent="0.2">
      <c r="A156" s="46" t="s">
        <v>767</v>
      </c>
      <c r="B156" s="58">
        <v>6327.5843990701751</v>
      </c>
      <c r="C156" s="58">
        <v>5397.6817280736668</v>
      </c>
      <c r="D156" s="58">
        <v>3110.3103918657885</v>
      </c>
      <c r="E156" s="58">
        <v>803.42446427208711</v>
      </c>
      <c r="F156" s="58">
        <v>4602.0316638155173</v>
      </c>
      <c r="G156" s="58">
        <v>4327.4686404086196</v>
      </c>
      <c r="H156" s="58">
        <v>8322.0462017968985</v>
      </c>
      <c r="I156" s="58">
        <v>3351.1804533753075</v>
      </c>
      <c r="J156" s="58">
        <v>3898.0564565007512</v>
      </c>
      <c r="K156" s="58">
        <v>4948.9422458171302</v>
      </c>
      <c r="L156" s="58">
        <v>4359.5461863246173</v>
      </c>
    </row>
    <row r="157" spans="1:12" s="1" customFormat="1" x14ac:dyDescent="0.2">
      <c r="A157" s="46" t="s">
        <v>768</v>
      </c>
      <c r="B157" s="58">
        <v>6365.7197549163529</v>
      </c>
      <c r="C157" s="58">
        <v>5435.8747773477517</v>
      </c>
      <c r="D157" s="58">
        <v>3148.4457477119663</v>
      </c>
      <c r="E157" s="58">
        <v>849.29676028002086</v>
      </c>
      <c r="F157" s="58">
        <v>4640.2247130896012</v>
      </c>
      <c r="G157" s="58">
        <v>4365.6616896827036</v>
      </c>
      <c r="H157" s="58">
        <v>8360.2392510709815</v>
      </c>
      <c r="I157" s="58">
        <v>3389.3735026493919</v>
      </c>
      <c r="J157" s="58">
        <v>3936.2495057748356</v>
      </c>
      <c r="K157" s="58">
        <v>4987.1352950912151</v>
      </c>
      <c r="L157" s="58">
        <v>4397.6815421707952</v>
      </c>
    </row>
    <row r="158" spans="1:12" s="1" customFormat="1" x14ac:dyDescent="0.2">
      <c r="A158" s="46" t="s">
        <v>769</v>
      </c>
      <c r="B158" s="58">
        <v>6354.296456190872</v>
      </c>
      <c r="C158" s="58">
        <v>5424.4514786222699</v>
      </c>
      <c r="D158" s="58">
        <v>3137.022448986485</v>
      </c>
      <c r="E158" s="58">
        <v>835.55589097658537</v>
      </c>
      <c r="F158" s="58">
        <v>4628.8014143641203</v>
      </c>
      <c r="G158" s="58">
        <v>4354.2383909572218</v>
      </c>
      <c r="H158" s="58">
        <v>8348.8159523454997</v>
      </c>
      <c r="I158" s="58">
        <v>3377.9502039239101</v>
      </c>
      <c r="J158" s="58">
        <v>3924.8262070493538</v>
      </c>
      <c r="K158" s="58">
        <v>4975.7119963657342</v>
      </c>
      <c r="L158" s="58">
        <v>4386.2582434453134</v>
      </c>
    </row>
    <row r="159" spans="1:12" s="1" customFormat="1" x14ac:dyDescent="0.2">
      <c r="A159" s="46" t="s">
        <v>770</v>
      </c>
      <c r="B159" s="58">
        <v>6327.1228516469237</v>
      </c>
      <c r="C159" s="58">
        <v>5397.2778740783215</v>
      </c>
      <c r="D159" s="58">
        <v>3109.8488444425366</v>
      </c>
      <c r="E159" s="58">
        <v>802.86927763356448</v>
      </c>
      <c r="F159" s="58">
        <v>4601.6278098201719</v>
      </c>
      <c r="G159" s="58">
        <v>4327.0647864132743</v>
      </c>
      <c r="H159" s="58">
        <v>8321.6423478015531</v>
      </c>
      <c r="I159" s="58">
        <v>3350.7765993799617</v>
      </c>
      <c r="J159" s="58">
        <v>3897.6526025054063</v>
      </c>
      <c r="K159" s="58">
        <v>4948.5383918217858</v>
      </c>
      <c r="L159" s="58">
        <v>4359.084638901365</v>
      </c>
    </row>
    <row r="160" spans="1:12" s="1" customFormat="1" x14ac:dyDescent="0.2">
      <c r="A160" s="46" t="s">
        <v>771</v>
      </c>
      <c r="B160" s="58">
        <v>6343.5077851723618</v>
      </c>
      <c r="C160" s="58">
        <v>5413.6051141758535</v>
      </c>
      <c r="D160" s="58">
        <v>3126.2337779679747</v>
      </c>
      <c r="E160" s="58">
        <v>822.57840330111844</v>
      </c>
      <c r="F160" s="58">
        <v>4617.955049917703</v>
      </c>
      <c r="G160" s="58">
        <v>4343.3920265108054</v>
      </c>
      <c r="H160" s="58">
        <v>8337.9695878990842</v>
      </c>
      <c r="I160" s="58">
        <v>3367.1038394774937</v>
      </c>
      <c r="J160" s="58">
        <v>3913.9798426029374</v>
      </c>
      <c r="K160" s="58">
        <v>4964.8656319193169</v>
      </c>
      <c r="L160" s="58">
        <v>4375.4695724268031</v>
      </c>
    </row>
    <row r="161" spans="1:12" s="1" customFormat="1" x14ac:dyDescent="0.2">
      <c r="A161" s="46" t="s">
        <v>772</v>
      </c>
      <c r="B161" s="58">
        <v>6336.4691869677717</v>
      </c>
      <c r="C161" s="58">
        <v>5406.5665159712635</v>
      </c>
      <c r="D161" s="58">
        <v>3119.1374863354786</v>
      </c>
      <c r="E161" s="58">
        <v>814.11180706364814</v>
      </c>
      <c r="F161" s="58">
        <v>4610.9164517131139</v>
      </c>
      <c r="G161" s="58">
        <v>4336.3534283062163</v>
      </c>
      <c r="H161" s="58">
        <v>8330.9309896944942</v>
      </c>
      <c r="I161" s="58">
        <v>3360.0652412729037</v>
      </c>
      <c r="J161" s="58">
        <v>3906.9412443983483</v>
      </c>
      <c r="K161" s="58">
        <v>4957.8270337147278</v>
      </c>
      <c r="L161" s="58">
        <v>4368.373280794307</v>
      </c>
    </row>
    <row r="162" spans="1:12" s="1" customFormat="1" x14ac:dyDescent="0.2">
      <c r="A162" s="46" t="s">
        <v>773</v>
      </c>
      <c r="B162" s="58">
        <v>6334.6229972747651</v>
      </c>
      <c r="C162" s="58">
        <v>5404.778019706162</v>
      </c>
      <c r="D162" s="58">
        <v>3117.3489900703785</v>
      </c>
      <c r="E162" s="58">
        <v>811.89106050955741</v>
      </c>
      <c r="F162" s="58">
        <v>4609.1279554480134</v>
      </c>
      <c r="G162" s="58">
        <v>4334.5649320411148</v>
      </c>
      <c r="H162" s="58">
        <v>8329.1424934293937</v>
      </c>
      <c r="I162" s="58">
        <v>3358.2767450078036</v>
      </c>
      <c r="J162" s="58">
        <v>3905.1527481332473</v>
      </c>
      <c r="K162" s="58">
        <v>4956.0385374496263</v>
      </c>
      <c r="L162" s="58">
        <v>4366.5847845292074</v>
      </c>
    </row>
    <row r="163" spans="1:12" s="1" customFormat="1" x14ac:dyDescent="0.2">
      <c r="A163" s="46" t="s">
        <v>774</v>
      </c>
      <c r="B163" s="58">
        <v>6323.2573919771903</v>
      </c>
      <c r="C163" s="58">
        <v>5393.4124144085881</v>
      </c>
      <c r="D163" s="58">
        <v>3105.9833847728032</v>
      </c>
      <c r="E163" s="58">
        <v>798.2195895359373</v>
      </c>
      <c r="F163" s="58">
        <v>4597.7623501504386</v>
      </c>
      <c r="G163" s="58">
        <v>4323.199326743541</v>
      </c>
      <c r="H163" s="58">
        <v>8317.7191947039119</v>
      </c>
      <c r="I163" s="58">
        <v>3346.9111397102283</v>
      </c>
      <c r="J163" s="58">
        <v>3893.729449407766</v>
      </c>
      <c r="K163" s="58">
        <v>4944.6729321520515</v>
      </c>
      <c r="L163" s="58">
        <v>4355.2191792316316</v>
      </c>
    </row>
    <row r="164" spans="1:12" s="1" customFormat="1" x14ac:dyDescent="0.2">
      <c r="A164" s="46" t="s">
        <v>775</v>
      </c>
      <c r="B164" s="58">
        <v>6372.5852728372229</v>
      </c>
      <c r="C164" s="58">
        <v>5442.6826018407146</v>
      </c>
      <c r="D164" s="58">
        <v>3155.3112656328362</v>
      </c>
      <c r="E164" s="58">
        <v>857.55516152804523</v>
      </c>
      <c r="F164" s="58">
        <v>4647.0325375825651</v>
      </c>
      <c r="G164" s="58">
        <v>4372.4695141756674</v>
      </c>
      <c r="H164" s="58">
        <v>8367.0470755639453</v>
      </c>
      <c r="I164" s="58">
        <v>3396.1813271423548</v>
      </c>
      <c r="J164" s="58">
        <v>3943.0573302677994</v>
      </c>
      <c r="K164" s="58">
        <v>4993.9431195841789</v>
      </c>
      <c r="L164" s="58">
        <v>4404.5470600916651</v>
      </c>
    </row>
    <row r="165" spans="1:12" s="1" customFormat="1" x14ac:dyDescent="0.2">
      <c r="A165" s="46" t="s">
        <v>776</v>
      </c>
      <c r="B165" s="58">
        <v>6289.2182695123711</v>
      </c>
      <c r="C165" s="58">
        <v>5359.3155985158628</v>
      </c>
      <c r="D165" s="58">
        <v>3071.9442623079854</v>
      </c>
      <c r="E165" s="58">
        <v>757.27457494489204</v>
      </c>
      <c r="F165" s="58">
        <v>4563.7232276856203</v>
      </c>
      <c r="G165" s="58">
        <v>4289.1025108508156</v>
      </c>
      <c r="H165" s="58">
        <v>8283.6800722390944</v>
      </c>
      <c r="I165" s="58">
        <v>3312.8720172454105</v>
      </c>
      <c r="J165" s="58">
        <v>3859.6903269429476</v>
      </c>
      <c r="K165" s="58">
        <v>4910.5761162593271</v>
      </c>
      <c r="L165" s="58">
        <v>4321.1800567668142</v>
      </c>
    </row>
    <row r="166" spans="1:12" s="1" customFormat="1" x14ac:dyDescent="0.2">
      <c r="A166" s="46" t="s">
        <v>777</v>
      </c>
      <c r="B166" s="58">
        <v>6322.3342971306856</v>
      </c>
      <c r="C166" s="58">
        <v>5392.4316261341773</v>
      </c>
      <c r="D166" s="58">
        <v>3105.0025964983934</v>
      </c>
      <c r="E166" s="58">
        <v>797.03981792907666</v>
      </c>
      <c r="F166" s="58">
        <v>4596.7815618760287</v>
      </c>
      <c r="G166" s="58">
        <v>4322.2185384691302</v>
      </c>
      <c r="H166" s="58">
        <v>8316.796099857409</v>
      </c>
      <c r="I166" s="58">
        <v>3345.9303514358189</v>
      </c>
      <c r="J166" s="58">
        <v>3892.8063545612627</v>
      </c>
      <c r="K166" s="58">
        <v>4943.6921438776417</v>
      </c>
      <c r="L166" s="58">
        <v>4354.2383909572218</v>
      </c>
    </row>
    <row r="167" spans="1:12" s="1" customFormat="1" x14ac:dyDescent="0.2">
      <c r="A167" s="46" t="s">
        <v>778</v>
      </c>
      <c r="B167" s="58">
        <v>317.55115202668793</v>
      </c>
      <c r="C167" s="58">
        <v>3298.855682602556</v>
      </c>
      <c r="D167" s="58">
        <v>3432.4727547195853</v>
      </c>
      <c r="E167" s="58">
        <v>6052.0059792197999</v>
      </c>
      <c r="F167" s="58">
        <v>1949.6057167811023</v>
      </c>
      <c r="G167" s="58">
        <v>4215.6309062731652</v>
      </c>
      <c r="H167" s="58">
        <v>2147.9435582048177</v>
      </c>
      <c r="I167" s="58">
        <v>3612.1435051857743</v>
      </c>
      <c r="J167" s="58">
        <v>3564.7389189383721</v>
      </c>
      <c r="K167" s="58">
        <v>2339.772479755185</v>
      </c>
      <c r="L167" s="58">
        <v>2133.267786037552</v>
      </c>
    </row>
    <row r="168" spans="1:12" s="1" customFormat="1" x14ac:dyDescent="0.2">
      <c r="A168" s="46" t="s">
        <v>779</v>
      </c>
      <c r="B168" s="58">
        <v>2371.2117908415448</v>
      </c>
      <c r="C168" s="58">
        <v>1819.2061150007839</v>
      </c>
      <c r="D168" s="58">
        <v>1546.3318289605338</v>
      </c>
      <c r="E168" s="58">
        <v>4004.6436545295473</v>
      </c>
      <c r="F168" s="58">
        <v>597.31045442725042</v>
      </c>
      <c r="G168" s="58">
        <v>2079.4770897257331</v>
      </c>
      <c r="H168" s="58">
        <v>4493.9793382154885</v>
      </c>
      <c r="I168" s="58">
        <v>1695.4677388765783</v>
      </c>
      <c r="J168" s="58">
        <v>1542.7509756321806</v>
      </c>
      <c r="K168" s="58">
        <v>883.73521710751879</v>
      </c>
      <c r="L168" s="58">
        <v>467.45059858683641</v>
      </c>
    </row>
    <row r="169" spans="1:12" s="1" customFormat="1" x14ac:dyDescent="0.2">
      <c r="A169" s="46" t="s">
        <v>780</v>
      </c>
      <c r="B169" s="58">
        <v>1145.5415045796656</v>
      </c>
      <c r="C169" s="58">
        <v>2696.9648090312689</v>
      </c>
      <c r="D169" s="58">
        <v>3209.0203073694615</v>
      </c>
      <c r="E169" s="58">
        <v>5828.4921269652114</v>
      </c>
      <c r="F169" s="58">
        <v>1864.0330937038727</v>
      </c>
      <c r="G169" s="58">
        <v>3992.1784589230419</v>
      </c>
      <c r="H169" s="58">
        <v>3118.2638585693835</v>
      </c>
      <c r="I169" s="58">
        <v>3388.6296529311853</v>
      </c>
      <c r="J169" s="58">
        <v>3341.2864715882488</v>
      </c>
      <c r="K169" s="58">
        <v>2116.2586275005956</v>
      </c>
      <c r="L169" s="58">
        <v>1909.7539337829623</v>
      </c>
    </row>
    <row r="170" spans="1:12" s="1" customFormat="1" x14ac:dyDescent="0.2">
      <c r="A170" s="46" t="s">
        <v>781</v>
      </c>
      <c r="B170" s="58">
        <v>1971.2202431529745</v>
      </c>
      <c r="C170" s="58">
        <v>1807.1373130422603</v>
      </c>
      <c r="D170" s="58">
        <v>1827.5614394336085</v>
      </c>
      <c r="E170" s="58">
        <v>4311.8523915706774</v>
      </c>
      <c r="F170" s="58">
        <v>317.55115202668793</v>
      </c>
      <c r="G170" s="58">
        <v>2593.3747351978918</v>
      </c>
      <c r="H170" s="58">
        <v>4094.0491954313839</v>
      </c>
      <c r="I170" s="58">
        <v>1800.30716687892</v>
      </c>
      <c r="J170" s="58">
        <v>1942.5441527675646</v>
      </c>
      <c r="K170" s="58">
        <v>870.12087738231401</v>
      </c>
      <c r="L170" s="58">
        <v>478.89562044373923</v>
      </c>
    </row>
    <row r="171" spans="1:12" s="1" customFormat="1" x14ac:dyDescent="0.2">
      <c r="A171" s="46" t="s">
        <v>782</v>
      </c>
      <c r="B171" s="58">
        <v>2075.4857709354724</v>
      </c>
      <c r="C171" s="58">
        <v>1350.512201578551</v>
      </c>
      <c r="D171" s="58">
        <v>1823.5827135132158</v>
      </c>
      <c r="E171" s="58">
        <v>4199.29720168533</v>
      </c>
      <c r="F171" s="58">
        <v>317.55115202668793</v>
      </c>
      <c r="G171" s="58">
        <v>2274.0692319770501</v>
      </c>
      <c r="H171" s="58">
        <v>4198.3147232138817</v>
      </c>
      <c r="I171" s="58">
        <v>1868.3056232687186</v>
      </c>
      <c r="J171" s="58">
        <v>1752.8940163275761</v>
      </c>
      <c r="K171" s="58">
        <v>317.55115202668793</v>
      </c>
      <c r="L171" s="58">
        <v>474.40737657828714</v>
      </c>
    </row>
    <row r="172" spans="1:12" s="1" customFormat="1" x14ac:dyDescent="0.2">
      <c r="A172" s="46" t="s">
        <v>783</v>
      </c>
      <c r="B172" s="58">
        <v>1874.6430294915858</v>
      </c>
      <c r="C172" s="58">
        <v>1698.584407514219</v>
      </c>
      <c r="D172" s="58">
        <v>1883.4625386151224</v>
      </c>
      <c r="E172" s="58">
        <v>4363.6167260351331</v>
      </c>
      <c r="F172" s="58">
        <v>317.55115202668793</v>
      </c>
      <c r="G172" s="58">
        <v>2489.6618515555838</v>
      </c>
      <c r="H172" s="58">
        <v>3858.6841966149436</v>
      </c>
      <c r="I172" s="58">
        <v>1923.6928470966413</v>
      </c>
      <c r="J172" s="58">
        <v>1985.715794769209</v>
      </c>
      <c r="K172" s="58">
        <v>747.66662391989598</v>
      </c>
      <c r="L172" s="58">
        <v>541.95544675334133</v>
      </c>
    </row>
    <row r="173" spans="1:12" s="1" customFormat="1" x14ac:dyDescent="0.2">
      <c r="A173" s="46" t="s">
        <v>784</v>
      </c>
      <c r="B173" s="58">
        <v>2368.5713799495261</v>
      </c>
      <c r="C173" s="58">
        <v>1010.0658869903019</v>
      </c>
      <c r="D173" s="58">
        <v>1832.203286340733</v>
      </c>
      <c r="E173" s="58">
        <v>4269.3601976805185</v>
      </c>
      <c r="F173" s="58">
        <v>545.99486623224811</v>
      </c>
      <c r="G173" s="58">
        <v>2344.1936328767042</v>
      </c>
      <c r="H173" s="58">
        <v>4491.3389273234689</v>
      </c>
      <c r="I173" s="58">
        <v>2181.347826234075</v>
      </c>
      <c r="J173" s="58">
        <v>1893.144105021411</v>
      </c>
      <c r="K173" s="58">
        <v>317.55115202668793</v>
      </c>
      <c r="L173" s="58">
        <v>855.75849701286745</v>
      </c>
    </row>
    <row r="174" spans="1:12" s="1" customFormat="1" x14ac:dyDescent="0.2">
      <c r="A174" s="46" t="s">
        <v>785</v>
      </c>
      <c r="B174" s="58">
        <v>2820.0202375802241</v>
      </c>
      <c r="C174" s="58">
        <v>1201.1773553664868</v>
      </c>
      <c r="D174" s="58">
        <v>1584.1960373029356</v>
      </c>
      <c r="E174" s="58">
        <v>4039.7058549793746</v>
      </c>
      <c r="F174" s="58">
        <v>1095.954347878979</v>
      </c>
      <c r="G174" s="58">
        <v>2114.5392901755604</v>
      </c>
      <c r="H174" s="58">
        <v>4942.7877849541683</v>
      </c>
      <c r="I174" s="58">
        <v>2349.6586693741378</v>
      </c>
      <c r="J174" s="58">
        <v>1580.6151839745824</v>
      </c>
      <c r="K174" s="58">
        <v>620.9485387852983</v>
      </c>
      <c r="L174" s="58">
        <v>1246.136958266922</v>
      </c>
    </row>
    <row r="175" spans="1:12" s="1" customFormat="1" x14ac:dyDescent="0.2">
      <c r="A175" s="46" t="s">
        <v>786</v>
      </c>
      <c r="B175" s="58">
        <v>1942.60555767203</v>
      </c>
      <c r="C175" s="58">
        <v>1474.6484502947962</v>
      </c>
      <c r="D175" s="58">
        <v>1719.0748460042405</v>
      </c>
      <c r="E175" s="58">
        <v>4211.3325629605779</v>
      </c>
      <c r="F175" s="58">
        <v>317.55115202668793</v>
      </c>
      <c r="G175" s="58">
        <v>2328.903811664783</v>
      </c>
      <c r="H175" s="58">
        <v>4065.434509950439</v>
      </c>
      <c r="I175" s="58">
        <v>1913.0377346233734</v>
      </c>
      <c r="J175" s="58">
        <v>1812.1107204427508</v>
      </c>
      <c r="K175" s="58">
        <v>495.05329835936686</v>
      </c>
      <c r="L175" s="58">
        <v>317.55115202668793</v>
      </c>
    </row>
    <row r="176" spans="1:12" s="1" customFormat="1" x14ac:dyDescent="0.2">
      <c r="A176" s="46" t="s">
        <v>787</v>
      </c>
      <c r="B176" s="58">
        <v>1098.4976860694019</v>
      </c>
      <c r="C176" s="58">
        <v>4145.2608857556497</v>
      </c>
      <c r="D176" s="58">
        <v>4278.877957872679</v>
      </c>
      <c r="E176" s="58">
        <v>6898.4111823728936</v>
      </c>
      <c r="F176" s="58">
        <v>2795.9495150297298</v>
      </c>
      <c r="G176" s="58">
        <v>5062.0361094262589</v>
      </c>
      <c r="H176" s="58">
        <v>1376.1749837650825</v>
      </c>
      <c r="I176" s="58">
        <v>4458.548708338868</v>
      </c>
      <c r="J176" s="58">
        <v>4411.1441220914658</v>
      </c>
      <c r="K176" s="58">
        <v>3186.1162780038126</v>
      </c>
      <c r="L176" s="58">
        <v>2979.6729891906452</v>
      </c>
    </row>
    <row r="177" spans="1:12" s="1" customFormat="1" x14ac:dyDescent="0.2">
      <c r="A177" s="46" t="s">
        <v>788</v>
      </c>
      <c r="B177" s="58">
        <v>1593.0155464264722</v>
      </c>
      <c r="C177" s="58">
        <v>2248.5247917193828</v>
      </c>
      <c r="D177" s="58">
        <v>2779.3701908240323</v>
      </c>
      <c r="E177" s="58">
        <v>5398.9034153242474</v>
      </c>
      <c r="F177" s="58">
        <v>1329.1597058057782</v>
      </c>
      <c r="G177" s="58">
        <v>3523.3520133285938</v>
      </c>
      <c r="H177" s="58">
        <v>3597.8975673497671</v>
      </c>
      <c r="I177" s="58">
        <v>2959.0409412902213</v>
      </c>
      <c r="J177" s="58">
        <v>2872.4600259938011</v>
      </c>
      <c r="K177" s="58">
        <v>1726.7670494503323</v>
      </c>
      <c r="L177" s="58">
        <v>1598.4531385176754</v>
      </c>
    </row>
    <row r="178" spans="1:12" s="1" customFormat="1" x14ac:dyDescent="0.2">
      <c r="A178" s="46" t="s">
        <v>789</v>
      </c>
      <c r="B178" s="58">
        <v>1112.7833278351009</v>
      </c>
      <c r="C178" s="58">
        <v>4273.9655655154347</v>
      </c>
      <c r="D178" s="58">
        <v>4407.582637632464</v>
      </c>
      <c r="E178" s="58">
        <v>7027.1158621326795</v>
      </c>
      <c r="F178" s="58">
        <v>2924.6541947895157</v>
      </c>
      <c r="G178" s="58">
        <v>5190.7407891860448</v>
      </c>
      <c r="H178" s="58">
        <v>1310.1944455852408</v>
      </c>
      <c r="I178" s="58">
        <v>4587.253388098653</v>
      </c>
      <c r="J178" s="58">
        <v>4539.8488018512517</v>
      </c>
      <c r="K178" s="58">
        <v>3314.8209577635985</v>
      </c>
      <c r="L178" s="58">
        <v>3108.3776689504307</v>
      </c>
    </row>
    <row r="179" spans="1:12" s="1" customFormat="1" x14ac:dyDescent="0.2">
      <c r="A179" s="46" t="s">
        <v>790</v>
      </c>
      <c r="B179" s="58">
        <v>3049.7359851858341</v>
      </c>
      <c r="C179" s="58">
        <v>1378.4959072186448</v>
      </c>
      <c r="D179" s="58">
        <v>2361.8168404583162</v>
      </c>
      <c r="E179" s="58">
        <v>4934.5595277557841</v>
      </c>
      <c r="F179" s="58">
        <v>1219.6121187976387</v>
      </c>
      <c r="G179" s="58">
        <v>3018.5422937173362</v>
      </c>
      <c r="H179" s="58">
        <v>5172.5035325597773</v>
      </c>
      <c r="I179" s="58">
        <v>2862.5124314703826</v>
      </c>
      <c r="J179" s="58">
        <v>2094.2142667974645</v>
      </c>
      <c r="K179" s="58">
        <v>900.79054379623676</v>
      </c>
      <c r="L179" s="58">
        <v>1494.2105194033925</v>
      </c>
    </row>
    <row r="180" spans="1:12" s="1" customFormat="1" x14ac:dyDescent="0.2">
      <c r="A180" s="46" t="s">
        <v>791</v>
      </c>
      <c r="B180" s="58">
        <v>2530.9259473564312</v>
      </c>
      <c r="C180" s="58">
        <v>1724.4461259967702</v>
      </c>
      <c r="D180" s="58">
        <v>1133.0748300291025</v>
      </c>
      <c r="E180" s="58">
        <v>3621.9682899002619</v>
      </c>
      <c r="F180" s="58">
        <v>791.87582599459915</v>
      </c>
      <c r="G180" s="58">
        <v>1832.4022226367524</v>
      </c>
      <c r="H180" s="58">
        <v>4653.6934947303744</v>
      </c>
      <c r="I180" s="58">
        <v>1881.0164384930865</v>
      </c>
      <c r="J180" s="58">
        <v>1129.4939767007495</v>
      </c>
      <c r="K180" s="58">
        <v>876.77843911606794</v>
      </c>
      <c r="L180" s="58">
        <v>732.7058110350556</v>
      </c>
    </row>
    <row r="181" spans="1:12" s="1" customFormat="1" x14ac:dyDescent="0.2">
      <c r="A181" s="46" t="s">
        <v>792</v>
      </c>
      <c r="B181" s="58">
        <v>662.53959860515431</v>
      </c>
      <c r="C181" s="58">
        <v>2752.3520328591921</v>
      </c>
      <c r="D181" s="58">
        <v>2885.9691049762214</v>
      </c>
      <c r="E181" s="58">
        <v>5505.502329476436</v>
      </c>
      <c r="F181" s="58">
        <v>1515.2314546827995</v>
      </c>
      <c r="G181" s="58">
        <v>3669.1272565298013</v>
      </c>
      <c r="H181" s="58">
        <v>2666.6307862252888</v>
      </c>
      <c r="I181" s="58">
        <v>3065.6398554424104</v>
      </c>
      <c r="J181" s="58">
        <v>3018.2352691950082</v>
      </c>
      <c r="K181" s="58">
        <v>1936.5785296523622</v>
      </c>
      <c r="L181" s="58">
        <v>1713.5709418143642</v>
      </c>
    </row>
    <row r="182" spans="1:12" s="1" customFormat="1" x14ac:dyDescent="0.2">
      <c r="A182" s="46" t="s">
        <v>793</v>
      </c>
      <c r="B182" s="58">
        <v>1605.415908878362</v>
      </c>
      <c r="C182" s="58">
        <v>2460.924356265708</v>
      </c>
      <c r="D182" s="58">
        <v>3341.1636617793174</v>
      </c>
      <c r="E182" s="58">
        <v>5960.6968862795329</v>
      </c>
      <c r="F182" s="58">
        <v>1935.8490965669569</v>
      </c>
      <c r="G182" s="58">
        <v>4085.0840793794137</v>
      </c>
      <c r="H182" s="58">
        <v>3221.7311225938292</v>
      </c>
      <c r="I182" s="58">
        <v>3520.7730073410412</v>
      </c>
      <c r="J182" s="58">
        <v>3434.1920920446205</v>
      </c>
      <c r="K182" s="58">
        <v>2160.7157783336511</v>
      </c>
      <c r="L182" s="58">
        <v>2041.9586930972844</v>
      </c>
    </row>
    <row r="183" spans="1:12" s="1" customFormat="1" x14ac:dyDescent="0.2">
      <c r="A183" s="46" t="s">
        <v>794</v>
      </c>
      <c r="B183" s="58">
        <v>1945.0617538506517</v>
      </c>
      <c r="C183" s="58">
        <v>1778.8220469088005</v>
      </c>
      <c r="D183" s="58">
        <v>1799.3124853988218</v>
      </c>
      <c r="E183" s="58">
        <v>4285.6324973638884</v>
      </c>
      <c r="F183" s="58">
        <v>317.55115202668793</v>
      </c>
      <c r="G183" s="58">
        <v>2567.216245895569</v>
      </c>
      <c r="H183" s="58">
        <v>4067.8293012245954</v>
      </c>
      <c r="I183" s="58">
        <v>1828.091936222994</v>
      </c>
      <c r="J183" s="58">
        <v>1916.3242585607759</v>
      </c>
      <c r="K183" s="58">
        <v>838.17954187317991</v>
      </c>
      <c r="L183" s="58">
        <v>446.95428493460514</v>
      </c>
    </row>
    <row r="184" spans="1:12" s="1" customFormat="1" x14ac:dyDescent="0.2">
      <c r="A184" s="46" t="s">
        <v>795</v>
      </c>
      <c r="B184" s="58">
        <v>1756.8727422479687</v>
      </c>
      <c r="C184" s="58">
        <v>4870.3914025892882</v>
      </c>
      <c r="D184" s="58">
        <v>5004.0084747063174</v>
      </c>
      <c r="E184" s="58">
        <v>7623.4802943020668</v>
      </c>
      <c r="F184" s="58">
        <v>3521.0800318633687</v>
      </c>
      <c r="G184" s="58">
        <v>5787.1666262598983</v>
      </c>
      <c r="H184" s="58">
        <v>2020.7125961522049</v>
      </c>
      <c r="I184" s="58">
        <v>5183.6178202680412</v>
      </c>
      <c r="J184" s="58">
        <v>5136.2746389251051</v>
      </c>
      <c r="K184" s="58">
        <v>3911.2467948374519</v>
      </c>
      <c r="L184" s="58">
        <v>3704.7421011198189</v>
      </c>
    </row>
    <row r="185" spans="1:12" s="1" customFormat="1" x14ac:dyDescent="0.2">
      <c r="A185" s="46" t="s">
        <v>796</v>
      </c>
      <c r="B185" s="58">
        <v>1295.5394717784618</v>
      </c>
      <c r="C185" s="58">
        <v>3576.4672556912924</v>
      </c>
      <c r="D185" s="58">
        <v>4463.1540761737842</v>
      </c>
      <c r="E185" s="58">
        <v>7082.6873006739988</v>
      </c>
      <c r="F185" s="58">
        <v>2914.5837904571658</v>
      </c>
      <c r="G185" s="58">
        <v>5207.1358986783453</v>
      </c>
      <c r="H185" s="58">
        <v>2104.6531005566071</v>
      </c>
      <c r="I185" s="58">
        <v>4642.8248266399733</v>
      </c>
      <c r="J185" s="58">
        <v>4556.2439113435521</v>
      </c>
      <c r="K185" s="58">
        <v>3282.7675976325827</v>
      </c>
      <c r="L185" s="58">
        <v>3163.9491074917501</v>
      </c>
    </row>
    <row r="186" spans="1:12" s="1" customFormat="1" x14ac:dyDescent="0.2">
      <c r="A186" s="46" t="s">
        <v>797</v>
      </c>
      <c r="B186" s="58">
        <v>1934.8071348049054</v>
      </c>
      <c r="C186" s="58">
        <v>1469.2771703022663</v>
      </c>
      <c r="D186" s="58">
        <v>1735.2549980805031</v>
      </c>
      <c r="E186" s="58">
        <v>4226.3767645546359</v>
      </c>
      <c r="F186" s="58">
        <v>317.55115202668793</v>
      </c>
      <c r="G186" s="58">
        <v>2343.8866083543762</v>
      </c>
      <c r="H186" s="58">
        <v>4057.6360870833141</v>
      </c>
      <c r="I186" s="58">
        <v>1929.217886699636</v>
      </c>
      <c r="J186" s="58">
        <v>1828.2908725190134</v>
      </c>
      <c r="K186" s="58">
        <v>488.99416914100652</v>
      </c>
      <c r="L186" s="58">
        <v>317.55115202668793</v>
      </c>
    </row>
    <row r="187" spans="1:12" s="1" customFormat="1" x14ac:dyDescent="0.2">
      <c r="A187" s="46" t="s">
        <v>798</v>
      </c>
      <c r="B187" s="58">
        <v>317.55115202668793</v>
      </c>
      <c r="C187" s="58">
        <v>3366.6466971325194</v>
      </c>
      <c r="D187" s="58">
        <v>3500.2637692495487</v>
      </c>
      <c r="E187" s="58">
        <v>6119.7969937497637</v>
      </c>
      <c r="F187" s="58">
        <v>2017.3353264066</v>
      </c>
      <c r="G187" s="58">
        <v>4283.4219208031291</v>
      </c>
      <c r="H187" s="58">
        <v>2224.6996887867508</v>
      </c>
      <c r="I187" s="58">
        <v>3679.873114811272</v>
      </c>
      <c r="J187" s="58">
        <v>3632.5299334683364</v>
      </c>
      <c r="K187" s="58">
        <v>2407.5020893806827</v>
      </c>
      <c r="L187" s="58">
        <v>2201.0588005675149</v>
      </c>
    </row>
    <row r="188" spans="1:12" s="1" customFormat="1" x14ac:dyDescent="0.2">
      <c r="A188" s="46" t="s">
        <v>799</v>
      </c>
      <c r="B188" s="58">
        <v>2410.2653100816319</v>
      </c>
      <c r="C188" s="58">
        <v>1902.1397256292346</v>
      </c>
      <c r="D188" s="58">
        <v>1101.7092073566751</v>
      </c>
      <c r="E188" s="58">
        <v>3639.6529023863395</v>
      </c>
      <c r="F188" s="58">
        <v>698.96917797974061</v>
      </c>
      <c r="G188" s="58">
        <v>2391.8438387419683</v>
      </c>
      <c r="H188" s="58">
        <v>4533.0942623600413</v>
      </c>
      <c r="I188" s="58">
        <v>1295.6720959758081</v>
      </c>
      <c r="J188" s="58">
        <v>1934.8071348049054</v>
      </c>
      <c r="K188" s="58">
        <v>1018.354899324453</v>
      </c>
      <c r="L188" s="58">
        <v>384.49289114039669</v>
      </c>
    </row>
    <row r="189" spans="1:12" s="1" customFormat="1" x14ac:dyDescent="0.2">
      <c r="A189" s="46" t="s">
        <v>800</v>
      </c>
      <c r="B189" s="58">
        <v>2288.3151698130569</v>
      </c>
      <c r="C189" s="58">
        <v>1922.454052634969</v>
      </c>
      <c r="D189" s="58">
        <v>1233.0734748282998</v>
      </c>
      <c r="E189" s="58">
        <v>3761.3574230370523</v>
      </c>
      <c r="F189" s="58">
        <v>550.40830603327606</v>
      </c>
      <c r="G189" s="58">
        <v>2513.4869544882158</v>
      </c>
      <c r="H189" s="58">
        <v>4411.1441220914658</v>
      </c>
      <c r="I189" s="58">
        <v>1427.0363634474329</v>
      </c>
      <c r="J189" s="58">
        <v>2056.4502505511532</v>
      </c>
      <c r="K189" s="58">
        <v>1000.2051454160008</v>
      </c>
      <c r="L189" s="58">
        <v>317.55115202668793</v>
      </c>
    </row>
    <row r="190" spans="1:12" s="1" customFormat="1" x14ac:dyDescent="0.2">
      <c r="A190" s="46" t="s">
        <v>801</v>
      </c>
      <c r="B190" s="58">
        <v>1279.027759208833</v>
      </c>
      <c r="C190" s="58">
        <v>4427.9076610105603</v>
      </c>
      <c r="D190" s="58">
        <v>4561.5247331275896</v>
      </c>
      <c r="E190" s="58">
        <v>7180.9965527233389</v>
      </c>
      <c r="F190" s="58">
        <v>3078.5962902846409</v>
      </c>
      <c r="G190" s="58">
        <v>5344.6828846811695</v>
      </c>
      <c r="H190" s="58">
        <v>1802.9596508258483</v>
      </c>
      <c r="I190" s="58">
        <v>4741.1340786893124</v>
      </c>
      <c r="J190" s="58">
        <v>4693.7908973463764</v>
      </c>
      <c r="K190" s="58">
        <v>3468.7630532587232</v>
      </c>
      <c r="L190" s="58">
        <v>3262.2583595410902</v>
      </c>
    </row>
    <row r="191" spans="1:12" s="1" customFormat="1" x14ac:dyDescent="0.2">
      <c r="A191" s="46" t="s">
        <v>802</v>
      </c>
      <c r="B191" s="58">
        <v>1949.7285265900332</v>
      </c>
      <c r="C191" s="58">
        <v>1542.0215425467752</v>
      </c>
      <c r="D191" s="58">
        <v>1630.8134426702006</v>
      </c>
      <c r="E191" s="58">
        <v>4129.6026351169348</v>
      </c>
      <c r="F191" s="58">
        <v>317.55115202668793</v>
      </c>
      <c r="G191" s="58">
        <v>2311.4034138921024</v>
      </c>
      <c r="H191" s="58">
        <v>4072.4960739639769</v>
      </c>
      <c r="I191" s="58">
        <v>1824.7763312893337</v>
      </c>
      <c r="J191" s="58">
        <v>1793.2780844195599</v>
      </c>
      <c r="K191" s="58">
        <v>571.05422781435573</v>
      </c>
      <c r="L191" s="58">
        <v>317.55115202668793</v>
      </c>
    </row>
    <row r="192" spans="1:12" s="1" customFormat="1" x14ac:dyDescent="0.2">
      <c r="A192" s="46" t="s">
        <v>803</v>
      </c>
      <c r="B192" s="58">
        <v>1943.9564655702718</v>
      </c>
      <c r="C192" s="58">
        <v>1535.7218931728207</v>
      </c>
      <c r="D192" s="58">
        <v>1633.5322387158021</v>
      </c>
      <c r="E192" s="58">
        <v>4132.1202362000222</v>
      </c>
      <c r="F192" s="58">
        <v>317.55115202668793</v>
      </c>
      <c r="G192" s="58">
        <v>2290.8327708961442</v>
      </c>
      <c r="H192" s="58">
        <v>4066.7854178486805</v>
      </c>
      <c r="I192" s="58">
        <v>1827.495127334935</v>
      </c>
      <c r="J192" s="58">
        <v>1770.997219265362</v>
      </c>
      <c r="K192" s="58">
        <v>563.94784169405659</v>
      </c>
      <c r="L192" s="58">
        <v>317.55115202668793</v>
      </c>
    </row>
    <row r="193" spans="1:12" s="1" customFormat="1" x14ac:dyDescent="0.2">
      <c r="A193" s="46" t="s">
        <v>804</v>
      </c>
      <c r="B193" s="58">
        <v>1913.5610378598265</v>
      </c>
      <c r="C193" s="58">
        <v>1525.310893681127</v>
      </c>
      <c r="D193" s="58">
        <v>1675.9719818666554</v>
      </c>
      <c r="E193" s="58">
        <v>4171.4193750579725</v>
      </c>
      <c r="F193" s="58">
        <v>317.55115202668793</v>
      </c>
      <c r="G193" s="58">
        <v>2310.1139108983257</v>
      </c>
      <c r="H193" s="58">
        <v>4036.3285852337699</v>
      </c>
      <c r="I193" s="58">
        <v>1869.9348704857882</v>
      </c>
      <c r="J193" s="58">
        <v>1791.8192182487492</v>
      </c>
      <c r="K193" s="58">
        <v>552.20360357945685</v>
      </c>
      <c r="L193" s="58">
        <v>317.55115202668793</v>
      </c>
    </row>
    <row r="194" spans="1:12" s="1" customFormat="1" x14ac:dyDescent="0.2">
      <c r="A194" s="46" t="s">
        <v>805</v>
      </c>
      <c r="B194" s="58">
        <v>1999.8963335383849</v>
      </c>
      <c r="C194" s="58">
        <v>1402.6335111356925</v>
      </c>
      <c r="D194" s="58">
        <v>1792.8802118275207</v>
      </c>
      <c r="E194" s="58">
        <v>4279.6762216307307</v>
      </c>
      <c r="F194" s="58">
        <v>317.55115202668793</v>
      </c>
      <c r="G194" s="58">
        <v>2397.2474703349362</v>
      </c>
      <c r="H194" s="58">
        <v>4122.6638809123278</v>
      </c>
      <c r="I194" s="58">
        <v>1986.8431004466536</v>
      </c>
      <c r="J194" s="58">
        <v>1885.9160862660312</v>
      </c>
      <c r="K194" s="58">
        <v>413.81608439468374</v>
      </c>
      <c r="L194" s="58">
        <v>439.69829068545755</v>
      </c>
    </row>
    <row r="195" spans="1:12" s="1" customFormat="1" x14ac:dyDescent="0.2">
      <c r="A195" s="46" t="s">
        <v>806</v>
      </c>
      <c r="B195" s="58">
        <v>2005.1157504179564</v>
      </c>
      <c r="C195" s="58">
        <v>1397.7927279325481</v>
      </c>
      <c r="D195" s="58">
        <v>1798.5167402147435</v>
      </c>
      <c r="E195" s="58">
        <v>4284.9570434147681</v>
      </c>
      <c r="F195" s="58">
        <v>317.55115202668793</v>
      </c>
      <c r="G195" s="58">
        <v>2402.466887214508</v>
      </c>
      <c r="H195" s="58">
        <v>4127.9447026963653</v>
      </c>
      <c r="I195" s="58">
        <v>1992.4796288338764</v>
      </c>
      <c r="J195" s="58">
        <v>1891.6189267519271</v>
      </c>
      <c r="K195" s="58">
        <v>408.35538769171706</v>
      </c>
      <c r="L195" s="58">
        <v>446.13144022593889</v>
      </c>
    </row>
    <row r="196" spans="1:12" s="1" customFormat="1" x14ac:dyDescent="0.2">
      <c r="A196" s="46" t="s">
        <v>807</v>
      </c>
      <c r="B196" s="58">
        <v>2600.0678697846365</v>
      </c>
      <c r="C196" s="58">
        <v>1913.4382280508953</v>
      </c>
      <c r="D196" s="58">
        <v>1261.4550530604329</v>
      </c>
      <c r="E196" s="58">
        <v>3740.9095898500254</v>
      </c>
      <c r="F196" s="58">
        <v>876.1052025362502</v>
      </c>
      <c r="G196" s="58">
        <v>1960.782445668083</v>
      </c>
      <c r="H196" s="58">
        <v>4722.8354171585797</v>
      </c>
      <c r="I196" s="58">
        <v>1422.1955802442887</v>
      </c>
      <c r="J196" s="58">
        <v>1257.9405118307529</v>
      </c>
      <c r="K196" s="58">
        <v>1030.5563254803233</v>
      </c>
      <c r="L196" s="58">
        <v>746.32015076026028</v>
      </c>
    </row>
    <row r="197" spans="1:12" s="1" customFormat="1" x14ac:dyDescent="0.2">
      <c r="A197" s="46" t="s">
        <v>808</v>
      </c>
      <c r="B197" s="58">
        <v>317.55115202668793</v>
      </c>
      <c r="C197" s="58">
        <v>3405.700216372607</v>
      </c>
      <c r="D197" s="58">
        <v>3539.3172884896362</v>
      </c>
      <c r="E197" s="58">
        <v>6158.8505129898513</v>
      </c>
      <c r="F197" s="58">
        <v>2056.3888456466875</v>
      </c>
      <c r="G197" s="58">
        <v>4322.4754400432166</v>
      </c>
      <c r="H197" s="58">
        <v>2263.7532080268384</v>
      </c>
      <c r="I197" s="58">
        <v>3718.9266340513595</v>
      </c>
      <c r="J197" s="58">
        <v>3671.583452708423</v>
      </c>
      <c r="K197" s="58">
        <v>2446.5556086207703</v>
      </c>
      <c r="L197" s="58">
        <v>2240.1123198076029</v>
      </c>
    </row>
    <row r="198" spans="1:12" s="1" customFormat="1" x14ac:dyDescent="0.2">
      <c r="A198" s="46" t="s">
        <v>809</v>
      </c>
      <c r="B198" s="58">
        <v>1936.910090145728</v>
      </c>
      <c r="C198" s="58">
        <v>1621.5960609546248</v>
      </c>
      <c r="D198" s="58">
        <v>1792.8802118275207</v>
      </c>
      <c r="E198" s="58">
        <v>4279.7376265351968</v>
      </c>
      <c r="F198" s="58">
        <v>317.55115202668793</v>
      </c>
      <c r="G198" s="58">
        <v>2418.3707574710843</v>
      </c>
      <c r="H198" s="58">
        <v>3916.3434019080914</v>
      </c>
      <c r="I198" s="58">
        <v>1986.8431004466536</v>
      </c>
      <c r="J198" s="58">
        <v>1908.7274482096145</v>
      </c>
      <c r="K198" s="58">
        <v>660.81910512339778</v>
      </c>
      <c r="L198" s="58">
        <v>439.77309474988175</v>
      </c>
    </row>
    <row r="199" spans="1:12" s="1" customFormat="1" x14ac:dyDescent="0.2">
      <c r="A199" s="46" t="s">
        <v>810</v>
      </c>
      <c r="B199" s="58">
        <v>1981.2292425808585</v>
      </c>
      <c r="C199" s="58">
        <v>1445.0069421878723</v>
      </c>
      <c r="D199" s="58">
        <v>1723.7830050100381</v>
      </c>
      <c r="E199" s="58">
        <v>4215.6923111776314</v>
      </c>
      <c r="F199" s="58">
        <v>317.55115202668793</v>
      </c>
      <c r="G199" s="58">
        <v>2324.6054683521947</v>
      </c>
      <c r="H199" s="58">
        <v>4104.058194859268</v>
      </c>
      <c r="I199" s="58">
        <v>1917.745893629171</v>
      </c>
      <c r="J199" s="58">
        <v>1807.4688735356262</v>
      </c>
      <c r="K199" s="58">
        <v>461.61588156174867</v>
      </c>
      <c r="L199" s="58">
        <v>317.55115202668793</v>
      </c>
    </row>
    <row r="200" spans="1:12" s="1" customFormat="1" x14ac:dyDescent="0.2">
      <c r="A200" s="46" t="s">
        <v>811</v>
      </c>
      <c r="B200" s="58">
        <v>1939.6581222576835</v>
      </c>
      <c r="C200" s="58">
        <v>1514.6346457947404</v>
      </c>
      <c r="D200" s="58">
        <v>1655.8131038700001</v>
      </c>
      <c r="E200" s="58">
        <v>4152.8136890049109</v>
      </c>
      <c r="F200" s="58">
        <v>317.55115202668793</v>
      </c>
      <c r="G200" s="58">
        <v>2284.9993049719174</v>
      </c>
      <c r="H200" s="58">
        <v>4062.4870745360927</v>
      </c>
      <c r="I200" s="58">
        <v>1849.842304587806</v>
      </c>
      <c r="J200" s="58">
        <v>1764.6975698914073</v>
      </c>
      <c r="K200" s="58">
        <v>540.23495327158457</v>
      </c>
      <c r="L200" s="58">
        <v>317.55115202668793</v>
      </c>
    </row>
    <row r="201" spans="1:12" s="1" customFormat="1" x14ac:dyDescent="0.2">
      <c r="A201" s="46" t="s">
        <v>812</v>
      </c>
      <c r="B201" s="58">
        <v>1933.4562269066635</v>
      </c>
      <c r="C201" s="58">
        <v>1500.3112324813276</v>
      </c>
      <c r="D201" s="58">
        <v>1693.1468154230161</v>
      </c>
      <c r="E201" s="58">
        <v>4187.3846502190136</v>
      </c>
      <c r="F201" s="58">
        <v>317.55115202668793</v>
      </c>
      <c r="G201" s="58">
        <v>2304.95589892322</v>
      </c>
      <c r="H201" s="58">
        <v>4056.2237742806074</v>
      </c>
      <c r="I201" s="58">
        <v>1887.1097040421489</v>
      </c>
      <c r="J201" s="58">
        <v>1786.2490019601998</v>
      </c>
      <c r="K201" s="58">
        <v>524.07727535595711</v>
      </c>
      <c r="L201" s="58">
        <v>317.55115202668793</v>
      </c>
    </row>
    <row r="202" spans="1:12" s="1" customFormat="1" x14ac:dyDescent="0.2">
      <c r="A202" s="46" t="s">
        <v>813</v>
      </c>
      <c r="B202" s="58">
        <v>1943.8950606658063</v>
      </c>
      <c r="C202" s="58">
        <v>1479.6218576952867</v>
      </c>
      <c r="D202" s="58">
        <v>1683.3989369180547</v>
      </c>
      <c r="E202" s="58">
        <v>4178.2967243581134</v>
      </c>
      <c r="F202" s="58">
        <v>317.55115202668793</v>
      </c>
      <c r="G202" s="58">
        <v>2287.2098815326772</v>
      </c>
      <c r="H202" s="58">
        <v>4066.6626080397496</v>
      </c>
      <c r="I202" s="58">
        <v>1877.3618255371875</v>
      </c>
      <c r="J202" s="58">
        <v>1767.1511175423161</v>
      </c>
      <c r="K202" s="58">
        <v>500.66360319118201</v>
      </c>
      <c r="L202" s="58">
        <v>317.55115202668793</v>
      </c>
    </row>
    <row r="203" spans="1:12" s="1" customFormat="1" x14ac:dyDescent="0.2">
      <c r="A203" s="46" t="s">
        <v>814</v>
      </c>
      <c r="B203" s="58">
        <v>1947.2723304114115</v>
      </c>
      <c r="C203" s="58">
        <v>1486.054131266588</v>
      </c>
      <c r="D203" s="58">
        <v>1724.114565503404</v>
      </c>
      <c r="E203" s="58">
        <v>4215.9993356999594</v>
      </c>
      <c r="F203" s="58">
        <v>317.55115202668793</v>
      </c>
      <c r="G203" s="58">
        <v>2334.4302530666823</v>
      </c>
      <c r="H203" s="58">
        <v>4070.0398777853552</v>
      </c>
      <c r="I203" s="58">
        <v>1918.0774541225371</v>
      </c>
      <c r="J203" s="58">
        <v>1818.0788093233398</v>
      </c>
      <c r="K203" s="58">
        <v>507.91959744032954</v>
      </c>
      <c r="L203" s="58">
        <v>317.55115202668793</v>
      </c>
    </row>
    <row r="204" spans="1:12" s="1" customFormat="1" x14ac:dyDescent="0.2">
      <c r="A204" s="46" t="s">
        <v>815</v>
      </c>
      <c r="B204" s="58">
        <v>1928.0525953136955</v>
      </c>
      <c r="C204" s="58">
        <v>1494.5420798967584</v>
      </c>
      <c r="D204" s="58">
        <v>1696.6613566526962</v>
      </c>
      <c r="E204" s="58">
        <v>4190.6391101556883</v>
      </c>
      <c r="F204" s="58">
        <v>317.55115202668793</v>
      </c>
      <c r="G204" s="58">
        <v>2308.1489539554282</v>
      </c>
      <c r="H204" s="58">
        <v>4050.8815475921047</v>
      </c>
      <c r="I204" s="58">
        <v>1890.6242452718291</v>
      </c>
      <c r="J204" s="58">
        <v>1789.6972310912065</v>
      </c>
      <c r="K204" s="58">
        <v>517.49451768662732</v>
      </c>
      <c r="L204" s="58">
        <v>317.55115202668793</v>
      </c>
    </row>
    <row r="205" spans="1:12" s="1" customFormat="1" x14ac:dyDescent="0.2">
      <c r="A205" s="46" t="s">
        <v>816</v>
      </c>
      <c r="B205" s="58">
        <v>1925.2893746127459</v>
      </c>
      <c r="C205" s="58">
        <v>1479.4892334979404</v>
      </c>
      <c r="D205" s="58">
        <v>1732.5362020349014</v>
      </c>
      <c r="E205" s="58">
        <v>4223.8591634715485</v>
      </c>
      <c r="F205" s="58">
        <v>317.55115202668793</v>
      </c>
      <c r="G205" s="58">
        <v>2341.3690072712893</v>
      </c>
      <c r="H205" s="58">
        <v>4048.0569219866893</v>
      </c>
      <c r="I205" s="58">
        <v>1926.4990906540343</v>
      </c>
      <c r="J205" s="58">
        <v>1825.5720764734122</v>
      </c>
      <c r="K205" s="58">
        <v>500.51399506233349</v>
      </c>
      <c r="L205" s="58">
        <v>317.55115202668793</v>
      </c>
    </row>
    <row r="206" spans="1:12" s="1" customFormat="1" x14ac:dyDescent="0.2">
      <c r="A206" s="46" t="s">
        <v>817</v>
      </c>
      <c r="B206" s="58">
        <v>1959.7989309223831</v>
      </c>
      <c r="C206" s="58">
        <v>1549.6474338941944</v>
      </c>
      <c r="D206" s="58">
        <v>1623.0549271254354</v>
      </c>
      <c r="E206" s="58">
        <v>4122.418261294466</v>
      </c>
      <c r="F206" s="58">
        <v>317.55115202668793</v>
      </c>
      <c r="G206" s="58">
        <v>2316.991260198467</v>
      </c>
      <c r="H206" s="58">
        <v>4082.5664782963263</v>
      </c>
      <c r="I206" s="58">
        <v>1817.0178157445682</v>
      </c>
      <c r="J206" s="58">
        <v>1799.2461733001485</v>
      </c>
      <c r="K206" s="58">
        <v>579.73149928756311</v>
      </c>
      <c r="L206" s="58">
        <v>317.55115202668793</v>
      </c>
    </row>
    <row r="207" spans="1:12" s="1" customFormat="1" x14ac:dyDescent="0.2">
      <c r="A207" s="46" t="s">
        <v>818</v>
      </c>
      <c r="B207" s="58">
        <v>1882.3059414868633</v>
      </c>
      <c r="C207" s="58">
        <v>1524.5814605957216</v>
      </c>
      <c r="D207" s="58">
        <v>1697.2581655407548</v>
      </c>
      <c r="E207" s="58">
        <v>4191.1917542958781</v>
      </c>
      <c r="F207" s="58">
        <v>317.55115202668793</v>
      </c>
      <c r="G207" s="58">
        <v>2329.8248852317665</v>
      </c>
      <c r="H207" s="58">
        <v>4005.0734888608067</v>
      </c>
      <c r="I207" s="58">
        <v>1891.2210541598879</v>
      </c>
      <c r="J207" s="58">
        <v>1813.1054019228491</v>
      </c>
      <c r="K207" s="58">
        <v>551.3807588707906</v>
      </c>
      <c r="L207" s="58">
        <v>317.55115202668793</v>
      </c>
    </row>
    <row r="208" spans="1:12" s="1" customFormat="1" x14ac:dyDescent="0.2">
      <c r="A208" s="46" t="s">
        <v>819</v>
      </c>
      <c r="B208" s="58">
        <v>1922.0963195805373</v>
      </c>
      <c r="C208" s="58">
        <v>1494.741016192778</v>
      </c>
      <c r="D208" s="58">
        <v>1703.624127013383</v>
      </c>
      <c r="E208" s="58">
        <v>4197.0252202201054</v>
      </c>
      <c r="F208" s="58">
        <v>317.55115202668793</v>
      </c>
      <c r="G208" s="58">
        <v>2314.5964689243106</v>
      </c>
      <c r="H208" s="58">
        <v>4044.8638669544807</v>
      </c>
      <c r="I208" s="58">
        <v>1897.5870156325161</v>
      </c>
      <c r="J208" s="58">
        <v>1796.6600014518935</v>
      </c>
      <c r="K208" s="58">
        <v>517.71892987989986</v>
      </c>
      <c r="L208" s="58">
        <v>317.55115202668793</v>
      </c>
    </row>
    <row r="209" spans="1:12" s="1" customFormat="1" x14ac:dyDescent="0.2">
      <c r="A209" s="46" t="s">
        <v>820</v>
      </c>
      <c r="B209" s="58">
        <v>1897.0431185585944</v>
      </c>
      <c r="C209" s="58">
        <v>1520.8679830700221</v>
      </c>
      <c r="D209" s="58">
        <v>1684.0620579047866</v>
      </c>
      <c r="E209" s="58">
        <v>4178.9721783072337</v>
      </c>
      <c r="F209" s="58">
        <v>317.55115202668793</v>
      </c>
      <c r="G209" s="58">
        <v>2317.6053092431225</v>
      </c>
      <c r="H209" s="58">
        <v>4019.8106659325376</v>
      </c>
      <c r="I209" s="58">
        <v>1878.0912586225929</v>
      </c>
      <c r="J209" s="58">
        <v>1799.9092942868808</v>
      </c>
      <c r="K209" s="58">
        <v>547.19173126303542</v>
      </c>
      <c r="L209" s="58">
        <v>317.55115202668793</v>
      </c>
    </row>
    <row r="210" spans="1:12" s="1" customFormat="1" x14ac:dyDescent="0.2">
      <c r="A210" s="46" t="s">
        <v>821</v>
      </c>
      <c r="B210" s="58">
        <v>1961.948102578677</v>
      </c>
      <c r="C210" s="58">
        <v>1527.4328808386697</v>
      </c>
      <c r="D210" s="58">
        <v>1644.7389833915743</v>
      </c>
      <c r="E210" s="58">
        <v>4142.5590699591648</v>
      </c>
      <c r="F210" s="58">
        <v>317.55115202668793</v>
      </c>
      <c r="G210" s="58">
        <v>2256.6302391088348</v>
      </c>
      <c r="H210" s="58">
        <v>4084.7156499526209</v>
      </c>
      <c r="I210" s="58">
        <v>1838.7018720107071</v>
      </c>
      <c r="J210" s="58">
        <v>1734.0613803043852</v>
      </c>
      <c r="K210" s="58">
        <v>554.59733364103136</v>
      </c>
      <c r="L210" s="58">
        <v>317.55115202668793</v>
      </c>
    </row>
    <row r="211" spans="1:12" s="1" customFormat="1" x14ac:dyDescent="0.2">
      <c r="A211" s="46" t="s">
        <v>822</v>
      </c>
      <c r="B211" s="58">
        <v>1895.2009714246278</v>
      </c>
      <c r="C211" s="58">
        <v>1519.9396136885973</v>
      </c>
      <c r="D211" s="58">
        <v>1724.1808776020773</v>
      </c>
      <c r="E211" s="58">
        <v>4216.1221455088898</v>
      </c>
      <c r="F211" s="58">
        <v>317.55115202668793</v>
      </c>
      <c r="G211" s="58">
        <v>2340.5093386087715</v>
      </c>
      <c r="H211" s="58">
        <v>4017.9685187985715</v>
      </c>
      <c r="I211" s="58">
        <v>1918.1437662212102</v>
      </c>
      <c r="J211" s="58">
        <v>1824.6437070919874</v>
      </c>
      <c r="K211" s="58">
        <v>546.14447436109663</v>
      </c>
      <c r="L211" s="58">
        <v>317.55115202668793</v>
      </c>
    </row>
    <row r="212" spans="1:12" s="1" customFormat="1" x14ac:dyDescent="0.2">
      <c r="A212" s="46" t="s">
        <v>823</v>
      </c>
      <c r="B212" s="58">
        <v>1934.5615151870434</v>
      </c>
      <c r="C212" s="58">
        <v>1527.5655050360162</v>
      </c>
      <c r="D212" s="58">
        <v>1650.4418238774701</v>
      </c>
      <c r="E212" s="58">
        <v>4147.7784868387371</v>
      </c>
      <c r="F212" s="58">
        <v>317.55115202668793</v>
      </c>
      <c r="G212" s="58">
        <v>2306.9822607705828</v>
      </c>
      <c r="H212" s="58">
        <v>4057.3904674654523</v>
      </c>
      <c r="I212" s="58">
        <v>1844.404712496603</v>
      </c>
      <c r="J212" s="58">
        <v>1788.4373012164156</v>
      </c>
      <c r="K212" s="58">
        <v>554.74694176987975</v>
      </c>
      <c r="L212" s="58">
        <v>317.55115202668793</v>
      </c>
    </row>
    <row r="213" spans="1:12" s="1" customFormat="1" x14ac:dyDescent="0.2">
      <c r="A213" s="46" t="s">
        <v>824</v>
      </c>
      <c r="B213" s="58">
        <v>1969.807930350267</v>
      </c>
      <c r="C213" s="58">
        <v>1481.2796601621169</v>
      </c>
      <c r="D213" s="58">
        <v>1711.3826425581481</v>
      </c>
      <c r="E213" s="58">
        <v>4204.2709989470395</v>
      </c>
      <c r="F213" s="58">
        <v>317.55115202668793</v>
      </c>
      <c r="G213" s="58">
        <v>2313.1841561216029</v>
      </c>
      <c r="H213" s="58">
        <v>4092.6368826286762</v>
      </c>
      <c r="I213" s="58">
        <v>1905.4118432759542</v>
      </c>
      <c r="J213" s="58">
        <v>1795.1348231824095</v>
      </c>
      <c r="K213" s="58">
        <v>502.533704801787</v>
      </c>
      <c r="L213" s="58">
        <v>317.55115202668793</v>
      </c>
    </row>
    <row r="214" spans="1:12" s="1" customFormat="1" x14ac:dyDescent="0.2">
      <c r="A214" s="46" t="s">
        <v>825</v>
      </c>
      <c r="B214" s="58">
        <v>1939.5353124487526</v>
      </c>
      <c r="C214" s="58">
        <v>1519.2764927018652</v>
      </c>
      <c r="D214" s="58">
        <v>1646.7946584504439</v>
      </c>
      <c r="E214" s="58">
        <v>4144.401217093131</v>
      </c>
      <c r="F214" s="58">
        <v>317.55115202668793</v>
      </c>
      <c r="G214" s="58">
        <v>2273.0253486011356</v>
      </c>
      <c r="H214" s="58">
        <v>4062.3028598226956</v>
      </c>
      <c r="I214" s="58">
        <v>1840.7575470695765</v>
      </c>
      <c r="J214" s="58">
        <v>1751.7667106501319</v>
      </c>
      <c r="K214" s="58">
        <v>545.39643371685452</v>
      </c>
      <c r="L214" s="58">
        <v>317.55115202668793</v>
      </c>
    </row>
    <row r="215" spans="1:12" s="1" customFormat="1" x14ac:dyDescent="0.2">
      <c r="A215" s="46" t="s">
        <v>826</v>
      </c>
      <c r="B215" s="58">
        <v>1994.6769166588133</v>
      </c>
      <c r="C215" s="58">
        <v>1581.8751138493733</v>
      </c>
      <c r="D215" s="58">
        <v>1594.4744125972827</v>
      </c>
      <c r="E215" s="58">
        <v>4096.0141523742805</v>
      </c>
      <c r="F215" s="58">
        <v>317.55115202668793</v>
      </c>
      <c r="G215" s="58">
        <v>2334.9828972068722</v>
      </c>
      <c r="H215" s="58">
        <v>4117.5058689372217</v>
      </c>
      <c r="I215" s="58">
        <v>1788.4373012164156</v>
      </c>
      <c r="J215" s="58">
        <v>1818.6756182113984</v>
      </c>
      <c r="K215" s="58">
        <v>616.01147053330089</v>
      </c>
      <c r="L215" s="58">
        <v>317.55115202668793</v>
      </c>
    </row>
    <row r="216" spans="1:12" s="1" customFormat="1" x14ac:dyDescent="0.2">
      <c r="A216" s="46" t="s">
        <v>827</v>
      </c>
      <c r="B216" s="58">
        <v>2170.5405630481387</v>
      </c>
      <c r="C216" s="58">
        <v>1212.7156605356251</v>
      </c>
      <c r="D216" s="58">
        <v>1947.8515864268074</v>
      </c>
      <c r="E216" s="58">
        <v>4423.1794833667127</v>
      </c>
      <c r="F216" s="58">
        <v>317.55115202668793</v>
      </c>
      <c r="G216" s="58">
        <v>2401.1159793162656</v>
      </c>
      <c r="H216" s="58">
        <v>4293.3081104220819</v>
      </c>
      <c r="I216" s="58">
        <v>1983.3170093326873</v>
      </c>
      <c r="J216" s="58">
        <v>1940.702005633598</v>
      </c>
      <c r="K216" s="58">
        <v>317.55115202668793</v>
      </c>
      <c r="L216" s="58">
        <v>614.5153892448169</v>
      </c>
    </row>
    <row r="217" spans="1:12" s="1" customFormat="1" x14ac:dyDescent="0.2">
      <c r="A217" s="46" t="s">
        <v>828</v>
      </c>
      <c r="B217" s="58">
        <v>1867.445954606201</v>
      </c>
      <c r="C217" s="58">
        <v>1539.9658674879058</v>
      </c>
      <c r="D217" s="58">
        <v>1712.576260334266</v>
      </c>
      <c r="E217" s="58">
        <v>4205.3762872274192</v>
      </c>
      <c r="F217" s="58">
        <v>317.55115202668793</v>
      </c>
      <c r="G217" s="58">
        <v>2344.0094181633076</v>
      </c>
      <c r="H217" s="58">
        <v>3990.2135019801444</v>
      </c>
      <c r="I217" s="58">
        <v>1906.6054610520721</v>
      </c>
      <c r="J217" s="58">
        <v>1828.4234967163602</v>
      </c>
      <c r="K217" s="58">
        <v>568.73530181720548</v>
      </c>
      <c r="L217" s="58">
        <v>317.55115202668793</v>
      </c>
    </row>
    <row r="218" spans="1:12" s="1" customFormat="1" x14ac:dyDescent="0.2">
      <c r="A218" s="46" t="s">
        <v>829</v>
      </c>
      <c r="B218" s="58">
        <v>1934.0088710468533</v>
      </c>
      <c r="C218" s="58">
        <v>1519.8733015899238</v>
      </c>
      <c r="D218" s="58">
        <v>1644.1421745035154</v>
      </c>
      <c r="E218" s="58">
        <v>4142.006425818975</v>
      </c>
      <c r="F218" s="58">
        <v>317.55115202668793</v>
      </c>
      <c r="G218" s="58">
        <v>2278.7974096208973</v>
      </c>
      <c r="H218" s="58">
        <v>4056.7764184207967</v>
      </c>
      <c r="I218" s="58">
        <v>1838.1713752213216</v>
      </c>
      <c r="J218" s="58">
        <v>1758.0000479254134</v>
      </c>
      <c r="K218" s="58">
        <v>546.06967029667237</v>
      </c>
      <c r="L218" s="58">
        <v>317.55115202668793</v>
      </c>
    </row>
    <row r="219" spans="1:12" s="1" customFormat="1" x14ac:dyDescent="0.2">
      <c r="A219" s="46" t="s">
        <v>830</v>
      </c>
      <c r="B219" s="58">
        <v>1920.1927675421052</v>
      </c>
      <c r="C219" s="58">
        <v>1502.4995317375435</v>
      </c>
      <c r="D219" s="58">
        <v>1670.9322623674914</v>
      </c>
      <c r="E219" s="58">
        <v>4166.8140072230563</v>
      </c>
      <c r="F219" s="58">
        <v>317.55115202668793</v>
      </c>
      <c r="G219" s="58">
        <v>2298.9996231900618</v>
      </c>
      <c r="H219" s="58">
        <v>4042.9603149160484</v>
      </c>
      <c r="I219" s="58">
        <v>1864.8951509866245</v>
      </c>
      <c r="J219" s="58">
        <v>1779.8167283888986</v>
      </c>
      <c r="K219" s="58">
        <v>526.54580948195576</v>
      </c>
      <c r="L219" s="58">
        <v>317.55115202668793</v>
      </c>
    </row>
    <row r="220" spans="1:12" s="1" customFormat="1" x14ac:dyDescent="0.2">
      <c r="A220" s="46" t="s">
        <v>831</v>
      </c>
      <c r="B220" s="58">
        <v>1965.1411576108853</v>
      </c>
      <c r="C220" s="58">
        <v>1530.8811099696766</v>
      </c>
      <c r="D220" s="58">
        <v>1639.8318880897568</v>
      </c>
      <c r="E220" s="58">
        <v>4138.0151070287147</v>
      </c>
      <c r="F220" s="58">
        <v>317.55115202668793</v>
      </c>
      <c r="G220" s="58">
        <v>2255.5863557329203</v>
      </c>
      <c r="H220" s="58">
        <v>4087.908704984829</v>
      </c>
      <c r="I220" s="58">
        <v>1833.7947767088901</v>
      </c>
      <c r="J220" s="58">
        <v>1732.9340746269406</v>
      </c>
      <c r="K220" s="58">
        <v>558.48714499108985</v>
      </c>
      <c r="L220" s="58">
        <v>317.55115202668793</v>
      </c>
    </row>
    <row r="221" spans="1:12" s="1" customFormat="1" x14ac:dyDescent="0.2">
      <c r="A221" s="46" t="s">
        <v>832</v>
      </c>
      <c r="B221" s="58">
        <v>2012.9141732850808</v>
      </c>
      <c r="C221" s="58">
        <v>1422.0629560469422</v>
      </c>
      <c r="D221" s="58">
        <v>1757.9337358267403</v>
      </c>
      <c r="E221" s="58">
        <v>4247.3158369773882</v>
      </c>
      <c r="F221" s="58">
        <v>317.55115202668793</v>
      </c>
      <c r="G221" s="58">
        <v>2356.2903990564168</v>
      </c>
      <c r="H221" s="58">
        <v>4135.681720659024</v>
      </c>
      <c r="I221" s="58">
        <v>1951.8966244458732</v>
      </c>
      <c r="J221" s="58">
        <v>1841.6859164510017</v>
      </c>
      <c r="K221" s="58">
        <v>435.73367527097486</v>
      </c>
      <c r="L221" s="58">
        <v>400.27654873390327</v>
      </c>
    </row>
    <row r="222" spans="1:12" s="1" customFormat="1" x14ac:dyDescent="0.2">
      <c r="A222" s="46" t="s">
        <v>833</v>
      </c>
      <c r="B222" s="58">
        <v>2029.5549023952437</v>
      </c>
      <c r="C222" s="58">
        <v>1471.2002211637894</v>
      </c>
      <c r="D222" s="58">
        <v>1775.9043145671794</v>
      </c>
      <c r="E222" s="58">
        <v>4142.2520454368378</v>
      </c>
      <c r="F222" s="58">
        <v>317.55115202668793</v>
      </c>
      <c r="G222" s="58">
        <v>2217.0240757285574</v>
      </c>
      <c r="H222" s="58">
        <v>4152.3224497691872</v>
      </c>
      <c r="I222" s="58">
        <v>1969.8672031863125</v>
      </c>
      <c r="J222" s="58">
        <v>1691.2900766601663</v>
      </c>
      <c r="K222" s="58">
        <v>491.16348700930831</v>
      </c>
      <c r="L222" s="58">
        <v>420.54845019286194</v>
      </c>
    </row>
    <row r="223" spans="1:12" s="1" customFormat="1" x14ac:dyDescent="0.2">
      <c r="A223" s="46" t="s">
        <v>834</v>
      </c>
      <c r="B223" s="58">
        <v>1928.9122639762129</v>
      </c>
      <c r="C223" s="58">
        <v>1521.4647919580809</v>
      </c>
      <c r="D223" s="58">
        <v>1656.3436006593856</v>
      </c>
      <c r="E223" s="58">
        <v>4153.3049282406355</v>
      </c>
      <c r="F223" s="58">
        <v>317.55115202668793</v>
      </c>
      <c r="G223" s="58">
        <v>2308.7015980956185</v>
      </c>
      <c r="H223" s="58">
        <v>4051.741216254622</v>
      </c>
      <c r="I223" s="58">
        <v>1850.3064892785185</v>
      </c>
      <c r="J223" s="58">
        <v>1790.2940399792658</v>
      </c>
      <c r="K223" s="58">
        <v>547.86496784285316</v>
      </c>
      <c r="L223" s="58">
        <v>317.55115202668793</v>
      </c>
    </row>
    <row r="224" spans="1:12" s="1" customFormat="1" x14ac:dyDescent="0.2">
      <c r="A224" s="46" t="s">
        <v>835</v>
      </c>
      <c r="B224" s="58">
        <v>1942.7897723854264</v>
      </c>
      <c r="C224" s="58">
        <v>1460.5902853760761</v>
      </c>
      <c r="D224" s="58">
        <v>1734.1276924030585</v>
      </c>
      <c r="E224" s="58">
        <v>4225.3328811787223</v>
      </c>
      <c r="F224" s="58">
        <v>317.55115202668793</v>
      </c>
      <c r="G224" s="58">
        <v>2342.9041298829279</v>
      </c>
      <c r="H224" s="58">
        <v>4065.5573197593703</v>
      </c>
      <c r="I224" s="58">
        <v>1928.1568931208647</v>
      </c>
      <c r="J224" s="58">
        <v>1827.2298789402423</v>
      </c>
      <c r="K224" s="58">
        <v>479.19483670143609</v>
      </c>
      <c r="L224" s="58">
        <v>317.55115202668793</v>
      </c>
    </row>
    <row r="225" spans="1:12" s="1" customFormat="1" x14ac:dyDescent="0.2">
      <c r="A225" s="46" t="s">
        <v>836</v>
      </c>
      <c r="B225" s="58">
        <v>1900.9730324443892</v>
      </c>
      <c r="C225" s="58">
        <v>1505.549888276511</v>
      </c>
      <c r="D225" s="58">
        <v>1744.538691894752</v>
      </c>
      <c r="E225" s="58">
        <v>4234.9734511798124</v>
      </c>
      <c r="F225" s="58">
        <v>317.55115202668793</v>
      </c>
      <c r="G225" s="58">
        <v>2359.3606442796945</v>
      </c>
      <c r="H225" s="58">
        <v>4023.7405798183327</v>
      </c>
      <c r="I225" s="58">
        <v>1938.5015805138851</v>
      </c>
      <c r="J225" s="58">
        <v>1845.0015213846621</v>
      </c>
      <c r="K225" s="58">
        <v>529.9119923810448</v>
      </c>
      <c r="L225" s="58">
        <v>385.24093178463869</v>
      </c>
    </row>
    <row r="226" spans="1:12" s="1" customFormat="1" x14ac:dyDescent="0.2">
      <c r="A226" s="46" t="s">
        <v>837</v>
      </c>
      <c r="B226" s="58">
        <v>1947.0881156980147</v>
      </c>
      <c r="C226" s="58">
        <v>1527.4328808386697</v>
      </c>
      <c r="D226" s="58">
        <v>1642.2191236419924</v>
      </c>
      <c r="E226" s="58">
        <v>4140.2256835894741</v>
      </c>
      <c r="F226" s="58">
        <v>317.55115202668793</v>
      </c>
      <c r="G226" s="58">
        <v>2271.2446063716347</v>
      </c>
      <c r="H226" s="58">
        <v>4069.8556630719581</v>
      </c>
      <c r="I226" s="58">
        <v>1836.2483243597987</v>
      </c>
      <c r="J226" s="58">
        <v>1749.8436597886086</v>
      </c>
      <c r="K226" s="58">
        <v>554.59733364103136</v>
      </c>
      <c r="L226" s="58">
        <v>317.55115202668793</v>
      </c>
    </row>
    <row r="227" spans="1:12" s="1" customFormat="1" x14ac:dyDescent="0.2">
      <c r="A227" s="46" t="s">
        <v>838</v>
      </c>
      <c r="B227" s="58">
        <v>1979.6327150647544</v>
      </c>
      <c r="C227" s="58">
        <v>1536.5176383568992</v>
      </c>
      <c r="D227" s="58">
        <v>1661.9138169479352</v>
      </c>
      <c r="E227" s="58">
        <v>4158.2173205978797</v>
      </c>
      <c r="F227" s="58">
        <v>317.55115202668793</v>
      </c>
      <c r="G227" s="58">
        <v>2232.9893508895993</v>
      </c>
      <c r="H227" s="58">
        <v>4102.4002624386976</v>
      </c>
      <c r="I227" s="58">
        <v>1855.8767055670683</v>
      </c>
      <c r="J227" s="58">
        <v>1708.5312223152002</v>
      </c>
      <c r="K227" s="58">
        <v>564.84549046714699</v>
      </c>
      <c r="L227" s="58">
        <v>317.55115202668793</v>
      </c>
    </row>
    <row r="228" spans="1:12" s="1" customFormat="1" x14ac:dyDescent="0.2">
      <c r="A228" s="46" t="s">
        <v>839</v>
      </c>
      <c r="B228" s="58">
        <v>2038.0901841159548</v>
      </c>
      <c r="C228" s="58">
        <v>1356.9444751498522</v>
      </c>
      <c r="D228" s="58">
        <v>1834.1263372022559</v>
      </c>
      <c r="E228" s="58">
        <v>4317.9314771127665</v>
      </c>
      <c r="F228" s="58">
        <v>317.55115202668793</v>
      </c>
      <c r="G228" s="58">
        <v>2303.4207763115814</v>
      </c>
      <c r="H228" s="58">
        <v>4160.9191363943637</v>
      </c>
      <c r="I228" s="58">
        <v>1878.0075981742748</v>
      </c>
      <c r="J228" s="58">
        <v>1784.5911994933697</v>
      </c>
      <c r="K228" s="58">
        <v>317.55115202668793</v>
      </c>
      <c r="L228" s="58">
        <v>486.30122282173522</v>
      </c>
    </row>
    <row r="229" spans="1:12" s="1" customFormat="1" x14ac:dyDescent="0.2">
      <c r="A229" s="46" t="s">
        <v>840</v>
      </c>
      <c r="B229" s="58">
        <v>1971.2597572584496</v>
      </c>
      <c r="C229" s="58">
        <v>1587.0474575458836</v>
      </c>
      <c r="D229" s="58">
        <v>1784.2596390000035</v>
      </c>
      <c r="E229" s="58">
        <v>4271.6935840502092</v>
      </c>
      <c r="F229" s="58">
        <v>317.55115202668793</v>
      </c>
      <c r="G229" s="58">
        <v>2410.3881198905633</v>
      </c>
      <c r="H229" s="58">
        <v>3948.1511424212454</v>
      </c>
      <c r="I229" s="58">
        <v>1978.2225276191366</v>
      </c>
      <c r="J229" s="58">
        <v>1900.106875382098</v>
      </c>
      <c r="K229" s="58">
        <v>621.84618755838869</v>
      </c>
      <c r="L229" s="58">
        <v>430.04856637473557</v>
      </c>
    </row>
    <row r="230" spans="1:12" s="1" customFormat="1" x14ac:dyDescent="0.2">
      <c r="A230" s="46" t="s">
        <v>841</v>
      </c>
      <c r="B230" s="58">
        <v>2017.2739215021343</v>
      </c>
      <c r="C230" s="58">
        <v>1392.554072137365</v>
      </c>
      <c r="D230" s="58">
        <v>1811.6465357520385</v>
      </c>
      <c r="E230" s="58">
        <v>4297.1152144989455</v>
      </c>
      <c r="F230" s="58">
        <v>317.55115202668793</v>
      </c>
      <c r="G230" s="58">
        <v>2414.6250582986863</v>
      </c>
      <c r="H230" s="58">
        <v>4140.1028737805436</v>
      </c>
      <c r="I230" s="58">
        <v>1857.1913355604547</v>
      </c>
      <c r="J230" s="58">
        <v>1904.6824101905493</v>
      </c>
      <c r="K230" s="58">
        <v>402.44586660220506</v>
      </c>
      <c r="L230" s="58">
        <v>460.94264498193081</v>
      </c>
    </row>
    <row r="231" spans="1:12" s="1" customFormat="1" x14ac:dyDescent="0.2">
      <c r="A231" s="46" t="s">
        <v>842</v>
      </c>
      <c r="B231" s="58">
        <v>2075.0559366042139</v>
      </c>
      <c r="C231" s="58">
        <v>1360.2600800835125</v>
      </c>
      <c r="D231" s="58">
        <v>1805.6784468714498</v>
      </c>
      <c r="E231" s="58">
        <v>4291.527368192581</v>
      </c>
      <c r="F231" s="58">
        <v>317.55115202668793</v>
      </c>
      <c r="G231" s="58">
        <v>2286.4730226790907</v>
      </c>
      <c r="H231" s="58">
        <v>4197.8234839781571</v>
      </c>
      <c r="I231" s="58">
        <v>1851.6648941585556</v>
      </c>
      <c r="J231" s="58">
        <v>1766.2890602595644</v>
      </c>
      <c r="K231" s="58">
        <v>317.55115202668793</v>
      </c>
      <c r="L231" s="58">
        <v>454.13547511932848</v>
      </c>
    </row>
    <row r="232" spans="1:12" s="1" customFormat="1" x14ac:dyDescent="0.2">
      <c r="A232" s="46" t="s">
        <v>843</v>
      </c>
      <c r="B232" s="58">
        <v>1938.3686192639072</v>
      </c>
      <c r="C232" s="58">
        <v>1513.0431554265836</v>
      </c>
      <c r="D232" s="58">
        <v>1654.4205497978628</v>
      </c>
      <c r="E232" s="58">
        <v>4151.5241860111355</v>
      </c>
      <c r="F232" s="58">
        <v>317.55115202668793</v>
      </c>
      <c r="G232" s="58">
        <v>2275.4201398752921</v>
      </c>
      <c r="H232" s="58">
        <v>4061.1361666378507</v>
      </c>
      <c r="I232" s="58">
        <v>1848.3834384169957</v>
      </c>
      <c r="J232" s="58">
        <v>1754.3528824983869</v>
      </c>
      <c r="K232" s="58">
        <v>538.36485166097953</v>
      </c>
      <c r="L232" s="58">
        <v>317.55115202668793</v>
      </c>
    </row>
    <row r="233" spans="1:12" s="1" customFormat="1" x14ac:dyDescent="0.2">
      <c r="A233" s="46" t="s">
        <v>844</v>
      </c>
      <c r="B233" s="58">
        <v>1983.9924632818083</v>
      </c>
      <c r="C233" s="58">
        <v>1541.2257973626968</v>
      </c>
      <c r="D233" s="58">
        <v>1666.621975953733</v>
      </c>
      <c r="E233" s="58">
        <v>4152.9364988138432</v>
      </c>
      <c r="F233" s="58">
        <v>317.55115202668793</v>
      </c>
      <c r="G233" s="58">
        <v>2227.7085291055623</v>
      </c>
      <c r="H233" s="58">
        <v>4106.7600106557511</v>
      </c>
      <c r="I233" s="58">
        <v>1860.5848645728659</v>
      </c>
      <c r="J233" s="58">
        <v>1702.8283818293046</v>
      </c>
      <c r="K233" s="58">
        <v>570.15657904126533</v>
      </c>
      <c r="L233" s="58">
        <v>317.55115202668793</v>
      </c>
    </row>
    <row r="234" spans="1:12" s="1" customFormat="1" x14ac:dyDescent="0.2">
      <c r="A234" s="46" t="s">
        <v>845</v>
      </c>
      <c r="B234" s="58">
        <v>1923.8466067071063</v>
      </c>
      <c r="C234" s="58">
        <v>1635.8531621693644</v>
      </c>
      <c r="D234" s="58">
        <v>1807.1373130422603</v>
      </c>
      <c r="E234" s="58">
        <v>4292.9396809952887</v>
      </c>
      <c r="F234" s="58">
        <v>317.55115202668793</v>
      </c>
      <c r="G234" s="58">
        <v>2431.5728119311771</v>
      </c>
      <c r="H234" s="58">
        <v>3904.2466357283797</v>
      </c>
      <c r="I234" s="58">
        <v>1853.0158020567974</v>
      </c>
      <c r="J234" s="58">
        <v>1922.9845494243546</v>
      </c>
      <c r="K234" s="58">
        <v>676.90197897460109</v>
      </c>
      <c r="L234" s="58">
        <v>455.85596860108512</v>
      </c>
    </row>
    <row r="235" spans="1:12" s="1" customFormat="1" x14ac:dyDescent="0.2">
      <c r="A235" s="46" t="s">
        <v>846</v>
      </c>
      <c r="B235" s="58">
        <v>1001.402010446788</v>
      </c>
      <c r="C235" s="58">
        <v>4116.6462002747048</v>
      </c>
      <c r="D235" s="58">
        <v>4250.2632723917341</v>
      </c>
      <c r="E235" s="58">
        <v>6869.7350919874834</v>
      </c>
      <c r="F235" s="58">
        <v>2767.3348295487854</v>
      </c>
      <c r="G235" s="58">
        <v>5033.4214239453149</v>
      </c>
      <c r="H235" s="58">
        <v>2974.6991919289358</v>
      </c>
      <c r="I235" s="58">
        <v>4429.8726179534569</v>
      </c>
      <c r="J235" s="58">
        <v>4382.5294366105218</v>
      </c>
      <c r="K235" s="58">
        <v>3157.5015925228681</v>
      </c>
      <c r="L235" s="58">
        <v>2950.9968988052347</v>
      </c>
    </row>
    <row r="236" spans="1:12" s="1" customFormat="1" x14ac:dyDescent="0.2">
      <c r="A236" s="46" t="s">
        <v>847</v>
      </c>
      <c r="B236" s="58">
        <v>2793.9231531823671</v>
      </c>
      <c r="C236" s="58">
        <v>2285.7361638255038</v>
      </c>
      <c r="D236" s="58">
        <v>775.04491149915373</v>
      </c>
      <c r="E236" s="58">
        <v>3255.7494396677425</v>
      </c>
      <c r="F236" s="58">
        <v>1033.8719304139836</v>
      </c>
      <c r="G236" s="58">
        <v>2007.8789711189058</v>
      </c>
      <c r="H236" s="58">
        <v>4916.6907005563107</v>
      </c>
      <c r="I236" s="58">
        <v>993.92160400436796</v>
      </c>
      <c r="J236" s="58">
        <v>1674.7783640905375</v>
      </c>
      <c r="K236" s="58">
        <v>1432.6065797359825</v>
      </c>
      <c r="L236" s="58">
        <v>851.86868566280884</v>
      </c>
    </row>
    <row r="237" spans="1:12" s="1" customFormat="1" x14ac:dyDescent="0.2">
      <c r="A237" s="46" t="s">
        <v>848</v>
      </c>
      <c r="B237" s="58">
        <v>675.7051139438139</v>
      </c>
      <c r="C237" s="58">
        <v>3217.8012087080342</v>
      </c>
      <c r="D237" s="58">
        <v>3651.1356195213966</v>
      </c>
      <c r="E237" s="58">
        <v>6270.607439117146</v>
      </c>
      <c r="F237" s="58">
        <v>2168.2071766784479</v>
      </c>
      <c r="G237" s="58">
        <v>4434.2937710749766</v>
      </c>
      <c r="H237" s="58">
        <v>2612.1032310598835</v>
      </c>
      <c r="I237" s="58">
        <v>3830.74496508312</v>
      </c>
      <c r="J237" s="58">
        <v>3783.4017837401834</v>
      </c>
      <c r="K237" s="58">
        <v>2558.3739396525302</v>
      </c>
      <c r="L237" s="58">
        <v>2351.8692459348972</v>
      </c>
    </row>
    <row r="238" spans="1:12" s="1" customFormat="1" x14ac:dyDescent="0.2">
      <c r="A238" s="46" t="s">
        <v>849</v>
      </c>
      <c r="B238" s="58">
        <v>317.55115202668793</v>
      </c>
      <c r="C238" s="58">
        <v>3308.9260869349055</v>
      </c>
      <c r="D238" s="58">
        <v>3442.5431590519347</v>
      </c>
      <c r="E238" s="58">
        <v>6062.0763835521502</v>
      </c>
      <c r="F238" s="58">
        <v>1959.6147162089862</v>
      </c>
      <c r="G238" s="58">
        <v>4225.7013106055147</v>
      </c>
      <c r="H238" s="58">
        <v>2137.5661293501403</v>
      </c>
      <c r="I238" s="58">
        <v>3622.1525046136585</v>
      </c>
      <c r="J238" s="58">
        <v>3574.809323270722</v>
      </c>
      <c r="K238" s="58">
        <v>2349.7814791830692</v>
      </c>
      <c r="L238" s="58">
        <v>2143.3381903699014</v>
      </c>
    </row>
    <row r="239" spans="1:12" s="1" customFormat="1" x14ac:dyDescent="0.2">
      <c r="A239" s="46" t="s">
        <v>850</v>
      </c>
      <c r="B239" s="58">
        <v>1873.8320646706179</v>
      </c>
      <c r="C239" s="58">
        <v>1523.7194033129699</v>
      </c>
      <c r="D239" s="58">
        <v>1747.8542968284125</v>
      </c>
      <c r="E239" s="58">
        <v>4238.0436964030896</v>
      </c>
      <c r="F239" s="58">
        <v>317.55115202668793</v>
      </c>
      <c r="G239" s="58">
        <v>2362.4308895029717</v>
      </c>
      <c r="H239" s="58">
        <v>3996.6610169490268</v>
      </c>
      <c r="I239" s="58">
        <v>1941.8171854475454</v>
      </c>
      <c r="J239" s="58">
        <v>1848.3171263183226</v>
      </c>
      <c r="K239" s="58">
        <v>550.40830603327606</v>
      </c>
      <c r="L239" s="58">
        <v>388.98113500584878</v>
      </c>
    </row>
    <row r="240" spans="1:12" s="1" customFormat="1" x14ac:dyDescent="0.2">
      <c r="A240" s="46" t="s">
        <v>851</v>
      </c>
      <c r="B240" s="58">
        <v>1040.2253198829487</v>
      </c>
      <c r="C240" s="58">
        <v>2442.8713143528375</v>
      </c>
      <c r="D240" s="58">
        <v>2576.4883864698663</v>
      </c>
      <c r="E240" s="58">
        <v>5196.0216109700814</v>
      </c>
      <c r="F240" s="58">
        <v>1180.9521652711587</v>
      </c>
      <c r="G240" s="58">
        <v>3359.6465380234472</v>
      </c>
      <c r="H240" s="58">
        <v>2976.6641488718333</v>
      </c>
      <c r="I240" s="58">
        <v>2756.0977320315901</v>
      </c>
      <c r="J240" s="58">
        <v>2708.754550688654</v>
      </c>
      <c r="K240" s="58">
        <v>1602.2992402407212</v>
      </c>
      <c r="L240" s="58">
        <v>1379.3579645013965</v>
      </c>
    </row>
    <row r="241" spans="1:12" s="1" customFormat="1" x14ac:dyDescent="0.2">
      <c r="A241" s="46" t="s">
        <v>852</v>
      </c>
      <c r="B241" s="58">
        <v>2255.7705704463174</v>
      </c>
      <c r="C241" s="58">
        <v>1138.1145495282663</v>
      </c>
      <c r="D241" s="58">
        <v>1888.9376711691423</v>
      </c>
      <c r="E241" s="58">
        <v>4508.4708956693576</v>
      </c>
      <c r="F241" s="58">
        <v>408.57979988498965</v>
      </c>
      <c r="G241" s="58">
        <v>2486.3459867144447</v>
      </c>
      <c r="H241" s="58">
        <v>4378.5381178202606</v>
      </c>
      <c r="I241" s="58">
        <v>2068.5470167308658</v>
      </c>
      <c r="J241" s="58">
        <v>1871.6214881098581</v>
      </c>
      <c r="K241" s="58">
        <v>317.55115202668793</v>
      </c>
      <c r="L241" s="58">
        <v>718.41823473003308</v>
      </c>
    </row>
    <row r="242" spans="1:12" s="1" customFormat="1" x14ac:dyDescent="0.2">
      <c r="A242" s="46" t="s">
        <v>853</v>
      </c>
      <c r="B242" s="58">
        <v>1046.3386049645467</v>
      </c>
      <c r="C242" s="58">
        <v>4212.4378512409576</v>
      </c>
      <c r="D242" s="58">
        <v>4346.0549233579859</v>
      </c>
      <c r="E242" s="58">
        <v>6965.5267429537353</v>
      </c>
      <c r="F242" s="58">
        <v>2863.1264805150377</v>
      </c>
      <c r="G242" s="58">
        <v>5129.2130749115668</v>
      </c>
      <c r="H242" s="58">
        <v>1303.7621720139396</v>
      </c>
      <c r="I242" s="58">
        <v>4525.6642689197097</v>
      </c>
      <c r="J242" s="58">
        <v>4478.3210875767736</v>
      </c>
      <c r="K242" s="58">
        <v>3253.29324348912</v>
      </c>
      <c r="L242" s="58">
        <v>3046.7885497714874</v>
      </c>
    </row>
    <row r="243" spans="1:12" s="1" customFormat="1" x14ac:dyDescent="0.2">
      <c r="A243" s="46" t="s">
        <v>854</v>
      </c>
      <c r="B243" s="58">
        <v>317.55115202668793</v>
      </c>
      <c r="C243" s="58">
        <v>3319.8561599297727</v>
      </c>
      <c r="D243" s="58">
        <v>3453.473232046802</v>
      </c>
      <c r="E243" s="58">
        <v>6073.0064565470166</v>
      </c>
      <c r="F243" s="58">
        <v>1970.5447892038537</v>
      </c>
      <c r="G243" s="58">
        <v>4236.6313836003828</v>
      </c>
      <c r="H243" s="58">
        <v>2098.6968248234489</v>
      </c>
      <c r="I243" s="58">
        <v>3633.0825776085258</v>
      </c>
      <c r="J243" s="58">
        <v>3585.7393962655897</v>
      </c>
      <c r="K243" s="58">
        <v>2360.711552177936</v>
      </c>
      <c r="L243" s="58">
        <v>2154.2682633647687</v>
      </c>
    </row>
    <row r="244" spans="1:12" s="1" customFormat="1" x14ac:dyDescent="0.2">
      <c r="A244" s="46" t="s">
        <v>855</v>
      </c>
      <c r="B244" s="58">
        <v>2225.7435721626653</v>
      </c>
      <c r="C244" s="58">
        <v>1168.1539302272295</v>
      </c>
      <c r="D244" s="58">
        <v>1858.9106728854902</v>
      </c>
      <c r="E244" s="58">
        <v>4478.443897385705</v>
      </c>
      <c r="F244" s="58">
        <v>317.55115202668793</v>
      </c>
      <c r="G244" s="58">
        <v>2456.3803933352574</v>
      </c>
      <c r="H244" s="58">
        <v>4348.5725244410733</v>
      </c>
      <c r="I244" s="58">
        <v>2038.5814233516792</v>
      </c>
      <c r="J244" s="58">
        <v>1899.4379098327506</v>
      </c>
      <c r="K244" s="58">
        <v>317.55115202668793</v>
      </c>
      <c r="L244" s="58">
        <v>681.8390472265985</v>
      </c>
    </row>
    <row r="245" spans="1:12" s="1" customFormat="1" x14ac:dyDescent="0.2">
      <c r="A245" s="46" t="s">
        <v>856</v>
      </c>
      <c r="B245" s="58">
        <v>1596.2648392614594</v>
      </c>
      <c r="C245" s="58">
        <v>3011.7263493216606</v>
      </c>
      <c r="D245" s="58">
        <v>3898.4131698041524</v>
      </c>
      <c r="E245" s="58">
        <v>6517.9463943043675</v>
      </c>
      <c r="F245" s="58">
        <v>2349.8428840875345</v>
      </c>
      <c r="G245" s="58">
        <v>4642.3949923087139</v>
      </c>
      <c r="H245" s="58">
        <v>2678.6661475005362</v>
      </c>
      <c r="I245" s="58">
        <v>4078.0839202703414</v>
      </c>
      <c r="J245" s="58">
        <v>3991.5030049739207</v>
      </c>
      <c r="K245" s="58">
        <v>2718.0266912629513</v>
      </c>
      <c r="L245" s="58">
        <v>2599.2082011221191</v>
      </c>
    </row>
    <row r="246" spans="1:12" s="1" customFormat="1" x14ac:dyDescent="0.2">
      <c r="A246" s="46" t="s">
        <v>857</v>
      </c>
      <c r="B246" s="58">
        <v>1899.9291490684752</v>
      </c>
      <c r="C246" s="58">
        <v>1518.016562827074</v>
      </c>
      <c r="D246" s="58">
        <v>1719.4727185962797</v>
      </c>
      <c r="E246" s="58">
        <v>4211.7009923873702</v>
      </c>
      <c r="F246" s="58">
        <v>317.55115202668793</v>
      </c>
      <c r="G246" s="58">
        <v>2336.1495903917175</v>
      </c>
      <c r="H246" s="58">
        <v>4022.7581013468839</v>
      </c>
      <c r="I246" s="58">
        <v>1913.4356072154126</v>
      </c>
      <c r="J246" s="58">
        <v>1819.9355480861893</v>
      </c>
      <c r="K246" s="58">
        <v>543.97515649279467</v>
      </c>
      <c r="L246" s="58">
        <v>317.55115202668793</v>
      </c>
    </row>
    <row r="247" spans="1:12" s="1" customFormat="1" x14ac:dyDescent="0.2">
      <c r="A247" s="46" t="s">
        <v>858</v>
      </c>
      <c r="B247" s="58">
        <v>1080.0210821566241</v>
      </c>
      <c r="C247" s="58">
        <v>2485.3635082429955</v>
      </c>
      <c r="D247" s="58">
        <v>2618.9805803600248</v>
      </c>
      <c r="E247" s="58">
        <v>5238.4523999557741</v>
      </c>
      <c r="F247" s="58">
        <v>1226.8401375530184</v>
      </c>
      <c r="G247" s="58">
        <v>3402.1387319136052</v>
      </c>
      <c r="H247" s="58">
        <v>3009.3929629519694</v>
      </c>
      <c r="I247" s="58">
        <v>2798.5899259217485</v>
      </c>
      <c r="J247" s="58">
        <v>2751.246744578812</v>
      </c>
      <c r="K247" s="58">
        <v>1648.1872125225811</v>
      </c>
      <c r="L247" s="58">
        <v>1425.1796246845831</v>
      </c>
    </row>
    <row r="248" spans="1:12" s="1" customFormat="1" x14ac:dyDescent="0.2">
      <c r="A248" s="46" t="s">
        <v>859</v>
      </c>
      <c r="B248" s="58">
        <v>1798.1851797213774</v>
      </c>
      <c r="C248" s="58">
        <v>1824.6437070919874</v>
      </c>
      <c r="D248" s="58">
        <v>1968.9388338048875</v>
      </c>
      <c r="E248" s="58">
        <v>4442.7676478912217</v>
      </c>
      <c r="F248" s="58">
        <v>414.56412503892579</v>
      </c>
      <c r="G248" s="58">
        <v>2606.3925749445875</v>
      </c>
      <c r="H248" s="58">
        <v>3787.945746670634</v>
      </c>
      <c r="I248" s="58">
        <v>2002.9051738571966</v>
      </c>
      <c r="J248" s="58">
        <v>1955.5005876097946</v>
      </c>
      <c r="K248" s="58">
        <v>889.86915039030328</v>
      </c>
      <c r="L248" s="58">
        <v>638.37788579613732</v>
      </c>
    </row>
    <row r="249" spans="1:12" s="1" customFormat="1" x14ac:dyDescent="0.2">
      <c r="A249" s="46" t="s">
        <v>860</v>
      </c>
      <c r="B249" s="58">
        <v>1769.2067926011855</v>
      </c>
      <c r="C249" s="58">
        <v>1831.4738532553276</v>
      </c>
      <c r="D249" s="58">
        <v>1975.7689799682278</v>
      </c>
      <c r="E249" s="58">
        <v>4449.0923530511736</v>
      </c>
      <c r="F249" s="58">
        <v>422.26894367461858</v>
      </c>
      <c r="G249" s="58">
        <v>2612.717280104539</v>
      </c>
      <c r="H249" s="58">
        <v>3761.0503985147247</v>
      </c>
      <c r="I249" s="58">
        <v>2009.1684741126824</v>
      </c>
      <c r="J249" s="58">
        <v>1961.8252927697461</v>
      </c>
      <c r="K249" s="58">
        <v>897.57396902599612</v>
      </c>
      <c r="L249" s="58">
        <v>646.08270443183005</v>
      </c>
    </row>
    <row r="250" spans="1:12" s="1" customFormat="1" x14ac:dyDescent="0.2">
      <c r="A250" s="46" t="s">
        <v>861</v>
      </c>
      <c r="B250" s="58">
        <v>1322.5284959384574</v>
      </c>
      <c r="C250" s="58">
        <v>3601.4590518087693</v>
      </c>
      <c r="D250" s="58">
        <v>4488.1458722912612</v>
      </c>
      <c r="E250" s="58">
        <v>7107.6790967914758</v>
      </c>
      <c r="F250" s="58">
        <v>2939.5755865746432</v>
      </c>
      <c r="G250" s="58">
        <v>5232.1276947958231</v>
      </c>
      <c r="H250" s="58">
        <v>2084.4508869874421</v>
      </c>
      <c r="I250" s="58">
        <v>4667.8166227574502</v>
      </c>
      <c r="J250" s="58">
        <v>4581.23570746103</v>
      </c>
      <c r="K250" s="58">
        <v>3307.7593937500601</v>
      </c>
      <c r="L250" s="58">
        <v>3188.9409036092279</v>
      </c>
    </row>
    <row r="251" spans="1:12" s="1" customFormat="1" x14ac:dyDescent="0.2">
      <c r="A251" s="46" t="s">
        <v>862</v>
      </c>
      <c r="B251" s="58">
        <v>2131.2414241901888</v>
      </c>
      <c r="C251" s="58">
        <v>1257.0121424493279</v>
      </c>
      <c r="D251" s="58">
        <v>1905.4118432759542</v>
      </c>
      <c r="E251" s="58">
        <v>4383.8803445087624</v>
      </c>
      <c r="F251" s="58">
        <v>317.55115202668793</v>
      </c>
      <c r="G251" s="58">
        <v>2361.8168404583162</v>
      </c>
      <c r="H251" s="58">
        <v>4254.0089715641325</v>
      </c>
      <c r="I251" s="58">
        <v>1944.0178704747373</v>
      </c>
      <c r="J251" s="58">
        <v>1981.7204818165831</v>
      </c>
      <c r="K251" s="58">
        <v>317.55115202668793</v>
      </c>
      <c r="L251" s="58">
        <v>566.64078801332778</v>
      </c>
    </row>
    <row r="252" spans="1:12" s="1" customFormat="1" x14ac:dyDescent="0.2">
      <c r="A252" s="46" t="s">
        <v>863</v>
      </c>
      <c r="B252" s="58">
        <v>1107.2131115465515</v>
      </c>
      <c r="C252" s="58">
        <v>4268.8075535403295</v>
      </c>
      <c r="D252" s="58">
        <v>4402.4246256573588</v>
      </c>
      <c r="E252" s="58">
        <v>7021.9578501575725</v>
      </c>
      <c r="F252" s="58">
        <v>2919.4961828144096</v>
      </c>
      <c r="G252" s="58">
        <v>5185.5827772109387</v>
      </c>
      <c r="H252" s="58">
        <v>1271.6008041574337</v>
      </c>
      <c r="I252" s="58">
        <v>4582.0339712190816</v>
      </c>
      <c r="J252" s="58">
        <v>4534.6907898761456</v>
      </c>
      <c r="K252" s="58">
        <v>3309.6629457884924</v>
      </c>
      <c r="L252" s="58">
        <v>3103.2196569753246</v>
      </c>
    </row>
    <row r="253" spans="1:12" s="1" customFormat="1" x14ac:dyDescent="0.2">
      <c r="A253" s="46" t="s">
        <v>864</v>
      </c>
      <c r="B253" s="58">
        <v>711.53626080300648</v>
      </c>
      <c r="C253" s="58">
        <v>2727.1146171238524</v>
      </c>
      <c r="D253" s="58">
        <v>2860.7316892408817</v>
      </c>
      <c r="E253" s="58">
        <v>5480.2649137410963</v>
      </c>
      <c r="F253" s="58">
        <v>1487.9108700294378</v>
      </c>
      <c r="G253" s="58">
        <v>3643.8898407944616</v>
      </c>
      <c r="H253" s="58">
        <v>2706.8509986502218</v>
      </c>
      <c r="I253" s="58">
        <v>3040.341034802605</v>
      </c>
      <c r="J253" s="58">
        <v>2992.9978534596689</v>
      </c>
      <c r="K253" s="58">
        <v>1909.2579449990005</v>
      </c>
      <c r="L253" s="58">
        <v>1686.3166692596758</v>
      </c>
    </row>
    <row r="254" spans="1:12" s="1" customFormat="1" x14ac:dyDescent="0.2">
      <c r="A254" s="46" t="s">
        <v>865</v>
      </c>
      <c r="B254" s="58">
        <v>1960.5357897759693</v>
      </c>
      <c r="C254" s="58">
        <v>1474.4495139987766</v>
      </c>
      <c r="D254" s="58">
        <v>1687.6429112331398</v>
      </c>
      <c r="E254" s="58">
        <v>4182.2266382439084</v>
      </c>
      <c r="F254" s="58">
        <v>317.55115202668793</v>
      </c>
      <c r="G254" s="58">
        <v>2281.7448450352431</v>
      </c>
      <c r="H254" s="58">
        <v>4083.3647420543784</v>
      </c>
      <c r="I254" s="58">
        <v>1881.6057998522729</v>
      </c>
      <c r="J254" s="58">
        <v>1761.2493407604006</v>
      </c>
      <c r="K254" s="58">
        <v>494.82888616609426</v>
      </c>
      <c r="L254" s="58">
        <v>317.55115202668793</v>
      </c>
    </row>
    <row r="255" spans="1:12" s="1" customFormat="1" x14ac:dyDescent="0.2">
      <c r="A255" s="46" t="s">
        <v>866</v>
      </c>
      <c r="B255" s="58">
        <v>1039.3758346038599</v>
      </c>
      <c r="C255" s="58">
        <v>4205.9903362720752</v>
      </c>
      <c r="D255" s="58">
        <v>4339.6074083891044</v>
      </c>
      <c r="E255" s="58">
        <v>6959.0792279848529</v>
      </c>
      <c r="F255" s="58">
        <v>2856.6789655461557</v>
      </c>
      <c r="G255" s="58">
        <v>5122.7655599426844</v>
      </c>
      <c r="H255" s="58">
        <v>1958.7267706092134</v>
      </c>
      <c r="I255" s="58">
        <v>4519.2167539508282</v>
      </c>
      <c r="J255" s="58">
        <v>4471.8735726078912</v>
      </c>
      <c r="K255" s="58">
        <v>3246.845728520238</v>
      </c>
      <c r="L255" s="58">
        <v>3040.341034802605</v>
      </c>
    </row>
    <row r="256" spans="1:12" s="1" customFormat="1" x14ac:dyDescent="0.2">
      <c r="A256" s="46" t="s">
        <v>867</v>
      </c>
      <c r="B256" s="58">
        <v>861.21919371583408</v>
      </c>
      <c r="C256" s="58">
        <v>3950.4845287909361</v>
      </c>
      <c r="D256" s="58">
        <v>4084.1016009079649</v>
      </c>
      <c r="E256" s="58">
        <v>6703.6348254081804</v>
      </c>
      <c r="F256" s="58">
        <v>2601.1731580650167</v>
      </c>
      <c r="G256" s="58">
        <v>4867.2597524615448</v>
      </c>
      <c r="H256" s="58">
        <v>1634.8584806892663</v>
      </c>
      <c r="I256" s="58">
        <v>4263.7109464696887</v>
      </c>
      <c r="J256" s="58">
        <v>4216.3677651267517</v>
      </c>
      <c r="K256" s="58">
        <v>2991.339921039099</v>
      </c>
      <c r="L256" s="58">
        <v>2784.8966322259316</v>
      </c>
    </row>
    <row r="257" spans="1:12" s="1" customFormat="1" x14ac:dyDescent="0.2">
      <c r="A257" s="46" t="s">
        <v>868</v>
      </c>
      <c r="B257" s="58">
        <v>2532.1540454457422</v>
      </c>
      <c r="C257" s="58">
        <v>928.09402731107036</v>
      </c>
      <c r="D257" s="58">
        <v>1994.8005522874384</v>
      </c>
      <c r="E257" s="58">
        <v>4419.9864283345041</v>
      </c>
      <c r="F257" s="58">
        <v>745.27289385832148</v>
      </c>
      <c r="G257" s="58">
        <v>2503.9077893915905</v>
      </c>
      <c r="H257" s="58">
        <v>4654.9215928196854</v>
      </c>
      <c r="I257" s="58">
        <v>2344.9304917302907</v>
      </c>
      <c r="J257" s="58">
        <v>1705.8124262695987</v>
      </c>
      <c r="K257" s="58">
        <v>317.55115202668793</v>
      </c>
      <c r="L257" s="58">
        <v>1055.111328703365</v>
      </c>
    </row>
    <row r="258" spans="1:12" s="1" customFormat="1" x14ac:dyDescent="0.2">
      <c r="A258" s="46" t="s">
        <v>869</v>
      </c>
      <c r="B258" s="58">
        <v>2561.0757554490142</v>
      </c>
      <c r="C258" s="58">
        <v>959.81095062693191</v>
      </c>
      <c r="D258" s="58">
        <v>1977.692030829751</v>
      </c>
      <c r="E258" s="58">
        <v>4404.1439629823935</v>
      </c>
      <c r="F258" s="58">
        <v>780.58041226654461</v>
      </c>
      <c r="G258" s="58">
        <v>2529.8820639805167</v>
      </c>
      <c r="H258" s="58">
        <v>4683.9047077274236</v>
      </c>
      <c r="I258" s="58">
        <v>2373.9136066380288</v>
      </c>
      <c r="J258" s="58">
        <v>1733.9287561070389</v>
      </c>
      <c r="K258" s="58">
        <v>317.55115202668793</v>
      </c>
      <c r="L258" s="58">
        <v>1090.3440430471637</v>
      </c>
    </row>
    <row r="259" spans="1:12" s="1" customFormat="1" x14ac:dyDescent="0.2">
      <c r="A259" s="46" t="s">
        <v>870</v>
      </c>
      <c r="B259" s="58">
        <v>2070.8189981960909</v>
      </c>
      <c r="C259" s="58">
        <v>1963.7001780097041</v>
      </c>
      <c r="D259" s="58">
        <v>2179.6284889090393</v>
      </c>
      <c r="E259" s="58">
        <v>4799.1003085047887</v>
      </c>
      <c r="F259" s="58">
        <v>768.68656602309659</v>
      </c>
      <c r="G259" s="58">
        <v>2923.5489065091356</v>
      </c>
      <c r="H259" s="58">
        <v>4193.6479504745002</v>
      </c>
      <c r="I259" s="58">
        <v>2359.2378344707631</v>
      </c>
      <c r="J259" s="58">
        <v>2272.6569191743424</v>
      </c>
      <c r="K259" s="58">
        <v>1079.0304696104381</v>
      </c>
      <c r="L259" s="58">
        <v>1072.4658716497797</v>
      </c>
    </row>
    <row r="260" spans="1:12" s="1" customFormat="1" x14ac:dyDescent="0.2">
      <c r="A260" s="46" t="s">
        <v>871</v>
      </c>
      <c r="B260" s="58">
        <v>2008.3088054501648</v>
      </c>
      <c r="C260" s="58">
        <v>1575.5091523767453</v>
      </c>
      <c r="D260" s="58">
        <v>1589.3683809994459</v>
      </c>
      <c r="E260" s="58">
        <v>4091.224569825968</v>
      </c>
      <c r="F260" s="58">
        <v>317.55115202668793</v>
      </c>
      <c r="G260" s="58">
        <v>2305.6313528723413</v>
      </c>
      <c r="H260" s="58">
        <v>4131.0763528241077</v>
      </c>
      <c r="I260" s="58">
        <v>1783.3312696185787</v>
      </c>
      <c r="J260" s="58">
        <v>1786.9784350456052</v>
      </c>
      <c r="K260" s="58">
        <v>608.83028034857762</v>
      </c>
      <c r="L260" s="58">
        <v>317.55115202668793</v>
      </c>
    </row>
    <row r="261" spans="1:12" s="1" customFormat="1" x14ac:dyDescent="0.2">
      <c r="A261" s="46" t="s">
        <v>872</v>
      </c>
      <c r="B261" s="58">
        <v>2187.3655068716985</v>
      </c>
      <c r="C261" s="58">
        <v>1840.82385916825</v>
      </c>
      <c r="D261" s="58">
        <v>1925.8420187529357</v>
      </c>
      <c r="E261" s="58">
        <v>4545.375243253151</v>
      </c>
      <c r="F261" s="58">
        <v>459.59617182229516</v>
      </c>
      <c r="G261" s="58">
        <v>2669.7624363530317</v>
      </c>
      <c r="H261" s="58">
        <v>4310.1330542456417</v>
      </c>
      <c r="I261" s="58">
        <v>2105.4513643146593</v>
      </c>
      <c r="J261" s="58">
        <v>2018.9318539227042</v>
      </c>
      <c r="K261" s="58">
        <v>908.12134210980855</v>
      </c>
      <c r="L261" s="58">
        <v>763.37547744897824</v>
      </c>
    </row>
    <row r="262" spans="1:12" s="1" customFormat="1" x14ac:dyDescent="0.2">
      <c r="A262" s="46" t="s">
        <v>873</v>
      </c>
      <c r="B262" s="58">
        <v>1202.1057247479118</v>
      </c>
      <c r="C262" s="58">
        <v>2232.6823263672718</v>
      </c>
      <c r="D262" s="58">
        <v>2366.299398484301</v>
      </c>
      <c r="E262" s="58">
        <v>4985.8326229845161</v>
      </c>
      <c r="F262" s="58">
        <v>1076.1312708065657</v>
      </c>
      <c r="G262" s="58">
        <v>3149.457550037881</v>
      </c>
      <c r="H262" s="58">
        <v>3235.9156555253708</v>
      </c>
      <c r="I262" s="58">
        <v>2545.9701489504901</v>
      </c>
      <c r="J262" s="58">
        <v>2498.5655627030878</v>
      </c>
      <c r="K262" s="58">
        <v>1375.3129264823308</v>
      </c>
      <c r="L262" s="58">
        <v>1152.3716507430061</v>
      </c>
    </row>
    <row r="263" spans="1:12" s="1" customFormat="1" x14ac:dyDescent="0.2">
      <c r="A263" s="46" t="s">
        <v>874</v>
      </c>
      <c r="B263" s="58">
        <v>1851.1685465612704</v>
      </c>
      <c r="C263" s="58">
        <v>2059.8889252012236</v>
      </c>
      <c r="D263" s="58">
        <v>2281.130795990588</v>
      </c>
      <c r="E263" s="58">
        <v>4900.6640204908026</v>
      </c>
      <c r="F263" s="58">
        <v>892.41248858072618</v>
      </c>
      <c r="G263" s="58">
        <v>3025.0512135906838</v>
      </c>
      <c r="H263" s="58">
        <v>3836.9468604341405</v>
      </c>
      <c r="I263" s="58">
        <v>2460.7401415523113</v>
      </c>
      <c r="J263" s="58">
        <v>2374.2206311603563</v>
      </c>
      <c r="K263" s="58">
        <v>1188.710680815924</v>
      </c>
      <c r="L263" s="58">
        <v>1060.3967698832666</v>
      </c>
    </row>
    <row r="264" spans="1:12" s="1" customFormat="1" x14ac:dyDescent="0.2">
      <c r="A264" s="46" t="s">
        <v>875</v>
      </c>
      <c r="B264" s="58">
        <v>1942.05291353184</v>
      </c>
      <c r="C264" s="58">
        <v>1474.0516414067372</v>
      </c>
      <c r="D264" s="58">
        <v>1718.4780371161812</v>
      </c>
      <c r="E264" s="58">
        <v>4210.7799188203871</v>
      </c>
      <c r="F264" s="58">
        <v>317.55115202668793</v>
      </c>
      <c r="G264" s="58">
        <v>2328.3511675245932</v>
      </c>
      <c r="H264" s="58">
        <v>4064.8204609057834</v>
      </c>
      <c r="I264" s="58">
        <v>1912.4409257353143</v>
      </c>
      <c r="J264" s="58">
        <v>1811.5139115546922</v>
      </c>
      <c r="K264" s="58">
        <v>494.38006177954901</v>
      </c>
      <c r="L264" s="58">
        <v>317.55115202668793</v>
      </c>
    </row>
    <row r="265" spans="1:12" s="1" customFormat="1" x14ac:dyDescent="0.2">
      <c r="A265" s="46" t="s">
        <v>876</v>
      </c>
      <c r="B265" s="58">
        <v>2378.2119499506171</v>
      </c>
      <c r="C265" s="58">
        <v>1119.8168444302992</v>
      </c>
      <c r="D265" s="58">
        <v>1852.1632280413685</v>
      </c>
      <c r="E265" s="58">
        <v>4287.8430739246478</v>
      </c>
      <c r="F265" s="58">
        <v>557.73910434684785</v>
      </c>
      <c r="G265" s="58">
        <v>2362.6765091208335</v>
      </c>
      <c r="H265" s="58">
        <v>4500.9794973245607</v>
      </c>
      <c r="I265" s="58">
        <v>2190.9883962351655</v>
      </c>
      <c r="J265" s="58">
        <v>1875.7703351690304</v>
      </c>
      <c r="K265" s="58">
        <v>317.55115202668793</v>
      </c>
      <c r="L265" s="58">
        <v>867.50273512746708</v>
      </c>
    </row>
    <row r="266" spans="1:12" s="1" customFormat="1" x14ac:dyDescent="0.2">
      <c r="A266" s="46" t="s">
        <v>877</v>
      </c>
      <c r="B266" s="58">
        <v>1950.4039805391542</v>
      </c>
      <c r="C266" s="58">
        <v>1542.7509756321806</v>
      </c>
      <c r="D266" s="58">
        <v>1629.7524490914295</v>
      </c>
      <c r="E266" s="58">
        <v>4128.6201566454865</v>
      </c>
      <c r="F266" s="58">
        <v>317.55115202668793</v>
      </c>
      <c r="G266" s="58">
        <v>2312.0788678412232</v>
      </c>
      <c r="H266" s="58">
        <v>4073.1715279130981</v>
      </c>
      <c r="I266" s="58">
        <v>1823.7153377105622</v>
      </c>
      <c r="J266" s="58">
        <v>1793.9412054062918</v>
      </c>
      <c r="K266" s="58">
        <v>571.87707252302198</v>
      </c>
      <c r="L266" s="58">
        <v>317.55115202668793</v>
      </c>
    </row>
    <row r="267" spans="1:12" s="1" customFormat="1" x14ac:dyDescent="0.2">
      <c r="A267" s="46" t="s">
        <v>878</v>
      </c>
      <c r="B267" s="58">
        <v>1477.3672463403977</v>
      </c>
      <c r="C267" s="58">
        <v>2675.7801169906552</v>
      </c>
      <c r="D267" s="58">
        <v>3562.5283423776127</v>
      </c>
      <c r="E267" s="58">
        <v>6182.0001619733621</v>
      </c>
      <c r="F267" s="58">
        <v>2013.958056660995</v>
      </c>
      <c r="G267" s="58">
        <v>4306.4487599777094</v>
      </c>
      <c r="H267" s="58">
        <v>3007.3666011046066</v>
      </c>
      <c r="I267" s="58">
        <v>3742.137687939336</v>
      </c>
      <c r="J267" s="58">
        <v>3655.5567726429163</v>
      </c>
      <c r="K267" s="58">
        <v>2382.0804589319464</v>
      </c>
      <c r="L267" s="58">
        <v>2263.2619687911138</v>
      </c>
    </row>
    <row r="268" spans="1:12" s="1" customFormat="1" x14ac:dyDescent="0.2">
      <c r="A268" s="46" t="s">
        <v>879</v>
      </c>
      <c r="B268" s="58">
        <v>2531.785616018949</v>
      </c>
      <c r="C268" s="58">
        <v>929.36569640628181</v>
      </c>
      <c r="D268" s="58">
        <v>1995.9278579648831</v>
      </c>
      <c r="E268" s="58">
        <v>4420.9689068059533</v>
      </c>
      <c r="F268" s="58">
        <v>744.82406947177617</v>
      </c>
      <c r="G268" s="58">
        <v>2504.951672767505</v>
      </c>
      <c r="H268" s="58">
        <v>4654.5531633928922</v>
      </c>
      <c r="I268" s="58">
        <v>2344.5620623034974</v>
      </c>
      <c r="J268" s="58">
        <v>1706.9397319470434</v>
      </c>
      <c r="K268" s="58">
        <v>317.55115202668793</v>
      </c>
      <c r="L268" s="58">
        <v>1054.5877002523953</v>
      </c>
    </row>
    <row r="269" spans="1:12" s="1" customFormat="1" x14ac:dyDescent="0.2">
      <c r="A269" s="46" t="s">
        <v>880</v>
      </c>
      <c r="B269" s="58">
        <v>2114.0480509398358</v>
      </c>
      <c r="C269" s="58">
        <v>1298.4572041200829</v>
      </c>
      <c r="D269" s="58">
        <v>1886.8444556474562</v>
      </c>
      <c r="E269" s="58">
        <v>4366.6869712584103</v>
      </c>
      <c r="F269" s="58">
        <v>317.55115202668793</v>
      </c>
      <c r="G269" s="58">
        <v>2344.6234672079627</v>
      </c>
      <c r="H269" s="58">
        <v>4236.8155983137794</v>
      </c>
      <c r="I269" s="58">
        <v>1926.8244972243845</v>
      </c>
      <c r="J269" s="58">
        <v>1829.0866177030921</v>
      </c>
      <c r="K269" s="58">
        <v>317.55115202668793</v>
      </c>
      <c r="L269" s="58">
        <v>545.69564997455132</v>
      </c>
    </row>
    <row r="270" spans="1:12" s="1" customFormat="1" x14ac:dyDescent="0.2">
      <c r="A270" s="46" t="s">
        <v>881</v>
      </c>
      <c r="B270" s="58">
        <v>1573.4534773178759</v>
      </c>
      <c r="C270" s="58">
        <v>2990.6030621855125</v>
      </c>
      <c r="D270" s="58">
        <v>3877.35128757247</v>
      </c>
      <c r="E270" s="58">
        <v>6496.8845120726846</v>
      </c>
      <c r="F270" s="58">
        <v>2328.7810018558521</v>
      </c>
      <c r="G270" s="58">
        <v>4621.2717051725658</v>
      </c>
      <c r="H270" s="58">
        <v>2685.8505213230051</v>
      </c>
      <c r="I270" s="58">
        <v>4056.9606331341938</v>
      </c>
      <c r="J270" s="58">
        <v>3970.3797178377731</v>
      </c>
      <c r="K270" s="58">
        <v>2696.9034041268033</v>
      </c>
      <c r="L270" s="58">
        <v>2578.1463188904363</v>
      </c>
    </row>
    <row r="271" spans="1:12" s="1" customFormat="1" x14ac:dyDescent="0.2">
      <c r="A271" s="46" t="s">
        <v>882</v>
      </c>
      <c r="B271" s="58">
        <v>2249.323055477435</v>
      </c>
      <c r="C271" s="58">
        <v>1127.6372379378995</v>
      </c>
      <c r="D271" s="58">
        <v>1882.4287512957942</v>
      </c>
      <c r="E271" s="58">
        <v>4501.961975796009</v>
      </c>
      <c r="F271" s="58">
        <v>400.72537312044847</v>
      </c>
      <c r="G271" s="58">
        <v>2479.8984717455619</v>
      </c>
      <c r="H271" s="58">
        <v>4372.0906028513782</v>
      </c>
      <c r="I271" s="58">
        <v>2062.0995017619834</v>
      </c>
      <c r="J271" s="58">
        <v>1861.9195132043019</v>
      </c>
      <c r="K271" s="58">
        <v>317.55115202668793</v>
      </c>
      <c r="L271" s="58">
        <v>710.48900390106769</v>
      </c>
    </row>
    <row r="272" spans="1:12" s="1" customFormat="1" x14ac:dyDescent="0.2">
      <c r="A272" s="46" t="s">
        <v>883</v>
      </c>
      <c r="B272" s="58">
        <v>1959.7375260179172</v>
      </c>
      <c r="C272" s="58">
        <v>1514.9662062881066</v>
      </c>
      <c r="D272" s="58">
        <v>1658.1340273235623</v>
      </c>
      <c r="E272" s="58">
        <v>4154.9628606612059</v>
      </c>
      <c r="F272" s="58">
        <v>317.55115202668793</v>
      </c>
      <c r="G272" s="58">
        <v>2253.2529693632296</v>
      </c>
      <c r="H272" s="58">
        <v>4082.5050733918611</v>
      </c>
      <c r="I272" s="58">
        <v>1852.1632280413685</v>
      </c>
      <c r="J272" s="58">
        <v>1730.480526976032</v>
      </c>
      <c r="K272" s="58">
        <v>540.60897359370563</v>
      </c>
      <c r="L272" s="58">
        <v>317.55115202668793</v>
      </c>
    </row>
    <row r="273" spans="1:12" s="1" customFormat="1" x14ac:dyDescent="0.2">
      <c r="A273" s="46" t="s">
        <v>884</v>
      </c>
      <c r="B273" s="58">
        <v>2682.043417246141</v>
      </c>
      <c r="C273" s="58">
        <v>2173.9178327937434</v>
      </c>
      <c r="D273" s="58">
        <v>913.95605913489635</v>
      </c>
      <c r="E273" s="58">
        <v>3369.7169423557966</v>
      </c>
      <c r="F273" s="58">
        <v>1030.0519671212571</v>
      </c>
      <c r="G273" s="58">
        <v>2121.9078787114258</v>
      </c>
      <c r="H273" s="58">
        <v>4804.8723695245499</v>
      </c>
      <c r="I273" s="58">
        <v>1004.1641102083865</v>
      </c>
      <c r="J273" s="58">
        <v>1797.9199313266845</v>
      </c>
      <c r="K273" s="58">
        <v>1311.852248052071</v>
      </c>
      <c r="L273" s="58">
        <v>715.57568028191338</v>
      </c>
    </row>
    <row r="274" spans="1:12" s="1" customFormat="1" x14ac:dyDescent="0.2">
      <c r="A274" s="46" t="s">
        <v>885</v>
      </c>
      <c r="B274" s="58">
        <v>2083.4120552471177</v>
      </c>
      <c r="C274" s="58">
        <v>5338.4622366267286</v>
      </c>
      <c r="D274" s="58">
        <v>5472.5538877319887</v>
      </c>
      <c r="E274" s="58">
        <v>8101.3295056084953</v>
      </c>
      <c r="F274" s="58">
        <v>3984.3584032687422</v>
      </c>
      <c r="G274" s="58">
        <v>6258.4936479325779</v>
      </c>
      <c r="H274" s="58">
        <v>251.08052268259377</v>
      </c>
      <c r="I274" s="58">
        <v>5652.8011669061088</v>
      </c>
      <c r="J274" s="58">
        <v>5605.2898328058527</v>
      </c>
      <c r="K274" s="58">
        <v>4375.9109543362147</v>
      </c>
      <c r="L274" s="58">
        <v>4168.6728005370469</v>
      </c>
    </row>
    <row r="275" spans="1:12" s="1" customFormat="1" x14ac:dyDescent="0.2">
      <c r="A275" s="46" t="s">
        <v>886</v>
      </c>
      <c r="B275" s="58">
        <v>2083.78179325568</v>
      </c>
      <c r="C275" s="58">
        <v>5338.8319746352909</v>
      </c>
      <c r="D275" s="58">
        <v>5472.923625740551</v>
      </c>
      <c r="E275" s="58">
        <v>8101.6992436170567</v>
      </c>
      <c r="F275" s="58">
        <v>3984.7281412773041</v>
      </c>
      <c r="G275" s="58">
        <v>6258.8017629397127</v>
      </c>
      <c r="H275" s="58">
        <v>251.08052268259377</v>
      </c>
      <c r="I275" s="58">
        <v>5653.1709049146702</v>
      </c>
      <c r="J275" s="58">
        <v>5605.659570814415</v>
      </c>
      <c r="K275" s="58">
        <v>4376.280692344777</v>
      </c>
      <c r="L275" s="58">
        <v>4169.0425385456092</v>
      </c>
    </row>
    <row r="276" spans="1:12" s="1" customFormat="1" x14ac:dyDescent="0.2">
      <c r="A276" s="46" t="s">
        <v>887</v>
      </c>
      <c r="B276" s="58">
        <v>2587.0568459103938</v>
      </c>
      <c r="C276" s="58">
        <v>5842.1070272900042</v>
      </c>
      <c r="D276" s="58">
        <v>5976.1986783952634</v>
      </c>
      <c r="E276" s="58">
        <v>8605.0359192731976</v>
      </c>
      <c r="F276" s="58">
        <v>4488.0648169334445</v>
      </c>
      <c r="G276" s="58">
        <v>6762.1384385958536</v>
      </c>
      <c r="H276" s="58">
        <v>745.27745328022399</v>
      </c>
      <c r="I276" s="58">
        <v>6156.5075805708111</v>
      </c>
      <c r="J276" s="58">
        <v>6108.9346234691293</v>
      </c>
      <c r="K276" s="58">
        <v>4879.6173680009178</v>
      </c>
      <c r="L276" s="58">
        <v>4672.3792142017501</v>
      </c>
    </row>
    <row r="277" spans="1:12" s="1" customFormat="1" x14ac:dyDescent="0.2">
      <c r="A277" s="46" t="s">
        <v>888</v>
      </c>
      <c r="B277" s="58">
        <v>2101.4675946652433</v>
      </c>
      <c r="C277" s="58">
        <v>5356.5177760448541</v>
      </c>
      <c r="D277" s="58">
        <v>5490.6094271501133</v>
      </c>
      <c r="E277" s="58">
        <v>8119.3850450266191</v>
      </c>
      <c r="F277" s="58">
        <v>4002.4139426868674</v>
      </c>
      <c r="G277" s="58">
        <v>6276.5491873507035</v>
      </c>
      <c r="H277" s="58">
        <v>251.08052268259377</v>
      </c>
      <c r="I277" s="58">
        <v>5670.8567063242335</v>
      </c>
      <c r="J277" s="58">
        <v>5623.3453722239783</v>
      </c>
      <c r="K277" s="58">
        <v>4393.9664937543403</v>
      </c>
      <c r="L277" s="58">
        <v>4186.7899629565991</v>
      </c>
    </row>
    <row r="278" spans="1:12" s="1" customFormat="1" x14ac:dyDescent="0.2">
      <c r="A278" s="46" t="s">
        <v>889</v>
      </c>
      <c r="B278" s="58">
        <v>3327.7037000621021</v>
      </c>
      <c r="C278" s="58">
        <v>6582.753881441713</v>
      </c>
      <c r="D278" s="58">
        <v>6716.8455325469722</v>
      </c>
      <c r="E278" s="58">
        <v>9345.6827734249055</v>
      </c>
      <c r="F278" s="58">
        <v>5228.7116710851533</v>
      </c>
      <c r="G278" s="58">
        <v>7502.7852927475624</v>
      </c>
      <c r="H278" s="58">
        <v>928.88004733963578</v>
      </c>
      <c r="I278" s="58">
        <v>6897.1544347225199</v>
      </c>
      <c r="J278" s="58">
        <v>6849.5814776208372</v>
      </c>
      <c r="K278" s="58">
        <v>5620.2642221526257</v>
      </c>
      <c r="L278" s="58">
        <v>5413.026068353458</v>
      </c>
    </row>
    <row r="279" spans="1:12" s="1" customFormat="1" x14ac:dyDescent="0.2">
      <c r="A279" s="46" t="s">
        <v>890</v>
      </c>
      <c r="B279" s="58">
        <v>2084.1515312642423</v>
      </c>
      <c r="C279" s="58">
        <v>5339.2017126438532</v>
      </c>
      <c r="D279" s="58">
        <v>5473.2933637491133</v>
      </c>
      <c r="E279" s="58">
        <v>8102.068981625619</v>
      </c>
      <c r="F279" s="58">
        <v>3985.0978792858668</v>
      </c>
      <c r="G279" s="58">
        <v>6259.2331239497025</v>
      </c>
      <c r="H279" s="58">
        <v>251.08052268259377</v>
      </c>
      <c r="I279" s="58">
        <v>5653.5406429232335</v>
      </c>
      <c r="J279" s="58">
        <v>5606.0293088229773</v>
      </c>
      <c r="K279" s="58">
        <v>4376.6504303533393</v>
      </c>
      <c r="L279" s="58">
        <v>4169.4122765541715</v>
      </c>
    </row>
    <row r="280" spans="1:12" s="1" customFormat="1" x14ac:dyDescent="0.2">
      <c r="A280" s="46" t="s">
        <v>891</v>
      </c>
      <c r="B280" s="58">
        <v>1233.6333269298252</v>
      </c>
      <c r="C280" s="58">
        <v>4861.7466975870739</v>
      </c>
      <c r="D280" s="58">
        <v>4995.8383486923331</v>
      </c>
      <c r="E280" s="58">
        <v>7624.6139665688388</v>
      </c>
      <c r="F280" s="58">
        <v>3507.6428642290871</v>
      </c>
      <c r="G280" s="58">
        <v>5781.7781088929232</v>
      </c>
      <c r="H280" s="58">
        <v>936.68565572956061</v>
      </c>
      <c r="I280" s="58">
        <v>5176.0856278664533</v>
      </c>
      <c r="J280" s="58">
        <v>5128.574293766198</v>
      </c>
      <c r="K280" s="58">
        <v>3899.1954152965595</v>
      </c>
      <c r="L280" s="58">
        <v>3691.9572614973918</v>
      </c>
    </row>
    <row r="281" spans="1:12" s="1" customFormat="1" x14ac:dyDescent="0.2">
      <c r="A281" s="46" t="s">
        <v>892</v>
      </c>
      <c r="B281" s="58">
        <v>2154.0936378839438</v>
      </c>
      <c r="C281" s="58">
        <v>5409.1438192635542</v>
      </c>
      <c r="D281" s="58">
        <v>5543.2354703688143</v>
      </c>
      <c r="E281" s="58">
        <v>8172.0727112467475</v>
      </c>
      <c r="F281" s="58">
        <v>4055.0399859055674</v>
      </c>
      <c r="G281" s="58">
        <v>6329.1752305694035</v>
      </c>
      <c r="H281" s="58">
        <v>251.08052268259377</v>
      </c>
      <c r="I281" s="58">
        <v>5723.4827495429336</v>
      </c>
      <c r="J281" s="58">
        <v>5675.9714154426792</v>
      </c>
      <c r="K281" s="58">
        <v>4446.5925369730412</v>
      </c>
      <c r="L281" s="58">
        <v>4239.4160061753</v>
      </c>
    </row>
    <row r="282" spans="1:12" s="1" customFormat="1" x14ac:dyDescent="0.2">
      <c r="A282" s="46" t="s">
        <v>893</v>
      </c>
      <c r="B282" s="58">
        <v>2122.3577921490132</v>
      </c>
      <c r="C282" s="58">
        <v>5377.4079735286241</v>
      </c>
      <c r="D282" s="58">
        <v>5511.4996246338833</v>
      </c>
      <c r="E282" s="58">
        <v>8140.2752425103899</v>
      </c>
      <c r="F282" s="58">
        <v>4023.3041401706373</v>
      </c>
      <c r="G282" s="58">
        <v>6297.4393848344735</v>
      </c>
      <c r="H282" s="58">
        <v>251.08052268259377</v>
      </c>
      <c r="I282" s="58">
        <v>5691.7469038080035</v>
      </c>
      <c r="J282" s="58">
        <v>5644.2355697077483</v>
      </c>
      <c r="K282" s="58">
        <v>4414.8566912381093</v>
      </c>
      <c r="L282" s="58">
        <v>4207.6185374389424</v>
      </c>
    </row>
    <row r="283" spans="1:12" s="1" customFormat="1" x14ac:dyDescent="0.2">
      <c r="A283" s="46" t="s">
        <v>894</v>
      </c>
      <c r="B283" s="58">
        <v>2066.8970908646688</v>
      </c>
      <c r="C283" s="58">
        <v>5321.9472722442788</v>
      </c>
      <c r="D283" s="58">
        <v>5456.0389233495389</v>
      </c>
      <c r="E283" s="58">
        <v>8084.8145412260455</v>
      </c>
      <c r="F283" s="58">
        <v>3967.8434388862925</v>
      </c>
      <c r="G283" s="58">
        <v>6241.9786835501282</v>
      </c>
      <c r="H283" s="58">
        <v>251.08052268259377</v>
      </c>
      <c r="I283" s="58">
        <v>5636.2862025236591</v>
      </c>
      <c r="J283" s="58">
        <v>5588.7748684234029</v>
      </c>
      <c r="K283" s="58">
        <v>4359.3959899537649</v>
      </c>
      <c r="L283" s="58">
        <v>4152.1578361545971</v>
      </c>
    </row>
    <row r="284" spans="1:12" s="1" customFormat="1" x14ac:dyDescent="0.2">
      <c r="A284" s="46" t="s">
        <v>895</v>
      </c>
      <c r="B284" s="58">
        <v>2435.5875084027061</v>
      </c>
      <c r="C284" s="58">
        <v>5690.6376897823166</v>
      </c>
      <c r="D284" s="58">
        <v>5824.7293408875767</v>
      </c>
      <c r="E284" s="58">
        <v>8453.5665817655099</v>
      </c>
      <c r="F284" s="58">
        <v>4336.5338564243302</v>
      </c>
      <c r="G284" s="58">
        <v>6610.6691010881659</v>
      </c>
      <c r="H284" s="58">
        <v>349.77287615254505</v>
      </c>
      <c r="I284" s="58">
        <v>6004.9766200616968</v>
      </c>
      <c r="J284" s="58">
        <v>5957.4652859614407</v>
      </c>
      <c r="K284" s="58">
        <v>4728.0864074918027</v>
      </c>
      <c r="L284" s="58">
        <v>4520.9098766940624</v>
      </c>
    </row>
    <row r="285" spans="1:12" s="1" customFormat="1" x14ac:dyDescent="0.2">
      <c r="A285" s="46" t="s">
        <v>896</v>
      </c>
      <c r="B285" s="58">
        <v>2176.7092794076711</v>
      </c>
      <c r="C285" s="58">
        <v>5431.7594607872816</v>
      </c>
      <c r="D285" s="58">
        <v>5565.8511118925417</v>
      </c>
      <c r="E285" s="58">
        <v>8194.688352770474</v>
      </c>
      <c r="F285" s="58">
        <v>4077.6556274292952</v>
      </c>
      <c r="G285" s="58">
        <v>6351.7908720931309</v>
      </c>
      <c r="H285" s="58">
        <v>251.08052268259377</v>
      </c>
      <c r="I285" s="58">
        <v>5746.098391066661</v>
      </c>
      <c r="J285" s="58">
        <v>5698.5870569664057</v>
      </c>
      <c r="K285" s="58">
        <v>4469.2081784967677</v>
      </c>
      <c r="L285" s="58">
        <v>4262.0316476990274</v>
      </c>
    </row>
    <row r="286" spans="1:12" s="1" customFormat="1" x14ac:dyDescent="0.2">
      <c r="A286" s="46" t="s">
        <v>897</v>
      </c>
      <c r="B286" s="58">
        <v>2118.0441820491196</v>
      </c>
      <c r="C286" s="58">
        <v>5373.0943634287296</v>
      </c>
      <c r="D286" s="58">
        <v>5507.1860145339906</v>
      </c>
      <c r="E286" s="58">
        <v>8136.0232554119229</v>
      </c>
      <c r="F286" s="58">
        <v>4018.9905300707442</v>
      </c>
      <c r="G286" s="58">
        <v>6293.1257747345799</v>
      </c>
      <c r="H286" s="58">
        <v>251.08052268259377</v>
      </c>
      <c r="I286" s="58">
        <v>5687.4332937081108</v>
      </c>
      <c r="J286" s="58">
        <v>5639.9219596078547</v>
      </c>
      <c r="K286" s="58">
        <v>4410.5430811382166</v>
      </c>
      <c r="L286" s="58">
        <v>4203.3665503404764</v>
      </c>
    </row>
    <row r="287" spans="1:12" s="1" customFormat="1" x14ac:dyDescent="0.2">
      <c r="A287" s="46" t="s">
        <v>898</v>
      </c>
      <c r="B287" s="58">
        <v>2165.8636311565101</v>
      </c>
      <c r="C287" s="58">
        <v>5420.9138125361214</v>
      </c>
      <c r="D287" s="58">
        <v>5555.0054636413806</v>
      </c>
      <c r="E287" s="58">
        <v>8183.7810815178864</v>
      </c>
      <c r="F287" s="58">
        <v>4066.8099791781347</v>
      </c>
      <c r="G287" s="58">
        <v>6340.8836008405433</v>
      </c>
      <c r="H287" s="58">
        <v>251.08052268259377</v>
      </c>
      <c r="I287" s="58">
        <v>5735.2527428155008</v>
      </c>
      <c r="J287" s="58">
        <v>5687.7414087152456</v>
      </c>
      <c r="K287" s="58">
        <v>4458.3625302456066</v>
      </c>
      <c r="L287" s="58">
        <v>4251.1243764464398</v>
      </c>
    </row>
    <row r="288" spans="1:12" s="1" customFormat="1" x14ac:dyDescent="0.2">
      <c r="A288" s="46" t="s">
        <v>899</v>
      </c>
      <c r="B288" s="58">
        <v>2142.3236446113769</v>
      </c>
      <c r="C288" s="58">
        <v>5397.3738259909878</v>
      </c>
      <c r="D288" s="58">
        <v>5531.4654770962479</v>
      </c>
      <c r="E288" s="58">
        <v>8160.3027179741812</v>
      </c>
      <c r="F288" s="58">
        <v>4043.2699926330015</v>
      </c>
      <c r="G288" s="58">
        <v>6317.4052372968381</v>
      </c>
      <c r="H288" s="58">
        <v>251.08052268259377</v>
      </c>
      <c r="I288" s="58">
        <v>5711.7127562703672</v>
      </c>
      <c r="J288" s="58">
        <v>5664.201422170112</v>
      </c>
      <c r="K288" s="58">
        <v>4434.8225437004739</v>
      </c>
      <c r="L288" s="58">
        <v>4227.6460129027337</v>
      </c>
    </row>
    <row r="289" spans="1:12" s="1" customFormat="1" x14ac:dyDescent="0.2">
      <c r="A289" s="46" t="s">
        <v>900</v>
      </c>
      <c r="B289" s="58">
        <v>2079.2216911500786</v>
      </c>
      <c r="C289" s="58">
        <v>5334.2718725296891</v>
      </c>
      <c r="D289" s="58">
        <v>5468.3635236349492</v>
      </c>
      <c r="E289" s="58">
        <v>8097.1391415114549</v>
      </c>
      <c r="F289" s="58">
        <v>3980.1680391717023</v>
      </c>
      <c r="G289" s="58">
        <v>6254.2416608341118</v>
      </c>
      <c r="H289" s="58">
        <v>251.08052268259377</v>
      </c>
      <c r="I289" s="58">
        <v>5648.6108028090684</v>
      </c>
      <c r="J289" s="58">
        <v>5601.0994687088132</v>
      </c>
      <c r="K289" s="58">
        <v>4371.7205902391752</v>
      </c>
      <c r="L289" s="58">
        <v>4164.4824364400074</v>
      </c>
    </row>
    <row r="290" spans="1:12" s="1" customFormat="1" x14ac:dyDescent="0.2">
      <c r="A290" s="46" t="s">
        <v>901</v>
      </c>
      <c r="B290" s="58">
        <v>2094.0112114925705</v>
      </c>
      <c r="C290" s="58">
        <v>5349.0613928721805</v>
      </c>
      <c r="D290" s="58">
        <v>5483.1530439774406</v>
      </c>
      <c r="E290" s="58">
        <v>8111.9902848553747</v>
      </c>
      <c r="F290" s="58">
        <v>3995.0191825156212</v>
      </c>
      <c r="G290" s="58">
        <v>6269.0928041780307</v>
      </c>
      <c r="H290" s="58">
        <v>251.08052268259377</v>
      </c>
      <c r="I290" s="58">
        <v>5663.4619461529874</v>
      </c>
      <c r="J290" s="58">
        <v>5615.8889890513055</v>
      </c>
      <c r="K290" s="58">
        <v>4386.5717335830941</v>
      </c>
      <c r="L290" s="58">
        <v>4179.3335797839272</v>
      </c>
    </row>
    <row r="291" spans="1:12" s="1" customFormat="1" x14ac:dyDescent="0.2">
      <c r="A291" s="46" t="s">
        <v>902</v>
      </c>
      <c r="B291" s="58">
        <v>2046.8696154008776</v>
      </c>
      <c r="C291" s="58">
        <v>5301.9197967804885</v>
      </c>
      <c r="D291" s="58">
        <v>5436.0114478857477</v>
      </c>
      <c r="E291" s="58">
        <v>8064.8486887636809</v>
      </c>
      <c r="F291" s="58">
        <v>3947.8159634225017</v>
      </c>
      <c r="G291" s="58">
        <v>6221.9512080863378</v>
      </c>
      <c r="H291" s="58">
        <v>251.08052268259377</v>
      </c>
      <c r="I291" s="58">
        <v>5616.2587270598679</v>
      </c>
      <c r="J291" s="58">
        <v>5568.7473929596126</v>
      </c>
      <c r="K291" s="58">
        <v>4339.3685144899737</v>
      </c>
      <c r="L291" s="58">
        <v>4132.1919836922334</v>
      </c>
    </row>
    <row r="292" spans="1:12" s="1" customFormat="1" x14ac:dyDescent="0.2">
      <c r="A292" s="46" t="s">
        <v>903</v>
      </c>
      <c r="B292" s="58">
        <v>2121.0020861176181</v>
      </c>
      <c r="C292" s="58">
        <v>5376.0522674972281</v>
      </c>
      <c r="D292" s="58">
        <v>5510.1439186024882</v>
      </c>
      <c r="E292" s="58">
        <v>8138.9195364789948</v>
      </c>
      <c r="F292" s="58">
        <v>4021.9484341392417</v>
      </c>
      <c r="G292" s="58">
        <v>6296.0836788030783</v>
      </c>
      <c r="H292" s="58">
        <v>251.08052268259377</v>
      </c>
      <c r="I292" s="58">
        <v>5690.3911977766084</v>
      </c>
      <c r="J292" s="58">
        <v>5642.8798636763531</v>
      </c>
      <c r="K292" s="58">
        <v>4413.5009852067151</v>
      </c>
      <c r="L292" s="58">
        <v>4206.2628314075473</v>
      </c>
    </row>
    <row r="293" spans="1:12" s="1" customFormat="1" x14ac:dyDescent="0.2">
      <c r="A293" s="46" t="s">
        <v>904</v>
      </c>
      <c r="B293" s="58">
        <v>3393.6403115890453</v>
      </c>
      <c r="C293" s="58">
        <v>6648.6904929686561</v>
      </c>
      <c r="D293" s="58">
        <v>6782.7205210724887</v>
      </c>
      <c r="E293" s="58">
        <v>9411.557761950422</v>
      </c>
      <c r="F293" s="58">
        <v>5294.5866596106698</v>
      </c>
      <c r="G293" s="58">
        <v>7568.6602812730789</v>
      </c>
      <c r="H293" s="58">
        <v>979.45934494589449</v>
      </c>
      <c r="I293" s="58">
        <v>6963.0294232480355</v>
      </c>
      <c r="J293" s="58">
        <v>6915.4564661463537</v>
      </c>
      <c r="K293" s="58">
        <v>5686.1392106781423</v>
      </c>
      <c r="L293" s="58">
        <v>5478.9010568789745</v>
      </c>
    </row>
    <row r="294" spans="1:12" s="1" customFormat="1" x14ac:dyDescent="0.2">
      <c r="A294" s="46" t="s">
        <v>905</v>
      </c>
      <c r="B294" s="58">
        <v>2885.4970418215944</v>
      </c>
      <c r="C294" s="58">
        <v>6140.5472232012053</v>
      </c>
      <c r="D294" s="58">
        <v>6274.6388743064654</v>
      </c>
      <c r="E294" s="58">
        <v>8903.4761151843977</v>
      </c>
      <c r="F294" s="58">
        <v>4786.4433898432189</v>
      </c>
      <c r="G294" s="58">
        <v>7060.5786345070546</v>
      </c>
      <c r="H294" s="58">
        <v>748.84802919949152</v>
      </c>
      <c r="I294" s="58">
        <v>6454.8861534805847</v>
      </c>
      <c r="J294" s="58">
        <v>6407.3748193803294</v>
      </c>
      <c r="K294" s="58">
        <v>5177.9959409106914</v>
      </c>
      <c r="L294" s="58">
        <v>4970.8194101129511</v>
      </c>
    </row>
    <row r="295" spans="1:12" s="1" customFormat="1" x14ac:dyDescent="0.2">
      <c r="A295" s="46" t="s">
        <v>906</v>
      </c>
      <c r="B295" s="58">
        <v>2977.5618059536064</v>
      </c>
      <c r="C295" s="58">
        <v>6232.6736103346439</v>
      </c>
      <c r="D295" s="58">
        <v>6366.7036384384774</v>
      </c>
      <c r="E295" s="58">
        <v>8995.5408793164097</v>
      </c>
      <c r="F295" s="58">
        <v>4878.5697769766575</v>
      </c>
      <c r="G295" s="58">
        <v>7152.6433986390675</v>
      </c>
      <c r="H295" s="58">
        <v>825.11914963100594</v>
      </c>
      <c r="I295" s="58">
        <v>6547.0125406140241</v>
      </c>
      <c r="J295" s="58">
        <v>6499.4395835123423</v>
      </c>
      <c r="K295" s="58">
        <v>5270.1223280441309</v>
      </c>
      <c r="L295" s="58">
        <v>5062.8841742449631</v>
      </c>
    </row>
    <row r="296" spans="1:12" s="1" customFormat="1" x14ac:dyDescent="0.2">
      <c r="A296" s="46" t="s">
        <v>907</v>
      </c>
      <c r="B296" s="58">
        <v>2175.4768193791297</v>
      </c>
      <c r="C296" s="58">
        <v>5430.5270007587405</v>
      </c>
      <c r="D296" s="58">
        <v>5564.6186518640006</v>
      </c>
      <c r="E296" s="58">
        <v>8193.455892741933</v>
      </c>
      <c r="F296" s="58">
        <v>4076.4231674007538</v>
      </c>
      <c r="G296" s="58">
        <v>6350.5584120645899</v>
      </c>
      <c r="H296" s="58">
        <v>251.08052268259377</v>
      </c>
      <c r="I296" s="58">
        <v>5744.8659310381199</v>
      </c>
      <c r="J296" s="58">
        <v>5697.3545969378647</v>
      </c>
      <c r="K296" s="58">
        <v>4467.9757184682267</v>
      </c>
      <c r="L296" s="58">
        <v>4260.7991876704855</v>
      </c>
    </row>
    <row r="297" spans="1:12" s="1" customFormat="1" x14ac:dyDescent="0.2">
      <c r="A297" s="46" t="s">
        <v>908</v>
      </c>
      <c r="B297" s="58">
        <v>2347.2817473577443</v>
      </c>
      <c r="C297" s="58">
        <v>5602.3319287373542</v>
      </c>
      <c r="D297" s="58">
        <v>5736.4235798426143</v>
      </c>
      <c r="E297" s="58">
        <v>8365.2608207205485</v>
      </c>
      <c r="F297" s="58">
        <v>4248.2280953793679</v>
      </c>
      <c r="G297" s="58">
        <v>6522.3633400432045</v>
      </c>
      <c r="H297" s="58">
        <v>489.27491948322063</v>
      </c>
      <c r="I297" s="58">
        <v>5916.6708590167345</v>
      </c>
      <c r="J297" s="58">
        <v>5869.1595249164784</v>
      </c>
      <c r="K297" s="58">
        <v>4639.7806464468404</v>
      </c>
      <c r="L297" s="58">
        <v>4432.6041156491001</v>
      </c>
    </row>
    <row r="298" spans="1:12" s="1" customFormat="1" x14ac:dyDescent="0.2">
      <c r="A298" s="46" t="s">
        <v>909</v>
      </c>
      <c r="B298" s="58">
        <v>2950.5709313285588</v>
      </c>
      <c r="C298" s="58">
        <v>6205.6211127081697</v>
      </c>
      <c r="D298" s="58">
        <v>6339.7127638134289</v>
      </c>
      <c r="E298" s="58">
        <v>8968.4883816899364</v>
      </c>
      <c r="F298" s="58">
        <v>4851.5172793501824</v>
      </c>
      <c r="G298" s="58">
        <v>7125.5909010125915</v>
      </c>
      <c r="H298" s="58">
        <v>804.34804425294465</v>
      </c>
      <c r="I298" s="58">
        <v>6519.9600429875491</v>
      </c>
      <c r="J298" s="58">
        <v>6472.4487088872938</v>
      </c>
      <c r="K298" s="58">
        <v>5243.0698304176558</v>
      </c>
      <c r="L298" s="58">
        <v>5035.8316766184889</v>
      </c>
    </row>
    <row r="299" spans="1:12" s="1" customFormat="1" x14ac:dyDescent="0.2">
      <c r="A299" s="46" t="s">
        <v>910</v>
      </c>
      <c r="B299" s="58">
        <v>2114.7781629734859</v>
      </c>
      <c r="C299" s="58">
        <v>5369.8283443530963</v>
      </c>
      <c r="D299" s="58">
        <v>5503.9199954583564</v>
      </c>
      <c r="E299" s="58">
        <v>8132.7572363362897</v>
      </c>
      <c r="F299" s="58">
        <v>4015.72451099511</v>
      </c>
      <c r="G299" s="58">
        <v>6289.8597556589466</v>
      </c>
      <c r="H299" s="58">
        <v>251.08052268259377</v>
      </c>
      <c r="I299" s="58">
        <v>5684.1672746324766</v>
      </c>
      <c r="J299" s="58">
        <v>5636.6559405322214</v>
      </c>
      <c r="K299" s="58">
        <v>4407.2770620625834</v>
      </c>
      <c r="L299" s="58">
        <v>4200.1005312648422</v>
      </c>
    </row>
    <row r="300" spans="1:12" s="1" customFormat="1" x14ac:dyDescent="0.2">
      <c r="A300" s="46" t="s">
        <v>911</v>
      </c>
      <c r="B300" s="58">
        <v>1407.7983358060069</v>
      </c>
      <c r="C300" s="58">
        <v>5088.5809658400422</v>
      </c>
      <c r="D300" s="58">
        <v>5222.6726169453023</v>
      </c>
      <c r="E300" s="58">
        <v>7851.448234821808</v>
      </c>
      <c r="F300" s="58">
        <v>3734.4771324820558</v>
      </c>
      <c r="G300" s="58">
        <v>6008.6123771458915</v>
      </c>
      <c r="H300" s="58">
        <v>807.97195135295954</v>
      </c>
      <c r="I300" s="58">
        <v>5402.9198961194224</v>
      </c>
      <c r="J300" s="58">
        <v>5355.4085620191663</v>
      </c>
      <c r="K300" s="58">
        <v>4126.0296835495283</v>
      </c>
      <c r="L300" s="58">
        <v>3918.791529750361</v>
      </c>
    </row>
    <row r="301" spans="1:12" s="1" customFormat="1" x14ac:dyDescent="0.2">
      <c r="A301" s="46" t="s">
        <v>912</v>
      </c>
      <c r="B301" s="58">
        <v>2097.4004765710583</v>
      </c>
      <c r="C301" s="58">
        <v>5352.4506579506688</v>
      </c>
      <c r="D301" s="58">
        <v>5486.5423090559289</v>
      </c>
      <c r="E301" s="58">
        <v>8115.3795499338621</v>
      </c>
      <c r="F301" s="58">
        <v>3998.3468245926824</v>
      </c>
      <c r="G301" s="58">
        <v>6272.4820692565181</v>
      </c>
      <c r="H301" s="58">
        <v>251.08052268259377</v>
      </c>
      <c r="I301" s="58">
        <v>5666.789588230049</v>
      </c>
      <c r="J301" s="58">
        <v>5619.2782541297929</v>
      </c>
      <c r="K301" s="58">
        <v>4389.8993756601549</v>
      </c>
      <c r="L301" s="58">
        <v>4182.7228448624146</v>
      </c>
    </row>
    <row r="302" spans="1:12" s="1" customFormat="1" x14ac:dyDescent="0.2">
      <c r="A302" s="46" t="s">
        <v>913</v>
      </c>
      <c r="B302" s="58">
        <v>2219.1675273909082</v>
      </c>
      <c r="C302" s="58">
        <v>5474.2177087705186</v>
      </c>
      <c r="D302" s="58">
        <v>5608.3093598757787</v>
      </c>
      <c r="E302" s="58">
        <v>8237.0849777522853</v>
      </c>
      <c r="F302" s="58">
        <v>4120.1138754125323</v>
      </c>
      <c r="G302" s="58">
        <v>6394.2491200763689</v>
      </c>
      <c r="H302" s="58">
        <v>251.08052268259377</v>
      </c>
      <c r="I302" s="58">
        <v>5788.5566390498989</v>
      </c>
      <c r="J302" s="58">
        <v>5741.0453049496427</v>
      </c>
      <c r="K302" s="58">
        <v>4511.6664264800047</v>
      </c>
      <c r="L302" s="58">
        <v>4304.4282726808369</v>
      </c>
    </row>
    <row r="303" spans="1:12" s="1" customFormat="1" x14ac:dyDescent="0.2">
      <c r="A303" s="46" t="s">
        <v>914</v>
      </c>
      <c r="B303" s="58">
        <v>2042.8024973066922</v>
      </c>
      <c r="C303" s="58">
        <v>5297.8526786863031</v>
      </c>
      <c r="D303" s="58">
        <v>5431.9443297915632</v>
      </c>
      <c r="E303" s="58">
        <v>8060.719947668068</v>
      </c>
      <c r="F303" s="58">
        <v>3943.7488453283163</v>
      </c>
      <c r="G303" s="58">
        <v>6217.8840899921524</v>
      </c>
      <c r="H303" s="58">
        <v>618.80283812050652</v>
      </c>
      <c r="I303" s="58">
        <v>5612.1916089656825</v>
      </c>
      <c r="J303" s="58">
        <v>5564.6802748654272</v>
      </c>
      <c r="K303" s="58">
        <v>4335.3013963957892</v>
      </c>
      <c r="L303" s="58">
        <v>4128.0632425966214</v>
      </c>
    </row>
    <row r="304" spans="1:12" s="1" customFormat="1" x14ac:dyDescent="0.2">
      <c r="A304" s="46" t="s">
        <v>915</v>
      </c>
      <c r="B304" s="58">
        <v>2165.1857781408125</v>
      </c>
      <c r="C304" s="58">
        <v>5420.2359595204234</v>
      </c>
      <c r="D304" s="58">
        <v>5554.3276106256835</v>
      </c>
      <c r="E304" s="58">
        <v>8183.1032285021893</v>
      </c>
      <c r="F304" s="58">
        <v>4066.1321261624371</v>
      </c>
      <c r="G304" s="58">
        <v>6340.2673708262737</v>
      </c>
      <c r="H304" s="58">
        <v>251.08052268259377</v>
      </c>
      <c r="I304" s="58">
        <v>5734.5748897998028</v>
      </c>
      <c r="J304" s="58">
        <v>5687.0635556995476</v>
      </c>
      <c r="K304" s="58">
        <v>4457.6846772299095</v>
      </c>
      <c r="L304" s="58">
        <v>4250.4465234307418</v>
      </c>
    </row>
    <row r="305" spans="1:12" s="1" customFormat="1" x14ac:dyDescent="0.2">
      <c r="A305" s="46" t="s">
        <v>916</v>
      </c>
      <c r="B305" s="58">
        <v>1374.0630325382217</v>
      </c>
      <c r="C305" s="58">
        <v>5044.6437658225559</v>
      </c>
      <c r="D305" s="58">
        <v>5178.735416927816</v>
      </c>
      <c r="E305" s="58">
        <v>7807.5110348043227</v>
      </c>
      <c r="F305" s="58">
        <v>3690.5399324645696</v>
      </c>
      <c r="G305" s="58">
        <v>5964.6751771284053</v>
      </c>
      <c r="H305" s="58">
        <v>448.63205763736721</v>
      </c>
      <c r="I305" s="58">
        <v>5358.9826961019362</v>
      </c>
      <c r="J305" s="58">
        <v>5311.4713620016801</v>
      </c>
      <c r="K305" s="58">
        <v>4082.092483532042</v>
      </c>
      <c r="L305" s="58">
        <v>3874.8543297328747</v>
      </c>
    </row>
    <row r="306" spans="1:12" s="1" customFormat="1" x14ac:dyDescent="0.2">
      <c r="A306" s="46" t="s">
        <v>917</v>
      </c>
      <c r="B306" s="58">
        <v>2535.4167707145261</v>
      </c>
      <c r="C306" s="58">
        <v>5790.466952094137</v>
      </c>
      <c r="D306" s="58">
        <v>5924.5586031993962</v>
      </c>
      <c r="E306" s="58">
        <v>8553.334221075902</v>
      </c>
      <c r="F306" s="58">
        <v>4436.3631187361498</v>
      </c>
      <c r="G306" s="58">
        <v>6710.4983633999864</v>
      </c>
      <c r="H306" s="58">
        <v>459.69180134500346</v>
      </c>
      <c r="I306" s="58">
        <v>6104.8058823735164</v>
      </c>
      <c r="J306" s="58">
        <v>6057.2945482732612</v>
      </c>
      <c r="K306" s="58">
        <v>4827.9156698036231</v>
      </c>
      <c r="L306" s="58">
        <v>4620.7391390058829</v>
      </c>
    </row>
    <row r="307" spans="1:12" s="1" customFormat="1" x14ac:dyDescent="0.2">
      <c r="A307" s="46" t="s">
        <v>918</v>
      </c>
      <c r="B307" s="58">
        <v>2069.5468799260316</v>
      </c>
      <c r="C307" s="58">
        <v>5324.5970613056415</v>
      </c>
      <c r="D307" s="58">
        <v>5458.6887124109026</v>
      </c>
      <c r="E307" s="58">
        <v>8087.5259532888358</v>
      </c>
      <c r="F307" s="58">
        <v>3970.4932279476561</v>
      </c>
      <c r="G307" s="58">
        <v>6244.6284726114918</v>
      </c>
      <c r="H307" s="58">
        <v>251.08052268259377</v>
      </c>
      <c r="I307" s="58">
        <v>5638.9359915850227</v>
      </c>
      <c r="J307" s="58">
        <v>5591.4246574847666</v>
      </c>
      <c r="K307" s="58">
        <v>4362.0457790151286</v>
      </c>
      <c r="L307" s="58">
        <v>4154.8692482173883</v>
      </c>
    </row>
    <row r="308" spans="1:12" s="1" customFormat="1" x14ac:dyDescent="0.2">
      <c r="A308" s="46" t="s">
        <v>919</v>
      </c>
      <c r="B308" s="58">
        <v>2957.4110844869615</v>
      </c>
      <c r="C308" s="58">
        <v>6212.4612658665719</v>
      </c>
      <c r="D308" s="58">
        <v>6346.552916971832</v>
      </c>
      <c r="E308" s="58">
        <v>8975.3901578497644</v>
      </c>
      <c r="F308" s="58">
        <v>4858.3574325085856</v>
      </c>
      <c r="G308" s="58">
        <v>7132.4926771724222</v>
      </c>
      <c r="H308" s="58">
        <v>998.29453478804953</v>
      </c>
      <c r="I308" s="58">
        <v>6526.8618191473797</v>
      </c>
      <c r="J308" s="58">
        <v>6479.288862045697</v>
      </c>
      <c r="K308" s="58">
        <v>5249.9716065774855</v>
      </c>
      <c r="L308" s="58">
        <v>5042.7334527783178</v>
      </c>
    </row>
    <row r="309" spans="1:12" s="1" customFormat="1" x14ac:dyDescent="0.2">
      <c r="A309" s="46" t="s">
        <v>920</v>
      </c>
      <c r="B309" s="58">
        <v>2442.9822685739518</v>
      </c>
      <c r="C309" s="58">
        <v>5698.0324499535627</v>
      </c>
      <c r="D309" s="58">
        <v>5832.1241010588219</v>
      </c>
      <c r="E309" s="58">
        <v>8460.9613419367561</v>
      </c>
      <c r="F309" s="58">
        <v>4343.990239597003</v>
      </c>
      <c r="G309" s="58">
        <v>6618.0638612594121</v>
      </c>
      <c r="H309" s="58">
        <v>431.87281410493682</v>
      </c>
      <c r="I309" s="58">
        <v>6012.4330032343687</v>
      </c>
      <c r="J309" s="58">
        <v>5964.8600461326869</v>
      </c>
      <c r="K309" s="58">
        <v>4735.5427906644763</v>
      </c>
      <c r="L309" s="58">
        <v>4528.3046368653086</v>
      </c>
    </row>
    <row r="310" spans="1:12" s="1" customFormat="1" x14ac:dyDescent="0.2">
      <c r="A310" s="46" t="s">
        <v>921</v>
      </c>
      <c r="B310" s="58">
        <v>2011.498012581751</v>
      </c>
      <c r="C310" s="58">
        <v>5266.5481939613619</v>
      </c>
      <c r="D310" s="58">
        <v>5400.6398450666211</v>
      </c>
      <c r="E310" s="58">
        <v>8029.4770859445543</v>
      </c>
      <c r="F310" s="58">
        <v>3912.4443606033751</v>
      </c>
      <c r="G310" s="58">
        <v>6186.5796052672113</v>
      </c>
      <c r="H310" s="58">
        <v>251.08052268259377</v>
      </c>
      <c r="I310" s="58">
        <v>5580.9487472421679</v>
      </c>
      <c r="J310" s="58">
        <v>5533.3757901404861</v>
      </c>
      <c r="K310" s="58">
        <v>4303.996911670848</v>
      </c>
      <c r="L310" s="58">
        <v>4096.8203808731078</v>
      </c>
    </row>
    <row r="311" spans="1:12" s="1" customFormat="1" x14ac:dyDescent="0.2">
      <c r="A311" s="46" t="s">
        <v>922</v>
      </c>
      <c r="B311" s="58">
        <v>2118.1674280519737</v>
      </c>
      <c r="C311" s="58">
        <v>5373.2176094315846</v>
      </c>
      <c r="D311" s="58">
        <v>5507.3092605368447</v>
      </c>
      <c r="E311" s="58">
        <v>8136.146501414777</v>
      </c>
      <c r="F311" s="58">
        <v>4019.1753990750253</v>
      </c>
      <c r="G311" s="58">
        <v>6293.249020737434</v>
      </c>
      <c r="H311" s="58">
        <v>251.08052268259377</v>
      </c>
      <c r="I311" s="58">
        <v>5687.6181627123915</v>
      </c>
      <c r="J311" s="58">
        <v>5640.0452056107088</v>
      </c>
      <c r="K311" s="58">
        <v>4410.7279501424973</v>
      </c>
      <c r="L311" s="58">
        <v>4203.4897963433305</v>
      </c>
    </row>
    <row r="312" spans="1:12" s="1" customFormat="1" x14ac:dyDescent="0.2">
      <c r="A312" s="46" t="s">
        <v>923</v>
      </c>
      <c r="B312" s="58">
        <v>2738.4645604166544</v>
      </c>
      <c r="C312" s="58">
        <v>5993.5147417962653</v>
      </c>
      <c r="D312" s="58">
        <v>6127.6063929015245</v>
      </c>
      <c r="E312" s="58">
        <v>8756.3820107780321</v>
      </c>
      <c r="F312" s="58">
        <v>4639.410908438279</v>
      </c>
      <c r="G312" s="58">
        <v>6913.4845301006881</v>
      </c>
      <c r="H312" s="58">
        <v>757.15141124854517</v>
      </c>
      <c r="I312" s="58">
        <v>6307.8536720756447</v>
      </c>
      <c r="J312" s="58">
        <v>6260.3423379753895</v>
      </c>
      <c r="K312" s="58">
        <v>5030.9634595057514</v>
      </c>
      <c r="L312" s="58">
        <v>4823.7253057065836</v>
      </c>
    </row>
    <row r="313" spans="1:12" s="1" customFormat="1" x14ac:dyDescent="0.2">
      <c r="A313" s="46" t="s">
        <v>924</v>
      </c>
      <c r="B313" s="58">
        <v>3411.5109820028897</v>
      </c>
      <c r="C313" s="58">
        <v>6666.5611633824992</v>
      </c>
      <c r="D313" s="58">
        <v>6800.6528144877593</v>
      </c>
      <c r="E313" s="58">
        <v>9429.4900553656935</v>
      </c>
      <c r="F313" s="58">
        <v>5312.5189530259404</v>
      </c>
      <c r="G313" s="58">
        <v>7586.5925746883504</v>
      </c>
      <c r="H313" s="58">
        <v>999.42610227970283</v>
      </c>
      <c r="I313" s="58">
        <v>6980.9617166633061</v>
      </c>
      <c r="J313" s="58">
        <v>6933.3887595616252</v>
      </c>
      <c r="K313" s="58">
        <v>5704.0715040934138</v>
      </c>
      <c r="L313" s="58">
        <v>5496.833350294246</v>
      </c>
    </row>
    <row r="314" spans="1:12" s="1" customFormat="1" x14ac:dyDescent="0.2">
      <c r="A314" s="46" t="s">
        <v>925</v>
      </c>
      <c r="B314" s="58">
        <v>2121.0637091190451</v>
      </c>
      <c r="C314" s="58">
        <v>5376.1138904986556</v>
      </c>
      <c r="D314" s="58">
        <v>5510.2055416039157</v>
      </c>
      <c r="E314" s="58">
        <v>8139.0427824818489</v>
      </c>
      <c r="F314" s="58">
        <v>4022.0100571406688</v>
      </c>
      <c r="G314" s="58">
        <v>6296.1453018045058</v>
      </c>
      <c r="H314" s="58">
        <v>251.08052268259377</v>
      </c>
      <c r="I314" s="58">
        <v>5690.4528207780349</v>
      </c>
      <c r="J314" s="58">
        <v>5642.9414866777806</v>
      </c>
      <c r="K314" s="58">
        <v>4413.5626082081426</v>
      </c>
      <c r="L314" s="58">
        <v>4206.3860774104014</v>
      </c>
    </row>
    <row r="315" spans="1:12" s="1" customFormat="1" x14ac:dyDescent="0.2">
      <c r="A315" s="46" t="s">
        <v>926</v>
      </c>
      <c r="B315" s="58">
        <v>2149.595158779769</v>
      </c>
      <c r="C315" s="58">
        <v>5404.645340159379</v>
      </c>
      <c r="D315" s="58">
        <v>5538.7369912646391</v>
      </c>
      <c r="E315" s="58">
        <v>8167.5126091411466</v>
      </c>
      <c r="F315" s="58">
        <v>4050.5415068013926</v>
      </c>
      <c r="G315" s="58">
        <v>6324.6767514652283</v>
      </c>
      <c r="H315" s="58">
        <v>251.08052268259377</v>
      </c>
      <c r="I315" s="58">
        <v>5718.9842704387593</v>
      </c>
      <c r="J315" s="58">
        <v>5671.472936338504</v>
      </c>
      <c r="K315" s="58">
        <v>4442.094057868866</v>
      </c>
      <c r="L315" s="58">
        <v>4234.8559040696982</v>
      </c>
    </row>
    <row r="316" spans="1:12" s="1" customFormat="1" x14ac:dyDescent="0.2">
      <c r="A316" s="46" t="s">
        <v>927</v>
      </c>
      <c r="B316" s="58">
        <v>2105.966073769418</v>
      </c>
      <c r="C316" s="58">
        <v>5361.0162551490284</v>
      </c>
      <c r="D316" s="58">
        <v>5495.1079062542885</v>
      </c>
      <c r="E316" s="58">
        <v>8123.8835241307943</v>
      </c>
      <c r="F316" s="58">
        <v>4006.9124217910421</v>
      </c>
      <c r="G316" s="58">
        <v>6280.9860434534512</v>
      </c>
      <c r="H316" s="58">
        <v>251.08052268259377</v>
      </c>
      <c r="I316" s="58">
        <v>5675.3551854284087</v>
      </c>
      <c r="J316" s="58">
        <v>5627.782228326726</v>
      </c>
      <c r="K316" s="58">
        <v>4398.4649728585146</v>
      </c>
      <c r="L316" s="58">
        <v>4191.2268190593468</v>
      </c>
    </row>
    <row r="317" spans="1:12" s="1" customFormat="1" x14ac:dyDescent="0.2">
      <c r="A317" s="46" t="s">
        <v>928</v>
      </c>
      <c r="B317" s="58">
        <v>2180.1601674875856</v>
      </c>
      <c r="C317" s="58">
        <v>5435.2103488671964</v>
      </c>
      <c r="D317" s="58">
        <v>5569.3019999724556</v>
      </c>
      <c r="E317" s="58">
        <v>8198.0776178489614</v>
      </c>
      <c r="F317" s="58">
        <v>4081.1065155092097</v>
      </c>
      <c r="G317" s="58">
        <v>6355.2417601730458</v>
      </c>
      <c r="H317" s="58">
        <v>251.08052268259377</v>
      </c>
      <c r="I317" s="58">
        <v>5749.5492791465758</v>
      </c>
      <c r="J317" s="58">
        <v>5702.0379450463206</v>
      </c>
      <c r="K317" s="58">
        <v>4472.6590665766826</v>
      </c>
      <c r="L317" s="58">
        <v>4265.4209127775148</v>
      </c>
    </row>
    <row r="318" spans="1:12" s="1" customFormat="1" x14ac:dyDescent="0.2">
      <c r="A318" s="46" t="s">
        <v>929</v>
      </c>
      <c r="B318" s="58">
        <v>2067.1435828703766</v>
      </c>
      <c r="C318" s="58">
        <v>5322.193764249987</v>
      </c>
      <c r="D318" s="58">
        <v>5456.2854153552471</v>
      </c>
      <c r="E318" s="58">
        <v>8085.1226562331804</v>
      </c>
      <c r="F318" s="58">
        <v>3968.0899308920007</v>
      </c>
      <c r="G318" s="58">
        <v>6242.2251755558373</v>
      </c>
      <c r="H318" s="58">
        <v>251.08052268259377</v>
      </c>
      <c r="I318" s="58">
        <v>5636.5326945293664</v>
      </c>
      <c r="J318" s="58">
        <v>5589.0213604291121</v>
      </c>
      <c r="K318" s="58">
        <v>4359.642481959474</v>
      </c>
      <c r="L318" s="58">
        <v>4152.4659511617328</v>
      </c>
    </row>
    <row r="319" spans="1:12" s="1" customFormat="1" x14ac:dyDescent="0.2">
      <c r="A319" s="46" t="s">
        <v>930</v>
      </c>
      <c r="B319" s="58">
        <v>2103.9325147223253</v>
      </c>
      <c r="C319" s="58">
        <v>5358.9826961019362</v>
      </c>
      <c r="D319" s="58">
        <v>5493.0743472071954</v>
      </c>
      <c r="E319" s="58">
        <v>8121.849965083702</v>
      </c>
      <c r="F319" s="58">
        <v>4004.8788627439494</v>
      </c>
      <c r="G319" s="58">
        <v>6279.0141074077856</v>
      </c>
      <c r="H319" s="58">
        <v>251.08052268259377</v>
      </c>
      <c r="I319" s="58">
        <v>5673.3216263813156</v>
      </c>
      <c r="J319" s="58">
        <v>5625.8102922810604</v>
      </c>
      <c r="K319" s="58">
        <v>4396.4314138114223</v>
      </c>
      <c r="L319" s="58">
        <v>4189.1932600122545</v>
      </c>
    </row>
    <row r="320" spans="1:12" s="1" customFormat="1" x14ac:dyDescent="0.2">
      <c r="A320" s="46" t="s">
        <v>931</v>
      </c>
      <c r="B320" s="58">
        <v>2099.8037736267129</v>
      </c>
      <c r="C320" s="58">
        <v>5354.8539550063242</v>
      </c>
      <c r="D320" s="58">
        <v>5488.9456061115834</v>
      </c>
      <c r="E320" s="58">
        <v>8117.7212239880892</v>
      </c>
      <c r="F320" s="58">
        <v>4000.7501216483374</v>
      </c>
      <c r="G320" s="58">
        <v>6274.8237433107461</v>
      </c>
      <c r="H320" s="58">
        <v>251.08052268259377</v>
      </c>
      <c r="I320" s="58">
        <v>5669.1928852857036</v>
      </c>
      <c r="J320" s="58">
        <v>5621.6815511854484</v>
      </c>
      <c r="K320" s="58">
        <v>4392.3026727158094</v>
      </c>
      <c r="L320" s="58">
        <v>4185.0645189166426</v>
      </c>
    </row>
    <row r="321" spans="1:12" s="1" customFormat="1" x14ac:dyDescent="0.2">
      <c r="A321" s="46" t="s">
        <v>932</v>
      </c>
      <c r="B321" s="58">
        <v>3645.9248794313858</v>
      </c>
      <c r="C321" s="58">
        <v>6900.9750608109962</v>
      </c>
      <c r="D321" s="58">
        <v>7035.0667119162572</v>
      </c>
      <c r="E321" s="58">
        <v>9663.9039527941895</v>
      </c>
      <c r="F321" s="58">
        <v>5546.8712274530099</v>
      </c>
      <c r="G321" s="58">
        <v>7821.0064721168465</v>
      </c>
      <c r="H321" s="58">
        <v>2189.3419947002158</v>
      </c>
      <c r="I321" s="58">
        <v>7215.3139910903765</v>
      </c>
      <c r="J321" s="58">
        <v>7167.8026569901212</v>
      </c>
      <c r="K321" s="58">
        <v>5938.4237785204823</v>
      </c>
      <c r="L321" s="58">
        <v>5731.247247722742</v>
      </c>
    </row>
    <row r="322" spans="1:12" s="1" customFormat="1" x14ac:dyDescent="0.2">
      <c r="A322" s="46" t="s">
        <v>933</v>
      </c>
      <c r="B322" s="58">
        <v>2906.2639933025102</v>
      </c>
      <c r="C322" s="58">
        <v>6161.3141746821211</v>
      </c>
      <c r="D322" s="58">
        <v>6295.4058257873812</v>
      </c>
      <c r="E322" s="58">
        <v>8924.2430666653145</v>
      </c>
      <c r="F322" s="58">
        <v>4807.2103413241348</v>
      </c>
      <c r="G322" s="58">
        <v>7081.3455859879714</v>
      </c>
      <c r="H322" s="58">
        <v>1416.0310746118896</v>
      </c>
      <c r="I322" s="58">
        <v>6475.6531049615005</v>
      </c>
      <c r="J322" s="58">
        <v>6428.1417708612462</v>
      </c>
      <c r="K322" s="58">
        <v>5198.7628923916072</v>
      </c>
      <c r="L322" s="58">
        <v>4991.586361593867</v>
      </c>
    </row>
    <row r="323" spans="1:12" s="1" customFormat="1" x14ac:dyDescent="0.2">
      <c r="A323" s="46" t="s">
        <v>934</v>
      </c>
      <c r="B323" s="58">
        <v>4385.0927815488449</v>
      </c>
      <c r="C323" s="58">
        <v>7640.1429629284557</v>
      </c>
      <c r="D323" s="58">
        <v>7774.2346140337149</v>
      </c>
      <c r="E323" s="58">
        <v>10403.07185491165</v>
      </c>
      <c r="F323" s="58">
        <v>6286.0391295704694</v>
      </c>
      <c r="G323" s="58">
        <v>8560.1743742343042</v>
      </c>
      <c r="H323" s="58">
        <v>2267.1718455025798</v>
      </c>
      <c r="I323" s="58">
        <v>7954.4818932078351</v>
      </c>
      <c r="J323" s="58">
        <v>7906.9705591075799</v>
      </c>
      <c r="K323" s="58">
        <v>6677.591680637941</v>
      </c>
      <c r="L323" s="58">
        <v>6470.4151498402016</v>
      </c>
    </row>
    <row r="324" spans="1:12" s="1" customFormat="1" x14ac:dyDescent="0.2">
      <c r="A324" s="46" t="s">
        <v>935</v>
      </c>
      <c r="B324" s="58">
        <v>2283.6868098850287</v>
      </c>
      <c r="C324" s="58">
        <v>5538.7369912646391</v>
      </c>
      <c r="D324" s="58">
        <v>5672.8286423698992</v>
      </c>
      <c r="E324" s="58">
        <v>8301.6042602464058</v>
      </c>
      <c r="F324" s="58">
        <v>4184.6331579066537</v>
      </c>
      <c r="G324" s="58">
        <v>6458.7684025704884</v>
      </c>
      <c r="H324" s="58">
        <v>762.52194595179151</v>
      </c>
      <c r="I324" s="58">
        <v>5853.0759215440194</v>
      </c>
      <c r="J324" s="58">
        <v>5805.5645874437641</v>
      </c>
      <c r="K324" s="58">
        <v>4576.1857089741261</v>
      </c>
      <c r="L324" s="58">
        <v>4368.9475551749583</v>
      </c>
    </row>
    <row r="325" spans="1:12" s="1" customFormat="1" x14ac:dyDescent="0.2">
      <c r="A325" s="46" t="s">
        <v>936</v>
      </c>
      <c r="B325" s="58">
        <v>2089.3894863855417</v>
      </c>
      <c r="C325" s="58">
        <v>5344.4396677651521</v>
      </c>
      <c r="D325" s="58">
        <v>5478.5313188704122</v>
      </c>
      <c r="E325" s="58">
        <v>8107.3685597483463</v>
      </c>
      <c r="F325" s="58">
        <v>3990.3358344071657</v>
      </c>
      <c r="G325" s="58">
        <v>6264.4710790710024</v>
      </c>
      <c r="H325" s="58">
        <v>251.08052268259377</v>
      </c>
      <c r="I325" s="58">
        <v>5658.7785980445315</v>
      </c>
      <c r="J325" s="58">
        <v>5611.2672639442771</v>
      </c>
      <c r="K325" s="58">
        <v>4381.8883854746391</v>
      </c>
      <c r="L325" s="58">
        <v>4174.7118546768979</v>
      </c>
    </row>
    <row r="326" spans="1:12" s="1" customFormat="1" x14ac:dyDescent="0.2">
      <c r="A326" s="46" t="s">
        <v>937</v>
      </c>
      <c r="B326" s="58">
        <v>2056.9141646334865</v>
      </c>
      <c r="C326" s="58">
        <v>5311.9643460130974</v>
      </c>
      <c r="D326" s="58">
        <v>5446.0559971183566</v>
      </c>
      <c r="E326" s="58">
        <v>8074.8316149948623</v>
      </c>
      <c r="F326" s="58">
        <v>3957.8605126551106</v>
      </c>
      <c r="G326" s="58">
        <v>6231.9957573189467</v>
      </c>
      <c r="H326" s="58">
        <v>251.08052268259377</v>
      </c>
      <c r="I326" s="58">
        <v>5626.3032762924768</v>
      </c>
      <c r="J326" s="58">
        <v>5578.7919421922215</v>
      </c>
      <c r="K326" s="58">
        <v>4349.4130637225835</v>
      </c>
      <c r="L326" s="58">
        <v>4142.1749099234157</v>
      </c>
    </row>
    <row r="327" spans="1:12" s="1" customFormat="1" x14ac:dyDescent="0.2">
      <c r="A327" s="46" t="s">
        <v>938</v>
      </c>
      <c r="B327" s="58">
        <v>2789.5500285996786</v>
      </c>
      <c r="C327" s="58">
        <v>6044.6002099792886</v>
      </c>
      <c r="D327" s="58">
        <v>6178.6918610845487</v>
      </c>
      <c r="E327" s="58">
        <v>8807.4674789610544</v>
      </c>
      <c r="F327" s="58">
        <v>4690.4963766213023</v>
      </c>
      <c r="G327" s="58">
        <v>6964.6316212851389</v>
      </c>
      <c r="H327" s="58">
        <v>739.44225107864906</v>
      </c>
      <c r="I327" s="58">
        <v>6358.9391402586689</v>
      </c>
      <c r="J327" s="58">
        <v>6311.4278061584137</v>
      </c>
      <c r="K327" s="58">
        <v>5082.0489276887756</v>
      </c>
      <c r="L327" s="58">
        <v>4874.8107738896078</v>
      </c>
    </row>
    <row r="328" spans="1:12" s="1" customFormat="1" x14ac:dyDescent="0.2">
      <c r="A328" s="46" t="s">
        <v>939</v>
      </c>
      <c r="B328" s="58">
        <v>2978.1780359678773</v>
      </c>
      <c r="C328" s="58">
        <v>6233.2898403489144</v>
      </c>
      <c r="D328" s="58">
        <v>6367.3198684527479</v>
      </c>
      <c r="E328" s="58">
        <v>8996.1571093306793</v>
      </c>
      <c r="F328" s="58">
        <v>4879.186006990928</v>
      </c>
      <c r="G328" s="58">
        <v>7153.2596286533371</v>
      </c>
      <c r="H328" s="58">
        <v>1021.1603852756165</v>
      </c>
      <c r="I328" s="58">
        <v>6547.6287706282947</v>
      </c>
      <c r="J328" s="58">
        <v>6500.0558135266119</v>
      </c>
      <c r="K328" s="58">
        <v>5270.7385580584014</v>
      </c>
      <c r="L328" s="58">
        <v>5063.5004042592336</v>
      </c>
    </row>
    <row r="329" spans="1:12" s="1" customFormat="1" x14ac:dyDescent="0.2">
      <c r="A329" s="46" t="s">
        <v>940</v>
      </c>
      <c r="B329" s="58">
        <v>1221.5207916751924</v>
      </c>
      <c r="C329" s="58">
        <v>4845.9712092217487</v>
      </c>
      <c r="D329" s="58">
        <v>4980.0628603270079</v>
      </c>
      <c r="E329" s="58">
        <v>7608.8384782035146</v>
      </c>
      <c r="F329" s="58">
        <v>3491.8673758637619</v>
      </c>
      <c r="G329" s="58">
        <v>5766.0026205275981</v>
      </c>
      <c r="H329" s="58">
        <v>690.25013949560446</v>
      </c>
      <c r="I329" s="58">
        <v>5160.3101395011281</v>
      </c>
      <c r="J329" s="58">
        <v>5112.7988054008738</v>
      </c>
      <c r="K329" s="58">
        <v>3883.4199269312353</v>
      </c>
      <c r="L329" s="58">
        <v>3676.1817731320671</v>
      </c>
    </row>
    <row r="330" spans="1:12" s="1" customFormat="1" x14ac:dyDescent="0.2">
      <c r="A330" s="46" t="s">
        <v>941</v>
      </c>
      <c r="B330" s="58">
        <v>2059.2558386877145</v>
      </c>
      <c r="C330" s="58">
        <v>5314.3060200673253</v>
      </c>
      <c r="D330" s="58">
        <v>5448.3976711725845</v>
      </c>
      <c r="E330" s="58">
        <v>8077.2349120505178</v>
      </c>
      <c r="F330" s="58">
        <v>3960.2021867093385</v>
      </c>
      <c r="G330" s="58">
        <v>6234.3374313731747</v>
      </c>
      <c r="H330" s="58">
        <v>251.08052268259377</v>
      </c>
      <c r="I330" s="58">
        <v>5628.6449503467047</v>
      </c>
      <c r="J330" s="58">
        <v>5581.1336162464495</v>
      </c>
      <c r="K330" s="58">
        <v>4351.7547377768115</v>
      </c>
      <c r="L330" s="58">
        <v>4144.5782069790712</v>
      </c>
    </row>
    <row r="331" spans="1:12" s="1" customFormat="1" x14ac:dyDescent="0.2">
      <c r="A331" s="46" t="s">
        <v>942</v>
      </c>
      <c r="B331" s="58">
        <v>3317.967265836628</v>
      </c>
      <c r="C331" s="58">
        <v>6573.0174472162398</v>
      </c>
      <c r="D331" s="58">
        <v>6707.109098321499</v>
      </c>
      <c r="E331" s="58">
        <v>9335.8847161980048</v>
      </c>
      <c r="F331" s="58">
        <v>5218.9136138582526</v>
      </c>
      <c r="G331" s="58">
        <v>7493.0488585220892</v>
      </c>
      <c r="H331" s="58">
        <v>921.35702739632882</v>
      </c>
      <c r="I331" s="58">
        <v>6887.3563774956192</v>
      </c>
      <c r="J331" s="58">
        <v>6839.845043395364</v>
      </c>
      <c r="K331" s="58">
        <v>5610.466164925725</v>
      </c>
      <c r="L331" s="58">
        <v>5403.2280111265582</v>
      </c>
    </row>
    <row r="332" spans="1:12" s="1" customFormat="1" x14ac:dyDescent="0.2">
      <c r="A332" s="46" t="s">
        <v>943</v>
      </c>
      <c r="B332" s="58">
        <v>2228.0412395964031</v>
      </c>
      <c r="C332" s="58">
        <v>5483.091420976014</v>
      </c>
      <c r="D332" s="58">
        <v>5617.1830720812732</v>
      </c>
      <c r="E332" s="58">
        <v>8246.0203129592082</v>
      </c>
      <c r="F332" s="58">
        <v>4128.9875876180267</v>
      </c>
      <c r="G332" s="58">
        <v>6403.1228322818633</v>
      </c>
      <c r="H332" s="58">
        <v>251.08052268259377</v>
      </c>
      <c r="I332" s="58">
        <v>5797.4303512553934</v>
      </c>
      <c r="J332" s="58">
        <v>5749.9190171551381</v>
      </c>
      <c r="K332" s="58">
        <v>4520.5401386855001</v>
      </c>
      <c r="L332" s="58">
        <v>4313.3636078877598</v>
      </c>
    </row>
    <row r="333" spans="1:12" s="1" customFormat="1" x14ac:dyDescent="0.2">
      <c r="A333" s="46" t="s">
        <v>944</v>
      </c>
      <c r="B333" s="58">
        <v>1354.9952524303428</v>
      </c>
      <c r="C333" s="58">
        <v>5019.8096962474556</v>
      </c>
      <c r="D333" s="58">
        <v>5153.9013473527148</v>
      </c>
      <c r="E333" s="58">
        <v>7782.6769652292214</v>
      </c>
      <c r="F333" s="58">
        <v>3665.7058628894688</v>
      </c>
      <c r="G333" s="58">
        <v>5939.8411075533049</v>
      </c>
      <c r="H333" s="58">
        <v>474.68691397928319</v>
      </c>
      <c r="I333" s="58">
        <v>5334.148626526835</v>
      </c>
      <c r="J333" s="58">
        <v>5286.6372924265797</v>
      </c>
      <c r="K333" s="58">
        <v>4057.2584139569412</v>
      </c>
      <c r="L333" s="58">
        <v>3850.0202601577739</v>
      </c>
    </row>
    <row r="334" spans="1:12" s="1" customFormat="1" x14ac:dyDescent="0.2">
      <c r="A334" s="46" t="s">
        <v>945</v>
      </c>
      <c r="B334" s="58">
        <v>2313.5739655771476</v>
      </c>
      <c r="C334" s="58">
        <v>5568.6241469567585</v>
      </c>
      <c r="D334" s="58">
        <v>5702.7157980620177</v>
      </c>
      <c r="E334" s="58">
        <v>8331.4914159385244</v>
      </c>
      <c r="F334" s="58">
        <v>4214.5203135987713</v>
      </c>
      <c r="G334" s="58">
        <v>6488.5939352611813</v>
      </c>
      <c r="H334" s="58">
        <v>501.28457982832253</v>
      </c>
      <c r="I334" s="58">
        <v>5882.9630772361379</v>
      </c>
      <c r="J334" s="58">
        <v>5835.4517431358836</v>
      </c>
      <c r="K334" s="58">
        <v>4606.0728646662446</v>
      </c>
      <c r="L334" s="58">
        <v>4398.8347108670778</v>
      </c>
    </row>
    <row r="335" spans="1:12" s="1" customFormat="1" x14ac:dyDescent="0.2">
      <c r="A335" s="46" t="s">
        <v>946</v>
      </c>
      <c r="B335" s="58">
        <v>2037.3796731811119</v>
      </c>
      <c r="C335" s="58">
        <v>5292.4914775621501</v>
      </c>
      <c r="D335" s="58">
        <v>5426.5215056659827</v>
      </c>
      <c r="E335" s="58">
        <v>8055.3587465439159</v>
      </c>
      <c r="F335" s="58">
        <v>3938.3876442041633</v>
      </c>
      <c r="G335" s="58">
        <v>6212.4612658665719</v>
      </c>
      <c r="H335" s="58">
        <v>251.08052268259377</v>
      </c>
      <c r="I335" s="58">
        <v>5606.8304078415294</v>
      </c>
      <c r="J335" s="58">
        <v>5559.2574507398467</v>
      </c>
      <c r="K335" s="58">
        <v>4329.9401952716353</v>
      </c>
      <c r="L335" s="58">
        <v>4122.7020414724684</v>
      </c>
    </row>
    <row r="336" spans="1:12" s="1" customFormat="1" x14ac:dyDescent="0.2">
      <c r="A336" s="46" t="s">
        <v>947</v>
      </c>
      <c r="B336" s="58">
        <v>2139.9203475557224</v>
      </c>
      <c r="C336" s="58">
        <v>5394.9705289353333</v>
      </c>
      <c r="D336" s="58">
        <v>5529.0621800405925</v>
      </c>
      <c r="E336" s="58">
        <v>8157.8994209185257</v>
      </c>
      <c r="F336" s="58">
        <v>4040.9283185787735</v>
      </c>
      <c r="G336" s="58">
        <v>6315.0019402411826</v>
      </c>
      <c r="H336" s="58">
        <v>251.08052268259377</v>
      </c>
      <c r="I336" s="58">
        <v>5709.3710822161393</v>
      </c>
      <c r="J336" s="58">
        <v>5661.7981251144574</v>
      </c>
      <c r="K336" s="58">
        <v>4432.480869646246</v>
      </c>
      <c r="L336" s="58">
        <v>4225.2427158470782</v>
      </c>
    </row>
    <row r="337" spans="1:12" s="1" customFormat="1" x14ac:dyDescent="0.2">
      <c r="A337" s="46" t="s">
        <v>948</v>
      </c>
      <c r="B337" s="58">
        <v>2275.182835688096</v>
      </c>
      <c r="C337" s="58">
        <v>5530.233017067706</v>
      </c>
      <c r="D337" s="58">
        <v>5664.324668172967</v>
      </c>
      <c r="E337" s="58">
        <v>8293.1619090508993</v>
      </c>
      <c r="F337" s="58">
        <v>4176.1291837097206</v>
      </c>
      <c r="G337" s="58">
        <v>6450.2644283735563</v>
      </c>
      <c r="H337" s="58">
        <v>401.88258883637718</v>
      </c>
      <c r="I337" s="58">
        <v>5844.6335703485138</v>
      </c>
      <c r="J337" s="58">
        <v>5797.0606132468311</v>
      </c>
      <c r="K337" s="58">
        <v>4567.681734777193</v>
      </c>
      <c r="L337" s="58">
        <v>4360.5052039794527</v>
      </c>
    </row>
    <row r="338" spans="1:12" s="1" customFormat="1" x14ac:dyDescent="0.2">
      <c r="A338" s="46" t="s">
        <v>949</v>
      </c>
      <c r="B338" s="58">
        <v>2084.1515312642423</v>
      </c>
      <c r="C338" s="58">
        <v>5339.2017126438532</v>
      </c>
      <c r="D338" s="58">
        <v>5473.2317407476858</v>
      </c>
      <c r="E338" s="58">
        <v>8102.068981625619</v>
      </c>
      <c r="F338" s="58">
        <v>3985.0978792858668</v>
      </c>
      <c r="G338" s="58">
        <v>6259.1715009482759</v>
      </c>
      <c r="H338" s="58">
        <v>251.08052268259377</v>
      </c>
      <c r="I338" s="58">
        <v>5653.5406429232335</v>
      </c>
      <c r="J338" s="58">
        <v>5605.9676858215507</v>
      </c>
      <c r="K338" s="58">
        <v>4376.6504303533393</v>
      </c>
      <c r="L338" s="58">
        <v>4169.4122765541715</v>
      </c>
    </row>
    <row r="339" spans="1:12" s="1" customFormat="1" x14ac:dyDescent="0.2">
      <c r="A339" s="46" t="s">
        <v>950</v>
      </c>
      <c r="B339" s="58">
        <v>3983.1875662416278</v>
      </c>
      <c r="C339" s="58">
        <v>7238.2377476212378</v>
      </c>
      <c r="D339" s="58">
        <v>7372.3293987264979</v>
      </c>
      <c r="E339" s="58">
        <v>10001.105016603005</v>
      </c>
      <c r="F339" s="58">
        <v>5884.1339142632523</v>
      </c>
      <c r="G339" s="58">
        <v>8158.2075359256614</v>
      </c>
      <c r="H339" s="58">
        <v>1865.2050071939354</v>
      </c>
      <c r="I339" s="58">
        <v>7552.5766779006181</v>
      </c>
      <c r="J339" s="58">
        <v>7505.0037207989371</v>
      </c>
      <c r="K339" s="58">
        <v>6275.6864653307248</v>
      </c>
      <c r="L339" s="58">
        <v>6068.448311531557</v>
      </c>
    </row>
    <row r="340" spans="1:12" s="1" customFormat="1" x14ac:dyDescent="0.2">
      <c r="A340" s="46" t="s">
        <v>951</v>
      </c>
      <c r="B340" s="58">
        <v>2127.5341242688851</v>
      </c>
      <c r="C340" s="58">
        <v>5382.645928649923</v>
      </c>
      <c r="D340" s="58">
        <v>5516.6759567537556</v>
      </c>
      <c r="E340" s="58">
        <v>8145.5131976316889</v>
      </c>
      <c r="F340" s="58">
        <v>4028.5420952919367</v>
      </c>
      <c r="G340" s="58">
        <v>6302.6157169543458</v>
      </c>
      <c r="H340" s="58">
        <v>251.08052268259377</v>
      </c>
      <c r="I340" s="58">
        <v>5696.9848589293024</v>
      </c>
      <c r="J340" s="58">
        <v>5649.4119018276206</v>
      </c>
      <c r="K340" s="58">
        <v>4420.0946463594091</v>
      </c>
      <c r="L340" s="58">
        <v>4212.8564925602413</v>
      </c>
    </row>
    <row r="341" spans="1:12" s="1" customFormat="1" x14ac:dyDescent="0.2">
      <c r="A341" s="46" t="s">
        <v>952</v>
      </c>
      <c r="B341" s="58">
        <v>2234.3267857419619</v>
      </c>
      <c r="C341" s="58">
        <v>5489.3769671215723</v>
      </c>
      <c r="D341" s="58">
        <v>5623.4686182268324</v>
      </c>
      <c r="E341" s="58">
        <v>8252.2442361033391</v>
      </c>
      <c r="F341" s="58">
        <v>4135.273133763586</v>
      </c>
      <c r="G341" s="58">
        <v>6409.3467554259951</v>
      </c>
      <c r="H341" s="58">
        <v>251.08052268259377</v>
      </c>
      <c r="I341" s="58">
        <v>5803.7158974009526</v>
      </c>
      <c r="J341" s="58">
        <v>5756.1429402992708</v>
      </c>
      <c r="K341" s="58">
        <v>4526.8256848310593</v>
      </c>
      <c r="L341" s="58">
        <v>4319.5875310318916</v>
      </c>
    </row>
    <row r="342" spans="1:12" s="1" customFormat="1" x14ac:dyDescent="0.2">
      <c r="A342" s="46" t="s">
        <v>953</v>
      </c>
      <c r="B342" s="58">
        <v>2105.5347127594287</v>
      </c>
      <c r="C342" s="58">
        <v>5360.5848941390395</v>
      </c>
      <c r="D342" s="58">
        <v>5494.6765452442987</v>
      </c>
      <c r="E342" s="58">
        <v>8123.513786122232</v>
      </c>
      <c r="F342" s="58">
        <v>4006.5426837824793</v>
      </c>
      <c r="G342" s="58">
        <v>6280.6163054448889</v>
      </c>
      <c r="H342" s="58">
        <v>251.08052268259377</v>
      </c>
      <c r="I342" s="58">
        <v>5674.9854474198455</v>
      </c>
      <c r="J342" s="58">
        <v>5627.4124903181637</v>
      </c>
      <c r="K342" s="58">
        <v>4398.0952348499532</v>
      </c>
      <c r="L342" s="58">
        <v>4190.8570810507854</v>
      </c>
    </row>
    <row r="343" spans="1:12" s="1" customFormat="1" x14ac:dyDescent="0.2">
      <c r="A343" s="46" t="s">
        <v>954</v>
      </c>
      <c r="B343" s="58">
        <v>2417.4703459831535</v>
      </c>
      <c r="C343" s="58">
        <v>5672.5205273627635</v>
      </c>
      <c r="D343" s="58">
        <v>5806.6121784680236</v>
      </c>
      <c r="E343" s="58">
        <v>8435.3877963445302</v>
      </c>
      <c r="F343" s="58">
        <v>4318.4166940047771</v>
      </c>
      <c r="G343" s="58">
        <v>6592.4903156671862</v>
      </c>
      <c r="H343" s="58">
        <v>1040.7317400816337</v>
      </c>
      <c r="I343" s="58">
        <v>5986.8594576421438</v>
      </c>
      <c r="J343" s="58">
        <v>5939.3481235418885</v>
      </c>
      <c r="K343" s="58">
        <v>4709.9692450722505</v>
      </c>
      <c r="L343" s="58">
        <v>4502.7310912730827</v>
      </c>
    </row>
    <row r="344" spans="1:12" s="1" customFormat="1" x14ac:dyDescent="0.2">
      <c r="A344" s="46" t="s">
        <v>955</v>
      </c>
      <c r="B344" s="58">
        <v>1005.4350553161808</v>
      </c>
      <c r="C344" s="58">
        <v>4564.5389617044139</v>
      </c>
      <c r="D344" s="58">
        <v>4698.5689898082464</v>
      </c>
      <c r="E344" s="58">
        <v>7327.4062306861788</v>
      </c>
      <c r="F344" s="58">
        <v>3210.4351283464271</v>
      </c>
      <c r="G344" s="58">
        <v>5484.5087500088357</v>
      </c>
      <c r="H344" s="58">
        <v>962.19770256435334</v>
      </c>
      <c r="I344" s="58">
        <v>4878.8778919837932</v>
      </c>
      <c r="J344" s="58">
        <v>4831.3049348821105</v>
      </c>
      <c r="K344" s="58">
        <v>3601.9876794138995</v>
      </c>
      <c r="L344" s="58">
        <v>3394.7495256147317</v>
      </c>
    </row>
    <row r="345" spans="1:12" s="1" customFormat="1" x14ac:dyDescent="0.2">
      <c r="A345" s="46" t="s">
        <v>956</v>
      </c>
      <c r="B345" s="58">
        <v>2611.213062469797</v>
      </c>
      <c r="C345" s="58">
        <v>5866.2632438494084</v>
      </c>
      <c r="D345" s="58">
        <v>6000.3548949546675</v>
      </c>
      <c r="E345" s="58">
        <v>8629.1921358325999</v>
      </c>
      <c r="F345" s="58">
        <v>4512.1594104914211</v>
      </c>
      <c r="G345" s="58">
        <v>6786.2946551552577</v>
      </c>
      <c r="H345" s="58">
        <v>779.88155935933128</v>
      </c>
      <c r="I345" s="58">
        <v>6180.6637971302143</v>
      </c>
      <c r="J345" s="58">
        <v>6133.0908400285325</v>
      </c>
      <c r="K345" s="58">
        <v>4903.7119615588936</v>
      </c>
      <c r="L345" s="58">
        <v>4696.5354307611533</v>
      </c>
    </row>
    <row r="346" spans="1:12" s="1" customFormat="1" x14ac:dyDescent="0.2">
      <c r="A346" s="46" t="s">
        <v>957</v>
      </c>
      <c r="B346" s="58">
        <v>2068.7457809074799</v>
      </c>
      <c r="C346" s="58">
        <v>5323.7959622870903</v>
      </c>
      <c r="D346" s="58">
        <v>5457.8876133923504</v>
      </c>
      <c r="E346" s="58">
        <v>8086.6632312688562</v>
      </c>
      <c r="F346" s="58">
        <v>3969.6921289291045</v>
      </c>
      <c r="G346" s="58">
        <v>6243.8273735929406</v>
      </c>
      <c r="H346" s="58">
        <v>251.08052268259377</v>
      </c>
      <c r="I346" s="58">
        <v>5638.1348925664706</v>
      </c>
      <c r="J346" s="58">
        <v>5590.6235584662154</v>
      </c>
      <c r="K346" s="58">
        <v>4361.2446799965774</v>
      </c>
      <c r="L346" s="58">
        <v>4154.0065261974096</v>
      </c>
    </row>
    <row r="347" spans="1:12" s="1" customFormat="1" x14ac:dyDescent="0.2">
      <c r="A347" s="46" t="s">
        <v>958</v>
      </c>
      <c r="B347" s="58">
        <v>2145.3431716813025</v>
      </c>
      <c r="C347" s="58">
        <v>5400.3933530609138</v>
      </c>
      <c r="D347" s="58">
        <v>5534.485004166173</v>
      </c>
      <c r="E347" s="58">
        <v>8163.3222450441062</v>
      </c>
      <c r="F347" s="58">
        <v>4046.2895197029266</v>
      </c>
      <c r="G347" s="58">
        <v>6320.4247643667632</v>
      </c>
      <c r="H347" s="58">
        <v>251.08052268259377</v>
      </c>
      <c r="I347" s="58">
        <v>5714.7322833402932</v>
      </c>
      <c r="J347" s="58">
        <v>5667.220949240038</v>
      </c>
      <c r="K347" s="58">
        <v>4437.842070770399</v>
      </c>
      <c r="L347" s="58">
        <v>4230.6655399726587</v>
      </c>
    </row>
    <row r="348" spans="1:12" s="1" customFormat="1" x14ac:dyDescent="0.2">
      <c r="A348" s="46" t="s">
        <v>959</v>
      </c>
      <c r="B348" s="58">
        <v>2261.8106443784263</v>
      </c>
      <c r="C348" s="58">
        <v>5516.8608257580372</v>
      </c>
      <c r="D348" s="58">
        <v>5650.9524768632964</v>
      </c>
      <c r="E348" s="58">
        <v>8279.7280947398031</v>
      </c>
      <c r="F348" s="58">
        <v>4162.75699240005</v>
      </c>
      <c r="G348" s="58">
        <v>6436.8306140624591</v>
      </c>
      <c r="H348" s="58">
        <v>251.08052268259377</v>
      </c>
      <c r="I348" s="58">
        <v>5831.1997560374166</v>
      </c>
      <c r="J348" s="58">
        <v>5783.6267989357339</v>
      </c>
      <c r="K348" s="58">
        <v>4554.3095434675224</v>
      </c>
      <c r="L348" s="58">
        <v>4347.0713896683556</v>
      </c>
    </row>
    <row r="349" spans="1:12" s="1" customFormat="1" x14ac:dyDescent="0.2">
      <c r="A349" s="46" t="s">
        <v>960</v>
      </c>
      <c r="B349" s="58">
        <v>3011.5777027413378</v>
      </c>
      <c r="C349" s="58">
        <v>6266.6278841209487</v>
      </c>
      <c r="D349" s="58">
        <v>6400.7195352262088</v>
      </c>
      <c r="E349" s="58">
        <v>9029.4951531027145</v>
      </c>
      <c r="F349" s="58">
        <v>4912.5240507629624</v>
      </c>
      <c r="G349" s="58">
        <v>7186.6592954267981</v>
      </c>
      <c r="H349" s="58">
        <v>983.97793403767389</v>
      </c>
      <c r="I349" s="58">
        <v>6580.966814400329</v>
      </c>
      <c r="J349" s="58">
        <v>6533.4554803000728</v>
      </c>
      <c r="K349" s="58">
        <v>5304.0766018304348</v>
      </c>
      <c r="L349" s="58">
        <v>5096.9000710326945</v>
      </c>
    </row>
    <row r="350" spans="1:12" s="1" customFormat="1" x14ac:dyDescent="0.2">
      <c r="A350" s="46" t="s">
        <v>961</v>
      </c>
      <c r="B350" s="58">
        <v>2120.6323481090558</v>
      </c>
      <c r="C350" s="58">
        <v>5375.6825294886667</v>
      </c>
      <c r="D350" s="58">
        <v>5509.7741805939258</v>
      </c>
      <c r="E350" s="58">
        <v>8138.61142147186</v>
      </c>
      <c r="F350" s="58">
        <v>4021.5786961306799</v>
      </c>
      <c r="G350" s="58">
        <v>6295.713940794516</v>
      </c>
      <c r="H350" s="58">
        <v>251.08052268259377</v>
      </c>
      <c r="I350" s="58">
        <v>5690.021459768046</v>
      </c>
      <c r="J350" s="58">
        <v>5642.5101256677908</v>
      </c>
      <c r="K350" s="58">
        <v>4413.1312471981528</v>
      </c>
      <c r="L350" s="58">
        <v>4205.9547164004116</v>
      </c>
    </row>
    <row r="351" spans="1:12" s="1" customFormat="1" x14ac:dyDescent="0.2">
      <c r="A351" s="46" t="s">
        <v>962</v>
      </c>
      <c r="B351" s="58">
        <v>2130.7385203430917</v>
      </c>
      <c r="C351" s="58">
        <v>5385.7887017227022</v>
      </c>
      <c r="D351" s="58">
        <v>5519.8803528279623</v>
      </c>
      <c r="E351" s="58">
        <v>8148.7175937058946</v>
      </c>
      <c r="F351" s="58">
        <v>4031.6848683647158</v>
      </c>
      <c r="G351" s="58">
        <v>6305.8201130285515</v>
      </c>
      <c r="H351" s="58">
        <v>251.08052268259377</v>
      </c>
      <c r="I351" s="58">
        <v>5700.1276320020825</v>
      </c>
      <c r="J351" s="58">
        <v>5652.6162979018272</v>
      </c>
      <c r="K351" s="58">
        <v>4423.2374194321883</v>
      </c>
      <c r="L351" s="58">
        <v>4216.060888634448</v>
      </c>
    </row>
    <row r="352" spans="1:12" s="1" customFormat="1" x14ac:dyDescent="0.2">
      <c r="A352" s="46" t="s">
        <v>963</v>
      </c>
      <c r="B352" s="58">
        <v>1351.6359164808159</v>
      </c>
      <c r="C352" s="58">
        <v>5015.4344631461345</v>
      </c>
      <c r="D352" s="58">
        <v>5149.5261142513946</v>
      </c>
      <c r="E352" s="58">
        <v>7778.3017321279012</v>
      </c>
      <c r="F352" s="58">
        <v>3661.3306297881481</v>
      </c>
      <c r="G352" s="58">
        <v>5935.4658744519847</v>
      </c>
      <c r="H352" s="58">
        <v>939.5354056419576</v>
      </c>
      <c r="I352" s="58">
        <v>5329.7733934255148</v>
      </c>
      <c r="J352" s="58">
        <v>5282.2620593252595</v>
      </c>
      <c r="K352" s="58">
        <v>4052.8831808556215</v>
      </c>
      <c r="L352" s="58">
        <v>3845.6450270564533</v>
      </c>
    </row>
    <row r="353" spans="1:12" s="1" customFormat="1" x14ac:dyDescent="0.2">
      <c r="A353" s="46" t="s">
        <v>964</v>
      </c>
      <c r="B353" s="58">
        <v>2562.9622523524176</v>
      </c>
      <c r="C353" s="58">
        <v>5818.0124337320276</v>
      </c>
      <c r="D353" s="58">
        <v>5952.1040848372877</v>
      </c>
      <c r="E353" s="58">
        <v>8580.8797027137934</v>
      </c>
      <c r="F353" s="58">
        <v>4463.9086003740413</v>
      </c>
      <c r="G353" s="58">
        <v>6737.9822220364513</v>
      </c>
      <c r="H353" s="58">
        <v>718.67978743118476</v>
      </c>
      <c r="I353" s="58">
        <v>6132.3513640114079</v>
      </c>
      <c r="J353" s="58">
        <v>6084.8400299111518</v>
      </c>
      <c r="K353" s="58">
        <v>4855.4611514415137</v>
      </c>
      <c r="L353" s="58">
        <v>4648.2229976423459</v>
      </c>
    </row>
    <row r="354" spans="1:12" s="1" customFormat="1" x14ac:dyDescent="0.2">
      <c r="A354" s="46" t="s">
        <v>965</v>
      </c>
      <c r="B354" s="58">
        <v>2797.3145267794866</v>
      </c>
      <c r="C354" s="58">
        <v>6052.3647081590971</v>
      </c>
      <c r="D354" s="58">
        <v>6186.3947362629297</v>
      </c>
      <c r="E354" s="58">
        <v>8815.2319771408638</v>
      </c>
      <c r="F354" s="58">
        <v>4698.2608748011107</v>
      </c>
      <c r="G354" s="58">
        <v>6972.3344964635198</v>
      </c>
      <c r="H354" s="58">
        <v>747.99150081584025</v>
      </c>
      <c r="I354" s="58">
        <v>6366.7036384384774</v>
      </c>
      <c r="J354" s="58">
        <v>6319.1306813367955</v>
      </c>
      <c r="K354" s="58">
        <v>5089.8134258685841</v>
      </c>
      <c r="L354" s="58">
        <v>4882.5752720694163</v>
      </c>
    </row>
    <row r="355" spans="1:12" s="1" customFormat="1" x14ac:dyDescent="0.2">
      <c r="A355" s="46" t="s">
        <v>966</v>
      </c>
      <c r="B355" s="58">
        <v>4655.2286173420134</v>
      </c>
      <c r="C355" s="58">
        <v>1669.804956690047</v>
      </c>
      <c r="D355" s="58">
        <v>3516.3518542195216</v>
      </c>
      <c r="E355" s="58">
        <v>6024.926416350494</v>
      </c>
      <c r="F355" s="58">
        <v>2734.9130399909768</v>
      </c>
      <c r="G355" s="58">
        <v>2186.628648018112</v>
      </c>
      <c r="H355" s="58">
        <v>6778.0575696204214</v>
      </c>
      <c r="I355" s="58">
        <v>4468.0050636265614</v>
      </c>
      <c r="J355" s="58">
        <v>2983.4800932675089</v>
      </c>
      <c r="K355" s="58">
        <v>2344.9304917302907</v>
      </c>
      <c r="L355" s="58">
        <v>2989.1907493828048</v>
      </c>
    </row>
    <row r="356" spans="1:12" s="1" customFormat="1" x14ac:dyDescent="0.2">
      <c r="A356" s="46" t="s">
        <v>967</v>
      </c>
      <c r="B356" s="58">
        <v>6961.8082520460175</v>
      </c>
      <c r="C356" s="58">
        <v>6031.9055810495083</v>
      </c>
      <c r="D356" s="58">
        <v>3744.5342448416304</v>
      </c>
      <c r="E356" s="58">
        <v>2325.6220789098688</v>
      </c>
      <c r="F356" s="58">
        <v>5236.3132102192658</v>
      </c>
      <c r="G356" s="58">
        <v>4961.6924933844612</v>
      </c>
      <c r="H356" s="58">
        <v>8956.27005477274</v>
      </c>
      <c r="I356" s="58">
        <v>4521.7224121697091</v>
      </c>
      <c r="J356" s="58">
        <v>4532.2803094765932</v>
      </c>
      <c r="K356" s="58">
        <v>5583.2237922208797</v>
      </c>
      <c r="L356" s="58">
        <v>4993.7700393004598</v>
      </c>
    </row>
    <row r="357" spans="1:12" s="1" customFormat="1" x14ac:dyDescent="0.2">
      <c r="A357" s="46" t="s">
        <v>968</v>
      </c>
      <c r="B357" s="58">
        <v>7007.501446947942</v>
      </c>
      <c r="C357" s="58">
        <v>6077.5987759514346</v>
      </c>
      <c r="D357" s="58">
        <v>3790.1697463156497</v>
      </c>
      <c r="E357" s="58">
        <v>2371.3152738117942</v>
      </c>
      <c r="F357" s="58">
        <v>5281.9487116932851</v>
      </c>
      <c r="G357" s="58">
        <v>5007.3856882863865</v>
      </c>
      <c r="H357" s="58">
        <v>9001.9632496746653</v>
      </c>
      <c r="I357" s="58">
        <v>4567.3579136437274</v>
      </c>
      <c r="J357" s="58">
        <v>4577.9735043785186</v>
      </c>
      <c r="K357" s="58">
        <v>5628.859293694898</v>
      </c>
      <c r="L357" s="58">
        <v>5039.4632342023851</v>
      </c>
    </row>
    <row r="358" spans="1:12" s="1" customFormat="1" x14ac:dyDescent="0.2">
      <c r="A358" s="46" t="s">
        <v>969</v>
      </c>
      <c r="B358" s="58">
        <v>3289.679259227009</v>
      </c>
      <c r="C358" s="58">
        <v>2812.2084498730501</v>
      </c>
      <c r="D358" s="58">
        <v>1000.5213416951508</v>
      </c>
      <c r="E358" s="58">
        <v>2740.0916649899605</v>
      </c>
      <c r="F358" s="58">
        <v>1303.0280105057038</v>
      </c>
      <c r="G358" s="58">
        <v>2489.7598813037803</v>
      </c>
      <c r="H358" s="58">
        <v>5284.141061953731</v>
      </c>
      <c r="I358" s="58">
        <v>278.0683740130296</v>
      </c>
      <c r="J358" s="58">
        <v>2060.3476973959127</v>
      </c>
      <c r="K358" s="58">
        <v>1911.0371059739641</v>
      </c>
      <c r="L358" s="58">
        <v>1100.9723963208348</v>
      </c>
    </row>
    <row r="359" spans="1:12" s="1" customFormat="1" x14ac:dyDescent="0.2">
      <c r="A359" s="46" t="s">
        <v>970</v>
      </c>
      <c r="B359" s="58">
        <v>3293.0254780455839</v>
      </c>
      <c r="C359" s="58">
        <v>2815.6123621195316</v>
      </c>
      <c r="D359" s="58">
        <v>1003.35704132334</v>
      </c>
      <c r="E359" s="58">
        <v>2750.5341754410319</v>
      </c>
      <c r="F359" s="58">
        <v>1305.8637101338929</v>
      </c>
      <c r="G359" s="58">
        <v>2493.1637935502622</v>
      </c>
      <c r="H359" s="58">
        <v>5287.5449742002129</v>
      </c>
      <c r="I359" s="58">
        <v>278.0683740130296</v>
      </c>
      <c r="J359" s="58">
        <v>2063.7516096423942</v>
      </c>
      <c r="K359" s="58">
        <v>1914.4410182204458</v>
      </c>
      <c r="L359" s="58">
        <v>1103.8080959490242</v>
      </c>
    </row>
    <row r="360" spans="1:12" s="1" customFormat="1" x14ac:dyDescent="0.2">
      <c r="A360" s="46" t="s">
        <v>971</v>
      </c>
      <c r="B360" s="58">
        <v>3298.6794339804183</v>
      </c>
      <c r="C360" s="58">
        <v>2821.2086246264594</v>
      </c>
      <c r="D360" s="58">
        <v>1008.0671864684679</v>
      </c>
      <c r="E360" s="58">
        <v>2737.4377673062631</v>
      </c>
      <c r="F360" s="58">
        <v>1310.5738552790208</v>
      </c>
      <c r="G360" s="58">
        <v>2498.8177494850966</v>
      </c>
      <c r="H360" s="58">
        <v>5293.1412367071407</v>
      </c>
      <c r="I360" s="58">
        <v>278.0683740130296</v>
      </c>
      <c r="J360" s="58">
        <v>2069.347872149322</v>
      </c>
      <c r="K360" s="58">
        <v>1920.0949741552802</v>
      </c>
      <c r="L360" s="58">
        <v>1108.5182410941518</v>
      </c>
    </row>
    <row r="361" spans="1:12" s="1" customFormat="1" x14ac:dyDescent="0.2">
      <c r="A361" s="46" t="s">
        <v>972</v>
      </c>
      <c r="B361" s="58">
        <v>3278.1405736457145</v>
      </c>
      <c r="C361" s="58">
        <v>2800.6697642917557</v>
      </c>
      <c r="D361" s="58">
        <v>990.95686328820784</v>
      </c>
      <c r="E361" s="58">
        <v>2807.0737347893742</v>
      </c>
      <c r="F361" s="58">
        <v>1293.4154693931982</v>
      </c>
      <c r="G361" s="58">
        <v>2478.2211957224863</v>
      </c>
      <c r="H361" s="58">
        <v>5272.6023763724361</v>
      </c>
      <c r="I361" s="58">
        <v>278.0683740130296</v>
      </c>
      <c r="J361" s="58">
        <v>2048.8090118146183</v>
      </c>
      <c r="K361" s="58">
        <v>1899.4984203926699</v>
      </c>
      <c r="L361" s="58">
        <v>1091.4079179138919</v>
      </c>
    </row>
    <row r="362" spans="1:12" s="1" customFormat="1" x14ac:dyDescent="0.2">
      <c r="A362" s="46" t="s">
        <v>973</v>
      </c>
      <c r="B362" s="58">
        <v>3283.8522230084554</v>
      </c>
      <c r="C362" s="58">
        <v>2806.3814136544966</v>
      </c>
      <c r="D362" s="58">
        <v>995.715071138898</v>
      </c>
      <c r="E362" s="58">
        <v>2741.4763072597161</v>
      </c>
      <c r="F362" s="58">
        <v>1298.2217399494509</v>
      </c>
      <c r="G362" s="58">
        <v>2483.9905385131333</v>
      </c>
      <c r="H362" s="58">
        <v>5278.314025735177</v>
      </c>
      <c r="I362" s="58">
        <v>278.0683740130296</v>
      </c>
      <c r="J362" s="58">
        <v>2054.5783546052653</v>
      </c>
      <c r="K362" s="58">
        <v>1905.2677631833171</v>
      </c>
      <c r="L362" s="58">
        <v>1096.1661257645821</v>
      </c>
    </row>
    <row r="363" spans="1:12" s="1" customFormat="1" x14ac:dyDescent="0.2">
      <c r="A363" s="46" t="s">
        <v>974</v>
      </c>
      <c r="B363" s="58">
        <v>3284.2560770038003</v>
      </c>
      <c r="C363" s="58">
        <v>2806.842961077748</v>
      </c>
      <c r="D363" s="58">
        <v>996.05151007783581</v>
      </c>
      <c r="E363" s="58">
        <v>2781.8040133663394</v>
      </c>
      <c r="F363" s="58">
        <v>1298.5581788883887</v>
      </c>
      <c r="G363" s="58">
        <v>2484.3943925084786</v>
      </c>
      <c r="H363" s="58">
        <v>5278.7178797305223</v>
      </c>
      <c r="I363" s="58">
        <v>278.0683740130296</v>
      </c>
      <c r="J363" s="58">
        <v>2054.9822086006106</v>
      </c>
      <c r="K363" s="58">
        <v>1905.6716171786622</v>
      </c>
      <c r="L363" s="58">
        <v>1096.5025647035197</v>
      </c>
    </row>
    <row r="364" spans="1:12" s="1" customFormat="1" x14ac:dyDescent="0.2">
      <c r="A364" s="46" t="s">
        <v>975</v>
      </c>
      <c r="B364" s="58">
        <v>3596.3775219778117</v>
      </c>
      <c r="C364" s="58">
        <v>3118.9644060517594</v>
      </c>
      <c r="D364" s="58">
        <v>952.65088695487282</v>
      </c>
      <c r="E364" s="58">
        <v>2429.1817820019855</v>
      </c>
      <c r="F364" s="58">
        <v>1870.8824801510598</v>
      </c>
      <c r="G364" s="58">
        <v>2360.6996830770036</v>
      </c>
      <c r="H364" s="58">
        <v>5590.8970181324403</v>
      </c>
      <c r="I364" s="58">
        <v>278.0683740130296</v>
      </c>
      <c r="J364" s="58">
        <v>1931.2874991691356</v>
      </c>
      <c r="K364" s="58">
        <v>2217.7930621526734</v>
      </c>
      <c r="L364" s="58">
        <v>1356.5218017967977</v>
      </c>
    </row>
    <row r="365" spans="1:12" s="1" customFormat="1" x14ac:dyDescent="0.2">
      <c r="A365" s="46" t="s">
        <v>976</v>
      </c>
      <c r="B365" s="58">
        <v>3302.8333607896843</v>
      </c>
      <c r="C365" s="58">
        <v>2825.420244863632</v>
      </c>
      <c r="D365" s="58">
        <v>1011.5277012689698</v>
      </c>
      <c r="E365" s="58">
        <v>2740.6685992690254</v>
      </c>
      <c r="F365" s="58">
        <v>1314.0343700795227</v>
      </c>
      <c r="G365" s="58">
        <v>2502.9716762943622</v>
      </c>
      <c r="H365" s="58">
        <v>5297.3528569443133</v>
      </c>
      <c r="I365" s="58">
        <v>278.0683740130296</v>
      </c>
      <c r="J365" s="58">
        <v>2073.5594923864946</v>
      </c>
      <c r="K365" s="58">
        <v>1924.248900964546</v>
      </c>
      <c r="L365" s="58">
        <v>1111.9787558946541</v>
      </c>
    </row>
    <row r="366" spans="1:12" s="1" customFormat="1" x14ac:dyDescent="0.2">
      <c r="A366" s="46" t="s">
        <v>977</v>
      </c>
      <c r="B366" s="58">
        <v>3284.0253032921746</v>
      </c>
      <c r="C366" s="58">
        <v>2806.6121873661223</v>
      </c>
      <c r="D366" s="58">
        <v>995.85925925558558</v>
      </c>
      <c r="E366" s="58">
        <v>2744.5917523666653</v>
      </c>
      <c r="F366" s="58">
        <v>1298.3659280661384</v>
      </c>
      <c r="G366" s="58">
        <v>2484.1636187968525</v>
      </c>
      <c r="H366" s="58">
        <v>5278.5447994468032</v>
      </c>
      <c r="I366" s="58">
        <v>278.0683740130296</v>
      </c>
      <c r="J366" s="58">
        <v>2054.7514348889845</v>
      </c>
      <c r="K366" s="58">
        <v>1905.4408434670363</v>
      </c>
      <c r="L366" s="58">
        <v>1096.3103138812696</v>
      </c>
    </row>
    <row r="367" spans="1:12" s="1" customFormat="1" x14ac:dyDescent="0.2">
      <c r="A367" s="46" t="s">
        <v>978</v>
      </c>
      <c r="B367" s="58">
        <v>3299.1409814036701</v>
      </c>
      <c r="C367" s="58">
        <v>2821.7278654776178</v>
      </c>
      <c r="D367" s="58">
        <v>1008.451688112968</v>
      </c>
      <c r="E367" s="58">
        <v>2737.8993147295146</v>
      </c>
      <c r="F367" s="58">
        <v>1310.958356923521</v>
      </c>
      <c r="G367" s="58">
        <v>2499.279296908348</v>
      </c>
      <c r="H367" s="58">
        <v>5293.6604775582982</v>
      </c>
      <c r="I367" s="58">
        <v>278.0683740130296</v>
      </c>
      <c r="J367" s="58">
        <v>2069.8671130004805</v>
      </c>
      <c r="K367" s="58">
        <v>1920.5565215785318</v>
      </c>
      <c r="L367" s="58">
        <v>1108.902742738652</v>
      </c>
    </row>
    <row r="368" spans="1:12" s="1" customFormat="1" x14ac:dyDescent="0.2">
      <c r="A368" s="46" t="s">
        <v>979</v>
      </c>
      <c r="B368" s="58">
        <v>3279.2367487759375</v>
      </c>
      <c r="C368" s="58">
        <v>2801.8236328498851</v>
      </c>
      <c r="D368" s="58">
        <v>991.87005469389578</v>
      </c>
      <c r="E368" s="58">
        <v>2746.1494749201402</v>
      </c>
      <c r="F368" s="58">
        <v>1294.3767235044488</v>
      </c>
      <c r="G368" s="58">
        <v>2479.3750642806153</v>
      </c>
      <c r="H368" s="58">
        <v>5273.6985515026599</v>
      </c>
      <c r="I368" s="58">
        <v>278.0683740130296</v>
      </c>
      <c r="J368" s="58">
        <v>2049.9628803727478</v>
      </c>
      <c r="K368" s="58">
        <v>1900.6522889507992</v>
      </c>
      <c r="L368" s="58">
        <v>1092.3211093195798</v>
      </c>
    </row>
    <row r="369" spans="1:12" s="1" customFormat="1" x14ac:dyDescent="0.2">
      <c r="A369" s="46" t="s">
        <v>980</v>
      </c>
      <c r="B369" s="58">
        <v>3283.9676098642681</v>
      </c>
      <c r="C369" s="58">
        <v>2806.4968005103092</v>
      </c>
      <c r="D369" s="58">
        <v>995.76313384446064</v>
      </c>
      <c r="E369" s="58">
        <v>2741.1878401201834</v>
      </c>
      <c r="F369" s="58">
        <v>1298.2698026550136</v>
      </c>
      <c r="G369" s="58">
        <v>2484.0482319410398</v>
      </c>
      <c r="H369" s="58">
        <v>5278.4294125909901</v>
      </c>
      <c r="I369" s="58">
        <v>278.0683740130296</v>
      </c>
      <c r="J369" s="58">
        <v>2054.6360480331718</v>
      </c>
      <c r="K369" s="58">
        <v>1905.3254566112234</v>
      </c>
      <c r="L369" s="58">
        <v>1096.2141884701448</v>
      </c>
    </row>
    <row r="370" spans="1:12" s="1" customFormat="1" x14ac:dyDescent="0.2">
      <c r="A370" s="46" t="s">
        <v>981</v>
      </c>
      <c r="B370" s="58">
        <v>3248.3707648459749</v>
      </c>
      <c r="C370" s="58">
        <v>2770.899955492016</v>
      </c>
      <c r="D370" s="58">
        <v>966.10844451238063</v>
      </c>
      <c r="E370" s="58">
        <v>2778.3424076919514</v>
      </c>
      <c r="F370" s="58">
        <v>1268.6151133229334</v>
      </c>
      <c r="G370" s="58">
        <v>2448.4513869227467</v>
      </c>
      <c r="H370" s="58">
        <v>5242.8325675726974</v>
      </c>
      <c r="I370" s="58">
        <v>278.0683740130296</v>
      </c>
      <c r="J370" s="58">
        <v>2019.0392030148787</v>
      </c>
      <c r="K370" s="58">
        <v>1869.7286115929305</v>
      </c>
      <c r="L370" s="58">
        <v>1066.5594991380647</v>
      </c>
    </row>
    <row r="371" spans="1:12" s="1" customFormat="1" x14ac:dyDescent="0.2">
      <c r="A371" s="46" t="s">
        <v>982</v>
      </c>
      <c r="B371" s="58">
        <v>3306.7565138873242</v>
      </c>
      <c r="C371" s="58">
        <v>2829.2857045333653</v>
      </c>
      <c r="D371" s="58">
        <v>1014.7959652472217</v>
      </c>
      <c r="E371" s="58">
        <v>2742.7455626736582</v>
      </c>
      <c r="F371" s="58">
        <v>1317.3026340577746</v>
      </c>
      <c r="G371" s="58">
        <v>2506.837135964096</v>
      </c>
      <c r="H371" s="58">
        <v>5301.2183166140467</v>
      </c>
      <c r="I371" s="58">
        <v>278.0683740130296</v>
      </c>
      <c r="J371" s="58">
        <v>2077.424952056228</v>
      </c>
      <c r="K371" s="58">
        <v>1928.1143606342796</v>
      </c>
      <c r="L371" s="58">
        <v>1115.2470198729059</v>
      </c>
    </row>
    <row r="372" spans="1:12" s="1" customFormat="1" x14ac:dyDescent="0.2">
      <c r="A372" s="46" t="s">
        <v>983</v>
      </c>
      <c r="B372" s="58">
        <v>3318.9298271755897</v>
      </c>
      <c r="C372" s="58">
        <v>2841.5167112495374</v>
      </c>
      <c r="D372" s="58">
        <v>1024.9371961209154</v>
      </c>
      <c r="E372" s="58">
        <v>2703.6294185530705</v>
      </c>
      <c r="F372" s="58">
        <v>1327.4438649314682</v>
      </c>
      <c r="G372" s="58">
        <v>2519.068142680268</v>
      </c>
      <c r="H372" s="58">
        <v>5313.4493233302182</v>
      </c>
      <c r="I372" s="58">
        <v>278.0683740130296</v>
      </c>
      <c r="J372" s="58">
        <v>2089.6559587724</v>
      </c>
      <c r="K372" s="58">
        <v>1940.3453673504516</v>
      </c>
      <c r="L372" s="58">
        <v>1125.3882507465994</v>
      </c>
    </row>
    <row r="373" spans="1:12" s="1" customFormat="1" x14ac:dyDescent="0.2">
      <c r="A373" s="46" t="s">
        <v>984</v>
      </c>
      <c r="B373" s="58">
        <v>3301.6794922315548</v>
      </c>
      <c r="C373" s="58">
        <v>2824.2663763055025</v>
      </c>
      <c r="D373" s="58">
        <v>1010.5664471577193</v>
      </c>
      <c r="E373" s="58">
        <v>2759.1881896270024</v>
      </c>
      <c r="F373" s="58">
        <v>1313.0731159682721</v>
      </c>
      <c r="G373" s="58">
        <v>2501.8178077362331</v>
      </c>
      <c r="H373" s="58">
        <v>5296.1989883861834</v>
      </c>
      <c r="I373" s="58">
        <v>278.0683740130296</v>
      </c>
      <c r="J373" s="58">
        <v>2072.4056238283652</v>
      </c>
      <c r="K373" s="58">
        <v>1923.0950324064165</v>
      </c>
      <c r="L373" s="58">
        <v>1111.0175017834033</v>
      </c>
    </row>
    <row r="374" spans="1:12" s="1" customFormat="1" x14ac:dyDescent="0.2">
      <c r="A374" s="46" t="s">
        <v>985</v>
      </c>
      <c r="B374" s="58">
        <v>3304.0449227757204</v>
      </c>
      <c r="C374" s="58">
        <v>2826.5741134217615</v>
      </c>
      <c r="D374" s="58">
        <v>1012.5370180857828</v>
      </c>
      <c r="E374" s="58">
        <v>2718.7450966645661</v>
      </c>
      <c r="F374" s="58">
        <v>1315.0436868963359</v>
      </c>
      <c r="G374" s="58">
        <v>2504.1832382803982</v>
      </c>
      <c r="H374" s="58">
        <v>5298.5067255024424</v>
      </c>
      <c r="I374" s="58">
        <v>278.0683740130296</v>
      </c>
      <c r="J374" s="58">
        <v>2074.7133609446241</v>
      </c>
      <c r="K374" s="58">
        <v>1925.4027695226757</v>
      </c>
      <c r="L374" s="58">
        <v>1112.9880727114671</v>
      </c>
    </row>
    <row r="375" spans="1:12" s="1" customFormat="1" x14ac:dyDescent="0.2">
      <c r="A375" s="46" t="s">
        <v>986</v>
      </c>
      <c r="B375" s="58">
        <v>3301.5064119478352</v>
      </c>
      <c r="C375" s="58">
        <v>2824.0932960217833</v>
      </c>
      <c r="D375" s="58">
        <v>1010.4222590410317</v>
      </c>
      <c r="E375" s="58">
        <v>2729.7645413947021</v>
      </c>
      <c r="F375" s="58">
        <v>1312.9289278515846</v>
      </c>
      <c r="G375" s="58">
        <v>2501.6447274525135</v>
      </c>
      <c r="H375" s="58">
        <v>5296.0259081024642</v>
      </c>
      <c r="I375" s="58">
        <v>278.0683740130296</v>
      </c>
      <c r="J375" s="58">
        <v>2072.2325435446455</v>
      </c>
      <c r="K375" s="58">
        <v>1922.9219521226973</v>
      </c>
      <c r="L375" s="58">
        <v>1110.8733136667158</v>
      </c>
    </row>
    <row r="376" spans="1:12" s="1" customFormat="1" x14ac:dyDescent="0.2">
      <c r="A376" s="46" t="s">
        <v>987</v>
      </c>
      <c r="B376" s="58">
        <v>3332.6031695894235</v>
      </c>
      <c r="C376" s="58">
        <v>2855.1323602354651</v>
      </c>
      <c r="D376" s="58">
        <v>1036.279994633672</v>
      </c>
      <c r="E376" s="58">
        <v>2856.6900827889394</v>
      </c>
      <c r="F376" s="58">
        <v>1338.7866634442248</v>
      </c>
      <c r="G376" s="58">
        <v>2532.6837916661952</v>
      </c>
      <c r="H376" s="58">
        <v>5327.0649723161459</v>
      </c>
      <c r="I376" s="58">
        <v>278.0683740130296</v>
      </c>
      <c r="J376" s="58">
        <v>2103.2716077583273</v>
      </c>
      <c r="K376" s="58">
        <v>1953.9610163363791</v>
      </c>
      <c r="L376" s="58">
        <v>1136.7791119649187</v>
      </c>
    </row>
    <row r="377" spans="1:12" s="1" customFormat="1" x14ac:dyDescent="0.2">
      <c r="A377" s="46" t="s">
        <v>988</v>
      </c>
      <c r="B377" s="58">
        <v>3273.6404862690092</v>
      </c>
      <c r="C377" s="58">
        <v>2796.1696769150512</v>
      </c>
      <c r="D377" s="58">
        <v>987.15990954876793</v>
      </c>
      <c r="E377" s="58">
        <v>2749.2649200270894</v>
      </c>
      <c r="F377" s="58">
        <v>1289.666578359321</v>
      </c>
      <c r="G377" s="58">
        <v>2473.7211083457814</v>
      </c>
      <c r="H377" s="58">
        <v>5268.1022889957312</v>
      </c>
      <c r="I377" s="58">
        <v>278.0683740130296</v>
      </c>
      <c r="J377" s="58">
        <v>2044.3089244379132</v>
      </c>
      <c r="K377" s="58">
        <v>1894.998333015965</v>
      </c>
      <c r="L377" s="58">
        <v>1087.6590268800146</v>
      </c>
    </row>
    <row r="378" spans="1:12" s="1" customFormat="1" x14ac:dyDescent="0.2">
      <c r="A378" s="46" t="s">
        <v>989</v>
      </c>
      <c r="B378" s="58">
        <v>3273.6404862690092</v>
      </c>
      <c r="C378" s="58">
        <v>2796.1696769150512</v>
      </c>
      <c r="D378" s="58">
        <v>987.15990954876793</v>
      </c>
      <c r="E378" s="58">
        <v>2749.2649200270894</v>
      </c>
      <c r="F378" s="58">
        <v>1289.666578359321</v>
      </c>
      <c r="G378" s="58">
        <v>2473.7211083457814</v>
      </c>
      <c r="H378" s="58">
        <v>5268.1022889957312</v>
      </c>
      <c r="I378" s="58">
        <v>278.0683740130296</v>
      </c>
      <c r="J378" s="58">
        <v>2044.3089244379132</v>
      </c>
      <c r="K378" s="58">
        <v>1894.998333015965</v>
      </c>
      <c r="L378" s="58">
        <v>1087.6590268800146</v>
      </c>
    </row>
    <row r="379" spans="1:12" s="1" customFormat="1" x14ac:dyDescent="0.2">
      <c r="A379" s="46" t="s">
        <v>990</v>
      </c>
      <c r="B379" s="58">
        <v>3273.6404862690092</v>
      </c>
      <c r="C379" s="58">
        <v>2796.1696769150512</v>
      </c>
      <c r="D379" s="58">
        <v>987.15990954876793</v>
      </c>
      <c r="E379" s="58">
        <v>2749.2649200270894</v>
      </c>
      <c r="F379" s="58">
        <v>1289.666578359321</v>
      </c>
      <c r="G379" s="58">
        <v>2473.7211083457814</v>
      </c>
      <c r="H379" s="58">
        <v>5268.1022889957312</v>
      </c>
      <c r="I379" s="58">
        <v>278.0683740130296</v>
      </c>
      <c r="J379" s="58">
        <v>2044.3089244379132</v>
      </c>
      <c r="K379" s="58">
        <v>1894.998333015965</v>
      </c>
      <c r="L379" s="58">
        <v>1087.6590268800146</v>
      </c>
    </row>
    <row r="380" spans="1:12" s="1" customFormat="1" x14ac:dyDescent="0.2">
      <c r="A380" s="46" t="s">
        <v>991</v>
      </c>
      <c r="B380" s="58">
        <v>3273.6404862690092</v>
      </c>
      <c r="C380" s="58">
        <v>2796.1696769150512</v>
      </c>
      <c r="D380" s="58">
        <v>987.15990954876793</v>
      </c>
      <c r="E380" s="58">
        <v>2749.2649200270894</v>
      </c>
      <c r="F380" s="58">
        <v>1289.666578359321</v>
      </c>
      <c r="G380" s="58">
        <v>2473.7211083457814</v>
      </c>
      <c r="H380" s="58">
        <v>5268.1022889957312</v>
      </c>
      <c r="I380" s="58">
        <v>278.0683740130296</v>
      </c>
      <c r="J380" s="58">
        <v>2044.3089244379132</v>
      </c>
      <c r="K380" s="58">
        <v>1894.998333015965</v>
      </c>
      <c r="L380" s="58">
        <v>1087.6590268800146</v>
      </c>
    </row>
    <row r="381" spans="1:12" s="1" customFormat="1" x14ac:dyDescent="0.2">
      <c r="A381" s="46" t="s">
        <v>992</v>
      </c>
      <c r="B381" s="58">
        <v>3284.486850715426</v>
      </c>
      <c r="C381" s="58">
        <v>2807.0160413614676</v>
      </c>
      <c r="D381" s="58">
        <v>996.1956981945234</v>
      </c>
      <c r="E381" s="58">
        <v>2742.7455626736582</v>
      </c>
      <c r="F381" s="58">
        <v>1298.7023670050762</v>
      </c>
      <c r="G381" s="58">
        <v>2484.5674727921978</v>
      </c>
      <c r="H381" s="58">
        <v>5278.9486534421485</v>
      </c>
      <c r="I381" s="58">
        <v>278.0683740130296</v>
      </c>
      <c r="J381" s="58">
        <v>2055.1552888843303</v>
      </c>
      <c r="K381" s="58">
        <v>1905.8446974623816</v>
      </c>
      <c r="L381" s="58">
        <v>1096.6467528202074</v>
      </c>
    </row>
    <row r="382" spans="1:12" s="1" customFormat="1" x14ac:dyDescent="0.2">
      <c r="A382" s="46" t="s">
        <v>993</v>
      </c>
      <c r="B382" s="58">
        <v>3362.1422046775369</v>
      </c>
      <c r="C382" s="58">
        <v>2884.7290887514846</v>
      </c>
      <c r="D382" s="58">
        <v>1060.9361625872489</v>
      </c>
      <c r="E382" s="58">
        <v>2785.6117796081667</v>
      </c>
      <c r="F382" s="58">
        <v>1363.4428313978019</v>
      </c>
      <c r="G382" s="58">
        <v>2562.2805201822152</v>
      </c>
      <c r="H382" s="58">
        <v>5356.6617008321655</v>
      </c>
      <c r="I382" s="58">
        <v>278.0683740130296</v>
      </c>
      <c r="J382" s="58">
        <v>2132.8683362743473</v>
      </c>
      <c r="K382" s="58">
        <v>1983.5577448523989</v>
      </c>
      <c r="L382" s="58">
        <v>1161.3872172129329</v>
      </c>
    </row>
    <row r="383" spans="1:12" s="1" customFormat="1" x14ac:dyDescent="0.2">
      <c r="A383" s="46" t="s">
        <v>994</v>
      </c>
      <c r="B383" s="58">
        <v>3263.1402823900321</v>
      </c>
      <c r="C383" s="58">
        <v>2785.6694730360728</v>
      </c>
      <c r="D383" s="58">
        <v>978.4605598419505</v>
      </c>
      <c r="E383" s="58">
        <v>2758.3227882084057</v>
      </c>
      <c r="F383" s="58">
        <v>1280.9672286525033</v>
      </c>
      <c r="G383" s="58">
        <v>2463.2785978947099</v>
      </c>
      <c r="H383" s="58">
        <v>5257.6020851167532</v>
      </c>
      <c r="I383" s="58">
        <v>278.0683740130296</v>
      </c>
      <c r="J383" s="58">
        <v>2033.8087205589356</v>
      </c>
      <c r="K383" s="58">
        <v>1884.4981291369872</v>
      </c>
      <c r="L383" s="58">
        <v>1078.9116144676345</v>
      </c>
    </row>
    <row r="384" spans="1:12" s="1" customFormat="1" x14ac:dyDescent="0.2">
      <c r="A384" s="46" t="s">
        <v>995</v>
      </c>
      <c r="B384" s="58">
        <v>3273.6404862690092</v>
      </c>
      <c r="C384" s="58">
        <v>2796.1696769150512</v>
      </c>
      <c r="D384" s="58">
        <v>987.15990954876793</v>
      </c>
      <c r="E384" s="58">
        <v>2749.2649200270894</v>
      </c>
      <c r="F384" s="58">
        <v>1289.666578359321</v>
      </c>
      <c r="G384" s="58">
        <v>2473.7211083457814</v>
      </c>
      <c r="H384" s="58">
        <v>5268.1022889957312</v>
      </c>
      <c r="I384" s="58">
        <v>278.0683740130296</v>
      </c>
      <c r="J384" s="58">
        <v>2044.3089244379132</v>
      </c>
      <c r="K384" s="58">
        <v>1894.998333015965</v>
      </c>
      <c r="L384" s="58">
        <v>1087.6590268800146</v>
      </c>
    </row>
    <row r="385" spans="1:12" s="1" customFormat="1" x14ac:dyDescent="0.2">
      <c r="A385" s="46" t="s">
        <v>996</v>
      </c>
      <c r="B385" s="58">
        <v>3273.6404862690092</v>
      </c>
      <c r="C385" s="58">
        <v>2796.1696769150512</v>
      </c>
      <c r="D385" s="58">
        <v>987.15990954876793</v>
      </c>
      <c r="E385" s="58">
        <v>2749.2649200270894</v>
      </c>
      <c r="F385" s="58">
        <v>1289.666578359321</v>
      </c>
      <c r="G385" s="58">
        <v>2473.7211083457814</v>
      </c>
      <c r="H385" s="58">
        <v>5268.1022889957312</v>
      </c>
      <c r="I385" s="58">
        <v>278.0683740130296</v>
      </c>
      <c r="J385" s="58">
        <v>2044.3089244379132</v>
      </c>
      <c r="K385" s="58">
        <v>1894.998333015965</v>
      </c>
      <c r="L385" s="58">
        <v>1087.6590268800146</v>
      </c>
    </row>
    <row r="386" spans="1:12" s="1" customFormat="1" x14ac:dyDescent="0.2">
      <c r="A386" s="46" t="s">
        <v>997</v>
      </c>
      <c r="B386" s="58">
        <v>4904.2298391896156</v>
      </c>
      <c r="C386" s="58">
        <v>7951.7120880652565</v>
      </c>
      <c r="D386" s="58">
        <v>8077.2529871897386</v>
      </c>
      <c r="E386" s="58">
        <v>10538.396928251908</v>
      </c>
      <c r="F386" s="58">
        <v>6683.9567032484501</v>
      </c>
      <c r="G386" s="58">
        <v>8813.0749667088767</v>
      </c>
      <c r="H386" s="58">
        <v>5274.2754857817245</v>
      </c>
      <c r="I386" s="58">
        <v>8246.0062638161671</v>
      </c>
      <c r="J386" s="58">
        <v>8201.5246309002778</v>
      </c>
      <c r="K386" s="58">
        <v>7050.54074416617</v>
      </c>
      <c r="L386" s="58">
        <v>6856.5177461167068</v>
      </c>
    </row>
    <row r="387" spans="1:12" s="1" customFormat="1" x14ac:dyDescent="0.2">
      <c r="A387" s="46" t="s">
        <v>998</v>
      </c>
      <c r="B387" s="58">
        <v>3323.7183816918268</v>
      </c>
      <c r="C387" s="58">
        <v>2846.3052657657749</v>
      </c>
      <c r="D387" s="58">
        <v>1028.9264006826052</v>
      </c>
      <c r="E387" s="58">
        <v>2699.533185171711</v>
      </c>
      <c r="F387" s="58">
        <v>1331.433069493158</v>
      </c>
      <c r="G387" s="58">
        <v>2523.8566971965051</v>
      </c>
      <c r="H387" s="58">
        <v>5318.1801844185484</v>
      </c>
      <c r="I387" s="58">
        <v>278.0683740130296</v>
      </c>
      <c r="J387" s="58">
        <v>2094.4445132886372</v>
      </c>
      <c r="K387" s="58">
        <v>1945.1339218666888</v>
      </c>
      <c r="L387" s="58">
        <v>1129.3774553082892</v>
      </c>
    </row>
    <row r="388" spans="1:12" s="1" customFormat="1" x14ac:dyDescent="0.2">
      <c r="A388" s="46" t="s">
        <v>999</v>
      </c>
      <c r="B388" s="58">
        <v>3306.5257401756985</v>
      </c>
      <c r="C388" s="58">
        <v>2829.0549308217396</v>
      </c>
      <c r="D388" s="58">
        <v>1014.6037144249716</v>
      </c>
      <c r="E388" s="58">
        <v>2723.7067314645228</v>
      </c>
      <c r="F388" s="58">
        <v>1317.0623205299619</v>
      </c>
      <c r="G388" s="58">
        <v>2506.6063622524703</v>
      </c>
      <c r="H388" s="58">
        <v>5300.9875429024205</v>
      </c>
      <c r="I388" s="58">
        <v>278.0683740130296</v>
      </c>
      <c r="J388" s="58">
        <v>2077.1941783446023</v>
      </c>
      <c r="K388" s="58">
        <v>1927.8835869226541</v>
      </c>
      <c r="L388" s="58">
        <v>1115.0547690506558</v>
      </c>
    </row>
    <row r="389" spans="1:12" s="1" customFormat="1" x14ac:dyDescent="0.2">
      <c r="A389" s="46" t="s">
        <v>1000</v>
      </c>
      <c r="B389" s="58">
        <v>1219.9120955866865</v>
      </c>
      <c r="C389" s="58">
        <v>4843.876027173229</v>
      </c>
      <c r="D389" s="58">
        <v>4977.9676782784882</v>
      </c>
      <c r="E389" s="58">
        <v>7606.7432961549957</v>
      </c>
      <c r="F389" s="58">
        <v>3489.7721938152422</v>
      </c>
      <c r="G389" s="58">
        <v>5763.8458154776517</v>
      </c>
      <c r="H389" s="58">
        <v>700.90277607289818</v>
      </c>
      <c r="I389" s="58">
        <v>5158.2149574526084</v>
      </c>
      <c r="J389" s="58">
        <v>5110.7036233523531</v>
      </c>
      <c r="K389" s="58">
        <v>3881.3247448827151</v>
      </c>
      <c r="L389" s="58">
        <v>3674.0865910835478</v>
      </c>
    </row>
    <row r="390" spans="1:12" s="1" customFormat="1" x14ac:dyDescent="0.2">
      <c r="A390" s="46" t="s">
        <v>1001</v>
      </c>
      <c r="B390" s="58">
        <v>4088.2861800000001</v>
      </c>
      <c r="C390" s="58">
        <v>1846.4976407267873</v>
      </c>
      <c r="D390" s="58">
        <v>3072.2267400000005</v>
      </c>
      <c r="E390" s="58">
        <v>5310.1540800000002</v>
      </c>
      <c r="F390" s="58">
        <v>2375.0964600000002</v>
      </c>
      <c r="G390" s="58">
        <v>1886.0206200000002</v>
      </c>
      <c r="H390" s="58">
        <v>5982.030780000001</v>
      </c>
      <c r="I390" s="58">
        <v>3921.2619600000007</v>
      </c>
      <c r="J390" s="58">
        <v>2596.9006800000002</v>
      </c>
      <c r="K390" s="58">
        <v>2027.2434600000001</v>
      </c>
      <c r="L390" s="58">
        <v>2601.9952200000002</v>
      </c>
    </row>
    <row r="391" spans="1:12" s="1" customFormat="1" x14ac:dyDescent="0.2">
      <c r="A391" s="46" t="s">
        <v>1002</v>
      </c>
      <c r="B391" s="58">
        <v>4142.9018400000004</v>
      </c>
      <c r="C391" s="58">
        <v>1737.9389669323914</v>
      </c>
      <c r="D391" s="58">
        <v>3475.2432000000003</v>
      </c>
      <c r="E391" s="58">
        <v>5713.170540000001</v>
      </c>
      <c r="F391" s="58">
        <v>2429.7121200000006</v>
      </c>
      <c r="G391" s="58">
        <v>3116.0507400000006</v>
      </c>
      <c r="H391" s="58">
        <v>6036.6464400000004</v>
      </c>
      <c r="I391" s="58">
        <v>3975.8776200000002</v>
      </c>
      <c r="J391" s="58">
        <v>2651.5163400000001</v>
      </c>
      <c r="K391" s="58">
        <v>2081.8591200000005</v>
      </c>
      <c r="L391" s="58">
        <v>2656.6108800000002</v>
      </c>
    </row>
    <row r="392" spans="1:12" s="1" customFormat="1" x14ac:dyDescent="0.2">
      <c r="A392" s="46" t="s">
        <v>1003</v>
      </c>
      <c r="B392" s="58">
        <v>2966.6656800000001</v>
      </c>
      <c r="C392" s="58">
        <v>419.1767217309266</v>
      </c>
      <c r="D392" s="58">
        <v>2299.0070400000004</v>
      </c>
      <c r="E392" s="58">
        <v>4536.9343800000006</v>
      </c>
      <c r="F392" s="58">
        <v>1760.5585630312949</v>
      </c>
      <c r="G392" s="58">
        <v>1939.8693600000001</v>
      </c>
      <c r="H392" s="58">
        <v>4860.4650600000004</v>
      </c>
      <c r="I392" s="58">
        <v>2799.6962400000002</v>
      </c>
      <c r="J392" s="58">
        <v>2072.0011651005461</v>
      </c>
      <c r="K392" s="58">
        <v>1271.9291248539687</v>
      </c>
      <c r="L392" s="58">
        <v>2079.1563434583627</v>
      </c>
    </row>
    <row r="393" spans="1:12" s="1" customFormat="1" x14ac:dyDescent="0.2">
      <c r="A393" s="46" t="s">
        <v>1004</v>
      </c>
      <c r="B393" s="58">
        <v>3653.4973200000009</v>
      </c>
      <c r="C393" s="58">
        <v>1235.7685460564023</v>
      </c>
      <c r="D393" s="58">
        <v>2637.4378800000004</v>
      </c>
      <c r="E393" s="58">
        <v>4875.3652200000006</v>
      </c>
      <c r="F393" s="58">
        <v>1940.3076000000001</v>
      </c>
      <c r="G393" s="58">
        <v>2038.2256457555854</v>
      </c>
      <c r="H393" s="58">
        <v>5547.2419200000004</v>
      </c>
      <c r="I393" s="58">
        <v>3486.4731000000006</v>
      </c>
      <c r="J393" s="58">
        <v>2162.0570400000001</v>
      </c>
      <c r="K393" s="58">
        <v>2236.5702673303208</v>
      </c>
      <c r="L393" s="58">
        <v>2167.1515800000002</v>
      </c>
    </row>
    <row r="394" spans="1:12" s="1" customFormat="1" x14ac:dyDescent="0.2">
      <c r="A394" s="46" t="s">
        <v>1005</v>
      </c>
      <c r="B394" s="58">
        <v>3026.6497800000002</v>
      </c>
      <c r="C394" s="58">
        <v>419.1767217309266</v>
      </c>
      <c r="D394" s="58">
        <v>2358.9911400000001</v>
      </c>
      <c r="E394" s="58">
        <v>4596.9184800000003</v>
      </c>
      <c r="F394" s="58">
        <v>1844.7280804877576</v>
      </c>
      <c r="G394" s="58">
        <v>1657.6428000000003</v>
      </c>
      <c r="H394" s="58">
        <v>4920.3943800000006</v>
      </c>
      <c r="I394" s="58">
        <v>2859.6255600000004</v>
      </c>
      <c r="J394" s="58">
        <v>2156.2476199587059</v>
      </c>
      <c r="K394" s="58">
        <v>1356.1755797121284</v>
      </c>
      <c r="L394" s="58">
        <v>2163.402798316522</v>
      </c>
    </row>
    <row r="395" spans="1:12" s="1" customFormat="1" x14ac:dyDescent="0.2">
      <c r="A395" s="46" t="s">
        <v>1006</v>
      </c>
      <c r="B395" s="58">
        <v>4140.1080600000005</v>
      </c>
      <c r="C395" s="58">
        <v>1919.2034853304044</v>
      </c>
      <c r="D395" s="58">
        <v>3124.04862</v>
      </c>
      <c r="E395" s="58">
        <v>5361.9759600000007</v>
      </c>
      <c r="F395" s="58">
        <v>2426.9183400000002</v>
      </c>
      <c r="G395" s="58">
        <v>1937.8425000000002</v>
      </c>
      <c r="H395" s="58">
        <v>6033.8526600000005</v>
      </c>
      <c r="I395" s="58">
        <v>3973.0838400000002</v>
      </c>
      <c r="J395" s="58">
        <v>2648.6677800000002</v>
      </c>
      <c r="K395" s="58">
        <v>2079.0653400000001</v>
      </c>
      <c r="L395" s="58">
        <v>2653.7623200000003</v>
      </c>
    </row>
    <row r="396" spans="1:12" s="1" customFormat="1" x14ac:dyDescent="0.2">
      <c r="A396" s="46" t="s">
        <v>1007</v>
      </c>
      <c r="B396" s="58">
        <v>3615.09654</v>
      </c>
      <c r="C396" s="58">
        <v>1181.8354274668409</v>
      </c>
      <c r="D396" s="58">
        <v>2594.5999200000001</v>
      </c>
      <c r="E396" s="58">
        <v>4832.5272600000008</v>
      </c>
      <c r="F396" s="58">
        <v>1901.9068200000002</v>
      </c>
      <c r="G396" s="58">
        <v>1978.060597628571</v>
      </c>
      <c r="H396" s="58">
        <v>5508.8411400000005</v>
      </c>
      <c r="I396" s="58">
        <v>3448.0723200000007</v>
      </c>
      <c r="J396" s="58">
        <v>2123.6562600000002</v>
      </c>
      <c r="K396" s="58">
        <v>2182.6371487407596</v>
      </c>
      <c r="L396" s="58">
        <v>2128.7508000000003</v>
      </c>
    </row>
    <row r="397" spans="1:12" s="1" customFormat="1" x14ac:dyDescent="0.2">
      <c r="A397" s="46" t="s">
        <v>1008</v>
      </c>
      <c r="B397" s="58">
        <v>2981.8397400000008</v>
      </c>
      <c r="C397" s="58">
        <v>419.1767217309266</v>
      </c>
      <c r="D397" s="58">
        <v>2314.1263200000003</v>
      </c>
      <c r="E397" s="58">
        <v>4552.0536600000005</v>
      </c>
      <c r="F397" s="58">
        <v>1781.7932858996528</v>
      </c>
      <c r="G397" s="58">
        <v>1954.9886400000003</v>
      </c>
      <c r="H397" s="58">
        <v>4875.5843400000003</v>
      </c>
      <c r="I397" s="58">
        <v>2814.8155200000006</v>
      </c>
      <c r="J397" s="58">
        <v>2093.2358879689041</v>
      </c>
      <c r="K397" s="58">
        <v>1293.2407851240237</v>
      </c>
      <c r="L397" s="58">
        <v>2100.3910663267206</v>
      </c>
    </row>
    <row r="398" spans="1:12" s="1" customFormat="1" x14ac:dyDescent="0.2">
      <c r="A398" s="46" t="s">
        <v>1009</v>
      </c>
      <c r="B398" s="58">
        <v>5345.4202999999998</v>
      </c>
      <c r="C398" s="58">
        <v>4583.0389000000005</v>
      </c>
      <c r="D398" s="58">
        <v>2707.6885000000007</v>
      </c>
      <c r="E398" s="58">
        <v>1225.1960231020494</v>
      </c>
      <c r="F398" s="58">
        <v>3930.7246000000005</v>
      </c>
      <c r="G398" s="58">
        <v>3705.6239</v>
      </c>
      <c r="H398" s="58">
        <v>6980.5813000000007</v>
      </c>
      <c r="I398" s="58">
        <v>2905.2133000000003</v>
      </c>
      <c r="J398" s="58">
        <v>3353.57</v>
      </c>
      <c r="K398" s="58">
        <v>4215.1395000000002</v>
      </c>
      <c r="L398" s="58">
        <v>3731.8754000000004</v>
      </c>
    </row>
    <row r="399" spans="1:12" s="1" customFormat="1" x14ac:dyDescent="0.2">
      <c r="A399" s="46" t="s">
        <v>1010</v>
      </c>
      <c r="B399" s="58">
        <v>5357.0088000000005</v>
      </c>
      <c r="C399" s="58">
        <v>4594.6274000000003</v>
      </c>
      <c r="D399" s="58">
        <v>2719.277</v>
      </c>
      <c r="E399" s="58">
        <v>1038.6166018354129</v>
      </c>
      <c r="F399" s="58">
        <v>3942.3131000000003</v>
      </c>
      <c r="G399" s="58">
        <v>3717.2124000000003</v>
      </c>
      <c r="H399" s="58">
        <v>6992.1698000000006</v>
      </c>
      <c r="I399" s="58">
        <v>2916.8018000000002</v>
      </c>
      <c r="J399" s="58">
        <v>3365.1585000000005</v>
      </c>
      <c r="K399" s="58">
        <v>4226.7280000000001</v>
      </c>
      <c r="L399" s="58">
        <v>3743.5112000000004</v>
      </c>
    </row>
    <row r="400" spans="1:12" s="1" customFormat="1" x14ac:dyDescent="0.2">
      <c r="A400" s="46" t="s">
        <v>1011</v>
      </c>
      <c r="B400" s="58">
        <v>5172.7280000000001</v>
      </c>
      <c r="C400" s="58">
        <v>4410.3465999999999</v>
      </c>
      <c r="D400" s="58">
        <v>2535.0435000000002</v>
      </c>
      <c r="E400" s="58">
        <v>925.22347211320937</v>
      </c>
      <c r="F400" s="58">
        <v>3758.0323000000003</v>
      </c>
      <c r="G400" s="58">
        <v>3532.9316000000003</v>
      </c>
      <c r="H400" s="58">
        <v>6807.8890000000001</v>
      </c>
      <c r="I400" s="58">
        <v>2732.5210000000006</v>
      </c>
      <c r="J400" s="58">
        <v>3180.8777000000005</v>
      </c>
      <c r="K400" s="58">
        <v>4042.4472000000005</v>
      </c>
      <c r="L400" s="58">
        <v>3559.2304000000004</v>
      </c>
    </row>
    <row r="401" spans="1:12" s="1" customFormat="1" x14ac:dyDescent="0.2">
      <c r="A401" s="46" t="s">
        <v>1012</v>
      </c>
      <c r="B401" s="58">
        <v>1695.7149000000002</v>
      </c>
      <c r="C401" s="58">
        <v>1769.2524894230501</v>
      </c>
      <c r="D401" s="58">
        <v>1953.9791908974257</v>
      </c>
      <c r="E401" s="58">
        <v>3728.1076800000001</v>
      </c>
      <c r="F401" s="58">
        <v>419.1767217309266</v>
      </c>
      <c r="G401" s="58">
        <v>2067.5615400000002</v>
      </c>
      <c r="H401" s="58">
        <v>3589.4595000000004</v>
      </c>
      <c r="I401" s="58">
        <v>2179.0210908610029</v>
      </c>
      <c r="J401" s="58">
        <v>2088.3118942602996</v>
      </c>
      <c r="K401" s="58">
        <v>652.15453147189203</v>
      </c>
      <c r="L401" s="58">
        <v>419.1767217309266</v>
      </c>
    </row>
    <row r="402" spans="1:12" s="1" customFormat="1" x14ac:dyDescent="0.2">
      <c r="A402" s="46" t="s">
        <v>1013</v>
      </c>
      <c r="B402" s="58">
        <v>1727.2134000000003</v>
      </c>
      <c r="C402" s="58">
        <v>1772.0222358841402</v>
      </c>
      <c r="D402" s="58">
        <v>1908.6630612979225</v>
      </c>
      <c r="E402" s="58">
        <v>3695.8970400000003</v>
      </c>
      <c r="F402" s="58">
        <v>419.1767217309266</v>
      </c>
      <c r="G402" s="58">
        <v>2049.92238</v>
      </c>
      <c r="H402" s="58">
        <v>3620.9580000000005</v>
      </c>
      <c r="I402" s="58">
        <v>2133.7049612614996</v>
      </c>
      <c r="J402" s="58">
        <v>2063.5380509138818</v>
      </c>
      <c r="K402" s="58">
        <v>655.33749827408667</v>
      </c>
      <c r="L402" s="58">
        <v>419.1767217309266</v>
      </c>
    </row>
    <row r="403" spans="1:12" s="1" customFormat="1" x14ac:dyDescent="0.2">
      <c r="A403" s="46" t="s">
        <v>1014</v>
      </c>
      <c r="B403" s="58">
        <v>1746.27684</v>
      </c>
      <c r="C403" s="58">
        <v>1787.9482780354085</v>
      </c>
      <c r="D403" s="58">
        <v>1890.5827718991393</v>
      </c>
      <c r="E403" s="58">
        <v>3682.9689600000006</v>
      </c>
      <c r="F403" s="58">
        <v>419.1767217309266</v>
      </c>
      <c r="G403" s="58">
        <v>2020.1768400000001</v>
      </c>
      <c r="H403" s="58">
        <v>3640.0214400000004</v>
      </c>
      <c r="I403" s="58">
        <v>2115.6246718627167</v>
      </c>
      <c r="J403" s="58">
        <v>2021.7610417924379</v>
      </c>
      <c r="K403" s="58">
        <v>673.6395573867062</v>
      </c>
      <c r="L403" s="58">
        <v>419.1767217309266</v>
      </c>
    </row>
    <row r="404" spans="1:12" s="1" customFormat="1" x14ac:dyDescent="0.2">
      <c r="A404" s="46" t="s">
        <v>1015</v>
      </c>
      <c r="B404" s="58">
        <v>2736.3523</v>
      </c>
      <c r="C404" s="58">
        <v>2344.9448000000002</v>
      </c>
      <c r="D404" s="58">
        <v>1483.47369618888</v>
      </c>
      <c r="E404" s="58">
        <v>2269.8797</v>
      </c>
      <c r="F404" s="58">
        <v>1914.7630603079067</v>
      </c>
      <c r="G404" s="58">
        <v>2080.5851000000002</v>
      </c>
      <c r="H404" s="58">
        <v>4371.5133000000005</v>
      </c>
      <c r="I404" s="58">
        <v>429.49950558686646</v>
      </c>
      <c r="J404" s="58">
        <v>1728.5312000000001</v>
      </c>
      <c r="K404" s="58">
        <v>1606.1188000000002</v>
      </c>
      <c r="L404" s="58">
        <v>1626.6886264413054</v>
      </c>
    </row>
    <row r="405" spans="1:12" s="1" customFormat="1" x14ac:dyDescent="0.2">
      <c r="A405" s="46" t="s">
        <v>1016</v>
      </c>
      <c r="B405" s="58">
        <v>2689.3361000000004</v>
      </c>
      <c r="C405" s="58">
        <v>2297.9286000000002</v>
      </c>
      <c r="D405" s="58">
        <v>1415.3609494563868</v>
      </c>
      <c r="E405" s="58">
        <v>2256.3045999999999</v>
      </c>
      <c r="F405" s="58">
        <v>1846.6503135754135</v>
      </c>
      <c r="G405" s="58">
        <v>2033.5689000000002</v>
      </c>
      <c r="H405" s="58">
        <v>4324.5444000000007</v>
      </c>
      <c r="I405" s="58">
        <v>429.49950558686646</v>
      </c>
      <c r="J405" s="58">
        <v>1681.5150000000001</v>
      </c>
      <c r="K405" s="58">
        <v>1559.1026000000002</v>
      </c>
      <c r="L405" s="58">
        <v>1558.5758797088122</v>
      </c>
    </row>
    <row r="406" spans="1:12" s="1" customFormat="1" x14ac:dyDescent="0.2">
      <c r="A406" s="46" t="s">
        <v>1017</v>
      </c>
      <c r="B406" s="58">
        <v>2224.8897000000002</v>
      </c>
      <c r="C406" s="58">
        <v>1546.2878993052905</v>
      </c>
      <c r="D406" s="58">
        <v>2474.7960600000001</v>
      </c>
      <c r="E406" s="58">
        <v>4811.7108600000001</v>
      </c>
      <c r="F406" s="58">
        <v>1535.5166630677177</v>
      </c>
      <c r="G406" s="58">
        <v>3138.4557600000003</v>
      </c>
      <c r="H406" s="58">
        <v>4118.6343000000006</v>
      </c>
      <c r="I406" s="58">
        <v>2635.02756</v>
      </c>
      <c r="J406" s="58">
        <v>2538.2313000000004</v>
      </c>
      <c r="K406" s="58">
        <v>1996.7563862409295</v>
      </c>
      <c r="L406" s="58">
        <v>1847.9594513590293</v>
      </c>
    </row>
    <row r="407" spans="1:12" s="1" customFormat="1" x14ac:dyDescent="0.2">
      <c r="A407" s="46" t="s">
        <v>1018</v>
      </c>
      <c r="B407" s="58">
        <v>2984.0309400000006</v>
      </c>
      <c r="C407" s="58">
        <v>419.1767217309266</v>
      </c>
      <c r="D407" s="58">
        <v>2316.3723000000005</v>
      </c>
      <c r="E407" s="58">
        <v>4554.2996400000002</v>
      </c>
      <c r="F407" s="58">
        <v>1784.9477193692278</v>
      </c>
      <c r="G407" s="58">
        <v>1957.2346200000004</v>
      </c>
      <c r="H407" s="58">
        <v>4877.8303200000009</v>
      </c>
      <c r="I407" s="58">
        <v>2817.0615000000003</v>
      </c>
      <c r="J407" s="58">
        <v>2096.3903214384791</v>
      </c>
      <c r="K407" s="58">
        <v>1296.3182811919016</v>
      </c>
      <c r="L407" s="58">
        <v>2103.5454997962956</v>
      </c>
    </row>
    <row r="408" spans="1:12" s="1" customFormat="1" x14ac:dyDescent="0.2">
      <c r="A408" s="46" t="s">
        <v>1019</v>
      </c>
      <c r="B408" s="58">
        <v>2950.0125600000001</v>
      </c>
      <c r="C408" s="58">
        <v>419.1767217309266</v>
      </c>
      <c r="D408" s="58">
        <v>2282.35392</v>
      </c>
      <c r="E408" s="58">
        <v>4520.2812600000007</v>
      </c>
      <c r="F408" s="58">
        <v>1737.1695929154221</v>
      </c>
      <c r="G408" s="58">
        <v>1923.2162400000002</v>
      </c>
      <c r="H408" s="58">
        <v>4843.8119400000005</v>
      </c>
      <c r="I408" s="58">
        <v>2783.0431200000003</v>
      </c>
      <c r="J408" s="58">
        <v>2048.6121949846734</v>
      </c>
      <c r="K408" s="58">
        <v>1248.5401547380959</v>
      </c>
      <c r="L408" s="58">
        <v>2055.7673733424899</v>
      </c>
    </row>
    <row r="409" spans="1:12" s="1" customFormat="1" x14ac:dyDescent="0.2">
      <c r="A409" s="46" t="s">
        <v>1020</v>
      </c>
      <c r="B409" s="58">
        <v>3651.7443600000006</v>
      </c>
      <c r="C409" s="58">
        <v>1233.3834866037969</v>
      </c>
      <c r="D409" s="58">
        <v>2635.6849200000001</v>
      </c>
      <c r="E409" s="58">
        <v>4873.6670400000003</v>
      </c>
      <c r="F409" s="58">
        <v>1938.5546400000003</v>
      </c>
      <c r="G409" s="58">
        <v>2035.7636489012832</v>
      </c>
      <c r="H409" s="58">
        <v>5545.4889600000006</v>
      </c>
      <c r="I409" s="58">
        <v>3484.7201400000004</v>
      </c>
      <c r="J409" s="58">
        <v>2160.3588600000003</v>
      </c>
      <c r="K409" s="58">
        <v>2234.1082704760188</v>
      </c>
      <c r="L409" s="58">
        <v>2165.4534000000003</v>
      </c>
    </row>
    <row r="410" spans="1:12" s="1" customFormat="1" x14ac:dyDescent="0.2">
      <c r="A410" s="46" t="s">
        <v>1021</v>
      </c>
      <c r="B410" s="58">
        <v>3662.4264600000006</v>
      </c>
      <c r="C410" s="58">
        <v>1221.7287575757325</v>
      </c>
      <c r="D410" s="58">
        <v>2994.7678200000005</v>
      </c>
      <c r="E410" s="58">
        <v>5232.6951600000011</v>
      </c>
      <c r="F410" s="58">
        <v>1949.2367400000001</v>
      </c>
      <c r="G410" s="58">
        <v>2635.5753600000003</v>
      </c>
      <c r="H410" s="58">
        <v>5556.1710600000006</v>
      </c>
      <c r="I410" s="58">
        <v>3495.4022400000008</v>
      </c>
      <c r="J410" s="58">
        <v>2171.0409600000003</v>
      </c>
      <c r="K410" s="58">
        <v>2249.1110638069235</v>
      </c>
      <c r="L410" s="58">
        <v>2176.1355000000003</v>
      </c>
    </row>
    <row r="411" spans="1:12" s="1" customFormat="1" x14ac:dyDescent="0.2">
      <c r="A411" s="46" t="s">
        <v>1022</v>
      </c>
      <c r="B411" s="58">
        <v>1892.2107600000004</v>
      </c>
      <c r="C411" s="58">
        <v>2421.0021000000002</v>
      </c>
      <c r="D411" s="58">
        <v>3540.37662</v>
      </c>
      <c r="E411" s="58">
        <v>5877.2914200000014</v>
      </c>
      <c r="F411" s="58">
        <v>2158.8798000000002</v>
      </c>
      <c r="G411" s="58">
        <v>4322.7993600000009</v>
      </c>
      <c r="H411" s="58">
        <v>2958.8869200000004</v>
      </c>
      <c r="I411" s="58">
        <v>3700.6081200000003</v>
      </c>
      <c r="J411" s="58">
        <v>3858.2649600000009</v>
      </c>
      <c r="K411" s="58">
        <v>2487.3406800000002</v>
      </c>
      <c r="L411" s="58">
        <v>2381.3413800000003</v>
      </c>
    </row>
    <row r="412" spans="1:12" x14ac:dyDescent="0.2">
      <c r="A412" s="48" t="s">
        <v>1023</v>
      </c>
      <c r="B412" s="59">
        <v>4247.0386200000003</v>
      </c>
      <c r="C412" s="59">
        <v>2069.3852934428501</v>
      </c>
      <c r="D412" s="59">
        <v>3230.9791800000003</v>
      </c>
      <c r="E412" s="59">
        <v>5468.9065200000005</v>
      </c>
      <c r="F412" s="59">
        <v>2533.8489000000004</v>
      </c>
      <c r="G412" s="59">
        <v>2044.7730600000002</v>
      </c>
      <c r="H412" s="59">
        <v>6140.7832200000012</v>
      </c>
      <c r="I412" s="59">
        <v>4080.0144</v>
      </c>
      <c r="J412" s="59">
        <v>2755.59834</v>
      </c>
      <c r="K412" s="59">
        <v>2185.9959000000003</v>
      </c>
      <c r="L412" s="59">
        <v>2760.6928800000001</v>
      </c>
    </row>
    <row r="413" spans="1:12" x14ac:dyDescent="0.2">
      <c r="A413" s="48" t="s">
        <v>1024</v>
      </c>
      <c r="B413" s="59">
        <v>3430.7070600000002</v>
      </c>
      <c r="C413" s="59">
        <v>1678.5139800000004</v>
      </c>
      <c r="D413" s="59">
        <v>3916.33176</v>
      </c>
      <c r="E413" s="59">
        <v>6154.2591000000011</v>
      </c>
      <c r="F413" s="59">
        <v>2870.8554600000007</v>
      </c>
      <c r="G413" s="59">
        <v>3557.1940800000007</v>
      </c>
      <c r="H413" s="59">
        <v>4669.9402200000004</v>
      </c>
      <c r="I413" s="59">
        <v>4417.0209600000007</v>
      </c>
      <c r="J413" s="59">
        <v>3092.6049000000003</v>
      </c>
      <c r="K413" s="59">
        <v>2522.9476800000002</v>
      </c>
      <c r="L413" s="59">
        <v>3097.6994400000003</v>
      </c>
    </row>
    <row r="414" spans="1:12" x14ac:dyDescent="0.2">
      <c r="A414" s="48" t="s">
        <v>1025</v>
      </c>
      <c r="B414" s="59">
        <v>3425.8316400000003</v>
      </c>
      <c r="C414" s="59">
        <v>2258.8821138224366</v>
      </c>
      <c r="D414" s="59">
        <v>3846.1585800000007</v>
      </c>
      <c r="E414" s="59">
        <v>6084.1407000000008</v>
      </c>
      <c r="F414" s="59">
        <v>2800.6822800000004</v>
      </c>
      <c r="G414" s="59">
        <v>3487.0209</v>
      </c>
      <c r="H414" s="59">
        <v>4665.064800000001</v>
      </c>
      <c r="I414" s="59">
        <v>4346.8477800000001</v>
      </c>
      <c r="J414" s="59">
        <v>3022.4317200000005</v>
      </c>
      <c r="K414" s="59">
        <v>2452.8292800000004</v>
      </c>
      <c r="L414" s="59">
        <v>3027.5262600000001</v>
      </c>
    </row>
    <row r="415" spans="1:12" x14ac:dyDescent="0.2">
      <c r="A415" s="48" t="s">
        <v>1026</v>
      </c>
      <c r="B415" s="59">
        <v>2590.4914200000003</v>
      </c>
      <c r="C415" s="59">
        <v>647.11483403508362</v>
      </c>
      <c r="D415" s="59">
        <v>1954.1669400000003</v>
      </c>
      <c r="E415" s="59">
        <v>4192.0942800000003</v>
      </c>
      <c r="F415" s="59">
        <v>1232.1524881766459</v>
      </c>
      <c r="G415" s="59">
        <v>1955.0434200000002</v>
      </c>
      <c r="H415" s="59">
        <v>4484.2360200000003</v>
      </c>
      <c r="I415" s="59">
        <v>2423.4672</v>
      </c>
      <c r="J415" s="59">
        <v>1587.6802214182494</v>
      </c>
      <c r="K415" s="59">
        <v>854.53817064477175</v>
      </c>
      <c r="L415" s="59">
        <v>1550.7502686037135</v>
      </c>
    </row>
    <row r="416" spans="1:12" x14ac:dyDescent="0.2">
      <c r="A416" s="48" t="s">
        <v>1027</v>
      </c>
      <c r="B416" s="59">
        <v>4132.8771000000006</v>
      </c>
      <c r="C416" s="59">
        <v>1909.0477483064071</v>
      </c>
      <c r="D416" s="59">
        <v>3116.8176600000006</v>
      </c>
      <c r="E416" s="59">
        <v>5354.7450000000008</v>
      </c>
      <c r="F416" s="59">
        <v>2419.6873800000003</v>
      </c>
      <c r="G416" s="59">
        <v>1930.5567600000004</v>
      </c>
      <c r="H416" s="59">
        <v>6026.6217000000015</v>
      </c>
      <c r="I416" s="59">
        <v>3965.8528800000008</v>
      </c>
      <c r="J416" s="59">
        <v>2641.4368200000004</v>
      </c>
      <c r="K416" s="59">
        <v>2071.8343800000002</v>
      </c>
      <c r="L416" s="59">
        <v>2646.5313600000004</v>
      </c>
    </row>
    <row r="417" spans="1:12" x14ac:dyDescent="0.2">
      <c r="A417" s="48" t="s">
        <v>1028</v>
      </c>
      <c r="B417" s="59">
        <v>3002.1631200000002</v>
      </c>
      <c r="C417" s="59">
        <v>419.1767217309266</v>
      </c>
      <c r="D417" s="59">
        <v>2334.5044800000005</v>
      </c>
      <c r="E417" s="59">
        <v>4572.4318200000007</v>
      </c>
      <c r="F417" s="59">
        <v>1810.4139993309179</v>
      </c>
      <c r="G417" s="59">
        <v>1975.3120200000001</v>
      </c>
      <c r="H417" s="59">
        <v>4895.9625000000005</v>
      </c>
      <c r="I417" s="59">
        <v>2835.1388999999999</v>
      </c>
      <c r="J417" s="59">
        <v>2121.8566014001694</v>
      </c>
      <c r="K417" s="59">
        <v>1321.784561153592</v>
      </c>
      <c r="L417" s="59">
        <v>2129.011779757986</v>
      </c>
    </row>
    <row r="418" spans="1:12" x14ac:dyDescent="0.2">
      <c r="A418" s="48" t="s">
        <v>1029</v>
      </c>
      <c r="B418" s="59">
        <v>5174.0997000000007</v>
      </c>
      <c r="C418" s="59">
        <v>4411.7183000000005</v>
      </c>
      <c r="D418" s="59">
        <v>2536.4152000000004</v>
      </c>
      <c r="E418" s="59">
        <v>927.60616287702101</v>
      </c>
      <c r="F418" s="59">
        <v>3759.4513000000002</v>
      </c>
      <c r="G418" s="59">
        <v>3534.3033000000005</v>
      </c>
      <c r="H418" s="59">
        <v>6809.2606999999998</v>
      </c>
      <c r="I418" s="59">
        <v>2733.94</v>
      </c>
      <c r="J418" s="59">
        <v>3182.2494000000002</v>
      </c>
      <c r="K418" s="59">
        <v>4043.8662000000008</v>
      </c>
      <c r="L418" s="59">
        <v>3560.6021000000001</v>
      </c>
    </row>
    <row r="419" spans="1:12" x14ac:dyDescent="0.2">
      <c r="A419" s="48" t="s">
        <v>1030</v>
      </c>
      <c r="B419" s="59">
        <v>5167.2885000000006</v>
      </c>
      <c r="C419" s="59">
        <v>4404.9544000000005</v>
      </c>
      <c r="D419" s="59">
        <v>2529.6039999999998</v>
      </c>
      <c r="E419" s="59">
        <v>915.77487080843889</v>
      </c>
      <c r="F419" s="59">
        <v>3752.6401000000005</v>
      </c>
      <c r="G419" s="59">
        <v>3527.5394000000001</v>
      </c>
      <c r="H419" s="59">
        <v>6802.4495000000006</v>
      </c>
      <c r="I419" s="59">
        <v>2727.1288</v>
      </c>
      <c r="J419" s="59">
        <v>3175.4382000000005</v>
      </c>
      <c r="K419" s="59">
        <v>4037.0550000000003</v>
      </c>
      <c r="L419" s="59">
        <v>3553.7909000000004</v>
      </c>
    </row>
    <row r="420" spans="1:12" x14ac:dyDescent="0.2">
      <c r="A420" s="48" t="s">
        <v>1031</v>
      </c>
      <c r="B420" s="59">
        <v>5183.5124000000014</v>
      </c>
      <c r="C420" s="59">
        <v>4421.1783000000005</v>
      </c>
      <c r="D420" s="59">
        <v>2545.8279000000002</v>
      </c>
      <c r="E420" s="59">
        <v>943.9563512217976</v>
      </c>
      <c r="F420" s="59">
        <v>3768.864</v>
      </c>
      <c r="G420" s="59">
        <v>3543.7633000000005</v>
      </c>
      <c r="H420" s="59">
        <v>6818.7206999999999</v>
      </c>
      <c r="I420" s="59">
        <v>2743.3527000000004</v>
      </c>
      <c r="J420" s="59">
        <v>3191.7094000000002</v>
      </c>
      <c r="K420" s="59">
        <v>4053.2789000000002</v>
      </c>
      <c r="L420" s="59">
        <v>3570.0148000000004</v>
      </c>
    </row>
    <row r="421" spans="1:12" x14ac:dyDescent="0.2">
      <c r="A421" s="48" t="s">
        <v>1032</v>
      </c>
      <c r="B421" s="59">
        <v>5056.8429999999998</v>
      </c>
      <c r="C421" s="59">
        <v>4294.4616000000005</v>
      </c>
      <c r="D421" s="59">
        <v>2419.1585</v>
      </c>
      <c r="E421" s="59">
        <v>723.92718344636239</v>
      </c>
      <c r="F421" s="59">
        <v>3642.1946000000003</v>
      </c>
      <c r="G421" s="59">
        <v>3417.0466000000001</v>
      </c>
      <c r="H421" s="59">
        <v>6692.0040000000008</v>
      </c>
      <c r="I421" s="59">
        <v>2616.6360000000004</v>
      </c>
      <c r="J421" s="59">
        <v>3064.9927000000002</v>
      </c>
      <c r="K421" s="59">
        <v>3926.5622000000003</v>
      </c>
      <c r="L421" s="59">
        <v>3443.3454000000006</v>
      </c>
    </row>
    <row r="422" spans="1:12" x14ac:dyDescent="0.2">
      <c r="A422" s="48" t="s">
        <v>1033</v>
      </c>
      <c r="B422" s="59">
        <v>5797.2299000000012</v>
      </c>
      <c r="C422" s="59">
        <v>5034.848500000001</v>
      </c>
      <c r="D422" s="59">
        <v>3159.5454000000004</v>
      </c>
      <c r="E422" s="59">
        <v>1996.2492000000002</v>
      </c>
      <c r="F422" s="59">
        <v>4382.5342000000001</v>
      </c>
      <c r="G422" s="59">
        <v>4157.433500000001</v>
      </c>
      <c r="H422" s="59">
        <v>7432.3909000000003</v>
      </c>
      <c r="I422" s="59">
        <v>3796.7237000000005</v>
      </c>
      <c r="J422" s="59">
        <v>3805.3796000000002</v>
      </c>
      <c r="K422" s="59">
        <v>4666.9490999999998</v>
      </c>
      <c r="L422" s="59">
        <v>4183.7323000000006</v>
      </c>
    </row>
    <row r="423" spans="1:12" x14ac:dyDescent="0.2">
      <c r="A423" s="48" t="s">
        <v>1034</v>
      </c>
      <c r="B423" s="59">
        <v>5833.4144000000006</v>
      </c>
      <c r="C423" s="59">
        <v>5071.0802999999996</v>
      </c>
      <c r="D423" s="59">
        <v>3195.7299000000003</v>
      </c>
      <c r="E423" s="59">
        <v>2032.4810000000002</v>
      </c>
      <c r="F423" s="59">
        <v>4418.7660000000005</v>
      </c>
      <c r="G423" s="59">
        <v>4193.6653000000006</v>
      </c>
      <c r="H423" s="59">
        <v>7468.6227000000008</v>
      </c>
      <c r="I423" s="59">
        <v>3832.9082000000003</v>
      </c>
      <c r="J423" s="59">
        <v>3841.5641000000001</v>
      </c>
      <c r="K423" s="59">
        <v>4703.1809000000003</v>
      </c>
      <c r="L423" s="59">
        <v>4219.9168</v>
      </c>
    </row>
    <row r="424" spans="1:12" x14ac:dyDescent="0.2">
      <c r="A424" s="48" t="s">
        <v>1035</v>
      </c>
      <c r="B424" s="59">
        <v>4122.9517999999998</v>
      </c>
      <c r="C424" s="59">
        <v>3360.5704000000005</v>
      </c>
      <c r="D424" s="59">
        <v>1485.2673</v>
      </c>
      <c r="E424" s="59">
        <v>1415.8406166868972</v>
      </c>
      <c r="F424" s="59">
        <v>2708.3034000000002</v>
      </c>
      <c r="G424" s="59">
        <v>2483.1554000000001</v>
      </c>
      <c r="H424" s="59">
        <v>5758.1127999999999</v>
      </c>
      <c r="I424" s="59">
        <v>1902.5006000000003</v>
      </c>
      <c r="J424" s="59">
        <v>2131.1015000000002</v>
      </c>
      <c r="K424" s="59">
        <v>2992.6710000000003</v>
      </c>
      <c r="L424" s="59">
        <v>2509.4542000000001</v>
      </c>
    </row>
    <row r="425" spans="1:12" x14ac:dyDescent="0.2">
      <c r="A425" s="48" t="s">
        <v>1036</v>
      </c>
      <c r="B425" s="59">
        <v>5139.6652999999997</v>
      </c>
      <c r="C425" s="59">
        <v>4377.2839000000004</v>
      </c>
      <c r="D425" s="59">
        <v>2501.9335000000005</v>
      </c>
      <c r="E425" s="59">
        <v>867.7924085303008</v>
      </c>
      <c r="F425" s="59">
        <v>3724.9696000000004</v>
      </c>
      <c r="G425" s="59">
        <v>3499.8688999999999</v>
      </c>
      <c r="H425" s="59">
        <v>6774.8263000000006</v>
      </c>
      <c r="I425" s="59">
        <v>2699.4583000000002</v>
      </c>
      <c r="J425" s="59">
        <v>3147.8150000000005</v>
      </c>
      <c r="K425" s="59">
        <v>4009.3845000000001</v>
      </c>
      <c r="L425" s="59">
        <v>3526.1204000000002</v>
      </c>
    </row>
    <row r="426" spans="1:12" x14ac:dyDescent="0.2">
      <c r="A426" s="48" t="s">
        <v>1037</v>
      </c>
      <c r="B426" s="59">
        <v>5815.5823</v>
      </c>
      <c r="C426" s="59">
        <v>5053.2482</v>
      </c>
      <c r="D426" s="59">
        <v>3177.8978000000002</v>
      </c>
      <c r="E426" s="59">
        <v>2014.6016000000002</v>
      </c>
      <c r="F426" s="59">
        <v>4400.9339</v>
      </c>
      <c r="G426" s="59">
        <v>4175.7859000000008</v>
      </c>
      <c r="H426" s="59">
        <v>7450.743300000001</v>
      </c>
      <c r="I426" s="59">
        <v>3815.0761000000007</v>
      </c>
      <c r="J426" s="59">
        <v>3823.7320000000004</v>
      </c>
      <c r="K426" s="59">
        <v>4685.3487999999998</v>
      </c>
      <c r="L426" s="59">
        <v>4202.0847000000003</v>
      </c>
    </row>
    <row r="427" spans="1:12" x14ac:dyDescent="0.2">
      <c r="A427" s="48" t="s">
        <v>1038</v>
      </c>
      <c r="B427" s="59">
        <v>5691.6090000000004</v>
      </c>
      <c r="C427" s="59">
        <v>4929.2276000000002</v>
      </c>
      <c r="D427" s="59">
        <v>3053.9245000000001</v>
      </c>
      <c r="E427" s="59">
        <v>1890.6283000000001</v>
      </c>
      <c r="F427" s="59">
        <v>4276.9133000000002</v>
      </c>
      <c r="G427" s="59">
        <v>4051.8126000000002</v>
      </c>
      <c r="H427" s="59">
        <v>7326.77</v>
      </c>
      <c r="I427" s="59">
        <v>3691.1028000000006</v>
      </c>
      <c r="J427" s="59">
        <v>3699.7587000000008</v>
      </c>
      <c r="K427" s="59">
        <v>4561.3282000000008</v>
      </c>
      <c r="L427" s="59">
        <v>4078.1114000000002</v>
      </c>
    </row>
    <row r="428" spans="1:12" x14ac:dyDescent="0.2">
      <c r="A428" s="48" t="s">
        <v>1039</v>
      </c>
      <c r="B428" s="59">
        <v>5651.1675000000005</v>
      </c>
      <c r="C428" s="59">
        <v>4888.8334000000004</v>
      </c>
      <c r="D428" s="59">
        <v>3013.4830000000002</v>
      </c>
      <c r="E428" s="59">
        <v>1850.2341000000004</v>
      </c>
      <c r="F428" s="59">
        <v>4236.5191000000004</v>
      </c>
      <c r="G428" s="59">
        <v>4011.4184000000005</v>
      </c>
      <c r="H428" s="59">
        <v>7286.3758000000007</v>
      </c>
      <c r="I428" s="59">
        <v>3650.6613000000002</v>
      </c>
      <c r="J428" s="59">
        <v>3659.3645000000001</v>
      </c>
      <c r="K428" s="59">
        <v>4520.9340000000002</v>
      </c>
      <c r="L428" s="59">
        <v>4037.6699000000003</v>
      </c>
    </row>
    <row r="429" spans="1:12" x14ac:dyDescent="0.2">
      <c r="A429" s="48" t="s">
        <v>1040</v>
      </c>
      <c r="B429" s="59">
        <v>6092.0981000000011</v>
      </c>
      <c r="C429" s="59">
        <v>5329.7166999999999</v>
      </c>
      <c r="D429" s="59">
        <v>3454.4136000000008</v>
      </c>
      <c r="E429" s="59">
        <v>2291.1174000000001</v>
      </c>
      <c r="F429" s="59">
        <v>4677.4024000000009</v>
      </c>
      <c r="G429" s="59">
        <v>4452.3017</v>
      </c>
      <c r="H429" s="59">
        <v>7727.2591000000011</v>
      </c>
      <c r="I429" s="59">
        <v>4091.5919000000004</v>
      </c>
      <c r="J429" s="59">
        <v>4100.2478000000001</v>
      </c>
      <c r="K429" s="59">
        <v>4961.8173000000006</v>
      </c>
      <c r="L429" s="59">
        <v>4478.6005000000005</v>
      </c>
    </row>
    <row r="430" spans="1:12" x14ac:dyDescent="0.2">
      <c r="A430" s="48" t="s">
        <v>1041</v>
      </c>
      <c r="B430" s="59">
        <v>5663.2763000000004</v>
      </c>
      <c r="C430" s="59">
        <v>4900.9422000000013</v>
      </c>
      <c r="D430" s="59">
        <v>3025.5918000000001</v>
      </c>
      <c r="E430" s="59">
        <v>1862.3429000000003</v>
      </c>
      <c r="F430" s="59">
        <v>4248.6279000000004</v>
      </c>
      <c r="G430" s="59">
        <v>4023.5272000000004</v>
      </c>
      <c r="H430" s="59">
        <v>7298.4373000000005</v>
      </c>
      <c r="I430" s="59">
        <v>3662.7701000000002</v>
      </c>
      <c r="J430" s="59">
        <v>3671.4260000000004</v>
      </c>
      <c r="K430" s="59">
        <v>4533.0428000000002</v>
      </c>
      <c r="L430" s="59">
        <v>4049.7787000000008</v>
      </c>
    </row>
    <row r="431" spans="1:12" x14ac:dyDescent="0.2">
      <c r="A431" s="48" t="s">
        <v>1042</v>
      </c>
      <c r="B431" s="59">
        <v>2663.1792</v>
      </c>
      <c r="C431" s="59">
        <v>2271.7244000000001</v>
      </c>
      <c r="D431" s="59">
        <v>1377.467238246056</v>
      </c>
      <c r="E431" s="59">
        <v>2277.8733999999999</v>
      </c>
      <c r="F431" s="59">
        <v>1808.7566023650825</v>
      </c>
      <c r="G431" s="59">
        <v>2007.412</v>
      </c>
      <c r="H431" s="59">
        <v>4298.3402000000006</v>
      </c>
      <c r="I431" s="59">
        <v>429.49950558686646</v>
      </c>
      <c r="J431" s="59">
        <v>1655.3108</v>
      </c>
      <c r="K431" s="59">
        <v>1532.8984</v>
      </c>
      <c r="L431" s="59">
        <v>1520.6821684984814</v>
      </c>
    </row>
    <row r="432" spans="1:12" x14ac:dyDescent="0.2">
      <c r="A432" s="48" t="s">
        <v>1043</v>
      </c>
      <c r="B432" s="59">
        <v>2708.8237000000004</v>
      </c>
      <c r="C432" s="59">
        <v>2317.3689000000004</v>
      </c>
      <c r="D432" s="59">
        <v>1443.592792166434</v>
      </c>
      <c r="E432" s="59">
        <v>2228.9652000000001</v>
      </c>
      <c r="F432" s="59">
        <v>1874.882156285461</v>
      </c>
      <c r="G432" s="59">
        <v>2053.0565000000001</v>
      </c>
      <c r="H432" s="59">
        <v>4343.9847</v>
      </c>
      <c r="I432" s="59">
        <v>429.49950558686646</v>
      </c>
      <c r="J432" s="59">
        <v>1700.9553000000003</v>
      </c>
      <c r="K432" s="59">
        <v>1578.5429000000001</v>
      </c>
      <c r="L432" s="59">
        <v>1586.8077224188596</v>
      </c>
    </row>
    <row r="433" spans="1:12" x14ac:dyDescent="0.2">
      <c r="A433" s="48" t="s">
        <v>1044</v>
      </c>
      <c r="B433" s="59">
        <v>2706.7425000000003</v>
      </c>
      <c r="C433" s="59">
        <v>2315.335</v>
      </c>
      <c r="D433" s="59">
        <v>1440.5777410032251</v>
      </c>
      <c r="E433" s="59">
        <v>2237.9994999999999</v>
      </c>
      <c r="F433" s="59">
        <v>1871.867105122252</v>
      </c>
      <c r="G433" s="59">
        <v>2050.9753000000001</v>
      </c>
      <c r="H433" s="59">
        <v>4341.9508000000005</v>
      </c>
      <c r="I433" s="59">
        <v>429.49950558686646</v>
      </c>
      <c r="J433" s="59">
        <v>1698.9214000000002</v>
      </c>
      <c r="K433" s="59">
        <v>1576.5090000000002</v>
      </c>
      <c r="L433" s="59">
        <v>1583.7926712556507</v>
      </c>
    </row>
    <row r="434" spans="1:12" x14ac:dyDescent="0.2">
      <c r="A434" s="48" t="s">
        <v>1045</v>
      </c>
      <c r="B434" s="59">
        <v>2696.6203000000005</v>
      </c>
      <c r="C434" s="59">
        <v>2305.2128000000002</v>
      </c>
      <c r="D434" s="59">
        <v>1425.9136285276181</v>
      </c>
      <c r="E434" s="59">
        <v>2267.3728000000001</v>
      </c>
      <c r="F434" s="59">
        <v>1857.2029926466446</v>
      </c>
      <c r="G434" s="59">
        <v>2040.8531000000003</v>
      </c>
      <c r="H434" s="59">
        <v>4331.7813000000006</v>
      </c>
      <c r="I434" s="59">
        <v>429.49950558686646</v>
      </c>
      <c r="J434" s="59">
        <v>1688.7992000000002</v>
      </c>
      <c r="K434" s="59">
        <v>1566.3868000000002</v>
      </c>
      <c r="L434" s="59">
        <v>1569.1285587800435</v>
      </c>
    </row>
    <row r="435" spans="1:12" x14ac:dyDescent="0.2">
      <c r="A435" s="48" t="s">
        <v>1046</v>
      </c>
      <c r="B435" s="59">
        <v>2732.2372</v>
      </c>
      <c r="C435" s="59">
        <v>2340.7824000000001</v>
      </c>
      <c r="D435" s="59">
        <v>1477.4435938624622</v>
      </c>
      <c r="E435" s="59">
        <v>2342.0595000000003</v>
      </c>
      <c r="F435" s="59">
        <v>1908.7329579814889</v>
      </c>
      <c r="G435" s="59">
        <v>2076.4227000000001</v>
      </c>
      <c r="H435" s="59">
        <v>4367.3982000000005</v>
      </c>
      <c r="I435" s="59">
        <v>429.49950558686646</v>
      </c>
      <c r="J435" s="59">
        <v>1724.3688000000002</v>
      </c>
      <c r="K435" s="59">
        <v>1601.9564000000003</v>
      </c>
      <c r="L435" s="59">
        <v>1620.7270480049606</v>
      </c>
    </row>
    <row r="436" spans="1:12" x14ac:dyDescent="0.2">
      <c r="A436" s="48" t="s">
        <v>1047</v>
      </c>
      <c r="B436" s="59">
        <v>4069.3870800000004</v>
      </c>
      <c r="C436" s="59">
        <v>1819.8772997396427</v>
      </c>
      <c r="D436" s="59">
        <v>3053.3276400000004</v>
      </c>
      <c r="E436" s="59">
        <v>5291.2549800000006</v>
      </c>
      <c r="F436" s="59">
        <v>2356.1973600000001</v>
      </c>
      <c r="G436" s="59">
        <v>1867.0667400000002</v>
      </c>
      <c r="H436" s="59">
        <v>5963.1316800000004</v>
      </c>
      <c r="I436" s="59">
        <v>3902.3628600000006</v>
      </c>
      <c r="J436" s="59">
        <v>2577.9468000000006</v>
      </c>
      <c r="K436" s="59">
        <v>2008.3443600000003</v>
      </c>
      <c r="L436" s="59">
        <v>2583.0413400000002</v>
      </c>
    </row>
    <row r="437" spans="1:12" x14ac:dyDescent="0.2">
      <c r="A437" s="48" t="s">
        <v>1048</v>
      </c>
      <c r="B437" s="59">
        <v>4175.4959400000007</v>
      </c>
      <c r="C437" s="59">
        <v>1968.9050468266339</v>
      </c>
      <c r="D437" s="59">
        <v>3159.4365000000003</v>
      </c>
      <c r="E437" s="59">
        <v>5397.3638400000009</v>
      </c>
      <c r="F437" s="59">
        <v>2462.3062200000004</v>
      </c>
      <c r="G437" s="59">
        <v>1973.1756000000003</v>
      </c>
      <c r="H437" s="59">
        <v>6069.2405400000007</v>
      </c>
      <c r="I437" s="59">
        <v>4008.4717200000005</v>
      </c>
      <c r="J437" s="59">
        <v>2684.0556600000004</v>
      </c>
      <c r="K437" s="59">
        <v>2114.4532200000003</v>
      </c>
      <c r="L437" s="59">
        <v>2689.1502</v>
      </c>
    </row>
    <row r="438" spans="1:12" x14ac:dyDescent="0.2">
      <c r="A438" s="48" t="s">
        <v>1049</v>
      </c>
      <c r="B438" s="59">
        <v>4222.2780600000006</v>
      </c>
      <c r="C438" s="59">
        <v>2034.6865252775256</v>
      </c>
      <c r="D438" s="59">
        <v>3206.2734</v>
      </c>
      <c r="E438" s="59">
        <v>5444.2007400000011</v>
      </c>
      <c r="F438" s="59">
        <v>2509.1431200000006</v>
      </c>
      <c r="G438" s="59">
        <v>2020.0125000000003</v>
      </c>
      <c r="H438" s="59">
        <v>6116.0774400000009</v>
      </c>
      <c r="I438" s="59">
        <v>4055.2538400000003</v>
      </c>
      <c r="J438" s="59">
        <v>2730.8925600000002</v>
      </c>
      <c r="K438" s="59">
        <v>2161.2353400000002</v>
      </c>
      <c r="L438" s="59">
        <v>2735.9871000000003</v>
      </c>
    </row>
    <row r="439" spans="1:12" x14ac:dyDescent="0.2">
      <c r="A439" s="48" t="s">
        <v>1050</v>
      </c>
      <c r="B439" s="59">
        <v>3646.3759200000004</v>
      </c>
      <c r="C439" s="59">
        <v>1195.822944435648</v>
      </c>
      <c r="D439" s="59">
        <v>2978.7172800000003</v>
      </c>
      <c r="E439" s="59">
        <v>5216.64462</v>
      </c>
      <c r="F439" s="59">
        <v>1933.2409800000003</v>
      </c>
      <c r="G439" s="59">
        <v>2619.5248200000001</v>
      </c>
      <c r="H439" s="59">
        <v>5540.1753000000008</v>
      </c>
      <c r="I439" s="59">
        <v>3479.4064800000001</v>
      </c>
      <c r="J439" s="59">
        <v>2154.9904200000001</v>
      </c>
      <c r="K439" s="59">
        <v>2226.5684051097173</v>
      </c>
      <c r="L439" s="59">
        <v>2160.0849600000001</v>
      </c>
    </row>
    <row r="440" spans="1:12" x14ac:dyDescent="0.2">
      <c r="A440" s="48" t="s">
        <v>1051</v>
      </c>
      <c r="B440" s="59">
        <v>3388.0334400000006</v>
      </c>
      <c r="C440" s="59">
        <v>2304.0443686185458</v>
      </c>
      <c r="D440" s="59">
        <v>3878.3144400000006</v>
      </c>
      <c r="E440" s="59">
        <v>6116.2417800000003</v>
      </c>
      <c r="F440" s="59">
        <v>2832.8381400000003</v>
      </c>
      <c r="G440" s="59">
        <v>3519.1767600000003</v>
      </c>
      <c r="H440" s="59">
        <v>4627.2118200000004</v>
      </c>
      <c r="I440" s="59">
        <v>4379.0036400000008</v>
      </c>
      <c r="J440" s="59">
        <v>3054.5875800000003</v>
      </c>
      <c r="K440" s="59">
        <v>2484.9303600000003</v>
      </c>
      <c r="L440" s="59">
        <v>3059.6821199999999</v>
      </c>
    </row>
    <row r="441" spans="1:12" x14ac:dyDescent="0.2">
      <c r="A441" s="48" t="s">
        <v>1052</v>
      </c>
      <c r="B441" s="59">
        <v>2675.2880000000005</v>
      </c>
      <c r="C441" s="59">
        <v>2283.8332</v>
      </c>
      <c r="D441" s="59">
        <v>1395.0093541047263</v>
      </c>
      <c r="E441" s="59">
        <v>2261.4130000000005</v>
      </c>
      <c r="F441" s="59">
        <v>1826.2987182237528</v>
      </c>
      <c r="G441" s="59">
        <v>2019.5208</v>
      </c>
      <c r="H441" s="59">
        <v>4310.4490000000005</v>
      </c>
      <c r="I441" s="59">
        <v>429.49950558686646</v>
      </c>
      <c r="J441" s="59">
        <v>1667.4196000000002</v>
      </c>
      <c r="K441" s="59">
        <v>1545.0072</v>
      </c>
      <c r="L441" s="59">
        <v>1538.2242843571516</v>
      </c>
    </row>
    <row r="442" spans="1:12" x14ac:dyDescent="0.2">
      <c r="A442" s="48" t="s">
        <v>1053</v>
      </c>
      <c r="B442" s="59">
        <v>2692.3633000000004</v>
      </c>
      <c r="C442" s="59">
        <v>2300.9085</v>
      </c>
      <c r="D442" s="59">
        <v>1419.6779545309814</v>
      </c>
      <c r="E442" s="59">
        <v>2247.3649</v>
      </c>
      <c r="F442" s="59">
        <v>1850.9673186500081</v>
      </c>
      <c r="G442" s="59">
        <v>2036.5488000000003</v>
      </c>
      <c r="H442" s="59">
        <v>4327.5243</v>
      </c>
      <c r="I442" s="59">
        <v>429.49950558686646</v>
      </c>
      <c r="J442" s="59">
        <v>1684.4949000000001</v>
      </c>
      <c r="K442" s="59">
        <v>1562.0825000000002</v>
      </c>
      <c r="L442" s="59">
        <v>1562.8928847834068</v>
      </c>
    </row>
    <row r="443" spans="1:12" x14ac:dyDescent="0.2">
      <c r="A443" s="48" t="s">
        <v>1054</v>
      </c>
      <c r="B443" s="59">
        <v>2756.4548000000004</v>
      </c>
      <c r="C443" s="59">
        <v>2365.0473000000002</v>
      </c>
      <c r="D443" s="59">
        <v>1512.5963494698756</v>
      </c>
      <c r="E443" s="59">
        <v>2283.7859000000003</v>
      </c>
      <c r="F443" s="59">
        <v>1943.8857135889023</v>
      </c>
      <c r="G443" s="59">
        <v>2100.6876000000002</v>
      </c>
      <c r="H443" s="59">
        <v>4391.6631000000007</v>
      </c>
      <c r="I443" s="59">
        <v>429.49950558686646</v>
      </c>
      <c r="J443" s="59">
        <v>1748.6337000000001</v>
      </c>
      <c r="K443" s="59">
        <v>1626.2213000000002</v>
      </c>
      <c r="L443" s="59">
        <v>1655.8112797223009</v>
      </c>
    </row>
    <row r="444" spans="1:12" x14ac:dyDescent="0.2">
      <c r="A444" s="48" t="s">
        <v>1055</v>
      </c>
      <c r="B444" s="59">
        <v>2692.7890000000002</v>
      </c>
      <c r="C444" s="59">
        <v>2301.3342000000002</v>
      </c>
      <c r="D444" s="59">
        <v>1420.2946695416379</v>
      </c>
      <c r="E444" s="59">
        <v>2248.6420000000003</v>
      </c>
      <c r="F444" s="59">
        <v>1851.5840336606643</v>
      </c>
      <c r="G444" s="59">
        <v>2036.9745</v>
      </c>
      <c r="H444" s="59">
        <v>4327.9500000000007</v>
      </c>
      <c r="I444" s="59">
        <v>429.49950558686646</v>
      </c>
      <c r="J444" s="59">
        <v>1684.9206000000004</v>
      </c>
      <c r="K444" s="59">
        <v>1562.5082</v>
      </c>
      <c r="L444" s="59">
        <v>1563.509599794063</v>
      </c>
    </row>
    <row r="445" spans="1:12" x14ac:dyDescent="0.2">
      <c r="A445" s="48" t="s">
        <v>1056</v>
      </c>
      <c r="B445" s="59">
        <v>5644.8766000000005</v>
      </c>
      <c r="C445" s="59">
        <v>4882.4952000000003</v>
      </c>
      <c r="D445" s="59">
        <v>3007.1921000000002</v>
      </c>
      <c r="E445" s="59">
        <v>1455.6529968192701</v>
      </c>
      <c r="F445" s="59">
        <v>4230.1809000000003</v>
      </c>
      <c r="G445" s="59">
        <v>4005.0802000000003</v>
      </c>
      <c r="H445" s="59">
        <v>7280.0376000000006</v>
      </c>
      <c r="I445" s="59">
        <v>3204.6696000000002</v>
      </c>
      <c r="J445" s="59">
        <v>3653.0263</v>
      </c>
      <c r="K445" s="59">
        <v>4514.595800000001</v>
      </c>
      <c r="L445" s="59">
        <v>4031.3790000000004</v>
      </c>
    </row>
    <row r="446" spans="1:12" x14ac:dyDescent="0.2">
      <c r="A446" s="48" t="s">
        <v>1057</v>
      </c>
      <c r="B446" s="59">
        <v>5245.5700000000006</v>
      </c>
      <c r="C446" s="59">
        <v>4483.2359000000006</v>
      </c>
      <c r="D446" s="59">
        <v>2607.8855000000003</v>
      </c>
      <c r="E446" s="59">
        <v>1051.7525678466559</v>
      </c>
      <c r="F446" s="59">
        <v>3830.9216000000001</v>
      </c>
      <c r="G446" s="59">
        <v>3605.8209000000006</v>
      </c>
      <c r="H446" s="59">
        <v>6880.7783000000009</v>
      </c>
      <c r="I446" s="59">
        <v>2805.4103000000005</v>
      </c>
      <c r="J446" s="59">
        <v>3253.7670000000003</v>
      </c>
      <c r="K446" s="59">
        <v>4115.3365000000003</v>
      </c>
      <c r="L446" s="59">
        <v>3632.0724000000005</v>
      </c>
    </row>
    <row r="447" spans="1:12" x14ac:dyDescent="0.2">
      <c r="A447" s="48" t="s">
        <v>1058</v>
      </c>
      <c r="B447" s="59">
        <v>5164.6870000000008</v>
      </c>
      <c r="C447" s="59">
        <v>4402.3056000000006</v>
      </c>
      <c r="D447" s="59">
        <v>2526.9552000000003</v>
      </c>
      <c r="E447" s="59">
        <v>911.17381278176822</v>
      </c>
      <c r="F447" s="59">
        <v>3749.9913000000001</v>
      </c>
      <c r="G447" s="59">
        <v>3524.8906000000006</v>
      </c>
      <c r="H447" s="59">
        <v>6799.848</v>
      </c>
      <c r="I447" s="59">
        <v>2724.4800000000005</v>
      </c>
      <c r="J447" s="59">
        <v>3172.8367000000003</v>
      </c>
      <c r="K447" s="59">
        <v>4034.4062000000008</v>
      </c>
      <c r="L447" s="59">
        <v>3551.1421</v>
      </c>
    </row>
    <row r="448" spans="1:12" x14ac:dyDescent="0.2">
      <c r="A448" s="48" t="s">
        <v>1059</v>
      </c>
      <c r="B448" s="59">
        <v>6579.8083999999999</v>
      </c>
      <c r="C448" s="59">
        <v>5817.4270000000006</v>
      </c>
      <c r="D448" s="59">
        <v>3942.1239</v>
      </c>
      <c r="E448" s="59">
        <v>2778.8277000000003</v>
      </c>
      <c r="F448" s="59">
        <v>5165.1600000000008</v>
      </c>
      <c r="G448" s="59">
        <v>4940.0120000000006</v>
      </c>
      <c r="H448" s="59">
        <v>8214.9694</v>
      </c>
      <c r="I448" s="59">
        <v>4579.3022000000001</v>
      </c>
      <c r="J448" s="59">
        <v>4587.9581000000007</v>
      </c>
      <c r="K448" s="59">
        <v>5449.5749000000014</v>
      </c>
      <c r="L448" s="59">
        <v>4966.3108000000002</v>
      </c>
    </row>
    <row r="449" spans="1:12" x14ac:dyDescent="0.2">
      <c r="A449" s="48" t="s">
        <v>1060</v>
      </c>
      <c r="B449" s="59">
        <v>5031.5848000000005</v>
      </c>
      <c r="C449" s="59">
        <v>4269.2507000000005</v>
      </c>
      <c r="D449" s="59">
        <v>2393.9003000000002</v>
      </c>
      <c r="E449" s="59">
        <v>680.05280869203739</v>
      </c>
      <c r="F449" s="59">
        <v>3616.9364</v>
      </c>
      <c r="G449" s="59">
        <v>3391.8357000000005</v>
      </c>
      <c r="H449" s="59">
        <v>6666.7931000000008</v>
      </c>
      <c r="I449" s="59">
        <v>2591.4251000000004</v>
      </c>
      <c r="J449" s="59">
        <v>3039.7818000000002</v>
      </c>
      <c r="K449" s="59">
        <v>3901.3513000000003</v>
      </c>
      <c r="L449" s="59">
        <v>3418.0872000000004</v>
      </c>
    </row>
    <row r="450" spans="1:12" x14ac:dyDescent="0.2">
      <c r="A450" s="48" t="s">
        <v>1061</v>
      </c>
      <c r="B450" s="59">
        <v>5164.6870000000008</v>
      </c>
      <c r="C450" s="59">
        <v>4402.3056000000006</v>
      </c>
      <c r="D450" s="59">
        <v>2526.9552000000003</v>
      </c>
      <c r="E450" s="59">
        <v>911.17381278176822</v>
      </c>
      <c r="F450" s="59">
        <v>3749.9913000000001</v>
      </c>
      <c r="G450" s="59">
        <v>3524.8906000000006</v>
      </c>
      <c r="H450" s="59">
        <v>6799.848</v>
      </c>
      <c r="I450" s="59">
        <v>2724.4800000000005</v>
      </c>
      <c r="J450" s="59">
        <v>3172.8367000000003</v>
      </c>
      <c r="K450" s="59">
        <v>4034.4062000000008</v>
      </c>
      <c r="L450" s="59">
        <v>3551.1421</v>
      </c>
    </row>
    <row r="451" spans="1:12" x14ac:dyDescent="0.2">
      <c r="A451" s="48" t="s">
        <v>1062</v>
      </c>
      <c r="B451" s="59">
        <v>2685.7886000000003</v>
      </c>
      <c r="C451" s="59">
        <v>1935.8944000000001</v>
      </c>
      <c r="D451" s="59">
        <v>429.49950558686646</v>
      </c>
      <c r="E451" s="59">
        <v>1978.4171000000001</v>
      </c>
      <c r="F451" s="59">
        <v>1841.5110218199436</v>
      </c>
      <c r="G451" s="59">
        <v>1533.4276120520465</v>
      </c>
      <c r="H451" s="59">
        <v>4320.9495999999999</v>
      </c>
      <c r="I451" s="59">
        <v>1613.6005634373755</v>
      </c>
      <c r="J451" s="59">
        <v>1227.0035816125271</v>
      </c>
      <c r="K451" s="59">
        <v>1555.5551000000003</v>
      </c>
      <c r="L451" s="59">
        <v>1553.4365879533423</v>
      </c>
    </row>
    <row r="452" spans="1:12" x14ac:dyDescent="0.2">
      <c r="A452" s="48" t="s">
        <v>1063</v>
      </c>
      <c r="B452" s="59">
        <v>3218.4812000000006</v>
      </c>
      <c r="C452" s="59">
        <v>1645.4251000000002</v>
      </c>
      <c r="D452" s="59">
        <v>1543.2950522225485</v>
      </c>
      <c r="E452" s="59">
        <v>2997.6375000000003</v>
      </c>
      <c r="F452" s="59">
        <v>1769.6349000000002</v>
      </c>
      <c r="G452" s="59">
        <v>429.49950558686646</v>
      </c>
      <c r="H452" s="59">
        <v>4853.6422000000011</v>
      </c>
      <c r="I452" s="59">
        <v>2097.2820000000002</v>
      </c>
      <c r="J452" s="59">
        <v>1126.3554372791039</v>
      </c>
      <c r="K452" s="59">
        <v>1823.3204000000003</v>
      </c>
      <c r="L452" s="59">
        <v>1732.2206000000003</v>
      </c>
    </row>
    <row r="453" spans="1:12" x14ac:dyDescent="0.2">
      <c r="A453" s="48" t="s">
        <v>1064</v>
      </c>
      <c r="B453" s="59">
        <v>2785.6862000000006</v>
      </c>
      <c r="C453" s="59">
        <v>2394.2314000000001</v>
      </c>
      <c r="D453" s="59">
        <v>1554.8755896448738</v>
      </c>
      <c r="E453" s="59">
        <v>2220.5458000000003</v>
      </c>
      <c r="F453" s="59">
        <v>1986.1649537639007</v>
      </c>
      <c r="G453" s="59">
        <v>2129.8717000000001</v>
      </c>
      <c r="H453" s="59">
        <v>4420.8472000000002</v>
      </c>
      <c r="I453" s="59">
        <v>0</v>
      </c>
      <c r="J453" s="59">
        <v>1777.8178000000003</v>
      </c>
      <c r="K453" s="59">
        <v>1655.4054000000003</v>
      </c>
      <c r="L453" s="59">
        <v>1698.1590437873722</v>
      </c>
    </row>
    <row r="454" spans="1:12" x14ac:dyDescent="0.2">
      <c r="A454" s="48" t="s">
        <v>1065</v>
      </c>
      <c r="B454" s="59">
        <v>2735.1225000000004</v>
      </c>
      <c r="C454" s="59">
        <v>1983.1471000000001</v>
      </c>
      <c r="D454" s="59">
        <v>429.49950558686646</v>
      </c>
      <c r="E454" s="59">
        <v>1983.3836000000001</v>
      </c>
      <c r="F454" s="59">
        <v>1912.9129152759378</v>
      </c>
      <c r="G454" s="59">
        <v>1601.8829782349046</v>
      </c>
      <c r="H454" s="59">
        <v>4370.2835000000005</v>
      </c>
      <c r="I454" s="59">
        <v>1685.0709807834426</v>
      </c>
      <c r="J454" s="59">
        <v>1091.8596644220802</v>
      </c>
      <c r="K454" s="59">
        <v>1604.8417000000002</v>
      </c>
      <c r="L454" s="59">
        <v>1624.9070052994091</v>
      </c>
    </row>
    <row r="455" spans="1:12" x14ac:dyDescent="0.2">
      <c r="A455" s="48" t="s">
        <v>1066</v>
      </c>
      <c r="B455" s="59">
        <v>2742.8797</v>
      </c>
      <c r="C455" s="59">
        <v>1807.2490767834784</v>
      </c>
      <c r="D455" s="59">
        <v>1062.6684872510116</v>
      </c>
      <c r="E455" s="59">
        <v>2665.8753000000002</v>
      </c>
      <c r="F455" s="59">
        <v>1874.6765846152421</v>
      </c>
      <c r="G455" s="59">
        <v>1173.5162820524795</v>
      </c>
      <c r="H455" s="59">
        <v>4378.0880000000006</v>
      </c>
      <c r="I455" s="59">
        <v>1765.4725000000001</v>
      </c>
      <c r="J455" s="59">
        <v>0</v>
      </c>
      <c r="K455" s="59">
        <v>2014.602368144167</v>
      </c>
      <c r="L455" s="59">
        <v>1820.5427114576269</v>
      </c>
    </row>
    <row r="456" spans="1:12" x14ac:dyDescent="0.2">
      <c r="A456" s="48" t="s">
        <v>1067</v>
      </c>
      <c r="B456" s="59">
        <v>2841.3110000000006</v>
      </c>
      <c r="C456" s="59">
        <v>2087.1598000000004</v>
      </c>
      <c r="D456" s="59">
        <v>429.49950558686646</v>
      </c>
      <c r="E456" s="59">
        <v>1994.8775000000003</v>
      </c>
      <c r="F456" s="59">
        <v>1426.6626000000001</v>
      </c>
      <c r="G456" s="59">
        <v>1752.5670125052793</v>
      </c>
      <c r="H456" s="59">
        <v>4476.4720000000007</v>
      </c>
      <c r="I456" s="59">
        <v>1506.2921515831658</v>
      </c>
      <c r="J456" s="59">
        <v>1242.5436986924551</v>
      </c>
      <c r="K456" s="59">
        <v>1711.0775000000001</v>
      </c>
      <c r="L456" s="59">
        <v>1778.7431385131388</v>
      </c>
    </row>
    <row r="457" spans="1:12" x14ac:dyDescent="0.2">
      <c r="A457" s="48" t="s">
        <v>1068</v>
      </c>
      <c r="B457" s="59">
        <v>3242.1785000000004</v>
      </c>
      <c r="C457" s="59">
        <v>1646.0400000000002</v>
      </c>
      <c r="D457" s="59">
        <v>1577.6255211490868</v>
      </c>
      <c r="E457" s="59">
        <v>3021.3348000000001</v>
      </c>
      <c r="F457" s="59">
        <v>1793.3322000000001</v>
      </c>
      <c r="G457" s="59">
        <v>0</v>
      </c>
      <c r="H457" s="59">
        <v>4877.3868000000011</v>
      </c>
      <c r="I457" s="59">
        <v>2120.9793000000004</v>
      </c>
      <c r="J457" s="59">
        <v>1167.518474267712</v>
      </c>
      <c r="K457" s="59">
        <v>1847.0177000000001</v>
      </c>
      <c r="L457" s="59">
        <v>1755.9179000000001</v>
      </c>
    </row>
    <row r="458" spans="1:12" x14ac:dyDescent="0.2">
      <c r="A458" s="48" t="s">
        <v>1069</v>
      </c>
      <c r="B458" s="59">
        <v>3086.4669000000004</v>
      </c>
      <c r="C458" s="59">
        <v>1802.6976000000002</v>
      </c>
      <c r="D458" s="59">
        <v>1352.0448750289986</v>
      </c>
      <c r="E458" s="59">
        <v>2865.6232000000005</v>
      </c>
      <c r="F458" s="59">
        <v>1637.6206000000002</v>
      </c>
      <c r="G458" s="59">
        <v>429.49950558686646</v>
      </c>
      <c r="H458" s="59">
        <v>4721.6279000000004</v>
      </c>
      <c r="I458" s="59">
        <v>1965.2677000000003</v>
      </c>
      <c r="J458" s="59">
        <v>897.04199169985088</v>
      </c>
      <c r="K458" s="59">
        <v>1691.3061</v>
      </c>
      <c r="L458" s="59">
        <v>1600.2063000000001</v>
      </c>
    </row>
    <row r="459" spans="1:12" x14ac:dyDescent="0.2">
      <c r="A459" s="48" t="s">
        <v>1070</v>
      </c>
      <c r="B459" s="59">
        <v>1898.8391400000003</v>
      </c>
      <c r="C459" s="59">
        <v>2030.2241559791025</v>
      </c>
      <c r="D459" s="59">
        <v>1672.9268624984693</v>
      </c>
      <c r="E459" s="59">
        <v>3528.0511200000001</v>
      </c>
      <c r="F459" s="59">
        <v>419.1767217309266</v>
      </c>
      <c r="G459" s="59">
        <v>2036.0630400000002</v>
      </c>
      <c r="H459" s="59">
        <v>3792.5837400000005</v>
      </c>
      <c r="I459" s="59">
        <v>1898.0456998637433</v>
      </c>
      <c r="J459" s="59">
        <v>2044.0728882845535</v>
      </c>
      <c r="K459" s="59">
        <v>952.0607368342371</v>
      </c>
      <c r="L459" s="59">
        <v>0</v>
      </c>
    </row>
    <row r="460" spans="1:12" x14ac:dyDescent="0.2">
      <c r="A460" s="48" t="s">
        <v>1071</v>
      </c>
      <c r="B460" s="59">
        <v>2643.6916000000001</v>
      </c>
      <c r="C460" s="59">
        <v>1967.4908</v>
      </c>
      <c r="D460" s="59">
        <v>0</v>
      </c>
      <c r="E460" s="59">
        <v>2023.8251000000002</v>
      </c>
      <c r="F460" s="59">
        <v>1780.524759655035</v>
      </c>
      <c r="G460" s="59">
        <v>1579.2015706207644</v>
      </c>
      <c r="H460" s="59">
        <v>4278.8999000000003</v>
      </c>
      <c r="I460" s="59">
        <v>1552.6828251625402</v>
      </c>
      <c r="J460" s="59">
        <v>1069.17825680794</v>
      </c>
      <c r="K460" s="59">
        <v>1513.4581000000003</v>
      </c>
      <c r="L460" s="59">
        <v>1492.4503257884339</v>
      </c>
    </row>
    <row r="461" spans="1:12" x14ac:dyDescent="0.2">
      <c r="A461" s="48" t="s">
        <v>1072</v>
      </c>
      <c r="B461" s="59">
        <v>6367.4787000000006</v>
      </c>
      <c r="C461" s="59">
        <v>5605.0973000000004</v>
      </c>
      <c r="D461" s="59">
        <v>3729.7942000000003</v>
      </c>
      <c r="E461" s="59">
        <v>1727.3960000000002</v>
      </c>
      <c r="F461" s="59">
        <v>4952.8302999999996</v>
      </c>
      <c r="G461" s="59">
        <v>4727.6823000000004</v>
      </c>
      <c r="H461" s="59">
        <v>8002.6397000000015</v>
      </c>
      <c r="I461" s="59">
        <v>3927.319</v>
      </c>
      <c r="J461" s="59">
        <v>4375.6284000000005</v>
      </c>
      <c r="K461" s="59">
        <v>5237.2452000000003</v>
      </c>
      <c r="L461" s="59">
        <v>4753.9811000000009</v>
      </c>
    </row>
    <row r="462" spans="1:12" x14ac:dyDescent="0.2">
      <c r="A462" s="48" t="s">
        <v>1073</v>
      </c>
      <c r="B462" s="59">
        <v>6252.728900000001</v>
      </c>
      <c r="C462" s="59">
        <v>5490.3475000000008</v>
      </c>
      <c r="D462" s="59">
        <v>3614.9971</v>
      </c>
      <c r="E462" s="59">
        <v>1612.5989000000002</v>
      </c>
      <c r="F462" s="59">
        <v>4838.0332000000008</v>
      </c>
      <c r="G462" s="59">
        <v>4612.9325000000008</v>
      </c>
      <c r="H462" s="59">
        <v>7887.889900000001</v>
      </c>
      <c r="I462" s="59">
        <v>3812.5219000000002</v>
      </c>
      <c r="J462" s="59">
        <v>4260.8786000000009</v>
      </c>
      <c r="K462" s="59">
        <v>5122.4481000000005</v>
      </c>
      <c r="L462" s="59">
        <v>4639.1840000000002</v>
      </c>
    </row>
    <row r="463" spans="1:12" x14ac:dyDescent="0.2">
      <c r="A463" s="48" t="s">
        <v>1074</v>
      </c>
      <c r="B463" s="59">
        <v>4504.7101000000002</v>
      </c>
      <c r="C463" s="59">
        <v>3742.3760000000007</v>
      </c>
      <c r="D463" s="59">
        <v>1867.0256000000004</v>
      </c>
      <c r="E463" s="59">
        <v>832.54501757598348</v>
      </c>
      <c r="F463" s="59">
        <v>3090.0617000000002</v>
      </c>
      <c r="G463" s="59">
        <v>2864.9610000000007</v>
      </c>
      <c r="H463" s="59">
        <v>6139.9184000000005</v>
      </c>
      <c r="I463" s="59">
        <v>2064.5504000000001</v>
      </c>
      <c r="J463" s="59">
        <v>2512.8598000000002</v>
      </c>
      <c r="K463" s="59">
        <v>3374.4766</v>
      </c>
      <c r="L463" s="59">
        <v>2891.2125000000001</v>
      </c>
    </row>
    <row r="464" spans="1:12" x14ac:dyDescent="0.2">
      <c r="A464" s="48" t="s">
        <v>1075</v>
      </c>
      <c r="B464" s="59">
        <v>5789.4727000000003</v>
      </c>
      <c r="C464" s="59">
        <v>5027.0913</v>
      </c>
      <c r="D464" s="59">
        <v>3151.7882000000004</v>
      </c>
      <c r="E464" s="59">
        <v>1665.1305287722196</v>
      </c>
      <c r="F464" s="59">
        <v>4374.777</v>
      </c>
      <c r="G464" s="59">
        <v>4149.6763000000001</v>
      </c>
      <c r="H464" s="59">
        <v>7424.6337000000012</v>
      </c>
      <c r="I464" s="59">
        <v>3349.2657000000004</v>
      </c>
      <c r="J464" s="59">
        <v>3797.6224000000002</v>
      </c>
      <c r="K464" s="59">
        <v>4659.1919000000007</v>
      </c>
      <c r="L464" s="59">
        <v>4175.9751000000006</v>
      </c>
    </row>
    <row r="465" spans="1:12" x14ac:dyDescent="0.2">
      <c r="A465" s="48" t="s">
        <v>1076</v>
      </c>
      <c r="B465" s="59">
        <v>4456.4641000000001</v>
      </c>
      <c r="C465" s="59">
        <v>3694.13</v>
      </c>
      <c r="D465" s="59">
        <v>1818.7796000000001</v>
      </c>
      <c r="E465" s="59">
        <v>1304.0781519779471</v>
      </c>
      <c r="F465" s="59">
        <v>3041.8157000000006</v>
      </c>
      <c r="G465" s="59">
        <v>2816.7150000000001</v>
      </c>
      <c r="H465" s="59">
        <v>6091.6724000000013</v>
      </c>
      <c r="I465" s="59">
        <v>2236.0129000000002</v>
      </c>
      <c r="J465" s="59">
        <v>2464.6611000000003</v>
      </c>
      <c r="K465" s="59">
        <v>3326.2306000000003</v>
      </c>
      <c r="L465" s="59">
        <v>2842.9665</v>
      </c>
    </row>
    <row r="466" spans="1:12" x14ac:dyDescent="0.2">
      <c r="A466" s="48" t="s">
        <v>1077</v>
      </c>
      <c r="B466" s="59">
        <v>6157.8451000000005</v>
      </c>
      <c r="C466" s="59">
        <v>5395.5110000000004</v>
      </c>
      <c r="D466" s="59">
        <v>3520.1606000000006</v>
      </c>
      <c r="E466" s="59">
        <v>2356.8643999999999</v>
      </c>
      <c r="F466" s="59">
        <v>4743.1967000000004</v>
      </c>
      <c r="G466" s="59">
        <v>4518.0487000000003</v>
      </c>
      <c r="H466" s="59">
        <v>7793.0061000000005</v>
      </c>
      <c r="I466" s="59">
        <v>4157.3388999999997</v>
      </c>
      <c r="J466" s="59">
        <v>4165.9948000000004</v>
      </c>
      <c r="K466" s="59">
        <v>5027.6116000000011</v>
      </c>
      <c r="L466" s="59">
        <v>4544.3475000000008</v>
      </c>
    </row>
    <row r="467" spans="1:12" x14ac:dyDescent="0.2">
      <c r="A467" s="48" t="s">
        <v>1078</v>
      </c>
      <c r="B467" s="59">
        <v>5838.9485000000004</v>
      </c>
      <c r="C467" s="59">
        <v>5076.5671000000002</v>
      </c>
      <c r="D467" s="59">
        <v>3201.2166999999999</v>
      </c>
      <c r="E467" s="59">
        <v>2037.9678000000004</v>
      </c>
      <c r="F467" s="59">
        <v>4424.2528000000002</v>
      </c>
      <c r="G467" s="59">
        <v>4199.1521000000002</v>
      </c>
      <c r="H467" s="59">
        <v>7474.1095000000014</v>
      </c>
      <c r="I467" s="59">
        <v>3838.3950000000004</v>
      </c>
      <c r="J467" s="59">
        <v>3847.0982000000004</v>
      </c>
      <c r="K467" s="59">
        <v>4708.6677000000009</v>
      </c>
      <c r="L467" s="59">
        <v>4225.4036000000006</v>
      </c>
    </row>
    <row r="468" spans="1:12" x14ac:dyDescent="0.2">
      <c r="A468" s="48" t="s">
        <v>1079</v>
      </c>
      <c r="B468" s="59">
        <v>4661.4150000000009</v>
      </c>
      <c r="C468" s="59">
        <v>3899.0809000000004</v>
      </c>
      <c r="D468" s="59">
        <v>2023.7305000000003</v>
      </c>
      <c r="E468" s="59">
        <v>0</v>
      </c>
      <c r="F468" s="59">
        <v>3246.7665999999999</v>
      </c>
      <c r="G468" s="59">
        <v>3021.6659000000004</v>
      </c>
      <c r="H468" s="59">
        <v>6296.6233000000011</v>
      </c>
      <c r="I468" s="59">
        <v>2221.2553000000003</v>
      </c>
      <c r="J468" s="59">
        <v>2669.6120000000001</v>
      </c>
      <c r="K468" s="59">
        <v>3531.1815000000001</v>
      </c>
      <c r="L468" s="59">
        <v>3047.9174000000003</v>
      </c>
    </row>
    <row r="469" spans="1:12" x14ac:dyDescent="0.2">
      <c r="A469" s="48" t="s">
        <v>1080</v>
      </c>
      <c r="B469" s="59">
        <v>6098.2944000000007</v>
      </c>
      <c r="C469" s="59">
        <v>5335.9602999999997</v>
      </c>
      <c r="D469" s="59">
        <v>3460.6099000000004</v>
      </c>
      <c r="E469" s="59">
        <v>2297.3610000000003</v>
      </c>
      <c r="F469" s="59">
        <v>4683.6460000000006</v>
      </c>
      <c r="G469" s="59">
        <v>4458.5453000000007</v>
      </c>
      <c r="H469" s="59">
        <v>7733.5027000000009</v>
      </c>
      <c r="I469" s="59">
        <v>4097.7882000000009</v>
      </c>
      <c r="J469" s="59">
        <v>4106.4913999999999</v>
      </c>
      <c r="K469" s="59">
        <v>4968.0609000000004</v>
      </c>
      <c r="L469" s="59">
        <v>4484.7968000000001</v>
      </c>
    </row>
    <row r="470" spans="1:12" x14ac:dyDescent="0.2">
      <c r="A470" s="48" t="s">
        <v>1081</v>
      </c>
      <c r="B470" s="59">
        <v>5695.4403000000002</v>
      </c>
      <c r="C470" s="59">
        <v>4933.0589000000009</v>
      </c>
      <c r="D470" s="59">
        <v>3057.7085000000006</v>
      </c>
      <c r="E470" s="59">
        <v>1894.4596000000001</v>
      </c>
      <c r="F470" s="59">
        <v>4280.7446</v>
      </c>
      <c r="G470" s="59">
        <v>4055.6439</v>
      </c>
      <c r="H470" s="59">
        <v>7330.6013000000003</v>
      </c>
      <c r="I470" s="59">
        <v>3694.8868000000002</v>
      </c>
      <c r="J470" s="59">
        <v>3703.59</v>
      </c>
      <c r="K470" s="59">
        <v>4565.1595000000007</v>
      </c>
      <c r="L470" s="59">
        <v>4081.8954000000003</v>
      </c>
    </row>
    <row r="471" spans="1:12" x14ac:dyDescent="0.2">
      <c r="A471" s="48" t="s">
        <v>1082</v>
      </c>
      <c r="B471" s="59">
        <v>1664.7642000000001</v>
      </c>
      <c r="C471" s="59">
        <v>1810.567874134312</v>
      </c>
      <c r="D471" s="59">
        <v>2010.9128681531683</v>
      </c>
      <c r="E471" s="59">
        <v>3768.6996600000007</v>
      </c>
      <c r="F471" s="59">
        <v>419.1767217309266</v>
      </c>
      <c r="G471" s="59">
        <v>2108.1535200000003</v>
      </c>
      <c r="H471" s="59">
        <v>3558.5088000000005</v>
      </c>
      <c r="I471" s="59">
        <v>2235.9547681167455</v>
      </c>
      <c r="J471" s="59">
        <v>2145.322508917739</v>
      </c>
      <c r="K471" s="59">
        <v>699.7222020158016</v>
      </c>
      <c r="L471" s="59">
        <v>419.1767217309266</v>
      </c>
    </row>
    <row r="472" spans="1:12" x14ac:dyDescent="0.2">
      <c r="A472" s="48" t="s">
        <v>1083</v>
      </c>
      <c r="B472" s="59">
        <v>1713.6279600000003</v>
      </c>
      <c r="C472" s="59">
        <v>1748.4793909648736</v>
      </c>
      <c r="D472" s="59">
        <v>2022.068791399226</v>
      </c>
      <c r="E472" s="59">
        <v>3776.5879800000002</v>
      </c>
      <c r="F472" s="59">
        <v>419.1767217309266</v>
      </c>
      <c r="G472" s="59">
        <v>2097.2523000000006</v>
      </c>
      <c r="H472" s="59">
        <v>3607.3725600000002</v>
      </c>
      <c r="I472" s="59">
        <v>2247.1106913628032</v>
      </c>
      <c r="J472" s="59">
        <v>2130.0119659800462</v>
      </c>
      <c r="K472" s="59">
        <v>628.28228045543176</v>
      </c>
      <c r="L472" s="59">
        <v>453.04227484571237</v>
      </c>
    </row>
    <row r="473" spans="1:12" x14ac:dyDescent="0.2">
      <c r="A473" s="48" t="s">
        <v>1084</v>
      </c>
      <c r="B473" s="59">
        <v>1734.7730400000003</v>
      </c>
      <c r="C473" s="59">
        <v>1721.3974255675475</v>
      </c>
      <c r="D473" s="59">
        <v>1996.9871984460206</v>
      </c>
      <c r="E473" s="59">
        <v>3758.7297000000003</v>
      </c>
      <c r="F473" s="59">
        <v>0</v>
      </c>
      <c r="G473" s="59">
        <v>2079.3940200000002</v>
      </c>
      <c r="H473" s="59">
        <v>3628.5176400000005</v>
      </c>
      <c r="I473" s="59">
        <v>2222.0290984095977</v>
      </c>
      <c r="J473" s="59">
        <v>2104.9303730268402</v>
      </c>
      <c r="K473" s="59">
        <v>597.15993838952807</v>
      </c>
      <c r="L473" s="59">
        <v>419.1767217309266</v>
      </c>
    </row>
    <row r="474" spans="1:12" x14ac:dyDescent="0.2">
      <c r="A474" s="48" t="s">
        <v>1085</v>
      </c>
      <c r="B474" s="59">
        <v>0</v>
      </c>
      <c r="C474" s="59">
        <v>2940.0426000000007</v>
      </c>
      <c r="D474" s="59">
        <v>3059.2438800000004</v>
      </c>
      <c r="E474" s="59">
        <v>5396.1586800000005</v>
      </c>
      <c r="F474" s="59">
        <v>1736.3616600000003</v>
      </c>
      <c r="G474" s="59">
        <v>3757.9080000000004</v>
      </c>
      <c r="H474" s="59">
        <v>1940.2528200000002</v>
      </c>
      <c r="I474" s="59">
        <v>3219.5301600000007</v>
      </c>
      <c r="J474" s="59">
        <v>3177.2400000000002</v>
      </c>
      <c r="K474" s="59">
        <v>2084.4337800000003</v>
      </c>
      <c r="L474" s="59">
        <v>1900.2086400000003</v>
      </c>
    </row>
    <row r="475" spans="1:12" x14ac:dyDescent="0.2">
      <c r="A475" s="48" t="s">
        <v>1086</v>
      </c>
      <c r="B475" s="59">
        <v>2936.6462400000005</v>
      </c>
      <c r="C475" s="59">
        <v>0</v>
      </c>
      <c r="D475" s="59">
        <v>2268.9876000000004</v>
      </c>
      <c r="E475" s="59">
        <v>4506.9149400000006</v>
      </c>
      <c r="F475" s="59">
        <v>1718.3968669013664</v>
      </c>
      <c r="G475" s="59">
        <v>1909.7951400000002</v>
      </c>
      <c r="H475" s="59">
        <v>4830.4456200000004</v>
      </c>
      <c r="I475" s="59">
        <v>2769.6220200000002</v>
      </c>
      <c r="J475" s="59">
        <v>2029.8394689706176</v>
      </c>
      <c r="K475" s="59">
        <v>1229.7674287240404</v>
      </c>
      <c r="L475" s="59">
        <v>2036.9946473284342</v>
      </c>
    </row>
    <row r="476" spans="1:12" x14ac:dyDescent="0.2">
      <c r="A476" s="48" t="s">
        <v>1087</v>
      </c>
      <c r="B476" s="59">
        <v>2082.2425800000005</v>
      </c>
      <c r="C476" s="59">
        <v>1231.4600515613733</v>
      </c>
      <c r="D476" s="59">
        <v>1754.9868600000002</v>
      </c>
      <c r="E476" s="59">
        <v>4091.8468800000005</v>
      </c>
      <c r="F476" s="59">
        <v>595.65687073293611</v>
      </c>
      <c r="G476" s="59">
        <v>2140.4189400000005</v>
      </c>
      <c r="H476" s="59">
        <v>3975.9871800000001</v>
      </c>
      <c r="I476" s="59">
        <v>1915.2183600000003</v>
      </c>
      <c r="J476" s="59">
        <v>2256.0354299596493</v>
      </c>
      <c r="K476" s="59">
        <v>0</v>
      </c>
      <c r="L476" s="59">
        <v>961.786468729832</v>
      </c>
    </row>
    <row r="477" spans="1:12" x14ac:dyDescent="0.2">
      <c r="A477" s="48" t="s">
        <v>1088</v>
      </c>
      <c r="B477" s="59">
        <v>3646.6498200000005</v>
      </c>
      <c r="C477" s="59">
        <v>1226.2283082459805</v>
      </c>
      <c r="D477" s="59">
        <v>2637.3831000000005</v>
      </c>
      <c r="E477" s="59">
        <v>4875.3652200000006</v>
      </c>
      <c r="F477" s="59">
        <v>1933.5148800000002</v>
      </c>
      <c r="G477" s="59">
        <v>2038.1487083538887</v>
      </c>
      <c r="H477" s="59">
        <v>5540.4492000000009</v>
      </c>
      <c r="I477" s="59">
        <v>3479.6256000000008</v>
      </c>
      <c r="J477" s="59">
        <v>2155.2643200000002</v>
      </c>
      <c r="K477" s="59">
        <v>2226.9530921182022</v>
      </c>
      <c r="L477" s="59">
        <v>2160.3588600000003</v>
      </c>
    </row>
    <row r="478" spans="1:12" x14ac:dyDescent="0.2">
      <c r="A478" s="48" t="s">
        <v>1089</v>
      </c>
      <c r="B478" s="59">
        <v>3638.2684800000002</v>
      </c>
      <c r="C478" s="59">
        <v>1214.3799483846506</v>
      </c>
      <c r="D478" s="59">
        <v>2629.0017600000006</v>
      </c>
      <c r="E478" s="59">
        <v>4866.9291000000012</v>
      </c>
      <c r="F478" s="59">
        <v>1925.0787600000003</v>
      </c>
      <c r="G478" s="59">
        <v>2026.377285894255</v>
      </c>
      <c r="H478" s="59">
        <v>5532.0130800000006</v>
      </c>
      <c r="I478" s="59">
        <v>3471.2442600000004</v>
      </c>
      <c r="J478" s="59">
        <v>2146.8281999999999</v>
      </c>
      <c r="K478" s="59">
        <v>2215.1816696585693</v>
      </c>
      <c r="L478" s="59">
        <v>2151.92274</v>
      </c>
    </row>
    <row r="479" spans="1:12" x14ac:dyDescent="0.2">
      <c r="A479" s="48" t="s">
        <v>1090</v>
      </c>
      <c r="B479" s="59">
        <v>1296.3037999999999</v>
      </c>
      <c r="C479" s="59">
        <v>3335.2329999999997</v>
      </c>
      <c r="D479" s="59">
        <v>3419.2265999999995</v>
      </c>
      <c r="E479" s="59">
        <v>5065.9026000000003</v>
      </c>
      <c r="F479" s="59">
        <v>2487.0365999999999</v>
      </c>
      <c r="G479" s="59">
        <v>3911.5309999999999</v>
      </c>
      <c r="H479" s="59">
        <v>498.97391747035374</v>
      </c>
      <c r="I479" s="59">
        <v>3532.1315999999997</v>
      </c>
      <c r="J479" s="59">
        <v>3502.3710000000001</v>
      </c>
      <c r="K479" s="59">
        <v>2732.3009999999999</v>
      </c>
      <c r="L479" s="59">
        <v>2602.5277999999998</v>
      </c>
    </row>
    <row r="480" spans="1:12" x14ac:dyDescent="0.2">
      <c r="A480" s="48" t="s">
        <v>1091</v>
      </c>
      <c r="B480" s="59">
        <v>1366.9417999999998</v>
      </c>
      <c r="C480" s="59">
        <v>3405.8710000000001</v>
      </c>
      <c r="D480" s="59">
        <v>3489.8645999999999</v>
      </c>
      <c r="E480" s="59">
        <v>5136.5406000000003</v>
      </c>
      <c r="F480" s="59">
        <v>2557.6745999999998</v>
      </c>
      <c r="G480" s="59">
        <v>3982.1690000000003</v>
      </c>
      <c r="H480" s="59">
        <v>0</v>
      </c>
      <c r="I480" s="59">
        <v>3602.7696000000001</v>
      </c>
      <c r="J480" s="59">
        <v>3573.009</v>
      </c>
      <c r="K480" s="59">
        <v>2802.9389999999999</v>
      </c>
      <c r="L480" s="59">
        <v>2673.1657999999998</v>
      </c>
    </row>
    <row r="481" spans="1:12" x14ac:dyDescent="0.2">
      <c r="A481" s="48" t="s">
        <v>1092</v>
      </c>
      <c r="B481" s="59">
        <v>1366.9417999999998</v>
      </c>
      <c r="C481" s="59">
        <v>3405.8710000000001</v>
      </c>
      <c r="D481" s="59">
        <v>3489.8645999999999</v>
      </c>
      <c r="E481" s="59">
        <v>5136.5406000000003</v>
      </c>
      <c r="F481" s="59">
        <v>2557.6745999999998</v>
      </c>
      <c r="G481" s="59">
        <v>3982.1690000000003</v>
      </c>
      <c r="H481" s="59">
        <v>0</v>
      </c>
      <c r="I481" s="59">
        <v>3602.7696000000001</v>
      </c>
      <c r="J481" s="59">
        <v>3573.009</v>
      </c>
      <c r="K481" s="59">
        <v>2802.9389999999999</v>
      </c>
      <c r="L481" s="59">
        <v>2673.1657999999998</v>
      </c>
    </row>
    <row r="482" spans="1:12" x14ac:dyDescent="0.2">
      <c r="A482" s="48" t="s">
        <v>1093</v>
      </c>
      <c r="B482" s="59">
        <v>5747.0919000000004</v>
      </c>
      <c r="C482" s="59">
        <v>4984.7105000000001</v>
      </c>
      <c r="D482" s="59">
        <v>3109.4074000000001</v>
      </c>
      <c r="E482" s="59">
        <v>1946.1112000000001</v>
      </c>
      <c r="F482" s="59">
        <v>4332.396200000001</v>
      </c>
      <c r="G482" s="59">
        <v>4107.2955000000002</v>
      </c>
      <c r="H482" s="59">
        <v>7382.2529000000004</v>
      </c>
      <c r="I482" s="59">
        <v>3746.5857000000005</v>
      </c>
      <c r="J482" s="59">
        <v>3755.2416000000003</v>
      </c>
      <c r="K482" s="59">
        <v>4616.8111000000008</v>
      </c>
      <c r="L482" s="59">
        <v>4133.5943000000007</v>
      </c>
    </row>
    <row r="483" spans="1:12" x14ac:dyDescent="0.2">
      <c r="A483" s="48" t="s">
        <v>1094</v>
      </c>
      <c r="B483" s="59">
        <v>6419.5560000000005</v>
      </c>
      <c r="C483" s="59">
        <v>5657.2219000000005</v>
      </c>
      <c r="D483" s="59">
        <v>3781.8715000000002</v>
      </c>
      <c r="E483" s="59">
        <v>1779.4733000000001</v>
      </c>
      <c r="F483" s="59">
        <v>5004.9075999999995</v>
      </c>
      <c r="G483" s="59">
        <v>4779.8069000000005</v>
      </c>
      <c r="H483" s="59">
        <v>8054.7643000000007</v>
      </c>
      <c r="I483" s="59">
        <v>3979.3962999999999</v>
      </c>
      <c r="J483" s="59">
        <v>4427.7530000000006</v>
      </c>
      <c r="K483" s="59">
        <v>5289.3225000000002</v>
      </c>
      <c r="L483" s="59">
        <v>4806.0584000000008</v>
      </c>
    </row>
    <row r="484" spans="1:12" x14ac:dyDescent="0.2">
      <c r="A484" s="48" t="s">
        <v>1095</v>
      </c>
      <c r="B484" s="59">
        <v>3303.0536000000006</v>
      </c>
      <c r="C484" s="59">
        <v>1730.1394</v>
      </c>
      <c r="D484" s="59">
        <v>1665.8157676729488</v>
      </c>
      <c r="E484" s="59">
        <v>3082.2099000000003</v>
      </c>
      <c r="F484" s="59">
        <v>1854.2073</v>
      </c>
      <c r="G484" s="59">
        <v>429.49950558686646</v>
      </c>
      <c r="H484" s="59">
        <v>4938.2146000000002</v>
      </c>
      <c r="I484" s="59">
        <v>2181.8544000000002</v>
      </c>
      <c r="J484" s="59">
        <v>1061.9147244602093</v>
      </c>
      <c r="K484" s="59">
        <v>1907.8928000000003</v>
      </c>
      <c r="L484" s="59">
        <v>1816.7930000000003</v>
      </c>
    </row>
    <row r="485" spans="1:12" x14ac:dyDescent="0.2">
      <c r="A485" s="48" t="s">
        <v>1096</v>
      </c>
      <c r="B485" s="59">
        <v>2755.3196000000003</v>
      </c>
      <c r="C485" s="59">
        <v>1464.8337000000001</v>
      </c>
      <c r="D485" s="59">
        <v>1045.9190835628413</v>
      </c>
      <c r="E485" s="59">
        <v>2534.4759000000004</v>
      </c>
      <c r="F485" s="59">
        <v>1892.6298438143499</v>
      </c>
      <c r="G485" s="59">
        <v>893.50903642937146</v>
      </c>
      <c r="H485" s="59">
        <v>4390.4806000000008</v>
      </c>
      <c r="I485" s="59">
        <v>1634.0731000000003</v>
      </c>
      <c r="J485" s="59">
        <v>429.49950558686646</v>
      </c>
      <c r="K485" s="59">
        <v>1970.4729829371995</v>
      </c>
      <c r="L485" s="59">
        <v>1838.4959706567347</v>
      </c>
    </row>
    <row r="486" spans="1:12" x14ac:dyDescent="0.2">
      <c r="A486" s="48" t="s">
        <v>1097</v>
      </c>
      <c r="B486" s="59">
        <v>2885.2527000000005</v>
      </c>
      <c r="C486" s="59">
        <v>1601.5307</v>
      </c>
      <c r="D486" s="59">
        <v>1060.5442466587508</v>
      </c>
      <c r="E486" s="59">
        <v>2664.4562999999998</v>
      </c>
      <c r="F486" s="59">
        <v>1436.4064000000001</v>
      </c>
      <c r="G486" s="59">
        <v>914.13163579891375</v>
      </c>
      <c r="H486" s="59">
        <v>4520.4610000000002</v>
      </c>
      <c r="I486" s="59">
        <v>1764.0535000000002</v>
      </c>
      <c r="J486" s="59">
        <v>529.69680532047425</v>
      </c>
      <c r="K486" s="59">
        <v>1490.1392000000003</v>
      </c>
      <c r="L486" s="59">
        <v>2026.7310966870755</v>
      </c>
    </row>
    <row r="487" spans="1:12" x14ac:dyDescent="0.2">
      <c r="A487" s="48" t="s">
        <v>1098</v>
      </c>
      <c r="B487" s="59">
        <v>2861.3189000000002</v>
      </c>
      <c r="C487" s="59">
        <v>1938.4038023830678</v>
      </c>
      <c r="D487" s="59">
        <v>1230.0435663801491</v>
      </c>
      <c r="E487" s="59">
        <v>2640.4752000000003</v>
      </c>
      <c r="F487" s="59">
        <v>2046.2604053578611</v>
      </c>
      <c r="G487" s="59">
        <v>985.85884396469214</v>
      </c>
      <c r="H487" s="59">
        <v>4496.4799000000003</v>
      </c>
      <c r="I487" s="59">
        <v>1740.1197000000002</v>
      </c>
      <c r="J487" s="59">
        <v>429.49950558686646</v>
      </c>
      <c r="K487" s="59">
        <v>1481.1049</v>
      </c>
      <c r="L487" s="59">
        <v>1992.0580083101725</v>
      </c>
    </row>
    <row r="488" spans="1:12" x14ac:dyDescent="0.2">
      <c r="A488" s="48" t="s">
        <v>1099</v>
      </c>
      <c r="B488" s="59">
        <v>3035.1464000000001</v>
      </c>
      <c r="C488" s="59">
        <v>1751.3771000000002</v>
      </c>
      <c r="D488" s="59">
        <v>1277.6964542998687</v>
      </c>
      <c r="E488" s="59">
        <v>2814.3027000000002</v>
      </c>
      <c r="F488" s="59">
        <v>1586.3001000000002</v>
      </c>
      <c r="G488" s="59">
        <v>530.35409932428433</v>
      </c>
      <c r="H488" s="59">
        <v>4670.3074000000006</v>
      </c>
      <c r="I488" s="59">
        <v>1913.9472000000001</v>
      </c>
      <c r="J488" s="59">
        <v>807.8964924331043</v>
      </c>
      <c r="K488" s="59">
        <v>1639.9856000000002</v>
      </c>
      <c r="L488" s="59">
        <v>1548.8858</v>
      </c>
    </row>
    <row r="489" spans="1:12" x14ac:dyDescent="0.2">
      <c r="A489" s="48" t="s">
        <v>1100</v>
      </c>
      <c r="B489" s="59">
        <v>2883.1714999999999</v>
      </c>
      <c r="C489" s="59">
        <v>1599.4022</v>
      </c>
      <c r="D489" s="59">
        <v>1057.5291954955419</v>
      </c>
      <c r="E489" s="59">
        <v>2662.3278000000005</v>
      </c>
      <c r="F489" s="59">
        <v>1434.3252000000002</v>
      </c>
      <c r="G489" s="59">
        <v>910.43435702748184</v>
      </c>
      <c r="H489" s="59">
        <v>4518.3325000000004</v>
      </c>
      <c r="I489" s="59">
        <v>1761.9723000000001</v>
      </c>
      <c r="J489" s="59">
        <v>526.08168829951865</v>
      </c>
      <c r="K489" s="59">
        <v>1488.0107</v>
      </c>
      <c r="L489" s="59">
        <v>2023.7160455238666</v>
      </c>
    </row>
    <row r="490" spans="1:12" x14ac:dyDescent="0.2">
      <c r="A490" s="48" t="s">
        <v>1101</v>
      </c>
      <c r="B490" s="59">
        <v>2783.8415</v>
      </c>
      <c r="C490" s="59">
        <v>2021.4601000000002</v>
      </c>
      <c r="D490" s="59">
        <v>429.49950558686646</v>
      </c>
      <c r="E490" s="59">
        <v>1921.9882</v>
      </c>
      <c r="F490" s="59">
        <v>1983.4925220510563</v>
      </c>
      <c r="G490" s="59">
        <v>1657.3873291939785</v>
      </c>
      <c r="H490" s="59">
        <v>4419.0025000000005</v>
      </c>
      <c r="I490" s="59">
        <v>1541.3078594104336</v>
      </c>
      <c r="J490" s="59">
        <v>1147.3640153811541</v>
      </c>
      <c r="K490" s="59">
        <v>1653.5607</v>
      </c>
      <c r="L490" s="59">
        <v>1695.486612074528</v>
      </c>
    </row>
    <row r="491" spans="1:12" x14ac:dyDescent="0.2">
      <c r="A491" s="48" t="s">
        <v>1102</v>
      </c>
      <c r="B491" s="59">
        <v>2940.6883000000003</v>
      </c>
      <c r="C491" s="59">
        <v>1440.6161000000002</v>
      </c>
      <c r="D491" s="59">
        <v>1140.8542458242257</v>
      </c>
      <c r="E491" s="59">
        <v>2719.8446000000004</v>
      </c>
      <c r="F491" s="59">
        <v>1491.8420000000001</v>
      </c>
      <c r="G491" s="59">
        <v>695.17057077967002</v>
      </c>
      <c r="H491" s="59">
        <v>4575.8492999999999</v>
      </c>
      <c r="I491" s="59">
        <v>1819.4891000000002</v>
      </c>
      <c r="J491" s="59">
        <v>429.49950558686646</v>
      </c>
      <c r="K491" s="59">
        <v>1583.6986000000002</v>
      </c>
      <c r="L491" s="59">
        <v>1454.4277000000002</v>
      </c>
    </row>
    <row r="492" spans="1:12" x14ac:dyDescent="0.2">
      <c r="A492" s="48" t="s">
        <v>1103</v>
      </c>
      <c r="B492" s="59">
        <v>3490.3143</v>
      </c>
      <c r="C492" s="59">
        <v>1619.9777000000001</v>
      </c>
      <c r="D492" s="59">
        <v>1937.1018484716822</v>
      </c>
      <c r="E492" s="59">
        <v>3269.4706000000006</v>
      </c>
      <c r="F492" s="59">
        <v>2041.4680000000003</v>
      </c>
      <c r="G492" s="59">
        <v>517.20821924808217</v>
      </c>
      <c r="H492" s="59">
        <v>5125.4753000000001</v>
      </c>
      <c r="I492" s="59">
        <v>2369.0678000000003</v>
      </c>
      <c r="J492" s="59">
        <v>1333.2008052589426</v>
      </c>
      <c r="K492" s="59">
        <v>2095.1535000000003</v>
      </c>
      <c r="L492" s="59">
        <v>2004.0537000000002</v>
      </c>
    </row>
    <row r="493" spans="1:12" x14ac:dyDescent="0.2">
      <c r="A493" s="48" t="s">
        <v>1104</v>
      </c>
      <c r="B493" s="59">
        <v>2720.8379000000004</v>
      </c>
      <c r="C493" s="59">
        <v>1433.6157000000001</v>
      </c>
      <c r="D493" s="59">
        <v>986.02316746564475</v>
      </c>
      <c r="E493" s="59">
        <v>2499.9942000000001</v>
      </c>
      <c r="F493" s="59">
        <v>1842.7444518412565</v>
      </c>
      <c r="G493" s="59">
        <v>966.71515610372262</v>
      </c>
      <c r="H493" s="59">
        <v>4355.9989000000005</v>
      </c>
      <c r="I493" s="59">
        <v>1599.6387000000002</v>
      </c>
      <c r="J493" s="59">
        <v>429.49950558686646</v>
      </c>
      <c r="K493" s="59">
        <v>1920.5190670740328</v>
      </c>
      <c r="L493" s="59">
        <v>1788.542054793568</v>
      </c>
    </row>
    <row r="494" spans="1:12" x14ac:dyDescent="0.2">
      <c r="A494" s="48" t="s">
        <v>1105</v>
      </c>
      <c r="B494" s="59">
        <v>3141.0984000000003</v>
      </c>
      <c r="C494" s="59">
        <v>1857.3764000000001</v>
      </c>
      <c r="D494" s="59">
        <v>1431.1899680632339</v>
      </c>
      <c r="E494" s="59">
        <v>2920.2547000000004</v>
      </c>
      <c r="F494" s="59">
        <v>1692.2521000000002</v>
      </c>
      <c r="G494" s="59">
        <v>487.13701857376947</v>
      </c>
      <c r="H494" s="59">
        <v>4776.3067000000001</v>
      </c>
      <c r="I494" s="59">
        <v>2019.8992000000003</v>
      </c>
      <c r="J494" s="59">
        <v>991.9388134999358</v>
      </c>
      <c r="K494" s="59">
        <v>1745.9376000000002</v>
      </c>
      <c r="L494" s="59">
        <v>1654.8378000000002</v>
      </c>
    </row>
    <row r="495" spans="1:12" x14ac:dyDescent="0.2">
      <c r="A495" s="48" t="s">
        <v>1106</v>
      </c>
      <c r="B495" s="59">
        <v>3585.1035000000006</v>
      </c>
      <c r="C495" s="59">
        <v>1963.9433000000001</v>
      </c>
      <c r="D495" s="59">
        <v>1431.9129000000003</v>
      </c>
      <c r="E495" s="59">
        <v>3364.2598000000003</v>
      </c>
      <c r="F495" s="59">
        <v>2136.2572</v>
      </c>
      <c r="G495" s="59">
        <v>637.65734544628515</v>
      </c>
      <c r="H495" s="59">
        <v>5220.2645000000011</v>
      </c>
      <c r="I495" s="59">
        <v>2463.9043000000001</v>
      </c>
      <c r="J495" s="59">
        <v>1470.522680965096</v>
      </c>
      <c r="K495" s="59">
        <v>2189.9427000000001</v>
      </c>
      <c r="L495" s="59">
        <v>2098.8429000000001</v>
      </c>
    </row>
    <row r="496" spans="1:12" x14ac:dyDescent="0.2">
      <c r="A496" s="48" t="s">
        <v>1107</v>
      </c>
      <c r="B496" s="59">
        <v>2900.4360000000006</v>
      </c>
      <c r="C496" s="59">
        <v>2146.2848000000004</v>
      </c>
      <c r="D496" s="59">
        <v>456.32636214517049</v>
      </c>
      <c r="E496" s="59">
        <v>2037.1637000000001</v>
      </c>
      <c r="F496" s="59">
        <v>1485.7403000000002</v>
      </c>
      <c r="G496" s="59">
        <v>1838.2218750964428</v>
      </c>
      <c r="H496" s="59">
        <v>4535.5970000000007</v>
      </c>
      <c r="I496" s="59">
        <v>1591.9470141743295</v>
      </c>
      <c r="J496" s="59">
        <v>1328.1985612836188</v>
      </c>
      <c r="K496" s="59">
        <v>1770.1552000000001</v>
      </c>
      <c r="L496" s="59">
        <v>1864.3980011043025</v>
      </c>
    </row>
    <row r="497" spans="1:12" x14ac:dyDescent="0.2">
      <c r="A497" s="48" t="s">
        <v>1108</v>
      </c>
      <c r="B497" s="59">
        <v>3079.6084000000005</v>
      </c>
      <c r="C497" s="59">
        <v>1795.8391000000001</v>
      </c>
      <c r="D497" s="59">
        <v>1342.1089109684237</v>
      </c>
      <c r="E497" s="59">
        <v>2858.7647000000002</v>
      </c>
      <c r="F497" s="59">
        <v>1630.7621000000001</v>
      </c>
      <c r="G497" s="59">
        <v>429.49950558686646</v>
      </c>
      <c r="H497" s="59">
        <v>4714.7694000000001</v>
      </c>
      <c r="I497" s="59">
        <v>1958.3619000000001</v>
      </c>
      <c r="J497" s="59">
        <v>885.12853788079258</v>
      </c>
      <c r="K497" s="59">
        <v>1684.4476000000002</v>
      </c>
      <c r="L497" s="59">
        <v>1593.3478000000002</v>
      </c>
    </row>
    <row r="498" spans="1:12" x14ac:dyDescent="0.2">
      <c r="A498" s="48" t="s">
        <v>1109</v>
      </c>
      <c r="B498" s="59">
        <v>2890.8814000000002</v>
      </c>
      <c r="C498" s="59">
        <v>1607.1594</v>
      </c>
      <c r="D498" s="59">
        <v>1068.6985895774296</v>
      </c>
      <c r="E498" s="59">
        <v>2670.085</v>
      </c>
      <c r="F498" s="59">
        <v>1442.0351000000001</v>
      </c>
      <c r="G498" s="59">
        <v>923.82672235511279</v>
      </c>
      <c r="H498" s="59">
        <v>4526.0897000000004</v>
      </c>
      <c r="I498" s="59">
        <v>1769.6822000000002</v>
      </c>
      <c r="J498" s="59">
        <v>539.4740536271496</v>
      </c>
      <c r="K498" s="59">
        <v>1495.7679000000003</v>
      </c>
      <c r="L498" s="59">
        <v>2034.8854396057543</v>
      </c>
    </row>
    <row r="499" spans="1:12" x14ac:dyDescent="0.2">
      <c r="A499" s="48" t="s">
        <v>1110</v>
      </c>
      <c r="B499" s="59">
        <v>2693.5458000000003</v>
      </c>
      <c r="C499" s="59">
        <v>1928.8940000000002</v>
      </c>
      <c r="D499" s="59">
        <v>429.49950558686646</v>
      </c>
      <c r="E499" s="59">
        <v>1987.2149000000002</v>
      </c>
      <c r="F499" s="59">
        <v>1852.7489397919041</v>
      </c>
      <c r="G499" s="59">
        <v>1523.2860763212529</v>
      </c>
      <c r="H499" s="59">
        <v>4328.7067999999999</v>
      </c>
      <c r="I499" s="59">
        <v>1624.8384814093363</v>
      </c>
      <c r="J499" s="59">
        <v>1214.9258042925164</v>
      </c>
      <c r="K499" s="59">
        <v>1970.6785546074182</v>
      </c>
      <c r="L499" s="59">
        <v>1564.674505925303</v>
      </c>
    </row>
    <row r="500" spans="1:12" x14ac:dyDescent="0.2">
      <c r="A500" s="48" t="s">
        <v>1111</v>
      </c>
      <c r="B500" s="59">
        <v>3267.2475000000004</v>
      </c>
      <c r="C500" s="59">
        <v>1723.9431000000002</v>
      </c>
      <c r="D500" s="59">
        <v>1613.9431828877402</v>
      </c>
      <c r="E500" s="59">
        <v>3046.4511000000007</v>
      </c>
      <c r="F500" s="59">
        <v>1818.4012000000002</v>
      </c>
      <c r="G500" s="59">
        <v>429.49950558686646</v>
      </c>
      <c r="H500" s="59">
        <v>4902.4558000000006</v>
      </c>
      <c r="I500" s="59">
        <v>2146.0482999999999</v>
      </c>
      <c r="J500" s="59">
        <v>1211.1463637706081</v>
      </c>
      <c r="K500" s="59">
        <v>1872.1340000000002</v>
      </c>
      <c r="L500" s="59">
        <v>1780.9869000000001</v>
      </c>
    </row>
    <row r="501" spans="1:12" x14ac:dyDescent="0.2">
      <c r="A501" s="48" t="s">
        <v>1112</v>
      </c>
      <c r="B501" s="59">
        <v>3216.5891999999999</v>
      </c>
      <c r="C501" s="59">
        <v>1646.3711000000001</v>
      </c>
      <c r="D501" s="59">
        <v>1540.5540966196313</v>
      </c>
      <c r="E501" s="59">
        <v>2995.7455000000004</v>
      </c>
      <c r="F501" s="59">
        <v>1767.7429000000002</v>
      </c>
      <c r="G501" s="59">
        <v>429.49950558686646</v>
      </c>
      <c r="H501" s="59">
        <v>4851.7502000000004</v>
      </c>
      <c r="I501" s="59">
        <v>2095.3900000000003</v>
      </c>
      <c r="J501" s="59">
        <v>1123.0689672600531</v>
      </c>
      <c r="K501" s="59">
        <v>1821.4284</v>
      </c>
      <c r="L501" s="59">
        <v>1730.3286000000001</v>
      </c>
    </row>
    <row r="502" spans="1:12" x14ac:dyDescent="0.2">
      <c r="A502" s="48" t="s">
        <v>1113</v>
      </c>
      <c r="B502" s="59">
        <v>3473.1444000000001</v>
      </c>
      <c r="C502" s="59">
        <v>1851.9369000000002</v>
      </c>
      <c r="D502" s="59">
        <v>1912.2276763752084</v>
      </c>
      <c r="E502" s="59">
        <v>3252.3007000000002</v>
      </c>
      <c r="F502" s="59">
        <v>2024.2981000000002</v>
      </c>
      <c r="G502" s="59">
        <v>443.18048206896822</v>
      </c>
      <c r="H502" s="59">
        <v>5108.3054000000002</v>
      </c>
      <c r="I502" s="59">
        <v>2351.8979000000004</v>
      </c>
      <c r="J502" s="59">
        <v>1308.3266331624689</v>
      </c>
      <c r="K502" s="59">
        <v>2077.9836</v>
      </c>
      <c r="L502" s="59">
        <v>1986.8838000000003</v>
      </c>
    </row>
    <row r="503" spans="1:12" x14ac:dyDescent="0.2">
      <c r="A503" s="48" t="s">
        <v>1114</v>
      </c>
      <c r="B503" s="59">
        <v>3598.9151000000002</v>
      </c>
      <c r="C503" s="59">
        <v>1977.7549000000001</v>
      </c>
      <c r="D503" s="59">
        <v>1445.7245</v>
      </c>
      <c r="E503" s="59">
        <v>3378.0714000000003</v>
      </c>
      <c r="F503" s="59">
        <v>2150.0688</v>
      </c>
      <c r="G503" s="59">
        <v>661.64857658535436</v>
      </c>
      <c r="H503" s="59">
        <v>5234.0761000000002</v>
      </c>
      <c r="I503" s="59">
        <v>2477.7159000000006</v>
      </c>
      <c r="J503" s="59">
        <v>1490.5316568663918</v>
      </c>
      <c r="K503" s="59">
        <v>2203.7543000000005</v>
      </c>
      <c r="L503" s="59">
        <v>2112.6545000000001</v>
      </c>
    </row>
  </sheetData>
  <autoFilter ref="A1:L1"/>
  <conditionalFormatting sqref="A412:A503">
    <cfRule type="duplicateValues" dxfId="219" priority="3"/>
  </conditionalFormatting>
  <conditionalFormatting sqref="A2:A411">
    <cfRule type="duplicateValues" dxfId="218" priority="1"/>
  </conditionalFormatting>
  <conditionalFormatting sqref="A2:A411">
    <cfRule type="duplicateValues" dxfId="217" priority="2"/>
  </conditionalFormatting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L503"/>
  <sheetViews>
    <sheetView workbookViewId="0">
      <selection activeCell="M1" sqref="M1:X1048576"/>
    </sheetView>
  </sheetViews>
  <sheetFormatPr defaultRowHeight="15" x14ac:dyDescent="0.25"/>
  <cols>
    <col min="1" max="1" width="39.28515625" customWidth="1"/>
  </cols>
  <sheetData>
    <row r="1" spans="1:12" x14ac:dyDescent="0.25">
      <c r="A1" s="55" t="s">
        <v>11</v>
      </c>
      <c r="B1" s="57" t="str">
        <f>ВЛ!B1</f>
        <v>НБ_1</v>
      </c>
      <c r="C1" s="57" t="str">
        <f>ВЛ!C1</f>
        <v>НБ_2</v>
      </c>
      <c r="D1" s="57" t="str">
        <f>ВЛ!D1</f>
        <v>НБ_3</v>
      </c>
      <c r="E1" s="57" t="str">
        <f>ВЛ!E1</f>
        <v>НБ_4</v>
      </c>
      <c r="F1" s="57" t="str">
        <f>ВЛ!F1</f>
        <v>НБ_5</v>
      </c>
      <c r="G1" s="57" t="str">
        <f>ВЛ!G1</f>
        <v>НБ_6</v>
      </c>
      <c r="H1" s="57" t="str">
        <f>ВЛ!H1</f>
        <v>НБ_7</v>
      </c>
      <c r="I1" s="57" t="str">
        <f>ВЛ!I1</f>
        <v>НБ_8</v>
      </c>
      <c r="J1" s="57" t="str">
        <f>ВЛ!J1</f>
        <v>НБ_9</v>
      </c>
      <c r="K1" s="57" t="str">
        <f>ВЛ!K1</f>
        <v>НБ_10</v>
      </c>
      <c r="L1" s="57" t="str">
        <f>ВЛ!L1</f>
        <v>НБ_11</v>
      </c>
    </row>
    <row r="2" spans="1:12" x14ac:dyDescent="0.25">
      <c r="A2" s="46" t="s">
        <v>613</v>
      </c>
      <c r="B2" s="58">
        <v>539.63</v>
      </c>
      <c r="C2" s="58">
        <v>5.98</v>
      </c>
      <c r="D2" s="58">
        <v>417.75</v>
      </c>
      <c r="E2" s="58">
        <v>826.28</v>
      </c>
      <c r="F2" s="58">
        <v>226.9</v>
      </c>
      <c r="G2" s="58">
        <v>352.18</v>
      </c>
      <c r="H2" s="58">
        <v>885.34</v>
      </c>
      <c r="I2" s="58">
        <v>509.14</v>
      </c>
      <c r="J2" s="58">
        <v>267.38</v>
      </c>
      <c r="K2" s="58">
        <v>163.38999999999999</v>
      </c>
      <c r="L2" s="58">
        <v>268.31</v>
      </c>
    </row>
    <row r="3" spans="1:12" x14ac:dyDescent="0.25">
      <c r="A3" s="46" t="s">
        <v>614</v>
      </c>
      <c r="B3" s="58">
        <v>541.70000000000005</v>
      </c>
      <c r="C3" s="58">
        <v>7.07</v>
      </c>
      <c r="D3" s="58">
        <v>419.82</v>
      </c>
      <c r="E3" s="58">
        <v>828.35</v>
      </c>
      <c r="F3" s="58">
        <v>228.96</v>
      </c>
      <c r="G3" s="58">
        <v>354.25</v>
      </c>
      <c r="H3" s="58">
        <v>887.4</v>
      </c>
      <c r="I3" s="58">
        <v>511.21</v>
      </c>
      <c r="J3" s="58">
        <v>269.45</v>
      </c>
      <c r="K3" s="58">
        <v>165.46</v>
      </c>
      <c r="L3" s="58">
        <v>270.38</v>
      </c>
    </row>
    <row r="4" spans="1:12" x14ac:dyDescent="0.25">
      <c r="A4" s="46" t="s">
        <v>615</v>
      </c>
      <c r="B4" s="58">
        <v>542.82000000000005</v>
      </c>
      <c r="C4" s="58">
        <v>8.19</v>
      </c>
      <c r="D4" s="58">
        <v>420.94</v>
      </c>
      <c r="E4" s="58">
        <v>829.47</v>
      </c>
      <c r="F4" s="58">
        <v>230.08</v>
      </c>
      <c r="G4" s="58">
        <v>355.37</v>
      </c>
      <c r="H4" s="58">
        <v>888.52</v>
      </c>
      <c r="I4" s="58">
        <v>512.33000000000004</v>
      </c>
      <c r="J4" s="58">
        <v>270.57</v>
      </c>
      <c r="K4" s="58">
        <v>166.58</v>
      </c>
      <c r="L4" s="58">
        <v>271.5</v>
      </c>
    </row>
    <row r="5" spans="1:12" x14ac:dyDescent="0.25">
      <c r="A5" s="46" t="s">
        <v>616</v>
      </c>
      <c r="B5" s="58">
        <v>547.14</v>
      </c>
      <c r="C5" s="58">
        <v>16.510000000000002</v>
      </c>
      <c r="D5" s="58">
        <v>425.26</v>
      </c>
      <c r="E5" s="58">
        <v>833.79</v>
      </c>
      <c r="F5" s="58">
        <v>234.41</v>
      </c>
      <c r="G5" s="58">
        <v>359.69</v>
      </c>
      <c r="H5" s="58">
        <v>892.85</v>
      </c>
      <c r="I5" s="58">
        <v>516.66</v>
      </c>
      <c r="J5" s="58">
        <v>274.89</v>
      </c>
      <c r="K5" s="58">
        <v>170.9</v>
      </c>
      <c r="L5" s="58">
        <v>275.82</v>
      </c>
    </row>
    <row r="6" spans="1:12" x14ac:dyDescent="0.25">
      <c r="A6" s="46" t="s">
        <v>617</v>
      </c>
      <c r="B6" s="58">
        <v>595.51</v>
      </c>
      <c r="C6" s="58">
        <v>107.95</v>
      </c>
      <c r="D6" s="58">
        <v>318.64999999999998</v>
      </c>
      <c r="E6" s="58">
        <v>727.18</v>
      </c>
      <c r="F6" s="58">
        <v>282.77</v>
      </c>
      <c r="G6" s="58">
        <v>318.8</v>
      </c>
      <c r="H6" s="58">
        <v>941.21</v>
      </c>
      <c r="I6" s="58">
        <v>536.82000000000005</v>
      </c>
      <c r="J6" s="58">
        <v>168.28</v>
      </c>
      <c r="K6" s="58">
        <v>219.27</v>
      </c>
      <c r="L6" s="58">
        <v>324.18</v>
      </c>
    </row>
    <row r="7" spans="1:12" x14ac:dyDescent="0.25">
      <c r="A7" s="46" t="s">
        <v>618</v>
      </c>
      <c r="B7" s="58">
        <v>541.04999999999995</v>
      </c>
      <c r="C7" s="58">
        <v>6.42</v>
      </c>
      <c r="D7" s="58">
        <v>419.16</v>
      </c>
      <c r="E7" s="58">
        <v>827.7</v>
      </c>
      <c r="F7" s="58">
        <v>228.31</v>
      </c>
      <c r="G7" s="58">
        <v>353.6</v>
      </c>
      <c r="H7" s="58">
        <v>886.75</v>
      </c>
      <c r="I7" s="58">
        <v>510.56</v>
      </c>
      <c r="J7" s="58">
        <v>268.79000000000002</v>
      </c>
      <c r="K7" s="58">
        <v>164.81</v>
      </c>
      <c r="L7" s="58">
        <v>269.72000000000003</v>
      </c>
    </row>
    <row r="8" spans="1:12" x14ac:dyDescent="0.25">
      <c r="A8" s="46" t="s">
        <v>619</v>
      </c>
      <c r="B8" s="58">
        <v>596.71</v>
      </c>
      <c r="C8" s="58">
        <v>109.15</v>
      </c>
      <c r="D8" s="58">
        <v>316.44</v>
      </c>
      <c r="E8" s="58">
        <v>724.97</v>
      </c>
      <c r="F8" s="58">
        <v>283.97000000000003</v>
      </c>
      <c r="G8" s="58">
        <v>316.58999999999997</v>
      </c>
      <c r="H8" s="58">
        <v>942.41</v>
      </c>
      <c r="I8" s="58">
        <v>534.61</v>
      </c>
      <c r="J8" s="58">
        <v>166.07</v>
      </c>
      <c r="K8" s="58">
        <v>220.47</v>
      </c>
      <c r="L8" s="58">
        <v>325.38</v>
      </c>
    </row>
    <row r="9" spans="1:12" x14ac:dyDescent="0.25">
      <c r="A9" s="46" t="s">
        <v>620</v>
      </c>
      <c r="B9" s="58">
        <v>526.01</v>
      </c>
      <c r="C9" s="58">
        <v>11.49</v>
      </c>
      <c r="D9" s="58">
        <v>404.12</v>
      </c>
      <c r="E9" s="58">
        <v>812.66</v>
      </c>
      <c r="F9" s="58">
        <v>213.27</v>
      </c>
      <c r="G9" s="58">
        <v>338.56</v>
      </c>
      <c r="H9" s="58">
        <v>871.71</v>
      </c>
      <c r="I9" s="58">
        <v>495.52</v>
      </c>
      <c r="J9" s="58">
        <v>253.75</v>
      </c>
      <c r="K9" s="58">
        <v>149.77000000000001</v>
      </c>
      <c r="L9" s="58">
        <v>254.68</v>
      </c>
    </row>
    <row r="10" spans="1:12" x14ac:dyDescent="0.25">
      <c r="A10" s="46" t="s">
        <v>621</v>
      </c>
      <c r="B10" s="58">
        <v>546.65</v>
      </c>
      <c r="C10" s="58">
        <v>12.02</v>
      </c>
      <c r="D10" s="58">
        <v>424.76</v>
      </c>
      <c r="E10" s="58">
        <v>833.29</v>
      </c>
      <c r="F10" s="58">
        <v>233.91</v>
      </c>
      <c r="G10" s="58">
        <v>359.2</v>
      </c>
      <c r="H10" s="58">
        <v>892.35</v>
      </c>
      <c r="I10" s="58">
        <v>516.16</v>
      </c>
      <c r="J10" s="58">
        <v>274.39</v>
      </c>
      <c r="K10" s="58">
        <v>170.41</v>
      </c>
      <c r="L10" s="58">
        <v>275.32</v>
      </c>
    </row>
    <row r="11" spans="1:12" x14ac:dyDescent="0.25">
      <c r="A11" s="46" t="s">
        <v>622</v>
      </c>
      <c r="B11" s="58">
        <v>544.25</v>
      </c>
      <c r="C11" s="58">
        <v>60.2</v>
      </c>
      <c r="D11" s="58">
        <v>472.94</v>
      </c>
      <c r="E11" s="58">
        <v>881.47</v>
      </c>
      <c r="F11" s="58">
        <v>282.08999999999997</v>
      </c>
      <c r="G11" s="58">
        <v>407.38</v>
      </c>
      <c r="H11" s="58">
        <v>889.95</v>
      </c>
      <c r="I11" s="58">
        <v>564.34</v>
      </c>
      <c r="J11" s="58">
        <v>322.57</v>
      </c>
      <c r="K11" s="58">
        <v>218.58</v>
      </c>
      <c r="L11" s="58">
        <v>323.5</v>
      </c>
    </row>
    <row r="12" spans="1:12" x14ac:dyDescent="0.25">
      <c r="A12" s="46" t="s">
        <v>623</v>
      </c>
      <c r="B12" s="58">
        <v>544.77</v>
      </c>
      <c r="C12" s="58">
        <v>10.14</v>
      </c>
      <c r="D12" s="58">
        <v>422.89</v>
      </c>
      <c r="E12" s="58">
        <v>831.42</v>
      </c>
      <c r="F12" s="58">
        <v>232.03</v>
      </c>
      <c r="G12" s="58">
        <v>357.32</v>
      </c>
      <c r="H12" s="58">
        <v>890.47</v>
      </c>
      <c r="I12" s="58">
        <v>514.28</v>
      </c>
      <c r="J12" s="58">
        <v>272.52</v>
      </c>
      <c r="K12" s="58">
        <v>168.53</v>
      </c>
      <c r="L12" s="58">
        <v>273.45</v>
      </c>
    </row>
    <row r="13" spans="1:12" x14ac:dyDescent="0.25">
      <c r="A13" s="46" t="s">
        <v>624</v>
      </c>
      <c r="B13" s="58">
        <v>550.65</v>
      </c>
      <c r="C13" s="58">
        <v>16.02</v>
      </c>
      <c r="D13" s="58">
        <v>428.77</v>
      </c>
      <c r="E13" s="58">
        <v>837.3</v>
      </c>
      <c r="F13" s="58">
        <v>237.91</v>
      </c>
      <c r="G13" s="58">
        <v>363.2</v>
      </c>
      <c r="H13" s="58">
        <v>896.35</v>
      </c>
      <c r="I13" s="58">
        <v>520.16</v>
      </c>
      <c r="J13" s="58">
        <v>278.39999999999998</v>
      </c>
      <c r="K13" s="58">
        <v>174.41</v>
      </c>
      <c r="L13" s="58">
        <v>279.33</v>
      </c>
    </row>
    <row r="14" spans="1:12" x14ac:dyDescent="0.25">
      <c r="A14" s="46" t="s">
        <v>625</v>
      </c>
      <c r="B14" s="58">
        <v>535.15</v>
      </c>
      <c r="C14" s="58">
        <v>0.91</v>
      </c>
      <c r="D14" s="58">
        <v>413.26</v>
      </c>
      <c r="E14" s="58">
        <v>821.79</v>
      </c>
      <c r="F14" s="58">
        <v>222.41</v>
      </c>
      <c r="G14" s="58">
        <v>347.7</v>
      </c>
      <c r="H14" s="58">
        <v>880.85</v>
      </c>
      <c r="I14" s="58">
        <v>504.66</v>
      </c>
      <c r="J14" s="58">
        <v>262.89</v>
      </c>
      <c r="K14" s="58">
        <v>158.91</v>
      </c>
      <c r="L14" s="58">
        <v>263.82</v>
      </c>
    </row>
    <row r="15" spans="1:12" x14ac:dyDescent="0.25">
      <c r="A15" s="46" t="s">
        <v>626</v>
      </c>
      <c r="B15" s="58">
        <v>551.26</v>
      </c>
      <c r="C15" s="58">
        <v>16.63</v>
      </c>
      <c r="D15" s="58">
        <v>429.38</v>
      </c>
      <c r="E15" s="58">
        <v>837.91</v>
      </c>
      <c r="F15" s="58">
        <v>238.52</v>
      </c>
      <c r="G15" s="58">
        <v>363.81</v>
      </c>
      <c r="H15" s="58">
        <v>896.96</v>
      </c>
      <c r="I15" s="58">
        <v>520.77</v>
      </c>
      <c r="J15" s="58">
        <v>279</v>
      </c>
      <c r="K15" s="58">
        <v>175.02</v>
      </c>
      <c r="L15" s="58">
        <v>279.93</v>
      </c>
    </row>
    <row r="16" spans="1:12" x14ac:dyDescent="0.25">
      <c r="A16" s="46" t="s">
        <v>627</v>
      </c>
      <c r="B16" s="58">
        <v>532.6</v>
      </c>
      <c r="C16" s="58">
        <v>26.29</v>
      </c>
      <c r="D16" s="58">
        <v>410.72</v>
      </c>
      <c r="E16" s="58">
        <v>819.25</v>
      </c>
      <c r="F16" s="58">
        <v>219.86</v>
      </c>
      <c r="G16" s="58">
        <v>322.39</v>
      </c>
      <c r="H16" s="58">
        <v>878.3</v>
      </c>
      <c r="I16" s="58">
        <v>502.11</v>
      </c>
      <c r="J16" s="58">
        <v>260.35000000000002</v>
      </c>
      <c r="K16" s="58">
        <v>156.36000000000001</v>
      </c>
      <c r="L16" s="58">
        <v>261.27999999999997</v>
      </c>
    </row>
    <row r="17" spans="1:12" x14ac:dyDescent="0.25">
      <c r="A17" s="46" t="s">
        <v>628</v>
      </c>
      <c r="B17" s="58">
        <v>538.72</v>
      </c>
      <c r="C17" s="58">
        <v>4.09</v>
      </c>
      <c r="D17" s="58">
        <v>416.83</v>
      </c>
      <c r="E17" s="58">
        <v>825.36</v>
      </c>
      <c r="F17" s="58">
        <v>225.98</v>
      </c>
      <c r="G17" s="58">
        <v>351.27</v>
      </c>
      <c r="H17" s="58">
        <v>884.42</v>
      </c>
      <c r="I17" s="58">
        <v>508.23</v>
      </c>
      <c r="J17" s="58">
        <v>266.45999999999998</v>
      </c>
      <c r="K17" s="58">
        <v>162.47</v>
      </c>
      <c r="L17" s="58">
        <v>267.39</v>
      </c>
    </row>
    <row r="18" spans="1:12" x14ac:dyDescent="0.25">
      <c r="A18" s="46" t="s">
        <v>629</v>
      </c>
      <c r="B18" s="58">
        <v>546.44000000000005</v>
      </c>
      <c r="C18" s="58">
        <v>11.81</v>
      </c>
      <c r="D18" s="58">
        <v>424.56</v>
      </c>
      <c r="E18" s="58">
        <v>833.09</v>
      </c>
      <c r="F18" s="58">
        <v>233.7</v>
      </c>
      <c r="G18" s="58">
        <v>358.99</v>
      </c>
      <c r="H18" s="58">
        <v>892.14</v>
      </c>
      <c r="I18" s="58">
        <v>515.95000000000005</v>
      </c>
      <c r="J18" s="58">
        <v>274.19</v>
      </c>
      <c r="K18" s="58">
        <v>170.2</v>
      </c>
      <c r="L18" s="58">
        <v>275.12</v>
      </c>
    </row>
    <row r="19" spans="1:12" x14ac:dyDescent="0.25">
      <c r="A19" s="46" t="s">
        <v>630</v>
      </c>
      <c r="B19" s="58">
        <v>528.76</v>
      </c>
      <c r="C19" s="58">
        <v>16.690000000000001</v>
      </c>
      <c r="D19" s="58">
        <v>406.88</v>
      </c>
      <c r="E19" s="58">
        <v>815.41</v>
      </c>
      <c r="F19" s="58">
        <v>216.03</v>
      </c>
      <c r="G19" s="58">
        <v>341.31</v>
      </c>
      <c r="H19" s="58">
        <v>874.47</v>
      </c>
      <c r="I19" s="58">
        <v>498.28</v>
      </c>
      <c r="J19" s="58">
        <v>256.51</v>
      </c>
      <c r="K19" s="58">
        <v>152.52000000000001</v>
      </c>
      <c r="L19" s="58">
        <v>257.44</v>
      </c>
    </row>
    <row r="20" spans="1:12" x14ac:dyDescent="0.25">
      <c r="A20" s="46" t="s">
        <v>631</v>
      </c>
      <c r="B20" s="58">
        <v>525.44000000000005</v>
      </c>
      <c r="C20" s="58">
        <v>13.36</v>
      </c>
      <c r="D20" s="58">
        <v>403.55</v>
      </c>
      <c r="E20" s="58">
        <v>812.08</v>
      </c>
      <c r="F20" s="58">
        <v>212.7</v>
      </c>
      <c r="G20" s="58">
        <v>337.99</v>
      </c>
      <c r="H20" s="58">
        <v>871.14</v>
      </c>
      <c r="I20" s="58">
        <v>494.95</v>
      </c>
      <c r="J20" s="58">
        <v>253.18</v>
      </c>
      <c r="K20" s="58">
        <v>149.19999999999999</v>
      </c>
      <c r="L20" s="58">
        <v>254.11</v>
      </c>
    </row>
    <row r="21" spans="1:12" x14ac:dyDescent="0.25">
      <c r="A21" s="46" t="s">
        <v>632</v>
      </c>
      <c r="B21" s="58">
        <v>522.98</v>
      </c>
      <c r="C21" s="58">
        <v>14.54</v>
      </c>
      <c r="D21" s="58">
        <v>401.1</v>
      </c>
      <c r="E21" s="58">
        <v>809.63</v>
      </c>
      <c r="F21" s="58">
        <v>210.25</v>
      </c>
      <c r="G21" s="58">
        <v>335.54</v>
      </c>
      <c r="H21" s="58">
        <v>868.69</v>
      </c>
      <c r="I21" s="58">
        <v>492.5</v>
      </c>
      <c r="J21" s="58">
        <v>250.73</v>
      </c>
      <c r="K21" s="58">
        <v>146.74</v>
      </c>
      <c r="L21" s="58">
        <v>251.66</v>
      </c>
    </row>
    <row r="22" spans="1:12" x14ac:dyDescent="0.25">
      <c r="A22" s="46" t="s">
        <v>633</v>
      </c>
      <c r="B22" s="58">
        <v>545</v>
      </c>
      <c r="C22" s="58">
        <v>10.38</v>
      </c>
      <c r="D22" s="58">
        <v>423.12</v>
      </c>
      <c r="E22" s="58">
        <v>831.65</v>
      </c>
      <c r="F22" s="58">
        <v>232.26</v>
      </c>
      <c r="G22" s="58">
        <v>357.55</v>
      </c>
      <c r="H22" s="58">
        <v>890.7</v>
      </c>
      <c r="I22" s="58">
        <v>514.51</v>
      </c>
      <c r="J22" s="58">
        <v>272.75</v>
      </c>
      <c r="K22" s="58">
        <v>168.76</v>
      </c>
      <c r="L22" s="58">
        <v>273.68</v>
      </c>
    </row>
    <row r="23" spans="1:12" x14ac:dyDescent="0.25">
      <c r="A23" s="46" t="s">
        <v>634</v>
      </c>
      <c r="B23" s="58">
        <v>547.62</v>
      </c>
      <c r="C23" s="58">
        <v>12.99</v>
      </c>
      <c r="D23" s="58">
        <v>425.73</v>
      </c>
      <c r="E23" s="58">
        <v>834.26</v>
      </c>
      <c r="F23" s="58">
        <v>234.88</v>
      </c>
      <c r="G23" s="58">
        <v>360.17</v>
      </c>
      <c r="H23" s="58">
        <v>893.32</v>
      </c>
      <c r="I23" s="58">
        <v>517.13</v>
      </c>
      <c r="J23" s="58">
        <v>275.36</v>
      </c>
      <c r="K23" s="58">
        <v>171.38</v>
      </c>
      <c r="L23" s="58">
        <v>276.29000000000002</v>
      </c>
    </row>
    <row r="24" spans="1:12" x14ac:dyDescent="0.25">
      <c r="A24" s="46" t="s">
        <v>635</v>
      </c>
      <c r="B24" s="58">
        <v>542.41</v>
      </c>
      <c r="C24" s="58">
        <v>10.38</v>
      </c>
      <c r="D24" s="58">
        <v>420.52</v>
      </c>
      <c r="E24" s="58">
        <v>829.05</v>
      </c>
      <c r="F24" s="58">
        <v>229.67</v>
      </c>
      <c r="G24" s="58">
        <v>354.96</v>
      </c>
      <c r="H24" s="58">
        <v>888.11</v>
      </c>
      <c r="I24" s="58">
        <v>511.92</v>
      </c>
      <c r="J24" s="58">
        <v>270.14999999999998</v>
      </c>
      <c r="K24" s="58">
        <v>166.17</v>
      </c>
      <c r="L24" s="58">
        <v>271.08</v>
      </c>
    </row>
    <row r="25" spans="1:12" x14ac:dyDescent="0.25">
      <c r="A25" s="46" t="s">
        <v>636</v>
      </c>
      <c r="B25" s="58">
        <v>663.14</v>
      </c>
      <c r="C25" s="58">
        <v>156.83000000000001</v>
      </c>
      <c r="D25" s="58">
        <v>477.66</v>
      </c>
      <c r="E25" s="58">
        <v>886.19</v>
      </c>
      <c r="F25" s="58">
        <v>350.4</v>
      </c>
      <c r="G25" s="58">
        <v>261.12</v>
      </c>
      <c r="H25" s="58">
        <v>1008.84</v>
      </c>
      <c r="I25" s="58">
        <v>632.65</v>
      </c>
      <c r="J25" s="58">
        <v>390.89</v>
      </c>
      <c r="K25" s="58">
        <v>286.89999999999998</v>
      </c>
      <c r="L25" s="58">
        <v>391.82</v>
      </c>
    </row>
    <row r="26" spans="1:12" x14ac:dyDescent="0.25">
      <c r="A26" s="46" t="s">
        <v>637</v>
      </c>
      <c r="B26" s="58">
        <v>661.74</v>
      </c>
      <c r="C26" s="58">
        <v>155.43</v>
      </c>
      <c r="D26" s="58">
        <v>476.27</v>
      </c>
      <c r="E26" s="58">
        <v>884.8</v>
      </c>
      <c r="F26" s="58">
        <v>349.01</v>
      </c>
      <c r="G26" s="58">
        <v>259.72000000000003</v>
      </c>
      <c r="H26" s="58">
        <v>1007.45</v>
      </c>
      <c r="I26" s="58">
        <v>631.26</v>
      </c>
      <c r="J26" s="58">
        <v>389.49</v>
      </c>
      <c r="K26" s="58">
        <v>285.5</v>
      </c>
      <c r="L26" s="58">
        <v>390.42</v>
      </c>
    </row>
    <row r="27" spans="1:12" x14ac:dyDescent="0.25">
      <c r="A27" s="46" t="s">
        <v>638</v>
      </c>
      <c r="B27" s="58">
        <v>662.34</v>
      </c>
      <c r="C27" s="58">
        <v>156.02000000000001</v>
      </c>
      <c r="D27" s="58">
        <v>476.86</v>
      </c>
      <c r="E27" s="58">
        <v>885.39</v>
      </c>
      <c r="F27" s="58">
        <v>349.6</v>
      </c>
      <c r="G27" s="58">
        <v>260.32</v>
      </c>
      <c r="H27" s="58">
        <v>1008.04</v>
      </c>
      <c r="I27" s="58">
        <v>631.85</v>
      </c>
      <c r="J27" s="58">
        <v>390.08</v>
      </c>
      <c r="K27" s="58">
        <v>286.10000000000002</v>
      </c>
      <c r="L27" s="58">
        <v>391.01</v>
      </c>
    </row>
    <row r="28" spans="1:12" x14ac:dyDescent="0.25">
      <c r="A28" s="46" t="s">
        <v>639</v>
      </c>
      <c r="B28" s="58">
        <v>752.31</v>
      </c>
      <c r="C28" s="58">
        <v>246</v>
      </c>
      <c r="D28" s="58">
        <v>566.84</v>
      </c>
      <c r="E28" s="58">
        <v>975.37</v>
      </c>
      <c r="F28" s="58">
        <v>439.58</v>
      </c>
      <c r="G28" s="58">
        <v>350.29</v>
      </c>
      <c r="H28" s="58">
        <v>1098.02</v>
      </c>
      <c r="I28" s="58">
        <v>721.82</v>
      </c>
      <c r="J28" s="58">
        <v>480.06</v>
      </c>
      <c r="K28" s="58">
        <v>376.07</v>
      </c>
      <c r="L28" s="58">
        <v>480.99</v>
      </c>
    </row>
    <row r="29" spans="1:12" x14ac:dyDescent="0.25">
      <c r="A29" s="46" t="s">
        <v>640</v>
      </c>
      <c r="B29" s="58">
        <v>667.37</v>
      </c>
      <c r="C29" s="58">
        <v>161.05000000000001</v>
      </c>
      <c r="D29" s="58">
        <v>481.89</v>
      </c>
      <c r="E29" s="58">
        <v>890.42</v>
      </c>
      <c r="F29" s="58">
        <v>354.63</v>
      </c>
      <c r="G29" s="58">
        <v>265.35000000000002</v>
      </c>
      <c r="H29" s="58">
        <v>1013.07</v>
      </c>
      <c r="I29" s="58">
        <v>636.88</v>
      </c>
      <c r="J29" s="58">
        <v>395.11</v>
      </c>
      <c r="K29" s="58">
        <v>291.13</v>
      </c>
      <c r="L29" s="58">
        <v>396.04</v>
      </c>
    </row>
    <row r="30" spans="1:12" x14ac:dyDescent="0.25">
      <c r="A30" s="46" t="s">
        <v>641</v>
      </c>
      <c r="B30" s="58">
        <v>751.84</v>
      </c>
      <c r="C30" s="58">
        <v>245.52</v>
      </c>
      <c r="D30" s="58">
        <v>566.36</v>
      </c>
      <c r="E30" s="58">
        <v>974.89</v>
      </c>
      <c r="F30" s="58">
        <v>439.1</v>
      </c>
      <c r="G30" s="58">
        <v>349.82</v>
      </c>
      <c r="H30" s="58">
        <v>1097.54</v>
      </c>
      <c r="I30" s="58">
        <v>721.35</v>
      </c>
      <c r="J30" s="58">
        <v>479.58</v>
      </c>
      <c r="K30" s="58">
        <v>375.6</v>
      </c>
      <c r="L30" s="58">
        <v>480.52</v>
      </c>
    </row>
    <row r="31" spans="1:12" x14ac:dyDescent="0.25">
      <c r="A31" s="46" t="s">
        <v>642</v>
      </c>
      <c r="B31" s="58">
        <v>601.94000000000005</v>
      </c>
      <c r="C31" s="58">
        <v>95.62</v>
      </c>
      <c r="D31" s="58">
        <v>480.05</v>
      </c>
      <c r="E31" s="58">
        <v>888.58</v>
      </c>
      <c r="F31" s="58">
        <v>289.2</v>
      </c>
      <c r="G31" s="58">
        <v>254.58</v>
      </c>
      <c r="H31" s="58">
        <v>947.64</v>
      </c>
      <c r="I31" s="58">
        <v>571.45000000000005</v>
      </c>
      <c r="J31" s="58">
        <v>329.68</v>
      </c>
      <c r="K31" s="58">
        <v>225.7</v>
      </c>
      <c r="L31" s="58">
        <v>330.61</v>
      </c>
    </row>
    <row r="32" spans="1:12" x14ac:dyDescent="0.25">
      <c r="A32" s="46" t="s">
        <v>643</v>
      </c>
      <c r="B32" s="58">
        <v>566.41</v>
      </c>
      <c r="C32" s="58">
        <v>410.3</v>
      </c>
      <c r="D32" s="58">
        <v>8.76</v>
      </c>
      <c r="E32" s="58">
        <v>419.15</v>
      </c>
      <c r="F32" s="58">
        <v>267.33</v>
      </c>
      <c r="G32" s="58">
        <v>224.8</v>
      </c>
      <c r="H32" s="58">
        <v>912.11</v>
      </c>
      <c r="I32" s="58">
        <v>234.07</v>
      </c>
      <c r="J32" s="58">
        <v>150.37</v>
      </c>
      <c r="K32" s="58">
        <v>327.45</v>
      </c>
      <c r="L32" s="58">
        <v>225.29</v>
      </c>
    </row>
    <row r="33" spans="1:12" x14ac:dyDescent="0.25">
      <c r="A33" s="46" t="s">
        <v>644</v>
      </c>
      <c r="B33" s="58">
        <v>566.1</v>
      </c>
      <c r="C33" s="58">
        <v>410.53</v>
      </c>
      <c r="D33" s="58">
        <v>8.4499999999999993</v>
      </c>
      <c r="E33" s="58">
        <v>420.18</v>
      </c>
      <c r="F33" s="58">
        <v>267.01</v>
      </c>
      <c r="G33" s="58">
        <v>225.03</v>
      </c>
      <c r="H33" s="58">
        <v>911.8</v>
      </c>
      <c r="I33" s="58">
        <v>233.76</v>
      </c>
      <c r="J33" s="58">
        <v>150.6</v>
      </c>
      <c r="K33" s="58">
        <v>327.14</v>
      </c>
      <c r="L33" s="58">
        <v>224.98</v>
      </c>
    </row>
    <row r="34" spans="1:12" x14ac:dyDescent="0.25">
      <c r="A34" s="46" t="s">
        <v>645</v>
      </c>
      <c r="B34" s="58">
        <v>573.59</v>
      </c>
      <c r="C34" s="58">
        <v>404.17</v>
      </c>
      <c r="D34" s="58">
        <v>15.94</v>
      </c>
      <c r="E34" s="58">
        <v>423.24</v>
      </c>
      <c r="F34" s="58">
        <v>274.51</v>
      </c>
      <c r="G34" s="58">
        <v>218.67</v>
      </c>
      <c r="H34" s="58">
        <v>919.29</v>
      </c>
      <c r="I34" s="58">
        <v>241.25</v>
      </c>
      <c r="J34" s="58">
        <v>144.24</v>
      </c>
      <c r="K34" s="58">
        <v>292.45999999999998</v>
      </c>
      <c r="L34" s="58">
        <v>232.47</v>
      </c>
    </row>
    <row r="35" spans="1:12" x14ac:dyDescent="0.25">
      <c r="A35" s="46" t="s">
        <v>646</v>
      </c>
      <c r="B35" s="58">
        <v>661.96</v>
      </c>
      <c r="C35" s="58">
        <v>500.79</v>
      </c>
      <c r="D35" s="58">
        <v>104.31</v>
      </c>
      <c r="E35" s="58">
        <v>390.89</v>
      </c>
      <c r="F35" s="58">
        <v>362.88</v>
      </c>
      <c r="G35" s="58">
        <v>315.29000000000002</v>
      </c>
      <c r="H35" s="58">
        <v>1007.67</v>
      </c>
      <c r="I35" s="58">
        <v>142.91</v>
      </c>
      <c r="J35" s="58">
        <v>240.86</v>
      </c>
      <c r="K35" s="58">
        <v>423.01</v>
      </c>
      <c r="L35" s="58">
        <v>320.83999999999997</v>
      </c>
    </row>
    <row r="36" spans="1:12" x14ac:dyDescent="0.25">
      <c r="A36" s="46" t="s">
        <v>647</v>
      </c>
      <c r="B36" s="58">
        <v>718.53</v>
      </c>
      <c r="C36" s="58">
        <v>375.79</v>
      </c>
      <c r="D36" s="58">
        <v>263.31</v>
      </c>
      <c r="E36" s="58">
        <v>671.84</v>
      </c>
      <c r="F36" s="58">
        <v>412.22</v>
      </c>
      <c r="G36" s="58">
        <v>38.19</v>
      </c>
      <c r="H36" s="58">
        <v>1064.23</v>
      </c>
      <c r="I36" s="58">
        <v>481.49</v>
      </c>
      <c r="J36" s="58">
        <v>175.18</v>
      </c>
      <c r="K36" s="58">
        <v>423.57</v>
      </c>
      <c r="L36" s="58">
        <v>404.31</v>
      </c>
    </row>
    <row r="37" spans="1:12" x14ac:dyDescent="0.25">
      <c r="A37" s="46" t="s">
        <v>648</v>
      </c>
      <c r="B37" s="58">
        <v>637.38</v>
      </c>
      <c r="C37" s="58">
        <v>365.98</v>
      </c>
      <c r="D37" s="58">
        <v>182.17</v>
      </c>
      <c r="E37" s="58">
        <v>590.70000000000005</v>
      </c>
      <c r="F37" s="58">
        <v>331.07</v>
      </c>
      <c r="G37" s="58">
        <v>53.12</v>
      </c>
      <c r="H37" s="58">
        <v>983.09</v>
      </c>
      <c r="I37" s="58">
        <v>400.34</v>
      </c>
      <c r="J37" s="58">
        <v>94.04</v>
      </c>
      <c r="K37" s="58">
        <v>342.43</v>
      </c>
      <c r="L37" s="58">
        <v>323.17</v>
      </c>
    </row>
    <row r="38" spans="1:12" x14ac:dyDescent="0.25">
      <c r="A38" s="46" t="s">
        <v>649</v>
      </c>
      <c r="B38" s="58">
        <v>548.54</v>
      </c>
      <c r="C38" s="58">
        <v>322.86</v>
      </c>
      <c r="D38" s="58">
        <v>101.9</v>
      </c>
      <c r="E38" s="58">
        <v>510.43</v>
      </c>
      <c r="F38" s="58">
        <v>242.23</v>
      </c>
      <c r="G38" s="58">
        <v>137.35</v>
      </c>
      <c r="H38" s="58">
        <v>894.24</v>
      </c>
      <c r="I38" s="58">
        <v>320.07</v>
      </c>
      <c r="J38" s="58">
        <v>62.92</v>
      </c>
      <c r="K38" s="58">
        <v>253.58</v>
      </c>
      <c r="L38" s="58">
        <v>234.32</v>
      </c>
    </row>
    <row r="39" spans="1:12" x14ac:dyDescent="0.25">
      <c r="A39" s="46" t="s">
        <v>650</v>
      </c>
      <c r="B39" s="58">
        <v>566.20000000000005</v>
      </c>
      <c r="C39" s="58">
        <v>409.08</v>
      </c>
      <c r="D39" s="58">
        <v>8.5500000000000007</v>
      </c>
      <c r="E39" s="58">
        <v>419.55</v>
      </c>
      <c r="F39" s="58">
        <v>267.12</v>
      </c>
      <c r="G39" s="58">
        <v>223.58</v>
      </c>
      <c r="H39" s="58">
        <v>911.9</v>
      </c>
      <c r="I39" s="58">
        <v>233.86</v>
      </c>
      <c r="J39" s="58">
        <v>149.15</v>
      </c>
      <c r="K39" s="58">
        <v>327.25</v>
      </c>
      <c r="L39" s="58">
        <v>225.08</v>
      </c>
    </row>
    <row r="40" spans="1:12" x14ac:dyDescent="0.25">
      <c r="A40" s="46" t="s">
        <v>651</v>
      </c>
      <c r="B40" s="58">
        <v>574.04</v>
      </c>
      <c r="C40" s="58">
        <v>405.81</v>
      </c>
      <c r="D40" s="58">
        <v>16.39</v>
      </c>
      <c r="E40" s="58">
        <v>423.1</v>
      </c>
      <c r="F40" s="58">
        <v>274.95999999999998</v>
      </c>
      <c r="G40" s="58">
        <v>220.31</v>
      </c>
      <c r="H40" s="58">
        <v>919.75</v>
      </c>
      <c r="I40" s="58">
        <v>241.71</v>
      </c>
      <c r="J40" s="58">
        <v>145.88</v>
      </c>
      <c r="K40" s="58">
        <v>294.10000000000002</v>
      </c>
      <c r="L40" s="58">
        <v>232.92</v>
      </c>
    </row>
    <row r="41" spans="1:12" x14ac:dyDescent="0.25">
      <c r="A41" s="46" t="s">
        <v>652</v>
      </c>
      <c r="B41" s="58">
        <v>695.03</v>
      </c>
      <c r="C41" s="58">
        <v>533.86</v>
      </c>
      <c r="D41" s="58">
        <v>137.38</v>
      </c>
      <c r="E41" s="58">
        <v>360.38</v>
      </c>
      <c r="F41" s="58">
        <v>395.95</v>
      </c>
      <c r="G41" s="58">
        <v>348.36</v>
      </c>
      <c r="H41" s="58">
        <v>1040.74</v>
      </c>
      <c r="I41" s="58">
        <v>159.99</v>
      </c>
      <c r="J41" s="58">
        <v>273.93</v>
      </c>
      <c r="K41" s="58">
        <v>456.08</v>
      </c>
      <c r="L41" s="58">
        <v>353.91</v>
      </c>
    </row>
    <row r="42" spans="1:12" x14ac:dyDescent="0.25">
      <c r="A42" s="46" t="s">
        <v>653</v>
      </c>
      <c r="B42" s="58">
        <v>730.86</v>
      </c>
      <c r="C42" s="58">
        <v>569.67999999999995</v>
      </c>
      <c r="D42" s="58">
        <v>173.2</v>
      </c>
      <c r="E42" s="58">
        <v>262.01</v>
      </c>
      <c r="F42" s="58">
        <v>431.77</v>
      </c>
      <c r="G42" s="58">
        <v>384.18</v>
      </c>
      <c r="H42" s="58">
        <v>1076.56</v>
      </c>
      <c r="I42" s="58">
        <v>219.81</v>
      </c>
      <c r="J42" s="58">
        <v>309.75</v>
      </c>
      <c r="K42" s="58">
        <v>491.9</v>
      </c>
      <c r="L42" s="58">
        <v>389.74</v>
      </c>
    </row>
    <row r="43" spans="1:12" x14ac:dyDescent="0.25">
      <c r="A43" s="46" t="s">
        <v>654</v>
      </c>
      <c r="B43" s="58">
        <v>685.29</v>
      </c>
      <c r="C43" s="58">
        <v>361.28</v>
      </c>
      <c r="D43" s="58">
        <v>230.07</v>
      </c>
      <c r="E43" s="58">
        <v>638.6</v>
      </c>
      <c r="F43" s="58">
        <v>378.98</v>
      </c>
      <c r="G43" s="58">
        <v>19.7</v>
      </c>
      <c r="H43" s="58">
        <v>1030.99</v>
      </c>
      <c r="I43" s="58">
        <v>448.25</v>
      </c>
      <c r="J43" s="58">
        <v>141.94</v>
      </c>
      <c r="K43" s="58">
        <v>390.33</v>
      </c>
      <c r="L43" s="58">
        <v>371.07</v>
      </c>
    </row>
    <row r="44" spans="1:12" x14ac:dyDescent="0.25">
      <c r="A44" s="46" t="s">
        <v>655</v>
      </c>
      <c r="B44" s="58">
        <v>594.35</v>
      </c>
      <c r="C44" s="58">
        <v>293.45999999999998</v>
      </c>
      <c r="D44" s="58">
        <v>139.13</v>
      </c>
      <c r="E44" s="58">
        <v>547.66</v>
      </c>
      <c r="F44" s="58">
        <v>288.04000000000002</v>
      </c>
      <c r="G44" s="58">
        <v>109.4</v>
      </c>
      <c r="H44" s="58">
        <v>940.05</v>
      </c>
      <c r="I44" s="58">
        <v>357.3</v>
      </c>
      <c r="J44" s="58">
        <v>30.94</v>
      </c>
      <c r="K44" s="58">
        <v>323.70999999999998</v>
      </c>
      <c r="L44" s="58">
        <v>280.13</v>
      </c>
    </row>
    <row r="45" spans="1:12" x14ac:dyDescent="0.25">
      <c r="A45" s="46" t="s">
        <v>656</v>
      </c>
      <c r="B45" s="58">
        <v>671.27</v>
      </c>
      <c r="C45" s="58">
        <v>353.35</v>
      </c>
      <c r="D45" s="58">
        <v>216.06</v>
      </c>
      <c r="E45" s="58">
        <v>624.59</v>
      </c>
      <c r="F45" s="58">
        <v>364.96</v>
      </c>
      <c r="G45" s="58">
        <v>14.58</v>
      </c>
      <c r="H45" s="58">
        <v>1016.98</v>
      </c>
      <c r="I45" s="58">
        <v>434.23</v>
      </c>
      <c r="J45" s="58">
        <v>127.93</v>
      </c>
      <c r="K45" s="58">
        <v>376.32</v>
      </c>
      <c r="L45" s="58">
        <v>357.06</v>
      </c>
    </row>
    <row r="46" spans="1:12" x14ac:dyDescent="0.25">
      <c r="A46" s="46" t="s">
        <v>657</v>
      </c>
      <c r="B46" s="58">
        <v>635.49</v>
      </c>
      <c r="C46" s="58">
        <v>364.09</v>
      </c>
      <c r="D46" s="58">
        <v>180.27</v>
      </c>
      <c r="E46" s="58">
        <v>588.79999999999995</v>
      </c>
      <c r="F46" s="58">
        <v>329.18</v>
      </c>
      <c r="G46" s="58">
        <v>58.37</v>
      </c>
      <c r="H46" s="58">
        <v>981.2</v>
      </c>
      <c r="I46" s="58">
        <v>398.45</v>
      </c>
      <c r="J46" s="58">
        <v>92.14</v>
      </c>
      <c r="K46" s="58">
        <v>340.53</v>
      </c>
      <c r="L46" s="58">
        <v>321.27</v>
      </c>
    </row>
    <row r="47" spans="1:12" x14ac:dyDescent="0.25">
      <c r="A47" s="46" t="s">
        <v>658</v>
      </c>
      <c r="B47" s="58">
        <v>727.89</v>
      </c>
      <c r="C47" s="58">
        <v>385.14</v>
      </c>
      <c r="D47" s="58">
        <v>272.67</v>
      </c>
      <c r="E47" s="58">
        <v>681.2</v>
      </c>
      <c r="F47" s="58">
        <v>421.57</v>
      </c>
      <c r="G47" s="58">
        <v>47.55</v>
      </c>
      <c r="H47" s="58">
        <v>1073.5899999999999</v>
      </c>
      <c r="I47" s="58">
        <v>490.84</v>
      </c>
      <c r="J47" s="58">
        <v>184.54</v>
      </c>
      <c r="K47" s="58">
        <v>432.93</v>
      </c>
      <c r="L47" s="58">
        <v>413.67</v>
      </c>
    </row>
    <row r="48" spans="1:12" x14ac:dyDescent="0.25">
      <c r="A48" s="46" t="s">
        <v>659</v>
      </c>
      <c r="B48" s="58">
        <v>558.20000000000005</v>
      </c>
      <c r="C48" s="58">
        <v>313.31</v>
      </c>
      <c r="D48" s="58">
        <v>104.09</v>
      </c>
      <c r="E48" s="58">
        <v>512.62</v>
      </c>
      <c r="F48" s="58">
        <v>251.89</v>
      </c>
      <c r="G48" s="58">
        <v>127.81</v>
      </c>
      <c r="H48" s="58">
        <v>903.91</v>
      </c>
      <c r="I48" s="58">
        <v>322.26</v>
      </c>
      <c r="J48" s="58">
        <v>53.38</v>
      </c>
      <c r="K48" s="58">
        <v>263.25</v>
      </c>
      <c r="L48" s="58">
        <v>243.99</v>
      </c>
    </row>
    <row r="49" spans="1:12" x14ac:dyDescent="0.25">
      <c r="A49" s="46" t="s">
        <v>660</v>
      </c>
      <c r="B49" s="58">
        <v>661.62</v>
      </c>
      <c r="C49" s="58">
        <v>390.21</v>
      </c>
      <c r="D49" s="58">
        <v>206.4</v>
      </c>
      <c r="E49" s="58">
        <v>614.92999999999995</v>
      </c>
      <c r="F49" s="58">
        <v>355.31</v>
      </c>
      <c r="G49" s="58">
        <v>32.74</v>
      </c>
      <c r="H49" s="58">
        <v>1007.32</v>
      </c>
      <c r="I49" s="58">
        <v>424.57</v>
      </c>
      <c r="J49" s="58">
        <v>118.27</v>
      </c>
      <c r="K49" s="58">
        <v>366.66</v>
      </c>
      <c r="L49" s="58">
        <v>347.4</v>
      </c>
    </row>
    <row r="50" spans="1:12" x14ac:dyDescent="0.25">
      <c r="A50" s="46" t="s">
        <v>661</v>
      </c>
      <c r="B50" s="58">
        <v>686</v>
      </c>
      <c r="C50" s="58">
        <v>338.32</v>
      </c>
      <c r="D50" s="58">
        <v>230.78</v>
      </c>
      <c r="E50" s="58">
        <v>639.30999999999995</v>
      </c>
      <c r="F50" s="58">
        <v>379.69</v>
      </c>
      <c r="G50" s="58">
        <v>10.29</v>
      </c>
      <c r="H50" s="58">
        <v>1031.7</v>
      </c>
      <c r="I50" s="58">
        <v>448.96</v>
      </c>
      <c r="J50" s="58">
        <v>142.65</v>
      </c>
      <c r="K50" s="58">
        <v>391.04</v>
      </c>
      <c r="L50" s="58">
        <v>371.78</v>
      </c>
    </row>
    <row r="51" spans="1:12" x14ac:dyDescent="0.25">
      <c r="A51" s="46" t="s">
        <v>662</v>
      </c>
      <c r="B51" s="58">
        <v>465.21</v>
      </c>
      <c r="C51" s="58">
        <v>304.62</v>
      </c>
      <c r="D51" s="58">
        <v>115.22</v>
      </c>
      <c r="E51" s="58">
        <v>534.20000000000005</v>
      </c>
      <c r="F51" s="58">
        <v>158.9</v>
      </c>
      <c r="G51" s="58">
        <v>220.68</v>
      </c>
      <c r="H51" s="58">
        <v>810.92</v>
      </c>
      <c r="I51" s="58">
        <v>330.95</v>
      </c>
      <c r="J51" s="58">
        <v>114.68</v>
      </c>
      <c r="K51" s="58">
        <v>170.26</v>
      </c>
      <c r="L51" s="58">
        <v>150.99</v>
      </c>
    </row>
    <row r="52" spans="1:12" x14ac:dyDescent="0.25">
      <c r="A52" s="46" t="s">
        <v>663</v>
      </c>
      <c r="B52" s="58">
        <v>642.01</v>
      </c>
      <c r="C52" s="58">
        <v>370.61</v>
      </c>
      <c r="D52" s="58">
        <v>186.79</v>
      </c>
      <c r="E52" s="58">
        <v>595.33000000000004</v>
      </c>
      <c r="F52" s="58">
        <v>335.7</v>
      </c>
      <c r="G52" s="58">
        <v>48.39</v>
      </c>
      <c r="H52" s="58">
        <v>987.72</v>
      </c>
      <c r="I52" s="58">
        <v>404.97</v>
      </c>
      <c r="J52" s="58">
        <v>98.67</v>
      </c>
      <c r="K52" s="58">
        <v>347.06</v>
      </c>
      <c r="L52" s="58">
        <v>327.8</v>
      </c>
    </row>
    <row r="53" spans="1:12" x14ac:dyDescent="0.25">
      <c r="A53" s="46" t="s">
        <v>664</v>
      </c>
      <c r="B53" s="58">
        <v>646.97</v>
      </c>
      <c r="C53" s="58">
        <v>375.56</v>
      </c>
      <c r="D53" s="58">
        <v>191.75</v>
      </c>
      <c r="E53" s="58">
        <v>600.28</v>
      </c>
      <c r="F53" s="58">
        <v>340.66</v>
      </c>
      <c r="G53" s="58">
        <v>43.43</v>
      </c>
      <c r="H53" s="58">
        <v>992.67</v>
      </c>
      <c r="I53" s="58">
        <v>409.92</v>
      </c>
      <c r="J53" s="58">
        <v>103.62</v>
      </c>
      <c r="K53" s="58">
        <v>352.01</v>
      </c>
      <c r="L53" s="58">
        <v>332.75</v>
      </c>
    </row>
    <row r="54" spans="1:12" x14ac:dyDescent="0.25">
      <c r="A54" s="46" t="s">
        <v>665</v>
      </c>
      <c r="B54" s="58">
        <v>514.41999999999996</v>
      </c>
      <c r="C54" s="58">
        <v>346.88</v>
      </c>
      <c r="D54" s="58">
        <v>66.33</v>
      </c>
      <c r="E54" s="58">
        <v>485.31</v>
      </c>
      <c r="F54" s="58">
        <v>208.11</v>
      </c>
      <c r="G54" s="58">
        <v>193.09</v>
      </c>
      <c r="H54" s="58">
        <v>860.13</v>
      </c>
      <c r="I54" s="58">
        <v>282.06</v>
      </c>
      <c r="J54" s="58">
        <v>118.66</v>
      </c>
      <c r="K54" s="58">
        <v>219.47</v>
      </c>
      <c r="L54" s="58">
        <v>200.21</v>
      </c>
    </row>
    <row r="55" spans="1:12" x14ac:dyDescent="0.25">
      <c r="A55" s="46" t="s">
        <v>666</v>
      </c>
      <c r="B55" s="58">
        <v>586.35</v>
      </c>
      <c r="C55" s="58">
        <v>297.05</v>
      </c>
      <c r="D55" s="58">
        <v>131.13</v>
      </c>
      <c r="E55" s="58">
        <v>539.66</v>
      </c>
      <c r="F55" s="58">
        <v>280.04000000000002</v>
      </c>
      <c r="G55" s="58">
        <v>108.35</v>
      </c>
      <c r="H55" s="58">
        <v>932.05</v>
      </c>
      <c r="I55" s="58">
        <v>349.31</v>
      </c>
      <c r="J55" s="58">
        <v>36.17</v>
      </c>
      <c r="K55" s="58">
        <v>291.39</v>
      </c>
      <c r="L55" s="58">
        <v>272.13</v>
      </c>
    </row>
    <row r="56" spans="1:12" x14ac:dyDescent="0.25">
      <c r="A56" s="46" t="s">
        <v>667</v>
      </c>
      <c r="B56" s="58">
        <v>565.84</v>
      </c>
      <c r="C56" s="58">
        <v>409.94</v>
      </c>
      <c r="D56" s="58">
        <v>9.27</v>
      </c>
      <c r="E56" s="58">
        <v>424.1</v>
      </c>
      <c r="F56" s="58">
        <v>266.76</v>
      </c>
      <c r="G56" s="58">
        <v>224.44</v>
      </c>
      <c r="H56" s="58">
        <v>911.54</v>
      </c>
      <c r="I56" s="58">
        <v>233.5</v>
      </c>
      <c r="J56" s="58">
        <v>150</v>
      </c>
      <c r="K56" s="58">
        <v>281.70999999999998</v>
      </c>
      <c r="L56" s="58">
        <v>224.72</v>
      </c>
    </row>
    <row r="57" spans="1:12" x14ac:dyDescent="0.25">
      <c r="A57" s="46" t="s">
        <v>668</v>
      </c>
      <c r="B57" s="58">
        <v>582.22</v>
      </c>
      <c r="C57" s="58">
        <v>289.57</v>
      </c>
      <c r="D57" s="58">
        <v>127</v>
      </c>
      <c r="E57" s="58">
        <v>535.54</v>
      </c>
      <c r="F57" s="58">
        <v>275.91000000000003</v>
      </c>
      <c r="G57" s="58">
        <v>119.58</v>
      </c>
      <c r="H57" s="58">
        <v>927.93</v>
      </c>
      <c r="I57" s="58">
        <v>345.18</v>
      </c>
      <c r="J57" s="58">
        <v>28.68</v>
      </c>
      <c r="K57" s="58">
        <v>319.82</v>
      </c>
      <c r="L57" s="58">
        <v>268</v>
      </c>
    </row>
    <row r="58" spans="1:12" x14ac:dyDescent="0.25">
      <c r="A58" s="46" t="s">
        <v>669</v>
      </c>
      <c r="B58" s="58">
        <v>575.53</v>
      </c>
      <c r="C58" s="58">
        <v>259.38</v>
      </c>
      <c r="D58" s="58">
        <v>156.69</v>
      </c>
      <c r="E58" s="58">
        <v>565.23</v>
      </c>
      <c r="F58" s="58">
        <v>269.22000000000003</v>
      </c>
      <c r="G58" s="58">
        <v>144.44</v>
      </c>
      <c r="H58" s="58">
        <v>921.23</v>
      </c>
      <c r="I58" s="58">
        <v>374.87</v>
      </c>
      <c r="J58" s="58">
        <v>4.4800000000000004</v>
      </c>
      <c r="K58" s="58">
        <v>289.63</v>
      </c>
      <c r="L58" s="58">
        <v>261.31</v>
      </c>
    </row>
    <row r="59" spans="1:12" x14ac:dyDescent="0.25">
      <c r="A59" s="46" t="s">
        <v>670</v>
      </c>
      <c r="B59" s="58">
        <v>579.89</v>
      </c>
      <c r="C59" s="58">
        <v>263.74</v>
      </c>
      <c r="D59" s="58">
        <v>155.08000000000001</v>
      </c>
      <c r="E59" s="58">
        <v>563.61</v>
      </c>
      <c r="F59" s="58">
        <v>273.58</v>
      </c>
      <c r="G59" s="58">
        <v>142.83000000000001</v>
      </c>
      <c r="H59" s="58">
        <v>925.6</v>
      </c>
      <c r="I59" s="58">
        <v>373.25</v>
      </c>
      <c r="J59" s="58">
        <v>0</v>
      </c>
      <c r="K59" s="58">
        <v>294</v>
      </c>
      <c r="L59" s="58">
        <v>265.68</v>
      </c>
    </row>
    <row r="60" spans="1:12" x14ac:dyDescent="0.25">
      <c r="A60" s="46" t="s">
        <v>671</v>
      </c>
      <c r="B60" s="58">
        <v>705.79</v>
      </c>
      <c r="C60" s="58">
        <v>544.61</v>
      </c>
      <c r="D60" s="58">
        <v>148.13</v>
      </c>
      <c r="E60" s="58">
        <v>346.38</v>
      </c>
      <c r="F60" s="58">
        <v>406.7</v>
      </c>
      <c r="G60" s="58">
        <v>359.11</v>
      </c>
      <c r="H60" s="58">
        <v>1051.49</v>
      </c>
      <c r="I60" s="58">
        <v>145.99</v>
      </c>
      <c r="J60" s="58">
        <v>284.68</v>
      </c>
      <c r="K60" s="58">
        <v>466.83</v>
      </c>
      <c r="L60" s="58">
        <v>364.66</v>
      </c>
    </row>
    <row r="61" spans="1:12" x14ac:dyDescent="0.25">
      <c r="A61" s="46" t="s">
        <v>672</v>
      </c>
      <c r="B61" s="58">
        <v>633.19000000000005</v>
      </c>
      <c r="C61" s="58">
        <v>361.79</v>
      </c>
      <c r="D61" s="58">
        <v>177.98</v>
      </c>
      <c r="E61" s="58">
        <v>586.51</v>
      </c>
      <c r="F61" s="58">
        <v>326.88</v>
      </c>
      <c r="G61" s="58">
        <v>57.88</v>
      </c>
      <c r="H61" s="58">
        <v>978.9</v>
      </c>
      <c r="I61" s="58">
        <v>396.15</v>
      </c>
      <c r="J61" s="58">
        <v>89.85</v>
      </c>
      <c r="K61" s="58">
        <v>338.24</v>
      </c>
      <c r="L61" s="58">
        <v>318.98</v>
      </c>
    </row>
    <row r="62" spans="1:12" x14ac:dyDescent="0.25">
      <c r="A62" s="46" t="s">
        <v>673</v>
      </c>
      <c r="B62" s="58">
        <v>578.24</v>
      </c>
      <c r="C62" s="58">
        <v>417.06</v>
      </c>
      <c r="D62" s="58">
        <v>20.59</v>
      </c>
      <c r="E62" s="58">
        <v>407.42</v>
      </c>
      <c r="F62" s="58">
        <v>279.14999999999998</v>
      </c>
      <c r="G62" s="58">
        <v>231.56</v>
      </c>
      <c r="H62" s="58">
        <v>923.94</v>
      </c>
      <c r="I62" s="58">
        <v>245.9</v>
      </c>
      <c r="J62" s="58">
        <v>157.13</v>
      </c>
      <c r="K62" s="58">
        <v>339.28</v>
      </c>
      <c r="L62" s="58">
        <v>237.12</v>
      </c>
    </row>
    <row r="63" spans="1:12" x14ac:dyDescent="0.25">
      <c r="A63" s="46" t="s">
        <v>674</v>
      </c>
      <c r="B63" s="58">
        <v>662.03</v>
      </c>
      <c r="C63" s="58">
        <v>390.62</v>
      </c>
      <c r="D63" s="58">
        <v>206.81</v>
      </c>
      <c r="E63" s="58">
        <v>615.34</v>
      </c>
      <c r="F63" s="58">
        <v>355.72</v>
      </c>
      <c r="G63" s="58">
        <v>33.619999999999997</v>
      </c>
      <c r="H63" s="58">
        <v>1007.73</v>
      </c>
      <c r="I63" s="58">
        <v>424.99</v>
      </c>
      <c r="J63" s="58">
        <v>118.68</v>
      </c>
      <c r="K63" s="58">
        <v>367.07</v>
      </c>
      <c r="L63" s="58">
        <v>347.81</v>
      </c>
    </row>
    <row r="64" spans="1:12" x14ac:dyDescent="0.25">
      <c r="A64" s="46" t="s">
        <v>675</v>
      </c>
      <c r="B64" s="58">
        <v>657.68</v>
      </c>
      <c r="C64" s="58">
        <v>386.28</v>
      </c>
      <c r="D64" s="58">
        <v>202.46</v>
      </c>
      <c r="E64" s="58">
        <v>610.99</v>
      </c>
      <c r="F64" s="58">
        <v>351.37</v>
      </c>
      <c r="G64" s="58">
        <v>50.83</v>
      </c>
      <c r="H64" s="58">
        <v>1003.38</v>
      </c>
      <c r="I64" s="58">
        <v>420.64</v>
      </c>
      <c r="J64" s="58">
        <v>114.33</v>
      </c>
      <c r="K64" s="58">
        <v>362.72</v>
      </c>
      <c r="L64" s="58">
        <v>343.46</v>
      </c>
    </row>
    <row r="65" spans="1:12" x14ac:dyDescent="0.25">
      <c r="A65" s="46" t="s">
        <v>676</v>
      </c>
      <c r="B65" s="58">
        <v>814.07</v>
      </c>
      <c r="C65" s="58">
        <v>652.89</v>
      </c>
      <c r="D65" s="58">
        <v>256.41000000000003</v>
      </c>
      <c r="E65" s="58">
        <v>171.43</v>
      </c>
      <c r="F65" s="58">
        <v>514.98</v>
      </c>
      <c r="G65" s="58">
        <v>467.39</v>
      </c>
      <c r="H65" s="58">
        <v>1159.77</v>
      </c>
      <c r="I65" s="58">
        <v>298.17</v>
      </c>
      <c r="J65" s="58">
        <v>392.96</v>
      </c>
      <c r="K65" s="58">
        <v>575.11</v>
      </c>
      <c r="L65" s="58">
        <v>472.95</v>
      </c>
    </row>
    <row r="66" spans="1:12" x14ac:dyDescent="0.25">
      <c r="A66" s="46" t="s">
        <v>677</v>
      </c>
      <c r="B66" s="58">
        <v>683.47</v>
      </c>
      <c r="C66" s="58">
        <v>349.55</v>
      </c>
      <c r="D66" s="58">
        <v>228.25</v>
      </c>
      <c r="E66" s="58">
        <v>636.79</v>
      </c>
      <c r="F66" s="58">
        <v>377.16</v>
      </c>
      <c r="G66" s="58">
        <v>7.97</v>
      </c>
      <c r="H66" s="58">
        <v>1029.18</v>
      </c>
      <c r="I66" s="58">
        <v>446.43</v>
      </c>
      <c r="J66" s="58">
        <v>140.12</v>
      </c>
      <c r="K66" s="58">
        <v>388.52</v>
      </c>
      <c r="L66" s="58">
        <v>369.25</v>
      </c>
    </row>
    <row r="67" spans="1:12" x14ac:dyDescent="0.25">
      <c r="A67" s="46" t="s">
        <v>678</v>
      </c>
      <c r="B67" s="58">
        <v>547.54</v>
      </c>
      <c r="C67" s="58">
        <v>325.77</v>
      </c>
      <c r="D67" s="58">
        <v>93.29</v>
      </c>
      <c r="E67" s="58">
        <v>501.82</v>
      </c>
      <c r="F67" s="58">
        <v>241.22</v>
      </c>
      <c r="G67" s="58">
        <v>140.27000000000001</v>
      </c>
      <c r="H67" s="58">
        <v>893.24</v>
      </c>
      <c r="I67" s="58">
        <v>311.47000000000003</v>
      </c>
      <c r="J67" s="58">
        <v>65.84</v>
      </c>
      <c r="K67" s="58">
        <v>252.58</v>
      </c>
      <c r="L67" s="58">
        <v>233.32</v>
      </c>
    </row>
    <row r="68" spans="1:12" x14ac:dyDescent="0.25">
      <c r="A68" s="46" t="s">
        <v>679</v>
      </c>
      <c r="B68" s="58">
        <v>493.57</v>
      </c>
      <c r="C68" s="58">
        <v>314.19</v>
      </c>
      <c r="D68" s="58">
        <v>119.91</v>
      </c>
      <c r="E68" s="58">
        <v>538.89</v>
      </c>
      <c r="F68" s="58">
        <v>187.26</v>
      </c>
      <c r="G68" s="58">
        <v>193.31</v>
      </c>
      <c r="H68" s="58">
        <v>839.27</v>
      </c>
      <c r="I68" s="58">
        <v>335.64</v>
      </c>
      <c r="J68" s="58">
        <v>85.02</v>
      </c>
      <c r="K68" s="58">
        <v>198.61</v>
      </c>
      <c r="L68" s="58">
        <v>179.35</v>
      </c>
    </row>
    <row r="69" spans="1:12" x14ac:dyDescent="0.25">
      <c r="A69" s="46" t="s">
        <v>680</v>
      </c>
      <c r="B69" s="58">
        <v>557.39</v>
      </c>
      <c r="C69" s="58">
        <v>316.07</v>
      </c>
      <c r="D69" s="58">
        <v>102.18</v>
      </c>
      <c r="E69" s="58">
        <v>510.71</v>
      </c>
      <c r="F69" s="58">
        <v>251.08</v>
      </c>
      <c r="G69" s="58">
        <v>130.57</v>
      </c>
      <c r="H69" s="58">
        <v>903.1</v>
      </c>
      <c r="I69" s="58">
        <v>320.35000000000002</v>
      </c>
      <c r="J69" s="58">
        <v>56.14</v>
      </c>
      <c r="K69" s="58">
        <v>262.44</v>
      </c>
      <c r="L69" s="58">
        <v>243.18</v>
      </c>
    </row>
    <row r="70" spans="1:12" x14ac:dyDescent="0.25">
      <c r="A70" s="46" t="s">
        <v>681</v>
      </c>
      <c r="B70" s="58">
        <v>557.39</v>
      </c>
      <c r="C70" s="58">
        <v>316.07</v>
      </c>
      <c r="D70" s="58">
        <v>102.18</v>
      </c>
      <c r="E70" s="58">
        <v>510.71</v>
      </c>
      <c r="F70" s="58">
        <v>251.08</v>
      </c>
      <c r="G70" s="58">
        <v>130.57</v>
      </c>
      <c r="H70" s="58">
        <v>903.1</v>
      </c>
      <c r="I70" s="58">
        <v>320.35000000000002</v>
      </c>
      <c r="J70" s="58">
        <v>56.14</v>
      </c>
      <c r="K70" s="58">
        <v>262.44</v>
      </c>
      <c r="L70" s="58">
        <v>243.18</v>
      </c>
    </row>
    <row r="71" spans="1:12" x14ac:dyDescent="0.25">
      <c r="A71" s="46" t="s">
        <v>682</v>
      </c>
      <c r="B71" s="58">
        <v>552.71</v>
      </c>
      <c r="C71" s="58">
        <v>330.87</v>
      </c>
      <c r="D71" s="58">
        <v>88.25</v>
      </c>
      <c r="E71" s="58">
        <v>496.78</v>
      </c>
      <c r="F71" s="58">
        <v>246.4</v>
      </c>
      <c r="G71" s="58">
        <v>145.37</v>
      </c>
      <c r="H71" s="58">
        <v>898.41</v>
      </c>
      <c r="I71" s="58">
        <v>306.42</v>
      </c>
      <c r="J71" s="58">
        <v>70.94</v>
      </c>
      <c r="K71" s="58">
        <v>257.75</v>
      </c>
      <c r="L71" s="58">
        <v>238.49</v>
      </c>
    </row>
    <row r="72" spans="1:12" x14ac:dyDescent="0.25">
      <c r="A72" s="46" t="s">
        <v>683</v>
      </c>
      <c r="B72" s="58">
        <v>574.29</v>
      </c>
      <c r="C72" s="58">
        <v>413.29</v>
      </c>
      <c r="D72" s="58">
        <v>16.64</v>
      </c>
      <c r="E72" s="58">
        <v>411.4</v>
      </c>
      <c r="F72" s="58">
        <v>275.2</v>
      </c>
      <c r="G72" s="58">
        <v>227.79</v>
      </c>
      <c r="H72" s="58">
        <v>919.99</v>
      </c>
      <c r="I72" s="58">
        <v>241.95</v>
      </c>
      <c r="J72" s="58">
        <v>153.36000000000001</v>
      </c>
      <c r="K72" s="58">
        <v>335.33</v>
      </c>
      <c r="L72" s="58">
        <v>233.17</v>
      </c>
    </row>
    <row r="73" spans="1:12" x14ac:dyDescent="0.25">
      <c r="A73" s="46" t="s">
        <v>684</v>
      </c>
      <c r="B73" s="58">
        <v>557.65</v>
      </c>
      <c r="C73" s="58">
        <v>506.5</v>
      </c>
      <c r="D73" s="58">
        <v>110.03</v>
      </c>
      <c r="E73" s="58">
        <v>451.68</v>
      </c>
      <c r="F73" s="58">
        <v>258.57</v>
      </c>
      <c r="G73" s="58">
        <v>321</v>
      </c>
      <c r="H73" s="58">
        <v>903.36</v>
      </c>
      <c r="I73" s="58">
        <v>203.69</v>
      </c>
      <c r="J73" s="58">
        <v>246.57</v>
      </c>
      <c r="K73" s="58">
        <v>318.7</v>
      </c>
      <c r="L73" s="58">
        <v>216.53</v>
      </c>
    </row>
    <row r="74" spans="1:12" x14ac:dyDescent="0.25">
      <c r="A74" s="46" t="s">
        <v>685</v>
      </c>
      <c r="B74" s="58">
        <v>526.91999999999996</v>
      </c>
      <c r="C74" s="58">
        <v>444.17</v>
      </c>
      <c r="D74" s="58">
        <v>88.03</v>
      </c>
      <c r="E74" s="58">
        <v>475.28</v>
      </c>
      <c r="F74" s="58">
        <v>227.84</v>
      </c>
      <c r="G74" s="58">
        <v>300.75</v>
      </c>
      <c r="H74" s="58">
        <v>872.62</v>
      </c>
      <c r="I74" s="58">
        <v>166.6</v>
      </c>
      <c r="J74" s="58">
        <v>226.32</v>
      </c>
      <c r="K74" s="58">
        <v>287.97000000000003</v>
      </c>
      <c r="L74" s="58">
        <v>185.8</v>
      </c>
    </row>
    <row r="75" spans="1:12" x14ac:dyDescent="0.25">
      <c r="A75" s="46" t="s">
        <v>686</v>
      </c>
      <c r="B75" s="58">
        <v>572.21</v>
      </c>
      <c r="C75" s="58">
        <v>413.18</v>
      </c>
      <c r="D75" s="58">
        <v>14.56</v>
      </c>
      <c r="E75" s="58">
        <v>416.53</v>
      </c>
      <c r="F75" s="58">
        <v>273.13</v>
      </c>
      <c r="G75" s="58">
        <v>227.68</v>
      </c>
      <c r="H75" s="58">
        <v>917.91</v>
      </c>
      <c r="I75" s="58">
        <v>239.87</v>
      </c>
      <c r="J75" s="58">
        <v>153.25</v>
      </c>
      <c r="K75" s="58">
        <v>333.26</v>
      </c>
      <c r="L75" s="58">
        <v>231.09</v>
      </c>
    </row>
    <row r="76" spans="1:12" x14ac:dyDescent="0.25">
      <c r="A76" s="46" t="s">
        <v>687</v>
      </c>
      <c r="B76" s="58">
        <v>740.12</v>
      </c>
      <c r="C76" s="58">
        <v>578.94000000000005</v>
      </c>
      <c r="D76" s="58">
        <v>182.46</v>
      </c>
      <c r="E76" s="58">
        <v>259.60000000000002</v>
      </c>
      <c r="F76" s="58">
        <v>441.03</v>
      </c>
      <c r="G76" s="58">
        <v>393.44</v>
      </c>
      <c r="H76" s="58">
        <v>1085.82</v>
      </c>
      <c r="I76" s="58">
        <v>209.98</v>
      </c>
      <c r="J76" s="58">
        <v>319.01</v>
      </c>
      <c r="K76" s="58">
        <v>501.16</v>
      </c>
      <c r="L76" s="58">
        <v>399</v>
      </c>
    </row>
    <row r="77" spans="1:12" x14ac:dyDescent="0.25">
      <c r="A77" s="46" t="s">
        <v>688</v>
      </c>
      <c r="B77" s="58">
        <v>715.35</v>
      </c>
      <c r="C77" s="58">
        <v>554.16999999999996</v>
      </c>
      <c r="D77" s="58">
        <v>157.69999999999999</v>
      </c>
      <c r="E77" s="58">
        <v>270.37</v>
      </c>
      <c r="F77" s="58">
        <v>416.27</v>
      </c>
      <c r="G77" s="58">
        <v>368.67</v>
      </c>
      <c r="H77" s="58">
        <v>1061.05</v>
      </c>
      <c r="I77" s="58">
        <v>234.59</v>
      </c>
      <c r="J77" s="58">
        <v>294.24</v>
      </c>
      <c r="K77" s="58">
        <v>476.4</v>
      </c>
      <c r="L77" s="58">
        <v>374.23</v>
      </c>
    </row>
    <row r="78" spans="1:12" x14ac:dyDescent="0.25">
      <c r="A78" s="46" t="s">
        <v>689</v>
      </c>
      <c r="B78" s="58">
        <v>671.92</v>
      </c>
      <c r="C78" s="58">
        <v>352.63</v>
      </c>
      <c r="D78" s="58">
        <v>216.7</v>
      </c>
      <c r="E78" s="58">
        <v>625.23</v>
      </c>
      <c r="F78" s="58">
        <v>365.61</v>
      </c>
      <c r="G78" s="58">
        <v>13.87</v>
      </c>
      <c r="H78" s="58">
        <v>1017.62</v>
      </c>
      <c r="I78" s="58">
        <v>434.87</v>
      </c>
      <c r="J78" s="58">
        <v>128.57</v>
      </c>
      <c r="K78" s="58">
        <v>376.96</v>
      </c>
      <c r="L78" s="58">
        <v>357.7</v>
      </c>
    </row>
    <row r="79" spans="1:12" x14ac:dyDescent="0.25">
      <c r="A79" s="46" t="s">
        <v>690</v>
      </c>
      <c r="B79" s="58">
        <v>685.01</v>
      </c>
      <c r="C79" s="58">
        <v>351.08</v>
      </c>
      <c r="D79" s="58">
        <v>229.79</v>
      </c>
      <c r="E79" s="58">
        <v>638.32000000000005</v>
      </c>
      <c r="F79" s="58">
        <v>378.69</v>
      </c>
      <c r="G79" s="58">
        <v>9.51</v>
      </c>
      <c r="H79" s="58">
        <v>1030.71</v>
      </c>
      <c r="I79" s="58">
        <v>447.96</v>
      </c>
      <c r="J79" s="58">
        <v>141.66</v>
      </c>
      <c r="K79" s="58">
        <v>390.05</v>
      </c>
      <c r="L79" s="58">
        <v>370.79</v>
      </c>
    </row>
    <row r="80" spans="1:12" x14ac:dyDescent="0.25">
      <c r="A80" s="46" t="s">
        <v>691</v>
      </c>
      <c r="B80" s="58">
        <v>708.94</v>
      </c>
      <c r="C80" s="58">
        <v>332.88</v>
      </c>
      <c r="D80" s="58">
        <v>253.72</v>
      </c>
      <c r="E80" s="58">
        <v>662.25</v>
      </c>
      <c r="F80" s="58">
        <v>402.63</v>
      </c>
      <c r="G80" s="58">
        <v>33.99</v>
      </c>
      <c r="H80" s="58">
        <v>1054.6400000000001</v>
      </c>
      <c r="I80" s="58">
        <v>471.89</v>
      </c>
      <c r="J80" s="58">
        <v>165.59</v>
      </c>
      <c r="K80" s="58">
        <v>413.98</v>
      </c>
      <c r="L80" s="58">
        <v>394.72</v>
      </c>
    </row>
    <row r="81" spans="1:12" x14ac:dyDescent="0.25">
      <c r="A81" s="46" t="s">
        <v>692</v>
      </c>
      <c r="B81" s="58">
        <v>572.21</v>
      </c>
      <c r="C81" s="58">
        <v>402.17</v>
      </c>
      <c r="D81" s="58">
        <v>14.56</v>
      </c>
      <c r="E81" s="58">
        <v>423.11</v>
      </c>
      <c r="F81" s="58">
        <v>273.12</v>
      </c>
      <c r="G81" s="58">
        <v>216.67</v>
      </c>
      <c r="H81" s="58">
        <v>917.91</v>
      </c>
      <c r="I81" s="58">
        <v>239.87</v>
      </c>
      <c r="J81" s="58">
        <v>142.24</v>
      </c>
      <c r="K81" s="58">
        <v>290.45999999999998</v>
      </c>
      <c r="L81" s="58">
        <v>231.09</v>
      </c>
    </row>
    <row r="82" spans="1:12" x14ac:dyDescent="0.25">
      <c r="A82" s="46" t="s">
        <v>693</v>
      </c>
      <c r="B82" s="58">
        <v>683.49</v>
      </c>
      <c r="C82" s="58">
        <v>349.57</v>
      </c>
      <c r="D82" s="58">
        <v>228.28</v>
      </c>
      <c r="E82" s="58">
        <v>636.80999999999995</v>
      </c>
      <c r="F82" s="58">
        <v>377.18</v>
      </c>
      <c r="G82" s="58">
        <v>8</v>
      </c>
      <c r="H82" s="58">
        <v>1029.2</v>
      </c>
      <c r="I82" s="58">
        <v>446.45</v>
      </c>
      <c r="J82" s="58">
        <v>140.15</v>
      </c>
      <c r="K82" s="58">
        <v>388.54</v>
      </c>
      <c r="L82" s="58">
        <v>369.28</v>
      </c>
    </row>
    <row r="83" spans="1:12" x14ac:dyDescent="0.25">
      <c r="A83" s="46" t="s">
        <v>694</v>
      </c>
      <c r="B83" s="58">
        <v>684.29</v>
      </c>
      <c r="C83" s="58">
        <v>346.84</v>
      </c>
      <c r="D83" s="58">
        <v>229.07</v>
      </c>
      <c r="E83" s="58">
        <v>637.6</v>
      </c>
      <c r="F83" s="58">
        <v>377.98</v>
      </c>
      <c r="G83" s="58">
        <v>2.2599999999999998</v>
      </c>
      <c r="H83" s="58">
        <v>1030</v>
      </c>
      <c r="I83" s="58">
        <v>447.25</v>
      </c>
      <c r="J83" s="58">
        <v>140.94</v>
      </c>
      <c r="K83" s="58">
        <v>389.33</v>
      </c>
      <c r="L83" s="58">
        <v>370.07</v>
      </c>
    </row>
    <row r="84" spans="1:12" x14ac:dyDescent="0.25">
      <c r="A84" s="46" t="s">
        <v>695</v>
      </c>
      <c r="B84" s="58">
        <v>691.95</v>
      </c>
      <c r="C84" s="58">
        <v>358.02</v>
      </c>
      <c r="D84" s="58">
        <v>236.73</v>
      </c>
      <c r="E84" s="58">
        <v>645.26</v>
      </c>
      <c r="F84" s="58">
        <v>385.64</v>
      </c>
      <c r="G84" s="58">
        <v>16.45</v>
      </c>
      <c r="H84" s="58">
        <v>1037.6500000000001</v>
      </c>
      <c r="I84" s="58">
        <v>454.9</v>
      </c>
      <c r="J84" s="58">
        <v>148.6</v>
      </c>
      <c r="K84" s="58">
        <v>396.99</v>
      </c>
      <c r="L84" s="58">
        <v>377.73</v>
      </c>
    </row>
    <row r="85" spans="1:12" x14ac:dyDescent="0.25">
      <c r="A85" s="46" t="s">
        <v>696</v>
      </c>
      <c r="B85" s="58">
        <v>692.8</v>
      </c>
      <c r="C85" s="58">
        <v>356.32</v>
      </c>
      <c r="D85" s="58">
        <v>237.58</v>
      </c>
      <c r="E85" s="58">
        <v>646.11</v>
      </c>
      <c r="F85" s="58">
        <v>386.49</v>
      </c>
      <c r="G85" s="58">
        <v>12.46</v>
      </c>
      <c r="H85" s="58">
        <v>1038.5</v>
      </c>
      <c r="I85" s="58">
        <v>455.76</v>
      </c>
      <c r="J85" s="58">
        <v>149.44999999999999</v>
      </c>
      <c r="K85" s="58">
        <v>397.84</v>
      </c>
      <c r="L85" s="58">
        <v>378.58</v>
      </c>
    </row>
    <row r="86" spans="1:12" x14ac:dyDescent="0.25">
      <c r="A86" s="46" t="s">
        <v>697</v>
      </c>
      <c r="B86" s="58">
        <v>688.9</v>
      </c>
      <c r="C86" s="58">
        <v>352.42</v>
      </c>
      <c r="D86" s="58">
        <v>233.68</v>
      </c>
      <c r="E86" s="58">
        <v>642.21</v>
      </c>
      <c r="F86" s="58">
        <v>382.59</v>
      </c>
      <c r="G86" s="58">
        <v>8.56</v>
      </c>
      <c r="H86" s="58">
        <v>1034.5999999999999</v>
      </c>
      <c r="I86" s="58">
        <v>451.85</v>
      </c>
      <c r="J86" s="58">
        <v>145.55000000000001</v>
      </c>
      <c r="K86" s="58">
        <v>393.94</v>
      </c>
      <c r="L86" s="58">
        <v>374.68</v>
      </c>
    </row>
    <row r="87" spans="1:12" x14ac:dyDescent="0.25">
      <c r="A87" s="46" t="s">
        <v>698</v>
      </c>
      <c r="B87" s="58">
        <v>758.58</v>
      </c>
      <c r="C87" s="58">
        <v>415.84</v>
      </c>
      <c r="D87" s="58">
        <v>303.36</v>
      </c>
      <c r="E87" s="58">
        <v>711.89</v>
      </c>
      <c r="F87" s="58">
        <v>452.27</v>
      </c>
      <c r="G87" s="58">
        <v>78.239999999999995</v>
      </c>
      <c r="H87" s="58">
        <v>1104.28</v>
      </c>
      <c r="I87" s="58">
        <v>521.54</v>
      </c>
      <c r="J87" s="58">
        <v>215.23</v>
      </c>
      <c r="K87" s="58">
        <v>463.62</v>
      </c>
      <c r="L87" s="58">
        <v>444.36</v>
      </c>
    </row>
    <row r="88" spans="1:12" x14ac:dyDescent="0.25">
      <c r="A88" s="46" t="s">
        <v>699</v>
      </c>
      <c r="B88" s="58">
        <v>838.48</v>
      </c>
      <c r="C88" s="58">
        <v>399.55</v>
      </c>
      <c r="D88" s="58">
        <v>383.26</v>
      </c>
      <c r="E88" s="58">
        <v>791.79</v>
      </c>
      <c r="F88" s="58">
        <v>532.16999999999996</v>
      </c>
      <c r="G88" s="58">
        <v>166.72</v>
      </c>
      <c r="H88" s="58">
        <v>1184.18</v>
      </c>
      <c r="I88" s="58">
        <v>601.44000000000005</v>
      </c>
      <c r="J88" s="58">
        <v>295.13</v>
      </c>
      <c r="K88" s="58">
        <v>529.63</v>
      </c>
      <c r="L88" s="58">
        <v>524.26</v>
      </c>
    </row>
    <row r="89" spans="1:12" x14ac:dyDescent="0.25">
      <c r="A89" s="46" t="s">
        <v>700</v>
      </c>
      <c r="B89" s="58">
        <v>682.79</v>
      </c>
      <c r="C89" s="58">
        <v>345.33</v>
      </c>
      <c r="D89" s="58">
        <v>227.57</v>
      </c>
      <c r="E89" s="58">
        <v>636.1</v>
      </c>
      <c r="F89" s="58">
        <v>376.48</v>
      </c>
      <c r="G89" s="58">
        <v>2.94</v>
      </c>
      <c r="H89" s="58">
        <v>1028.49</v>
      </c>
      <c r="I89" s="58">
        <v>445.75</v>
      </c>
      <c r="J89" s="58">
        <v>139.44</v>
      </c>
      <c r="K89" s="58">
        <v>387.83</v>
      </c>
      <c r="L89" s="58">
        <v>368.57</v>
      </c>
    </row>
    <row r="90" spans="1:12" x14ac:dyDescent="0.25">
      <c r="A90" s="46" t="s">
        <v>701</v>
      </c>
      <c r="B90" s="58">
        <v>605.36</v>
      </c>
      <c r="C90" s="58">
        <v>444.19</v>
      </c>
      <c r="D90" s="58">
        <v>47.71</v>
      </c>
      <c r="E90" s="58">
        <v>393.6</v>
      </c>
      <c r="F90" s="58">
        <v>306.27999999999997</v>
      </c>
      <c r="G90" s="58">
        <v>258.69</v>
      </c>
      <c r="H90" s="58">
        <v>951.06</v>
      </c>
      <c r="I90" s="58">
        <v>209.91</v>
      </c>
      <c r="J90" s="58">
        <v>184.25</v>
      </c>
      <c r="K90" s="58">
        <v>366.41</v>
      </c>
      <c r="L90" s="58">
        <v>264.24</v>
      </c>
    </row>
    <row r="91" spans="1:12" x14ac:dyDescent="0.25">
      <c r="A91" s="46" t="s">
        <v>702</v>
      </c>
      <c r="B91" s="58">
        <v>836.92</v>
      </c>
      <c r="C91" s="58">
        <v>397.99</v>
      </c>
      <c r="D91" s="58">
        <v>381.7</v>
      </c>
      <c r="E91" s="58">
        <v>790.23</v>
      </c>
      <c r="F91" s="58">
        <v>530.61</v>
      </c>
      <c r="G91" s="58">
        <v>165.16</v>
      </c>
      <c r="H91" s="58">
        <v>1182.6199999999999</v>
      </c>
      <c r="I91" s="58">
        <v>599.88</v>
      </c>
      <c r="J91" s="58">
        <v>293.57</v>
      </c>
      <c r="K91" s="58">
        <v>528.05999999999995</v>
      </c>
      <c r="L91" s="58">
        <v>522.70000000000005</v>
      </c>
    </row>
    <row r="92" spans="1:12" x14ac:dyDescent="0.25">
      <c r="A92" s="46" t="s">
        <v>703</v>
      </c>
      <c r="B92" s="58">
        <v>539.95000000000005</v>
      </c>
      <c r="C92" s="58">
        <v>432.53</v>
      </c>
      <c r="D92" s="58">
        <v>23.65</v>
      </c>
      <c r="E92" s="58">
        <v>450.25</v>
      </c>
      <c r="F92" s="58">
        <v>240.87</v>
      </c>
      <c r="G92" s="58">
        <v>247.03</v>
      </c>
      <c r="H92" s="58">
        <v>885.66</v>
      </c>
      <c r="I92" s="58">
        <v>207.62</v>
      </c>
      <c r="J92" s="58">
        <v>172.6</v>
      </c>
      <c r="K92" s="58">
        <v>301</v>
      </c>
      <c r="L92" s="58">
        <v>198.83</v>
      </c>
    </row>
    <row r="93" spans="1:12" x14ac:dyDescent="0.25">
      <c r="A93" s="46" t="s">
        <v>704</v>
      </c>
      <c r="B93" s="58">
        <v>520.47</v>
      </c>
      <c r="C93" s="58">
        <v>447.18</v>
      </c>
      <c r="D93" s="58">
        <v>38.299999999999997</v>
      </c>
      <c r="E93" s="58">
        <v>464.9</v>
      </c>
      <c r="F93" s="58">
        <v>221.38</v>
      </c>
      <c r="G93" s="58">
        <v>261.68</v>
      </c>
      <c r="H93" s="58">
        <v>866.17</v>
      </c>
      <c r="I93" s="58">
        <v>188.13</v>
      </c>
      <c r="J93" s="58">
        <v>187.25</v>
      </c>
      <c r="K93" s="58">
        <v>281.51</v>
      </c>
      <c r="L93" s="58">
        <v>179.35</v>
      </c>
    </row>
    <row r="94" spans="1:12" x14ac:dyDescent="0.25">
      <c r="A94" s="46" t="s">
        <v>705</v>
      </c>
      <c r="B94" s="58">
        <v>784.52</v>
      </c>
      <c r="C94" s="58">
        <v>623.34</v>
      </c>
      <c r="D94" s="58">
        <v>226.86</v>
      </c>
      <c r="E94" s="58">
        <v>209.64</v>
      </c>
      <c r="F94" s="58">
        <v>485.43</v>
      </c>
      <c r="G94" s="58">
        <v>437.84</v>
      </c>
      <c r="H94" s="58">
        <v>1130.22</v>
      </c>
      <c r="I94" s="58">
        <v>268.62</v>
      </c>
      <c r="J94" s="58">
        <v>363.41</v>
      </c>
      <c r="K94" s="58">
        <v>545.55999999999995</v>
      </c>
      <c r="L94" s="58">
        <v>443.4</v>
      </c>
    </row>
    <row r="95" spans="1:12" x14ac:dyDescent="0.25">
      <c r="A95" s="46" t="s">
        <v>706</v>
      </c>
      <c r="B95" s="58">
        <v>784.27</v>
      </c>
      <c r="C95" s="58">
        <v>623.09</v>
      </c>
      <c r="D95" s="58">
        <v>226.62</v>
      </c>
      <c r="E95" s="58">
        <v>255.85</v>
      </c>
      <c r="F95" s="58">
        <v>485.19</v>
      </c>
      <c r="G95" s="58">
        <v>437.59</v>
      </c>
      <c r="H95" s="58">
        <v>1129.97</v>
      </c>
      <c r="I95" s="58">
        <v>314.83</v>
      </c>
      <c r="J95" s="58">
        <v>363.16</v>
      </c>
      <c r="K95" s="58">
        <v>545.32000000000005</v>
      </c>
      <c r="L95" s="58">
        <v>443.15</v>
      </c>
    </row>
    <row r="96" spans="1:12" x14ac:dyDescent="0.25">
      <c r="A96" s="46" t="s">
        <v>707</v>
      </c>
      <c r="B96" s="58">
        <v>578.66</v>
      </c>
      <c r="C96" s="58">
        <v>419.22</v>
      </c>
      <c r="D96" s="58">
        <v>21</v>
      </c>
      <c r="E96" s="58">
        <v>419.27</v>
      </c>
      <c r="F96" s="58">
        <v>279.57</v>
      </c>
      <c r="G96" s="58">
        <v>233.72</v>
      </c>
      <c r="H96" s="58">
        <v>924.36</v>
      </c>
      <c r="I96" s="58">
        <v>246.32</v>
      </c>
      <c r="J96" s="58">
        <v>159.29</v>
      </c>
      <c r="K96" s="58">
        <v>339.7</v>
      </c>
      <c r="L96" s="58">
        <v>237.54</v>
      </c>
    </row>
    <row r="97" spans="1:12" x14ac:dyDescent="0.25">
      <c r="A97" s="46" t="s">
        <v>708</v>
      </c>
      <c r="B97" s="58">
        <v>479.48</v>
      </c>
      <c r="C97" s="58">
        <v>396.72</v>
      </c>
      <c r="D97" s="58">
        <v>104.8</v>
      </c>
      <c r="E97" s="58">
        <v>531.39</v>
      </c>
      <c r="F97" s="58">
        <v>180.39</v>
      </c>
      <c r="G97" s="58">
        <v>328.17</v>
      </c>
      <c r="H97" s="58">
        <v>825.18</v>
      </c>
      <c r="I97" s="58">
        <v>116.39</v>
      </c>
      <c r="J97" s="58">
        <v>253.74</v>
      </c>
      <c r="K97" s="58">
        <v>240.52</v>
      </c>
      <c r="L97" s="58">
        <v>138.36000000000001</v>
      </c>
    </row>
    <row r="98" spans="1:12" x14ac:dyDescent="0.25">
      <c r="A98" s="46" t="s">
        <v>709</v>
      </c>
      <c r="B98" s="58">
        <v>478.17</v>
      </c>
      <c r="C98" s="58">
        <v>395.41</v>
      </c>
      <c r="D98" s="58">
        <v>101.19</v>
      </c>
      <c r="E98" s="58">
        <v>527.79</v>
      </c>
      <c r="F98" s="58">
        <v>179.08</v>
      </c>
      <c r="G98" s="58">
        <v>324.57</v>
      </c>
      <c r="H98" s="58">
        <v>823.87</v>
      </c>
      <c r="I98" s="58">
        <v>120.08</v>
      </c>
      <c r="J98" s="58">
        <v>250.14</v>
      </c>
      <c r="K98" s="58">
        <v>239.21</v>
      </c>
      <c r="L98" s="58">
        <v>137.04</v>
      </c>
    </row>
    <row r="99" spans="1:12" x14ac:dyDescent="0.25">
      <c r="A99" s="46" t="s">
        <v>710</v>
      </c>
      <c r="B99" s="58">
        <v>581.75</v>
      </c>
      <c r="C99" s="58">
        <v>291.02999999999997</v>
      </c>
      <c r="D99" s="58">
        <v>126.53</v>
      </c>
      <c r="E99" s="58">
        <v>535.05999999999995</v>
      </c>
      <c r="F99" s="58">
        <v>275.44</v>
      </c>
      <c r="G99" s="58">
        <v>117.48</v>
      </c>
      <c r="H99" s="58">
        <v>927.45</v>
      </c>
      <c r="I99" s="58">
        <v>344.71</v>
      </c>
      <c r="J99" s="58">
        <v>30.15</v>
      </c>
      <c r="K99" s="58">
        <v>321.29000000000002</v>
      </c>
      <c r="L99" s="58">
        <v>267.52999999999997</v>
      </c>
    </row>
    <row r="100" spans="1:12" x14ac:dyDescent="0.25">
      <c r="A100" s="46" t="s">
        <v>711</v>
      </c>
      <c r="B100" s="58">
        <v>580.54999999999995</v>
      </c>
      <c r="C100" s="58">
        <v>264.39999999999998</v>
      </c>
      <c r="D100" s="58">
        <v>153.53</v>
      </c>
      <c r="E100" s="58">
        <v>562.05999999999995</v>
      </c>
      <c r="F100" s="58">
        <v>274.24</v>
      </c>
      <c r="G100" s="58">
        <v>141.28</v>
      </c>
      <c r="H100" s="58">
        <v>926.25</v>
      </c>
      <c r="I100" s="58">
        <v>371.7</v>
      </c>
      <c r="J100" s="58">
        <v>2.98</v>
      </c>
      <c r="K100" s="58">
        <v>294.64999999999998</v>
      </c>
      <c r="L100" s="58">
        <v>266.33</v>
      </c>
    </row>
    <row r="101" spans="1:12" x14ac:dyDescent="0.25">
      <c r="A101" s="46" t="s">
        <v>712</v>
      </c>
      <c r="B101" s="58">
        <v>572.39</v>
      </c>
      <c r="C101" s="58">
        <v>410</v>
      </c>
      <c r="D101" s="58">
        <v>14.74</v>
      </c>
      <c r="E101" s="58">
        <v>414.79</v>
      </c>
      <c r="F101" s="58">
        <v>273.31</v>
      </c>
      <c r="G101" s="58">
        <v>224.5</v>
      </c>
      <c r="H101" s="58">
        <v>918.09</v>
      </c>
      <c r="I101" s="58">
        <v>240.05</v>
      </c>
      <c r="J101" s="58">
        <v>150.07</v>
      </c>
      <c r="K101" s="58">
        <v>333.44</v>
      </c>
      <c r="L101" s="58">
        <v>231.27</v>
      </c>
    </row>
    <row r="102" spans="1:12" x14ac:dyDescent="0.25">
      <c r="A102" s="46" t="s">
        <v>713</v>
      </c>
      <c r="B102" s="58">
        <v>569.67999999999995</v>
      </c>
      <c r="C102" s="58">
        <v>406.6</v>
      </c>
      <c r="D102" s="58">
        <v>12.03</v>
      </c>
      <c r="E102" s="58">
        <v>420.69</v>
      </c>
      <c r="F102" s="58">
        <v>270.58999999999997</v>
      </c>
      <c r="G102" s="58">
        <v>221.1</v>
      </c>
      <c r="H102" s="58">
        <v>915.38</v>
      </c>
      <c r="I102" s="58">
        <v>237.34</v>
      </c>
      <c r="J102" s="58">
        <v>146.66999999999999</v>
      </c>
      <c r="K102" s="58">
        <v>287.26</v>
      </c>
      <c r="L102" s="58">
        <v>228.56</v>
      </c>
    </row>
    <row r="103" spans="1:12" x14ac:dyDescent="0.25">
      <c r="A103" s="46" t="s">
        <v>714</v>
      </c>
      <c r="B103" s="58">
        <v>755.78</v>
      </c>
      <c r="C103" s="58">
        <v>413.04</v>
      </c>
      <c r="D103" s="58">
        <v>300.57</v>
      </c>
      <c r="E103" s="58">
        <v>709.1</v>
      </c>
      <c r="F103" s="58">
        <v>449.47</v>
      </c>
      <c r="G103" s="58">
        <v>75.45</v>
      </c>
      <c r="H103" s="58">
        <v>1101.49</v>
      </c>
      <c r="I103" s="58">
        <v>518.74</v>
      </c>
      <c r="J103" s="58">
        <v>212.44</v>
      </c>
      <c r="K103" s="58">
        <v>460.83</v>
      </c>
      <c r="L103" s="58">
        <v>441.57</v>
      </c>
    </row>
    <row r="104" spans="1:12" x14ac:dyDescent="0.25">
      <c r="A104" s="46" t="s">
        <v>715</v>
      </c>
      <c r="B104" s="58">
        <v>682.03</v>
      </c>
      <c r="C104" s="58">
        <v>348.95</v>
      </c>
      <c r="D104" s="58">
        <v>226.82</v>
      </c>
      <c r="E104" s="58">
        <v>635.35</v>
      </c>
      <c r="F104" s="58">
        <v>375.72</v>
      </c>
      <c r="G104" s="58">
        <v>7.37</v>
      </c>
      <c r="H104" s="58">
        <v>1027.74</v>
      </c>
      <c r="I104" s="58">
        <v>444.99</v>
      </c>
      <c r="J104" s="58">
        <v>138.69</v>
      </c>
      <c r="K104" s="58">
        <v>387.08</v>
      </c>
      <c r="L104" s="58">
        <v>367.82</v>
      </c>
    </row>
    <row r="105" spans="1:12" x14ac:dyDescent="0.25">
      <c r="A105" s="46" t="s">
        <v>716</v>
      </c>
      <c r="B105" s="58">
        <v>664.67</v>
      </c>
      <c r="C105" s="58">
        <v>503.49</v>
      </c>
      <c r="D105" s="58">
        <v>107.02</v>
      </c>
      <c r="E105" s="58">
        <v>390.7</v>
      </c>
      <c r="F105" s="58">
        <v>365.59</v>
      </c>
      <c r="G105" s="58">
        <v>317.99</v>
      </c>
      <c r="H105" s="58">
        <v>1010.37</v>
      </c>
      <c r="I105" s="58">
        <v>140.47999999999999</v>
      </c>
      <c r="J105" s="58">
        <v>243.56</v>
      </c>
      <c r="K105" s="58">
        <v>425.71</v>
      </c>
      <c r="L105" s="58">
        <v>323.55</v>
      </c>
    </row>
    <row r="106" spans="1:12" x14ac:dyDescent="0.25">
      <c r="A106" s="46" t="s">
        <v>717</v>
      </c>
      <c r="B106" s="58">
        <v>550.34</v>
      </c>
      <c r="C106" s="58">
        <v>328.51</v>
      </c>
      <c r="D106" s="58">
        <v>90.65</v>
      </c>
      <c r="E106" s="58">
        <v>499.18</v>
      </c>
      <c r="F106" s="58">
        <v>244.03</v>
      </c>
      <c r="G106" s="58">
        <v>143.01</v>
      </c>
      <c r="H106" s="58">
        <v>896.04</v>
      </c>
      <c r="I106" s="58">
        <v>308.82</v>
      </c>
      <c r="J106" s="58">
        <v>68.58</v>
      </c>
      <c r="K106" s="58">
        <v>255.38</v>
      </c>
      <c r="L106" s="58">
        <v>236.12</v>
      </c>
    </row>
    <row r="107" spans="1:12" x14ac:dyDescent="0.25">
      <c r="A107" s="46" t="s">
        <v>718</v>
      </c>
      <c r="B107" s="58">
        <v>574.08000000000004</v>
      </c>
      <c r="C107" s="58">
        <v>412.78</v>
      </c>
      <c r="D107" s="58">
        <v>8.57</v>
      </c>
      <c r="E107" s="58">
        <v>425.49</v>
      </c>
      <c r="F107" s="58">
        <v>267.74</v>
      </c>
      <c r="G107" s="58">
        <v>227.28</v>
      </c>
      <c r="H107" s="58">
        <v>919.78</v>
      </c>
      <c r="I107" s="58">
        <v>241.74</v>
      </c>
      <c r="J107" s="58">
        <v>152.85</v>
      </c>
      <c r="K107" s="58">
        <v>279.08999999999997</v>
      </c>
      <c r="L107" s="58">
        <v>232.96</v>
      </c>
    </row>
    <row r="108" spans="1:12" x14ac:dyDescent="0.25">
      <c r="A108" s="46" t="s">
        <v>719</v>
      </c>
      <c r="B108" s="58">
        <v>485.13</v>
      </c>
      <c r="C108" s="58">
        <v>402.37</v>
      </c>
      <c r="D108" s="58">
        <v>108.16</v>
      </c>
      <c r="E108" s="58">
        <v>513.38</v>
      </c>
      <c r="F108" s="58">
        <v>186.04</v>
      </c>
      <c r="G108" s="58">
        <v>331.54</v>
      </c>
      <c r="H108" s="58">
        <v>830.83</v>
      </c>
      <c r="I108" s="58">
        <v>125.75</v>
      </c>
      <c r="J108" s="58">
        <v>257.10000000000002</v>
      </c>
      <c r="K108" s="58">
        <v>246.17</v>
      </c>
      <c r="L108" s="58">
        <v>144.01</v>
      </c>
    </row>
    <row r="109" spans="1:12" x14ac:dyDescent="0.25">
      <c r="A109" s="46" t="s">
        <v>720</v>
      </c>
      <c r="B109" s="58">
        <v>737.82</v>
      </c>
      <c r="C109" s="58">
        <v>576.65</v>
      </c>
      <c r="D109" s="58">
        <v>180.17</v>
      </c>
      <c r="E109" s="58">
        <v>256.7</v>
      </c>
      <c r="F109" s="58">
        <v>438.74</v>
      </c>
      <c r="G109" s="58">
        <v>391.15</v>
      </c>
      <c r="H109" s="58">
        <v>1083.53</v>
      </c>
      <c r="I109" s="58">
        <v>212.75</v>
      </c>
      <c r="J109" s="58">
        <v>316.72000000000003</v>
      </c>
      <c r="K109" s="58">
        <v>498.87</v>
      </c>
      <c r="L109" s="58">
        <v>396.7</v>
      </c>
    </row>
    <row r="110" spans="1:12" x14ac:dyDescent="0.25">
      <c r="A110" s="46" t="s">
        <v>721</v>
      </c>
      <c r="B110" s="58">
        <v>579.85</v>
      </c>
      <c r="C110" s="58">
        <v>299.61</v>
      </c>
      <c r="D110" s="58">
        <v>124.64</v>
      </c>
      <c r="E110" s="58">
        <v>533.16999999999996</v>
      </c>
      <c r="F110" s="58">
        <v>273.54000000000002</v>
      </c>
      <c r="G110" s="58">
        <v>119.42</v>
      </c>
      <c r="H110" s="58">
        <v>925.56</v>
      </c>
      <c r="I110" s="58">
        <v>342.81</v>
      </c>
      <c r="J110" s="58">
        <v>31.26</v>
      </c>
      <c r="K110" s="58">
        <v>284.89999999999998</v>
      </c>
      <c r="L110" s="58">
        <v>265.64</v>
      </c>
    </row>
    <row r="111" spans="1:12" x14ac:dyDescent="0.25">
      <c r="A111" s="46" t="s">
        <v>722</v>
      </c>
      <c r="B111" s="58">
        <v>585.13</v>
      </c>
      <c r="C111" s="58">
        <v>286.14999999999998</v>
      </c>
      <c r="D111" s="58">
        <v>129.91</v>
      </c>
      <c r="E111" s="58">
        <v>538.44000000000005</v>
      </c>
      <c r="F111" s="58">
        <v>278.82</v>
      </c>
      <c r="G111" s="58">
        <v>117.66</v>
      </c>
      <c r="H111" s="58">
        <v>930.83</v>
      </c>
      <c r="I111" s="58">
        <v>348.09</v>
      </c>
      <c r="J111" s="58">
        <v>25.27</v>
      </c>
      <c r="K111" s="58">
        <v>316.39999999999998</v>
      </c>
      <c r="L111" s="58">
        <v>270.91000000000003</v>
      </c>
    </row>
    <row r="112" spans="1:12" x14ac:dyDescent="0.25">
      <c r="A112" s="46" t="s">
        <v>723</v>
      </c>
      <c r="B112" s="58">
        <v>567.03</v>
      </c>
      <c r="C112" s="58">
        <v>406.92</v>
      </c>
      <c r="D112" s="58">
        <v>9.3699999999999992</v>
      </c>
      <c r="E112" s="58">
        <v>421.68</v>
      </c>
      <c r="F112" s="58">
        <v>267.94</v>
      </c>
      <c r="G112" s="58">
        <v>221.42</v>
      </c>
      <c r="H112" s="58">
        <v>912.73</v>
      </c>
      <c r="I112" s="58">
        <v>234.69</v>
      </c>
      <c r="J112" s="58">
        <v>146.99</v>
      </c>
      <c r="K112" s="58">
        <v>284.79000000000002</v>
      </c>
      <c r="L112" s="58">
        <v>225.9</v>
      </c>
    </row>
    <row r="113" spans="1:12" x14ac:dyDescent="0.25">
      <c r="A113" s="46" t="s">
        <v>724</v>
      </c>
      <c r="B113" s="58">
        <v>734.49</v>
      </c>
      <c r="C113" s="58">
        <v>391.75</v>
      </c>
      <c r="D113" s="58">
        <v>279.27</v>
      </c>
      <c r="E113" s="58">
        <v>687.8</v>
      </c>
      <c r="F113" s="58">
        <v>428.18</v>
      </c>
      <c r="G113" s="58">
        <v>54.15</v>
      </c>
      <c r="H113" s="58">
        <v>1080.19</v>
      </c>
      <c r="I113" s="58">
        <v>497.44</v>
      </c>
      <c r="J113" s="58">
        <v>191.14</v>
      </c>
      <c r="K113" s="58">
        <v>439.53</v>
      </c>
      <c r="L113" s="58">
        <v>420.27</v>
      </c>
    </row>
    <row r="114" spans="1:12" x14ac:dyDescent="0.25">
      <c r="A114" s="46" t="s">
        <v>725</v>
      </c>
      <c r="B114" s="58">
        <v>568.13</v>
      </c>
      <c r="C114" s="58">
        <v>406.12</v>
      </c>
      <c r="D114" s="58">
        <v>10.48</v>
      </c>
      <c r="E114" s="58">
        <v>422.78</v>
      </c>
      <c r="F114" s="58">
        <v>269.05</v>
      </c>
      <c r="G114" s="58">
        <v>220.62</v>
      </c>
      <c r="H114" s="58">
        <v>913.83</v>
      </c>
      <c r="I114" s="58">
        <v>235.79</v>
      </c>
      <c r="J114" s="58">
        <v>146.19</v>
      </c>
      <c r="K114" s="58">
        <v>284.02999999999997</v>
      </c>
      <c r="L114" s="58">
        <v>227.01</v>
      </c>
    </row>
    <row r="115" spans="1:12" x14ac:dyDescent="0.25">
      <c r="A115" s="46" t="s">
        <v>726</v>
      </c>
      <c r="B115" s="58">
        <v>676.65</v>
      </c>
      <c r="C115" s="58">
        <v>359.51</v>
      </c>
      <c r="D115" s="58">
        <v>221.43</v>
      </c>
      <c r="E115" s="58">
        <v>629.96</v>
      </c>
      <c r="F115" s="58">
        <v>370.34</v>
      </c>
      <c r="G115" s="58">
        <v>17.93</v>
      </c>
      <c r="H115" s="58">
        <v>1022.35</v>
      </c>
      <c r="I115" s="58">
        <v>439.6</v>
      </c>
      <c r="J115" s="58">
        <v>133.30000000000001</v>
      </c>
      <c r="K115" s="58">
        <v>381.69</v>
      </c>
      <c r="L115" s="58">
        <v>362.43</v>
      </c>
    </row>
    <row r="116" spans="1:12" x14ac:dyDescent="0.25">
      <c r="A116" s="46" t="s">
        <v>727</v>
      </c>
      <c r="B116" s="58">
        <v>571.82000000000005</v>
      </c>
      <c r="C116" s="58">
        <v>405.13</v>
      </c>
      <c r="D116" s="58">
        <v>14.17</v>
      </c>
      <c r="E116" s="58">
        <v>419.62</v>
      </c>
      <c r="F116" s="58">
        <v>272.74</v>
      </c>
      <c r="G116" s="58">
        <v>219.63</v>
      </c>
      <c r="H116" s="58">
        <v>917.52</v>
      </c>
      <c r="I116" s="58">
        <v>239.48</v>
      </c>
      <c r="J116" s="58">
        <v>145.19999999999999</v>
      </c>
      <c r="K116" s="58">
        <v>289.39999999999998</v>
      </c>
      <c r="L116" s="58">
        <v>230.7</v>
      </c>
    </row>
    <row r="117" spans="1:12" x14ac:dyDescent="0.25">
      <c r="A117" s="46" t="s">
        <v>728</v>
      </c>
      <c r="B117" s="58">
        <v>556.32000000000005</v>
      </c>
      <c r="C117" s="58">
        <v>419.7</v>
      </c>
      <c r="D117" s="58">
        <v>2.89</v>
      </c>
      <c r="E117" s="58">
        <v>429.48</v>
      </c>
      <c r="F117" s="58">
        <v>257.24</v>
      </c>
      <c r="G117" s="58">
        <v>234.2</v>
      </c>
      <c r="H117" s="58">
        <v>902.02</v>
      </c>
      <c r="I117" s="58">
        <v>223.98</v>
      </c>
      <c r="J117" s="58">
        <v>159.77000000000001</v>
      </c>
      <c r="K117" s="58">
        <v>317.37</v>
      </c>
      <c r="L117" s="58">
        <v>215.2</v>
      </c>
    </row>
    <row r="118" spans="1:12" x14ac:dyDescent="0.25">
      <c r="A118" s="46" t="s">
        <v>729</v>
      </c>
      <c r="B118" s="58">
        <v>571.1</v>
      </c>
      <c r="C118" s="58">
        <v>402.78</v>
      </c>
      <c r="D118" s="58">
        <v>13.45</v>
      </c>
      <c r="E118" s="58">
        <v>421.98</v>
      </c>
      <c r="F118" s="58">
        <v>272.02</v>
      </c>
      <c r="G118" s="58">
        <v>217.28</v>
      </c>
      <c r="H118" s="58">
        <v>916.81</v>
      </c>
      <c r="I118" s="58">
        <v>238.77</v>
      </c>
      <c r="J118" s="58">
        <v>142.85</v>
      </c>
      <c r="K118" s="58">
        <v>291.07</v>
      </c>
      <c r="L118" s="58">
        <v>229.98</v>
      </c>
    </row>
    <row r="119" spans="1:12" x14ac:dyDescent="0.25">
      <c r="A119" s="46" t="s">
        <v>730</v>
      </c>
      <c r="B119" s="58">
        <v>681.5</v>
      </c>
      <c r="C119" s="58">
        <v>343.65</v>
      </c>
      <c r="D119" s="58">
        <v>226.28</v>
      </c>
      <c r="E119" s="58">
        <v>634.80999999999995</v>
      </c>
      <c r="F119" s="58">
        <v>375.19</v>
      </c>
      <c r="G119" s="58">
        <v>4.8899999999999997</v>
      </c>
      <c r="H119" s="58">
        <v>1027.2</v>
      </c>
      <c r="I119" s="58">
        <v>444.45</v>
      </c>
      <c r="J119" s="58">
        <v>138.15</v>
      </c>
      <c r="K119" s="58">
        <v>386.54</v>
      </c>
      <c r="L119" s="58">
        <v>367.28</v>
      </c>
    </row>
    <row r="120" spans="1:12" x14ac:dyDescent="0.25">
      <c r="A120" s="46" t="s">
        <v>731</v>
      </c>
      <c r="B120" s="58">
        <v>818.09</v>
      </c>
      <c r="C120" s="58">
        <v>656.92</v>
      </c>
      <c r="D120" s="58">
        <v>260.44</v>
      </c>
      <c r="E120" s="58">
        <v>167.08</v>
      </c>
      <c r="F120" s="58">
        <v>519.01</v>
      </c>
      <c r="G120" s="58">
        <v>471.42</v>
      </c>
      <c r="H120" s="58">
        <v>1163.8</v>
      </c>
      <c r="I120" s="58">
        <v>302.2</v>
      </c>
      <c r="J120" s="58">
        <v>396.99</v>
      </c>
      <c r="K120" s="58">
        <v>579.14</v>
      </c>
      <c r="L120" s="58">
        <v>476.97</v>
      </c>
    </row>
    <row r="121" spans="1:12" x14ac:dyDescent="0.25">
      <c r="A121" s="46" t="s">
        <v>732</v>
      </c>
      <c r="B121" s="58">
        <v>664.12</v>
      </c>
      <c r="C121" s="58">
        <v>502.94</v>
      </c>
      <c r="D121" s="58">
        <v>106.46</v>
      </c>
      <c r="E121" s="58">
        <v>388.13</v>
      </c>
      <c r="F121" s="58">
        <v>365.03</v>
      </c>
      <c r="G121" s="58">
        <v>317.44</v>
      </c>
      <c r="H121" s="58">
        <v>1009.82</v>
      </c>
      <c r="I121" s="58">
        <v>140.13999999999999</v>
      </c>
      <c r="J121" s="58">
        <v>243.01</v>
      </c>
      <c r="K121" s="58">
        <v>425.16</v>
      </c>
      <c r="L121" s="58">
        <v>323</v>
      </c>
    </row>
    <row r="122" spans="1:12" x14ac:dyDescent="0.25">
      <c r="A122" s="46" t="s">
        <v>733</v>
      </c>
      <c r="B122" s="58">
        <v>573.53</v>
      </c>
      <c r="C122" s="58">
        <v>406.85</v>
      </c>
      <c r="D122" s="58">
        <v>15.88</v>
      </c>
      <c r="E122" s="58">
        <v>420.25</v>
      </c>
      <c r="F122" s="58">
        <v>274.45</v>
      </c>
      <c r="G122" s="58">
        <v>221.35</v>
      </c>
      <c r="H122" s="58">
        <v>919.24</v>
      </c>
      <c r="I122" s="58">
        <v>241.2</v>
      </c>
      <c r="J122" s="58">
        <v>146.91999999999999</v>
      </c>
      <c r="K122" s="58">
        <v>291.11</v>
      </c>
      <c r="L122" s="58">
        <v>232.41</v>
      </c>
    </row>
    <row r="123" spans="1:12" x14ac:dyDescent="0.25">
      <c r="A123" s="46" t="s">
        <v>734</v>
      </c>
      <c r="B123" s="58">
        <v>1098.97</v>
      </c>
      <c r="C123" s="58">
        <v>937.8</v>
      </c>
      <c r="D123" s="58">
        <v>541.32000000000005</v>
      </c>
      <c r="E123" s="58">
        <v>117.98</v>
      </c>
      <c r="F123" s="58">
        <v>799.89</v>
      </c>
      <c r="G123" s="58">
        <v>752.3</v>
      </c>
      <c r="H123" s="58">
        <v>1444.68</v>
      </c>
      <c r="I123" s="58">
        <v>583.08000000000004</v>
      </c>
      <c r="J123" s="58">
        <v>677.87</v>
      </c>
      <c r="K123" s="58">
        <v>860.02</v>
      </c>
      <c r="L123" s="58">
        <v>757.85</v>
      </c>
    </row>
    <row r="124" spans="1:12" x14ac:dyDescent="0.25">
      <c r="A124" s="46" t="s">
        <v>735</v>
      </c>
      <c r="B124" s="58">
        <v>1094.28</v>
      </c>
      <c r="C124" s="58">
        <v>933.11</v>
      </c>
      <c r="D124" s="58">
        <v>536.63</v>
      </c>
      <c r="E124" s="58">
        <v>113.29</v>
      </c>
      <c r="F124" s="58">
        <v>795.2</v>
      </c>
      <c r="G124" s="58">
        <v>747.61</v>
      </c>
      <c r="H124" s="58">
        <v>1439.99</v>
      </c>
      <c r="I124" s="58">
        <v>578.39</v>
      </c>
      <c r="J124" s="58">
        <v>673.18</v>
      </c>
      <c r="K124" s="58">
        <v>855.33</v>
      </c>
      <c r="L124" s="58">
        <v>753.16</v>
      </c>
    </row>
    <row r="125" spans="1:12" x14ac:dyDescent="0.25">
      <c r="A125" s="46" t="s">
        <v>736</v>
      </c>
      <c r="B125" s="58">
        <v>1093.94</v>
      </c>
      <c r="C125" s="58">
        <v>932.77</v>
      </c>
      <c r="D125" s="58">
        <v>536.29</v>
      </c>
      <c r="E125" s="58">
        <v>112.95</v>
      </c>
      <c r="F125" s="58">
        <v>794.86</v>
      </c>
      <c r="G125" s="58">
        <v>747.27</v>
      </c>
      <c r="H125" s="58">
        <v>1439.65</v>
      </c>
      <c r="I125" s="58">
        <v>578.04999999999995</v>
      </c>
      <c r="J125" s="58">
        <v>672.84</v>
      </c>
      <c r="K125" s="58">
        <v>854.99</v>
      </c>
      <c r="L125" s="58">
        <v>752.82</v>
      </c>
    </row>
    <row r="126" spans="1:12" x14ac:dyDescent="0.25">
      <c r="A126" s="46" t="s">
        <v>737</v>
      </c>
      <c r="B126" s="58">
        <v>1092.6500000000001</v>
      </c>
      <c r="C126" s="58">
        <v>931.48</v>
      </c>
      <c r="D126" s="58">
        <v>535</v>
      </c>
      <c r="E126" s="58">
        <v>111.66</v>
      </c>
      <c r="F126" s="58">
        <v>793.57</v>
      </c>
      <c r="G126" s="58">
        <v>745.97</v>
      </c>
      <c r="H126" s="58">
        <v>1438.35</v>
      </c>
      <c r="I126" s="58">
        <v>576.76</v>
      </c>
      <c r="J126" s="58">
        <v>671.54</v>
      </c>
      <c r="K126" s="58">
        <v>853.7</v>
      </c>
      <c r="L126" s="58">
        <v>751.53</v>
      </c>
    </row>
    <row r="127" spans="1:12" x14ac:dyDescent="0.25">
      <c r="A127" s="46" t="s">
        <v>738</v>
      </c>
      <c r="B127" s="58">
        <v>1094.8599999999999</v>
      </c>
      <c r="C127" s="58">
        <v>933.68</v>
      </c>
      <c r="D127" s="58">
        <v>537.21</v>
      </c>
      <c r="E127" s="58">
        <v>113.87</v>
      </c>
      <c r="F127" s="58">
        <v>795.78</v>
      </c>
      <c r="G127" s="58">
        <v>748.18</v>
      </c>
      <c r="H127" s="58">
        <v>1440.56</v>
      </c>
      <c r="I127" s="58">
        <v>578.97</v>
      </c>
      <c r="J127" s="58">
        <v>673.75</v>
      </c>
      <c r="K127" s="58">
        <v>855.91</v>
      </c>
      <c r="L127" s="58">
        <v>753.74</v>
      </c>
    </row>
    <row r="128" spans="1:12" x14ac:dyDescent="0.25">
      <c r="A128" s="46" t="s">
        <v>739</v>
      </c>
      <c r="B128" s="58">
        <v>1114.29</v>
      </c>
      <c r="C128" s="58">
        <v>953.12</v>
      </c>
      <c r="D128" s="58">
        <v>556.64</v>
      </c>
      <c r="E128" s="58">
        <v>133.30000000000001</v>
      </c>
      <c r="F128" s="58">
        <v>815.21</v>
      </c>
      <c r="G128" s="58">
        <v>767.62</v>
      </c>
      <c r="H128" s="58">
        <v>1460</v>
      </c>
      <c r="I128" s="58">
        <v>598.4</v>
      </c>
      <c r="J128" s="58">
        <v>693.19</v>
      </c>
      <c r="K128" s="58">
        <v>875.34</v>
      </c>
      <c r="L128" s="58">
        <v>773.17</v>
      </c>
    </row>
    <row r="129" spans="1:12" x14ac:dyDescent="0.25">
      <c r="A129" s="46" t="s">
        <v>740</v>
      </c>
      <c r="B129" s="58">
        <v>1098.8599999999999</v>
      </c>
      <c r="C129" s="58">
        <v>937.69</v>
      </c>
      <c r="D129" s="58">
        <v>541.21</v>
      </c>
      <c r="E129" s="58">
        <v>117.87</v>
      </c>
      <c r="F129" s="58">
        <v>799.78</v>
      </c>
      <c r="G129" s="58">
        <v>752.19</v>
      </c>
      <c r="H129" s="58">
        <v>1444.57</v>
      </c>
      <c r="I129" s="58">
        <v>582.97</v>
      </c>
      <c r="J129" s="58">
        <v>677.76</v>
      </c>
      <c r="K129" s="58">
        <v>859.91</v>
      </c>
      <c r="L129" s="58">
        <v>757.74</v>
      </c>
    </row>
    <row r="130" spans="1:12" x14ac:dyDescent="0.25">
      <c r="A130" s="46" t="s">
        <v>741</v>
      </c>
      <c r="B130" s="58">
        <v>1088.04</v>
      </c>
      <c r="C130" s="58">
        <v>926.86</v>
      </c>
      <c r="D130" s="58">
        <v>530.39</v>
      </c>
      <c r="E130" s="58">
        <v>107.05</v>
      </c>
      <c r="F130" s="58">
        <v>788.96</v>
      </c>
      <c r="G130" s="58">
        <v>741.36</v>
      </c>
      <c r="H130" s="58">
        <v>1433.74</v>
      </c>
      <c r="I130" s="58">
        <v>572.15</v>
      </c>
      <c r="J130" s="58">
        <v>666.93</v>
      </c>
      <c r="K130" s="58">
        <v>849.08</v>
      </c>
      <c r="L130" s="58">
        <v>746.92</v>
      </c>
    </row>
    <row r="131" spans="1:12" x14ac:dyDescent="0.25">
      <c r="A131" s="46" t="s">
        <v>742</v>
      </c>
      <c r="B131" s="58">
        <v>1109.99</v>
      </c>
      <c r="C131" s="58">
        <v>948.82</v>
      </c>
      <c r="D131" s="58">
        <v>552.34</v>
      </c>
      <c r="E131" s="58">
        <v>129</v>
      </c>
      <c r="F131" s="58">
        <v>810.91</v>
      </c>
      <c r="G131" s="58">
        <v>763.32</v>
      </c>
      <c r="H131" s="58">
        <v>1455.69</v>
      </c>
      <c r="I131" s="58">
        <v>594.1</v>
      </c>
      <c r="J131" s="58">
        <v>688.88</v>
      </c>
      <c r="K131" s="58">
        <v>871.04</v>
      </c>
      <c r="L131" s="58">
        <v>768.87</v>
      </c>
    </row>
    <row r="132" spans="1:12" x14ac:dyDescent="0.25">
      <c r="A132" s="46" t="s">
        <v>743</v>
      </c>
      <c r="B132" s="58">
        <v>1400.53</v>
      </c>
      <c r="C132" s="58">
        <v>1239.3499999999999</v>
      </c>
      <c r="D132" s="58">
        <v>842.87</v>
      </c>
      <c r="E132" s="58">
        <v>419.53</v>
      </c>
      <c r="F132" s="58">
        <v>1101.44</v>
      </c>
      <c r="G132" s="58">
        <v>1053.8499999999999</v>
      </c>
      <c r="H132" s="58">
        <v>1746.23</v>
      </c>
      <c r="I132" s="58">
        <v>884.63</v>
      </c>
      <c r="J132" s="58">
        <v>979.42</v>
      </c>
      <c r="K132" s="58">
        <v>1161.57</v>
      </c>
      <c r="L132" s="58">
        <v>1059.4000000000001</v>
      </c>
    </row>
    <row r="133" spans="1:12" x14ac:dyDescent="0.25">
      <c r="A133" s="46" t="s">
        <v>744</v>
      </c>
      <c r="B133" s="58">
        <v>1090.0899999999999</v>
      </c>
      <c r="C133" s="58">
        <v>928.92</v>
      </c>
      <c r="D133" s="58">
        <v>532.44000000000005</v>
      </c>
      <c r="E133" s="58">
        <v>109.1</v>
      </c>
      <c r="F133" s="58">
        <v>791.01</v>
      </c>
      <c r="G133" s="58">
        <v>743.42</v>
      </c>
      <c r="H133" s="58">
        <v>1435.8</v>
      </c>
      <c r="I133" s="58">
        <v>574.20000000000005</v>
      </c>
      <c r="J133" s="58">
        <v>668.99</v>
      </c>
      <c r="K133" s="58">
        <v>851.14</v>
      </c>
      <c r="L133" s="58">
        <v>748.97</v>
      </c>
    </row>
    <row r="134" spans="1:12" x14ac:dyDescent="0.25">
      <c r="A134" s="46" t="s">
        <v>745</v>
      </c>
      <c r="B134" s="58">
        <v>1093.48</v>
      </c>
      <c r="C134" s="58">
        <v>932.3</v>
      </c>
      <c r="D134" s="58">
        <v>535.82000000000005</v>
      </c>
      <c r="E134" s="58">
        <v>112.49</v>
      </c>
      <c r="F134" s="58">
        <v>794.39</v>
      </c>
      <c r="G134" s="58">
        <v>746.8</v>
      </c>
      <c r="H134" s="58">
        <v>1439.18</v>
      </c>
      <c r="I134" s="58">
        <v>577.58000000000004</v>
      </c>
      <c r="J134" s="58">
        <v>672.37</v>
      </c>
      <c r="K134" s="58">
        <v>854.52</v>
      </c>
      <c r="L134" s="58">
        <v>752.35</v>
      </c>
    </row>
    <row r="135" spans="1:12" x14ac:dyDescent="0.25">
      <c r="A135" s="46" t="s">
        <v>746</v>
      </c>
      <c r="B135" s="58">
        <v>1093.6300000000001</v>
      </c>
      <c r="C135" s="58">
        <v>932.45</v>
      </c>
      <c r="D135" s="58">
        <v>535.98</v>
      </c>
      <c r="E135" s="58">
        <v>112.64</v>
      </c>
      <c r="F135" s="58">
        <v>794.55</v>
      </c>
      <c r="G135" s="58">
        <v>746.95</v>
      </c>
      <c r="H135" s="58">
        <v>1439.33</v>
      </c>
      <c r="I135" s="58">
        <v>577.74</v>
      </c>
      <c r="J135" s="58">
        <v>672.52</v>
      </c>
      <c r="K135" s="58">
        <v>854.67</v>
      </c>
      <c r="L135" s="58">
        <v>752.51</v>
      </c>
    </row>
    <row r="136" spans="1:12" x14ac:dyDescent="0.25">
      <c r="A136" s="46" t="s">
        <v>747</v>
      </c>
      <c r="B136" s="58">
        <v>952.66</v>
      </c>
      <c r="C136" s="58">
        <v>791.48</v>
      </c>
      <c r="D136" s="58">
        <v>395</v>
      </c>
      <c r="E136" s="58">
        <v>101.62</v>
      </c>
      <c r="F136" s="58">
        <v>653.57000000000005</v>
      </c>
      <c r="G136" s="58">
        <v>605.98</v>
      </c>
      <c r="H136" s="58">
        <v>1298.3599999999999</v>
      </c>
      <c r="I136" s="58">
        <v>436.76</v>
      </c>
      <c r="J136" s="58">
        <v>531.54999999999995</v>
      </c>
      <c r="K136" s="58">
        <v>713.7</v>
      </c>
      <c r="L136" s="58">
        <v>611.53</v>
      </c>
    </row>
    <row r="137" spans="1:12" x14ac:dyDescent="0.25">
      <c r="A137" s="46" t="s">
        <v>748</v>
      </c>
      <c r="B137" s="58">
        <v>1373.19</v>
      </c>
      <c r="C137" s="58">
        <v>1212.02</v>
      </c>
      <c r="D137" s="58">
        <v>815.54</v>
      </c>
      <c r="E137" s="58">
        <v>392.2</v>
      </c>
      <c r="F137" s="58">
        <v>1074.1099999999999</v>
      </c>
      <c r="G137" s="58">
        <v>1026.52</v>
      </c>
      <c r="H137" s="58">
        <v>1718.9</v>
      </c>
      <c r="I137" s="58">
        <v>857.3</v>
      </c>
      <c r="J137" s="58">
        <v>952.09</v>
      </c>
      <c r="K137" s="58">
        <v>1134.24</v>
      </c>
      <c r="L137" s="58">
        <v>1032.07</v>
      </c>
    </row>
    <row r="138" spans="1:12" x14ac:dyDescent="0.25">
      <c r="A138" s="46" t="s">
        <v>749</v>
      </c>
      <c r="B138" s="58">
        <v>1101.93</v>
      </c>
      <c r="C138" s="58">
        <v>940.75</v>
      </c>
      <c r="D138" s="58">
        <v>544.27</v>
      </c>
      <c r="E138" s="58">
        <v>120.93</v>
      </c>
      <c r="F138" s="58">
        <v>802.84</v>
      </c>
      <c r="G138" s="58">
        <v>755.25</v>
      </c>
      <c r="H138" s="58">
        <v>1447.63</v>
      </c>
      <c r="I138" s="58">
        <v>586.03</v>
      </c>
      <c r="J138" s="58">
        <v>680.82</v>
      </c>
      <c r="K138" s="58">
        <v>862.97</v>
      </c>
      <c r="L138" s="58">
        <v>760.8</v>
      </c>
    </row>
    <row r="139" spans="1:12" x14ac:dyDescent="0.25">
      <c r="A139" s="46" t="s">
        <v>750</v>
      </c>
      <c r="B139" s="58">
        <v>1316.78</v>
      </c>
      <c r="C139" s="58">
        <v>1155.6099999999999</v>
      </c>
      <c r="D139" s="58">
        <v>759.13</v>
      </c>
      <c r="E139" s="58">
        <v>335.79</v>
      </c>
      <c r="F139" s="58">
        <v>1017.7</v>
      </c>
      <c r="G139" s="58">
        <v>970.11</v>
      </c>
      <c r="H139" s="58">
        <v>1662.49</v>
      </c>
      <c r="I139" s="58">
        <v>800.89</v>
      </c>
      <c r="J139" s="58">
        <v>895.68</v>
      </c>
      <c r="K139" s="58">
        <v>1077.83</v>
      </c>
      <c r="L139" s="58">
        <v>975.66</v>
      </c>
    </row>
    <row r="140" spans="1:12" x14ac:dyDescent="0.25">
      <c r="A140" s="46" t="s">
        <v>751</v>
      </c>
      <c r="B140" s="58">
        <v>1305.8900000000001</v>
      </c>
      <c r="C140" s="58">
        <v>1144.71</v>
      </c>
      <c r="D140" s="58">
        <v>748.24</v>
      </c>
      <c r="E140" s="58">
        <v>324.89999999999998</v>
      </c>
      <c r="F140" s="58">
        <v>1006.8</v>
      </c>
      <c r="G140" s="58">
        <v>959.21</v>
      </c>
      <c r="H140" s="58">
        <v>1651.59</v>
      </c>
      <c r="I140" s="58">
        <v>789.99</v>
      </c>
      <c r="J140" s="58">
        <v>884.78</v>
      </c>
      <c r="K140" s="58">
        <v>1066.93</v>
      </c>
      <c r="L140" s="58">
        <v>964.77</v>
      </c>
    </row>
    <row r="141" spans="1:12" x14ac:dyDescent="0.25">
      <c r="A141" s="46" t="s">
        <v>752</v>
      </c>
      <c r="B141" s="58">
        <v>1341.05</v>
      </c>
      <c r="C141" s="58">
        <v>1179.8800000000001</v>
      </c>
      <c r="D141" s="58">
        <v>783.4</v>
      </c>
      <c r="E141" s="58">
        <v>360.06</v>
      </c>
      <c r="F141" s="58">
        <v>1041.97</v>
      </c>
      <c r="G141" s="58">
        <v>994.38</v>
      </c>
      <c r="H141" s="58">
        <v>1686.76</v>
      </c>
      <c r="I141" s="58">
        <v>825.16</v>
      </c>
      <c r="J141" s="58">
        <v>919.95</v>
      </c>
      <c r="K141" s="58">
        <v>1102.0999999999999</v>
      </c>
      <c r="L141" s="58">
        <v>999.93</v>
      </c>
    </row>
    <row r="142" spans="1:12" x14ac:dyDescent="0.25">
      <c r="A142" s="46" t="s">
        <v>753</v>
      </c>
      <c r="B142" s="58">
        <v>949.89</v>
      </c>
      <c r="C142" s="58">
        <v>788.71</v>
      </c>
      <c r="D142" s="58">
        <v>392.23</v>
      </c>
      <c r="E142" s="58">
        <v>98.85</v>
      </c>
      <c r="F142" s="58">
        <v>650.79999999999995</v>
      </c>
      <c r="G142" s="58">
        <v>603.21</v>
      </c>
      <c r="H142" s="58">
        <v>1295.5899999999999</v>
      </c>
      <c r="I142" s="58">
        <v>433.99</v>
      </c>
      <c r="J142" s="58">
        <v>528.78</v>
      </c>
      <c r="K142" s="58">
        <v>710.93</v>
      </c>
      <c r="L142" s="58">
        <v>608.77</v>
      </c>
    </row>
    <row r="143" spans="1:12" x14ac:dyDescent="0.25">
      <c r="A143" s="46" t="s">
        <v>754</v>
      </c>
      <c r="B143" s="58">
        <v>925.89</v>
      </c>
      <c r="C143" s="58">
        <v>764.71</v>
      </c>
      <c r="D143" s="58">
        <v>368.24</v>
      </c>
      <c r="E143" s="58">
        <v>59.62</v>
      </c>
      <c r="F143" s="58">
        <v>626.79999999999995</v>
      </c>
      <c r="G143" s="58">
        <v>579.21</v>
      </c>
      <c r="H143" s="58">
        <v>1271.5899999999999</v>
      </c>
      <c r="I143" s="58">
        <v>409.99</v>
      </c>
      <c r="J143" s="58">
        <v>504.78</v>
      </c>
      <c r="K143" s="58">
        <v>686.93</v>
      </c>
      <c r="L143" s="58">
        <v>584.77</v>
      </c>
    </row>
    <row r="144" spans="1:12" x14ac:dyDescent="0.25">
      <c r="A144" s="46" t="s">
        <v>755</v>
      </c>
      <c r="B144" s="58">
        <v>915.01</v>
      </c>
      <c r="C144" s="58">
        <v>753.83</v>
      </c>
      <c r="D144" s="58">
        <v>357.35</v>
      </c>
      <c r="E144" s="58">
        <v>71.03</v>
      </c>
      <c r="F144" s="58">
        <v>615.91999999999996</v>
      </c>
      <c r="G144" s="58">
        <v>568.33000000000004</v>
      </c>
      <c r="H144" s="58">
        <v>1260.71</v>
      </c>
      <c r="I144" s="58">
        <v>399.11</v>
      </c>
      <c r="J144" s="58">
        <v>493.9</v>
      </c>
      <c r="K144" s="58">
        <v>676.05</v>
      </c>
      <c r="L144" s="58">
        <v>573.89</v>
      </c>
    </row>
    <row r="145" spans="1:12" x14ac:dyDescent="0.25">
      <c r="A145" s="46" t="s">
        <v>756</v>
      </c>
      <c r="B145" s="58">
        <v>1091.96</v>
      </c>
      <c r="C145" s="58">
        <v>930.79</v>
      </c>
      <c r="D145" s="58">
        <v>534.30999999999995</v>
      </c>
      <c r="E145" s="58">
        <v>110.97</v>
      </c>
      <c r="F145" s="58">
        <v>792.88</v>
      </c>
      <c r="G145" s="58">
        <v>745.29</v>
      </c>
      <c r="H145" s="58">
        <v>1437.66</v>
      </c>
      <c r="I145" s="58">
        <v>576.07000000000005</v>
      </c>
      <c r="J145" s="58">
        <v>670.85</v>
      </c>
      <c r="K145" s="58">
        <v>853.01</v>
      </c>
      <c r="L145" s="58">
        <v>750.84</v>
      </c>
    </row>
    <row r="146" spans="1:12" x14ac:dyDescent="0.25">
      <c r="A146" s="46" t="s">
        <v>757</v>
      </c>
      <c r="B146" s="58">
        <v>1087.04</v>
      </c>
      <c r="C146" s="58">
        <v>925.87</v>
      </c>
      <c r="D146" s="58">
        <v>529.39</v>
      </c>
      <c r="E146" s="58">
        <v>106.05</v>
      </c>
      <c r="F146" s="58">
        <v>787.96</v>
      </c>
      <c r="G146" s="58">
        <v>740.37</v>
      </c>
      <c r="H146" s="58">
        <v>1432.75</v>
      </c>
      <c r="I146" s="58">
        <v>571.15</v>
      </c>
      <c r="J146" s="58">
        <v>665.94</v>
      </c>
      <c r="K146" s="58">
        <v>848.09</v>
      </c>
      <c r="L146" s="58">
        <v>745.92</v>
      </c>
    </row>
    <row r="147" spans="1:12" x14ac:dyDescent="0.25">
      <c r="A147" s="46" t="s">
        <v>758</v>
      </c>
      <c r="B147" s="58">
        <v>1093.27</v>
      </c>
      <c r="C147" s="58">
        <v>932.1</v>
      </c>
      <c r="D147" s="58">
        <v>535.62</v>
      </c>
      <c r="E147" s="58">
        <v>112.28</v>
      </c>
      <c r="F147" s="58">
        <v>794.19</v>
      </c>
      <c r="G147" s="58">
        <v>746.6</v>
      </c>
      <c r="H147" s="58">
        <v>1438.97</v>
      </c>
      <c r="I147" s="58">
        <v>577.38</v>
      </c>
      <c r="J147" s="58">
        <v>672.16</v>
      </c>
      <c r="K147" s="58">
        <v>854.32</v>
      </c>
      <c r="L147" s="58">
        <v>752.15</v>
      </c>
    </row>
    <row r="148" spans="1:12" x14ac:dyDescent="0.25">
      <c r="A148" s="46" t="s">
        <v>759</v>
      </c>
      <c r="B148" s="58">
        <v>1099.4000000000001</v>
      </c>
      <c r="C148" s="58">
        <v>938.22</v>
      </c>
      <c r="D148" s="58">
        <v>541.74</v>
      </c>
      <c r="E148" s="58">
        <v>118.41</v>
      </c>
      <c r="F148" s="58">
        <v>800.31</v>
      </c>
      <c r="G148" s="58">
        <v>752.72</v>
      </c>
      <c r="H148" s="58">
        <v>1445.1</v>
      </c>
      <c r="I148" s="58">
        <v>583.5</v>
      </c>
      <c r="J148" s="58">
        <v>678.29</v>
      </c>
      <c r="K148" s="58">
        <v>860.44</v>
      </c>
      <c r="L148" s="58">
        <v>758.28</v>
      </c>
    </row>
    <row r="149" spans="1:12" x14ac:dyDescent="0.25">
      <c r="A149" s="46" t="s">
        <v>760</v>
      </c>
      <c r="B149" s="58">
        <v>1097.97</v>
      </c>
      <c r="C149" s="58">
        <v>936.79</v>
      </c>
      <c r="D149" s="58">
        <v>540.30999999999995</v>
      </c>
      <c r="E149" s="58">
        <v>116.98</v>
      </c>
      <c r="F149" s="58">
        <v>798.88</v>
      </c>
      <c r="G149" s="58">
        <v>751.29</v>
      </c>
      <c r="H149" s="58">
        <v>1443.67</v>
      </c>
      <c r="I149" s="58">
        <v>582.07000000000005</v>
      </c>
      <c r="J149" s="58">
        <v>676.86</v>
      </c>
      <c r="K149" s="58">
        <v>859.01</v>
      </c>
      <c r="L149" s="58">
        <v>756.85</v>
      </c>
    </row>
    <row r="150" spans="1:12" x14ac:dyDescent="0.25">
      <c r="A150" s="46" t="s">
        <v>761</v>
      </c>
      <c r="B150" s="58">
        <v>1090.2</v>
      </c>
      <c r="C150" s="58">
        <v>929.03</v>
      </c>
      <c r="D150" s="58">
        <v>532.54999999999995</v>
      </c>
      <c r="E150" s="58">
        <v>109.21</v>
      </c>
      <c r="F150" s="58">
        <v>791.12</v>
      </c>
      <c r="G150" s="58">
        <v>743.53</v>
      </c>
      <c r="H150" s="58">
        <v>1435.9</v>
      </c>
      <c r="I150" s="58">
        <v>574.30999999999995</v>
      </c>
      <c r="J150" s="58">
        <v>669.09</v>
      </c>
      <c r="K150" s="58">
        <v>851.25</v>
      </c>
      <c r="L150" s="58">
        <v>749.08</v>
      </c>
    </row>
    <row r="151" spans="1:12" x14ac:dyDescent="0.25">
      <c r="A151" s="46" t="s">
        <v>762</v>
      </c>
      <c r="B151" s="58">
        <v>1079.8599999999999</v>
      </c>
      <c r="C151" s="58">
        <v>918.69</v>
      </c>
      <c r="D151" s="58">
        <v>522.21</v>
      </c>
      <c r="E151" s="58">
        <v>98.87</v>
      </c>
      <c r="F151" s="58">
        <v>780.78</v>
      </c>
      <c r="G151" s="58">
        <v>733.19</v>
      </c>
      <c r="H151" s="58">
        <v>1425.57</v>
      </c>
      <c r="I151" s="58">
        <v>563.97</v>
      </c>
      <c r="J151" s="58">
        <v>658.76</v>
      </c>
      <c r="K151" s="58">
        <v>840.91</v>
      </c>
      <c r="L151" s="58">
        <v>738.74</v>
      </c>
    </row>
    <row r="152" spans="1:12" x14ac:dyDescent="0.25">
      <c r="A152" s="46" t="s">
        <v>763</v>
      </c>
      <c r="B152" s="58">
        <v>1091.67</v>
      </c>
      <c r="C152" s="58">
        <v>930.49</v>
      </c>
      <c r="D152" s="58">
        <v>534.01</v>
      </c>
      <c r="E152" s="58">
        <v>110.68</v>
      </c>
      <c r="F152" s="58">
        <v>792.58</v>
      </c>
      <c r="G152" s="58">
        <v>744.99</v>
      </c>
      <c r="H152" s="58">
        <v>1437.37</v>
      </c>
      <c r="I152" s="58">
        <v>575.77</v>
      </c>
      <c r="J152" s="58">
        <v>670.56</v>
      </c>
      <c r="K152" s="58">
        <v>852.71</v>
      </c>
      <c r="L152" s="58">
        <v>750.55</v>
      </c>
    </row>
    <row r="153" spans="1:12" x14ac:dyDescent="0.25">
      <c r="A153" s="46" t="s">
        <v>764</v>
      </c>
      <c r="B153" s="58">
        <v>1093.3499999999999</v>
      </c>
      <c r="C153" s="58">
        <v>932.17</v>
      </c>
      <c r="D153" s="58">
        <v>535.69000000000005</v>
      </c>
      <c r="E153" s="58">
        <v>112.36</v>
      </c>
      <c r="F153" s="58">
        <v>794.26</v>
      </c>
      <c r="G153" s="58">
        <v>746.67</v>
      </c>
      <c r="H153" s="58">
        <v>1439.05</v>
      </c>
      <c r="I153" s="58">
        <v>577.45000000000005</v>
      </c>
      <c r="J153" s="58">
        <v>672.24</v>
      </c>
      <c r="K153" s="58">
        <v>854.39</v>
      </c>
      <c r="L153" s="58">
        <v>752.23</v>
      </c>
    </row>
    <row r="154" spans="1:12" x14ac:dyDescent="0.25">
      <c r="A154" s="46" t="s">
        <v>765</v>
      </c>
      <c r="B154" s="58">
        <v>1095.79</v>
      </c>
      <c r="C154" s="58">
        <v>934.62</v>
      </c>
      <c r="D154" s="58">
        <v>538.14</v>
      </c>
      <c r="E154" s="58">
        <v>114.8</v>
      </c>
      <c r="F154" s="58">
        <v>796.71</v>
      </c>
      <c r="G154" s="58">
        <v>749.12</v>
      </c>
      <c r="H154" s="58">
        <v>1441.5</v>
      </c>
      <c r="I154" s="58">
        <v>579.9</v>
      </c>
      <c r="J154" s="58">
        <v>674.69</v>
      </c>
      <c r="K154" s="58">
        <v>856.84</v>
      </c>
      <c r="L154" s="58">
        <v>754.67</v>
      </c>
    </row>
    <row r="155" spans="1:12" x14ac:dyDescent="0.25">
      <c r="A155" s="46" t="s">
        <v>766</v>
      </c>
      <c r="B155" s="58">
        <v>1091.78</v>
      </c>
      <c r="C155" s="58">
        <v>930.6</v>
      </c>
      <c r="D155" s="58">
        <v>534.13</v>
      </c>
      <c r="E155" s="58">
        <v>110.79</v>
      </c>
      <c r="F155" s="58">
        <v>792.69</v>
      </c>
      <c r="G155" s="58">
        <v>745.1</v>
      </c>
      <c r="H155" s="58">
        <v>1437.48</v>
      </c>
      <c r="I155" s="58">
        <v>575.88</v>
      </c>
      <c r="J155" s="58">
        <v>670.67</v>
      </c>
      <c r="K155" s="58">
        <v>852.82</v>
      </c>
      <c r="L155" s="58">
        <v>750.66</v>
      </c>
    </row>
    <row r="156" spans="1:12" x14ac:dyDescent="0.25">
      <c r="A156" s="46" t="s">
        <v>767</v>
      </c>
      <c r="B156" s="58">
        <v>1096.76</v>
      </c>
      <c r="C156" s="58">
        <v>935.58</v>
      </c>
      <c r="D156" s="58">
        <v>539.11</v>
      </c>
      <c r="E156" s="58">
        <v>115.77</v>
      </c>
      <c r="F156" s="58">
        <v>797.67</v>
      </c>
      <c r="G156" s="58">
        <v>750.08</v>
      </c>
      <c r="H156" s="58">
        <v>1442.46</v>
      </c>
      <c r="I156" s="58">
        <v>580.86</v>
      </c>
      <c r="J156" s="58">
        <v>675.65</v>
      </c>
      <c r="K156" s="58">
        <v>857.8</v>
      </c>
      <c r="L156" s="58">
        <v>755.64</v>
      </c>
    </row>
    <row r="157" spans="1:12" x14ac:dyDescent="0.25">
      <c r="A157" s="46" t="s">
        <v>768</v>
      </c>
      <c r="B157" s="58">
        <v>1103.3699999999999</v>
      </c>
      <c r="C157" s="58">
        <v>942.2</v>
      </c>
      <c r="D157" s="58">
        <v>545.72</v>
      </c>
      <c r="E157" s="58">
        <v>122.38</v>
      </c>
      <c r="F157" s="58">
        <v>804.29</v>
      </c>
      <c r="G157" s="58">
        <v>756.7</v>
      </c>
      <c r="H157" s="58">
        <v>1449.08</v>
      </c>
      <c r="I157" s="58">
        <v>587.48</v>
      </c>
      <c r="J157" s="58">
        <v>682.27</v>
      </c>
      <c r="K157" s="58">
        <v>864.42</v>
      </c>
      <c r="L157" s="58">
        <v>762.25</v>
      </c>
    </row>
    <row r="158" spans="1:12" x14ac:dyDescent="0.25">
      <c r="A158" s="46" t="s">
        <v>769</v>
      </c>
      <c r="B158" s="58">
        <v>1101.3900000000001</v>
      </c>
      <c r="C158" s="58">
        <v>940.22</v>
      </c>
      <c r="D158" s="58">
        <v>543.74</v>
      </c>
      <c r="E158" s="58">
        <v>120.4</v>
      </c>
      <c r="F158" s="58">
        <v>802.31</v>
      </c>
      <c r="G158" s="58">
        <v>754.72</v>
      </c>
      <c r="H158" s="58">
        <v>1447.1</v>
      </c>
      <c r="I158" s="58">
        <v>585.5</v>
      </c>
      <c r="J158" s="58">
        <v>680.29</v>
      </c>
      <c r="K158" s="58">
        <v>862.44</v>
      </c>
      <c r="L158" s="58">
        <v>760.27</v>
      </c>
    </row>
    <row r="159" spans="1:12" x14ac:dyDescent="0.25">
      <c r="A159" s="46" t="s">
        <v>770</v>
      </c>
      <c r="B159" s="58">
        <v>1096.68</v>
      </c>
      <c r="C159" s="58">
        <v>935.51</v>
      </c>
      <c r="D159" s="58">
        <v>539.03</v>
      </c>
      <c r="E159" s="58">
        <v>115.69</v>
      </c>
      <c r="F159" s="58">
        <v>797.6</v>
      </c>
      <c r="G159" s="58">
        <v>750.01</v>
      </c>
      <c r="H159" s="58">
        <v>1442.39</v>
      </c>
      <c r="I159" s="58">
        <v>580.79</v>
      </c>
      <c r="J159" s="58">
        <v>675.58</v>
      </c>
      <c r="K159" s="58">
        <v>857.73</v>
      </c>
      <c r="L159" s="58">
        <v>755.56</v>
      </c>
    </row>
    <row r="160" spans="1:12" x14ac:dyDescent="0.25">
      <c r="A160" s="46" t="s">
        <v>771</v>
      </c>
      <c r="B160" s="58">
        <v>1099.52</v>
      </c>
      <c r="C160" s="58">
        <v>938.34</v>
      </c>
      <c r="D160" s="58">
        <v>541.87</v>
      </c>
      <c r="E160" s="58">
        <v>118.53</v>
      </c>
      <c r="F160" s="58">
        <v>800.43</v>
      </c>
      <c r="G160" s="58">
        <v>752.84</v>
      </c>
      <c r="H160" s="58">
        <v>1445.22</v>
      </c>
      <c r="I160" s="58">
        <v>583.62</v>
      </c>
      <c r="J160" s="58">
        <v>678.41</v>
      </c>
      <c r="K160" s="58">
        <v>860.56</v>
      </c>
      <c r="L160" s="58">
        <v>758.4</v>
      </c>
    </row>
    <row r="161" spans="1:12" x14ac:dyDescent="0.25">
      <c r="A161" s="46" t="s">
        <v>772</v>
      </c>
      <c r="B161" s="58">
        <v>1098.3</v>
      </c>
      <c r="C161" s="58">
        <v>937.12</v>
      </c>
      <c r="D161" s="58">
        <v>540.64</v>
      </c>
      <c r="E161" s="58">
        <v>117.31</v>
      </c>
      <c r="F161" s="58">
        <v>799.21</v>
      </c>
      <c r="G161" s="58">
        <v>751.62</v>
      </c>
      <c r="H161" s="58">
        <v>1444</v>
      </c>
      <c r="I161" s="58">
        <v>582.4</v>
      </c>
      <c r="J161" s="58">
        <v>677.19</v>
      </c>
      <c r="K161" s="58">
        <v>859.34</v>
      </c>
      <c r="L161" s="58">
        <v>757.17</v>
      </c>
    </row>
    <row r="162" spans="1:12" x14ac:dyDescent="0.25">
      <c r="A162" s="46" t="s">
        <v>773</v>
      </c>
      <c r="B162" s="58">
        <v>1097.98</v>
      </c>
      <c r="C162" s="58">
        <v>936.81</v>
      </c>
      <c r="D162" s="58">
        <v>540.33000000000004</v>
      </c>
      <c r="E162" s="58">
        <v>116.99</v>
      </c>
      <c r="F162" s="58">
        <v>798.9</v>
      </c>
      <c r="G162" s="58">
        <v>751.31</v>
      </c>
      <c r="H162" s="58">
        <v>1443.69</v>
      </c>
      <c r="I162" s="58">
        <v>582.09</v>
      </c>
      <c r="J162" s="58">
        <v>676.88</v>
      </c>
      <c r="K162" s="58">
        <v>859.03</v>
      </c>
      <c r="L162" s="58">
        <v>756.86</v>
      </c>
    </row>
    <row r="163" spans="1:12" x14ac:dyDescent="0.25">
      <c r="A163" s="46" t="s">
        <v>774</v>
      </c>
      <c r="B163" s="58">
        <v>1096.01</v>
      </c>
      <c r="C163" s="58">
        <v>934.84</v>
      </c>
      <c r="D163" s="58">
        <v>538.36</v>
      </c>
      <c r="E163" s="58">
        <v>115.02</v>
      </c>
      <c r="F163" s="58">
        <v>796.93</v>
      </c>
      <c r="G163" s="58">
        <v>749.34</v>
      </c>
      <c r="H163" s="58">
        <v>1441.71</v>
      </c>
      <c r="I163" s="58">
        <v>580.12</v>
      </c>
      <c r="J163" s="58">
        <v>674.9</v>
      </c>
      <c r="K163" s="58">
        <v>857.06</v>
      </c>
      <c r="L163" s="58">
        <v>754.89</v>
      </c>
    </row>
    <row r="164" spans="1:12" x14ac:dyDescent="0.25">
      <c r="A164" s="46" t="s">
        <v>775</v>
      </c>
      <c r="B164" s="58">
        <v>1104.56</v>
      </c>
      <c r="C164" s="58">
        <v>943.38</v>
      </c>
      <c r="D164" s="58">
        <v>546.91</v>
      </c>
      <c r="E164" s="58">
        <v>123.57</v>
      </c>
      <c r="F164" s="58">
        <v>805.47</v>
      </c>
      <c r="G164" s="58">
        <v>757.88</v>
      </c>
      <c r="H164" s="58">
        <v>1450.26</v>
      </c>
      <c r="I164" s="58">
        <v>588.66</v>
      </c>
      <c r="J164" s="58">
        <v>683.45</v>
      </c>
      <c r="K164" s="58">
        <v>865.6</v>
      </c>
      <c r="L164" s="58">
        <v>763.44</v>
      </c>
    </row>
    <row r="165" spans="1:12" x14ac:dyDescent="0.25">
      <c r="A165" s="46" t="s">
        <v>776</v>
      </c>
      <c r="B165" s="58">
        <v>1090.1099999999999</v>
      </c>
      <c r="C165" s="58">
        <v>928.93</v>
      </c>
      <c r="D165" s="58">
        <v>532.46</v>
      </c>
      <c r="E165" s="58">
        <v>109.12</v>
      </c>
      <c r="F165" s="58">
        <v>791.03</v>
      </c>
      <c r="G165" s="58">
        <v>743.43</v>
      </c>
      <c r="H165" s="58">
        <v>1435.81</v>
      </c>
      <c r="I165" s="58">
        <v>574.22</v>
      </c>
      <c r="J165" s="58">
        <v>669</v>
      </c>
      <c r="K165" s="58">
        <v>851.15</v>
      </c>
      <c r="L165" s="58">
        <v>748.99</v>
      </c>
    </row>
    <row r="166" spans="1:12" x14ac:dyDescent="0.25">
      <c r="A166" s="46" t="s">
        <v>777</v>
      </c>
      <c r="B166" s="58">
        <v>1095.8499999999999</v>
      </c>
      <c r="C166" s="58">
        <v>934.67</v>
      </c>
      <c r="D166" s="58">
        <v>538.19000000000005</v>
      </c>
      <c r="E166" s="58">
        <v>114.85</v>
      </c>
      <c r="F166" s="58">
        <v>796.76</v>
      </c>
      <c r="G166" s="58">
        <v>749.17</v>
      </c>
      <c r="H166" s="58">
        <v>1441.55</v>
      </c>
      <c r="I166" s="58">
        <v>579.95000000000005</v>
      </c>
      <c r="J166" s="58">
        <v>674.74</v>
      </c>
      <c r="K166" s="58">
        <v>856.89</v>
      </c>
      <c r="L166" s="58">
        <v>754.72</v>
      </c>
    </row>
    <row r="167" spans="1:12" x14ac:dyDescent="0.25">
      <c r="A167" s="46" t="s">
        <v>778</v>
      </c>
      <c r="B167" s="58">
        <v>2.97</v>
      </c>
      <c r="C167" s="58">
        <v>537.23</v>
      </c>
      <c r="D167" s="58">
        <v>558.99</v>
      </c>
      <c r="E167" s="58">
        <v>985.59</v>
      </c>
      <c r="F167" s="58">
        <v>317.5</v>
      </c>
      <c r="G167" s="58">
        <v>686.53</v>
      </c>
      <c r="H167" s="58">
        <v>349.8</v>
      </c>
      <c r="I167" s="58">
        <v>588.25</v>
      </c>
      <c r="J167" s="58">
        <v>580.53</v>
      </c>
      <c r="K167" s="58">
        <v>381.04</v>
      </c>
      <c r="L167" s="58">
        <v>347.41</v>
      </c>
    </row>
    <row r="168" spans="1:12" x14ac:dyDescent="0.25">
      <c r="A168" s="46" t="s">
        <v>779</v>
      </c>
      <c r="B168" s="58">
        <v>386.16</v>
      </c>
      <c r="C168" s="58">
        <v>274.33999999999997</v>
      </c>
      <c r="D168" s="58">
        <v>233.19</v>
      </c>
      <c r="E168" s="58">
        <v>652.16999999999996</v>
      </c>
      <c r="F168" s="58">
        <v>79.849999999999994</v>
      </c>
      <c r="G168" s="58">
        <v>338.65</v>
      </c>
      <c r="H168" s="58">
        <v>731.86</v>
      </c>
      <c r="I168" s="58">
        <v>255.68</v>
      </c>
      <c r="J168" s="58">
        <v>232.65</v>
      </c>
      <c r="K168" s="58">
        <v>118.14</v>
      </c>
      <c r="L168" s="58">
        <v>62.49</v>
      </c>
    </row>
    <row r="169" spans="1:12" x14ac:dyDescent="0.25">
      <c r="A169" s="46" t="s">
        <v>780</v>
      </c>
      <c r="B169" s="58">
        <v>172.75</v>
      </c>
      <c r="C169" s="58">
        <v>439.21</v>
      </c>
      <c r="D169" s="58">
        <v>522.6</v>
      </c>
      <c r="E169" s="58">
        <v>949.19</v>
      </c>
      <c r="F169" s="58">
        <v>281.10000000000002</v>
      </c>
      <c r="G169" s="58">
        <v>650.14</v>
      </c>
      <c r="H169" s="58">
        <v>507.82</v>
      </c>
      <c r="I169" s="58">
        <v>551.85</v>
      </c>
      <c r="J169" s="58">
        <v>544.14</v>
      </c>
      <c r="K169" s="58">
        <v>344.64</v>
      </c>
      <c r="L169" s="58">
        <v>311.01</v>
      </c>
    </row>
    <row r="170" spans="1:12" x14ac:dyDescent="0.25">
      <c r="A170" s="46" t="s">
        <v>781</v>
      </c>
      <c r="B170" s="58">
        <v>321.02</v>
      </c>
      <c r="C170" s="58">
        <v>272.52</v>
      </c>
      <c r="D170" s="58">
        <v>275.60000000000002</v>
      </c>
      <c r="E170" s="58">
        <v>702.2</v>
      </c>
      <c r="F170" s="58">
        <v>50.35</v>
      </c>
      <c r="G170" s="58">
        <v>422.34</v>
      </c>
      <c r="H170" s="58">
        <v>666.73</v>
      </c>
      <c r="I170" s="58">
        <v>271.49</v>
      </c>
      <c r="J170" s="58">
        <v>316.35000000000002</v>
      </c>
      <c r="K170" s="58">
        <v>116.32</v>
      </c>
      <c r="L170" s="58">
        <v>64.02</v>
      </c>
    </row>
    <row r="171" spans="1:12" x14ac:dyDescent="0.25">
      <c r="A171" s="46" t="s">
        <v>782</v>
      </c>
      <c r="B171" s="58">
        <v>338</v>
      </c>
      <c r="C171" s="58">
        <v>203.66</v>
      </c>
      <c r="D171" s="58">
        <v>275</v>
      </c>
      <c r="E171" s="58">
        <v>683.87</v>
      </c>
      <c r="F171" s="58">
        <v>25.27</v>
      </c>
      <c r="G171" s="58">
        <v>370.34</v>
      </c>
      <c r="H171" s="58">
        <v>683.71</v>
      </c>
      <c r="I171" s="58">
        <v>304.26</v>
      </c>
      <c r="J171" s="58">
        <v>264.33999999999997</v>
      </c>
      <c r="K171" s="58">
        <v>47.46</v>
      </c>
      <c r="L171" s="58">
        <v>63.42</v>
      </c>
    </row>
    <row r="172" spans="1:12" x14ac:dyDescent="0.25">
      <c r="A172" s="46" t="s">
        <v>783</v>
      </c>
      <c r="B172" s="58">
        <v>282.7</v>
      </c>
      <c r="C172" s="58">
        <v>256.14999999999998</v>
      </c>
      <c r="D172" s="58">
        <v>284.02999999999997</v>
      </c>
      <c r="E172" s="58">
        <v>710.63</v>
      </c>
      <c r="F172" s="58">
        <v>36.409999999999997</v>
      </c>
      <c r="G172" s="58">
        <v>405.45</v>
      </c>
      <c r="H172" s="58">
        <v>628.4</v>
      </c>
      <c r="I172" s="58">
        <v>313.27999999999997</v>
      </c>
      <c r="J172" s="58">
        <v>299.45</v>
      </c>
      <c r="K172" s="58">
        <v>99.95</v>
      </c>
      <c r="L172" s="58">
        <v>72.45</v>
      </c>
    </row>
    <row r="173" spans="1:12" x14ac:dyDescent="0.25">
      <c r="A173" s="46" t="s">
        <v>784</v>
      </c>
      <c r="B173" s="58">
        <v>385.73</v>
      </c>
      <c r="C173" s="58">
        <v>152.32</v>
      </c>
      <c r="D173" s="58">
        <v>276.3</v>
      </c>
      <c r="E173" s="58">
        <v>695.28</v>
      </c>
      <c r="F173" s="58">
        <v>72.989999999999995</v>
      </c>
      <c r="G173" s="58">
        <v>381.76</v>
      </c>
      <c r="H173" s="58">
        <v>731.43</v>
      </c>
      <c r="I173" s="58">
        <v>355.24</v>
      </c>
      <c r="J173" s="58">
        <v>285.49</v>
      </c>
      <c r="K173" s="58">
        <v>9.49</v>
      </c>
      <c r="L173" s="58">
        <v>114.4</v>
      </c>
    </row>
    <row r="174" spans="1:12" x14ac:dyDescent="0.25">
      <c r="A174" s="46" t="s">
        <v>785</v>
      </c>
      <c r="B174" s="58">
        <v>459.25</v>
      </c>
      <c r="C174" s="58">
        <v>181.14</v>
      </c>
      <c r="D174" s="58">
        <v>238.9</v>
      </c>
      <c r="E174" s="58">
        <v>657.88</v>
      </c>
      <c r="F174" s="58">
        <v>146.51</v>
      </c>
      <c r="G174" s="58">
        <v>344.36</v>
      </c>
      <c r="H174" s="58">
        <v>804.95</v>
      </c>
      <c r="I174" s="58">
        <v>382.65</v>
      </c>
      <c r="J174" s="58">
        <v>238.36</v>
      </c>
      <c r="K174" s="58">
        <v>83.01</v>
      </c>
      <c r="L174" s="58">
        <v>187.92</v>
      </c>
    </row>
    <row r="175" spans="1:12" x14ac:dyDescent="0.25">
      <c r="A175" s="46" t="s">
        <v>786</v>
      </c>
      <c r="B175" s="58">
        <v>316.36</v>
      </c>
      <c r="C175" s="58">
        <v>222.38</v>
      </c>
      <c r="D175" s="58">
        <v>259.24</v>
      </c>
      <c r="E175" s="58">
        <v>685.83</v>
      </c>
      <c r="F175" s="58">
        <v>1.82</v>
      </c>
      <c r="G175" s="58">
        <v>379.27</v>
      </c>
      <c r="H175" s="58">
        <v>662.07</v>
      </c>
      <c r="I175" s="58">
        <v>288.49</v>
      </c>
      <c r="J175" s="58">
        <v>273.27</v>
      </c>
      <c r="K175" s="58">
        <v>66.180000000000007</v>
      </c>
      <c r="L175" s="58">
        <v>47.65</v>
      </c>
    </row>
    <row r="176" spans="1:12" x14ac:dyDescent="0.25">
      <c r="A176" s="46" t="s">
        <v>787</v>
      </c>
      <c r="B176" s="58">
        <v>146.85</v>
      </c>
      <c r="C176" s="58">
        <v>675.07</v>
      </c>
      <c r="D176" s="58">
        <v>696.83</v>
      </c>
      <c r="E176" s="58">
        <v>1123.43</v>
      </c>
      <c r="F176" s="58">
        <v>455.33</v>
      </c>
      <c r="G176" s="58">
        <v>824.37</v>
      </c>
      <c r="H176" s="58">
        <v>207.53</v>
      </c>
      <c r="I176" s="58">
        <v>726.09</v>
      </c>
      <c r="J176" s="58">
        <v>718.37</v>
      </c>
      <c r="K176" s="58">
        <v>518.87</v>
      </c>
      <c r="L176" s="58">
        <v>485.25</v>
      </c>
    </row>
    <row r="177" spans="1:12" x14ac:dyDescent="0.25">
      <c r="A177" s="46" t="s">
        <v>788</v>
      </c>
      <c r="B177" s="58">
        <v>240.23</v>
      </c>
      <c r="C177" s="58">
        <v>366.18</v>
      </c>
      <c r="D177" s="58">
        <v>452.63</v>
      </c>
      <c r="E177" s="58">
        <v>879.23</v>
      </c>
      <c r="F177" s="58">
        <v>200.44</v>
      </c>
      <c r="G177" s="58">
        <v>573.79</v>
      </c>
      <c r="H177" s="58">
        <v>585.92999999999995</v>
      </c>
      <c r="I177" s="58">
        <v>481.89</v>
      </c>
      <c r="J177" s="58">
        <v>467.79</v>
      </c>
      <c r="K177" s="58">
        <v>260.39999999999998</v>
      </c>
      <c r="L177" s="58">
        <v>241.05</v>
      </c>
    </row>
    <row r="178" spans="1:12" x14ac:dyDescent="0.25">
      <c r="A178" s="46" t="s">
        <v>789</v>
      </c>
      <c r="B178" s="58">
        <v>167.81</v>
      </c>
      <c r="C178" s="58">
        <v>696.03</v>
      </c>
      <c r="D178" s="58">
        <v>717.79</v>
      </c>
      <c r="E178" s="58">
        <v>1144.3900000000001</v>
      </c>
      <c r="F178" s="58">
        <v>476.29</v>
      </c>
      <c r="G178" s="58">
        <v>845.33</v>
      </c>
      <c r="H178" s="58">
        <v>197.58</v>
      </c>
      <c r="I178" s="58">
        <v>747.05</v>
      </c>
      <c r="J178" s="58">
        <v>739.33</v>
      </c>
      <c r="K178" s="58">
        <v>539.83000000000004</v>
      </c>
      <c r="L178" s="58">
        <v>506.21</v>
      </c>
    </row>
    <row r="179" spans="1:12" x14ac:dyDescent="0.25">
      <c r="A179" s="46" t="s">
        <v>790</v>
      </c>
      <c r="B179" s="58">
        <v>496.66</v>
      </c>
      <c r="C179" s="58">
        <v>207.88</v>
      </c>
      <c r="D179" s="58">
        <v>384.63</v>
      </c>
      <c r="E179" s="58">
        <v>803.61</v>
      </c>
      <c r="F179" s="58">
        <v>183.92</v>
      </c>
      <c r="G179" s="58">
        <v>491.58</v>
      </c>
      <c r="H179" s="58">
        <v>842.36</v>
      </c>
      <c r="I179" s="58">
        <v>466.17</v>
      </c>
      <c r="J179" s="58">
        <v>341.05</v>
      </c>
      <c r="K179" s="58">
        <v>120.42</v>
      </c>
      <c r="L179" s="58">
        <v>225.33</v>
      </c>
    </row>
    <row r="180" spans="1:12" x14ac:dyDescent="0.25">
      <c r="A180" s="46" t="s">
        <v>791</v>
      </c>
      <c r="B180" s="58">
        <v>412.17</v>
      </c>
      <c r="C180" s="58">
        <v>260.05</v>
      </c>
      <c r="D180" s="58">
        <v>170.87</v>
      </c>
      <c r="E180" s="58">
        <v>589.85</v>
      </c>
      <c r="F180" s="58">
        <v>105.86</v>
      </c>
      <c r="G180" s="58">
        <v>276.33</v>
      </c>
      <c r="H180" s="58">
        <v>757.87</v>
      </c>
      <c r="I180" s="58">
        <v>306.33</v>
      </c>
      <c r="J180" s="58">
        <v>170.33</v>
      </c>
      <c r="K180" s="58">
        <v>117.21</v>
      </c>
      <c r="L180" s="58">
        <v>97.95</v>
      </c>
    </row>
    <row r="181" spans="1:12" x14ac:dyDescent="0.25">
      <c r="A181" s="46" t="s">
        <v>792</v>
      </c>
      <c r="B181" s="58">
        <v>88.57</v>
      </c>
      <c r="C181" s="58">
        <v>448.23</v>
      </c>
      <c r="D181" s="58">
        <v>469.99</v>
      </c>
      <c r="E181" s="58">
        <v>896.59</v>
      </c>
      <c r="F181" s="58">
        <v>228.5</v>
      </c>
      <c r="G181" s="58">
        <v>597.53</v>
      </c>
      <c r="H181" s="58">
        <v>434.27</v>
      </c>
      <c r="I181" s="58">
        <v>499.25</v>
      </c>
      <c r="J181" s="58">
        <v>491.53</v>
      </c>
      <c r="K181" s="58">
        <v>292.04000000000002</v>
      </c>
      <c r="L181" s="58">
        <v>258.41000000000003</v>
      </c>
    </row>
    <row r="182" spans="1:12" x14ac:dyDescent="0.25">
      <c r="A182" s="46" t="s">
        <v>793</v>
      </c>
      <c r="B182" s="58">
        <v>242.1</v>
      </c>
      <c r="C182" s="58">
        <v>400.77</v>
      </c>
      <c r="D182" s="58">
        <v>544.12</v>
      </c>
      <c r="E182" s="58">
        <v>970.72</v>
      </c>
      <c r="F182" s="58">
        <v>291.93</v>
      </c>
      <c r="G182" s="58">
        <v>665.27</v>
      </c>
      <c r="H182" s="58">
        <v>524.66999999999996</v>
      </c>
      <c r="I182" s="58">
        <v>573.37</v>
      </c>
      <c r="J182" s="58">
        <v>559.27</v>
      </c>
      <c r="K182" s="58">
        <v>351.88</v>
      </c>
      <c r="L182" s="58">
        <v>332.54</v>
      </c>
    </row>
    <row r="183" spans="1:12" x14ac:dyDescent="0.25">
      <c r="A183" s="46" t="s">
        <v>794</v>
      </c>
      <c r="B183" s="58">
        <v>316.76</v>
      </c>
      <c r="C183" s="58">
        <v>268.25</v>
      </c>
      <c r="D183" s="58">
        <v>271.33999999999997</v>
      </c>
      <c r="E183" s="58">
        <v>697.93</v>
      </c>
      <c r="F183" s="58">
        <v>46.09</v>
      </c>
      <c r="G183" s="58">
        <v>418.08</v>
      </c>
      <c r="H183" s="58">
        <v>662.46</v>
      </c>
      <c r="I183" s="58">
        <v>275.68</v>
      </c>
      <c r="J183" s="58">
        <v>312.08</v>
      </c>
      <c r="K183" s="58">
        <v>112.05</v>
      </c>
      <c r="L183" s="58">
        <v>59.75</v>
      </c>
    </row>
    <row r="184" spans="1:12" x14ac:dyDescent="0.25">
      <c r="A184" s="46" t="s">
        <v>795</v>
      </c>
      <c r="B184" s="58">
        <v>264.94</v>
      </c>
      <c r="C184" s="58">
        <v>793.16</v>
      </c>
      <c r="D184" s="58">
        <v>814.92</v>
      </c>
      <c r="E184" s="58">
        <v>1241.51</v>
      </c>
      <c r="F184" s="58">
        <v>573.41999999999996</v>
      </c>
      <c r="G184" s="58">
        <v>942.46</v>
      </c>
      <c r="H184" s="58">
        <v>329.08</v>
      </c>
      <c r="I184" s="58">
        <v>844.17</v>
      </c>
      <c r="J184" s="58">
        <v>836.46</v>
      </c>
      <c r="K184" s="58">
        <v>636.96</v>
      </c>
      <c r="L184" s="58">
        <v>603.33000000000004</v>
      </c>
    </row>
    <row r="185" spans="1:12" x14ac:dyDescent="0.25">
      <c r="A185" s="46" t="s">
        <v>796</v>
      </c>
      <c r="B185" s="58">
        <v>195.37</v>
      </c>
      <c r="C185" s="58">
        <v>582.44000000000005</v>
      </c>
      <c r="D185" s="58">
        <v>726.84</v>
      </c>
      <c r="E185" s="58">
        <v>1153.44</v>
      </c>
      <c r="F185" s="58">
        <v>474.65</v>
      </c>
      <c r="G185" s="58">
        <v>848</v>
      </c>
      <c r="H185" s="58">
        <v>342.75</v>
      </c>
      <c r="I185" s="58">
        <v>756.1</v>
      </c>
      <c r="J185" s="58">
        <v>742</v>
      </c>
      <c r="K185" s="58">
        <v>534.61</v>
      </c>
      <c r="L185" s="58">
        <v>515.26</v>
      </c>
    </row>
    <row r="186" spans="1:12" x14ac:dyDescent="0.25">
      <c r="A186" s="46" t="s">
        <v>797</v>
      </c>
      <c r="B186" s="58">
        <v>315.08999999999997</v>
      </c>
      <c r="C186" s="58">
        <v>221.57</v>
      </c>
      <c r="D186" s="58">
        <v>261.68</v>
      </c>
      <c r="E186" s="58">
        <v>688.28</v>
      </c>
      <c r="F186" s="58">
        <v>5.42</v>
      </c>
      <c r="G186" s="58">
        <v>381.71</v>
      </c>
      <c r="H186" s="58">
        <v>660.8</v>
      </c>
      <c r="I186" s="58">
        <v>290.93</v>
      </c>
      <c r="J186" s="58">
        <v>275.70999999999998</v>
      </c>
      <c r="K186" s="58">
        <v>65.37</v>
      </c>
      <c r="L186" s="58">
        <v>50.1</v>
      </c>
    </row>
    <row r="187" spans="1:12" x14ac:dyDescent="0.25">
      <c r="A187" s="46" t="s">
        <v>798</v>
      </c>
      <c r="B187" s="58">
        <v>11.73</v>
      </c>
      <c r="C187" s="58">
        <v>548.27</v>
      </c>
      <c r="D187" s="58">
        <v>570.03</v>
      </c>
      <c r="E187" s="58">
        <v>996.63</v>
      </c>
      <c r="F187" s="58">
        <v>328.53</v>
      </c>
      <c r="G187" s="58">
        <v>697.57</v>
      </c>
      <c r="H187" s="58">
        <v>362.3</v>
      </c>
      <c r="I187" s="58">
        <v>599.28</v>
      </c>
      <c r="J187" s="58">
        <v>591.57000000000005</v>
      </c>
      <c r="K187" s="58">
        <v>392.07</v>
      </c>
      <c r="L187" s="58">
        <v>358.45</v>
      </c>
    </row>
    <row r="188" spans="1:12" x14ac:dyDescent="0.25">
      <c r="A188" s="46" t="s">
        <v>799</v>
      </c>
      <c r="B188" s="58">
        <v>392.52</v>
      </c>
      <c r="C188" s="58">
        <v>309.77</v>
      </c>
      <c r="D188" s="58">
        <v>166.14</v>
      </c>
      <c r="E188" s="58">
        <v>592.73</v>
      </c>
      <c r="F188" s="58">
        <v>93.44</v>
      </c>
      <c r="G188" s="58">
        <v>389.52</v>
      </c>
      <c r="H188" s="58">
        <v>738.23</v>
      </c>
      <c r="I188" s="58">
        <v>195.39</v>
      </c>
      <c r="J188" s="58">
        <v>315.08999999999997</v>
      </c>
      <c r="K188" s="58">
        <v>153.57</v>
      </c>
      <c r="L188" s="58">
        <v>51.4</v>
      </c>
    </row>
    <row r="189" spans="1:12" x14ac:dyDescent="0.25">
      <c r="A189" s="46" t="s">
        <v>800</v>
      </c>
      <c r="B189" s="58">
        <v>372.66</v>
      </c>
      <c r="C189" s="58">
        <v>289.91000000000003</v>
      </c>
      <c r="D189" s="58">
        <v>185.95</v>
      </c>
      <c r="E189" s="58">
        <v>612.54999999999995</v>
      </c>
      <c r="F189" s="58">
        <v>73.58</v>
      </c>
      <c r="G189" s="58">
        <v>409.33</v>
      </c>
      <c r="H189" s="58">
        <v>718.37</v>
      </c>
      <c r="I189" s="58">
        <v>215.2</v>
      </c>
      <c r="J189" s="58">
        <v>334.9</v>
      </c>
      <c r="K189" s="58">
        <v>133.71</v>
      </c>
      <c r="L189" s="58">
        <v>31.54</v>
      </c>
    </row>
    <row r="190" spans="1:12" x14ac:dyDescent="0.25">
      <c r="A190" s="46" t="s">
        <v>801</v>
      </c>
      <c r="B190" s="58">
        <v>192.88</v>
      </c>
      <c r="C190" s="58">
        <v>721.1</v>
      </c>
      <c r="D190" s="58">
        <v>742.86</v>
      </c>
      <c r="E190" s="58">
        <v>1169.45</v>
      </c>
      <c r="F190" s="58">
        <v>501.36</v>
      </c>
      <c r="G190" s="58">
        <v>870.4</v>
      </c>
      <c r="H190" s="58">
        <v>271.89</v>
      </c>
      <c r="I190" s="58">
        <v>772.11</v>
      </c>
      <c r="J190" s="58">
        <v>764.4</v>
      </c>
      <c r="K190" s="58">
        <v>564.9</v>
      </c>
      <c r="L190" s="58">
        <v>531.27</v>
      </c>
    </row>
    <row r="191" spans="1:12" x14ac:dyDescent="0.25">
      <c r="A191" s="46" t="s">
        <v>802</v>
      </c>
      <c r="B191" s="58">
        <v>317.52</v>
      </c>
      <c r="C191" s="58">
        <v>232.54</v>
      </c>
      <c r="D191" s="58">
        <v>245.93</v>
      </c>
      <c r="E191" s="58">
        <v>672.52</v>
      </c>
      <c r="F191" s="58">
        <v>16.41</v>
      </c>
      <c r="G191" s="58">
        <v>376.42</v>
      </c>
      <c r="H191" s="58">
        <v>663.22</v>
      </c>
      <c r="I191" s="58">
        <v>275.18</v>
      </c>
      <c r="J191" s="58">
        <v>270.43</v>
      </c>
      <c r="K191" s="58">
        <v>76.34</v>
      </c>
      <c r="L191" s="58">
        <v>34.340000000000003</v>
      </c>
    </row>
    <row r="192" spans="1:12" x14ac:dyDescent="0.25">
      <c r="A192" s="46" t="s">
        <v>803</v>
      </c>
      <c r="B192" s="58">
        <v>316.58</v>
      </c>
      <c r="C192" s="58">
        <v>231.59</v>
      </c>
      <c r="D192" s="58">
        <v>246.34</v>
      </c>
      <c r="E192" s="58">
        <v>672.93</v>
      </c>
      <c r="F192" s="58">
        <v>15.26</v>
      </c>
      <c r="G192" s="58">
        <v>373.07</v>
      </c>
      <c r="H192" s="58">
        <v>662.29</v>
      </c>
      <c r="I192" s="58">
        <v>275.58999999999997</v>
      </c>
      <c r="J192" s="58">
        <v>267.07</v>
      </c>
      <c r="K192" s="58">
        <v>75.39</v>
      </c>
      <c r="L192" s="58">
        <v>34.75</v>
      </c>
    </row>
    <row r="193" spans="1:12" x14ac:dyDescent="0.25">
      <c r="A193" s="46" t="s">
        <v>804</v>
      </c>
      <c r="B193" s="58">
        <v>311.63</v>
      </c>
      <c r="C193" s="58">
        <v>230.02</v>
      </c>
      <c r="D193" s="58">
        <v>252.74</v>
      </c>
      <c r="E193" s="58">
        <v>679.33</v>
      </c>
      <c r="F193" s="58">
        <v>10.52</v>
      </c>
      <c r="G193" s="58">
        <v>376.21</v>
      </c>
      <c r="H193" s="58">
        <v>657.33</v>
      </c>
      <c r="I193" s="58">
        <v>281.99</v>
      </c>
      <c r="J193" s="58">
        <v>270.20999999999998</v>
      </c>
      <c r="K193" s="58">
        <v>73.819999999999993</v>
      </c>
      <c r="L193" s="58">
        <v>41.15</v>
      </c>
    </row>
    <row r="194" spans="1:12" x14ac:dyDescent="0.25">
      <c r="A194" s="46" t="s">
        <v>805</v>
      </c>
      <c r="B194" s="58">
        <v>325.69</v>
      </c>
      <c r="C194" s="58">
        <v>211.52</v>
      </c>
      <c r="D194" s="58">
        <v>270.37</v>
      </c>
      <c r="E194" s="58">
        <v>696.96</v>
      </c>
      <c r="F194" s="58">
        <v>12.95</v>
      </c>
      <c r="G194" s="58">
        <v>390.4</v>
      </c>
      <c r="H194" s="58">
        <v>671.39</v>
      </c>
      <c r="I194" s="58">
        <v>299.62</v>
      </c>
      <c r="J194" s="58">
        <v>284.39999999999998</v>
      </c>
      <c r="K194" s="58">
        <v>55.32</v>
      </c>
      <c r="L194" s="58">
        <v>58.78</v>
      </c>
    </row>
    <row r="195" spans="1:12" x14ac:dyDescent="0.25">
      <c r="A195" s="46" t="s">
        <v>806</v>
      </c>
      <c r="B195" s="58">
        <v>326.54000000000002</v>
      </c>
      <c r="C195" s="58">
        <v>210.79</v>
      </c>
      <c r="D195" s="58">
        <v>271.22000000000003</v>
      </c>
      <c r="E195" s="58">
        <v>697.82</v>
      </c>
      <c r="F195" s="58">
        <v>13.81</v>
      </c>
      <c r="G195" s="58">
        <v>391.25</v>
      </c>
      <c r="H195" s="58">
        <v>672.25</v>
      </c>
      <c r="I195" s="58">
        <v>300.47000000000003</v>
      </c>
      <c r="J195" s="58">
        <v>285.26</v>
      </c>
      <c r="K195" s="58">
        <v>54.59</v>
      </c>
      <c r="L195" s="58">
        <v>59.64</v>
      </c>
    </row>
    <row r="196" spans="1:12" x14ac:dyDescent="0.25">
      <c r="A196" s="46" t="s">
        <v>807</v>
      </c>
      <c r="B196" s="58">
        <v>423.43</v>
      </c>
      <c r="C196" s="58">
        <v>311.61</v>
      </c>
      <c r="D196" s="58">
        <v>190.23</v>
      </c>
      <c r="E196" s="58">
        <v>609.22</v>
      </c>
      <c r="F196" s="58">
        <v>117.12</v>
      </c>
      <c r="G196" s="58">
        <v>295.69</v>
      </c>
      <c r="H196" s="58">
        <v>769.13</v>
      </c>
      <c r="I196" s="58">
        <v>214.47</v>
      </c>
      <c r="J196" s="58">
        <v>189.7</v>
      </c>
      <c r="K196" s="58">
        <v>155.41</v>
      </c>
      <c r="L196" s="58">
        <v>99.77</v>
      </c>
    </row>
    <row r="197" spans="1:12" x14ac:dyDescent="0.25">
      <c r="A197" s="46" t="s">
        <v>808</v>
      </c>
      <c r="B197" s="58">
        <v>18.09</v>
      </c>
      <c r="C197" s="58">
        <v>554.63</v>
      </c>
      <c r="D197" s="58">
        <v>576.39</v>
      </c>
      <c r="E197" s="58">
        <v>1002.99</v>
      </c>
      <c r="F197" s="58">
        <v>334.89</v>
      </c>
      <c r="G197" s="58">
        <v>703.93</v>
      </c>
      <c r="H197" s="58">
        <v>368.66</v>
      </c>
      <c r="I197" s="58">
        <v>605.64</v>
      </c>
      <c r="J197" s="58">
        <v>597.92999999999995</v>
      </c>
      <c r="K197" s="58">
        <v>398.43</v>
      </c>
      <c r="L197" s="58">
        <v>364.81</v>
      </c>
    </row>
    <row r="198" spans="1:12" x14ac:dyDescent="0.25">
      <c r="A198" s="46" t="s">
        <v>809</v>
      </c>
      <c r="B198" s="58">
        <v>292.08999999999997</v>
      </c>
      <c r="C198" s="58">
        <v>244.54</v>
      </c>
      <c r="D198" s="58">
        <v>270.37</v>
      </c>
      <c r="E198" s="58">
        <v>696.97</v>
      </c>
      <c r="F198" s="58">
        <v>24.8</v>
      </c>
      <c r="G198" s="58">
        <v>393.84</v>
      </c>
      <c r="H198" s="58">
        <v>637.79</v>
      </c>
      <c r="I198" s="58">
        <v>299.62</v>
      </c>
      <c r="J198" s="58">
        <v>287.83999999999997</v>
      </c>
      <c r="K198" s="58">
        <v>88.34</v>
      </c>
      <c r="L198" s="58">
        <v>58.79</v>
      </c>
    </row>
    <row r="199" spans="1:12" x14ac:dyDescent="0.25">
      <c r="A199" s="46" t="s">
        <v>810</v>
      </c>
      <c r="B199" s="58">
        <v>322.64999999999998</v>
      </c>
      <c r="C199" s="58">
        <v>217.91</v>
      </c>
      <c r="D199" s="58">
        <v>259.95</v>
      </c>
      <c r="E199" s="58">
        <v>686.54</v>
      </c>
      <c r="F199" s="58">
        <v>10.4</v>
      </c>
      <c r="G199" s="58">
        <v>378.57</v>
      </c>
      <c r="H199" s="58">
        <v>668.36</v>
      </c>
      <c r="I199" s="58">
        <v>289.2</v>
      </c>
      <c r="J199" s="58">
        <v>272.57</v>
      </c>
      <c r="K199" s="58">
        <v>61.71</v>
      </c>
      <c r="L199" s="58">
        <v>48.36</v>
      </c>
    </row>
    <row r="200" spans="1:12" x14ac:dyDescent="0.25">
      <c r="A200" s="46" t="s">
        <v>811</v>
      </c>
      <c r="B200" s="58">
        <v>315.88</v>
      </c>
      <c r="C200" s="58">
        <v>228.41</v>
      </c>
      <c r="D200" s="58">
        <v>249.7</v>
      </c>
      <c r="E200" s="58">
        <v>676.3</v>
      </c>
      <c r="F200" s="58">
        <v>10.55</v>
      </c>
      <c r="G200" s="58">
        <v>372.12</v>
      </c>
      <c r="H200" s="58">
        <v>661.59</v>
      </c>
      <c r="I200" s="58">
        <v>278.95999999999998</v>
      </c>
      <c r="J200" s="58">
        <v>266.12</v>
      </c>
      <c r="K200" s="58">
        <v>72.22</v>
      </c>
      <c r="L200" s="58">
        <v>38.119999999999997</v>
      </c>
    </row>
    <row r="201" spans="1:12" x14ac:dyDescent="0.25">
      <c r="A201" s="46" t="s">
        <v>812</v>
      </c>
      <c r="B201" s="58">
        <v>314.87</v>
      </c>
      <c r="C201" s="58">
        <v>226.25</v>
      </c>
      <c r="D201" s="58">
        <v>255.33</v>
      </c>
      <c r="E201" s="58">
        <v>681.93</v>
      </c>
      <c r="F201" s="58">
        <v>4.7300000000000004</v>
      </c>
      <c r="G201" s="58">
        <v>375.37</v>
      </c>
      <c r="H201" s="58">
        <v>660.57</v>
      </c>
      <c r="I201" s="58">
        <v>284.58</v>
      </c>
      <c r="J201" s="58">
        <v>269.37</v>
      </c>
      <c r="K201" s="58">
        <v>70.06</v>
      </c>
      <c r="L201" s="58">
        <v>43.75</v>
      </c>
    </row>
    <row r="202" spans="1:12" x14ac:dyDescent="0.25">
      <c r="A202" s="46" t="s">
        <v>813</v>
      </c>
      <c r="B202" s="58">
        <v>316.57</v>
      </c>
      <c r="C202" s="58">
        <v>223.13</v>
      </c>
      <c r="D202" s="58">
        <v>253.86</v>
      </c>
      <c r="E202" s="58">
        <v>680.45</v>
      </c>
      <c r="F202" s="58">
        <v>9.44</v>
      </c>
      <c r="G202" s="58">
        <v>372.48</v>
      </c>
      <c r="H202" s="58">
        <v>662.27</v>
      </c>
      <c r="I202" s="58">
        <v>283.11</v>
      </c>
      <c r="J202" s="58">
        <v>266.49</v>
      </c>
      <c r="K202" s="58">
        <v>66.930000000000007</v>
      </c>
      <c r="L202" s="58">
        <v>42.27</v>
      </c>
    </row>
    <row r="203" spans="1:12" x14ac:dyDescent="0.25">
      <c r="A203" s="46" t="s">
        <v>814</v>
      </c>
      <c r="B203" s="58">
        <v>317.12</v>
      </c>
      <c r="C203" s="58">
        <v>224.1</v>
      </c>
      <c r="D203" s="58">
        <v>260</v>
      </c>
      <c r="E203" s="58">
        <v>686.59</v>
      </c>
      <c r="F203" s="58">
        <v>2.58</v>
      </c>
      <c r="G203" s="58">
        <v>380.17</v>
      </c>
      <c r="H203" s="58">
        <v>662.82</v>
      </c>
      <c r="I203" s="58">
        <v>289.25</v>
      </c>
      <c r="J203" s="58">
        <v>274.17</v>
      </c>
      <c r="K203" s="58">
        <v>67.900000000000006</v>
      </c>
      <c r="L203" s="58">
        <v>48.41</v>
      </c>
    </row>
    <row r="204" spans="1:12" x14ac:dyDescent="0.25">
      <c r="A204" s="46" t="s">
        <v>815</v>
      </c>
      <c r="B204" s="58">
        <v>313.99</v>
      </c>
      <c r="C204" s="58">
        <v>225.38</v>
      </c>
      <c r="D204" s="58">
        <v>255.86</v>
      </c>
      <c r="E204" s="58">
        <v>682.46</v>
      </c>
      <c r="F204" s="58">
        <v>3.86</v>
      </c>
      <c r="G204" s="58">
        <v>375.89</v>
      </c>
      <c r="H204" s="58">
        <v>659.7</v>
      </c>
      <c r="I204" s="58">
        <v>285.11</v>
      </c>
      <c r="J204" s="58">
        <v>269.89</v>
      </c>
      <c r="K204" s="58">
        <v>69.180000000000007</v>
      </c>
      <c r="L204" s="58">
        <v>44.28</v>
      </c>
    </row>
    <row r="205" spans="1:12" x14ac:dyDescent="0.25">
      <c r="A205" s="46" t="s">
        <v>816</v>
      </c>
      <c r="B205" s="58">
        <v>313.54000000000002</v>
      </c>
      <c r="C205" s="58">
        <v>223.11</v>
      </c>
      <c r="D205" s="58">
        <v>261.27</v>
      </c>
      <c r="E205" s="58">
        <v>687.87</v>
      </c>
      <c r="F205" s="58">
        <v>6.95</v>
      </c>
      <c r="G205" s="58">
        <v>381.3</v>
      </c>
      <c r="H205" s="58">
        <v>659.24</v>
      </c>
      <c r="I205" s="58">
        <v>290.52</v>
      </c>
      <c r="J205" s="58">
        <v>275.3</v>
      </c>
      <c r="K205" s="58">
        <v>66.91</v>
      </c>
      <c r="L205" s="58">
        <v>49.69</v>
      </c>
    </row>
    <row r="206" spans="1:12" x14ac:dyDescent="0.25">
      <c r="A206" s="46" t="s">
        <v>817</v>
      </c>
      <c r="B206" s="58">
        <v>319.16000000000003</v>
      </c>
      <c r="C206" s="58">
        <v>233.69</v>
      </c>
      <c r="D206" s="58">
        <v>244.76</v>
      </c>
      <c r="E206" s="58">
        <v>671.35</v>
      </c>
      <c r="F206" s="58">
        <v>18.05</v>
      </c>
      <c r="G206" s="58">
        <v>377.33</v>
      </c>
      <c r="H206" s="58">
        <v>664.86</v>
      </c>
      <c r="I206" s="58">
        <v>274.01</v>
      </c>
      <c r="J206" s="58">
        <v>271.33</v>
      </c>
      <c r="K206" s="58">
        <v>77.5</v>
      </c>
      <c r="L206" s="58">
        <v>33.17</v>
      </c>
    </row>
    <row r="207" spans="1:12" x14ac:dyDescent="0.25">
      <c r="A207" s="46" t="s">
        <v>818</v>
      </c>
      <c r="B207" s="58">
        <v>306.54000000000002</v>
      </c>
      <c r="C207" s="58">
        <v>229.91</v>
      </c>
      <c r="D207" s="58">
        <v>255.95</v>
      </c>
      <c r="E207" s="58">
        <v>682.55</v>
      </c>
      <c r="F207" s="58">
        <v>8.39</v>
      </c>
      <c r="G207" s="58">
        <v>379.42</v>
      </c>
      <c r="H207" s="58">
        <v>652.24</v>
      </c>
      <c r="I207" s="58">
        <v>285.2</v>
      </c>
      <c r="J207" s="58">
        <v>273.42</v>
      </c>
      <c r="K207" s="58">
        <v>73.709999999999994</v>
      </c>
      <c r="L207" s="58">
        <v>44.37</v>
      </c>
    </row>
    <row r="208" spans="1:12" x14ac:dyDescent="0.25">
      <c r="A208" s="46" t="s">
        <v>819</v>
      </c>
      <c r="B208" s="58">
        <v>313.02</v>
      </c>
      <c r="C208" s="58">
        <v>225.41</v>
      </c>
      <c r="D208" s="58">
        <v>256.91000000000003</v>
      </c>
      <c r="E208" s="58">
        <v>683.5</v>
      </c>
      <c r="F208" s="58">
        <v>3.89</v>
      </c>
      <c r="G208" s="58">
        <v>376.94</v>
      </c>
      <c r="H208" s="58">
        <v>658.72</v>
      </c>
      <c r="I208" s="58">
        <v>286.16000000000003</v>
      </c>
      <c r="J208" s="58">
        <v>270.94</v>
      </c>
      <c r="K208" s="58">
        <v>69.209999999999994</v>
      </c>
      <c r="L208" s="58">
        <v>45.32</v>
      </c>
    </row>
    <row r="209" spans="1:12" x14ac:dyDescent="0.25">
      <c r="A209" s="46" t="s">
        <v>820</v>
      </c>
      <c r="B209" s="58">
        <v>308.94</v>
      </c>
      <c r="C209" s="58">
        <v>229.35</v>
      </c>
      <c r="D209" s="58">
        <v>253.96</v>
      </c>
      <c r="E209" s="58">
        <v>680.56</v>
      </c>
      <c r="F209" s="58">
        <v>7.83</v>
      </c>
      <c r="G209" s="58">
        <v>377.43</v>
      </c>
      <c r="H209" s="58">
        <v>654.64</v>
      </c>
      <c r="I209" s="58">
        <v>283.22000000000003</v>
      </c>
      <c r="J209" s="58">
        <v>271.43</v>
      </c>
      <c r="K209" s="58">
        <v>73.150000000000006</v>
      </c>
      <c r="L209" s="58">
        <v>42.38</v>
      </c>
    </row>
    <row r="210" spans="1:12" x14ac:dyDescent="0.25">
      <c r="A210" s="46" t="s">
        <v>821</v>
      </c>
      <c r="B210" s="58">
        <v>319.51</v>
      </c>
      <c r="C210" s="58">
        <v>230.34</v>
      </c>
      <c r="D210" s="58">
        <v>248.03</v>
      </c>
      <c r="E210" s="58">
        <v>674.63</v>
      </c>
      <c r="F210" s="58">
        <v>13.72</v>
      </c>
      <c r="G210" s="58">
        <v>367.5</v>
      </c>
      <c r="H210" s="58">
        <v>665.21</v>
      </c>
      <c r="I210" s="58">
        <v>277.27999999999997</v>
      </c>
      <c r="J210" s="58">
        <v>261.5</v>
      </c>
      <c r="K210" s="58">
        <v>74.14</v>
      </c>
      <c r="L210" s="58">
        <v>36.450000000000003</v>
      </c>
    </row>
    <row r="211" spans="1:12" x14ac:dyDescent="0.25">
      <c r="A211" s="46" t="s">
        <v>822</v>
      </c>
      <c r="B211" s="58">
        <v>308.64</v>
      </c>
      <c r="C211" s="58">
        <v>229.21</v>
      </c>
      <c r="D211" s="58">
        <v>260.01</v>
      </c>
      <c r="E211" s="58">
        <v>686.61</v>
      </c>
      <c r="F211" s="58">
        <v>8.11</v>
      </c>
      <c r="G211" s="58">
        <v>381.16</v>
      </c>
      <c r="H211" s="58">
        <v>654.34</v>
      </c>
      <c r="I211" s="58">
        <v>289.26</v>
      </c>
      <c r="J211" s="58">
        <v>275.16000000000003</v>
      </c>
      <c r="K211" s="58">
        <v>73.010000000000005</v>
      </c>
      <c r="L211" s="58">
        <v>48.43</v>
      </c>
    </row>
    <row r="212" spans="1:12" x14ac:dyDescent="0.25">
      <c r="A212" s="46" t="s">
        <v>823</v>
      </c>
      <c r="B212" s="58">
        <v>315.05</v>
      </c>
      <c r="C212" s="58">
        <v>230.36</v>
      </c>
      <c r="D212" s="58">
        <v>248.89</v>
      </c>
      <c r="E212" s="58">
        <v>675.48</v>
      </c>
      <c r="F212" s="58">
        <v>13.94</v>
      </c>
      <c r="G212" s="58">
        <v>375.7</v>
      </c>
      <c r="H212" s="58">
        <v>660.76</v>
      </c>
      <c r="I212" s="58">
        <v>278.14</v>
      </c>
      <c r="J212" s="58">
        <v>269.7</v>
      </c>
      <c r="K212" s="58">
        <v>74.16</v>
      </c>
      <c r="L212" s="58">
        <v>37.299999999999997</v>
      </c>
    </row>
    <row r="213" spans="1:12" x14ac:dyDescent="0.25">
      <c r="A213" s="46" t="s">
        <v>824</v>
      </c>
      <c r="B213" s="58">
        <v>320.79000000000002</v>
      </c>
      <c r="C213" s="58">
        <v>223.38</v>
      </c>
      <c r="D213" s="58">
        <v>258.08</v>
      </c>
      <c r="E213" s="58">
        <v>684.68</v>
      </c>
      <c r="F213" s="58">
        <v>8.5399999999999991</v>
      </c>
      <c r="G213" s="58">
        <v>376.71</v>
      </c>
      <c r="H213" s="58">
        <v>666.5</v>
      </c>
      <c r="I213" s="58">
        <v>287.33999999999997</v>
      </c>
      <c r="J213" s="58">
        <v>270.70999999999998</v>
      </c>
      <c r="K213" s="58">
        <v>67.180000000000007</v>
      </c>
      <c r="L213" s="58">
        <v>46.5</v>
      </c>
    </row>
    <row r="214" spans="1:12" x14ac:dyDescent="0.25">
      <c r="A214" s="46" t="s">
        <v>825</v>
      </c>
      <c r="B214" s="58">
        <v>315.86</v>
      </c>
      <c r="C214" s="58">
        <v>229.11</v>
      </c>
      <c r="D214" s="58">
        <v>248.34</v>
      </c>
      <c r="E214" s="58">
        <v>674.93</v>
      </c>
      <c r="F214" s="58">
        <v>12.78</v>
      </c>
      <c r="G214" s="58">
        <v>370.17</v>
      </c>
      <c r="H214" s="58">
        <v>661.56</v>
      </c>
      <c r="I214" s="58">
        <v>277.58999999999997</v>
      </c>
      <c r="J214" s="58">
        <v>264.17</v>
      </c>
      <c r="K214" s="58">
        <v>72.91</v>
      </c>
      <c r="L214" s="58">
        <v>36.75</v>
      </c>
    </row>
    <row r="215" spans="1:12" x14ac:dyDescent="0.25">
      <c r="A215" s="46" t="s">
        <v>826</v>
      </c>
      <c r="B215" s="58">
        <v>324.83999999999997</v>
      </c>
      <c r="C215" s="58">
        <v>238.55</v>
      </c>
      <c r="D215" s="58">
        <v>240.45</v>
      </c>
      <c r="E215" s="58">
        <v>667.05</v>
      </c>
      <c r="F215" s="58">
        <v>22.91</v>
      </c>
      <c r="G215" s="58">
        <v>380.26</v>
      </c>
      <c r="H215" s="58">
        <v>670.55</v>
      </c>
      <c r="I215" s="58">
        <v>269.7</v>
      </c>
      <c r="J215" s="58">
        <v>274.26</v>
      </c>
      <c r="K215" s="58">
        <v>82.35</v>
      </c>
      <c r="L215" s="58">
        <v>28.87</v>
      </c>
    </row>
    <row r="216" spans="1:12" x14ac:dyDescent="0.25">
      <c r="A216" s="46" t="s">
        <v>827</v>
      </c>
      <c r="B216" s="58">
        <v>353.48</v>
      </c>
      <c r="C216" s="58">
        <v>182.88</v>
      </c>
      <c r="D216" s="58">
        <v>293.74</v>
      </c>
      <c r="E216" s="58">
        <v>720.33</v>
      </c>
      <c r="F216" s="58">
        <v>40.74</v>
      </c>
      <c r="G216" s="58">
        <v>391.03</v>
      </c>
      <c r="H216" s="58">
        <v>699.18</v>
      </c>
      <c r="I216" s="58">
        <v>322.99</v>
      </c>
      <c r="J216" s="58">
        <v>316.05</v>
      </c>
      <c r="K216" s="58">
        <v>26.68</v>
      </c>
      <c r="L216" s="58">
        <v>82.15</v>
      </c>
    </row>
    <row r="217" spans="1:12" x14ac:dyDescent="0.25">
      <c r="A217" s="46" t="s">
        <v>828</v>
      </c>
      <c r="B217" s="58">
        <v>304.12</v>
      </c>
      <c r="C217" s="58">
        <v>232.23</v>
      </c>
      <c r="D217" s="58">
        <v>258.26</v>
      </c>
      <c r="E217" s="58">
        <v>684.86</v>
      </c>
      <c r="F217" s="58">
        <v>10.71</v>
      </c>
      <c r="G217" s="58">
        <v>381.73</v>
      </c>
      <c r="H217" s="58">
        <v>649.82000000000005</v>
      </c>
      <c r="I217" s="58">
        <v>287.52</v>
      </c>
      <c r="J217" s="58">
        <v>275.73</v>
      </c>
      <c r="K217" s="58">
        <v>76.03</v>
      </c>
      <c r="L217" s="58">
        <v>46.68</v>
      </c>
    </row>
    <row r="218" spans="1:12" x14ac:dyDescent="0.25">
      <c r="A218" s="46" t="s">
        <v>829</v>
      </c>
      <c r="B218" s="58">
        <v>314.95999999999998</v>
      </c>
      <c r="C218" s="58">
        <v>229.2</v>
      </c>
      <c r="D218" s="58">
        <v>247.94</v>
      </c>
      <c r="E218" s="58">
        <v>674.54</v>
      </c>
      <c r="F218" s="58">
        <v>12.87</v>
      </c>
      <c r="G218" s="58">
        <v>371.11</v>
      </c>
      <c r="H218" s="58">
        <v>660.66</v>
      </c>
      <c r="I218" s="58">
        <v>277.2</v>
      </c>
      <c r="J218" s="58">
        <v>265.11</v>
      </c>
      <c r="K218" s="58">
        <v>73</v>
      </c>
      <c r="L218" s="58">
        <v>36.36</v>
      </c>
    </row>
    <row r="219" spans="1:12" x14ac:dyDescent="0.25">
      <c r="A219" s="46" t="s">
        <v>830</v>
      </c>
      <c r="B219" s="58">
        <v>312.70999999999998</v>
      </c>
      <c r="C219" s="58">
        <v>226.58</v>
      </c>
      <c r="D219" s="58">
        <v>251.98</v>
      </c>
      <c r="E219" s="58">
        <v>678.58</v>
      </c>
      <c r="F219" s="58">
        <v>10.26</v>
      </c>
      <c r="G219" s="58">
        <v>374.4</v>
      </c>
      <c r="H219" s="58">
        <v>658.41</v>
      </c>
      <c r="I219" s="58">
        <v>281.23</v>
      </c>
      <c r="J219" s="58">
        <v>268.39999999999998</v>
      </c>
      <c r="K219" s="58">
        <v>70.39</v>
      </c>
      <c r="L219" s="58">
        <v>40.4</v>
      </c>
    </row>
    <row r="220" spans="1:12" x14ac:dyDescent="0.25">
      <c r="A220" s="46" t="s">
        <v>831</v>
      </c>
      <c r="B220" s="58">
        <v>320.02999999999997</v>
      </c>
      <c r="C220" s="58">
        <v>230.86</v>
      </c>
      <c r="D220" s="58">
        <v>247.29</v>
      </c>
      <c r="E220" s="58">
        <v>673.89</v>
      </c>
      <c r="F220" s="58">
        <v>14.24</v>
      </c>
      <c r="G220" s="58">
        <v>367.33</v>
      </c>
      <c r="H220" s="58">
        <v>665.73</v>
      </c>
      <c r="I220" s="58">
        <v>276.54000000000002</v>
      </c>
      <c r="J220" s="58">
        <v>261.33</v>
      </c>
      <c r="K220" s="58">
        <v>74.66</v>
      </c>
      <c r="L220" s="58">
        <v>35.71</v>
      </c>
    </row>
    <row r="221" spans="1:12" x14ac:dyDescent="0.25">
      <c r="A221" s="46" t="s">
        <v>832</v>
      </c>
      <c r="B221" s="58">
        <v>327.81</v>
      </c>
      <c r="C221" s="58">
        <v>214.45</v>
      </c>
      <c r="D221" s="58">
        <v>265.10000000000002</v>
      </c>
      <c r="E221" s="58">
        <v>691.69</v>
      </c>
      <c r="F221" s="58">
        <v>15.55</v>
      </c>
      <c r="G221" s="58">
        <v>383.73</v>
      </c>
      <c r="H221" s="58">
        <v>673.51</v>
      </c>
      <c r="I221" s="58">
        <v>294.35000000000002</v>
      </c>
      <c r="J221" s="58">
        <v>277.73</v>
      </c>
      <c r="K221" s="58">
        <v>58.25</v>
      </c>
      <c r="L221" s="58">
        <v>53.51</v>
      </c>
    </row>
    <row r="222" spans="1:12" x14ac:dyDescent="0.25">
      <c r="A222" s="46" t="s">
        <v>833</v>
      </c>
      <c r="B222" s="58">
        <v>330.52</v>
      </c>
      <c r="C222" s="58">
        <v>221.86</v>
      </c>
      <c r="D222" s="58">
        <v>267.81</v>
      </c>
      <c r="E222" s="58">
        <v>674.58</v>
      </c>
      <c r="F222" s="58">
        <v>18.260000000000002</v>
      </c>
      <c r="G222" s="58">
        <v>361.05</v>
      </c>
      <c r="H222" s="58">
        <v>676.22</v>
      </c>
      <c r="I222" s="58">
        <v>297.06</v>
      </c>
      <c r="J222" s="58">
        <v>255.05</v>
      </c>
      <c r="K222" s="58">
        <v>65.66</v>
      </c>
      <c r="L222" s="58">
        <v>56.22</v>
      </c>
    </row>
    <row r="223" spans="1:12" x14ac:dyDescent="0.25">
      <c r="A223" s="46" t="s">
        <v>834</v>
      </c>
      <c r="B223" s="58">
        <v>314.13</v>
      </c>
      <c r="C223" s="58">
        <v>229.44</v>
      </c>
      <c r="D223" s="58">
        <v>249.78</v>
      </c>
      <c r="E223" s="58">
        <v>676.38</v>
      </c>
      <c r="F223" s="58">
        <v>13.02</v>
      </c>
      <c r="G223" s="58">
        <v>375.98</v>
      </c>
      <c r="H223" s="58">
        <v>659.84</v>
      </c>
      <c r="I223" s="58">
        <v>279.02999999999997</v>
      </c>
      <c r="J223" s="58">
        <v>269.98</v>
      </c>
      <c r="K223" s="58">
        <v>73.239999999999995</v>
      </c>
      <c r="L223" s="58">
        <v>38.200000000000003</v>
      </c>
    </row>
    <row r="224" spans="1:12" x14ac:dyDescent="0.25">
      <c r="A224" s="46" t="s">
        <v>835</v>
      </c>
      <c r="B224" s="58">
        <v>316.39</v>
      </c>
      <c r="C224" s="58">
        <v>220.26</v>
      </c>
      <c r="D224" s="58">
        <v>261.51</v>
      </c>
      <c r="E224" s="58">
        <v>688.11</v>
      </c>
      <c r="F224" s="58">
        <v>4.0999999999999996</v>
      </c>
      <c r="G224" s="58">
        <v>381.55</v>
      </c>
      <c r="H224" s="58">
        <v>662.09</v>
      </c>
      <c r="I224" s="58">
        <v>290.77</v>
      </c>
      <c r="J224" s="58">
        <v>275.55</v>
      </c>
      <c r="K224" s="58">
        <v>64.06</v>
      </c>
      <c r="L224" s="58">
        <v>49.93</v>
      </c>
    </row>
    <row r="225" spans="1:12" x14ac:dyDescent="0.25">
      <c r="A225" s="46" t="s">
        <v>836</v>
      </c>
      <c r="B225" s="58">
        <v>309.58</v>
      </c>
      <c r="C225" s="58">
        <v>227.04</v>
      </c>
      <c r="D225" s="58">
        <v>263.08</v>
      </c>
      <c r="E225" s="58">
        <v>689.68</v>
      </c>
      <c r="F225" s="58">
        <v>10.89</v>
      </c>
      <c r="G225" s="58">
        <v>384.23</v>
      </c>
      <c r="H225" s="58">
        <v>655.28</v>
      </c>
      <c r="I225" s="58">
        <v>292.33</v>
      </c>
      <c r="J225" s="58">
        <v>278.23</v>
      </c>
      <c r="K225" s="58">
        <v>70.84</v>
      </c>
      <c r="L225" s="58">
        <v>51.5</v>
      </c>
    </row>
    <row r="226" spans="1:12" x14ac:dyDescent="0.25">
      <c r="A226" s="46" t="s">
        <v>837</v>
      </c>
      <c r="B226" s="58">
        <v>317.08999999999997</v>
      </c>
      <c r="C226" s="58">
        <v>230.34</v>
      </c>
      <c r="D226" s="58">
        <v>247.65</v>
      </c>
      <c r="E226" s="58">
        <v>674.25</v>
      </c>
      <c r="F226" s="58">
        <v>14.01</v>
      </c>
      <c r="G226" s="58">
        <v>369.88</v>
      </c>
      <c r="H226" s="58">
        <v>662.79</v>
      </c>
      <c r="I226" s="58">
        <v>276.91000000000003</v>
      </c>
      <c r="J226" s="58">
        <v>263.88</v>
      </c>
      <c r="K226" s="58">
        <v>74.14</v>
      </c>
      <c r="L226" s="58">
        <v>36.07</v>
      </c>
    </row>
    <row r="227" spans="1:12" x14ac:dyDescent="0.25">
      <c r="A227" s="46" t="s">
        <v>838</v>
      </c>
      <c r="B227" s="58">
        <v>322.39</v>
      </c>
      <c r="C227" s="58">
        <v>231.71</v>
      </c>
      <c r="D227" s="58">
        <v>250.62</v>
      </c>
      <c r="E227" s="58">
        <v>677.18</v>
      </c>
      <c r="F227" s="58">
        <v>16.079999999999998</v>
      </c>
      <c r="G227" s="58">
        <v>363.65</v>
      </c>
      <c r="H227" s="58">
        <v>668.09</v>
      </c>
      <c r="I227" s="58">
        <v>279.87</v>
      </c>
      <c r="J227" s="58">
        <v>257.64999999999998</v>
      </c>
      <c r="K227" s="58">
        <v>75.510000000000005</v>
      </c>
      <c r="L227" s="58">
        <v>39.03</v>
      </c>
    </row>
    <row r="228" spans="1:12" x14ac:dyDescent="0.25">
      <c r="A228" s="46" t="s">
        <v>839</v>
      </c>
      <c r="B228" s="58">
        <v>331.91</v>
      </c>
      <c r="C228" s="58">
        <v>204.63</v>
      </c>
      <c r="D228" s="58">
        <v>276.58999999999997</v>
      </c>
      <c r="E228" s="58">
        <v>703.19</v>
      </c>
      <c r="F228" s="58">
        <v>19.18</v>
      </c>
      <c r="G228" s="58">
        <v>375.12</v>
      </c>
      <c r="H228" s="58">
        <v>677.62</v>
      </c>
      <c r="I228" s="58">
        <v>305.83999999999997</v>
      </c>
      <c r="J228" s="58">
        <v>269.12</v>
      </c>
      <c r="K228" s="58">
        <v>48.43</v>
      </c>
      <c r="L228" s="58">
        <v>65.010000000000005</v>
      </c>
    </row>
    <row r="229" spans="1:12" x14ac:dyDescent="0.25">
      <c r="A229" s="46" t="s">
        <v>840</v>
      </c>
      <c r="B229" s="58">
        <v>297.27</v>
      </c>
      <c r="C229" s="58">
        <v>239.33</v>
      </c>
      <c r="D229" s="58">
        <v>269.07</v>
      </c>
      <c r="E229" s="58">
        <v>695.66</v>
      </c>
      <c r="F229" s="58">
        <v>23.17</v>
      </c>
      <c r="G229" s="58">
        <v>392.54</v>
      </c>
      <c r="H229" s="58">
        <v>642.97</v>
      </c>
      <c r="I229" s="58">
        <v>298.32</v>
      </c>
      <c r="J229" s="58">
        <v>286.54000000000002</v>
      </c>
      <c r="K229" s="58">
        <v>83.13</v>
      </c>
      <c r="L229" s="58">
        <v>57.49</v>
      </c>
    </row>
    <row r="230" spans="1:12" x14ac:dyDescent="0.25">
      <c r="A230" s="46" t="s">
        <v>841</v>
      </c>
      <c r="B230" s="58">
        <v>328.52</v>
      </c>
      <c r="C230" s="58">
        <v>210</v>
      </c>
      <c r="D230" s="58">
        <v>273.2</v>
      </c>
      <c r="E230" s="58">
        <v>699.8</v>
      </c>
      <c r="F230" s="58">
        <v>15.79</v>
      </c>
      <c r="G230" s="58">
        <v>393.23</v>
      </c>
      <c r="H230" s="58">
        <v>674.23</v>
      </c>
      <c r="I230" s="58">
        <v>302.45</v>
      </c>
      <c r="J230" s="58">
        <v>287.23</v>
      </c>
      <c r="K230" s="58">
        <v>53.8</v>
      </c>
      <c r="L230" s="58">
        <v>61.62</v>
      </c>
    </row>
    <row r="231" spans="1:12" x14ac:dyDescent="0.25">
      <c r="A231" s="46" t="s">
        <v>842</v>
      </c>
      <c r="B231" s="58">
        <v>337.93</v>
      </c>
      <c r="C231" s="58">
        <v>205.13</v>
      </c>
      <c r="D231" s="58">
        <v>272.3</v>
      </c>
      <c r="E231" s="58">
        <v>698.89</v>
      </c>
      <c r="F231" s="58">
        <v>22.75</v>
      </c>
      <c r="G231" s="58">
        <v>372.36</v>
      </c>
      <c r="H231" s="58">
        <v>683.63</v>
      </c>
      <c r="I231" s="58">
        <v>301.55</v>
      </c>
      <c r="J231" s="58">
        <v>266.36</v>
      </c>
      <c r="K231" s="58">
        <v>48.93</v>
      </c>
      <c r="L231" s="58">
        <v>60.71</v>
      </c>
    </row>
    <row r="232" spans="1:12" x14ac:dyDescent="0.25">
      <c r="A232" s="46" t="s">
        <v>843</v>
      </c>
      <c r="B232" s="58">
        <v>315.67</v>
      </c>
      <c r="C232" s="58">
        <v>228.17</v>
      </c>
      <c r="D232" s="58">
        <v>249.49</v>
      </c>
      <c r="E232" s="58">
        <v>676.09</v>
      </c>
      <c r="F232" s="58">
        <v>11.84</v>
      </c>
      <c r="G232" s="58">
        <v>370.56</v>
      </c>
      <c r="H232" s="58">
        <v>661.37</v>
      </c>
      <c r="I232" s="58">
        <v>278.74</v>
      </c>
      <c r="J232" s="58">
        <v>264.56</v>
      </c>
      <c r="K232" s="58">
        <v>71.97</v>
      </c>
      <c r="L232" s="58">
        <v>37.909999999999997</v>
      </c>
    </row>
    <row r="233" spans="1:12" x14ac:dyDescent="0.25">
      <c r="A233" s="46" t="s">
        <v>844</v>
      </c>
      <c r="B233" s="58">
        <v>323.10000000000002</v>
      </c>
      <c r="C233" s="58">
        <v>232.42</v>
      </c>
      <c r="D233" s="58">
        <v>251.33</v>
      </c>
      <c r="E233" s="58">
        <v>676.32</v>
      </c>
      <c r="F233" s="58">
        <v>16.79</v>
      </c>
      <c r="G233" s="58">
        <v>362.79</v>
      </c>
      <c r="H233" s="58">
        <v>668.8</v>
      </c>
      <c r="I233" s="58">
        <v>280.58</v>
      </c>
      <c r="J233" s="58">
        <v>256.79000000000002</v>
      </c>
      <c r="K233" s="58">
        <v>76.22</v>
      </c>
      <c r="L233" s="58">
        <v>39.75</v>
      </c>
    </row>
    <row r="234" spans="1:12" x14ac:dyDescent="0.25">
      <c r="A234" s="46" t="s">
        <v>845</v>
      </c>
      <c r="B234" s="58">
        <v>290.12</v>
      </c>
      <c r="C234" s="58">
        <v>246.69</v>
      </c>
      <c r="D234" s="58">
        <v>272.52</v>
      </c>
      <c r="E234" s="58">
        <v>699.12</v>
      </c>
      <c r="F234" s="58">
        <v>26.95</v>
      </c>
      <c r="G234" s="58">
        <v>395.99</v>
      </c>
      <c r="H234" s="58">
        <v>635.82000000000005</v>
      </c>
      <c r="I234" s="58">
        <v>301.77</v>
      </c>
      <c r="J234" s="58">
        <v>289.99</v>
      </c>
      <c r="K234" s="58">
        <v>90.49</v>
      </c>
      <c r="L234" s="58">
        <v>60.94</v>
      </c>
    </row>
    <row r="235" spans="1:12" x14ac:dyDescent="0.25">
      <c r="A235" s="46" t="s">
        <v>846</v>
      </c>
      <c r="B235" s="58">
        <v>133.87</v>
      </c>
      <c r="C235" s="58">
        <v>670.41</v>
      </c>
      <c r="D235" s="58">
        <v>692.17</v>
      </c>
      <c r="E235" s="58">
        <v>1118.76</v>
      </c>
      <c r="F235" s="58">
        <v>450.67</v>
      </c>
      <c r="G235" s="58">
        <v>819.71</v>
      </c>
      <c r="H235" s="58">
        <v>484.44</v>
      </c>
      <c r="I235" s="58">
        <v>721.42</v>
      </c>
      <c r="J235" s="58">
        <v>713.71</v>
      </c>
      <c r="K235" s="58">
        <v>514.21</v>
      </c>
      <c r="L235" s="58">
        <v>480.58</v>
      </c>
    </row>
    <row r="236" spans="1:12" x14ac:dyDescent="0.25">
      <c r="A236" s="46" t="s">
        <v>847</v>
      </c>
      <c r="B236" s="58">
        <v>455</v>
      </c>
      <c r="C236" s="58">
        <v>372.24</v>
      </c>
      <c r="D236" s="58">
        <v>103.61</v>
      </c>
      <c r="E236" s="58">
        <v>530.21</v>
      </c>
      <c r="F236" s="58">
        <v>155.91</v>
      </c>
      <c r="G236" s="58">
        <v>326.99</v>
      </c>
      <c r="H236" s="58">
        <v>800.7</v>
      </c>
      <c r="I236" s="58">
        <v>132.87</v>
      </c>
      <c r="J236" s="58">
        <v>252.56</v>
      </c>
      <c r="K236" s="58">
        <v>216.04</v>
      </c>
      <c r="L236" s="58">
        <v>113.88</v>
      </c>
    </row>
    <row r="237" spans="1:12" x14ac:dyDescent="0.25">
      <c r="A237" s="46" t="s">
        <v>848</v>
      </c>
      <c r="B237" s="58">
        <v>90.33</v>
      </c>
      <c r="C237" s="58">
        <v>524.03</v>
      </c>
      <c r="D237" s="58">
        <v>594.6</v>
      </c>
      <c r="E237" s="58">
        <v>1021.19</v>
      </c>
      <c r="F237" s="58">
        <v>353.1</v>
      </c>
      <c r="G237" s="58">
        <v>722.14</v>
      </c>
      <c r="H237" s="58">
        <v>425.39</v>
      </c>
      <c r="I237" s="58">
        <v>623.85</v>
      </c>
      <c r="J237" s="58">
        <v>616.14</v>
      </c>
      <c r="K237" s="58">
        <v>416.64</v>
      </c>
      <c r="L237" s="58">
        <v>383.01</v>
      </c>
    </row>
    <row r="238" spans="1:12" x14ac:dyDescent="0.25">
      <c r="A238" s="46" t="s">
        <v>849</v>
      </c>
      <c r="B238" s="58">
        <v>4.6100000000000003</v>
      </c>
      <c r="C238" s="58">
        <v>538.87</v>
      </c>
      <c r="D238" s="58">
        <v>560.63</v>
      </c>
      <c r="E238" s="58">
        <v>987.23</v>
      </c>
      <c r="F238" s="58">
        <v>319.13</v>
      </c>
      <c r="G238" s="58">
        <v>688.17</v>
      </c>
      <c r="H238" s="58">
        <v>348.11</v>
      </c>
      <c r="I238" s="58">
        <v>589.88</v>
      </c>
      <c r="J238" s="58">
        <v>582.16999999999996</v>
      </c>
      <c r="K238" s="58">
        <v>382.67</v>
      </c>
      <c r="L238" s="58">
        <v>349.05</v>
      </c>
    </row>
    <row r="239" spans="1:12" x14ac:dyDescent="0.25">
      <c r="A239" s="46" t="s">
        <v>850</v>
      </c>
      <c r="B239" s="58">
        <v>305.16000000000003</v>
      </c>
      <c r="C239" s="58">
        <v>229.78</v>
      </c>
      <c r="D239" s="58">
        <v>263.58</v>
      </c>
      <c r="E239" s="58">
        <v>690.18</v>
      </c>
      <c r="F239" s="58">
        <v>11.69</v>
      </c>
      <c r="G239" s="58">
        <v>384.73</v>
      </c>
      <c r="H239" s="58">
        <v>650.87</v>
      </c>
      <c r="I239" s="58">
        <v>292.83</v>
      </c>
      <c r="J239" s="58">
        <v>278.73</v>
      </c>
      <c r="K239" s="58">
        <v>73.58</v>
      </c>
      <c r="L239" s="58">
        <v>52</v>
      </c>
    </row>
    <row r="240" spans="1:12" x14ac:dyDescent="0.25">
      <c r="A240" s="46" t="s">
        <v>851</v>
      </c>
      <c r="B240" s="58">
        <v>139.06</v>
      </c>
      <c r="C240" s="58">
        <v>397.83</v>
      </c>
      <c r="D240" s="58">
        <v>419.59</v>
      </c>
      <c r="E240" s="58">
        <v>846.19</v>
      </c>
      <c r="F240" s="58">
        <v>178.09</v>
      </c>
      <c r="G240" s="58">
        <v>547.13</v>
      </c>
      <c r="H240" s="58">
        <v>484.76</v>
      </c>
      <c r="I240" s="58">
        <v>448.84</v>
      </c>
      <c r="J240" s="58">
        <v>441.13</v>
      </c>
      <c r="K240" s="58">
        <v>241.63</v>
      </c>
      <c r="L240" s="58">
        <v>208.01</v>
      </c>
    </row>
    <row r="241" spans="1:12" x14ac:dyDescent="0.25">
      <c r="A241" s="46" t="s">
        <v>852</v>
      </c>
      <c r="B241" s="58">
        <v>367.36</v>
      </c>
      <c r="C241" s="58">
        <v>171.63</v>
      </c>
      <c r="D241" s="58">
        <v>307.62</v>
      </c>
      <c r="E241" s="58">
        <v>734.22</v>
      </c>
      <c r="F241" s="58">
        <v>54.62</v>
      </c>
      <c r="G241" s="58">
        <v>404.91</v>
      </c>
      <c r="H241" s="58">
        <v>713.06</v>
      </c>
      <c r="I241" s="58">
        <v>336.87</v>
      </c>
      <c r="J241" s="58">
        <v>304.8</v>
      </c>
      <c r="K241" s="58">
        <v>15.43</v>
      </c>
      <c r="L241" s="58">
        <v>96.04</v>
      </c>
    </row>
    <row r="242" spans="1:12" x14ac:dyDescent="0.25">
      <c r="A242" s="46" t="s">
        <v>853</v>
      </c>
      <c r="B242" s="58">
        <v>157.79</v>
      </c>
      <c r="C242" s="58">
        <v>686.01</v>
      </c>
      <c r="D242" s="58">
        <v>707.77</v>
      </c>
      <c r="E242" s="58">
        <v>1134.3599999999999</v>
      </c>
      <c r="F242" s="58">
        <v>466.27</v>
      </c>
      <c r="G242" s="58">
        <v>835.31</v>
      </c>
      <c r="H242" s="58">
        <v>196.61</v>
      </c>
      <c r="I242" s="58">
        <v>737.02</v>
      </c>
      <c r="J242" s="58">
        <v>729.31</v>
      </c>
      <c r="K242" s="58">
        <v>529.80999999999995</v>
      </c>
      <c r="L242" s="58">
        <v>496.18</v>
      </c>
    </row>
    <row r="243" spans="1:12" x14ac:dyDescent="0.25">
      <c r="A243" s="46" t="s">
        <v>854</v>
      </c>
      <c r="B243" s="58">
        <v>12.43</v>
      </c>
      <c r="C243" s="58">
        <v>540.65</v>
      </c>
      <c r="D243" s="58">
        <v>562.41</v>
      </c>
      <c r="E243" s="58">
        <v>989.01</v>
      </c>
      <c r="F243" s="58">
        <v>320.91000000000003</v>
      </c>
      <c r="G243" s="58">
        <v>689.95</v>
      </c>
      <c r="H243" s="58">
        <v>341.78</v>
      </c>
      <c r="I243" s="58">
        <v>591.66</v>
      </c>
      <c r="J243" s="58">
        <v>583.95000000000005</v>
      </c>
      <c r="K243" s="58">
        <v>384.45</v>
      </c>
      <c r="L243" s="58">
        <v>350.83</v>
      </c>
    </row>
    <row r="244" spans="1:12" x14ac:dyDescent="0.25">
      <c r="A244" s="46" t="s">
        <v>855</v>
      </c>
      <c r="B244" s="58">
        <v>362.47</v>
      </c>
      <c r="C244" s="58">
        <v>176.16</v>
      </c>
      <c r="D244" s="58">
        <v>302.73</v>
      </c>
      <c r="E244" s="58">
        <v>729.33</v>
      </c>
      <c r="F244" s="58">
        <v>49.74</v>
      </c>
      <c r="G244" s="58">
        <v>400.03</v>
      </c>
      <c r="H244" s="58">
        <v>708.18</v>
      </c>
      <c r="I244" s="58">
        <v>331.99</v>
      </c>
      <c r="J244" s="58">
        <v>309.33</v>
      </c>
      <c r="K244" s="58">
        <v>19.96</v>
      </c>
      <c r="L244" s="58">
        <v>91.15</v>
      </c>
    </row>
    <row r="245" spans="1:12" x14ac:dyDescent="0.25">
      <c r="A245" s="46" t="s">
        <v>856</v>
      </c>
      <c r="B245" s="58">
        <v>240.72</v>
      </c>
      <c r="C245" s="58">
        <v>490.47</v>
      </c>
      <c r="D245" s="58">
        <v>634.87</v>
      </c>
      <c r="E245" s="58">
        <v>1061.47</v>
      </c>
      <c r="F245" s="58">
        <v>382.68</v>
      </c>
      <c r="G245" s="58">
        <v>756.03</v>
      </c>
      <c r="H245" s="58">
        <v>436.23</v>
      </c>
      <c r="I245" s="58">
        <v>664.13</v>
      </c>
      <c r="J245" s="58">
        <v>650.03</v>
      </c>
      <c r="K245" s="58">
        <v>442.64</v>
      </c>
      <c r="L245" s="58">
        <v>423.29</v>
      </c>
    </row>
    <row r="246" spans="1:12" x14ac:dyDescent="0.25">
      <c r="A246" s="46" t="s">
        <v>857</v>
      </c>
      <c r="B246" s="58">
        <v>309.41000000000003</v>
      </c>
      <c r="C246" s="58">
        <v>228.92</v>
      </c>
      <c r="D246" s="58">
        <v>259.3</v>
      </c>
      <c r="E246" s="58">
        <v>685.89</v>
      </c>
      <c r="F246" s="58">
        <v>7.4</v>
      </c>
      <c r="G246" s="58">
        <v>380.45</v>
      </c>
      <c r="H246" s="58">
        <v>655.12</v>
      </c>
      <c r="I246" s="58">
        <v>288.55</v>
      </c>
      <c r="J246" s="58">
        <v>274.45</v>
      </c>
      <c r="K246" s="58">
        <v>72.72</v>
      </c>
      <c r="L246" s="58">
        <v>47.71</v>
      </c>
    </row>
    <row r="247" spans="1:12" x14ac:dyDescent="0.25">
      <c r="A247" s="46" t="s">
        <v>858</v>
      </c>
      <c r="B247" s="58">
        <v>144.38</v>
      </c>
      <c r="C247" s="58">
        <v>404.75</v>
      </c>
      <c r="D247" s="58">
        <v>426.51</v>
      </c>
      <c r="E247" s="58">
        <v>853.1</v>
      </c>
      <c r="F247" s="58">
        <v>185.01</v>
      </c>
      <c r="G247" s="58">
        <v>554.04999999999995</v>
      </c>
      <c r="H247" s="58">
        <v>490.09</v>
      </c>
      <c r="I247" s="58">
        <v>455.76</v>
      </c>
      <c r="J247" s="58">
        <v>448.05</v>
      </c>
      <c r="K247" s="58">
        <v>248.55</v>
      </c>
      <c r="L247" s="58">
        <v>214.92</v>
      </c>
    </row>
    <row r="248" spans="1:12" x14ac:dyDescent="0.25">
      <c r="A248" s="46" t="s">
        <v>859</v>
      </c>
      <c r="B248" s="58">
        <v>271.17</v>
      </c>
      <c r="C248" s="58">
        <v>275.16000000000003</v>
      </c>
      <c r="D248" s="58">
        <v>296.92</v>
      </c>
      <c r="E248" s="58">
        <v>723.52</v>
      </c>
      <c r="F248" s="58">
        <v>55.42</v>
      </c>
      <c r="G248" s="58">
        <v>424.46</v>
      </c>
      <c r="H248" s="58">
        <v>616.88</v>
      </c>
      <c r="I248" s="58">
        <v>326.18</v>
      </c>
      <c r="J248" s="58">
        <v>318.45999999999998</v>
      </c>
      <c r="K248" s="58">
        <v>118.96</v>
      </c>
      <c r="L248" s="58">
        <v>85.34</v>
      </c>
    </row>
    <row r="249" spans="1:12" x14ac:dyDescent="0.25">
      <c r="A249" s="46" t="s">
        <v>860</v>
      </c>
      <c r="B249" s="58">
        <v>266.8</v>
      </c>
      <c r="C249" s="58">
        <v>276.19</v>
      </c>
      <c r="D249" s="58">
        <v>297.95</v>
      </c>
      <c r="E249" s="58">
        <v>724.55</v>
      </c>
      <c r="F249" s="58">
        <v>56.45</v>
      </c>
      <c r="G249" s="58">
        <v>425.49</v>
      </c>
      <c r="H249" s="58">
        <v>612.5</v>
      </c>
      <c r="I249" s="58">
        <v>327.2</v>
      </c>
      <c r="J249" s="58">
        <v>319.49</v>
      </c>
      <c r="K249" s="58">
        <v>119.99</v>
      </c>
      <c r="L249" s="58">
        <v>86.37</v>
      </c>
    </row>
    <row r="250" spans="1:12" x14ac:dyDescent="0.25">
      <c r="A250" s="46" t="s">
        <v>861</v>
      </c>
      <c r="B250" s="58">
        <v>199.44</v>
      </c>
      <c r="C250" s="58">
        <v>586.51</v>
      </c>
      <c r="D250" s="58">
        <v>730.91</v>
      </c>
      <c r="E250" s="58">
        <v>1157.51</v>
      </c>
      <c r="F250" s="58">
        <v>478.72</v>
      </c>
      <c r="G250" s="58">
        <v>852.07</v>
      </c>
      <c r="H250" s="58">
        <v>339.46</v>
      </c>
      <c r="I250" s="58">
        <v>760.17</v>
      </c>
      <c r="J250" s="58">
        <v>746.07</v>
      </c>
      <c r="K250" s="58">
        <v>538.67999999999995</v>
      </c>
      <c r="L250" s="58">
        <v>519.33000000000004</v>
      </c>
    </row>
    <row r="251" spans="1:12" x14ac:dyDescent="0.25">
      <c r="A251" s="46" t="s">
        <v>862</v>
      </c>
      <c r="B251" s="58">
        <v>347.08</v>
      </c>
      <c r="C251" s="58">
        <v>189.56</v>
      </c>
      <c r="D251" s="58">
        <v>287.33999999999997</v>
      </c>
      <c r="E251" s="58">
        <v>713.93</v>
      </c>
      <c r="F251" s="58">
        <v>34.340000000000003</v>
      </c>
      <c r="G251" s="58">
        <v>384.63</v>
      </c>
      <c r="H251" s="58">
        <v>692.78</v>
      </c>
      <c r="I251" s="58">
        <v>316.58999999999997</v>
      </c>
      <c r="J251" s="58">
        <v>322.73</v>
      </c>
      <c r="K251" s="58">
        <v>33.36</v>
      </c>
      <c r="L251" s="58">
        <v>75.75</v>
      </c>
    </row>
    <row r="252" spans="1:12" x14ac:dyDescent="0.25">
      <c r="A252" s="46" t="s">
        <v>863</v>
      </c>
      <c r="B252" s="58">
        <v>166.97</v>
      </c>
      <c r="C252" s="58">
        <v>695.19</v>
      </c>
      <c r="D252" s="58">
        <v>716.95</v>
      </c>
      <c r="E252" s="58">
        <v>1143.55</v>
      </c>
      <c r="F252" s="58">
        <v>475.45</v>
      </c>
      <c r="G252" s="58">
        <v>844.49</v>
      </c>
      <c r="H252" s="58">
        <v>191.76</v>
      </c>
      <c r="I252" s="58">
        <v>746.2</v>
      </c>
      <c r="J252" s="58">
        <v>738.49</v>
      </c>
      <c r="K252" s="58">
        <v>538.99</v>
      </c>
      <c r="L252" s="58">
        <v>505.37</v>
      </c>
    </row>
    <row r="253" spans="1:12" x14ac:dyDescent="0.25">
      <c r="A253" s="46" t="s">
        <v>864</v>
      </c>
      <c r="B253" s="58">
        <v>95.12</v>
      </c>
      <c r="C253" s="58">
        <v>444.12</v>
      </c>
      <c r="D253" s="58">
        <v>465.88</v>
      </c>
      <c r="E253" s="58">
        <v>892.48</v>
      </c>
      <c r="F253" s="58">
        <v>224.38</v>
      </c>
      <c r="G253" s="58">
        <v>593.41999999999996</v>
      </c>
      <c r="H253" s="58">
        <v>440.82</v>
      </c>
      <c r="I253" s="58">
        <v>495.13</v>
      </c>
      <c r="J253" s="58">
        <v>487.42</v>
      </c>
      <c r="K253" s="58">
        <v>287.92</v>
      </c>
      <c r="L253" s="58">
        <v>254.3</v>
      </c>
    </row>
    <row r="254" spans="1:12" x14ac:dyDescent="0.25">
      <c r="A254" s="46" t="s">
        <v>865</v>
      </c>
      <c r="B254" s="58">
        <v>319.27999999999997</v>
      </c>
      <c r="C254" s="58">
        <v>222.35</v>
      </c>
      <c r="D254" s="58">
        <v>254.5</v>
      </c>
      <c r="E254" s="58">
        <v>681.09</v>
      </c>
      <c r="F254" s="58">
        <v>9.3800000000000008</v>
      </c>
      <c r="G254" s="58">
        <v>371.59</v>
      </c>
      <c r="H254" s="58">
        <v>664.99</v>
      </c>
      <c r="I254" s="58">
        <v>283.75</v>
      </c>
      <c r="J254" s="58">
        <v>265.60000000000002</v>
      </c>
      <c r="K254" s="58">
        <v>66.150000000000006</v>
      </c>
      <c r="L254" s="58">
        <v>42.91</v>
      </c>
    </row>
    <row r="255" spans="1:12" x14ac:dyDescent="0.25">
      <c r="A255" s="46" t="s">
        <v>866</v>
      </c>
      <c r="B255" s="58">
        <v>156.74</v>
      </c>
      <c r="C255" s="58">
        <v>684.96</v>
      </c>
      <c r="D255" s="58">
        <v>706.72</v>
      </c>
      <c r="E255" s="58">
        <v>1133.31</v>
      </c>
      <c r="F255" s="58">
        <v>465.22</v>
      </c>
      <c r="G255" s="58">
        <v>834.26</v>
      </c>
      <c r="H255" s="58">
        <v>295.38</v>
      </c>
      <c r="I255" s="58">
        <v>735.97</v>
      </c>
      <c r="J255" s="58">
        <v>728.26</v>
      </c>
      <c r="K255" s="58">
        <v>528.76</v>
      </c>
      <c r="L255" s="58">
        <v>495.13</v>
      </c>
    </row>
    <row r="256" spans="1:12" x14ac:dyDescent="0.25">
      <c r="A256" s="46" t="s">
        <v>867</v>
      </c>
      <c r="B256" s="58">
        <v>115.13</v>
      </c>
      <c r="C256" s="58">
        <v>643.35</v>
      </c>
      <c r="D256" s="58">
        <v>665.11</v>
      </c>
      <c r="E256" s="58">
        <v>1091.71</v>
      </c>
      <c r="F256" s="58">
        <v>423.61</v>
      </c>
      <c r="G256" s="58">
        <v>792.65</v>
      </c>
      <c r="H256" s="58">
        <v>246.54</v>
      </c>
      <c r="I256" s="58">
        <v>694.36</v>
      </c>
      <c r="J256" s="58">
        <v>686.65</v>
      </c>
      <c r="K256" s="58">
        <v>487.15</v>
      </c>
      <c r="L256" s="58">
        <v>453.53</v>
      </c>
    </row>
    <row r="257" spans="1:12" x14ac:dyDescent="0.25">
      <c r="A257" s="46" t="s">
        <v>868</v>
      </c>
      <c r="B257" s="58">
        <v>412.37</v>
      </c>
      <c r="C257" s="58">
        <v>124.07</v>
      </c>
      <c r="D257" s="58">
        <v>300.82</v>
      </c>
      <c r="E257" s="58">
        <v>719.81</v>
      </c>
      <c r="F257" s="58">
        <v>99.63</v>
      </c>
      <c r="G257" s="58">
        <v>407.77</v>
      </c>
      <c r="H257" s="58">
        <v>758.07</v>
      </c>
      <c r="I257" s="58">
        <v>381.88</v>
      </c>
      <c r="J257" s="58">
        <v>257.24</v>
      </c>
      <c r="K257" s="58">
        <v>36.130000000000003</v>
      </c>
      <c r="L257" s="58">
        <v>141.05000000000001</v>
      </c>
    </row>
    <row r="258" spans="1:12" x14ac:dyDescent="0.25">
      <c r="A258" s="46" t="s">
        <v>869</v>
      </c>
      <c r="B258" s="58">
        <v>417.08</v>
      </c>
      <c r="C258" s="58">
        <v>128.31</v>
      </c>
      <c r="D258" s="58">
        <v>298.24</v>
      </c>
      <c r="E258" s="58">
        <v>717.23</v>
      </c>
      <c r="F258" s="58">
        <v>104.35</v>
      </c>
      <c r="G258" s="58">
        <v>412</v>
      </c>
      <c r="H258" s="58">
        <v>762.79</v>
      </c>
      <c r="I258" s="58">
        <v>386.6</v>
      </c>
      <c r="J258" s="58">
        <v>261.48</v>
      </c>
      <c r="K258" s="58">
        <v>40.840000000000003</v>
      </c>
      <c r="L258" s="58">
        <v>145.76</v>
      </c>
    </row>
    <row r="259" spans="1:12" x14ac:dyDescent="0.25">
      <c r="A259" s="46" t="s">
        <v>870</v>
      </c>
      <c r="B259" s="58">
        <v>337.24</v>
      </c>
      <c r="C259" s="58">
        <v>296.13</v>
      </c>
      <c r="D259" s="58">
        <v>354.96</v>
      </c>
      <c r="E259" s="58">
        <v>781.55</v>
      </c>
      <c r="F259" s="58">
        <v>102.76</v>
      </c>
      <c r="G259" s="58">
        <v>476.11</v>
      </c>
      <c r="H259" s="58">
        <v>682.95</v>
      </c>
      <c r="I259" s="58">
        <v>384.21</v>
      </c>
      <c r="J259" s="58">
        <v>370.11</v>
      </c>
      <c r="K259" s="58">
        <v>162.72</v>
      </c>
      <c r="L259" s="58">
        <v>143.37</v>
      </c>
    </row>
    <row r="260" spans="1:12" x14ac:dyDescent="0.25">
      <c r="A260" s="46" t="s">
        <v>871</v>
      </c>
      <c r="B260" s="58">
        <v>327.06</v>
      </c>
      <c r="C260" s="58">
        <v>237.59</v>
      </c>
      <c r="D260" s="58">
        <v>239.68</v>
      </c>
      <c r="E260" s="58">
        <v>666.27</v>
      </c>
      <c r="F260" s="58">
        <v>21.26</v>
      </c>
      <c r="G260" s="58">
        <v>375.48</v>
      </c>
      <c r="H260" s="58">
        <v>672.76</v>
      </c>
      <c r="I260" s="58">
        <v>268.93</v>
      </c>
      <c r="J260" s="58">
        <v>269.48</v>
      </c>
      <c r="K260" s="58">
        <v>81.39</v>
      </c>
      <c r="L260" s="58">
        <v>28.09</v>
      </c>
    </row>
    <row r="261" spans="1:12" x14ac:dyDescent="0.25">
      <c r="A261" s="46" t="s">
        <v>872</v>
      </c>
      <c r="B261" s="58">
        <v>356.22</v>
      </c>
      <c r="C261" s="58">
        <v>277.60000000000002</v>
      </c>
      <c r="D261" s="58">
        <v>313.63</v>
      </c>
      <c r="E261" s="58">
        <v>740.23</v>
      </c>
      <c r="F261" s="58">
        <v>61.44</v>
      </c>
      <c r="G261" s="58">
        <v>434.78</v>
      </c>
      <c r="H261" s="58">
        <v>701.92</v>
      </c>
      <c r="I261" s="58">
        <v>342.88</v>
      </c>
      <c r="J261" s="58">
        <v>328.79</v>
      </c>
      <c r="K261" s="58">
        <v>121.4</v>
      </c>
      <c r="L261" s="58">
        <v>102.05</v>
      </c>
    </row>
    <row r="262" spans="1:12" x14ac:dyDescent="0.25">
      <c r="A262" s="46" t="s">
        <v>873</v>
      </c>
      <c r="B262" s="58">
        <v>181.28</v>
      </c>
      <c r="C262" s="58">
        <v>363.6</v>
      </c>
      <c r="D262" s="58">
        <v>385.36</v>
      </c>
      <c r="E262" s="58">
        <v>811.96</v>
      </c>
      <c r="F262" s="58">
        <v>143.86000000000001</v>
      </c>
      <c r="G262" s="58">
        <v>512.9</v>
      </c>
      <c r="H262" s="58">
        <v>526.98</v>
      </c>
      <c r="I262" s="58">
        <v>414.62</v>
      </c>
      <c r="J262" s="58">
        <v>406.9</v>
      </c>
      <c r="K262" s="58">
        <v>207.4</v>
      </c>
      <c r="L262" s="58">
        <v>173.78</v>
      </c>
    </row>
    <row r="263" spans="1:12" x14ac:dyDescent="0.25">
      <c r="A263" s="46" t="s">
        <v>874</v>
      </c>
      <c r="B263" s="58">
        <v>279.16000000000003</v>
      </c>
      <c r="C263" s="58">
        <v>335.46</v>
      </c>
      <c r="D263" s="58">
        <v>371.49</v>
      </c>
      <c r="E263" s="58">
        <v>798.09</v>
      </c>
      <c r="F263" s="58">
        <v>119.3</v>
      </c>
      <c r="G263" s="58">
        <v>492.64</v>
      </c>
      <c r="H263" s="58">
        <v>624.86</v>
      </c>
      <c r="I263" s="58">
        <v>400.74</v>
      </c>
      <c r="J263" s="58">
        <v>386.65</v>
      </c>
      <c r="K263" s="58">
        <v>179.26</v>
      </c>
      <c r="L263" s="58">
        <v>159.91</v>
      </c>
    </row>
    <row r="264" spans="1:12" x14ac:dyDescent="0.25">
      <c r="A264" s="46" t="s">
        <v>875</v>
      </c>
      <c r="B264" s="58">
        <v>316.27</v>
      </c>
      <c r="C264" s="58">
        <v>222.29</v>
      </c>
      <c r="D264" s="58">
        <v>259.14999999999998</v>
      </c>
      <c r="E264" s="58">
        <v>685.74</v>
      </c>
      <c r="F264" s="58">
        <v>1.73</v>
      </c>
      <c r="G264" s="58">
        <v>379.18</v>
      </c>
      <c r="H264" s="58">
        <v>661.97</v>
      </c>
      <c r="I264" s="58">
        <v>288.39999999999998</v>
      </c>
      <c r="J264" s="58">
        <v>273.18</v>
      </c>
      <c r="K264" s="58">
        <v>66.09</v>
      </c>
      <c r="L264" s="58">
        <v>47.56</v>
      </c>
    </row>
    <row r="265" spans="1:12" x14ac:dyDescent="0.25">
      <c r="A265" s="46" t="s">
        <v>876</v>
      </c>
      <c r="B265" s="58">
        <v>387.3</v>
      </c>
      <c r="C265" s="58">
        <v>149.69999999999999</v>
      </c>
      <c r="D265" s="58">
        <v>279.31</v>
      </c>
      <c r="E265" s="58">
        <v>698.29</v>
      </c>
      <c r="F265" s="58">
        <v>74.56</v>
      </c>
      <c r="G265" s="58">
        <v>384.77</v>
      </c>
      <c r="H265" s="58">
        <v>733</v>
      </c>
      <c r="I265" s="58">
        <v>356.81</v>
      </c>
      <c r="J265" s="58">
        <v>282.87</v>
      </c>
      <c r="K265" s="58">
        <v>11.06</v>
      </c>
      <c r="L265" s="58">
        <v>115.97</v>
      </c>
    </row>
    <row r="266" spans="1:12" x14ac:dyDescent="0.25">
      <c r="A266" s="46" t="s">
        <v>877</v>
      </c>
      <c r="B266" s="58">
        <v>317.63</v>
      </c>
      <c r="C266" s="58">
        <v>232.65</v>
      </c>
      <c r="D266" s="58">
        <v>245.77</v>
      </c>
      <c r="E266" s="58">
        <v>672.36</v>
      </c>
      <c r="F266" s="58">
        <v>16.52</v>
      </c>
      <c r="G266" s="58">
        <v>376.53</v>
      </c>
      <c r="H266" s="58">
        <v>663.33</v>
      </c>
      <c r="I266" s="58">
        <v>275.02</v>
      </c>
      <c r="J266" s="58">
        <v>270.52999999999997</v>
      </c>
      <c r="K266" s="58">
        <v>76.45</v>
      </c>
      <c r="L266" s="58">
        <v>34.18</v>
      </c>
    </row>
    <row r="267" spans="1:12" x14ac:dyDescent="0.25">
      <c r="A267" s="46" t="s">
        <v>878</v>
      </c>
      <c r="B267" s="58">
        <v>222.79</v>
      </c>
      <c r="C267" s="58">
        <v>435.76</v>
      </c>
      <c r="D267" s="58">
        <v>580.16999999999996</v>
      </c>
      <c r="E267" s="58">
        <v>1006.76</v>
      </c>
      <c r="F267" s="58">
        <v>327.98</v>
      </c>
      <c r="G267" s="58">
        <v>701.32</v>
      </c>
      <c r="H267" s="58">
        <v>489.76</v>
      </c>
      <c r="I267" s="58">
        <v>609.41999999999996</v>
      </c>
      <c r="J267" s="58">
        <v>595.32000000000005</v>
      </c>
      <c r="K267" s="58">
        <v>387.93</v>
      </c>
      <c r="L267" s="58">
        <v>368.58</v>
      </c>
    </row>
    <row r="268" spans="1:12" x14ac:dyDescent="0.25">
      <c r="A268" s="46" t="s">
        <v>879</v>
      </c>
      <c r="B268" s="58">
        <v>412.31</v>
      </c>
      <c r="C268" s="58">
        <v>124.24</v>
      </c>
      <c r="D268" s="58">
        <v>300.99</v>
      </c>
      <c r="E268" s="58">
        <v>719.97</v>
      </c>
      <c r="F268" s="58">
        <v>99.57</v>
      </c>
      <c r="G268" s="58">
        <v>407.94</v>
      </c>
      <c r="H268" s="58">
        <v>758.01</v>
      </c>
      <c r="I268" s="58">
        <v>381.82</v>
      </c>
      <c r="J268" s="58">
        <v>257.41000000000003</v>
      </c>
      <c r="K268" s="58">
        <v>36.07</v>
      </c>
      <c r="L268" s="58">
        <v>140.97999999999999</v>
      </c>
    </row>
    <row r="269" spans="1:12" x14ac:dyDescent="0.25">
      <c r="A269" s="46" t="s">
        <v>880</v>
      </c>
      <c r="B269" s="58">
        <v>344.28</v>
      </c>
      <c r="C269" s="58">
        <v>195.81</v>
      </c>
      <c r="D269" s="58">
        <v>284.54000000000002</v>
      </c>
      <c r="E269" s="58">
        <v>711.13</v>
      </c>
      <c r="F269" s="58">
        <v>31.54</v>
      </c>
      <c r="G269" s="58">
        <v>381.83</v>
      </c>
      <c r="H269" s="58">
        <v>689.98</v>
      </c>
      <c r="I269" s="58">
        <v>313.79000000000002</v>
      </c>
      <c r="J269" s="58">
        <v>275.83</v>
      </c>
      <c r="K269" s="58">
        <v>39.61</v>
      </c>
      <c r="L269" s="58">
        <v>72.95</v>
      </c>
    </row>
    <row r="270" spans="1:12" x14ac:dyDescent="0.25">
      <c r="A270" s="46" t="s">
        <v>881</v>
      </c>
      <c r="B270" s="58">
        <v>237.28</v>
      </c>
      <c r="C270" s="58">
        <v>487.03</v>
      </c>
      <c r="D270" s="58">
        <v>631.44000000000005</v>
      </c>
      <c r="E270" s="58">
        <v>1058.04</v>
      </c>
      <c r="F270" s="58">
        <v>379.25</v>
      </c>
      <c r="G270" s="58">
        <v>752.59</v>
      </c>
      <c r="H270" s="58">
        <v>437.4</v>
      </c>
      <c r="I270" s="58">
        <v>660.69</v>
      </c>
      <c r="J270" s="58">
        <v>646.59</v>
      </c>
      <c r="K270" s="58">
        <v>439.2</v>
      </c>
      <c r="L270" s="58">
        <v>419.86</v>
      </c>
    </row>
    <row r="271" spans="1:12" x14ac:dyDescent="0.25">
      <c r="A271" s="46" t="s">
        <v>882</v>
      </c>
      <c r="B271" s="58">
        <v>366.31</v>
      </c>
      <c r="C271" s="58">
        <v>170.05</v>
      </c>
      <c r="D271" s="58">
        <v>306.56</v>
      </c>
      <c r="E271" s="58">
        <v>733.16</v>
      </c>
      <c r="F271" s="58">
        <v>53.57</v>
      </c>
      <c r="G271" s="58">
        <v>403.86</v>
      </c>
      <c r="H271" s="58">
        <v>712.01</v>
      </c>
      <c r="I271" s="58">
        <v>335.82</v>
      </c>
      <c r="J271" s="58">
        <v>303.22000000000003</v>
      </c>
      <c r="K271" s="58">
        <v>13.85</v>
      </c>
      <c r="L271" s="58">
        <v>94.98</v>
      </c>
    </row>
    <row r="272" spans="1:12" x14ac:dyDescent="0.25">
      <c r="A272" s="46" t="s">
        <v>883</v>
      </c>
      <c r="B272" s="58">
        <v>319.14999999999998</v>
      </c>
      <c r="C272" s="58">
        <v>228.46</v>
      </c>
      <c r="D272" s="58">
        <v>250.05</v>
      </c>
      <c r="E272" s="58">
        <v>676.65</v>
      </c>
      <c r="F272" s="58">
        <v>12.84</v>
      </c>
      <c r="G272" s="58">
        <v>366.95</v>
      </c>
      <c r="H272" s="58">
        <v>664.85</v>
      </c>
      <c r="I272" s="58">
        <v>279.31</v>
      </c>
      <c r="J272" s="58">
        <v>260.95999999999998</v>
      </c>
      <c r="K272" s="58">
        <v>72.27</v>
      </c>
      <c r="L272" s="58">
        <v>38.47</v>
      </c>
    </row>
    <row r="273" spans="1:12" x14ac:dyDescent="0.25">
      <c r="A273" s="46" t="s">
        <v>884</v>
      </c>
      <c r="B273" s="58">
        <v>436.78</v>
      </c>
      <c r="C273" s="58">
        <v>354.03</v>
      </c>
      <c r="D273" s="58">
        <v>122.18</v>
      </c>
      <c r="E273" s="58">
        <v>548.77</v>
      </c>
      <c r="F273" s="58">
        <v>137.69999999999999</v>
      </c>
      <c r="G273" s="58">
        <v>345.56</v>
      </c>
      <c r="H273" s="58">
        <v>782.49</v>
      </c>
      <c r="I273" s="58">
        <v>151.43</v>
      </c>
      <c r="J273" s="58">
        <v>271.13</v>
      </c>
      <c r="K273" s="58">
        <v>197.83</v>
      </c>
      <c r="L273" s="58">
        <v>95.66</v>
      </c>
    </row>
    <row r="274" spans="1:12" x14ac:dyDescent="0.25">
      <c r="A274" s="46" t="s">
        <v>885</v>
      </c>
      <c r="B274" s="58">
        <v>338.09</v>
      </c>
      <c r="C274" s="58">
        <v>866.31</v>
      </c>
      <c r="D274" s="58">
        <v>888.07</v>
      </c>
      <c r="E274" s="58">
        <v>1314.66</v>
      </c>
      <c r="F274" s="58">
        <v>646.57000000000005</v>
      </c>
      <c r="G274" s="58">
        <v>1015.61</v>
      </c>
      <c r="H274" s="58">
        <v>20.52</v>
      </c>
      <c r="I274" s="58">
        <v>917.32</v>
      </c>
      <c r="J274" s="58">
        <v>909.61</v>
      </c>
      <c r="K274" s="58">
        <v>710.11</v>
      </c>
      <c r="L274" s="58">
        <v>676.48</v>
      </c>
    </row>
    <row r="275" spans="1:12" x14ac:dyDescent="0.25">
      <c r="A275" s="46" t="s">
        <v>886</v>
      </c>
      <c r="B275" s="58">
        <v>338.15</v>
      </c>
      <c r="C275" s="58">
        <v>866.37</v>
      </c>
      <c r="D275" s="58">
        <v>888.13</v>
      </c>
      <c r="E275" s="58">
        <v>1314.72</v>
      </c>
      <c r="F275" s="58">
        <v>646.63</v>
      </c>
      <c r="G275" s="58">
        <v>1015.66</v>
      </c>
      <c r="H275" s="58">
        <v>17.760000000000002</v>
      </c>
      <c r="I275" s="58">
        <v>917.38</v>
      </c>
      <c r="J275" s="58">
        <v>909.67</v>
      </c>
      <c r="K275" s="58">
        <v>710.17</v>
      </c>
      <c r="L275" s="58">
        <v>676.54</v>
      </c>
    </row>
    <row r="276" spans="1:12" x14ac:dyDescent="0.25">
      <c r="A276" s="46" t="s">
        <v>887</v>
      </c>
      <c r="B276" s="58">
        <v>419.82</v>
      </c>
      <c r="C276" s="58">
        <v>948.04</v>
      </c>
      <c r="D276" s="58">
        <v>969.8</v>
      </c>
      <c r="E276" s="58">
        <v>1396.4</v>
      </c>
      <c r="F276" s="58">
        <v>728.31</v>
      </c>
      <c r="G276" s="58">
        <v>1097.3399999999999</v>
      </c>
      <c r="H276" s="58">
        <v>109.84</v>
      </c>
      <c r="I276" s="58">
        <v>999.06</v>
      </c>
      <c r="J276" s="58">
        <v>991.34</v>
      </c>
      <c r="K276" s="58">
        <v>791.85</v>
      </c>
      <c r="L276" s="58">
        <v>758.22</v>
      </c>
    </row>
    <row r="277" spans="1:12" x14ac:dyDescent="0.25">
      <c r="A277" s="46" t="s">
        <v>888</v>
      </c>
      <c r="B277" s="58">
        <v>341.02</v>
      </c>
      <c r="C277" s="58">
        <v>869.24</v>
      </c>
      <c r="D277" s="58">
        <v>891</v>
      </c>
      <c r="E277" s="58">
        <v>1317.59</v>
      </c>
      <c r="F277" s="58">
        <v>649.5</v>
      </c>
      <c r="G277" s="58">
        <v>1018.54</v>
      </c>
      <c r="H277" s="58">
        <v>19.61</v>
      </c>
      <c r="I277" s="58">
        <v>920.25</v>
      </c>
      <c r="J277" s="58">
        <v>912.54</v>
      </c>
      <c r="K277" s="58">
        <v>713.04</v>
      </c>
      <c r="L277" s="58">
        <v>679.42</v>
      </c>
    </row>
    <row r="278" spans="1:12" x14ac:dyDescent="0.25">
      <c r="A278" s="46" t="s">
        <v>889</v>
      </c>
      <c r="B278" s="58">
        <v>540.01</v>
      </c>
      <c r="C278" s="58">
        <v>1068.23</v>
      </c>
      <c r="D278" s="58">
        <v>1089.99</v>
      </c>
      <c r="E278" s="58">
        <v>1516.59</v>
      </c>
      <c r="F278" s="58">
        <v>848.5</v>
      </c>
      <c r="G278" s="58">
        <v>1217.53</v>
      </c>
      <c r="H278" s="58">
        <v>196.32</v>
      </c>
      <c r="I278" s="58">
        <v>1119.25</v>
      </c>
      <c r="J278" s="58">
        <v>1111.53</v>
      </c>
      <c r="K278" s="58">
        <v>912.04</v>
      </c>
      <c r="L278" s="58">
        <v>878.41</v>
      </c>
    </row>
    <row r="279" spans="1:12" x14ac:dyDescent="0.25">
      <c r="A279" s="46" t="s">
        <v>890</v>
      </c>
      <c r="B279" s="58">
        <v>338.21</v>
      </c>
      <c r="C279" s="58">
        <v>866.43</v>
      </c>
      <c r="D279" s="58">
        <v>888.19</v>
      </c>
      <c r="E279" s="58">
        <v>1314.78</v>
      </c>
      <c r="F279" s="58">
        <v>646.69000000000005</v>
      </c>
      <c r="G279" s="58">
        <v>1015.73</v>
      </c>
      <c r="H279" s="58">
        <v>26.53</v>
      </c>
      <c r="I279" s="58">
        <v>917.44</v>
      </c>
      <c r="J279" s="58">
        <v>909.73</v>
      </c>
      <c r="K279" s="58">
        <v>710.23</v>
      </c>
      <c r="L279" s="58">
        <v>676.6</v>
      </c>
    </row>
    <row r="280" spans="1:12" x14ac:dyDescent="0.25">
      <c r="A280" s="46" t="s">
        <v>891</v>
      </c>
      <c r="B280" s="58">
        <v>260.73</v>
      </c>
      <c r="C280" s="58">
        <v>788.95</v>
      </c>
      <c r="D280" s="58">
        <v>810.71</v>
      </c>
      <c r="E280" s="58">
        <v>1237.3</v>
      </c>
      <c r="F280" s="58">
        <v>569.21</v>
      </c>
      <c r="G280" s="58">
        <v>938.25</v>
      </c>
      <c r="H280" s="58">
        <v>138.05000000000001</v>
      </c>
      <c r="I280" s="58">
        <v>839.96</v>
      </c>
      <c r="J280" s="58">
        <v>832.25</v>
      </c>
      <c r="K280" s="58">
        <v>632.75</v>
      </c>
      <c r="L280" s="58">
        <v>599.12</v>
      </c>
    </row>
    <row r="281" spans="1:12" x14ac:dyDescent="0.25">
      <c r="A281" s="46" t="s">
        <v>892</v>
      </c>
      <c r="B281" s="58">
        <v>349.56</v>
      </c>
      <c r="C281" s="58">
        <v>877.78</v>
      </c>
      <c r="D281" s="58">
        <v>899.54</v>
      </c>
      <c r="E281" s="58">
        <v>1326.14</v>
      </c>
      <c r="F281" s="58">
        <v>658.04</v>
      </c>
      <c r="G281" s="58">
        <v>1027.08</v>
      </c>
      <c r="H281" s="58">
        <v>9.2100000000000009</v>
      </c>
      <c r="I281" s="58">
        <v>928.79</v>
      </c>
      <c r="J281" s="58">
        <v>921.08</v>
      </c>
      <c r="K281" s="58">
        <v>721.58</v>
      </c>
      <c r="L281" s="58">
        <v>687.96</v>
      </c>
    </row>
    <row r="282" spans="1:12" x14ac:dyDescent="0.25">
      <c r="A282" s="46" t="s">
        <v>893</v>
      </c>
      <c r="B282" s="58">
        <v>344.41</v>
      </c>
      <c r="C282" s="58">
        <v>872.63</v>
      </c>
      <c r="D282" s="58">
        <v>894.39</v>
      </c>
      <c r="E282" s="58">
        <v>1320.98</v>
      </c>
      <c r="F282" s="58">
        <v>652.89</v>
      </c>
      <c r="G282" s="58">
        <v>1021.93</v>
      </c>
      <c r="H282" s="58">
        <v>13.87</v>
      </c>
      <c r="I282" s="58">
        <v>923.64</v>
      </c>
      <c r="J282" s="58">
        <v>915.93</v>
      </c>
      <c r="K282" s="58">
        <v>716.43</v>
      </c>
      <c r="L282" s="58">
        <v>682.8</v>
      </c>
    </row>
    <row r="283" spans="1:12" x14ac:dyDescent="0.25">
      <c r="A283" s="46" t="s">
        <v>894</v>
      </c>
      <c r="B283" s="58">
        <v>335.41</v>
      </c>
      <c r="C283" s="58">
        <v>863.63</v>
      </c>
      <c r="D283" s="58">
        <v>885.39</v>
      </c>
      <c r="E283" s="58">
        <v>1311.98</v>
      </c>
      <c r="F283" s="58">
        <v>643.89</v>
      </c>
      <c r="G283" s="58">
        <v>1012.93</v>
      </c>
      <c r="H283" s="58">
        <v>19.14</v>
      </c>
      <c r="I283" s="58">
        <v>914.64</v>
      </c>
      <c r="J283" s="58">
        <v>906.93</v>
      </c>
      <c r="K283" s="58">
        <v>707.43</v>
      </c>
      <c r="L283" s="58">
        <v>673.8</v>
      </c>
    </row>
    <row r="284" spans="1:12" x14ac:dyDescent="0.25">
      <c r="A284" s="46" t="s">
        <v>895</v>
      </c>
      <c r="B284" s="58">
        <v>395.24</v>
      </c>
      <c r="C284" s="58">
        <v>923.46</v>
      </c>
      <c r="D284" s="58">
        <v>945.22</v>
      </c>
      <c r="E284" s="58">
        <v>1371.82</v>
      </c>
      <c r="F284" s="58">
        <v>703.72</v>
      </c>
      <c r="G284" s="58">
        <v>1072.76</v>
      </c>
      <c r="H284" s="58">
        <v>51.55</v>
      </c>
      <c r="I284" s="58">
        <v>974.47</v>
      </c>
      <c r="J284" s="58">
        <v>966.76</v>
      </c>
      <c r="K284" s="58">
        <v>767.26</v>
      </c>
      <c r="L284" s="58">
        <v>733.64</v>
      </c>
    </row>
    <row r="285" spans="1:12" x14ac:dyDescent="0.25">
      <c r="A285" s="46" t="s">
        <v>896</v>
      </c>
      <c r="B285" s="58">
        <v>353.23</v>
      </c>
      <c r="C285" s="58">
        <v>881.45</v>
      </c>
      <c r="D285" s="58">
        <v>903.21</v>
      </c>
      <c r="E285" s="58">
        <v>1329.81</v>
      </c>
      <c r="F285" s="58">
        <v>661.71</v>
      </c>
      <c r="G285" s="58">
        <v>1030.75</v>
      </c>
      <c r="H285" s="58">
        <v>20.57</v>
      </c>
      <c r="I285" s="58">
        <v>932.46</v>
      </c>
      <c r="J285" s="58">
        <v>924.75</v>
      </c>
      <c r="K285" s="58">
        <v>725.25</v>
      </c>
      <c r="L285" s="58">
        <v>691.63</v>
      </c>
    </row>
    <row r="286" spans="1:12" x14ac:dyDescent="0.25">
      <c r="A286" s="46" t="s">
        <v>897</v>
      </c>
      <c r="B286" s="58">
        <v>343.71</v>
      </c>
      <c r="C286" s="58">
        <v>871.93</v>
      </c>
      <c r="D286" s="58">
        <v>893.69</v>
      </c>
      <c r="E286" s="58">
        <v>1320.29</v>
      </c>
      <c r="F286" s="58">
        <v>652.19000000000005</v>
      </c>
      <c r="G286" s="58">
        <v>1021.23</v>
      </c>
      <c r="H286" s="58">
        <v>17.68</v>
      </c>
      <c r="I286" s="58">
        <v>922.94</v>
      </c>
      <c r="J286" s="58">
        <v>915.23</v>
      </c>
      <c r="K286" s="58">
        <v>715.73</v>
      </c>
      <c r="L286" s="58">
        <v>682.11</v>
      </c>
    </row>
    <row r="287" spans="1:12" x14ac:dyDescent="0.25">
      <c r="A287" s="46" t="s">
        <v>898</v>
      </c>
      <c r="B287" s="58">
        <v>351.47</v>
      </c>
      <c r="C287" s="58">
        <v>879.69</v>
      </c>
      <c r="D287" s="58">
        <v>901.45</v>
      </c>
      <c r="E287" s="58">
        <v>1328.04</v>
      </c>
      <c r="F287" s="58">
        <v>659.95</v>
      </c>
      <c r="G287" s="58">
        <v>1028.98</v>
      </c>
      <c r="H287" s="58">
        <v>25.57</v>
      </c>
      <c r="I287" s="58">
        <v>930.7</v>
      </c>
      <c r="J287" s="58">
        <v>922.99</v>
      </c>
      <c r="K287" s="58">
        <v>723.49</v>
      </c>
      <c r="L287" s="58">
        <v>689.86</v>
      </c>
    </row>
    <row r="288" spans="1:12" x14ac:dyDescent="0.25">
      <c r="A288" s="46" t="s">
        <v>899</v>
      </c>
      <c r="B288" s="58">
        <v>347.65</v>
      </c>
      <c r="C288" s="58">
        <v>875.87</v>
      </c>
      <c r="D288" s="58">
        <v>897.63</v>
      </c>
      <c r="E288" s="58">
        <v>1324.23</v>
      </c>
      <c r="F288" s="58">
        <v>656.13</v>
      </c>
      <c r="G288" s="58">
        <v>1025.17</v>
      </c>
      <c r="H288" s="58">
        <v>7.19</v>
      </c>
      <c r="I288" s="58">
        <v>926.88</v>
      </c>
      <c r="J288" s="58">
        <v>919.17</v>
      </c>
      <c r="K288" s="58">
        <v>719.67</v>
      </c>
      <c r="L288" s="58">
        <v>686.05</v>
      </c>
    </row>
    <row r="289" spans="1:12" x14ac:dyDescent="0.25">
      <c r="A289" s="46" t="s">
        <v>900</v>
      </c>
      <c r="B289" s="58">
        <v>337.41</v>
      </c>
      <c r="C289" s="58">
        <v>865.63</v>
      </c>
      <c r="D289" s="58">
        <v>887.39</v>
      </c>
      <c r="E289" s="58">
        <v>1313.98</v>
      </c>
      <c r="F289" s="58">
        <v>645.89</v>
      </c>
      <c r="G289" s="58">
        <v>1014.92</v>
      </c>
      <c r="H289" s="58">
        <v>17.149999999999999</v>
      </c>
      <c r="I289" s="58">
        <v>916.64</v>
      </c>
      <c r="J289" s="58">
        <v>908.93</v>
      </c>
      <c r="K289" s="58">
        <v>709.43</v>
      </c>
      <c r="L289" s="58">
        <v>675.8</v>
      </c>
    </row>
    <row r="290" spans="1:12" x14ac:dyDescent="0.25">
      <c r="A290" s="46" t="s">
        <v>901</v>
      </c>
      <c r="B290" s="58">
        <v>339.81</v>
      </c>
      <c r="C290" s="58">
        <v>868.03</v>
      </c>
      <c r="D290" s="58">
        <v>889.79</v>
      </c>
      <c r="E290" s="58">
        <v>1316.39</v>
      </c>
      <c r="F290" s="58">
        <v>648.29999999999995</v>
      </c>
      <c r="G290" s="58">
        <v>1017.33</v>
      </c>
      <c r="H290" s="58">
        <v>25.79</v>
      </c>
      <c r="I290" s="58">
        <v>919.05</v>
      </c>
      <c r="J290" s="58">
        <v>911.33</v>
      </c>
      <c r="K290" s="58">
        <v>711.84</v>
      </c>
      <c r="L290" s="58">
        <v>678.21</v>
      </c>
    </row>
    <row r="291" spans="1:12" x14ac:dyDescent="0.25">
      <c r="A291" s="46" t="s">
        <v>902</v>
      </c>
      <c r="B291" s="58">
        <v>332.16</v>
      </c>
      <c r="C291" s="58">
        <v>860.38</v>
      </c>
      <c r="D291" s="58">
        <v>882.14</v>
      </c>
      <c r="E291" s="58">
        <v>1308.74</v>
      </c>
      <c r="F291" s="58">
        <v>640.64</v>
      </c>
      <c r="G291" s="58">
        <v>1009.68</v>
      </c>
      <c r="H291" s="58">
        <v>22.4</v>
      </c>
      <c r="I291" s="58">
        <v>911.39</v>
      </c>
      <c r="J291" s="58">
        <v>903.68</v>
      </c>
      <c r="K291" s="58">
        <v>704.18</v>
      </c>
      <c r="L291" s="58">
        <v>670.56</v>
      </c>
    </row>
    <row r="292" spans="1:12" x14ac:dyDescent="0.25">
      <c r="A292" s="46" t="s">
        <v>903</v>
      </c>
      <c r="B292" s="58">
        <v>344.19</v>
      </c>
      <c r="C292" s="58">
        <v>872.41</v>
      </c>
      <c r="D292" s="58">
        <v>894.17</v>
      </c>
      <c r="E292" s="58">
        <v>1320.76</v>
      </c>
      <c r="F292" s="58">
        <v>652.66999999999996</v>
      </c>
      <c r="G292" s="58">
        <v>1021.71</v>
      </c>
      <c r="H292" s="58">
        <v>16.5</v>
      </c>
      <c r="I292" s="58">
        <v>923.42</v>
      </c>
      <c r="J292" s="58">
        <v>915.71</v>
      </c>
      <c r="K292" s="58">
        <v>716.21</v>
      </c>
      <c r="L292" s="58">
        <v>682.58</v>
      </c>
    </row>
    <row r="293" spans="1:12" x14ac:dyDescent="0.25">
      <c r="A293" s="46" t="s">
        <v>904</v>
      </c>
      <c r="B293" s="58">
        <v>550.71</v>
      </c>
      <c r="C293" s="58">
        <v>1078.93</v>
      </c>
      <c r="D293" s="58">
        <v>1100.68</v>
      </c>
      <c r="E293" s="58">
        <v>1527.28</v>
      </c>
      <c r="F293" s="58">
        <v>859.19</v>
      </c>
      <c r="G293" s="58">
        <v>1228.22</v>
      </c>
      <c r="H293" s="58">
        <v>207.01</v>
      </c>
      <c r="I293" s="58">
        <v>1129.94</v>
      </c>
      <c r="J293" s="58">
        <v>1122.22</v>
      </c>
      <c r="K293" s="58">
        <v>922.73</v>
      </c>
      <c r="L293" s="58">
        <v>889.1</v>
      </c>
    </row>
    <row r="294" spans="1:12" x14ac:dyDescent="0.25">
      <c r="A294" s="46" t="s">
        <v>905</v>
      </c>
      <c r="B294" s="58">
        <v>468.25</v>
      </c>
      <c r="C294" s="58">
        <v>996.47</v>
      </c>
      <c r="D294" s="58">
        <v>1018.23</v>
      </c>
      <c r="E294" s="58">
        <v>1444.83</v>
      </c>
      <c r="F294" s="58">
        <v>776.73</v>
      </c>
      <c r="G294" s="58">
        <v>1145.77</v>
      </c>
      <c r="H294" s="58">
        <v>158.27000000000001</v>
      </c>
      <c r="I294" s="58">
        <v>1047.48</v>
      </c>
      <c r="J294" s="58">
        <v>1039.77</v>
      </c>
      <c r="K294" s="58">
        <v>840.27</v>
      </c>
      <c r="L294" s="58">
        <v>806.65</v>
      </c>
    </row>
    <row r="295" spans="1:12" x14ac:dyDescent="0.25">
      <c r="A295" s="46" t="s">
        <v>906</v>
      </c>
      <c r="B295" s="58">
        <v>483.19</v>
      </c>
      <c r="C295" s="58">
        <v>1011.42</v>
      </c>
      <c r="D295" s="58">
        <v>1033.17</v>
      </c>
      <c r="E295" s="58">
        <v>1459.77</v>
      </c>
      <c r="F295" s="58">
        <v>791.68</v>
      </c>
      <c r="G295" s="58">
        <v>1160.71</v>
      </c>
      <c r="H295" s="58">
        <v>174.39</v>
      </c>
      <c r="I295" s="58">
        <v>1062.43</v>
      </c>
      <c r="J295" s="58">
        <v>1054.71</v>
      </c>
      <c r="K295" s="58">
        <v>855.22</v>
      </c>
      <c r="L295" s="58">
        <v>821.59</v>
      </c>
    </row>
    <row r="296" spans="1:12" x14ac:dyDescent="0.25">
      <c r="A296" s="46" t="s">
        <v>907</v>
      </c>
      <c r="B296" s="58">
        <v>353.03</v>
      </c>
      <c r="C296" s="58">
        <v>881.25</v>
      </c>
      <c r="D296" s="58">
        <v>903.01</v>
      </c>
      <c r="E296" s="58">
        <v>1329.61</v>
      </c>
      <c r="F296" s="58">
        <v>661.51</v>
      </c>
      <c r="G296" s="58">
        <v>1030.55</v>
      </c>
      <c r="H296" s="58">
        <v>25.35</v>
      </c>
      <c r="I296" s="58">
        <v>932.26</v>
      </c>
      <c r="J296" s="58">
        <v>924.55</v>
      </c>
      <c r="K296" s="58">
        <v>725.05</v>
      </c>
      <c r="L296" s="58">
        <v>691.43</v>
      </c>
    </row>
    <row r="297" spans="1:12" x14ac:dyDescent="0.25">
      <c r="A297" s="46" t="s">
        <v>908</v>
      </c>
      <c r="B297" s="58">
        <v>380.91</v>
      </c>
      <c r="C297" s="58">
        <v>909.13</v>
      </c>
      <c r="D297" s="58">
        <v>930.89</v>
      </c>
      <c r="E297" s="58">
        <v>1357.49</v>
      </c>
      <c r="F297" s="58">
        <v>689.39</v>
      </c>
      <c r="G297" s="58">
        <v>1058.43</v>
      </c>
      <c r="H297" s="58">
        <v>72.11</v>
      </c>
      <c r="I297" s="58">
        <v>960.14</v>
      </c>
      <c r="J297" s="58">
        <v>952.43</v>
      </c>
      <c r="K297" s="58">
        <v>752.93</v>
      </c>
      <c r="L297" s="58">
        <v>719.31</v>
      </c>
    </row>
    <row r="298" spans="1:12" x14ac:dyDescent="0.25">
      <c r="A298" s="46" t="s">
        <v>909</v>
      </c>
      <c r="B298" s="58">
        <v>478.81</v>
      </c>
      <c r="C298" s="58">
        <v>1007.03</v>
      </c>
      <c r="D298" s="58">
        <v>1028.79</v>
      </c>
      <c r="E298" s="58">
        <v>1455.38</v>
      </c>
      <c r="F298" s="58">
        <v>787.29</v>
      </c>
      <c r="G298" s="58">
        <v>1156.32</v>
      </c>
      <c r="H298" s="58">
        <v>170</v>
      </c>
      <c r="I298" s="58">
        <v>1058.04</v>
      </c>
      <c r="J298" s="58">
        <v>1050.33</v>
      </c>
      <c r="K298" s="58">
        <v>850.83</v>
      </c>
      <c r="L298" s="58">
        <v>817.2</v>
      </c>
    </row>
    <row r="299" spans="1:12" x14ac:dyDescent="0.25">
      <c r="A299" s="46" t="s">
        <v>910</v>
      </c>
      <c r="B299" s="58">
        <v>343.18</v>
      </c>
      <c r="C299" s="58">
        <v>871.4</v>
      </c>
      <c r="D299" s="58">
        <v>893.16</v>
      </c>
      <c r="E299" s="58">
        <v>1319.76</v>
      </c>
      <c r="F299" s="58">
        <v>651.66</v>
      </c>
      <c r="G299" s="58">
        <v>1020.7</v>
      </c>
      <c r="H299" s="58">
        <v>20.89</v>
      </c>
      <c r="I299" s="58">
        <v>922.41</v>
      </c>
      <c r="J299" s="58">
        <v>914.7</v>
      </c>
      <c r="K299" s="58">
        <v>715.2</v>
      </c>
      <c r="L299" s="58">
        <v>681.58</v>
      </c>
    </row>
    <row r="300" spans="1:12" x14ac:dyDescent="0.25">
      <c r="A300" s="46" t="s">
        <v>911</v>
      </c>
      <c r="B300" s="58">
        <v>297.54000000000002</v>
      </c>
      <c r="C300" s="58">
        <v>825.76</v>
      </c>
      <c r="D300" s="58">
        <v>847.52</v>
      </c>
      <c r="E300" s="58">
        <v>1274.1099999999999</v>
      </c>
      <c r="F300" s="58">
        <v>606.02</v>
      </c>
      <c r="G300" s="58">
        <v>975.06</v>
      </c>
      <c r="H300" s="58">
        <v>119.08</v>
      </c>
      <c r="I300" s="58">
        <v>876.77</v>
      </c>
      <c r="J300" s="58">
        <v>869.06</v>
      </c>
      <c r="K300" s="58">
        <v>669.56</v>
      </c>
      <c r="L300" s="58">
        <v>635.92999999999995</v>
      </c>
    </row>
    <row r="301" spans="1:12" x14ac:dyDescent="0.25">
      <c r="A301" s="46" t="s">
        <v>912</v>
      </c>
      <c r="B301" s="58">
        <v>340.36</v>
      </c>
      <c r="C301" s="58">
        <v>868.58</v>
      </c>
      <c r="D301" s="58">
        <v>890.34</v>
      </c>
      <c r="E301" s="58">
        <v>1316.94</v>
      </c>
      <c r="F301" s="58">
        <v>648.84</v>
      </c>
      <c r="G301" s="58">
        <v>1017.88</v>
      </c>
      <c r="H301" s="58">
        <v>18.38</v>
      </c>
      <c r="I301" s="58">
        <v>919.59</v>
      </c>
      <c r="J301" s="58">
        <v>911.88</v>
      </c>
      <c r="K301" s="58">
        <v>712.38</v>
      </c>
      <c r="L301" s="58">
        <v>678.76</v>
      </c>
    </row>
    <row r="302" spans="1:12" x14ac:dyDescent="0.25">
      <c r="A302" s="46" t="s">
        <v>913</v>
      </c>
      <c r="B302" s="58">
        <v>360.12</v>
      </c>
      <c r="C302" s="58">
        <v>888.34</v>
      </c>
      <c r="D302" s="58">
        <v>910.1</v>
      </c>
      <c r="E302" s="58">
        <v>1336.69</v>
      </c>
      <c r="F302" s="58">
        <v>668.6</v>
      </c>
      <c r="G302" s="58">
        <v>1037.6400000000001</v>
      </c>
      <c r="H302" s="58">
        <v>16.75</v>
      </c>
      <c r="I302" s="58">
        <v>939.35</v>
      </c>
      <c r="J302" s="58">
        <v>931.64</v>
      </c>
      <c r="K302" s="58">
        <v>732.14</v>
      </c>
      <c r="L302" s="58">
        <v>698.51</v>
      </c>
    </row>
    <row r="303" spans="1:12" x14ac:dyDescent="0.25">
      <c r="A303" s="46" t="s">
        <v>914</v>
      </c>
      <c r="B303" s="58">
        <v>331.5</v>
      </c>
      <c r="C303" s="58">
        <v>859.72</v>
      </c>
      <c r="D303" s="58">
        <v>881.48</v>
      </c>
      <c r="E303" s="58">
        <v>1308.07</v>
      </c>
      <c r="F303" s="58">
        <v>639.98</v>
      </c>
      <c r="G303" s="58">
        <v>1009.02</v>
      </c>
      <c r="H303" s="58">
        <v>91.2</v>
      </c>
      <c r="I303" s="58">
        <v>910.73</v>
      </c>
      <c r="J303" s="58">
        <v>903.02</v>
      </c>
      <c r="K303" s="58">
        <v>703.52</v>
      </c>
      <c r="L303" s="58">
        <v>669.89</v>
      </c>
    </row>
    <row r="304" spans="1:12" x14ac:dyDescent="0.25">
      <c r="A304" s="46" t="s">
        <v>915</v>
      </c>
      <c r="B304" s="58">
        <v>351.36</v>
      </c>
      <c r="C304" s="58">
        <v>879.58</v>
      </c>
      <c r="D304" s="58">
        <v>901.34</v>
      </c>
      <c r="E304" s="58">
        <v>1327.93</v>
      </c>
      <c r="F304" s="58">
        <v>659.84</v>
      </c>
      <c r="G304" s="58">
        <v>1028.8800000000001</v>
      </c>
      <c r="H304" s="58">
        <v>5.05</v>
      </c>
      <c r="I304" s="58">
        <v>930.59</v>
      </c>
      <c r="J304" s="58">
        <v>922.88</v>
      </c>
      <c r="K304" s="58">
        <v>723.38</v>
      </c>
      <c r="L304" s="58">
        <v>689.75</v>
      </c>
    </row>
    <row r="305" spans="1:12" x14ac:dyDescent="0.25">
      <c r="A305" s="46" t="s">
        <v>916</v>
      </c>
      <c r="B305" s="58">
        <v>290.41000000000003</v>
      </c>
      <c r="C305" s="58">
        <v>818.63</v>
      </c>
      <c r="D305" s="58">
        <v>840.39</v>
      </c>
      <c r="E305" s="58">
        <v>1266.98</v>
      </c>
      <c r="F305" s="58">
        <v>598.89</v>
      </c>
      <c r="G305" s="58">
        <v>967.93</v>
      </c>
      <c r="H305" s="58">
        <v>66.12</v>
      </c>
      <c r="I305" s="58">
        <v>869.64</v>
      </c>
      <c r="J305" s="58">
        <v>861.93</v>
      </c>
      <c r="K305" s="58">
        <v>662.43</v>
      </c>
      <c r="L305" s="58">
        <v>628.79999999999995</v>
      </c>
    </row>
    <row r="306" spans="1:12" x14ac:dyDescent="0.25">
      <c r="A306" s="46" t="s">
        <v>917</v>
      </c>
      <c r="B306" s="58">
        <v>411.44</v>
      </c>
      <c r="C306" s="58">
        <v>939.66</v>
      </c>
      <c r="D306" s="58">
        <v>961.42</v>
      </c>
      <c r="E306" s="58">
        <v>1388.01</v>
      </c>
      <c r="F306" s="58">
        <v>719.92</v>
      </c>
      <c r="G306" s="58">
        <v>1088.96</v>
      </c>
      <c r="H306" s="58">
        <v>67.75</v>
      </c>
      <c r="I306" s="58">
        <v>990.67</v>
      </c>
      <c r="J306" s="58">
        <v>982.96</v>
      </c>
      <c r="K306" s="58">
        <v>783.46</v>
      </c>
      <c r="L306" s="58">
        <v>749.84</v>
      </c>
    </row>
    <row r="307" spans="1:12" x14ac:dyDescent="0.25">
      <c r="A307" s="46" t="s">
        <v>918</v>
      </c>
      <c r="B307" s="58">
        <v>335.84</v>
      </c>
      <c r="C307" s="58">
        <v>864.06</v>
      </c>
      <c r="D307" s="58">
        <v>885.82</v>
      </c>
      <c r="E307" s="58">
        <v>1312.42</v>
      </c>
      <c r="F307" s="58">
        <v>644.32000000000005</v>
      </c>
      <c r="G307" s="58">
        <v>1013.36</v>
      </c>
      <c r="H307" s="58">
        <v>23.61</v>
      </c>
      <c r="I307" s="58">
        <v>915.07</v>
      </c>
      <c r="J307" s="58">
        <v>907.36</v>
      </c>
      <c r="K307" s="58">
        <v>707.86</v>
      </c>
      <c r="L307" s="58">
        <v>674.24</v>
      </c>
    </row>
    <row r="308" spans="1:12" x14ac:dyDescent="0.25">
      <c r="A308" s="46" t="s">
        <v>919</v>
      </c>
      <c r="B308" s="58">
        <v>479.92</v>
      </c>
      <c r="C308" s="58">
        <v>1008.14</v>
      </c>
      <c r="D308" s="58">
        <v>1029.9000000000001</v>
      </c>
      <c r="E308" s="58">
        <v>1456.5</v>
      </c>
      <c r="F308" s="58">
        <v>788.4</v>
      </c>
      <c r="G308" s="58">
        <v>1157.44</v>
      </c>
      <c r="H308" s="58">
        <v>147.13</v>
      </c>
      <c r="I308" s="58">
        <v>1059.1600000000001</v>
      </c>
      <c r="J308" s="58">
        <v>1051.44</v>
      </c>
      <c r="K308" s="58">
        <v>851.95</v>
      </c>
      <c r="L308" s="58">
        <v>818.32</v>
      </c>
    </row>
    <row r="309" spans="1:12" x14ac:dyDescent="0.25">
      <c r="A309" s="46" t="s">
        <v>920</v>
      </c>
      <c r="B309" s="58">
        <v>396.44</v>
      </c>
      <c r="C309" s="58">
        <v>924.66</v>
      </c>
      <c r="D309" s="58">
        <v>946.42</v>
      </c>
      <c r="E309" s="58">
        <v>1373.02</v>
      </c>
      <c r="F309" s="58">
        <v>704.93</v>
      </c>
      <c r="G309" s="58">
        <v>1073.96</v>
      </c>
      <c r="H309" s="58">
        <v>63.65</v>
      </c>
      <c r="I309" s="58">
        <v>975.68</v>
      </c>
      <c r="J309" s="58">
        <v>967.96</v>
      </c>
      <c r="K309" s="58">
        <v>768.47</v>
      </c>
      <c r="L309" s="58">
        <v>734.84</v>
      </c>
    </row>
    <row r="310" spans="1:12" x14ac:dyDescent="0.25">
      <c r="A310" s="46" t="s">
        <v>921</v>
      </c>
      <c r="B310" s="58">
        <v>326.42</v>
      </c>
      <c r="C310" s="58">
        <v>854.64</v>
      </c>
      <c r="D310" s="58">
        <v>876.4</v>
      </c>
      <c r="E310" s="58">
        <v>1303</v>
      </c>
      <c r="F310" s="58">
        <v>634.9</v>
      </c>
      <c r="G310" s="58">
        <v>1003.94</v>
      </c>
      <c r="H310" s="58">
        <v>27.62</v>
      </c>
      <c r="I310" s="58">
        <v>905.66</v>
      </c>
      <c r="J310" s="58">
        <v>897.94</v>
      </c>
      <c r="K310" s="58">
        <v>698.44</v>
      </c>
      <c r="L310" s="58">
        <v>664.82</v>
      </c>
    </row>
    <row r="311" spans="1:12" x14ac:dyDescent="0.25">
      <c r="A311" s="46" t="s">
        <v>922</v>
      </c>
      <c r="B311" s="58">
        <v>343.73</v>
      </c>
      <c r="C311" s="58">
        <v>871.95</v>
      </c>
      <c r="D311" s="58">
        <v>893.71</v>
      </c>
      <c r="E311" s="58">
        <v>1320.31</v>
      </c>
      <c r="F311" s="58">
        <v>652.22</v>
      </c>
      <c r="G311" s="58">
        <v>1021.25</v>
      </c>
      <c r="H311" s="58">
        <v>16.05</v>
      </c>
      <c r="I311" s="58">
        <v>922.97</v>
      </c>
      <c r="J311" s="58">
        <v>915.25</v>
      </c>
      <c r="K311" s="58">
        <v>715.76</v>
      </c>
      <c r="L311" s="58">
        <v>682.13</v>
      </c>
    </row>
    <row r="312" spans="1:12" x14ac:dyDescent="0.25">
      <c r="A312" s="46" t="s">
        <v>923</v>
      </c>
      <c r="B312" s="58">
        <v>444.39</v>
      </c>
      <c r="C312" s="58">
        <v>972.61</v>
      </c>
      <c r="D312" s="58">
        <v>994.37</v>
      </c>
      <c r="E312" s="58">
        <v>1420.96</v>
      </c>
      <c r="F312" s="58">
        <v>752.87</v>
      </c>
      <c r="G312" s="58">
        <v>1121.9000000000001</v>
      </c>
      <c r="H312" s="58">
        <v>111.59</v>
      </c>
      <c r="I312" s="58">
        <v>1023.62</v>
      </c>
      <c r="J312" s="58">
        <v>1015.91</v>
      </c>
      <c r="K312" s="58">
        <v>816.41</v>
      </c>
      <c r="L312" s="58">
        <v>782.78</v>
      </c>
    </row>
    <row r="313" spans="1:12" x14ac:dyDescent="0.25">
      <c r="A313" s="46" t="s">
        <v>924</v>
      </c>
      <c r="B313" s="58">
        <v>553.61</v>
      </c>
      <c r="C313" s="58">
        <v>1081.83</v>
      </c>
      <c r="D313" s="58">
        <v>1103.5899999999999</v>
      </c>
      <c r="E313" s="58">
        <v>1530.19</v>
      </c>
      <c r="F313" s="58">
        <v>862.1</v>
      </c>
      <c r="G313" s="58">
        <v>1231.1300000000001</v>
      </c>
      <c r="H313" s="58">
        <v>211.23</v>
      </c>
      <c r="I313" s="58">
        <v>1132.8499999999999</v>
      </c>
      <c r="J313" s="58">
        <v>1125.1300000000001</v>
      </c>
      <c r="K313" s="58">
        <v>925.64</v>
      </c>
      <c r="L313" s="58">
        <v>892.01</v>
      </c>
    </row>
    <row r="314" spans="1:12" x14ac:dyDescent="0.25">
      <c r="A314" s="46" t="s">
        <v>925</v>
      </c>
      <c r="B314" s="58">
        <v>344.2</v>
      </c>
      <c r="C314" s="58">
        <v>872.42</v>
      </c>
      <c r="D314" s="58">
        <v>894.18</v>
      </c>
      <c r="E314" s="58">
        <v>1320.78</v>
      </c>
      <c r="F314" s="58">
        <v>652.67999999999995</v>
      </c>
      <c r="G314" s="58">
        <v>1021.72</v>
      </c>
      <c r="H314" s="58">
        <v>10.65</v>
      </c>
      <c r="I314" s="58">
        <v>923.43</v>
      </c>
      <c r="J314" s="58">
        <v>915.72</v>
      </c>
      <c r="K314" s="58">
        <v>716.22</v>
      </c>
      <c r="L314" s="58">
        <v>682.6</v>
      </c>
    </row>
    <row r="315" spans="1:12" x14ac:dyDescent="0.25">
      <c r="A315" s="46" t="s">
        <v>926</v>
      </c>
      <c r="B315" s="58">
        <v>348.83</v>
      </c>
      <c r="C315" s="58">
        <v>877.05</v>
      </c>
      <c r="D315" s="58">
        <v>898.81</v>
      </c>
      <c r="E315" s="58">
        <v>1325.4</v>
      </c>
      <c r="F315" s="58">
        <v>657.31</v>
      </c>
      <c r="G315" s="58">
        <v>1026.3499999999999</v>
      </c>
      <c r="H315" s="58">
        <v>6.72</v>
      </c>
      <c r="I315" s="58">
        <v>928.06</v>
      </c>
      <c r="J315" s="58">
        <v>920.35</v>
      </c>
      <c r="K315" s="58">
        <v>720.85</v>
      </c>
      <c r="L315" s="58">
        <v>687.22</v>
      </c>
    </row>
    <row r="316" spans="1:12" x14ac:dyDescent="0.25">
      <c r="A316" s="46" t="s">
        <v>927</v>
      </c>
      <c r="B316" s="58">
        <v>341.75</v>
      </c>
      <c r="C316" s="58">
        <v>869.97</v>
      </c>
      <c r="D316" s="58">
        <v>891.73</v>
      </c>
      <c r="E316" s="58">
        <v>1318.32</v>
      </c>
      <c r="F316" s="58">
        <v>650.23</v>
      </c>
      <c r="G316" s="58">
        <v>1019.26</v>
      </c>
      <c r="H316" s="58">
        <v>15.77</v>
      </c>
      <c r="I316" s="58">
        <v>920.98</v>
      </c>
      <c r="J316" s="58">
        <v>913.26</v>
      </c>
      <c r="K316" s="58">
        <v>713.77</v>
      </c>
      <c r="L316" s="58">
        <v>680.14</v>
      </c>
    </row>
    <row r="317" spans="1:12" x14ac:dyDescent="0.25">
      <c r="A317" s="46" t="s">
        <v>928</v>
      </c>
      <c r="B317" s="58">
        <v>353.79</v>
      </c>
      <c r="C317" s="58">
        <v>882.01</v>
      </c>
      <c r="D317" s="58">
        <v>903.77</v>
      </c>
      <c r="E317" s="58">
        <v>1330.36</v>
      </c>
      <c r="F317" s="58">
        <v>662.27</v>
      </c>
      <c r="G317" s="58">
        <v>1031.31</v>
      </c>
      <c r="H317" s="58">
        <v>24.22</v>
      </c>
      <c r="I317" s="58">
        <v>933.02</v>
      </c>
      <c r="J317" s="58">
        <v>925.31</v>
      </c>
      <c r="K317" s="58">
        <v>725.81</v>
      </c>
      <c r="L317" s="58">
        <v>692.18</v>
      </c>
    </row>
    <row r="318" spans="1:12" x14ac:dyDescent="0.25">
      <c r="A318" s="46" t="s">
        <v>929</v>
      </c>
      <c r="B318" s="58">
        <v>335.45</v>
      </c>
      <c r="C318" s="58">
        <v>863.67</v>
      </c>
      <c r="D318" s="58">
        <v>885.43</v>
      </c>
      <c r="E318" s="58">
        <v>1312.03</v>
      </c>
      <c r="F318" s="58">
        <v>643.92999999999995</v>
      </c>
      <c r="G318" s="58">
        <v>1012.97</v>
      </c>
      <c r="H318" s="58">
        <v>28.57</v>
      </c>
      <c r="I318" s="58">
        <v>914.68</v>
      </c>
      <c r="J318" s="58">
        <v>906.97</v>
      </c>
      <c r="K318" s="58">
        <v>707.47</v>
      </c>
      <c r="L318" s="58">
        <v>673.85</v>
      </c>
    </row>
    <row r="319" spans="1:12" x14ac:dyDescent="0.25">
      <c r="A319" s="46" t="s">
        <v>930</v>
      </c>
      <c r="B319" s="58">
        <v>341.42</v>
      </c>
      <c r="C319" s="58">
        <v>869.64</v>
      </c>
      <c r="D319" s="58">
        <v>891.4</v>
      </c>
      <c r="E319" s="58">
        <v>1317.99</v>
      </c>
      <c r="F319" s="58">
        <v>649.9</v>
      </c>
      <c r="G319" s="58">
        <v>1018.94</v>
      </c>
      <c r="H319" s="58">
        <v>13.5</v>
      </c>
      <c r="I319" s="58">
        <v>920.65</v>
      </c>
      <c r="J319" s="58">
        <v>912.94</v>
      </c>
      <c r="K319" s="58">
        <v>713.44</v>
      </c>
      <c r="L319" s="58">
        <v>679.81</v>
      </c>
    </row>
    <row r="320" spans="1:12" x14ac:dyDescent="0.25">
      <c r="A320" s="46" t="s">
        <v>931</v>
      </c>
      <c r="B320" s="58">
        <v>340.75</v>
      </c>
      <c r="C320" s="58">
        <v>868.97</v>
      </c>
      <c r="D320" s="58">
        <v>890.73</v>
      </c>
      <c r="E320" s="58">
        <v>1317.32</v>
      </c>
      <c r="F320" s="58">
        <v>649.23</v>
      </c>
      <c r="G320" s="58">
        <v>1018.26</v>
      </c>
      <c r="H320" s="58">
        <v>20.93</v>
      </c>
      <c r="I320" s="58">
        <v>919.98</v>
      </c>
      <c r="J320" s="58">
        <v>912.27</v>
      </c>
      <c r="K320" s="58">
        <v>712.77</v>
      </c>
      <c r="L320" s="58">
        <v>679.14</v>
      </c>
    </row>
    <row r="321" spans="1:12" x14ac:dyDescent="0.25">
      <c r="A321" s="46" t="s">
        <v>932</v>
      </c>
      <c r="B321" s="58">
        <v>591.65</v>
      </c>
      <c r="C321" s="58">
        <v>1119.8699999999999</v>
      </c>
      <c r="D321" s="58">
        <v>1141.6300000000001</v>
      </c>
      <c r="E321" s="58">
        <v>1568.23</v>
      </c>
      <c r="F321" s="58">
        <v>900.13</v>
      </c>
      <c r="G321" s="58">
        <v>1269.17</v>
      </c>
      <c r="H321" s="58">
        <v>355.28</v>
      </c>
      <c r="I321" s="58">
        <v>1170.8800000000001</v>
      </c>
      <c r="J321" s="58">
        <v>1163.17</v>
      </c>
      <c r="K321" s="58">
        <v>963.67</v>
      </c>
      <c r="L321" s="58">
        <v>930.05</v>
      </c>
    </row>
    <row r="322" spans="1:12" x14ac:dyDescent="0.25">
      <c r="A322" s="46" t="s">
        <v>933</v>
      </c>
      <c r="B322" s="58">
        <v>471.62</v>
      </c>
      <c r="C322" s="58">
        <v>999.84</v>
      </c>
      <c r="D322" s="58">
        <v>1021.6</v>
      </c>
      <c r="E322" s="58">
        <v>1448.2</v>
      </c>
      <c r="F322" s="58">
        <v>780.1</v>
      </c>
      <c r="G322" s="58">
        <v>1149.1400000000001</v>
      </c>
      <c r="H322" s="58">
        <v>299.27999999999997</v>
      </c>
      <c r="I322" s="58">
        <v>1050.8499999999999</v>
      </c>
      <c r="J322" s="58">
        <v>1043.1400000000001</v>
      </c>
      <c r="K322" s="58">
        <v>843.64</v>
      </c>
      <c r="L322" s="58">
        <v>810.02</v>
      </c>
    </row>
    <row r="323" spans="1:12" x14ac:dyDescent="0.25">
      <c r="A323" s="46" t="s">
        <v>934</v>
      </c>
      <c r="B323" s="58">
        <v>711.6</v>
      </c>
      <c r="C323" s="58">
        <v>1239.82</v>
      </c>
      <c r="D323" s="58">
        <v>1261.58</v>
      </c>
      <c r="E323" s="58">
        <v>1688.18</v>
      </c>
      <c r="F323" s="58">
        <v>1020.08</v>
      </c>
      <c r="G323" s="58">
        <v>1389.12</v>
      </c>
      <c r="H323" s="58">
        <v>367.91</v>
      </c>
      <c r="I323" s="58">
        <v>1290.83</v>
      </c>
      <c r="J323" s="58">
        <v>1283.1199999999999</v>
      </c>
      <c r="K323" s="58">
        <v>1083.6199999999999</v>
      </c>
      <c r="L323" s="58">
        <v>1050</v>
      </c>
    </row>
    <row r="324" spans="1:12" x14ac:dyDescent="0.25">
      <c r="A324" s="46" t="s">
        <v>935</v>
      </c>
      <c r="B324" s="58">
        <v>370.59</v>
      </c>
      <c r="C324" s="58">
        <v>898.81</v>
      </c>
      <c r="D324" s="58">
        <v>920.57</v>
      </c>
      <c r="E324" s="58">
        <v>1347.16</v>
      </c>
      <c r="F324" s="58">
        <v>679.07</v>
      </c>
      <c r="G324" s="58">
        <v>1048.1099999999999</v>
      </c>
      <c r="H324" s="58">
        <v>161.16</v>
      </c>
      <c r="I324" s="58">
        <v>949.82</v>
      </c>
      <c r="J324" s="58">
        <v>942.11</v>
      </c>
      <c r="K324" s="58">
        <v>742.61</v>
      </c>
      <c r="L324" s="58">
        <v>708.98</v>
      </c>
    </row>
    <row r="325" spans="1:12" x14ac:dyDescent="0.25">
      <c r="A325" s="46" t="s">
        <v>936</v>
      </c>
      <c r="B325" s="58">
        <v>339.06</v>
      </c>
      <c r="C325" s="58">
        <v>867.28</v>
      </c>
      <c r="D325" s="58">
        <v>889.04</v>
      </c>
      <c r="E325" s="58">
        <v>1315.64</v>
      </c>
      <c r="F325" s="58">
        <v>647.54</v>
      </c>
      <c r="G325" s="58">
        <v>1016.58</v>
      </c>
      <c r="H325" s="58">
        <v>15.72</v>
      </c>
      <c r="I325" s="58">
        <v>918.29</v>
      </c>
      <c r="J325" s="58">
        <v>910.58</v>
      </c>
      <c r="K325" s="58">
        <v>711.08</v>
      </c>
      <c r="L325" s="58">
        <v>677.46</v>
      </c>
    </row>
    <row r="326" spans="1:12" x14ac:dyDescent="0.25">
      <c r="A326" s="46" t="s">
        <v>937</v>
      </c>
      <c r="B326" s="58">
        <v>333.79</v>
      </c>
      <c r="C326" s="58">
        <v>862.01</v>
      </c>
      <c r="D326" s="58">
        <v>883.77</v>
      </c>
      <c r="E326" s="58">
        <v>1310.3599999999999</v>
      </c>
      <c r="F326" s="58">
        <v>642.27</v>
      </c>
      <c r="G326" s="58">
        <v>1011.31</v>
      </c>
      <c r="H326" s="58">
        <v>31.66</v>
      </c>
      <c r="I326" s="58">
        <v>913.02</v>
      </c>
      <c r="J326" s="58">
        <v>905.31</v>
      </c>
      <c r="K326" s="58">
        <v>705.81</v>
      </c>
      <c r="L326" s="58">
        <v>672.18</v>
      </c>
    </row>
    <row r="327" spans="1:12" x14ac:dyDescent="0.25">
      <c r="A327" s="46" t="s">
        <v>938</v>
      </c>
      <c r="B327" s="58">
        <v>452.68</v>
      </c>
      <c r="C327" s="58">
        <v>980.9</v>
      </c>
      <c r="D327" s="58">
        <v>1002.66</v>
      </c>
      <c r="E327" s="58">
        <v>1429.25</v>
      </c>
      <c r="F327" s="58">
        <v>761.16</v>
      </c>
      <c r="G327" s="58">
        <v>1130.2</v>
      </c>
      <c r="H327" s="58">
        <v>108.98</v>
      </c>
      <c r="I327" s="58">
        <v>1031.9100000000001</v>
      </c>
      <c r="J327" s="58">
        <v>1024.2</v>
      </c>
      <c r="K327" s="58">
        <v>824.7</v>
      </c>
      <c r="L327" s="58">
        <v>791.07</v>
      </c>
    </row>
    <row r="328" spans="1:12" x14ac:dyDescent="0.25">
      <c r="A328" s="46" t="s">
        <v>939</v>
      </c>
      <c r="B328" s="58">
        <v>483.29</v>
      </c>
      <c r="C328" s="58">
        <v>1011.52</v>
      </c>
      <c r="D328" s="58">
        <v>1033.27</v>
      </c>
      <c r="E328" s="58">
        <v>1459.87</v>
      </c>
      <c r="F328" s="58">
        <v>791.78</v>
      </c>
      <c r="G328" s="58">
        <v>1160.81</v>
      </c>
      <c r="H328" s="58">
        <v>150.5</v>
      </c>
      <c r="I328" s="58">
        <v>1062.53</v>
      </c>
      <c r="J328" s="58">
        <v>1054.81</v>
      </c>
      <c r="K328" s="58">
        <v>855.32</v>
      </c>
      <c r="L328" s="58">
        <v>821.69</v>
      </c>
    </row>
    <row r="329" spans="1:12" x14ac:dyDescent="0.25">
      <c r="A329" s="46" t="s">
        <v>940</v>
      </c>
      <c r="B329" s="58">
        <v>258.17</v>
      </c>
      <c r="C329" s="58">
        <v>786.39</v>
      </c>
      <c r="D329" s="58">
        <v>808.15</v>
      </c>
      <c r="E329" s="58">
        <v>1234.74</v>
      </c>
      <c r="F329" s="58">
        <v>566.65</v>
      </c>
      <c r="G329" s="58">
        <v>935.69</v>
      </c>
      <c r="H329" s="58">
        <v>101.73</v>
      </c>
      <c r="I329" s="58">
        <v>837.4</v>
      </c>
      <c r="J329" s="58">
        <v>829.69</v>
      </c>
      <c r="K329" s="58">
        <v>630.19000000000005</v>
      </c>
      <c r="L329" s="58">
        <v>596.55999999999995</v>
      </c>
    </row>
    <row r="330" spans="1:12" x14ac:dyDescent="0.25">
      <c r="A330" s="46" t="s">
        <v>941</v>
      </c>
      <c r="B330" s="58">
        <v>334.17</v>
      </c>
      <c r="C330" s="58">
        <v>862.39</v>
      </c>
      <c r="D330" s="58">
        <v>884.15</v>
      </c>
      <c r="E330" s="58">
        <v>1310.75</v>
      </c>
      <c r="F330" s="58">
        <v>642.65</v>
      </c>
      <c r="G330" s="58">
        <v>1011.69</v>
      </c>
      <c r="H330" s="58">
        <v>28.15</v>
      </c>
      <c r="I330" s="58">
        <v>913.4</v>
      </c>
      <c r="J330" s="58">
        <v>905.69</v>
      </c>
      <c r="K330" s="58">
        <v>706.19</v>
      </c>
      <c r="L330" s="58">
        <v>672.57</v>
      </c>
    </row>
    <row r="331" spans="1:12" x14ac:dyDescent="0.25">
      <c r="A331" s="46" t="s">
        <v>942</v>
      </c>
      <c r="B331" s="58">
        <v>538.42999999999995</v>
      </c>
      <c r="C331" s="58">
        <v>1066.6500000000001</v>
      </c>
      <c r="D331" s="58">
        <v>1088.4100000000001</v>
      </c>
      <c r="E331" s="58">
        <v>1515</v>
      </c>
      <c r="F331" s="58">
        <v>846.91</v>
      </c>
      <c r="G331" s="58">
        <v>1215.95</v>
      </c>
      <c r="H331" s="58">
        <v>194.73</v>
      </c>
      <c r="I331" s="58">
        <v>1117.6600000000001</v>
      </c>
      <c r="J331" s="58">
        <v>1109.95</v>
      </c>
      <c r="K331" s="58">
        <v>910.45</v>
      </c>
      <c r="L331" s="58">
        <v>876.82</v>
      </c>
    </row>
    <row r="332" spans="1:12" x14ac:dyDescent="0.25">
      <c r="A332" s="46" t="s">
        <v>943</v>
      </c>
      <c r="B332" s="58">
        <v>361.56</v>
      </c>
      <c r="C332" s="58">
        <v>889.78</v>
      </c>
      <c r="D332" s="58">
        <v>911.54</v>
      </c>
      <c r="E332" s="58">
        <v>1338.14</v>
      </c>
      <c r="F332" s="58">
        <v>670.04</v>
      </c>
      <c r="G332" s="58">
        <v>1039.08</v>
      </c>
      <c r="H332" s="58">
        <v>18.149999999999999</v>
      </c>
      <c r="I332" s="58">
        <v>940.79</v>
      </c>
      <c r="J332" s="58">
        <v>933.08</v>
      </c>
      <c r="K332" s="58">
        <v>733.58</v>
      </c>
      <c r="L332" s="58">
        <v>699.96</v>
      </c>
    </row>
    <row r="333" spans="1:12" x14ac:dyDescent="0.25">
      <c r="A333" s="46" t="s">
        <v>944</v>
      </c>
      <c r="B333" s="58">
        <v>286.38</v>
      </c>
      <c r="C333" s="58">
        <v>814.6</v>
      </c>
      <c r="D333" s="58">
        <v>836.36</v>
      </c>
      <c r="E333" s="58">
        <v>1262.95</v>
      </c>
      <c r="F333" s="58">
        <v>594.86</v>
      </c>
      <c r="G333" s="58">
        <v>963.9</v>
      </c>
      <c r="H333" s="58">
        <v>69.959999999999994</v>
      </c>
      <c r="I333" s="58">
        <v>865.61</v>
      </c>
      <c r="J333" s="58">
        <v>857.9</v>
      </c>
      <c r="K333" s="58">
        <v>658.4</v>
      </c>
      <c r="L333" s="58">
        <v>624.77</v>
      </c>
    </row>
    <row r="334" spans="1:12" x14ac:dyDescent="0.25">
      <c r="A334" s="46" t="s">
        <v>945</v>
      </c>
      <c r="B334" s="58">
        <v>375.44</v>
      </c>
      <c r="C334" s="58">
        <v>903.66</v>
      </c>
      <c r="D334" s="58">
        <v>925.42</v>
      </c>
      <c r="E334" s="58">
        <v>1352.01</v>
      </c>
      <c r="F334" s="58">
        <v>683.92</v>
      </c>
      <c r="G334" s="58">
        <v>1052.95</v>
      </c>
      <c r="H334" s="58">
        <v>73.88</v>
      </c>
      <c r="I334" s="58">
        <v>954.67</v>
      </c>
      <c r="J334" s="58">
        <v>946.96</v>
      </c>
      <c r="K334" s="58">
        <v>747.46</v>
      </c>
      <c r="L334" s="58">
        <v>713.83</v>
      </c>
    </row>
    <row r="335" spans="1:12" x14ac:dyDescent="0.25">
      <c r="A335" s="46" t="s">
        <v>946</v>
      </c>
      <c r="B335" s="58">
        <v>330.62</v>
      </c>
      <c r="C335" s="58">
        <v>858.85</v>
      </c>
      <c r="D335" s="58">
        <v>880.6</v>
      </c>
      <c r="E335" s="58">
        <v>1307.2</v>
      </c>
      <c r="F335" s="58">
        <v>639.11</v>
      </c>
      <c r="G335" s="58">
        <v>1008.14</v>
      </c>
      <c r="H335" s="58">
        <v>24.78</v>
      </c>
      <c r="I335" s="58">
        <v>909.86</v>
      </c>
      <c r="J335" s="58">
        <v>902.14</v>
      </c>
      <c r="K335" s="58">
        <v>702.65</v>
      </c>
      <c r="L335" s="58">
        <v>669.02</v>
      </c>
    </row>
    <row r="336" spans="1:12" x14ac:dyDescent="0.25">
      <c r="A336" s="46" t="s">
        <v>947</v>
      </c>
      <c r="B336" s="58">
        <v>347.26</v>
      </c>
      <c r="C336" s="58">
        <v>875.48</v>
      </c>
      <c r="D336" s="58">
        <v>897.24</v>
      </c>
      <c r="E336" s="58">
        <v>1323.84</v>
      </c>
      <c r="F336" s="58">
        <v>655.75</v>
      </c>
      <c r="G336" s="58">
        <v>1024.78</v>
      </c>
      <c r="H336" s="58">
        <v>26.2</v>
      </c>
      <c r="I336" s="58">
        <v>926.5</v>
      </c>
      <c r="J336" s="58">
        <v>918.78</v>
      </c>
      <c r="K336" s="58">
        <v>719.29</v>
      </c>
      <c r="L336" s="58">
        <v>685.66</v>
      </c>
    </row>
    <row r="337" spans="1:12" x14ac:dyDescent="0.25">
      <c r="A337" s="46" t="s">
        <v>948</v>
      </c>
      <c r="B337" s="58">
        <v>369.21</v>
      </c>
      <c r="C337" s="58">
        <v>897.43</v>
      </c>
      <c r="D337" s="58">
        <v>919.19</v>
      </c>
      <c r="E337" s="58">
        <v>1345.79</v>
      </c>
      <c r="F337" s="58">
        <v>677.69</v>
      </c>
      <c r="G337" s="58">
        <v>1046.73</v>
      </c>
      <c r="H337" s="58">
        <v>59.23</v>
      </c>
      <c r="I337" s="58">
        <v>948.45</v>
      </c>
      <c r="J337" s="58">
        <v>940.73</v>
      </c>
      <c r="K337" s="58">
        <v>741.23</v>
      </c>
      <c r="L337" s="58">
        <v>707.61</v>
      </c>
    </row>
    <row r="338" spans="1:12" x14ac:dyDescent="0.25">
      <c r="A338" s="46" t="s">
        <v>949</v>
      </c>
      <c r="B338" s="58">
        <v>338.21</v>
      </c>
      <c r="C338" s="58">
        <v>866.43</v>
      </c>
      <c r="D338" s="58">
        <v>888.18</v>
      </c>
      <c r="E338" s="58">
        <v>1314.78</v>
      </c>
      <c r="F338" s="58">
        <v>646.69000000000005</v>
      </c>
      <c r="G338" s="58">
        <v>1015.72</v>
      </c>
      <c r="H338" s="58">
        <v>30.96</v>
      </c>
      <c r="I338" s="58">
        <v>917.44</v>
      </c>
      <c r="J338" s="58">
        <v>909.72</v>
      </c>
      <c r="K338" s="58">
        <v>710.23</v>
      </c>
      <c r="L338" s="58">
        <v>676.6</v>
      </c>
    </row>
    <row r="339" spans="1:12" x14ac:dyDescent="0.25">
      <c r="A339" s="46" t="s">
        <v>950</v>
      </c>
      <c r="B339" s="58">
        <v>646.38</v>
      </c>
      <c r="C339" s="58">
        <v>1174.5999999999999</v>
      </c>
      <c r="D339" s="58">
        <v>1196.3599999999999</v>
      </c>
      <c r="E339" s="58">
        <v>1622.95</v>
      </c>
      <c r="F339" s="58">
        <v>954.86</v>
      </c>
      <c r="G339" s="58">
        <v>1323.89</v>
      </c>
      <c r="H339" s="58">
        <v>302.68</v>
      </c>
      <c r="I339" s="58">
        <v>1225.6099999999999</v>
      </c>
      <c r="J339" s="58">
        <v>1217.8900000000001</v>
      </c>
      <c r="K339" s="58">
        <v>1018.4</v>
      </c>
      <c r="L339" s="58">
        <v>984.77</v>
      </c>
    </row>
    <row r="340" spans="1:12" x14ac:dyDescent="0.25">
      <c r="A340" s="46" t="s">
        <v>951</v>
      </c>
      <c r="B340" s="58">
        <v>345.25</v>
      </c>
      <c r="C340" s="58">
        <v>873.48</v>
      </c>
      <c r="D340" s="58">
        <v>895.23</v>
      </c>
      <c r="E340" s="58">
        <v>1321.83</v>
      </c>
      <c r="F340" s="58">
        <v>653.74</v>
      </c>
      <c r="G340" s="58">
        <v>1022.77</v>
      </c>
      <c r="H340" s="58">
        <v>9.02</v>
      </c>
      <c r="I340" s="58">
        <v>924.49</v>
      </c>
      <c r="J340" s="58">
        <v>916.77</v>
      </c>
      <c r="K340" s="58">
        <v>717.28</v>
      </c>
      <c r="L340" s="58">
        <v>683.65</v>
      </c>
    </row>
    <row r="341" spans="1:12" x14ac:dyDescent="0.25">
      <c r="A341" s="46" t="s">
        <v>952</v>
      </c>
      <c r="B341" s="58">
        <v>362.58</v>
      </c>
      <c r="C341" s="58">
        <v>890.8</v>
      </c>
      <c r="D341" s="58">
        <v>912.56</v>
      </c>
      <c r="E341" s="58">
        <v>1339.15</v>
      </c>
      <c r="F341" s="58">
        <v>671.06</v>
      </c>
      <c r="G341" s="58">
        <v>1040.0899999999999</v>
      </c>
      <c r="H341" s="58">
        <v>18.88</v>
      </c>
      <c r="I341" s="58">
        <v>941.81</v>
      </c>
      <c r="J341" s="58">
        <v>934.09</v>
      </c>
      <c r="K341" s="58">
        <v>734.6</v>
      </c>
      <c r="L341" s="58">
        <v>700.97</v>
      </c>
    </row>
    <row r="342" spans="1:12" x14ac:dyDescent="0.25">
      <c r="A342" s="46" t="s">
        <v>953</v>
      </c>
      <c r="B342" s="58">
        <v>341.68</v>
      </c>
      <c r="C342" s="58">
        <v>869.9</v>
      </c>
      <c r="D342" s="58">
        <v>891.66</v>
      </c>
      <c r="E342" s="58">
        <v>1318.26</v>
      </c>
      <c r="F342" s="58">
        <v>650.16999999999996</v>
      </c>
      <c r="G342" s="58">
        <v>1019.2</v>
      </c>
      <c r="H342" s="58">
        <v>18.89</v>
      </c>
      <c r="I342" s="58">
        <v>920.92</v>
      </c>
      <c r="J342" s="58">
        <v>913.2</v>
      </c>
      <c r="K342" s="58">
        <v>713.71</v>
      </c>
      <c r="L342" s="58">
        <v>680.08</v>
      </c>
    </row>
    <row r="343" spans="1:12" x14ac:dyDescent="0.25">
      <c r="A343" s="46" t="s">
        <v>954</v>
      </c>
      <c r="B343" s="58">
        <v>392.3</v>
      </c>
      <c r="C343" s="58">
        <v>920.52</v>
      </c>
      <c r="D343" s="58">
        <v>942.28</v>
      </c>
      <c r="E343" s="58">
        <v>1368.87</v>
      </c>
      <c r="F343" s="58">
        <v>700.78</v>
      </c>
      <c r="G343" s="58">
        <v>1069.81</v>
      </c>
      <c r="H343" s="58">
        <v>219.96</v>
      </c>
      <c r="I343" s="58">
        <v>971.53</v>
      </c>
      <c r="J343" s="58">
        <v>963.82</v>
      </c>
      <c r="K343" s="58">
        <v>764.32</v>
      </c>
      <c r="L343" s="58">
        <v>730.69</v>
      </c>
    </row>
    <row r="344" spans="1:12" x14ac:dyDescent="0.25">
      <c r="A344" s="46" t="s">
        <v>955</v>
      </c>
      <c r="B344" s="58">
        <v>212.5</v>
      </c>
      <c r="C344" s="58">
        <v>740.72</v>
      </c>
      <c r="D344" s="58">
        <v>762.47</v>
      </c>
      <c r="E344" s="58">
        <v>1189.07</v>
      </c>
      <c r="F344" s="58">
        <v>520.98</v>
      </c>
      <c r="G344" s="58">
        <v>890.01</v>
      </c>
      <c r="H344" s="58">
        <v>141.81</v>
      </c>
      <c r="I344" s="58">
        <v>791.73</v>
      </c>
      <c r="J344" s="58">
        <v>784.01</v>
      </c>
      <c r="K344" s="58">
        <v>584.52</v>
      </c>
      <c r="L344" s="58">
        <v>550.89</v>
      </c>
    </row>
    <row r="345" spans="1:12" x14ac:dyDescent="0.25">
      <c r="A345" s="46" t="s">
        <v>956</v>
      </c>
      <c r="B345" s="58">
        <v>423.74</v>
      </c>
      <c r="C345" s="58">
        <v>951.96</v>
      </c>
      <c r="D345" s="58">
        <v>973.72</v>
      </c>
      <c r="E345" s="58">
        <v>1400.32</v>
      </c>
      <c r="F345" s="58">
        <v>732.22</v>
      </c>
      <c r="G345" s="58">
        <v>1101.26</v>
      </c>
      <c r="H345" s="58">
        <v>114.94</v>
      </c>
      <c r="I345" s="58">
        <v>1002.98</v>
      </c>
      <c r="J345" s="58">
        <v>995.26</v>
      </c>
      <c r="K345" s="58">
        <v>795.76</v>
      </c>
      <c r="L345" s="58">
        <v>762.14</v>
      </c>
    </row>
    <row r="346" spans="1:12" x14ac:dyDescent="0.25">
      <c r="A346" s="46" t="s">
        <v>957</v>
      </c>
      <c r="B346" s="58">
        <v>335.71</v>
      </c>
      <c r="C346" s="58">
        <v>863.93</v>
      </c>
      <c r="D346" s="58">
        <v>885.69</v>
      </c>
      <c r="E346" s="58">
        <v>1312.28</v>
      </c>
      <c r="F346" s="58">
        <v>644.19000000000005</v>
      </c>
      <c r="G346" s="58">
        <v>1013.23</v>
      </c>
      <c r="H346" s="58">
        <v>34.15</v>
      </c>
      <c r="I346" s="58">
        <v>914.94</v>
      </c>
      <c r="J346" s="58">
        <v>907.23</v>
      </c>
      <c r="K346" s="58">
        <v>707.73</v>
      </c>
      <c r="L346" s="58">
        <v>674.1</v>
      </c>
    </row>
    <row r="347" spans="1:12" x14ac:dyDescent="0.25">
      <c r="A347" s="46" t="s">
        <v>958</v>
      </c>
      <c r="B347" s="58">
        <v>348.14</v>
      </c>
      <c r="C347" s="58">
        <v>876.36</v>
      </c>
      <c r="D347" s="58">
        <v>898.12</v>
      </c>
      <c r="E347" s="58">
        <v>1324.72</v>
      </c>
      <c r="F347" s="58">
        <v>656.62</v>
      </c>
      <c r="G347" s="58">
        <v>1025.6600000000001</v>
      </c>
      <c r="H347" s="58">
        <v>7.37</v>
      </c>
      <c r="I347" s="58">
        <v>927.37</v>
      </c>
      <c r="J347" s="58">
        <v>919.66</v>
      </c>
      <c r="K347" s="58">
        <v>720.16</v>
      </c>
      <c r="L347" s="58">
        <v>686.54</v>
      </c>
    </row>
    <row r="348" spans="1:12" x14ac:dyDescent="0.25">
      <c r="A348" s="46" t="s">
        <v>959</v>
      </c>
      <c r="B348" s="58">
        <v>367.04</v>
      </c>
      <c r="C348" s="58">
        <v>895.26</v>
      </c>
      <c r="D348" s="58">
        <v>917.02</v>
      </c>
      <c r="E348" s="58">
        <v>1343.61</v>
      </c>
      <c r="F348" s="58">
        <v>675.52</v>
      </c>
      <c r="G348" s="58">
        <v>1044.55</v>
      </c>
      <c r="H348" s="58">
        <v>34.26</v>
      </c>
      <c r="I348" s="58">
        <v>946.27</v>
      </c>
      <c r="J348" s="58">
        <v>938.55</v>
      </c>
      <c r="K348" s="58">
        <v>739.06</v>
      </c>
      <c r="L348" s="58">
        <v>705.43</v>
      </c>
    </row>
    <row r="349" spans="1:12" x14ac:dyDescent="0.25">
      <c r="A349" s="46" t="s">
        <v>960</v>
      </c>
      <c r="B349" s="58">
        <v>488.71</v>
      </c>
      <c r="C349" s="58">
        <v>1016.93</v>
      </c>
      <c r="D349" s="58">
        <v>1038.69</v>
      </c>
      <c r="E349" s="58">
        <v>1465.28</v>
      </c>
      <c r="F349" s="58">
        <v>797.19</v>
      </c>
      <c r="G349" s="58">
        <v>1166.23</v>
      </c>
      <c r="H349" s="58">
        <v>145.02000000000001</v>
      </c>
      <c r="I349" s="58">
        <v>1067.94</v>
      </c>
      <c r="J349" s="58">
        <v>1060.23</v>
      </c>
      <c r="K349" s="58">
        <v>860.73</v>
      </c>
      <c r="L349" s="58">
        <v>827.11</v>
      </c>
    </row>
    <row r="350" spans="1:12" x14ac:dyDescent="0.25">
      <c r="A350" s="46" t="s">
        <v>961</v>
      </c>
      <c r="B350" s="58">
        <v>344.13</v>
      </c>
      <c r="C350" s="58">
        <v>872.35</v>
      </c>
      <c r="D350" s="58">
        <v>894.11</v>
      </c>
      <c r="E350" s="58">
        <v>1320.71</v>
      </c>
      <c r="F350" s="58">
        <v>652.61</v>
      </c>
      <c r="G350" s="58">
        <v>1021.65</v>
      </c>
      <c r="H350" s="58">
        <v>15.42</v>
      </c>
      <c r="I350" s="58">
        <v>923.36</v>
      </c>
      <c r="J350" s="58">
        <v>915.65</v>
      </c>
      <c r="K350" s="58">
        <v>716.15</v>
      </c>
      <c r="L350" s="58">
        <v>682.53</v>
      </c>
    </row>
    <row r="351" spans="1:12" x14ac:dyDescent="0.25">
      <c r="A351" s="46" t="s">
        <v>962</v>
      </c>
      <c r="B351" s="58">
        <v>345.77</v>
      </c>
      <c r="C351" s="58">
        <v>873.99</v>
      </c>
      <c r="D351" s="58">
        <v>895.75</v>
      </c>
      <c r="E351" s="58">
        <v>1322.35</v>
      </c>
      <c r="F351" s="58">
        <v>654.25</v>
      </c>
      <c r="G351" s="58">
        <v>1023.29</v>
      </c>
      <c r="H351" s="58">
        <v>27.75</v>
      </c>
      <c r="I351" s="58">
        <v>925</v>
      </c>
      <c r="J351" s="58">
        <v>917.29</v>
      </c>
      <c r="K351" s="58">
        <v>717.79</v>
      </c>
      <c r="L351" s="58">
        <v>684.17</v>
      </c>
    </row>
    <row r="352" spans="1:12" x14ac:dyDescent="0.25">
      <c r="A352" s="46" t="s">
        <v>963</v>
      </c>
      <c r="B352" s="58">
        <v>285.67</v>
      </c>
      <c r="C352" s="58">
        <v>813.89</v>
      </c>
      <c r="D352" s="58">
        <v>835.65</v>
      </c>
      <c r="E352" s="58">
        <v>1262.24</v>
      </c>
      <c r="F352" s="58">
        <v>594.15</v>
      </c>
      <c r="G352" s="58">
        <v>963.19</v>
      </c>
      <c r="H352" s="58">
        <v>138.47</v>
      </c>
      <c r="I352" s="58">
        <v>864.9</v>
      </c>
      <c r="J352" s="58">
        <v>857.19</v>
      </c>
      <c r="K352" s="58">
        <v>657.69</v>
      </c>
      <c r="L352" s="58">
        <v>624.05999999999995</v>
      </c>
    </row>
    <row r="353" spans="1:12" x14ac:dyDescent="0.25">
      <c r="A353" s="46" t="s">
        <v>964</v>
      </c>
      <c r="B353" s="58">
        <v>415.91</v>
      </c>
      <c r="C353" s="58">
        <v>944.13</v>
      </c>
      <c r="D353" s="58">
        <v>965.89</v>
      </c>
      <c r="E353" s="58">
        <v>1392.48</v>
      </c>
      <c r="F353" s="58">
        <v>724.39</v>
      </c>
      <c r="G353" s="58">
        <v>1093.42</v>
      </c>
      <c r="H353" s="58">
        <v>105.92</v>
      </c>
      <c r="I353" s="58">
        <v>995.14</v>
      </c>
      <c r="J353" s="58">
        <v>987.43</v>
      </c>
      <c r="K353" s="58">
        <v>787.93</v>
      </c>
      <c r="L353" s="58">
        <v>754.3</v>
      </c>
    </row>
    <row r="354" spans="1:12" x14ac:dyDescent="0.25">
      <c r="A354" s="46" t="s">
        <v>965</v>
      </c>
      <c r="B354" s="58">
        <v>453.94</v>
      </c>
      <c r="C354" s="58">
        <v>982.16</v>
      </c>
      <c r="D354" s="58">
        <v>1003.91</v>
      </c>
      <c r="E354" s="58">
        <v>1430.51</v>
      </c>
      <c r="F354" s="58">
        <v>762.42</v>
      </c>
      <c r="G354" s="58">
        <v>1131.45</v>
      </c>
      <c r="H354" s="58">
        <v>110.24</v>
      </c>
      <c r="I354" s="58">
        <v>1033.17</v>
      </c>
      <c r="J354" s="58">
        <v>1025.45</v>
      </c>
      <c r="K354" s="58">
        <v>825.96</v>
      </c>
      <c r="L354" s="58">
        <v>792.33</v>
      </c>
    </row>
    <row r="355" spans="1:12" x14ac:dyDescent="0.25">
      <c r="A355" s="46" t="s">
        <v>966</v>
      </c>
      <c r="B355" s="58">
        <v>758.12</v>
      </c>
      <c r="C355" s="58">
        <v>251.81</v>
      </c>
      <c r="D355" s="58">
        <v>572.65</v>
      </c>
      <c r="E355" s="58">
        <v>981.18</v>
      </c>
      <c r="F355" s="58">
        <v>445.39</v>
      </c>
      <c r="G355" s="58">
        <v>356.1</v>
      </c>
      <c r="H355" s="58">
        <v>1103.83</v>
      </c>
      <c r="I355" s="58">
        <v>727.63</v>
      </c>
      <c r="J355" s="58">
        <v>485.87</v>
      </c>
      <c r="K355" s="58">
        <v>381.88</v>
      </c>
      <c r="L355" s="58">
        <v>486.8</v>
      </c>
    </row>
    <row r="356" spans="1:12" x14ac:dyDescent="0.25">
      <c r="A356" s="46" t="s">
        <v>967</v>
      </c>
      <c r="B356" s="58">
        <v>1206.69</v>
      </c>
      <c r="C356" s="58">
        <v>1045.51</v>
      </c>
      <c r="D356" s="58">
        <v>649.04</v>
      </c>
      <c r="E356" s="58">
        <v>403.1</v>
      </c>
      <c r="F356" s="58">
        <v>907.61</v>
      </c>
      <c r="G356" s="58">
        <v>860.01</v>
      </c>
      <c r="H356" s="58">
        <v>1552.39</v>
      </c>
      <c r="I356" s="58">
        <v>783.75</v>
      </c>
      <c r="J356" s="58">
        <v>785.58</v>
      </c>
      <c r="K356" s="58">
        <v>967.74</v>
      </c>
      <c r="L356" s="58">
        <v>865.57</v>
      </c>
    </row>
    <row r="357" spans="1:12" x14ac:dyDescent="0.25">
      <c r="A357" s="46" t="s">
        <v>968</v>
      </c>
      <c r="B357" s="58">
        <v>1214.6099999999999</v>
      </c>
      <c r="C357" s="58">
        <v>1053.43</v>
      </c>
      <c r="D357" s="58">
        <v>656.95</v>
      </c>
      <c r="E357" s="58">
        <v>411.02</v>
      </c>
      <c r="F357" s="58">
        <v>915.52</v>
      </c>
      <c r="G357" s="58">
        <v>867.93</v>
      </c>
      <c r="H357" s="58">
        <v>1560.31</v>
      </c>
      <c r="I357" s="58">
        <v>791.66</v>
      </c>
      <c r="J357" s="58">
        <v>793.5</v>
      </c>
      <c r="K357" s="58">
        <v>975.65</v>
      </c>
      <c r="L357" s="58">
        <v>873.49</v>
      </c>
    </row>
    <row r="358" spans="1:12" x14ac:dyDescent="0.25">
      <c r="A358" s="46" t="s">
        <v>969</v>
      </c>
      <c r="B358" s="58">
        <v>570.20000000000005</v>
      </c>
      <c r="C358" s="58">
        <v>487.44</v>
      </c>
      <c r="D358" s="58">
        <v>208.17</v>
      </c>
      <c r="E358" s="58">
        <v>474.94</v>
      </c>
      <c r="F358" s="58">
        <v>271.11</v>
      </c>
      <c r="G358" s="58">
        <v>431.55</v>
      </c>
      <c r="H358" s="58">
        <v>915.9</v>
      </c>
      <c r="I358" s="58">
        <v>19.57</v>
      </c>
      <c r="J358" s="58">
        <v>357.12</v>
      </c>
      <c r="K358" s="58">
        <v>331.24</v>
      </c>
      <c r="L358" s="58">
        <v>229.07</v>
      </c>
    </row>
    <row r="359" spans="1:12" x14ac:dyDescent="0.25">
      <c r="A359" s="46" t="s">
        <v>970</v>
      </c>
      <c r="B359" s="58">
        <v>570.78</v>
      </c>
      <c r="C359" s="58">
        <v>488.03</v>
      </c>
      <c r="D359" s="58">
        <v>208.76</v>
      </c>
      <c r="E359" s="58">
        <v>476.75</v>
      </c>
      <c r="F359" s="58">
        <v>271.7</v>
      </c>
      <c r="G359" s="58">
        <v>432.14</v>
      </c>
      <c r="H359" s="58">
        <v>916.49</v>
      </c>
      <c r="I359" s="58">
        <v>19.350000000000001</v>
      </c>
      <c r="J359" s="58">
        <v>357.71</v>
      </c>
      <c r="K359" s="58">
        <v>331.83</v>
      </c>
      <c r="L359" s="58">
        <v>229.66</v>
      </c>
    </row>
    <row r="360" spans="1:12" x14ac:dyDescent="0.25">
      <c r="A360" s="46" t="s">
        <v>971</v>
      </c>
      <c r="B360" s="58">
        <v>571.76</v>
      </c>
      <c r="C360" s="58">
        <v>489</v>
      </c>
      <c r="D360" s="58">
        <v>209.74</v>
      </c>
      <c r="E360" s="58">
        <v>474.48</v>
      </c>
      <c r="F360" s="58">
        <v>272.68</v>
      </c>
      <c r="G360" s="58">
        <v>433.12</v>
      </c>
      <c r="H360" s="58">
        <v>917.46</v>
      </c>
      <c r="I360" s="58">
        <v>19.100000000000001</v>
      </c>
      <c r="J360" s="58">
        <v>358.68</v>
      </c>
      <c r="K360" s="58">
        <v>332.81</v>
      </c>
      <c r="L360" s="58">
        <v>230.64</v>
      </c>
    </row>
    <row r="361" spans="1:12" x14ac:dyDescent="0.25">
      <c r="A361" s="46" t="s">
        <v>972</v>
      </c>
      <c r="B361" s="58">
        <v>568.20000000000005</v>
      </c>
      <c r="C361" s="58">
        <v>485.44</v>
      </c>
      <c r="D361" s="58">
        <v>206.18</v>
      </c>
      <c r="E361" s="58">
        <v>486.55</v>
      </c>
      <c r="F361" s="58">
        <v>269.11</v>
      </c>
      <c r="G361" s="58">
        <v>429.55</v>
      </c>
      <c r="H361" s="58">
        <v>913.9</v>
      </c>
      <c r="I361" s="58">
        <v>33.32</v>
      </c>
      <c r="J361" s="58">
        <v>355.12</v>
      </c>
      <c r="K361" s="58">
        <v>329.24</v>
      </c>
      <c r="L361" s="58">
        <v>227.08</v>
      </c>
    </row>
    <row r="362" spans="1:12" x14ac:dyDescent="0.25">
      <c r="A362" s="46" t="s">
        <v>973</v>
      </c>
      <c r="B362" s="58">
        <v>569.19000000000005</v>
      </c>
      <c r="C362" s="58">
        <v>486.43</v>
      </c>
      <c r="D362" s="58">
        <v>207.17</v>
      </c>
      <c r="E362" s="58">
        <v>475.18</v>
      </c>
      <c r="F362" s="58">
        <v>270.11</v>
      </c>
      <c r="G362" s="58">
        <v>430.55</v>
      </c>
      <c r="H362" s="58">
        <v>914.89</v>
      </c>
      <c r="I362" s="58">
        <v>19.809999999999999</v>
      </c>
      <c r="J362" s="58">
        <v>356.12</v>
      </c>
      <c r="K362" s="58">
        <v>330.24</v>
      </c>
      <c r="L362" s="58">
        <v>228.07</v>
      </c>
    </row>
    <row r="363" spans="1:12" x14ac:dyDescent="0.25">
      <c r="A363" s="46" t="s">
        <v>974</v>
      </c>
      <c r="B363" s="58">
        <v>569.26</v>
      </c>
      <c r="C363" s="58">
        <v>486.51</v>
      </c>
      <c r="D363" s="58">
        <v>207.24</v>
      </c>
      <c r="E363" s="58">
        <v>482.17</v>
      </c>
      <c r="F363" s="58">
        <v>270.18</v>
      </c>
      <c r="G363" s="58">
        <v>430.62</v>
      </c>
      <c r="H363" s="58">
        <v>914.96</v>
      </c>
      <c r="I363" s="58">
        <v>26.8</v>
      </c>
      <c r="J363" s="58">
        <v>356.19</v>
      </c>
      <c r="K363" s="58">
        <v>330.31</v>
      </c>
      <c r="L363" s="58">
        <v>228.14</v>
      </c>
    </row>
    <row r="364" spans="1:12" x14ac:dyDescent="0.25">
      <c r="A364" s="46" t="s">
        <v>975</v>
      </c>
      <c r="B364" s="58">
        <v>623.36</v>
      </c>
      <c r="C364" s="58">
        <v>540.61</v>
      </c>
      <c r="D364" s="58">
        <v>198.21</v>
      </c>
      <c r="E364" s="58">
        <v>421.05</v>
      </c>
      <c r="F364" s="58">
        <v>324.27999999999997</v>
      </c>
      <c r="G364" s="58">
        <v>409.18</v>
      </c>
      <c r="H364" s="58">
        <v>969.07</v>
      </c>
      <c r="I364" s="58">
        <v>48.51</v>
      </c>
      <c r="J364" s="58">
        <v>334.75</v>
      </c>
      <c r="K364" s="58">
        <v>384.41</v>
      </c>
      <c r="L364" s="58">
        <v>282.24</v>
      </c>
    </row>
    <row r="365" spans="1:12" x14ac:dyDescent="0.25">
      <c r="A365" s="46" t="s">
        <v>976</v>
      </c>
      <c r="B365" s="58">
        <v>572.48</v>
      </c>
      <c r="C365" s="58">
        <v>489.73</v>
      </c>
      <c r="D365" s="58">
        <v>210.46</v>
      </c>
      <c r="E365" s="58">
        <v>475.04</v>
      </c>
      <c r="F365" s="58">
        <v>273.39999999999998</v>
      </c>
      <c r="G365" s="58">
        <v>433.84</v>
      </c>
      <c r="H365" s="58">
        <v>918.19</v>
      </c>
      <c r="I365" s="58">
        <v>18.170000000000002</v>
      </c>
      <c r="J365" s="58">
        <v>359.41</v>
      </c>
      <c r="K365" s="58">
        <v>333.53</v>
      </c>
      <c r="L365" s="58">
        <v>231.36</v>
      </c>
    </row>
    <row r="366" spans="1:12" x14ac:dyDescent="0.25">
      <c r="A366" s="46" t="s">
        <v>977</v>
      </c>
      <c r="B366" s="58">
        <v>569.22</v>
      </c>
      <c r="C366" s="58">
        <v>486.47</v>
      </c>
      <c r="D366" s="58">
        <v>207.2</v>
      </c>
      <c r="E366" s="58">
        <v>475.72</v>
      </c>
      <c r="F366" s="58">
        <v>270.14</v>
      </c>
      <c r="G366" s="58">
        <v>430.58</v>
      </c>
      <c r="H366" s="58">
        <v>914.93</v>
      </c>
      <c r="I366" s="58">
        <v>20.34</v>
      </c>
      <c r="J366" s="58">
        <v>356.15</v>
      </c>
      <c r="K366" s="58">
        <v>330.27</v>
      </c>
      <c r="L366" s="58">
        <v>228.1</v>
      </c>
    </row>
    <row r="367" spans="1:12" x14ac:dyDescent="0.25">
      <c r="A367" s="46" t="s">
        <v>978</v>
      </c>
      <c r="B367" s="58">
        <v>571.84</v>
      </c>
      <c r="C367" s="58">
        <v>489.09</v>
      </c>
      <c r="D367" s="58">
        <v>209.82</v>
      </c>
      <c r="E367" s="58">
        <v>474.56</v>
      </c>
      <c r="F367" s="58">
        <v>272.76</v>
      </c>
      <c r="G367" s="58">
        <v>433.2</v>
      </c>
      <c r="H367" s="58">
        <v>917.55</v>
      </c>
      <c r="I367" s="58">
        <v>19.18</v>
      </c>
      <c r="J367" s="58">
        <v>358.77</v>
      </c>
      <c r="K367" s="58">
        <v>332.89</v>
      </c>
      <c r="L367" s="58">
        <v>230.72</v>
      </c>
    </row>
    <row r="368" spans="1:12" x14ac:dyDescent="0.25">
      <c r="A368" s="46" t="s">
        <v>979</v>
      </c>
      <c r="B368" s="58">
        <v>568.39</v>
      </c>
      <c r="C368" s="58">
        <v>485.64</v>
      </c>
      <c r="D368" s="58">
        <v>206.37</v>
      </c>
      <c r="E368" s="58">
        <v>475.99</v>
      </c>
      <c r="F368" s="58">
        <v>269.31</v>
      </c>
      <c r="G368" s="58">
        <v>429.75</v>
      </c>
      <c r="H368" s="58">
        <v>914.09</v>
      </c>
      <c r="I368" s="58">
        <v>20.62</v>
      </c>
      <c r="J368" s="58">
        <v>355.32</v>
      </c>
      <c r="K368" s="58">
        <v>329.44</v>
      </c>
      <c r="L368" s="58">
        <v>227.27</v>
      </c>
    </row>
    <row r="369" spans="1:12" x14ac:dyDescent="0.25">
      <c r="A369" s="46" t="s">
        <v>980</v>
      </c>
      <c r="B369" s="58">
        <v>569.21</v>
      </c>
      <c r="C369" s="58">
        <v>486.45</v>
      </c>
      <c r="D369" s="58">
        <v>207.18</v>
      </c>
      <c r="E369" s="58">
        <v>475.13</v>
      </c>
      <c r="F369" s="58">
        <v>270.12</v>
      </c>
      <c r="G369" s="58">
        <v>430.56</v>
      </c>
      <c r="H369" s="58">
        <v>914.91</v>
      </c>
      <c r="I369" s="58">
        <v>19.760000000000002</v>
      </c>
      <c r="J369" s="58">
        <v>356.13</v>
      </c>
      <c r="K369" s="58">
        <v>330.25</v>
      </c>
      <c r="L369" s="58">
        <v>228.08</v>
      </c>
    </row>
    <row r="370" spans="1:12" x14ac:dyDescent="0.25">
      <c r="A370" s="46" t="s">
        <v>981</v>
      </c>
      <c r="B370" s="58">
        <v>563.04</v>
      </c>
      <c r="C370" s="58">
        <v>480.28</v>
      </c>
      <c r="D370" s="58">
        <v>201.01</v>
      </c>
      <c r="E370" s="58">
        <v>481.57</v>
      </c>
      <c r="F370" s="58">
        <v>263.95</v>
      </c>
      <c r="G370" s="58">
        <v>424.39</v>
      </c>
      <c r="H370" s="58">
        <v>908.74</v>
      </c>
      <c r="I370" s="58">
        <v>26.2</v>
      </c>
      <c r="J370" s="58">
        <v>349.96</v>
      </c>
      <c r="K370" s="58">
        <v>324.08</v>
      </c>
      <c r="L370" s="58">
        <v>221.91</v>
      </c>
    </row>
    <row r="371" spans="1:12" x14ac:dyDescent="0.25">
      <c r="A371" s="46" t="s">
        <v>982</v>
      </c>
      <c r="B371" s="58">
        <v>573.16</v>
      </c>
      <c r="C371" s="58">
        <v>490.4</v>
      </c>
      <c r="D371" s="58">
        <v>211.14</v>
      </c>
      <c r="E371" s="58">
        <v>475.4</v>
      </c>
      <c r="F371" s="58">
        <v>274.08</v>
      </c>
      <c r="G371" s="58">
        <v>434.51</v>
      </c>
      <c r="H371" s="58">
        <v>918.86</v>
      </c>
      <c r="I371" s="58">
        <v>17.37</v>
      </c>
      <c r="J371" s="58">
        <v>360.08</v>
      </c>
      <c r="K371" s="58">
        <v>334.2</v>
      </c>
      <c r="L371" s="58">
        <v>232.04</v>
      </c>
    </row>
    <row r="372" spans="1:12" x14ac:dyDescent="0.25">
      <c r="A372" s="46" t="s">
        <v>983</v>
      </c>
      <c r="B372" s="58">
        <v>575.27</v>
      </c>
      <c r="C372" s="58">
        <v>492.52</v>
      </c>
      <c r="D372" s="58">
        <v>213.25</v>
      </c>
      <c r="E372" s="58">
        <v>468.62</v>
      </c>
      <c r="F372" s="58">
        <v>276.19</v>
      </c>
      <c r="G372" s="58">
        <v>436.63</v>
      </c>
      <c r="H372" s="58">
        <v>920.98</v>
      </c>
      <c r="I372" s="58">
        <v>13.25</v>
      </c>
      <c r="J372" s="58">
        <v>362.2</v>
      </c>
      <c r="K372" s="58">
        <v>336.32</v>
      </c>
      <c r="L372" s="58">
        <v>234.15</v>
      </c>
    </row>
    <row r="373" spans="1:12" x14ac:dyDescent="0.25">
      <c r="A373" s="46" t="s">
        <v>984</v>
      </c>
      <c r="B373" s="58">
        <v>572.28</v>
      </c>
      <c r="C373" s="58">
        <v>489.53</v>
      </c>
      <c r="D373" s="58">
        <v>210.26</v>
      </c>
      <c r="E373" s="58">
        <v>478.25</v>
      </c>
      <c r="F373" s="58">
        <v>273.2</v>
      </c>
      <c r="G373" s="58">
        <v>433.64</v>
      </c>
      <c r="H373" s="58">
        <v>917.99</v>
      </c>
      <c r="I373" s="58">
        <v>17.73</v>
      </c>
      <c r="J373" s="58">
        <v>359.21</v>
      </c>
      <c r="K373" s="58">
        <v>333.33</v>
      </c>
      <c r="L373" s="58">
        <v>231.16</v>
      </c>
    </row>
    <row r="374" spans="1:12" x14ac:dyDescent="0.25">
      <c r="A374" s="46" t="s">
        <v>985</v>
      </c>
      <c r="B374" s="58">
        <v>572.69000000000005</v>
      </c>
      <c r="C374" s="58">
        <v>489.93</v>
      </c>
      <c r="D374" s="58">
        <v>210.67</v>
      </c>
      <c r="E374" s="58">
        <v>471.24</v>
      </c>
      <c r="F374" s="58">
        <v>273.61</v>
      </c>
      <c r="G374" s="58">
        <v>434.05</v>
      </c>
      <c r="H374" s="58">
        <v>918.39</v>
      </c>
      <c r="I374" s="58">
        <v>15.86</v>
      </c>
      <c r="J374" s="58">
        <v>359.61</v>
      </c>
      <c r="K374" s="58">
        <v>333.73</v>
      </c>
      <c r="L374" s="58">
        <v>231.57</v>
      </c>
    </row>
    <row r="375" spans="1:12" x14ac:dyDescent="0.25">
      <c r="A375" s="46" t="s">
        <v>986</v>
      </c>
      <c r="B375" s="58">
        <v>572.25</v>
      </c>
      <c r="C375" s="58">
        <v>489.5</v>
      </c>
      <c r="D375" s="58">
        <v>210.23</v>
      </c>
      <c r="E375" s="58">
        <v>473.15</v>
      </c>
      <c r="F375" s="58">
        <v>273.17</v>
      </c>
      <c r="G375" s="58">
        <v>433.61</v>
      </c>
      <c r="H375" s="58">
        <v>917.96</v>
      </c>
      <c r="I375" s="58">
        <v>17.77</v>
      </c>
      <c r="J375" s="58">
        <v>359.18</v>
      </c>
      <c r="K375" s="58">
        <v>333.3</v>
      </c>
      <c r="L375" s="58">
        <v>231.13</v>
      </c>
    </row>
    <row r="376" spans="1:12" x14ac:dyDescent="0.25">
      <c r="A376" s="46" t="s">
        <v>987</v>
      </c>
      <c r="B376" s="58">
        <v>577.64</v>
      </c>
      <c r="C376" s="58">
        <v>494.88</v>
      </c>
      <c r="D376" s="58">
        <v>215.61</v>
      </c>
      <c r="E376" s="58">
        <v>495.15</v>
      </c>
      <c r="F376" s="58">
        <v>278.55</v>
      </c>
      <c r="G376" s="58">
        <v>438.99</v>
      </c>
      <c r="H376" s="58">
        <v>923.34</v>
      </c>
      <c r="I376" s="58">
        <v>30.69</v>
      </c>
      <c r="J376" s="58">
        <v>364.56</v>
      </c>
      <c r="K376" s="58">
        <v>338.68</v>
      </c>
      <c r="L376" s="58">
        <v>236.52</v>
      </c>
    </row>
    <row r="377" spans="1:12" x14ac:dyDescent="0.25">
      <c r="A377" s="46" t="s">
        <v>988</v>
      </c>
      <c r="B377" s="58">
        <v>567.41999999999996</v>
      </c>
      <c r="C377" s="58">
        <v>484.66</v>
      </c>
      <c r="D377" s="58">
        <v>205.39</v>
      </c>
      <c r="E377" s="58">
        <v>476.53</v>
      </c>
      <c r="F377" s="58">
        <v>268.33</v>
      </c>
      <c r="G377" s="58">
        <v>428.77</v>
      </c>
      <c r="H377" s="58">
        <v>913.12</v>
      </c>
      <c r="I377" s="58">
        <v>21.16</v>
      </c>
      <c r="J377" s="58">
        <v>354.34</v>
      </c>
      <c r="K377" s="58">
        <v>328.46</v>
      </c>
      <c r="L377" s="58">
        <v>226.3</v>
      </c>
    </row>
    <row r="378" spans="1:12" x14ac:dyDescent="0.25">
      <c r="A378" s="46" t="s">
        <v>989</v>
      </c>
      <c r="B378" s="58">
        <v>567.41999999999996</v>
      </c>
      <c r="C378" s="58">
        <v>484.66</v>
      </c>
      <c r="D378" s="58">
        <v>205.39</v>
      </c>
      <c r="E378" s="58">
        <v>476.53</v>
      </c>
      <c r="F378" s="58">
        <v>268.33</v>
      </c>
      <c r="G378" s="58">
        <v>428.77</v>
      </c>
      <c r="H378" s="58">
        <v>913.12</v>
      </c>
      <c r="I378" s="58">
        <v>21.16</v>
      </c>
      <c r="J378" s="58">
        <v>354.34</v>
      </c>
      <c r="K378" s="58">
        <v>328.46</v>
      </c>
      <c r="L378" s="58">
        <v>226.3</v>
      </c>
    </row>
    <row r="379" spans="1:12" x14ac:dyDescent="0.25">
      <c r="A379" s="46" t="s">
        <v>990</v>
      </c>
      <c r="B379" s="58">
        <v>567.41999999999996</v>
      </c>
      <c r="C379" s="58">
        <v>484.66</v>
      </c>
      <c r="D379" s="58">
        <v>205.39</v>
      </c>
      <c r="E379" s="58">
        <v>476.53</v>
      </c>
      <c r="F379" s="58">
        <v>268.33</v>
      </c>
      <c r="G379" s="58">
        <v>428.77</v>
      </c>
      <c r="H379" s="58">
        <v>913.12</v>
      </c>
      <c r="I379" s="58">
        <v>21.16</v>
      </c>
      <c r="J379" s="58">
        <v>354.34</v>
      </c>
      <c r="K379" s="58">
        <v>328.46</v>
      </c>
      <c r="L379" s="58">
        <v>226.3</v>
      </c>
    </row>
    <row r="380" spans="1:12" x14ac:dyDescent="0.25">
      <c r="A380" s="46" t="s">
        <v>991</v>
      </c>
      <c r="B380" s="58">
        <v>567.41999999999996</v>
      </c>
      <c r="C380" s="58">
        <v>484.66</v>
      </c>
      <c r="D380" s="58">
        <v>205.39</v>
      </c>
      <c r="E380" s="58">
        <v>476.53</v>
      </c>
      <c r="F380" s="58">
        <v>268.33</v>
      </c>
      <c r="G380" s="58">
        <v>428.77</v>
      </c>
      <c r="H380" s="58">
        <v>913.12</v>
      </c>
      <c r="I380" s="58">
        <v>21.16</v>
      </c>
      <c r="J380" s="58">
        <v>354.34</v>
      </c>
      <c r="K380" s="58">
        <v>328.46</v>
      </c>
      <c r="L380" s="58">
        <v>226.3</v>
      </c>
    </row>
    <row r="381" spans="1:12" x14ac:dyDescent="0.25">
      <c r="A381" s="46" t="s">
        <v>992</v>
      </c>
      <c r="B381" s="58">
        <v>569.29999999999995</v>
      </c>
      <c r="C381" s="58">
        <v>486.54</v>
      </c>
      <c r="D381" s="58">
        <v>207.27</v>
      </c>
      <c r="E381" s="58">
        <v>475.4</v>
      </c>
      <c r="F381" s="58">
        <v>270.20999999999998</v>
      </c>
      <c r="G381" s="58">
        <v>430.65</v>
      </c>
      <c r="H381" s="58">
        <v>915</v>
      </c>
      <c r="I381" s="58">
        <v>20.03</v>
      </c>
      <c r="J381" s="58">
        <v>356.22</v>
      </c>
      <c r="K381" s="58">
        <v>330.34</v>
      </c>
      <c r="L381" s="58">
        <v>228.17</v>
      </c>
    </row>
    <row r="382" spans="1:12" x14ac:dyDescent="0.25">
      <c r="A382" s="46" t="s">
        <v>993</v>
      </c>
      <c r="B382" s="58">
        <v>582.76</v>
      </c>
      <c r="C382" s="58">
        <v>500.01</v>
      </c>
      <c r="D382" s="58">
        <v>220.74</v>
      </c>
      <c r="E382" s="58">
        <v>482.83</v>
      </c>
      <c r="F382" s="58">
        <v>283.68</v>
      </c>
      <c r="G382" s="58">
        <v>444.12</v>
      </c>
      <c r="H382" s="58">
        <v>928.47</v>
      </c>
      <c r="I382" s="58">
        <v>18.36</v>
      </c>
      <c r="J382" s="58">
        <v>369.69</v>
      </c>
      <c r="K382" s="58">
        <v>343.81</v>
      </c>
      <c r="L382" s="58">
        <v>241.64</v>
      </c>
    </row>
    <row r="383" spans="1:12" x14ac:dyDescent="0.25">
      <c r="A383" s="46" t="s">
        <v>994</v>
      </c>
      <c r="B383" s="58">
        <v>565.6</v>
      </c>
      <c r="C383" s="58">
        <v>482.84</v>
      </c>
      <c r="D383" s="58">
        <v>203.58</v>
      </c>
      <c r="E383" s="58">
        <v>478.1</v>
      </c>
      <c r="F383" s="58">
        <v>266.52</v>
      </c>
      <c r="G383" s="58">
        <v>426.96</v>
      </c>
      <c r="H383" s="58">
        <v>911.3</v>
      </c>
      <c r="I383" s="58">
        <v>22.72</v>
      </c>
      <c r="J383" s="58">
        <v>352.52</v>
      </c>
      <c r="K383" s="58">
        <v>326.64</v>
      </c>
      <c r="L383" s="58">
        <v>224.48</v>
      </c>
    </row>
    <row r="384" spans="1:12" x14ac:dyDescent="0.25">
      <c r="A384" s="46" t="s">
        <v>995</v>
      </c>
      <c r="B384" s="58">
        <v>567.41999999999996</v>
      </c>
      <c r="C384" s="58">
        <v>484.66</v>
      </c>
      <c r="D384" s="58">
        <v>205.39</v>
      </c>
      <c r="E384" s="58">
        <v>476.53</v>
      </c>
      <c r="F384" s="58">
        <v>268.33</v>
      </c>
      <c r="G384" s="58">
        <v>428.77</v>
      </c>
      <c r="H384" s="58">
        <v>913.12</v>
      </c>
      <c r="I384" s="58">
        <v>21.16</v>
      </c>
      <c r="J384" s="58">
        <v>354.34</v>
      </c>
      <c r="K384" s="58">
        <v>328.46</v>
      </c>
      <c r="L384" s="58">
        <v>226.3</v>
      </c>
    </row>
    <row r="385" spans="1:12" x14ac:dyDescent="0.25">
      <c r="A385" s="46" t="s">
        <v>996</v>
      </c>
      <c r="B385" s="58">
        <v>567.41999999999996</v>
      </c>
      <c r="C385" s="58">
        <v>484.66</v>
      </c>
      <c r="D385" s="58">
        <v>205.39</v>
      </c>
      <c r="E385" s="58">
        <v>476.53</v>
      </c>
      <c r="F385" s="58">
        <v>268.33</v>
      </c>
      <c r="G385" s="58">
        <v>428.77</v>
      </c>
      <c r="H385" s="58">
        <v>913.12</v>
      </c>
      <c r="I385" s="58">
        <v>21.16</v>
      </c>
      <c r="J385" s="58">
        <v>354.34</v>
      </c>
      <c r="K385" s="58">
        <v>328.46</v>
      </c>
      <c r="L385" s="58">
        <v>226.3</v>
      </c>
    </row>
    <row r="386" spans="1:12" x14ac:dyDescent="0.25">
      <c r="A386" s="46" t="s">
        <v>997</v>
      </c>
      <c r="B386" s="58">
        <v>850.05</v>
      </c>
      <c r="C386" s="58">
        <v>1378.27</v>
      </c>
      <c r="D386" s="58">
        <v>1400.03</v>
      </c>
      <c r="E386" s="58">
        <v>1826.62</v>
      </c>
      <c r="F386" s="58">
        <v>1158.53</v>
      </c>
      <c r="G386" s="58">
        <v>1527.57</v>
      </c>
      <c r="H386" s="58">
        <v>914.19</v>
      </c>
      <c r="I386" s="58">
        <v>1429.28</v>
      </c>
      <c r="J386" s="58">
        <v>1421.57</v>
      </c>
      <c r="K386" s="58">
        <v>1222.07</v>
      </c>
      <c r="L386" s="58">
        <v>1188.44</v>
      </c>
    </row>
    <row r="387" spans="1:12" x14ac:dyDescent="0.25">
      <c r="A387" s="46" t="s">
        <v>998</v>
      </c>
      <c r="B387" s="58">
        <v>576.1</v>
      </c>
      <c r="C387" s="58">
        <v>493.35</v>
      </c>
      <c r="D387" s="58">
        <v>214.08</v>
      </c>
      <c r="E387" s="58">
        <v>467.91</v>
      </c>
      <c r="F387" s="58">
        <v>277.02</v>
      </c>
      <c r="G387" s="58">
        <v>437.46</v>
      </c>
      <c r="H387" s="58">
        <v>921.8</v>
      </c>
      <c r="I387" s="58">
        <v>12.53</v>
      </c>
      <c r="J387" s="58">
        <v>363.03</v>
      </c>
      <c r="K387" s="58">
        <v>337.15</v>
      </c>
      <c r="L387" s="58">
        <v>234.98</v>
      </c>
    </row>
    <row r="388" spans="1:12" x14ac:dyDescent="0.25">
      <c r="A388" s="46" t="s">
        <v>999</v>
      </c>
      <c r="B388" s="58">
        <v>573.12</v>
      </c>
      <c r="C388" s="58">
        <v>490.36</v>
      </c>
      <c r="D388" s="58">
        <v>211.1</v>
      </c>
      <c r="E388" s="58">
        <v>472.1</v>
      </c>
      <c r="F388" s="58">
        <v>274.02999999999997</v>
      </c>
      <c r="G388" s="58">
        <v>434.47</v>
      </c>
      <c r="H388" s="58">
        <v>918.82</v>
      </c>
      <c r="I388" s="58">
        <v>16.73</v>
      </c>
      <c r="J388" s="58">
        <v>360.04</v>
      </c>
      <c r="K388" s="58">
        <v>334.16</v>
      </c>
      <c r="L388" s="58">
        <v>232</v>
      </c>
    </row>
    <row r="389" spans="1:12" x14ac:dyDescent="0.25">
      <c r="A389" s="46" t="s">
        <v>1000</v>
      </c>
      <c r="B389" s="58">
        <v>257.83</v>
      </c>
      <c r="C389" s="58">
        <v>786.05</v>
      </c>
      <c r="D389" s="58">
        <v>807.81</v>
      </c>
      <c r="E389" s="58">
        <v>1234.4000000000001</v>
      </c>
      <c r="F389" s="58">
        <v>566.30999999999995</v>
      </c>
      <c r="G389" s="58">
        <v>935.34</v>
      </c>
      <c r="H389" s="58">
        <v>103.3</v>
      </c>
      <c r="I389" s="58">
        <v>837.06</v>
      </c>
      <c r="J389" s="58">
        <v>829.35</v>
      </c>
      <c r="K389" s="58">
        <v>629.85</v>
      </c>
      <c r="L389" s="58">
        <v>596.22</v>
      </c>
    </row>
    <row r="390" spans="1:12" x14ac:dyDescent="0.25">
      <c r="A390" s="46" t="s">
        <v>1001</v>
      </c>
      <c r="B390" s="58">
        <v>746.31</v>
      </c>
      <c r="C390" s="58">
        <v>240</v>
      </c>
      <c r="D390" s="58">
        <v>560.83000000000004</v>
      </c>
      <c r="E390" s="58">
        <v>969.36</v>
      </c>
      <c r="F390" s="58">
        <v>433.57</v>
      </c>
      <c r="G390" s="58">
        <v>344.29</v>
      </c>
      <c r="H390" s="58">
        <v>1092.01</v>
      </c>
      <c r="I390" s="58">
        <v>715.82</v>
      </c>
      <c r="J390" s="58">
        <v>474.06</v>
      </c>
      <c r="K390" s="58">
        <v>370.07</v>
      </c>
      <c r="L390" s="58">
        <v>474.99</v>
      </c>
    </row>
    <row r="391" spans="1:12" x14ac:dyDescent="0.25">
      <c r="A391" s="46" t="s">
        <v>1002</v>
      </c>
      <c r="B391" s="58">
        <v>756.28</v>
      </c>
      <c r="C391" s="58">
        <v>225.89</v>
      </c>
      <c r="D391" s="58">
        <v>634.4</v>
      </c>
      <c r="E391" s="58">
        <v>1042.93</v>
      </c>
      <c r="F391" s="58">
        <v>443.54</v>
      </c>
      <c r="G391" s="58">
        <v>568.83000000000004</v>
      </c>
      <c r="H391" s="58">
        <v>1101.98</v>
      </c>
      <c r="I391" s="58">
        <v>725.79</v>
      </c>
      <c r="J391" s="58">
        <v>484.03</v>
      </c>
      <c r="K391" s="58">
        <v>380.04</v>
      </c>
      <c r="L391" s="58">
        <v>484.96</v>
      </c>
    </row>
    <row r="392" spans="1:12" x14ac:dyDescent="0.25">
      <c r="A392" s="46" t="s">
        <v>1003</v>
      </c>
      <c r="B392" s="58">
        <v>541.55999999999995</v>
      </c>
      <c r="C392" s="58">
        <v>8.9700000000000006</v>
      </c>
      <c r="D392" s="58">
        <v>419.68</v>
      </c>
      <c r="E392" s="58">
        <v>828.21</v>
      </c>
      <c r="F392" s="58">
        <v>228.83</v>
      </c>
      <c r="G392" s="58">
        <v>354.12</v>
      </c>
      <c r="H392" s="58">
        <v>887.27</v>
      </c>
      <c r="I392" s="58">
        <v>511.08</v>
      </c>
      <c r="J392" s="58">
        <v>269.31</v>
      </c>
      <c r="K392" s="58">
        <v>165.32</v>
      </c>
      <c r="L392" s="58">
        <v>270.24</v>
      </c>
    </row>
    <row r="393" spans="1:12" x14ac:dyDescent="0.25">
      <c r="A393" s="46" t="s">
        <v>1004</v>
      </c>
      <c r="B393" s="58">
        <v>666.94</v>
      </c>
      <c r="C393" s="58">
        <v>160.62</v>
      </c>
      <c r="D393" s="58">
        <v>481.46</v>
      </c>
      <c r="E393" s="58">
        <v>889.99</v>
      </c>
      <c r="F393" s="58">
        <v>354.2</v>
      </c>
      <c r="G393" s="58">
        <v>264.92</v>
      </c>
      <c r="H393" s="58">
        <v>1012.64</v>
      </c>
      <c r="I393" s="58">
        <v>636.45000000000005</v>
      </c>
      <c r="J393" s="58">
        <v>394.68</v>
      </c>
      <c r="K393" s="58">
        <v>290.7</v>
      </c>
      <c r="L393" s="58">
        <v>395.61</v>
      </c>
    </row>
    <row r="394" spans="1:12" x14ac:dyDescent="0.25">
      <c r="A394" s="46" t="s">
        <v>1005</v>
      </c>
      <c r="B394" s="58">
        <v>552.51</v>
      </c>
      <c r="C394" s="58">
        <v>46.2</v>
      </c>
      <c r="D394" s="58">
        <v>430.63</v>
      </c>
      <c r="E394" s="58">
        <v>839.16</v>
      </c>
      <c r="F394" s="58">
        <v>239.77</v>
      </c>
      <c r="G394" s="58">
        <v>302.60000000000002</v>
      </c>
      <c r="H394" s="58">
        <v>898.21</v>
      </c>
      <c r="I394" s="58">
        <v>522.02</v>
      </c>
      <c r="J394" s="58">
        <v>280.26</v>
      </c>
      <c r="K394" s="58">
        <v>176.27</v>
      </c>
      <c r="L394" s="58">
        <v>281.19</v>
      </c>
    </row>
    <row r="395" spans="1:12" x14ac:dyDescent="0.25">
      <c r="A395" s="46" t="s">
        <v>1006</v>
      </c>
      <c r="B395" s="58">
        <v>755.77</v>
      </c>
      <c r="C395" s="58">
        <v>249.45</v>
      </c>
      <c r="D395" s="58">
        <v>570.29</v>
      </c>
      <c r="E395" s="58">
        <v>978.82</v>
      </c>
      <c r="F395" s="58">
        <v>443.03</v>
      </c>
      <c r="G395" s="58">
        <v>353.75</v>
      </c>
      <c r="H395" s="58">
        <v>1101.47</v>
      </c>
      <c r="I395" s="58">
        <v>725.28</v>
      </c>
      <c r="J395" s="58">
        <v>483.51</v>
      </c>
      <c r="K395" s="58">
        <v>379.53</v>
      </c>
      <c r="L395" s="58">
        <v>484.44</v>
      </c>
    </row>
    <row r="396" spans="1:12" x14ac:dyDescent="0.25">
      <c r="A396" s="46" t="s">
        <v>1007</v>
      </c>
      <c r="B396" s="58">
        <v>659.93</v>
      </c>
      <c r="C396" s="58">
        <v>153.61000000000001</v>
      </c>
      <c r="D396" s="58">
        <v>473.64</v>
      </c>
      <c r="E396" s="58">
        <v>882.17</v>
      </c>
      <c r="F396" s="58">
        <v>347.19</v>
      </c>
      <c r="G396" s="58">
        <v>257.10000000000002</v>
      </c>
      <c r="H396" s="58">
        <v>1005.63</v>
      </c>
      <c r="I396" s="58">
        <v>629.44000000000005</v>
      </c>
      <c r="J396" s="58">
        <v>387.67</v>
      </c>
      <c r="K396" s="58">
        <v>283.69</v>
      </c>
      <c r="L396" s="58">
        <v>388.6</v>
      </c>
    </row>
    <row r="397" spans="1:12" x14ac:dyDescent="0.25">
      <c r="A397" s="46" t="s">
        <v>1008</v>
      </c>
      <c r="B397" s="58">
        <v>544.33000000000004</v>
      </c>
      <c r="C397" s="58">
        <v>9.6999999999999993</v>
      </c>
      <c r="D397" s="58">
        <v>422.44</v>
      </c>
      <c r="E397" s="58">
        <v>830.97</v>
      </c>
      <c r="F397" s="58">
        <v>231.59</v>
      </c>
      <c r="G397" s="58">
        <v>356.88</v>
      </c>
      <c r="H397" s="58">
        <v>890.03</v>
      </c>
      <c r="I397" s="58">
        <v>513.84</v>
      </c>
      <c r="J397" s="58">
        <v>272.07</v>
      </c>
      <c r="K397" s="58">
        <v>168.09</v>
      </c>
      <c r="L397" s="58">
        <v>273</v>
      </c>
    </row>
    <row r="398" spans="1:12" x14ac:dyDescent="0.25">
      <c r="A398" s="46" t="s">
        <v>1009</v>
      </c>
      <c r="B398" s="58">
        <v>1130.1099999999999</v>
      </c>
      <c r="C398" s="58">
        <v>968.93</v>
      </c>
      <c r="D398" s="58">
        <v>572.45000000000005</v>
      </c>
      <c r="E398" s="58">
        <v>149.12</v>
      </c>
      <c r="F398" s="58">
        <v>831.02</v>
      </c>
      <c r="G398" s="58">
        <v>783.43</v>
      </c>
      <c r="H398" s="58">
        <v>1475.81</v>
      </c>
      <c r="I398" s="58">
        <v>614.21</v>
      </c>
      <c r="J398" s="58">
        <v>709</v>
      </c>
      <c r="K398" s="58">
        <v>891.15</v>
      </c>
      <c r="L398" s="58">
        <v>788.98</v>
      </c>
    </row>
    <row r="399" spans="1:12" x14ac:dyDescent="0.25">
      <c r="A399" s="46" t="s">
        <v>1010</v>
      </c>
      <c r="B399" s="58">
        <v>1132.56</v>
      </c>
      <c r="C399" s="58">
        <v>971.38</v>
      </c>
      <c r="D399" s="58">
        <v>574.9</v>
      </c>
      <c r="E399" s="58">
        <v>151.57</v>
      </c>
      <c r="F399" s="58">
        <v>833.47</v>
      </c>
      <c r="G399" s="58">
        <v>785.88</v>
      </c>
      <c r="H399" s="58">
        <v>1478.26</v>
      </c>
      <c r="I399" s="58">
        <v>616.66</v>
      </c>
      <c r="J399" s="58">
        <v>711.45</v>
      </c>
      <c r="K399" s="58">
        <v>893.6</v>
      </c>
      <c r="L399" s="58">
        <v>791.44</v>
      </c>
    </row>
    <row r="400" spans="1:12" x14ac:dyDescent="0.25">
      <c r="A400" s="46" t="s">
        <v>1011</v>
      </c>
      <c r="B400" s="58">
        <v>1093.5999999999999</v>
      </c>
      <c r="C400" s="58">
        <v>932.42</v>
      </c>
      <c r="D400" s="58">
        <v>535.95000000000005</v>
      </c>
      <c r="E400" s="58">
        <v>112.61</v>
      </c>
      <c r="F400" s="58">
        <v>794.51</v>
      </c>
      <c r="G400" s="58">
        <v>746.92</v>
      </c>
      <c r="H400" s="58">
        <v>1439.3</v>
      </c>
      <c r="I400" s="58">
        <v>577.70000000000005</v>
      </c>
      <c r="J400" s="58">
        <v>672.49</v>
      </c>
      <c r="K400" s="58">
        <v>854.64</v>
      </c>
      <c r="L400" s="58">
        <v>752.48</v>
      </c>
    </row>
    <row r="401" spans="1:12" x14ac:dyDescent="0.25">
      <c r="A401" s="46" t="s">
        <v>1012</v>
      </c>
      <c r="B401" s="58">
        <v>309.55</v>
      </c>
      <c r="C401" s="58">
        <v>229.96</v>
      </c>
      <c r="D401" s="58">
        <v>253.97</v>
      </c>
      <c r="E401" s="58">
        <v>680.56</v>
      </c>
      <c r="F401" s="58">
        <v>8.44</v>
      </c>
      <c r="G401" s="58">
        <v>377.43</v>
      </c>
      <c r="H401" s="58">
        <v>655.25</v>
      </c>
      <c r="I401" s="58">
        <v>283.22000000000003</v>
      </c>
      <c r="J401" s="58">
        <v>271.43</v>
      </c>
      <c r="K401" s="58">
        <v>73.760000000000005</v>
      </c>
      <c r="L401" s="58">
        <v>42.38</v>
      </c>
    </row>
    <row r="402" spans="1:12" x14ac:dyDescent="0.25">
      <c r="A402" s="46" t="s">
        <v>1013</v>
      </c>
      <c r="B402" s="58">
        <v>315.3</v>
      </c>
      <c r="C402" s="58">
        <v>230.32</v>
      </c>
      <c r="D402" s="58">
        <v>248.08</v>
      </c>
      <c r="E402" s="58">
        <v>674.68</v>
      </c>
      <c r="F402" s="58">
        <v>14.19</v>
      </c>
      <c r="G402" s="58">
        <v>374.21</v>
      </c>
      <c r="H402" s="58">
        <v>661</v>
      </c>
      <c r="I402" s="58">
        <v>277.33</v>
      </c>
      <c r="J402" s="58">
        <v>268.20999999999998</v>
      </c>
      <c r="K402" s="58">
        <v>74.12</v>
      </c>
      <c r="L402" s="58">
        <v>36.5</v>
      </c>
    </row>
    <row r="403" spans="1:12" x14ac:dyDescent="0.25">
      <c r="A403" s="46" t="s">
        <v>1014</v>
      </c>
      <c r="B403" s="58">
        <v>318.77999999999997</v>
      </c>
      <c r="C403" s="58">
        <v>232.39</v>
      </c>
      <c r="D403" s="58">
        <v>245.73</v>
      </c>
      <c r="E403" s="58">
        <v>672.32</v>
      </c>
      <c r="F403" s="58">
        <v>16.059999999999999</v>
      </c>
      <c r="G403" s="58">
        <v>368.78</v>
      </c>
      <c r="H403" s="58">
        <v>664.48</v>
      </c>
      <c r="I403" s="58">
        <v>274.98</v>
      </c>
      <c r="J403" s="58">
        <v>262.77999999999997</v>
      </c>
      <c r="K403" s="58">
        <v>76.19</v>
      </c>
      <c r="L403" s="58">
        <v>34.14</v>
      </c>
    </row>
    <row r="404" spans="1:12" x14ac:dyDescent="0.25">
      <c r="A404" s="46" t="s">
        <v>1015</v>
      </c>
      <c r="B404" s="58">
        <v>578.51</v>
      </c>
      <c r="C404" s="58">
        <v>495.76</v>
      </c>
      <c r="D404" s="58">
        <v>216.49</v>
      </c>
      <c r="E404" s="58">
        <v>479.89</v>
      </c>
      <c r="F404" s="58">
        <v>279.43</v>
      </c>
      <c r="G404" s="58">
        <v>439.87</v>
      </c>
      <c r="H404" s="58">
        <v>924.21</v>
      </c>
      <c r="I404" s="58">
        <v>15.43</v>
      </c>
      <c r="J404" s="58">
        <v>365.44</v>
      </c>
      <c r="K404" s="58">
        <v>339.56</v>
      </c>
      <c r="L404" s="58">
        <v>237.39</v>
      </c>
    </row>
    <row r="405" spans="1:12" x14ac:dyDescent="0.25">
      <c r="A405" s="46" t="s">
        <v>1016</v>
      </c>
      <c r="B405" s="58">
        <v>568.57000000000005</v>
      </c>
      <c r="C405" s="58">
        <v>485.82</v>
      </c>
      <c r="D405" s="58">
        <v>206.55</v>
      </c>
      <c r="E405" s="58">
        <v>477.02</v>
      </c>
      <c r="F405" s="58">
        <v>269.49</v>
      </c>
      <c r="G405" s="58">
        <v>429.93</v>
      </c>
      <c r="H405" s="58">
        <v>914.28</v>
      </c>
      <c r="I405" s="58">
        <v>21.65</v>
      </c>
      <c r="J405" s="58">
        <v>355.5</v>
      </c>
      <c r="K405" s="58">
        <v>329.62</v>
      </c>
      <c r="L405" s="58">
        <v>227.45</v>
      </c>
    </row>
    <row r="406" spans="1:12" x14ac:dyDescent="0.25">
      <c r="A406" s="46" t="s">
        <v>1017</v>
      </c>
      <c r="B406" s="58">
        <v>406.15</v>
      </c>
      <c r="C406" s="58">
        <v>200.98</v>
      </c>
      <c r="D406" s="58">
        <v>451.77</v>
      </c>
      <c r="E406" s="58">
        <v>878.37</v>
      </c>
      <c r="F406" s="58">
        <v>199.58</v>
      </c>
      <c r="G406" s="58">
        <v>572.91999999999996</v>
      </c>
      <c r="H406" s="58">
        <v>751.85</v>
      </c>
      <c r="I406" s="58">
        <v>481.02</v>
      </c>
      <c r="J406" s="58">
        <v>463.35</v>
      </c>
      <c r="K406" s="58">
        <v>259.52999999999997</v>
      </c>
      <c r="L406" s="58">
        <v>240.19</v>
      </c>
    </row>
    <row r="407" spans="1:12" x14ac:dyDescent="0.25">
      <c r="A407" s="46" t="s">
        <v>1018</v>
      </c>
      <c r="B407" s="58">
        <v>544.73</v>
      </c>
      <c r="C407" s="58">
        <v>10.11</v>
      </c>
      <c r="D407" s="58">
        <v>422.85</v>
      </c>
      <c r="E407" s="58">
        <v>831.38</v>
      </c>
      <c r="F407" s="58">
        <v>232</v>
      </c>
      <c r="G407" s="58">
        <v>357.29</v>
      </c>
      <c r="H407" s="58">
        <v>890.44</v>
      </c>
      <c r="I407" s="58">
        <v>514.25</v>
      </c>
      <c r="J407" s="58">
        <v>272.48</v>
      </c>
      <c r="K407" s="58">
        <v>168.49</v>
      </c>
      <c r="L407" s="58">
        <v>273.41000000000003</v>
      </c>
    </row>
    <row r="408" spans="1:12" x14ac:dyDescent="0.25">
      <c r="A408" s="46" t="s">
        <v>1019</v>
      </c>
      <c r="B408" s="58">
        <v>538.52</v>
      </c>
      <c r="C408" s="58">
        <v>3.9</v>
      </c>
      <c r="D408" s="58">
        <v>416.64</v>
      </c>
      <c r="E408" s="58">
        <v>825.17</v>
      </c>
      <c r="F408" s="58">
        <v>225.79</v>
      </c>
      <c r="G408" s="58">
        <v>351.08</v>
      </c>
      <c r="H408" s="58">
        <v>884.23</v>
      </c>
      <c r="I408" s="58">
        <v>508.04</v>
      </c>
      <c r="J408" s="58">
        <v>266.27</v>
      </c>
      <c r="K408" s="58">
        <v>162.28</v>
      </c>
      <c r="L408" s="58">
        <v>267.2</v>
      </c>
    </row>
    <row r="409" spans="1:12" x14ac:dyDescent="0.25">
      <c r="A409" s="46" t="s">
        <v>1020</v>
      </c>
      <c r="B409" s="58">
        <v>666.62</v>
      </c>
      <c r="C409" s="58">
        <v>160.31</v>
      </c>
      <c r="D409" s="58">
        <v>481.14</v>
      </c>
      <c r="E409" s="58">
        <v>889.68</v>
      </c>
      <c r="F409" s="58">
        <v>353.88</v>
      </c>
      <c r="G409" s="58">
        <v>264.60000000000002</v>
      </c>
      <c r="H409" s="58">
        <v>1012.32</v>
      </c>
      <c r="I409" s="58">
        <v>636.13</v>
      </c>
      <c r="J409" s="58">
        <v>394.37</v>
      </c>
      <c r="K409" s="58">
        <v>290.38</v>
      </c>
      <c r="L409" s="58">
        <v>395.3</v>
      </c>
    </row>
    <row r="410" spans="1:12" x14ac:dyDescent="0.25">
      <c r="A410" s="46" t="s">
        <v>1021</v>
      </c>
      <c r="B410" s="58">
        <v>668.57</v>
      </c>
      <c r="C410" s="58">
        <v>138.18</v>
      </c>
      <c r="D410" s="58">
        <v>546.69000000000005</v>
      </c>
      <c r="E410" s="58">
        <v>955.22</v>
      </c>
      <c r="F410" s="58">
        <v>355.83</v>
      </c>
      <c r="G410" s="58">
        <v>481.12</v>
      </c>
      <c r="H410" s="58">
        <v>1014.27</v>
      </c>
      <c r="I410" s="58">
        <v>638.08000000000004</v>
      </c>
      <c r="J410" s="58">
        <v>396.32</v>
      </c>
      <c r="K410" s="58">
        <v>292.33</v>
      </c>
      <c r="L410" s="58">
        <v>397.25</v>
      </c>
    </row>
    <row r="411" spans="1:12" x14ac:dyDescent="0.25">
      <c r="A411" s="46" t="s">
        <v>1022</v>
      </c>
      <c r="B411" s="58">
        <v>345.42</v>
      </c>
      <c r="C411" s="58">
        <v>441.95</v>
      </c>
      <c r="D411" s="58">
        <v>646.29</v>
      </c>
      <c r="E411" s="58">
        <v>1072.8900000000001</v>
      </c>
      <c r="F411" s="58">
        <v>394.1</v>
      </c>
      <c r="G411" s="58">
        <v>789.12</v>
      </c>
      <c r="H411" s="58">
        <v>540.14</v>
      </c>
      <c r="I411" s="58">
        <v>675.54</v>
      </c>
      <c r="J411" s="58">
        <v>704.32</v>
      </c>
      <c r="K411" s="58">
        <v>454.06</v>
      </c>
      <c r="L411" s="58">
        <v>434.71</v>
      </c>
    </row>
    <row r="412" spans="1:12" x14ac:dyDescent="0.25">
      <c r="A412" s="48" t="s">
        <v>1023</v>
      </c>
      <c r="B412" s="59">
        <v>775.29</v>
      </c>
      <c r="C412" s="59">
        <v>268.97000000000003</v>
      </c>
      <c r="D412" s="59">
        <v>589.80999999999995</v>
      </c>
      <c r="E412" s="59">
        <v>998.34</v>
      </c>
      <c r="F412" s="59">
        <v>462.55</v>
      </c>
      <c r="G412" s="59">
        <v>373.27</v>
      </c>
      <c r="H412" s="59">
        <v>1120.99</v>
      </c>
      <c r="I412" s="59">
        <v>744.8</v>
      </c>
      <c r="J412" s="59">
        <v>503.03</v>
      </c>
      <c r="K412" s="59">
        <v>399.05</v>
      </c>
      <c r="L412" s="59">
        <v>503.96</v>
      </c>
    </row>
    <row r="413" spans="1:12" x14ac:dyDescent="0.25">
      <c r="A413" s="48" t="s">
        <v>1024</v>
      </c>
      <c r="B413" s="59">
        <v>626.27</v>
      </c>
      <c r="C413" s="59">
        <v>306.41000000000003</v>
      </c>
      <c r="D413" s="59">
        <v>714.92</v>
      </c>
      <c r="E413" s="59">
        <v>1123.45</v>
      </c>
      <c r="F413" s="59">
        <v>524.07000000000005</v>
      </c>
      <c r="G413" s="59">
        <v>649.36</v>
      </c>
      <c r="H413" s="59">
        <v>852.49</v>
      </c>
      <c r="I413" s="59">
        <v>806.32</v>
      </c>
      <c r="J413" s="59">
        <v>564.54999999999995</v>
      </c>
      <c r="K413" s="59">
        <v>460.56</v>
      </c>
      <c r="L413" s="59">
        <v>565.48</v>
      </c>
    </row>
    <row r="414" spans="1:12" x14ac:dyDescent="0.25">
      <c r="A414" s="48" t="s">
        <v>1025</v>
      </c>
      <c r="B414" s="59">
        <v>625.38</v>
      </c>
      <c r="C414" s="59">
        <v>293.60000000000002</v>
      </c>
      <c r="D414" s="59">
        <v>702.11</v>
      </c>
      <c r="E414" s="59">
        <v>1110.6500000000001</v>
      </c>
      <c r="F414" s="59">
        <v>511.26</v>
      </c>
      <c r="G414" s="59">
        <v>636.54999999999995</v>
      </c>
      <c r="H414" s="59">
        <v>851.6</v>
      </c>
      <c r="I414" s="59">
        <v>793.51</v>
      </c>
      <c r="J414" s="59">
        <v>551.74</v>
      </c>
      <c r="K414" s="59">
        <v>447.76</v>
      </c>
      <c r="L414" s="59">
        <v>552.66999999999996</v>
      </c>
    </row>
    <row r="415" spans="1:12" x14ac:dyDescent="0.25">
      <c r="A415" s="48" t="s">
        <v>1026</v>
      </c>
      <c r="B415" s="59">
        <v>472.89</v>
      </c>
      <c r="C415" s="59">
        <v>73.19</v>
      </c>
      <c r="D415" s="59">
        <v>356.73</v>
      </c>
      <c r="E415" s="59">
        <v>765.26</v>
      </c>
      <c r="F415" s="59">
        <v>160.15</v>
      </c>
      <c r="G415" s="59">
        <v>356.89</v>
      </c>
      <c r="H415" s="59">
        <v>818.59</v>
      </c>
      <c r="I415" s="59">
        <v>442.4</v>
      </c>
      <c r="J415" s="59">
        <v>206.36</v>
      </c>
      <c r="K415" s="59">
        <v>96.65</v>
      </c>
      <c r="L415" s="59">
        <v>201.56</v>
      </c>
    </row>
    <row r="416" spans="1:12" x14ac:dyDescent="0.25">
      <c r="A416" s="48" t="s">
        <v>1027</v>
      </c>
      <c r="B416" s="59">
        <v>754.45</v>
      </c>
      <c r="C416" s="59">
        <v>248.13</v>
      </c>
      <c r="D416" s="59">
        <v>568.97</v>
      </c>
      <c r="E416" s="59">
        <v>977.5</v>
      </c>
      <c r="F416" s="59">
        <v>441.71</v>
      </c>
      <c r="G416" s="59">
        <v>352.42</v>
      </c>
      <c r="H416" s="59">
        <v>1100.1500000000001</v>
      </c>
      <c r="I416" s="59">
        <v>723.96</v>
      </c>
      <c r="J416" s="59">
        <v>482.19</v>
      </c>
      <c r="K416" s="59">
        <v>378.21</v>
      </c>
      <c r="L416" s="59">
        <v>483.12</v>
      </c>
    </row>
    <row r="417" spans="1:12" x14ac:dyDescent="0.25">
      <c r="A417" s="48" t="s">
        <v>1028</v>
      </c>
      <c r="B417" s="59">
        <v>548.04</v>
      </c>
      <c r="C417" s="59">
        <v>13.42</v>
      </c>
      <c r="D417" s="59">
        <v>426.16</v>
      </c>
      <c r="E417" s="59">
        <v>834.69</v>
      </c>
      <c r="F417" s="59">
        <v>235.31</v>
      </c>
      <c r="G417" s="59">
        <v>360.59</v>
      </c>
      <c r="H417" s="59">
        <v>893.75</v>
      </c>
      <c r="I417" s="59">
        <v>517.54999999999995</v>
      </c>
      <c r="J417" s="59">
        <v>275.79000000000002</v>
      </c>
      <c r="K417" s="59">
        <v>171.8</v>
      </c>
      <c r="L417" s="59">
        <v>276.72000000000003</v>
      </c>
    </row>
    <row r="418" spans="1:12" x14ac:dyDescent="0.25">
      <c r="A418" s="48" t="s">
        <v>1029</v>
      </c>
      <c r="B418" s="59">
        <v>1093.8900000000001</v>
      </c>
      <c r="C418" s="59">
        <v>932.71</v>
      </c>
      <c r="D418" s="59">
        <v>536.24</v>
      </c>
      <c r="E418" s="59">
        <v>112.9</v>
      </c>
      <c r="F418" s="59">
        <v>794.81</v>
      </c>
      <c r="G418" s="59">
        <v>747.21</v>
      </c>
      <c r="H418" s="59">
        <v>1439.59</v>
      </c>
      <c r="I418" s="59">
        <v>578</v>
      </c>
      <c r="J418" s="59">
        <v>672.78</v>
      </c>
      <c r="K418" s="59">
        <v>854.94</v>
      </c>
      <c r="L418" s="59">
        <v>752.77</v>
      </c>
    </row>
    <row r="419" spans="1:12" x14ac:dyDescent="0.25">
      <c r="A419" s="48" t="s">
        <v>1030</v>
      </c>
      <c r="B419" s="59">
        <v>1092.45</v>
      </c>
      <c r="C419" s="59">
        <v>931.28</v>
      </c>
      <c r="D419" s="59">
        <v>534.79999999999995</v>
      </c>
      <c r="E419" s="59">
        <v>111.46</v>
      </c>
      <c r="F419" s="59">
        <v>793.37</v>
      </c>
      <c r="G419" s="59">
        <v>745.78</v>
      </c>
      <c r="H419" s="59">
        <v>1438.15</v>
      </c>
      <c r="I419" s="59">
        <v>576.55999999999995</v>
      </c>
      <c r="J419" s="59">
        <v>671.34</v>
      </c>
      <c r="K419" s="59">
        <v>853.5</v>
      </c>
      <c r="L419" s="59">
        <v>751.33</v>
      </c>
    </row>
    <row r="420" spans="1:12" x14ac:dyDescent="0.25">
      <c r="A420" s="48" t="s">
        <v>1031</v>
      </c>
      <c r="B420" s="59">
        <v>1095.8800000000001</v>
      </c>
      <c r="C420" s="59">
        <v>934.71</v>
      </c>
      <c r="D420" s="59">
        <v>538.23</v>
      </c>
      <c r="E420" s="59">
        <v>114.89</v>
      </c>
      <c r="F420" s="59">
        <v>796.8</v>
      </c>
      <c r="G420" s="59">
        <v>749.21</v>
      </c>
      <c r="H420" s="59">
        <v>1441.59</v>
      </c>
      <c r="I420" s="59">
        <v>579.99</v>
      </c>
      <c r="J420" s="59">
        <v>674.78</v>
      </c>
      <c r="K420" s="59">
        <v>856.93</v>
      </c>
      <c r="L420" s="59">
        <v>754.76</v>
      </c>
    </row>
    <row r="421" spans="1:12" x14ac:dyDescent="0.25">
      <c r="A421" s="48" t="s">
        <v>1032</v>
      </c>
      <c r="B421" s="59">
        <v>1069.0999999999999</v>
      </c>
      <c r="C421" s="59">
        <v>907.92</v>
      </c>
      <c r="D421" s="59">
        <v>511.45</v>
      </c>
      <c r="E421" s="59">
        <v>88.11</v>
      </c>
      <c r="F421" s="59">
        <v>770.02</v>
      </c>
      <c r="G421" s="59">
        <v>722.42</v>
      </c>
      <c r="H421" s="59">
        <v>1414.8</v>
      </c>
      <c r="I421" s="59">
        <v>553.20000000000005</v>
      </c>
      <c r="J421" s="59">
        <v>647.99</v>
      </c>
      <c r="K421" s="59">
        <v>830.14</v>
      </c>
      <c r="L421" s="59">
        <v>727.98</v>
      </c>
    </row>
    <row r="422" spans="1:12" x14ac:dyDescent="0.25">
      <c r="A422" s="48" t="s">
        <v>1033</v>
      </c>
      <c r="B422" s="59">
        <v>1225.6300000000001</v>
      </c>
      <c r="C422" s="59">
        <v>1064.45</v>
      </c>
      <c r="D422" s="59">
        <v>667.98</v>
      </c>
      <c r="E422" s="59">
        <v>422.04</v>
      </c>
      <c r="F422" s="59">
        <v>926.54</v>
      </c>
      <c r="G422" s="59">
        <v>878.95</v>
      </c>
      <c r="H422" s="59">
        <v>1571.33</v>
      </c>
      <c r="I422" s="59">
        <v>802.69</v>
      </c>
      <c r="J422" s="59">
        <v>804.52</v>
      </c>
      <c r="K422" s="59">
        <v>986.67</v>
      </c>
      <c r="L422" s="59">
        <v>884.51</v>
      </c>
    </row>
    <row r="423" spans="1:12" x14ac:dyDescent="0.25">
      <c r="A423" s="48" t="s">
        <v>1034</v>
      </c>
      <c r="B423" s="59">
        <v>1233.28</v>
      </c>
      <c r="C423" s="59">
        <v>1072.1099999999999</v>
      </c>
      <c r="D423" s="59">
        <v>675.63</v>
      </c>
      <c r="E423" s="59">
        <v>429.7</v>
      </c>
      <c r="F423" s="59">
        <v>934.2</v>
      </c>
      <c r="G423" s="59">
        <v>886.61</v>
      </c>
      <c r="H423" s="59">
        <v>1578.99</v>
      </c>
      <c r="I423" s="59">
        <v>810.34</v>
      </c>
      <c r="J423" s="59">
        <v>812.17</v>
      </c>
      <c r="K423" s="59">
        <v>994.33</v>
      </c>
      <c r="L423" s="59">
        <v>892.16</v>
      </c>
    </row>
    <row r="424" spans="1:12" x14ac:dyDescent="0.25">
      <c r="A424" s="48" t="s">
        <v>1035</v>
      </c>
      <c r="B424" s="59">
        <v>871.66</v>
      </c>
      <c r="C424" s="59">
        <v>710.48</v>
      </c>
      <c r="D424" s="59">
        <v>314.01</v>
      </c>
      <c r="E424" s="59">
        <v>206.62</v>
      </c>
      <c r="F424" s="59">
        <v>572.58000000000004</v>
      </c>
      <c r="G424" s="59">
        <v>524.98</v>
      </c>
      <c r="H424" s="59">
        <v>1217.3599999999999</v>
      </c>
      <c r="I424" s="59">
        <v>402.22</v>
      </c>
      <c r="J424" s="59">
        <v>450.55</v>
      </c>
      <c r="K424" s="59">
        <v>632.70000000000005</v>
      </c>
      <c r="L424" s="59">
        <v>530.54</v>
      </c>
    </row>
    <row r="425" spans="1:12" x14ac:dyDescent="0.25">
      <c r="A425" s="48" t="s">
        <v>1036</v>
      </c>
      <c r="B425" s="59">
        <v>1086.6099999999999</v>
      </c>
      <c r="C425" s="59">
        <v>925.43</v>
      </c>
      <c r="D425" s="59">
        <v>528.95000000000005</v>
      </c>
      <c r="E425" s="59">
        <v>105.62</v>
      </c>
      <c r="F425" s="59">
        <v>787.52</v>
      </c>
      <c r="G425" s="59">
        <v>739.93</v>
      </c>
      <c r="H425" s="59">
        <v>1432.31</v>
      </c>
      <c r="I425" s="59">
        <v>570.71</v>
      </c>
      <c r="J425" s="59">
        <v>665.5</v>
      </c>
      <c r="K425" s="59">
        <v>847.65</v>
      </c>
      <c r="L425" s="59">
        <v>745.48</v>
      </c>
    </row>
    <row r="426" spans="1:12" x14ac:dyDescent="0.25">
      <c r="A426" s="48" t="s">
        <v>1037</v>
      </c>
      <c r="B426" s="59">
        <v>1229.51</v>
      </c>
      <c r="C426" s="59">
        <v>1068.3399999999999</v>
      </c>
      <c r="D426" s="59">
        <v>671.86</v>
      </c>
      <c r="E426" s="59">
        <v>425.92</v>
      </c>
      <c r="F426" s="59">
        <v>930.43</v>
      </c>
      <c r="G426" s="59">
        <v>882.83</v>
      </c>
      <c r="H426" s="59">
        <v>1575.21</v>
      </c>
      <c r="I426" s="59">
        <v>806.57</v>
      </c>
      <c r="J426" s="59">
        <v>808.4</v>
      </c>
      <c r="K426" s="59">
        <v>990.56</v>
      </c>
      <c r="L426" s="59">
        <v>888.39</v>
      </c>
    </row>
    <row r="427" spans="1:12" x14ac:dyDescent="0.25">
      <c r="A427" s="48" t="s">
        <v>1038</v>
      </c>
      <c r="B427" s="59">
        <v>1203.3</v>
      </c>
      <c r="C427" s="59">
        <v>1042.1199999999999</v>
      </c>
      <c r="D427" s="59">
        <v>645.65</v>
      </c>
      <c r="E427" s="59">
        <v>399.71</v>
      </c>
      <c r="F427" s="59">
        <v>904.21</v>
      </c>
      <c r="G427" s="59">
        <v>856.62</v>
      </c>
      <c r="H427" s="59">
        <v>1549</v>
      </c>
      <c r="I427" s="59">
        <v>780.36</v>
      </c>
      <c r="J427" s="59">
        <v>782.19</v>
      </c>
      <c r="K427" s="59">
        <v>964.34</v>
      </c>
      <c r="L427" s="59">
        <v>862.18</v>
      </c>
    </row>
    <row r="428" spans="1:12" x14ac:dyDescent="0.25">
      <c r="A428" s="48" t="s">
        <v>1039</v>
      </c>
      <c r="B428" s="59">
        <v>1194.75</v>
      </c>
      <c r="C428" s="59">
        <v>1033.58</v>
      </c>
      <c r="D428" s="59">
        <v>637.1</v>
      </c>
      <c r="E428" s="59">
        <v>391.17</v>
      </c>
      <c r="F428" s="59">
        <v>895.67</v>
      </c>
      <c r="G428" s="59">
        <v>848.08</v>
      </c>
      <c r="H428" s="59">
        <v>1540.46</v>
      </c>
      <c r="I428" s="59">
        <v>771.81</v>
      </c>
      <c r="J428" s="59">
        <v>773.65</v>
      </c>
      <c r="K428" s="59">
        <v>955.8</v>
      </c>
      <c r="L428" s="59">
        <v>853.63</v>
      </c>
    </row>
    <row r="429" spans="1:12" x14ac:dyDescent="0.25">
      <c r="A429" s="48" t="s">
        <v>1040</v>
      </c>
      <c r="B429" s="59">
        <v>1287.97</v>
      </c>
      <c r="C429" s="59">
        <v>1126.79</v>
      </c>
      <c r="D429" s="59">
        <v>730.32</v>
      </c>
      <c r="E429" s="59">
        <v>484.38</v>
      </c>
      <c r="F429" s="59">
        <v>988.88</v>
      </c>
      <c r="G429" s="59">
        <v>941.29</v>
      </c>
      <c r="H429" s="59">
        <v>1633.67</v>
      </c>
      <c r="I429" s="59">
        <v>865.03</v>
      </c>
      <c r="J429" s="59">
        <v>866.86</v>
      </c>
      <c r="K429" s="59">
        <v>1049.01</v>
      </c>
      <c r="L429" s="59">
        <v>946.85</v>
      </c>
    </row>
    <row r="430" spans="1:12" x14ac:dyDescent="0.25">
      <c r="A430" s="48" t="s">
        <v>1041</v>
      </c>
      <c r="B430" s="59">
        <v>1197.31</v>
      </c>
      <c r="C430" s="59">
        <v>1036.1400000000001</v>
      </c>
      <c r="D430" s="59">
        <v>639.66</v>
      </c>
      <c r="E430" s="59">
        <v>393.73</v>
      </c>
      <c r="F430" s="59">
        <v>898.23</v>
      </c>
      <c r="G430" s="59">
        <v>850.64</v>
      </c>
      <c r="H430" s="59">
        <v>1543.01</v>
      </c>
      <c r="I430" s="59">
        <v>774.37</v>
      </c>
      <c r="J430" s="59">
        <v>776.2</v>
      </c>
      <c r="K430" s="59">
        <v>958.36</v>
      </c>
      <c r="L430" s="59">
        <v>856.19</v>
      </c>
    </row>
    <row r="431" spans="1:12" x14ac:dyDescent="0.25">
      <c r="A431" s="48" t="s">
        <v>1042</v>
      </c>
      <c r="B431" s="59">
        <v>563.04</v>
      </c>
      <c r="C431" s="59">
        <v>480.28</v>
      </c>
      <c r="D431" s="59">
        <v>201.02</v>
      </c>
      <c r="E431" s="59">
        <v>481.58</v>
      </c>
      <c r="F431" s="59">
        <v>263.95999999999998</v>
      </c>
      <c r="G431" s="59">
        <v>424.4</v>
      </c>
      <c r="H431" s="59">
        <v>908.74</v>
      </c>
      <c r="I431" s="59">
        <v>26.2</v>
      </c>
      <c r="J431" s="59">
        <v>349.96</v>
      </c>
      <c r="K431" s="59">
        <v>324.08</v>
      </c>
      <c r="L431" s="59">
        <v>221.92</v>
      </c>
    </row>
    <row r="432" spans="1:12" x14ac:dyDescent="0.25">
      <c r="A432" s="48" t="s">
        <v>1043</v>
      </c>
      <c r="B432" s="59">
        <v>572.69000000000005</v>
      </c>
      <c r="C432" s="59">
        <v>489.93</v>
      </c>
      <c r="D432" s="59">
        <v>210.67</v>
      </c>
      <c r="E432" s="59">
        <v>471.24</v>
      </c>
      <c r="F432" s="59">
        <v>273.61</v>
      </c>
      <c r="G432" s="59">
        <v>434.05</v>
      </c>
      <c r="H432" s="59">
        <v>918.39</v>
      </c>
      <c r="I432" s="59">
        <v>15.86</v>
      </c>
      <c r="J432" s="59">
        <v>359.61</v>
      </c>
      <c r="K432" s="59">
        <v>333.73</v>
      </c>
      <c r="L432" s="59">
        <v>231.57</v>
      </c>
    </row>
    <row r="433" spans="1:12" x14ac:dyDescent="0.25">
      <c r="A433" s="48" t="s">
        <v>1044</v>
      </c>
      <c r="B433" s="59">
        <v>572.25</v>
      </c>
      <c r="C433" s="59">
        <v>489.5</v>
      </c>
      <c r="D433" s="59">
        <v>210.23</v>
      </c>
      <c r="E433" s="59">
        <v>473.15</v>
      </c>
      <c r="F433" s="59">
        <v>273.17</v>
      </c>
      <c r="G433" s="59">
        <v>433.61</v>
      </c>
      <c r="H433" s="59">
        <v>917.96</v>
      </c>
      <c r="I433" s="59">
        <v>17.77</v>
      </c>
      <c r="J433" s="59">
        <v>359.18</v>
      </c>
      <c r="K433" s="59">
        <v>333.3</v>
      </c>
      <c r="L433" s="59">
        <v>231.13</v>
      </c>
    </row>
    <row r="434" spans="1:12" x14ac:dyDescent="0.25">
      <c r="A434" s="48" t="s">
        <v>1045</v>
      </c>
      <c r="B434" s="59">
        <v>570.11</v>
      </c>
      <c r="C434" s="59">
        <v>487.36</v>
      </c>
      <c r="D434" s="59">
        <v>208.09</v>
      </c>
      <c r="E434" s="59">
        <v>479.36</v>
      </c>
      <c r="F434" s="59">
        <v>271.02999999999997</v>
      </c>
      <c r="G434" s="59">
        <v>431.47</v>
      </c>
      <c r="H434" s="59">
        <v>915.81</v>
      </c>
      <c r="I434" s="59">
        <v>23.98</v>
      </c>
      <c r="J434" s="59">
        <v>357.04</v>
      </c>
      <c r="K434" s="59">
        <v>331.16</v>
      </c>
      <c r="L434" s="59">
        <v>228.99</v>
      </c>
    </row>
    <row r="435" spans="1:12" x14ac:dyDescent="0.25">
      <c r="A435" s="48" t="s">
        <v>1046</v>
      </c>
      <c r="B435" s="59">
        <v>577.64</v>
      </c>
      <c r="C435" s="59">
        <v>494.88</v>
      </c>
      <c r="D435" s="59">
        <v>215.61</v>
      </c>
      <c r="E435" s="59">
        <v>495.15</v>
      </c>
      <c r="F435" s="59">
        <v>278.55</v>
      </c>
      <c r="G435" s="59">
        <v>438.99</v>
      </c>
      <c r="H435" s="59">
        <v>923.34</v>
      </c>
      <c r="I435" s="59">
        <v>30.69</v>
      </c>
      <c r="J435" s="59">
        <v>364.56</v>
      </c>
      <c r="K435" s="59">
        <v>338.68</v>
      </c>
      <c r="L435" s="59">
        <v>236.52</v>
      </c>
    </row>
    <row r="436" spans="1:12" x14ac:dyDescent="0.25">
      <c r="A436" s="48" t="s">
        <v>1047</v>
      </c>
      <c r="B436" s="59">
        <v>742.86</v>
      </c>
      <c r="C436" s="59">
        <v>236.54</v>
      </c>
      <c r="D436" s="59">
        <v>557.38</v>
      </c>
      <c r="E436" s="59">
        <v>965.91</v>
      </c>
      <c r="F436" s="59">
        <v>430.12</v>
      </c>
      <c r="G436" s="59">
        <v>340.83</v>
      </c>
      <c r="H436" s="59">
        <v>1088.56</v>
      </c>
      <c r="I436" s="59">
        <v>712.37</v>
      </c>
      <c r="J436" s="59">
        <v>470.6</v>
      </c>
      <c r="K436" s="59">
        <v>366.62</v>
      </c>
      <c r="L436" s="59">
        <v>471.53</v>
      </c>
    </row>
    <row r="437" spans="1:12" x14ac:dyDescent="0.25">
      <c r="A437" s="48" t="s">
        <v>1048</v>
      </c>
      <c r="B437" s="59">
        <v>762.23</v>
      </c>
      <c r="C437" s="59">
        <v>255.91</v>
      </c>
      <c r="D437" s="59">
        <v>576.75</v>
      </c>
      <c r="E437" s="59">
        <v>985.28</v>
      </c>
      <c r="F437" s="59">
        <v>449.49</v>
      </c>
      <c r="G437" s="59">
        <v>360.2</v>
      </c>
      <c r="H437" s="59">
        <v>1107.93</v>
      </c>
      <c r="I437" s="59">
        <v>731.74</v>
      </c>
      <c r="J437" s="59">
        <v>489.97</v>
      </c>
      <c r="K437" s="59">
        <v>385.99</v>
      </c>
      <c r="L437" s="59">
        <v>490.9</v>
      </c>
    </row>
    <row r="438" spans="1:12" x14ac:dyDescent="0.25">
      <c r="A438" s="48" t="s">
        <v>1049</v>
      </c>
      <c r="B438" s="59">
        <v>770.77</v>
      </c>
      <c r="C438" s="59">
        <v>264.45999999999998</v>
      </c>
      <c r="D438" s="59">
        <v>585.29999999999995</v>
      </c>
      <c r="E438" s="59">
        <v>993.83</v>
      </c>
      <c r="F438" s="59">
        <v>458.04</v>
      </c>
      <c r="G438" s="59">
        <v>368.75</v>
      </c>
      <c r="H438" s="59">
        <v>1116.48</v>
      </c>
      <c r="I438" s="59">
        <v>740.28</v>
      </c>
      <c r="J438" s="59">
        <v>498.52</v>
      </c>
      <c r="K438" s="59">
        <v>394.53</v>
      </c>
      <c r="L438" s="59">
        <v>499.45</v>
      </c>
    </row>
    <row r="439" spans="1:12" x14ac:dyDescent="0.25">
      <c r="A439" s="48" t="s">
        <v>1050</v>
      </c>
      <c r="B439" s="59">
        <v>665.64</v>
      </c>
      <c r="C439" s="59">
        <v>135.25</v>
      </c>
      <c r="D439" s="59">
        <v>543.76</v>
      </c>
      <c r="E439" s="59">
        <v>952.29</v>
      </c>
      <c r="F439" s="59">
        <v>352.91</v>
      </c>
      <c r="G439" s="59">
        <v>478.19</v>
      </c>
      <c r="H439" s="59">
        <v>1011.35</v>
      </c>
      <c r="I439" s="59">
        <v>635.16</v>
      </c>
      <c r="J439" s="59">
        <v>393.39</v>
      </c>
      <c r="K439" s="59">
        <v>289.39999999999998</v>
      </c>
      <c r="L439" s="59">
        <v>394.32</v>
      </c>
    </row>
    <row r="440" spans="1:12" x14ac:dyDescent="0.25">
      <c r="A440" s="48" t="s">
        <v>1051</v>
      </c>
      <c r="B440" s="59">
        <v>618.48</v>
      </c>
      <c r="C440" s="59">
        <v>299.47000000000003</v>
      </c>
      <c r="D440" s="59">
        <v>707.98</v>
      </c>
      <c r="E440" s="59">
        <v>1116.51</v>
      </c>
      <c r="F440" s="59">
        <v>517.13</v>
      </c>
      <c r="G440" s="59">
        <v>642.41999999999996</v>
      </c>
      <c r="H440" s="59">
        <v>844.69</v>
      </c>
      <c r="I440" s="59">
        <v>799.38</v>
      </c>
      <c r="J440" s="59">
        <v>557.61</v>
      </c>
      <c r="K440" s="59">
        <v>453.62</v>
      </c>
      <c r="L440" s="59">
        <v>558.54</v>
      </c>
    </row>
    <row r="441" spans="1:12" x14ac:dyDescent="0.25">
      <c r="A441" s="48" t="s">
        <v>1052</v>
      </c>
      <c r="B441" s="59">
        <v>565.6</v>
      </c>
      <c r="C441" s="59">
        <v>482.84</v>
      </c>
      <c r="D441" s="59">
        <v>203.58</v>
      </c>
      <c r="E441" s="59">
        <v>478.1</v>
      </c>
      <c r="F441" s="59">
        <v>266.52</v>
      </c>
      <c r="G441" s="59">
        <v>426.96</v>
      </c>
      <c r="H441" s="59">
        <v>911.3</v>
      </c>
      <c r="I441" s="59">
        <v>22.72</v>
      </c>
      <c r="J441" s="59">
        <v>352.52</v>
      </c>
      <c r="K441" s="59">
        <v>326.64</v>
      </c>
      <c r="L441" s="59">
        <v>224.48</v>
      </c>
    </row>
    <row r="442" spans="1:12" x14ac:dyDescent="0.25">
      <c r="A442" s="48" t="s">
        <v>1053</v>
      </c>
      <c r="B442" s="59">
        <v>569.21</v>
      </c>
      <c r="C442" s="59">
        <v>486.45</v>
      </c>
      <c r="D442" s="59">
        <v>207.18</v>
      </c>
      <c r="E442" s="59">
        <v>475.13</v>
      </c>
      <c r="F442" s="59">
        <v>270.12</v>
      </c>
      <c r="G442" s="59">
        <v>430.56</v>
      </c>
      <c r="H442" s="59">
        <v>914.91</v>
      </c>
      <c r="I442" s="59">
        <v>19.760000000000002</v>
      </c>
      <c r="J442" s="59">
        <v>356.13</v>
      </c>
      <c r="K442" s="59">
        <v>330.25</v>
      </c>
      <c r="L442" s="59">
        <v>228.08</v>
      </c>
    </row>
    <row r="443" spans="1:12" x14ac:dyDescent="0.25">
      <c r="A443" s="48" t="s">
        <v>1054</v>
      </c>
      <c r="B443" s="59">
        <v>582.76</v>
      </c>
      <c r="C443" s="59">
        <v>500.01</v>
      </c>
      <c r="D443" s="59">
        <v>220.74</v>
      </c>
      <c r="E443" s="59">
        <v>482.83</v>
      </c>
      <c r="F443" s="59">
        <v>283.68</v>
      </c>
      <c r="G443" s="59">
        <v>444.12</v>
      </c>
      <c r="H443" s="59">
        <v>928.47</v>
      </c>
      <c r="I443" s="59">
        <v>18.36</v>
      </c>
      <c r="J443" s="59">
        <v>369.69</v>
      </c>
      <c r="K443" s="59">
        <v>343.81</v>
      </c>
      <c r="L443" s="59">
        <v>241.64</v>
      </c>
    </row>
    <row r="444" spans="1:12" x14ac:dyDescent="0.25">
      <c r="A444" s="48" t="s">
        <v>1055</v>
      </c>
      <c r="B444" s="59">
        <v>569.29999999999995</v>
      </c>
      <c r="C444" s="59">
        <v>486.54</v>
      </c>
      <c r="D444" s="59">
        <v>207.27</v>
      </c>
      <c r="E444" s="59">
        <v>475.4</v>
      </c>
      <c r="F444" s="59">
        <v>270.20999999999998</v>
      </c>
      <c r="G444" s="59">
        <v>430.65</v>
      </c>
      <c r="H444" s="59">
        <v>915</v>
      </c>
      <c r="I444" s="59">
        <v>20.03</v>
      </c>
      <c r="J444" s="59">
        <v>356.22</v>
      </c>
      <c r="K444" s="59">
        <v>330.34</v>
      </c>
      <c r="L444" s="59">
        <v>228.17</v>
      </c>
    </row>
    <row r="445" spans="1:12" x14ac:dyDescent="0.25">
      <c r="A445" s="48" t="s">
        <v>1056</v>
      </c>
      <c r="B445" s="59">
        <v>1193.42</v>
      </c>
      <c r="C445" s="59">
        <v>1032.24</v>
      </c>
      <c r="D445" s="59">
        <v>635.77</v>
      </c>
      <c r="E445" s="59">
        <v>212.43</v>
      </c>
      <c r="F445" s="59">
        <v>894.33</v>
      </c>
      <c r="G445" s="59">
        <v>846.74</v>
      </c>
      <c r="H445" s="59">
        <v>1539.12</v>
      </c>
      <c r="I445" s="59">
        <v>677.52</v>
      </c>
      <c r="J445" s="59">
        <v>772.31</v>
      </c>
      <c r="K445" s="59">
        <v>954.46</v>
      </c>
      <c r="L445" s="59">
        <v>852.3</v>
      </c>
    </row>
    <row r="446" spans="1:12" x14ac:dyDescent="0.25">
      <c r="A446" s="48" t="s">
        <v>1057</v>
      </c>
      <c r="B446" s="59">
        <v>1109</v>
      </c>
      <c r="C446" s="59">
        <v>947.83</v>
      </c>
      <c r="D446" s="59">
        <v>551.35</v>
      </c>
      <c r="E446" s="59">
        <v>128.01</v>
      </c>
      <c r="F446" s="59">
        <v>809.92</v>
      </c>
      <c r="G446" s="59">
        <v>762.33</v>
      </c>
      <c r="H446" s="59">
        <v>1454.71</v>
      </c>
      <c r="I446" s="59">
        <v>593.11</v>
      </c>
      <c r="J446" s="59">
        <v>687.9</v>
      </c>
      <c r="K446" s="59">
        <v>870.05</v>
      </c>
      <c r="L446" s="59">
        <v>767.88</v>
      </c>
    </row>
    <row r="447" spans="1:12" x14ac:dyDescent="0.25">
      <c r="A447" s="48" t="s">
        <v>1058</v>
      </c>
      <c r="B447" s="59">
        <v>1091.9000000000001</v>
      </c>
      <c r="C447" s="59">
        <v>930.72</v>
      </c>
      <c r="D447" s="59">
        <v>534.24</v>
      </c>
      <c r="E447" s="59">
        <v>110.9</v>
      </c>
      <c r="F447" s="59">
        <v>792.81</v>
      </c>
      <c r="G447" s="59">
        <v>745.22</v>
      </c>
      <c r="H447" s="59">
        <v>1437.6</v>
      </c>
      <c r="I447" s="59">
        <v>576</v>
      </c>
      <c r="J447" s="59">
        <v>670.79</v>
      </c>
      <c r="K447" s="59">
        <v>852.94</v>
      </c>
      <c r="L447" s="59">
        <v>750.77</v>
      </c>
    </row>
    <row r="448" spans="1:12" x14ac:dyDescent="0.25">
      <c r="A448" s="48" t="s">
        <v>1059</v>
      </c>
      <c r="B448" s="59">
        <v>1391.08</v>
      </c>
      <c r="C448" s="59">
        <v>1229.9000000000001</v>
      </c>
      <c r="D448" s="59">
        <v>833.43</v>
      </c>
      <c r="E448" s="59">
        <v>587.49</v>
      </c>
      <c r="F448" s="59">
        <v>1092</v>
      </c>
      <c r="G448" s="59">
        <v>1044.4000000000001</v>
      </c>
      <c r="H448" s="59">
        <v>1736.78</v>
      </c>
      <c r="I448" s="59">
        <v>968.14</v>
      </c>
      <c r="J448" s="59">
        <v>969.97</v>
      </c>
      <c r="K448" s="59">
        <v>1152.1300000000001</v>
      </c>
      <c r="L448" s="59">
        <v>1049.96</v>
      </c>
    </row>
    <row r="449" spans="1:12" x14ac:dyDescent="0.25">
      <c r="A449" s="48" t="s">
        <v>1060</v>
      </c>
      <c r="B449" s="59">
        <v>1063.76</v>
      </c>
      <c r="C449" s="59">
        <v>902.59</v>
      </c>
      <c r="D449" s="59">
        <v>506.11</v>
      </c>
      <c r="E449" s="59">
        <v>82.77</v>
      </c>
      <c r="F449" s="59">
        <v>764.68</v>
      </c>
      <c r="G449" s="59">
        <v>717.09</v>
      </c>
      <c r="H449" s="59">
        <v>1409.47</v>
      </c>
      <c r="I449" s="59">
        <v>547.87</v>
      </c>
      <c r="J449" s="59">
        <v>642.66</v>
      </c>
      <c r="K449" s="59">
        <v>824.81</v>
      </c>
      <c r="L449" s="59">
        <v>722.64</v>
      </c>
    </row>
    <row r="450" spans="1:12" x14ac:dyDescent="0.25">
      <c r="A450" s="48" t="s">
        <v>1061</v>
      </c>
      <c r="B450" s="59">
        <v>1091.9000000000001</v>
      </c>
      <c r="C450" s="59">
        <v>930.72</v>
      </c>
      <c r="D450" s="59">
        <v>534.24</v>
      </c>
      <c r="E450" s="59">
        <v>110.9</v>
      </c>
      <c r="F450" s="59">
        <v>792.81</v>
      </c>
      <c r="G450" s="59">
        <v>745.22</v>
      </c>
      <c r="H450" s="59">
        <v>1437.6</v>
      </c>
      <c r="I450" s="59">
        <v>576</v>
      </c>
      <c r="J450" s="59">
        <v>670.79</v>
      </c>
      <c r="K450" s="59">
        <v>852.94</v>
      </c>
      <c r="L450" s="59">
        <v>750.77</v>
      </c>
    </row>
    <row r="451" spans="1:12" x14ac:dyDescent="0.25">
      <c r="A451" s="48" t="s">
        <v>1062</v>
      </c>
      <c r="B451" s="59">
        <v>567.82000000000005</v>
      </c>
      <c r="C451" s="59">
        <v>409.28</v>
      </c>
      <c r="D451" s="59">
        <v>10.17</v>
      </c>
      <c r="E451" s="59">
        <v>418.27</v>
      </c>
      <c r="F451" s="59">
        <v>268.74</v>
      </c>
      <c r="G451" s="59">
        <v>223.78</v>
      </c>
      <c r="H451" s="59">
        <v>913.52</v>
      </c>
      <c r="I451" s="59">
        <v>235.48</v>
      </c>
      <c r="J451" s="59">
        <v>149.34</v>
      </c>
      <c r="K451" s="59">
        <v>328.87</v>
      </c>
      <c r="L451" s="59">
        <v>226.7</v>
      </c>
    </row>
    <row r="452" spans="1:12" x14ac:dyDescent="0.25">
      <c r="A452" s="48" t="s">
        <v>1063</v>
      </c>
      <c r="B452" s="59">
        <v>680.44</v>
      </c>
      <c r="C452" s="59">
        <v>347.87</v>
      </c>
      <c r="D452" s="59">
        <v>225.22</v>
      </c>
      <c r="E452" s="59">
        <v>633.75</v>
      </c>
      <c r="F452" s="59">
        <v>374.13</v>
      </c>
      <c r="G452" s="59">
        <v>7.81</v>
      </c>
      <c r="H452" s="59">
        <v>1026.1400000000001</v>
      </c>
      <c r="I452" s="59">
        <v>443.4</v>
      </c>
      <c r="J452" s="59">
        <v>137.09</v>
      </c>
      <c r="K452" s="59">
        <v>385.48</v>
      </c>
      <c r="L452" s="59">
        <v>366.22</v>
      </c>
    </row>
    <row r="453" spans="1:12" x14ac:dyDescent="0.25">
      <c r="A453" s="48" t="s">
        <v>1064</v>
      </c>
      <c r="B453" s="59">
        <v>588.94000000000005</v>
      </c>
      <c r="C453" s="59">
        <v>506.18</v>
      </c>
      <c r="D453" s="59">
        <v>226.91</v>
      </c>
      <c r="E453" s="59">
        <v>469.46</v>
      </c>
      <c r="F453" s="59">
        <v>289.85000000000002</v>
      </c>
      <c r="G453" s="59">
        <v>450.29</v>
      </c>
      <c r="H453" s="59">
        <v>934.64</v>
      </c>
      <c r="I453" s="59">
        <v>0</v>
      </c>
      <c r="J453" s="59">
        <v>375.86</v>
      </c>
      <c r="K453" s="59">
        <v>349.98</v>
      </c>
      <c r="L453" s="59">
        <v>247.82</v>
      </c>
    </row>
    <row r="454" spans="1:12" x14ac:dyDescent="0.25">
      <c r="A454" s="48" t="s">
        <v>1065</v>
      </c>
      <c r="B454" s="59">
        <v>578.25</v>
      </c>
      <c r="C454" s="59">
        <v>419.27</v>
      </c>
      <c r="D454" s="59">
        <v>20.59</v>
      </c>
      <c r="E454" s="59">
        <v>419.32</v>
      </c>
      <c r="F454" s="59">
        <v>279.16000000000003</v>
      </c>
      <c r="G454" s="59">
        <v>233.77</v>
      </c>
      <c r="H454" s="59">
        <v>923.95</v>
      </c>
      <c r="I454" s="59">
        <v>245.91</v>
      </c>
      <c r="J454" s="59">
        <v>159.34</v>
      </c>
      <c r="K454" s="59">
        <v>339.29</v>
      </c>
      <c r="L454" s="59">
        <v>237.13</v>
      </c>
    </row>
    <row r="455" spans="1:12" x14ac:dyDescent="0.25">
      <c r="A455" s="48" t="s">
        <v>1066</v>
      </c>
      <c r="B455" s="59">
        <v>579.89</v>
      </c>
      <c r="C455" s="59">
        <v>263.74</v>
      </c>
      <c r="D455" s="59">
        <v>155.08000000000001</v>
      </c>
      <c r="E455" s="59">
        <v>563.61</v>
      </c>
      <c r="F455" s="59">
        <v>273.58</v>
      </c>
      <c r="G455" s="59">
        <v>142.83000000000001</v>
      </c>
      <c r="H455" s="59">
        <v>925.6</v>
      </c>
      <c r="I455" s="59">
        <v>373.25</v>
      </c>
      <c r="J455" s="59">
        <v>0</v>
      </c>
      <c r="K455" s="59">
        <v>294</v>
      </c>
      <c r="L455" s="59">
        <v>265.68</v>
      </c>
    </row>
    <row r="456" spans="1:12" x14ac:dyDescent="0.25">
      <c r="A456" s="48" t="s">
        <v>1067</v>
      </c>
      <c r="B456" s="59">
        <v>600.70000000000005</v>
      </c>
      <c r="C456" s="59">
        <v>441.26</v>
      </c>
      <c r="D456" s="59">
        <v>43.05</v>
      </c>
      <c r="E456" s="59">
        <v>421.75</v>
      </c>
      <c r="F456" s="59">
        <v>301.62</v>
      </c>
      <c r="G456" s="59">
        <v>255.76</v>
      </c>
      <c r="H456" s="59">
        <v>946.4</v>
      </c>
      <c r="I456" s="59">
        <v>219.82</v>
      </c>
      <c r="J456" s="59">
        <v>181.33</v>
      </c>
      <c r="K456" s="59">
        <v>361.75</v>
      </c>
      <c r="L456" s="59">
        <v>259.58</v>
      </c>
    </row>
    <row r="457" spans="1:12" x14ac:dyDescent="0.25">
      <c r="A457" s="48" t="s">
        <v>1068</v>
      </c>
      <c r="B457" s="59">
        <v>685.45</v>
      </c>
      <c r="C457" s="59">
        <v>348</v>
      </c>
      <c r="D457" s="59">
        <v>230.23</v>
      </c>
      <c r="E457" s="59">
        <v>638.76</v>
      </c>
      <c r="F457" s="59">
        <v>379.14</v>
      </c>
      <c r="G457" s="59">
        <v>0</v>
      </c>
      <c r="H457" s="59">
        <v>1031.1600000000001</v>
      </c>
      <c r="I457" s="59">
        <v>448.41</v>
      </c>
      <c r="J457" s="59">
        <v>142.1</v>
      </c>
      <c r="K457" s="59">
        <v>390.49</v>
      </c>
      <c r="L457" s="59">
        <v>371.23</v>
      </c>
    </row>
    <row r="458" spans="1:12" x14ac:dyDescent="0.25">
      <c r="A458" s="48" t="s">
        <v>1069</v>
      </c>
      <c r="B458" s="59">
        <v>652.53</v>
      </c>
      <c r="C458" s="59">
        <v>381.12</v>
      </c>
      <c r="D458" s="59">
        <v>197.31</v>
      </c>
      <c r="E458" s="59">
        <v>605.84</v>
      </c>
      <c r="F458" s="59">
        <v>346.22</v>
      </c>
      <c r="G458" s="59">
        <v>45.68</v>
      </c>
      <c r="H458" s="59">
        <v>998.23</v>
      </c>
      <c r="I458" s="59">
        <v>415.49</v>
      </c>
      <c r="J458" s="59">
        <v>109.18</v>
      </c>
      <c r="K458" s="59">
        <v>357.57</v>
      </c>
      <c r="L458" s="59">
        <v>338.31</v>
      </c>
    </row>
    <row r="459" spans="1:12" x14ac:dyDescent="0.25">
      <c r="A459" s="48" t="s">
        <v>1070</v>
      </c>
      <c r="B459" s="59">
        <v>346.63</v>
      </c>
      <c r="C459" s="59">
        <v>263.88</v>
      </c>
      <c r="D459" s="59">
        <v>217.44</v>
      </c>
      <c r="E459" s="59">
        <v>644.04</v>
      </c>
      <c r="F459" s="59">
        <v>47.55</v>
      </c>
      <c r="G459" s="59">
        <v>371.68</v>
      </c>
      <c r="H459" s="59">
        <v>692.33</v>
      </c>
      <c r="I459" s="59">
        <v>246.7</v>
      </c>
      <c r="J459" s="59">
        <v>265.68</v>
      </c>
      <c r="K459" s="59">
        <v>107.68</v>
      </c>
      <c r="L459" s="59">
        <v>0</v>
      </c>
    </row>
    <row r="460" spans="1:12" x14ac:dyDescent="0.25">
      <c r="A460" s="48" t="s">
        <v>1071</v>
      </c>
      <c r="B460" s="59">
        <v>558.91999999999996</v>
      </c>
      <c r="C460" s="59">
        <v>415.96</v>
      </c>
      <c r="D460" s="59">
        <v>0</v>
      </c>
      <c r="E460" s="59">
        <v>427.87</v>
      </c>
      <c r="F460" s="59">
        <v>259.83999999999997</v>
      </c>
      <c r="G460" s="59">
        <v>230.46</v>
      </c>
      <c r="H460" s="59">
        <v>904.63</v>
      </c>
      <c r="I460" s="59">
        <v>226.59</v>
      </c>
      <c r="J460" s="59">
        <v>156.03</v>
      </c>
      <c r="K460" s="59">
        <v>319.97000000000003</v>
      </c>
      <c r="L460" s="59">
        <v>217.8</v>
      </c>
    </row>
    <row r="461" spans="1:12" x14ac:dyDescent="0.25">
      <c r="A461" s="48" t="s">
        <v>1072</v>
      </c>
      <c r="B461" s="59">
        <v>1346.19</v>
      </c>
      <c r="C461" s="59">
        <v>1185.01</v>
      </c>
      <c r="D461" s="59">
        <v>788.54</v>
      </c>
      <c r="E461" s="59">
        <v>365.2</v>
      </c>
      <c r="F461" s="59">
        <v>1047.1099999999999</v>
      </c>
      <c r="G461" s="59">
        <v>999.51</v>
      </c>
      <c r="H461" s="59">
        <v>1691.89</v>
      </c>
      <c r="I461" s="59">
        <v>830.3</v>
      </c>
      <c r="J461" s="59">
        <v>925.08</v>
      </c>
      <c r="K461" s="59">
        <v>1107.24</v>
      </c>
      <c r="L461" s="59">
        <v>1005.07</v>
      </c>
    </row>
    <row r="462" spans="1:12" x14ac:dyDescent="0.25">
      <c r="A462" s="48" t="s">
        <v>1073</v>
      </c>
      <c r="B462" s="59">
        <v>1321.93</v>
      </c>
      <c r="C462" s="59">
        <v>1160.75</v>
      </c>
      <c r="D462" s="59">
        <v>764.27</v>
      </c>
      <c r="E462" s="59">
        <v>340.93</v>
      </c>
      <c r="F462" s="59">
        <v>1022.84</v>
      </c>
      <c r="G462" s="59">
        <v>975.25</v>
      </c>
      <c r="H462" s="59">
        <v>1667.63</v>
      </c>
      <c r="I462" s="59">
        <v>806.03</v>
      </c>
      <c r="J462" s="59">
        <v>900.82</v>
      </c>
      <c r="K462" s="59">
        <v>1082.97</v>
      </c>
      <c r="L462" s="59">
        <v>980.8</v>
      </c>
    </row>
    <row r="463" spans="1:12" x14ac:dyDescent="0.25">
      <c r="A463" s="48" t="s">
        <v>1074</v>
      </c>
      <c r="B463" s="59">
        <v>952.37</v>
      </c>
      <c r="C463" s="59">
        <v>791.2</v>
      </c>
      <c r="D463" s="59">
        <v>394.72</v>
      </c>
      <c r="E463" s="59">
        <v>101.33</v>
      </c>
      <c r="F463" s="59">
        <v>653.29</v>
      </c>
      <c r="G463" s="59">
        <v>605.70000000000005</v>
      </c>
      <c r="H463" s="59">
        <v>1298.08</v>
      </c>
      <c r="I463" s="59">
        <v>436.48</v>
      </c>
      <c r="J463" s="59">
        <v>531.26</v>
      </c>
      <c r="K463" s="59">
        <v>713.42</v>
      </c>
      <c r="L463" s="59">
        <v>611.25</v>
      </c>
    </row>
    <row r="464" spans="1:12" x14ac:dyDescent="0.25">
      <c r="A464" s="48" t="s">
        <v>1075</v>
      </c>
      <c r="B464" s="59">
        <v>1223.99</v>
      </c>
      <c r="C464" s="59">
        <v>1062.81</v>
      </c>
      <c r="D464" s="59">
        <v>666.34</v>
      </c>
      <c r="E464" s="59">
        <v>243</v>
      </c>
      <c r="F464" s="59">
        <v>924.9</v>
      </c>
      <c r="G464" s="59">
        <v>877.31</v>
      </c>
      <c r="H464" s="59">
        <v>1569.69</v>
      </c>
      <c r="I464" s="59">
        <v>708.09</v>
      </c>
      <c r="J464" s="59">
        <v>802.88</v>
      </c>
      <c r="K464" s="59">
        <v>985.03</v>
      </c>
      <c r="L464" s="59">
        <v>882.87</v>
      </c>
    </row>
    <row r="465" spans="1:12" x14ac:dyDescent="0.25">
      <c r="A465" s="48" t="s">
        <v>1076</v>
      </c>
      <c r="B465" s="59">
        <v>942.17</v>
      </c>
      <c r="C465" s="59">
        <v>781</v>
      </c>
      <c r="D465" s="59">
        <v>384.52</v>
      </c>
      <c r="E465" s="59">
        <v>190.31</v>
      </c>
      <c r="F465" s="59">
        <v>643.09</v>
      </c>
      <c r="G465" s="59">
        <v>595.5</v>
      </c>
      <c r="H465" s="59">
        <v>1287.8800000000001</v>
      </c>
      <c r="I465" s="59">
        <v>472.73</v>
      </c>
      <c r="J465" s="59">
        <v>521.07000000000005</v>
      </c>
      <c r="K465" s="59">
        <v>703.22</v>
      </c>
      <c r="L465" s="59">
        <v>601.04999999999995</v>
      </c>
    </row>
    <row r="466" spans="1:12" x14ac:dyDescent="0.25">
      <c r="A466" s="48" t="s">
        <v>1077</v>
      </c>
      <c r="B466" s="59">
        <v>1301.8699999999999</v>
      </c>
      <c r="C466" s="59">
        <v>1140.7</v>
      </c>
      <c r="D466" s="59">
        <v>744.22</v>
      </c>
      <c r="E466" s="59">
        <v>498.28</v>
      </c>
      <c r="F466" s="59">
        <v>1002.79</v>
      </c>
      <c r="G466" s="59">
        <v>955.19</v>
      </c>
      <c r="H466" s="59">
        <v>1647.57</v>
      </c>
      <c r="I466" s="59">
        <v>878.93</v>
      </c>
      <c r="J466" s="59">
        <v>880.76</v>
      </c>
      <c r="K466" s="59">
        <v>1062.92</v>
      </c>
      <c r="L466" s="59">
        <v>960.75</v>
      </c>
    </row>
    <row r="467" spans="1:12" x14ac:dyDescent="0.25">
      <c r="A467" s="48" t="s">
        <v>1078</v>
      </c>
      <c r="B467" s="59">
        <v>1234.45</v>
      </c>
      <c r="C467" s="59">
        <v>1073.27</v>
      </c>
      <c r="D467" s="59">
        <v>676.79</v>
      </c>
      <c r="E467" s="59">
        <v>430.86</v>
      </c>
      <c r="F467" s="59">
        <v>935.36</v>
      </c>
      <c r="G467" s="59">
        <v>887.77</v>
      </c>
      <c r="H467" s="59">
        <v>1580.15</v>
      </c>
      <c r="I467" s="59">
        <v>811.5</v>
      </c>
      <c r="J467" s="59">
        <v>813.34</v>
      </c>
      <c r="K467" s="59">
        <v>995.49</v>
      </c>
      <c r="L467" s="59">
        <v>893.32</v>
      </c>
    </row>
    <row r="468" spans="1:12" x14ac:dyDescent="0.25">
      <c r="A468" s="48" t="s">
        <v>1079</v>
      </c>
      <c r="B468" s="59">
        <v>985.5</v>
      </c>
      <c r="C468" s="59">
        <v>824.33</v>
      </c>
      <c r="D468" s="59">
        <v>427.85</v>
      </c>
      <c r="E468" s="59">
        <v>0</v>
      </c>
      <c r="F468" s="59">
        <v>686.42</v>
      </c>
      <c r="G468" s="59">
        <v>638.83000000000004</v>
      </c>
      <c r="H468" s="59">
        <v>1331.21</v>
      </c>
      <c r="I468" s="59">
        <v>469.61</v>
      </c>
      <c r="J468" s="59">
        <v>564.4</v>
      </c>
      <c r="K468" s="59">
        <v>746.55</v>
      </c>
      <c r="L468" s="59">
        <v>644.38</v>
      </c>
    </row>
    <row r="469" spans="1:12" x14ac:dyDescent="0.25">
      <c r="A469" s="48" t="s">
        <v>1080</v>
      </c>
      <c r="B469" s="59">
        <v>1289.28</v>
      </c>
      <c r="C469" s="59">
        <v>1128.1099999999999</v>
      </c>
      <c r="D469" s="59">
        <v>731.63</v>
      </c>
      <c r="E469" s="59">
        <v>485.7</v>
      </c>
      <c r="F469" s="59">
        <v>990.2</v>
      </c>
      <c r="G469" s="59">
        <v>942.61</v>
      </c>
      <c r="H469" s="59">
        <v>1634.99</v>
      </c>
      <c r="I469" s="59">
        <v>866.34</v>
      </c>
      <c r="J469" s="59">
        <v>868.18</v>
      </c>
      <c r="K469" s="59">
        <v>1050.33</v>
      </c>
      <c r="L469" s="59">
        <v>948.16</v>
      </c>
    </row>
    <row r="470" spans="1:12" x14ac:dyDescent="0.25">
      <c r="A470" s="48" t="s">
        <v>1081</v>
      </c>
      <c r="B470" s="59">
        <v>1204.1099999999999</v>
      </c>
      <c r="C470" s="59">
        <v>1042.93</v>
      </c>
      <c r="D470" s="59">
        <v>646.45000000000005</v>
      </c>
      <c r="E470" s="59">
        <v>400.52</v>
      </c>
      <c r="F470" s="59">
        <v>905.02</v>
      </c>
      <c r="G470" s="59">
        <v>857.43</v>
      </c>
      <c r="H470" s="59">
        <v>1549.81</v>
      </c>
      <c r="I470" s="59">
        <v>781.16</v>
      </c>
      <c r="J470" s="59">
        <v>783</v>
      </c>
      <c r="K470" s="59">
        <v>965.15</v>
      </c>
      <c r="L470" s="59">
        <v>862.98</v>
      </c>
    </row>
    <row r="471" spans="1:12" x14ac:dyDescent="0.25">
      <c r="A471" s="48" t="s">
        <v>1082</v>
      </c>
      <c r="B471" s="59">
        <v>303.89999999999998</v>
      </c>
      <c r="C471" s="59">
        <v>235.33</v>
      </c>
      <c r="D471" s="59">
        <v>261.37</v>
      </c>
      <c r="E471" s="59">
        <v>687.97</v>
      </c>
      <c r="F471" s="59">
        <v>13.81</v>
      </c>
      <c r="G471" s="59">
        <v>384.84</v>
      </c>
      <c r="H471" s="59">
        <v>649.6</v>
      </c>
      <c r="I471" s="59">
        <v>290.62</v>
      </c>
      <c r="J471" s="59">
        <v>278.83999999999997</v>
      </c>
      <c r="K471" s="59">
        <v>79.14</v>
      </c>
      <c r="L471" s="59">
        <v>49.79</v>
      </c>
    </row>
    <row r="472" spans="1:12" x14ac:dyDescent="0.25">
      <c r="A472" s="48" t="s">
        <v>1083</v>
      </c>
      <c r="B472" s="59">
        <v>312.82</v>
      </c>
      <c r="C472" s="59">
        <v>227.26</v>
      </c>
      <c r="D472" s="59">
        <v>262.82</v>
      </c>
      <c r="E472" s="59">
        <v>689.41</v>
      </c>
      <c r="F472" s="59">
        <v>7.38</v>
      </c>
      <c r="G472" s="59">
        <v>382.85</v>
      </c>
      <c r="H472" s="59">
        <v>658.52</v>
      </c>
      <c r="I472" s="59">
        <v>292.07</v>
      </c>
      <c r="J472" s="59">
        <v>276.85000000000002</v>
      </c>
      <c r="K472" s="59">
        <v>71.06</v>
      </c>
      <c r="L472" s="59">
        <v>51.24</v>
      </c>
    </row>
    <row r="473" spans="1:12" x14ac:dyDescent="0.25">
      <c r="A473" s="48" t="s">
        <v>1084</v>
      </c>
      <c r="B473" s="59">
        <v>316.68</v>
      </c>
      <c r="C473" s="59">
        <v>223.74</v>
      </c>
      <c r="D473" s="59">
        <v>259.56</v>
      </c>
      <c r="E473" s="59">
        <v>686.15</v>
      </c>
      <c r="F473" s="59">
        <v>0</v>
      </c>
      <c r="G473" s="59">
        <v>379.59</v>
      </c>
      <c r="H473" s="59">
        <v>662.38</v>
      </c>
      <c r="I473" s="59">
        <v>288.81</v>
      </c>
      <c r="J473" s="59">
        <v>273.58999999999997</v>
      </c>
      <c r="K473" s="59">
        <v>67.540000000000006</v>
      </c>
      <c r="L473" s="59">
        <v>47.97</v>
      </c>
    </row>
    <row r="474" spans="1:12" x14ac:dyDescent="0.25">
      <c r="A474" s="48" t="s">
        <v>1085</v>
      </c>
      <c r="B474" s="59">
        <v>0</v>
      </c>
      <c r="C474" s="59">
        <v>536.70000000000005</v>
      </c>
      <c r="D474" s="59">
        <v>558.46</v>
      </c>
      <c r="E474" s="59">
        <v>985.06</v>
      </c>
      <c r="F474" s="59">
        <v>316.97000000000003</v>
      </c>
      <c r="G474" s="59">
        <v>686</v>
      </c>
      <c r="H474" s="59">
        <v>354.19</v>
      </c>
      <c r="I474" s="59">
        <v>587.72</v>
      </c>
      <c r="J474" s="59">
        <v>580</v>
      </c>
      <c r="K474" s="59">
        <v>380.51</v>
      </c>
      <c r="L474" s="59">
        <v>346.88</v>
      </c>
    </row>
    <row r="475" spans="1:12" x14ac:dyDescent="0.25">
      <c r="A475" s="48" t="s">
        <v>1086</v>
      </c>
      <c r="B475" s="59">
        <v>536.08000000000004</v>
      </c>
      <c r="C475" s="59">
        <v>0</v>
      </c>
      <c r="D475" s="59">
        <v>414.2</v>
      </c>
      <c r="E475" s="59">
        <v>822.73</v>
      </c>
      <c r="F475" s="59">
        <v>223.35</v>
      </c>
      <c r="G475" s="59">
        <v>348.63</v>
      </c>
      <c r="H475" s="59">
        <v>881.79</v>
      </c>
      <c r="I475" s="59">
        <v>505.59</v>
      </c>
      <c r="J475" s="59">
        <v>263.83</v>
      </c>
      <c r="K475" s="59">
        <v>159.84</v>
      </c>
      <c r="L475" s="59">
        <v>264.76</v>
      </c>
    </row>
    <row r="476" spans="1:12" x14ac:dyDescent="0.25">
      <c r="A476" s="48" t="s">
        <v>1087</v>
      </c>
      <c r="B476" s="59">
        <v>380.11</v>
      </c>
      <c r="C476" s="59">
        <v>160.06</v>
      </c>
      <c r="D476" s="59">
        <v>320.37</v>
      </c>
      <c r="E476" s="59">
        <v>746.96</v>
      </c>
      <c r="F476" s="59">
        <v>67.37</v>
      </c>
      <c r="G476" s="59">
        <v>390.73</v>
      </c>
      <c r="H476" s="59">
        <v>725.81</v>
      </c>
      <c r="I476" s="59">
        <v>349.62</v>
      </c>
      <c r="J476" s="59">
        <v>293.23</v>
      </c>
      <c r="K476" s="59">
        <v>0</v>
      </c>
      <c r="L476" s="59">
        <v>108.78</v>
      </c>
    </row>
    <row r="477" spans="1:12" x14ac:dyDescent="0.25">
      <c r="A477" s="48" t="s">
        <v>1088</v>
      </c>
      <c r="B477" s="59">
        <v>665.69</v>
      </c>
      <c r="C477" s="59">
        <v>159.38</v>
      </c>
      <c r="D477" s="59">
        <v>481.45</v>
      </c>
      <c r="E477" s="59">
        <v>889.99</v>
      </c>
      <c r="F477" s="59">
        <v>352.96</v>
      </c>
      <c r="G477" s="59">
        <v>264.91000000000003</v>
      </c>
      <c r="H477" s="59">
        <v>1011.4</v>
      </c>
      <c r="I477" s="59">
        <v>635.20000000000005</v>
      </c>
      <c r="J477" s="59">
        <v>393.44</v>
      </c>
      <c r="K477" s="59">
        <v>289.45</v>
      </c>
      <c r="L477" s="59">
        <v>394.37</v>
      </c>
    </row>
    <row r="478" spans="1:12" x14ac:dyDescent="0.25">
      <c r="A478" s="48" t="s">
        <v>1089</v>
      </c>
      <c r="B478" s="59">
        <v>664.16</v>
      </c>
      <c r="C478" s="59">
        <v>157.84</v>
      </c>
      <c r="D478" s="59">
        <v>479.92</v>
      </c>
      <c r="E478" s="59">
        <v>888.45</v>
      </c>
      <c r="F478" s="59">
        <v>351.42</v>
      </c>
      <c r="G478" s="59">
        <v>263.38</v>
      </c>
      <c r="H478" s="59">
        <v>1009.86</v>
      </c>
      <c r="I478" s="59">
        <v>633.66999999999996</v>
      </c>
      <c r="J478" s="59">
        <v>391.9</v>
      </c>
      <c r="K478" s="59">
        <v>287.92</v>
      </c>
      <c r="L478" s="59">
        <v>392.83</v>
      </c>
    </row>
    <row r="479" spans="1:12" x14ac:dyDescent="0.25">
      <c r="A479" s="48" t="s">
        <v>1090</v>
      </c>
      <c r="B479" s="59">
        <v>335.83</v>
      </c>
      <c r="C479" s="59">
        <v>864.05</v>
      </c>
      <c r="D479" s="59">
        <v>885.81</v>
      </c>
      <c r="E479" s="59">
        <v>1312.41</v>
      </c>
      <c r="F479" s="59">
        <v>644.30999999999995</v>
      </c>
      <c r="G479" s="59">
        <v>1013.35</v>
      </c>
      <c r="H479" s="59">
        <v>30.18</v>
      </c>
      <c r="I479" s="59">
        <v>915.06</v>
      </c>
      <c r="J479" s="59">
        <v>907.35</v>
      </c>
      <c r="K479" s="59">
        <v>707.85</v>
      </c>
      <c r="L479" s="59">
        <v>674.23</v>
      </c>
    </row>
    <row r="480" spans="1:12" x14ac:dyDescent="0.25">
      <c r="A480" s="48" t="s">
        <v>1091</v>
      </c>
      <c r="B480" s="59">
        <v>354.13</v>
      </c>
      <c r="C480" s="59">
        <v>882.35</v>
      </c>
      <c r="D480" s="59">
        <v>904.11</v>
      </c>
      <c r="E480" s="59">
        <v>1330.71</v>
      </c>
      <c r="F480" s="59">
        <v>662.61</v>
      </c>
      <c r="G480" s="59">
        <v>1031.6500000000001</v>
      </c>
      <c r="H480" s="59">
        <v>0</v>
      </c>
      <c r="I480" s="59">
        <v>933.36</v>
      </c>
      <c r="J480" s="59">
        <v>925.65</v>
      </c>
      <c r="K480" s="59">
        <v>726.15</v>
      </c>
      <c r="L480" s="59">
        <v>692.53</v>
      </c>
    </row>
    <row r="481" spans="1:12" x14ac:dyDescent="0.25">
      <c r="A481" s="48" t="s">
        <v>1092</v>
      </c>
      <c r="B481" s="59">
        <v>354.13</v>
      </c>
      <c r="C481" s="59">
        <v>882.35</v>
      </c>
      <c r="D481" s="59">
        <v>904.11</v>
      </c>
      <c r="E481" s="59">
        <v>1330.71</v>
      </c>
      <c r="F481" s="59">
        <v>662.61</v>
      </c>
      <c r="G481" s="59">
        <v>1031.6500000000001</v>
      </c>
      <c r="H481" s="59">
        <v>0</v>
      </c>
      <c r="I481" s="59">
        <v>933.36</v>
      </c>
      <c r="J481" s="59">
        <v>925.65</v>
      </c>
      <c r="K481" s="59">
        <v>726.15</v>
      </c>
      <c r="L481" s="59">
        <v>692.53</v>
      </c>
    </row>
    <row r="482" spans="1:12" x14ac:dyDescent="0.25">
      <c r="A482" s="48" t="s">
        <v>1093</v>
      </c>
      <c r="B482" s="59">
        <v>1215.03</v>
      </c>
      <c r="C482" s="59">
        <v>1053.8499999999999</v>
      </c>
      <c r="D482" s="59">
        <v>657.38</v>
      </c>
      <c r="E482" s="59">
        <v>411.44</v>
      </c>
      <c r="F482" s="59">
        <v>915.94</v>
      </c>
      <c r="G482" s="59">
        <v>868.35</v>
      </c>
      <c r="H482" s="59">
        <v>1560.73</v>
      </c>
      <c r="I482" s="59">
        <v>792.09</v>
      </c>
      <c r="J482" s="59">
        <v>793.92</v>
      </c>
      <c r="K482" s="59">
        <v>976.07</v>
      </c>
      <c r="L482" s="59">
        <v>873.91</v>
      </c>
    </row>
    <row r="483" spans="1:12" x14ac:dyDescent="0.25">
      <c r="A483" s="48" t="s">
        <v>1094</v>
      </c>
      <c r="B483" s="59">
        <v>1357.2</v>
      </c>
      <c r="C483" s="59">
        <v>1196.03</v>
      </c>
      <c r="D483" s="59">
        <v>799.55</v>
      </c>
      <c r="E483" s="59">
        <v>376.21</v>
      </c>
      <c r="F483" s="59">
        <v>1058.1199999999999</v>
      </c>
      <c r="G483" s="59">
        <v>1010.53</v>
      </c>
      <c r="H483" s="59">
        <v>1702.91</v>
      </c>
      <c r="I483" s="59">
        <v>841.31</v>
      </c>
      <c r="J483" s="59">
        <v>936.1</v>
      </c>
      <c r="K483" s="59">
        <v>1118.25</v>
      </c>
      <c r="L483" s="59">
        <v>1016.08</v>
      </c>
    </row>
    <row r="484" spans="1:12" x14ac:dyDescent="0.25">
      <c r="A484" s="48" t="s">
        <v>1095</v>
      </c>
      <c r="B484" s="59">
        <v>698.32</v>
      </c>
      <c r="C484" s="59">
        <v>365.78</v>
      </c>
      <c r="D484" s="59">
        <v>243.1</v>
      </c>
      <c r="E484" s="59">
        <v>651.63</v>
      </c>
      <c r="F484" s="59">
        <v>392.01</v>
      </c>
      <c r="G484" s="59">
        <v>17.98</v>
      </c>
      <c r="H484" s="59">
        <v>1044.02</v>
      </c>
      <c r="I484" s="59">
        <v>461.28</v>
      </c>
      <c r="J484" s="59">
        <v>154.97</v>
      </c>
      <c r="K484" s="59">
        <v>403.36</v>
      </c>
      <c r="L484" s="59">
        <v>384.1</v>
      </c>
    </row>
    <row r="485" spans="1:12" x14ac:dyDescent="0.25">
      <c r="A485" s="48" t="s">
        <v>1096</v>
      </c>
      <c r="B485" s="59">
        <v>582.52</v>
      </c>
      <c r="C485" s="59">
        <v>309.69</v>
      </c>
      <c r="D485" s="59">
        <v>127.3</v>
      </c>
      <c r="E485" s="59">
        <v>535.83000000000004</v>
      </c>
      <c r="F485" s="59">
        <v>276.2</v>
      </c>
      <c r="G485" s="59">
        <v>108.75</v>
      </c>
      <c r="H485" s="59">
        <v>928.22</v>
      </c>
      <c r="I485" s="59">
        <v>345.47</v>
      </c>
      <c r="J485" s="59">
        <v>38.659999999999997</v>
      </c>
      <c r="K485" s="59">
        <v>287.56</v>
      </c>
      <c r="L485" s="59">
        <v>268.3</v>
      </c>
    </row>
    <row r="486" spans="1:12" x14ac:dyDescent="0.25">
      <c r="A486" s="48" t="s">
        <v>1097</v>
      </c>
      <c r="B486" s="59">
        <v>609.99</v>
      </c>
      <c r="C486" s="59">
        <v>338.59</v>
      </c>
      <c r="D486" s="59">
        <v>154.77000000000001</v>
      </c>
      <c r="E486" s="59">
        <v>563.30999999999995</v>
      </c>
      <c r="F486" s="59">
        <v>303.68</v>
      </c>
      <c r="G486" s="59">
        <v>111.26</v>
      </c>
      <c r="H486" s="59">
        <v>955.7</v>
      </c>
      <c r="I486" s="59">
        <v>372.95</v>
      </c>
      <c r="J486" s="59">
        <v>64.47</v>
      </c>
      <c r="K486" s="59">
        <v>315.04000000000002</v>
      </c>
      <c r="L486" s="59">
        <v>295.77</v>
      </c>
    </row>
    <row r="487" spans="1:12" x14ac:dyDescent="0.25">
      <c r="A487" s="48" t="s">
        <v>1098</v>
      </c>
      <c r="B487" s="59">
        <v>604.92999999999995</v>
      </c>
      <c r="C487" s="59">
        <v>282.88</v>
      </c>
      <c r="D487" s="59">
        <v>149.71</v>
      </c>
      <c r="E487" s="59">
        <v>558.24</v>
      </c>
      <c r="F487" s="59">
        <v>298.62</v>
      </c>
      <c r="G487" s="59">
        <v>119.99</v>
      </c>
      <c r="H487" s="59">
        <v>950.63</v>
      </c>
      <c r="I487" s="59">
        <v>367.89</v>
      </c>
      <c r="J487" s="59">
        <v>20.37</v>
      </c>
      <c r="K487" s="59">
        <v>313.13</v>
      </c>
      <c r="L487" s="59">
        <v>290.70999999999998</v>
      </c>
    </row>
    <row r="488" spans="1:12" x14ac:dyDescent="0.25">
      <c r="A488" s="48" t="s">
        <v>1099</v>
      </c>
      <c r="B488" s="59">
        <v>641.67999999999995</v>
      </c>
      <c r="C488" s="59">
        <v>370.27</v>
      </c>
      <c r="D488" s="59">
        <v>186.46</v>
      </c>
      <c r="E488" s="59">
        <v>594.99</v>
      </c>
      <c r="F488" s="59">
        <v>335.37</v>
      </c>
      <c r="G488" s="59">
        <v>64.55</v>
      </c>
      <c r="H488" s="59">
        <v>987.38</v>
      </c>
      <c r="I488" s="59">
        <v>404.64</v>
      </c>
      <c r="J488" s="59">
        <v>98.33</v>
      </c>
      <c r="K488" s="59">
        <v>346.72</v>
      </c>
      <c r="L488" s="59">
        <v>327.45999999999998</v>
      </c>
    </row>
    <row r="489" spans="1:12" x14ac:dyDescent="0.25">
      <c r="A489" s="48" t="s">
        <v>1100</v>
      </c>
      <c r="B489" s="59">
        <v>609.54999999999995</v>
      </c>
      <c r="C489" s="59">
        <v>338.14</v>
      </c>
      <c r="D489" s="59">
        <v>154.33000000000001</v>
      </c>
      <c r="E489" s="59">
        <v>562.86</v>
      </c>
      <c r="F489" s="59">
        <v>303.24</v>
      </c>
      <c r="G489" s="59">
        <v>110.81</v>
      </c>
      <c r="H489" s="59">
        <v>955.25</v>
      </c>
      <c r="I489" s="59">
        <v>372.51</v>
      </c>
      <c r="J489" s="59">
        <v>64.03</v>
      </c>
      <c r="K489" s="59">
        <v>314.58999999999997</v>
      </c>
      <c r="L489" s="59">
        <v>295.33</v>
      </c>
    </row>
    <row r="490" spans="1:12" x14ac:dyDescent="0.25">
      <c r="A490" s="48" t="s">
        <v>1101</v>
      </c>
      <c r="B490" s="59">
        <v>588.54999999999995</v>
      </c>
      <c r="C490" s="59">
        <v>427.37</v>
      </c>
      <c r="D490" s="59">
        <v>30.9</v>
      </c>
      <c r="E490" s="59">
        <v>406.34</v>
      </c>
      <c r="F490" s="59">
        <v>289.45999999999998</v>
      </c>
      <c r="G490" s="59">
        <v>241.87</v>
      </c>
      <c r="H490" s="59">
        <v>934.25</v>
      </c>
      <c r="I490" s="59">
        <v>224.93</v>
      </c>
      <c r="J490" s="59">
        <v>167.44</v>
      </c>
      <c r="K490" s="59">
        <v>349.59</v>
      </c>
      <c r="L490" s="59">
        <v>247.43</v>
      </c>
    </row>
    <row r="491" spans="1:12" x14ac:dyDescent="0.25">
      <c r="A491" s="48" t="s">
        <v>1102</v>
      </c>
      <c r="B491" s="59">
        <v>621.71</v>
      </c>
      <c r="C491" s="59">
        <v>304.57</v>
      </c>
      <c r="D491" s="59">
        <v>166.49</v>
      </c>
      <c r="E491" s="59">
        <v>575.02</v>
      </c>
      <c r="F491" s="59">
        <v>315.39999999999998</v>
      </c>
      <c r="G491" s="59">
        <v>84.61</v>
      </c>
      <c r="H491" s="59">
        <v>967.41</v>
      </c>
      <c r="I491" s="59">
        <v>384.67</v>
      </c>
      <c r="J491" s="59">
        <v>42.05</v>
      </c>
      <c r="K491" s="59">
        <v>334.82</v>
      </c>
      <c r="L491" s="59">
        <v>307.49</v>
      </c>
    </row>
    <row r="492" spans="1:12" x14ac:dyDescent="0.25">
      <c r="A492" s="48" t="s">
        <v>1103</v>
      </c>
      <c r="B492" s="59">
        <v>737.91</v>
      </c>
      <c r="C492" s="59">
        <v>342.49</v>
      </c>
      <c r="D492" s="59">
        <v>282.69</v>
      </c>
      <c r="E492" s="59">
        <v>691.22</v>
      </c>
      <c r="F492" s="59">
        <v>431.6</v>
      </c>
      <c r="G492" s="59">
        <v>62.95</v>
      </c>
      <c r="H492" s="59">
        <v>1083.6099999999999</v>
      </c>
      <c r="I492" s="59">
        <v>500.86</v>
      </c>
      <c r="J492" s="59">
        <v>194.56</v>
      </c>
      <c r="K492" s="59">
        <v>442.95</v>
      </c>
      <c r="L492" s="59">
        <v>423.69</v>
      </c>
    </row>
    <row r="493" spans="1:12" x14ac:dyDescent="0.25">
      <c r="A493" s="48" t="s">
        <v>1104</v>
      </c>
      <c r="B493" s="59">
        <v>575.23</v>
      </c>
      <c r="C493" s="59">
        <v>303.08999999999997</v>
      </c>
      <c r="D493" s="59">
        <v>120.01</v>
      </c>
      <c r="E493" s="59">
        <v>528.54</v>
      </c>
      <c r="F493" s="59">
        <v>268.92</v>
      </c>
      <c r="G493" s="59">
        <v>117.66</v>
      </c>
      <c r="H493" s="59">
        <v>920.93</v>
      </c>
      <c r="I493" s="59">
        <v>338.19</v>
      </c>
      <c r="J493" s="59">
        <v>43.16</v>
      </c>
      <c r="K493" s="59">
        <v>280.27</v>
      </c>
      <c r="L493" s="59">
        <v>261.01</v>
      </c>
    </row>
    <row r="494" spans="1:12" x14ac:dyDescent="0.25">
      <c r="A494" s="48" t="s">
        <v>1105</v>
      </c>
      <c r="B494" s="59">
        <v>664.08</v>
      </c>
      <c r="C494" s="59">
        <v>392.68</v>
      </c>
      <c r="D494" s="59">
        <v>208.86</v>
      </c>
      <c r="E494" s="59">
        <v>617.39</v>
      </c>
      <c r="F494" s="59">
        <v>357.77</v>
      </c>
      <c r="G494" s="59">
        <v>59.29</v>
      </c>
      <c r="H494" s="59">
        <v>1009.79</v>
      </c>
      <c r="I494" s="59">
        <v>427.04</v>
      </c>
      <c r="J494" s="59">
        <v>120.73</v>
      </c>
      <c r="K494" s="59">
        <v>369.12</v>
      </c>
      <c r="L494" s="59">
        <v>349.86</v>
      </c>
    </row>
    <row r="495" spans="1:12" x14ac:dyDescent="0.25">
      <c r="A495" s="48" t="s">
        <v>1106</v>
      </c>
      <c r="B495" s="59">
        <v>757.95</v>
      </c>
      <c r="C495" s="59">
        <v>415.21</v>
      </c>
      <c r="D495" s="59">
        <v>302.73</v>
      </c>
      <c r="E495" s="59">
        <v>711.26</v>
      </c>
      <c r="F495" s="59">
        <v>451.64</v>
      </c>
      <c r="G495" s="59">
        <v>77.61</v>
      </c>
      <c r="H495" s="59">
        <v>1103.6500000000001</v>
      </c>
      <c r="I495" s="59">
        <v>520.91</v>
      </c>
      <c r="J495" s="59">
        <v>214.6</v>
      </c>
      <c r="K495" s="59">
        <v>462.99</v>
      </c>
      <c r="L495" s="59">
        <v>443.73</v>
      </c>
    </row>
    <row r="496" spans="1:12" x14ac:dyDescent="0.25">
      <c r="A496" s="48" t="s">
        <v>1107</v>
      </c>
      <c r="B496" s="59">
        <v>613.20000000000005</v>
      </c>
      <c r="C496" s="59">
        <v>453.76</v>
      </c>
      <c r="D496" s="59">
        <v>55.54</v>
      </c>
      <c r="E496" s="59">
        <v>430.69</v>
      </c>
      <c r="F496" s="59">
        <v>314.11</v>
      </c>
      <c r="G496" s="59">
        <v>268.26</v>
      </c>
      <c r="H496" s="59">
        <v>958.9</v>
      </c>
      <c r="I496" s="59">
        <v>232.32</v>
      </c>
      <c r="J496" s="59">
        <v>193.83</v>
      </c>
      <c r="K496" s="59">
        <v>374.24</v>
      </c>
      <c r="L496" s="59">
        <v>272.08</v>
      </c>
    </row>
    <row r="497" spans="1:12" x14ac:dyDescent="0.25">
      <c r="A497" s="48" t="s">
        <v>1108</v>
      </c>
      <c r="B497" s="59">
        <v>651.08000000000004</v>
      </c>
      <c r="C497" s="59">
        <v>379.67</v>
      </c>
      <c r="D497" s="59">
        <v>195.86</v>
      </c>
      <c r="E497" s="59">
        <v>604.39</v>
      </c>
      <c r="F497" s="59">
        <v>344.77</v>
      </c>
      <c r="G497" s="59">
        <v>44.23</v>
      </c>
      <c r="H497" s="59">
        <v>996.78</v>
      </c>
      <c r="I497" s="59">
        <v>414.03</v>
      </c>
      <c r="J497" s="59">
        <v>107.73</v>
      </c>
      <c r="K497" s="59">
        <v>356.12</v>
      </c>
      <c r="L497" s="59">
        <v>336.86</v>
      </c>
    </row>
    <row r="498" spans="1:12" x14ac:dyDescent="0.25">
      <c r="A498" s="48" t="s">
        <v>1109</v>
      </c>
      <c r="B498" s="59">
        <v>611.17999999999995</v>
      </c>
      <c r="C498" s="59">
        <v>339.78</v>
      </c>
      <c r="D498" s="59">
        <v>155.96</v>
      </c>
      <c r="E498" s="59">
        <v>564.5</v>
      </c>
      <c r="F498" s="59">
        <v>304.87</v>
      </c>
      <c r="G498" s="59">
        <v>112.44</v>
      </c>
      <c r="H498" s="59">
        <v>956.89</v>
      </c>
      <c r="I498" s="59">
        <v>374.14</v>
      </c>
      <c r="J498" s="59">
        <v>65.66</v>
      </c>
      <c r="K498" s="59">
        <v>316.23</v>
      </c>
      <c r="L498" s="59">
        <v>296.95999999999998</v>
      </c>
    </row>
    <row r="499" spans="1:12" x14ac:dyDescent="0.25">
      <c r="A499" s="48" t="s">
        <v>1110</v>
      </c>
      <c r="B499" s="59">
        <v>569.46</v>
      </c>
      <c r="C499" s="59">
        <v>407.8</v>
      </c>
      <c r="D499" s="59">
        <v>11.81</v>
      </c>
      <c r="E499" s="59">
        <v>420.13</v>
      </c>
      <c r="F499" s="59">
        <v>270.38</v>
      </c>
      <c r="G499" s="59">
        <v>222.3</v>
      </c>
      <c r="H499" s="59">
        <v>915.16</v>
      </c>
      <c r="I499" s="59">
        <v>237.12</v>
      </c>
      <c r="J499" s="59">
        <v>147.87</v>
      </c>
      <c r="K499" s="59">
        <v>287.58999999999997</v>
      </c>
      <c r="L499" s="59">
        <v>228.34</v>
      </c>
    </row>
    <row r="500" spans="1:12" x14ac:dyDescent="0.25">
      <c r="A500" s="48" t="s">
        <v>1111</v>
      </c>
      <c r="B500" s="59">
        <v>690.75</v>
      </c>
      <c r="C500" s="59">
        <v>364.47</v>
      </c>
      <c r="D500" s="59">
        <v>235.53</v>
      </c>
      <c r="E500" s="59">
        <v>644.07000000000005</v>
      </c>
      <c r="F500" s="59">
        <v>384.44</v>
      </c>
      <c r="G500" s="59">
        <v>22.89</v>
      </c>
      <c r="H500" s="59">
        <v>1036.46</v>
      </c>
      <c r="I500" s="59">
        <v>453.71</v>
      </c>
      <c r="J500" s="59">
        <v>147.41</v>
      </c>
      <c r="K500" s="59">
        <v>395.8</v>
      </c>
      <c r="L500" s="59">
        <v>376.53</v>
      </c>
    </row>
    <row r="501" spans="1:12" x14ac:dyDescent="0.25">
      <c r="A501" s="48" t="s">
        <v>1112</v>
      </c>
      <c r="B501" s="59">
        <v>680.04</v>
      </c>
      <c r="C501" s="59">
        <v>348.07</v>
      </c>
      <c r="D501" s="59">
        <v>224.82</v>
      </c>
      <c r="E501" s="59">
        <v>633.35</v>
      </c>
      <c r="F501" s="59">
        <v>373.73</v>
      </c>
      <c r="G501" s="59">
        <v>8</v>
      </c>
      <c r="H501" s="59">
        <v>1025.74</v>
      </c>
      <c r="I501" s="59">
        <v>443</v>
      </c>
      <c r="J501" s="59">
        <v>136.69</v>
      </c>
      <c r="K501" s="59">
        <v>385.08</v>
      </c>
      <c r="L501" s="59">
        <v>365.82</v>
      </c>
    </row>
    <row r="502" spans="1:12" x14ac:dyDescent="0.25">
      <c r="A502" s="48" t="s">
        <v>1113</v>
      </c>
      <c r="B502" s="59">
        <v>734.28</v>
      </c>
      <c r="C502" s="59">
        <v>391.53</v>
      </c>
      <c r="D502" s="59">
        <v>279.06</v>
      </c>
      <c r="E502" s="59">
        <v>687.59</v>
      </c>
      <c r="F502" s="59">
        <v>427.97</v>
      </c>
      <c r="G502" s="59">
        <v>53.94</v>
      </c>
      <c r="H502" s="59">
        <v>1079.98</v>
      </c>
      <c r="I502" s="59">
        <v>497.23</v>
      </c>
      <c r="J502" s="59">
        <v>190.93</v>
      </c>
      <c r="K502" s="59">
        <v>439.32</v>
      </c>
      <c r="L502" s="59">
        <v>420.06</v>
      </c>
    </row>
    <row r="503" spans="1:12" x14ac:dyDescent="0.25">
      <c r="A503" s="48" t="s">
        <v>1114</v>
      </c>
      <c r="B503" s="59">
        <v>760.87</v>
      </c>
      <c r="C503" s="59">
        <v>418.13</v>
      </c>
      <c r="D503" s="59">
        <v>305.64999999999998</v>
      </c>
      <c r="E503" s="59">
        <v>714.18</v>
      </c>
      <c r="F503" s="59">
        <v>454.56</v>
      </c>
      <c r="G503" s="59">
        <v>80.53</v>
      </c>
      <c r="H503" s="59">
        <v>1106.57</v>
      </c>
      <c r="I503" s="59">
        <v>523.83000000000004</v>
      </c>
      <c r="J503" s="59">
        <v>217.52</v>
      </c>
      <c r="K503" s="59">
        <v>465.91</v>
      </c>
      <c r="L503" s="59">
        <v>446.65</v>
      </c>
    </row>
  </sheetData>
  <conditionalFormatting sqref="A412:A503">
    <cfRule type="duplicateValues" dxfId="216" priority="3"/>
  </conditionalFormatting>
  <conditionalFormatting sqref="A2:A411">
    <cfRule type="duplicateValues" dxfId="215" priority="1"/>
  </conditionalFormatting>
  <conditionalFormatting sqref="A2:A411">
    <cfRule type="duplicateValues" dxfId="214" priority="2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05"/>
  <sheetViews>
    <sheetView workbookViewId="0">
      <selection activeCell="D1" sqref="D1:E1"/>
    </sheetView>
  </sheetViews>
  <sheetFormatPr defaultRowHeight="15" x14ac:dyDescent="0.25"/>
  <cols>
    <col min="1" max="1" width="16.5703125" customWidth="1"/>
  </cols>
  <sheetData>
    <row r="1" spans="1:9" x14ac:dyDescent="0.25">
      <c r="A1" s="77" t="s">
        <v>11</v>
      </c>
      <c r="B1" s="16" t="s">
        <v>13</v>
      </c>
      <c r="C1" s="16" t="s">
        <v>14</v>
      </c>
      <c r="D1" s="17" t="s">
        <v>15</v>
      </c>
      <c r="E1" s="17" t="s">
        <v>16</v>
      </c>
      <c r="F1" s="16" t="s">
        <v>17</v>
      </c>
      <c r="G1" s="16" t="s">
        <v>18</v>
      </c>
      <c r="H1" s="16" t="s">
        <v>19</v>
      </c>
      <c r="I1" s="16" t="s">
        <v>20</v>
      </c>
    </row>
    <row r="2" spans="1:9" x14ac:dyDescent="0.25">
      <c r="A2" s="92" t="s">
        <v>1118</v>
      </c>
      <c r="B2" s="91" t="s">
        <v>1120</v>
      </c>
      <c r="C2" s="91" t="s">
        <v>1121</v>
      </c>
      <c r="D2" s="91" t="s">
        <v>1121</v>
      </c>
      <c r="E2" s="91" t="s">
        <v>1121</v>
      </c>
      <c r="F2" s="91" t="s">
        <v>1121</v>
      </c>
      <c r="G2" s="91" t="s">
        <v>1121</v>
      </c>
      <c r="H2" s="91" t="s">
        <v>1121</v>
      </c>
      <c r="I2" s="91" t="s">
        <v>1121</v>
      </c>
    </row>
    <row r="3" spans="1:9" x14ac:dyDescent="0.25">
      <c r="A3" s="92" t="s">
        <v>1119</v>
      </c>
      <c r="B3" s="91" t="s">
        <v>1122</v>
      </c>
      <c r="C3" s="91" t="s">
        <v>1121</v>
      </c>
      <c r="D3" s="91" t="s">
        <v>1121</v>
      </c>
      <c r="E3" s="91" t="s">
        <v>1121</v>
      </c>
      <c r="F3" s="91" t="s">
        <v>1121</v>
      </c>
      <c r="G3" s="91" t="s">
        <v>1121</v>
      </c>
      <c r="H3" s="91" t="s">
        <v>1121</v>
      </c>
      <c r="I3" s="91" t="s">
        <v>1121</v>
      </c>
    </row>
    <row r="4" spans="1:9" x14ac:dyDescent="0.25">
      <c r="A4" s="92" t="s">
        <v>1000</v>
      </c>
      <c r="B4" s="91" t="s">
        <v>21</v>
      </c>
      <c r="C4" s="91" t="s">
        <v>23</v>
      </c>
      <c r="D4" s="93">
        <v>55.052607999999999</v>
      </c>
      <c r="E4" s="93">
        <v>74.581782000000004</v>
      </c>
      <c r="F4" s="91" t="s">
        <v>24</v>
      </c>
      <c r="G4" s="91" t="s">
        <v>25</v>
      </c>
      <c r="H4" s="91"/>
      <c r="I4" s="91" t="s">
        <v>25</v>
      </c>
    </row>
    <row r="5" spans="1:9" x14ac:dyDescent="0.25">
      <c r="A5" s="92" t="s">
        <v>1095</v>
      </c>
      <c r="B5" s="91" t="s">
        <v>26</v>
      </c>
      <c r="C5" s="91" t="s">
        <v>27</v>
      </c>
      <c r="D5" s="93">
        <v>53.791741999999999</v>
      </c>
      <c r="E5" s="93">
        <v>87.331013999999996</v>
      </c>
      <c r="F5" s="91" t="s">
        <v>24</v>
      </c>
      <c r="G5" s="91" t="s">
        <v>28</v>
      </c>
      <c r="H5" s="91"/>
      <c r="I5" s="91" t="s">
        <v>28</v>
      </c>
    </row>
    <row r="6" spans="1:9" x14ac:dyDescent="0.25">
      <c r="A6" s="92" t="s">
        <v>1085</v>
      </c>
      <c r="B6" s="91" t="s">
        <v>26</v>
      </c>
      <c r="C6" s="91" t="s">
        <v>29</v>
      </c>
      <c r="D6" s="93">
        <v>55.347185000000003</v>
      </c>
      <c r="E6" s="93">
        <v>78.385527999999994</v>
      </c>
      <c r="F6" s="91" t="s">
        <v>24</v>
      </c>
      <c r="G6" s="91" t="s">
        <v>30</v>
      </c>
      <c r="H6" s="91"/>
      <c r="I6" s="91" t="s">
        <v>30</v>
      </c>
    </row>
    <row r="7" spans="1:9" x14ac:dyDescent="0.25">
      <c r="A7" s="92" t="s">
        <v>1086</v>
      </c>
      <c r="B7" s="91" t="s">
        <v>26</v>
      </c>
      <c r="C7" s="91" t="s">
        <v>31</v>
      </c>
      <c r="D7" s="93">
        <v>53.364277000000001</v>
      </c>
      <c r="E7" s="93">
        <v>83.800698999999994</v>
      </c>
      <c r="F7" s="91" t="s">
        <v>24</v>
      </c>
      <c r="G7" s="91" t="s">
        <v>32</v>
      </c>
      <c r="H7" s="91"/>
      <c r="I7" s="91" t="s">
        <v>32</v>
      </c>
    </row>
    <row r="8" spans="1:9" x14ac:dyDescent="0.25">
      <c r="A8" s="92" t="s">
        <v>1096</v>
      </c>
      <c r="B8" s="91" t="s">
        <v>26</v>
      </c>
      <c r="C8" s="91" t="s">
        <v>33</v>
      </c>
      <c r="D8" s="93">
        <v>54.442171999999999</v>
      </c>
      <c r="E8" s="93">
        <v>86.427475999999999</v>
      </c>
      <c r="F8" s="91" t="s">
        <v>24</v>
      </c>
      <c r="G8" s="91" t="s">
        <v>28</v>
      </c>
      <c r="H8" s="91"/>
      <c r="I8" s="91" t="s">
        <v>28</v>
      </c>
    </row>
    <row r="9" spans="1:9" x14ac:dyDescent="0.25">
      <c r="A9" s="92" t="s">
        <v>1066</v>
      </c>
      <c r="B9" s="91" t="s">
        <v>26</v>
      </c>
      <c r="C9" s="91" t="s">
        <v>34</v>
      </c>
      <c r="D9" s="93">
        <v>54.286706000000002</v>
      </c>
      <c r="E9" s="93">
        <v>85.995711999999997</v>
      </c>
      <c r="F9" s="91" t="s">
        <v>24</v>
      </c>
      <c r="G9" s="91" t="s">
        <v>28</v>
      </c>
      <c r="H9" s="91"/>
      <c r="I9" s="91" t="s">
        <v>28</v>
      </c>
    </row>
    <row r="10" spans="1:9" x14ac:dyDescent="0.25">
      <c r="A10" s="92" t="s">
        <v>1087</v>
      </c>
      <c r="B10" s="91" t="s">
        <v>26</v>
      </c>
      <c r="C10" s="91" t="s">
        <v>35</v>
      </c>
      <c r="D10" s="93">
        <v>54.515391000000001</v>
      </c>
      <c r="E10" s="93">
        <v>83.353815999999995</v>
      </c>
      <c r="F10" s="91" t="s">
        <v>24</v>
      </c>
      <c r="G10" s="91" t="s">
        <v>30</v>
      </c>
      <c r="H10" s="91"/>
      <c r="I10" s="91" t="s">
        <v>30</v>
      </c>
    </row>
    <row r="11" spans="1:9" x14ac:dyDescent="0.25">
      <c r="A11" s="92" t="s">
        <v>1071</v>
      </c>
      <c r="B11" s="91" t="s">
        <v>26</v>
      </c>
      <c r="C11" s="91" t="s">
        <v>36</v>
      </c>
      <c r="D11" s="93">
        <v>55.323185000000002</v>
      </c>
      <c r="E11" s="93">
        <v>85.964568</v>
      </c>
      <c r="F11" s="91" t="s">
        <v>24</v>
      </c>
      <c r="G11" s="91" t="s">
        <v>28</v>
      </c>
      <c r="H11" s="91"/>
      <c r="I11" s="91" t="s">
        <v>28</v>
      </c>
    </row>
    <row r="12" spans="1:9" x14ac:dyDescent="0.25">
      <c r="A12" s="92" t="s">
        <v>1073</v>
      </c>
      <c r="B12" s="91" t="s">
        <v>26</v>
      </c>
      <c r="C12" s="91" t="s">
        <v>37</v>
      </c>
      <c r="D12" s="93">
        <v>56.215513000000001</v>
      </c>
      <c r="E12" s="93">
        <v>95.744041999999993</v>
      </c>
      <c r="F12" s="91" t="s">
        <v>24</v>
      </c>
      <c r="G12" s="91" t="s">
        <v>38</v>
      </c>
      <c r="H12" s="91"/>
      <c r="I12" s="91" t="s">
        <v>38</v>
      </c>
    </row>
    <row r="13" spans="1:9" x14ac:dyDescent="0.25">
      <c r="A13" s="92" t="s">
        <v>1074</v>
      </c>
      <c r="B13" s="91" t="s">
        <v>26</v>
      </c>
      <c r="C13" s="91" t="s">
        <v>39</v>
      </c>
      <c r="D13" s="93">
        <v>56.003946999999997</v>
      </c>
      <c r="E13" s="93">
        <v>90.376427000000007</v>
      </c>
      <c r="F13" s="91" t="s">
        <v>24</v>
      </c>
      <c r="G13" s="91" t="s">
        <v>38</v>
      </c>
      <c r="H13" s="91"/>
      <c r="I13" s="91" t="s">
        <v>38</v>
      </c>
    </row>
    <row r="14" spans="1:9" x14ac:dyDescent="0.25">
      <c r="A14" s="92" t="s">
        <v>1075</v>
      </c>
      <c r="B14" s="91" t="s">
        <v>26</v>
      </c>
      <c r="C14" s="91" t="s">
        <v>40</v>
      </c>
      <c r="D14" s="93">
        <v>55.952573000000001</v>
      </c>
      <c r="E14" s="93">
        <v>94.698977999999997</v>
      </c>
      <c r="F14" s="91" t="s">
        <v>24</v>
      </c>
      <c r="G14" s="91" t="s">
        <v>38</v>
      </c>
      <c r="H14" s="91"/>
      <c r="I14" s="91" t="s">
        <v>38</v>
      </c>
    </row>
    <row r="15" spans="1:9" x14ac:dyDescent="0.25">
      <c r="A15" s="92" t="s">
        <v>1072</v>
      </c>
      <c r="B15" s="91" t="s">
        <v>26</v>
      </c>
      <c r="C15" s="91" t="s">
        <v>41</v>
      </c>
      <c r="D15" s="93">
        <v>58.111122999999999</v>
      </c>
      <c r="E15" s="93">
        <v>92.693580999999995</v>
      </c>
      <c r="F15" s="91" t="s">
        <v>24</v>
      </c>
      <c r="G15" s="91" t="s">
        <v>38</v>
      </c>
      <c r="H15" s="91"/>
      <c r="I15" s="91" t="s">
        <v>38</v>
      </c>
    </row>
    <row r="16" spans="1:9" x14ac:dyDescent="0.25">
      <c r="A16" s="92" t="s">
        <v>1076</v>
      </c>
      <c r="B16" s="91" t="s">
        <v>26</v>
      </c>
      <c r="C16" s="91" t="s">
        <v>42</v>
      </c>
      <c r="D16" s="93">
        <v>55.312427</v>
      </c>
      <c r="E16" s="93">
        <v>89.833411999999996</v>
      </c>
      <c r="F16" s="91" t="s">
        <v>24</v>
      </c>
      <c r="G16" s="91" t="s">
        <v>38</v>
      </c>
      <c r="H16" s="91"/>
      <c r="I16" s="91" t="s">
        <v>38</v>
      </c>
    </row>
    <row r="17" spans="1:15" x14ac:dyDescent="0.25">
      <c r="A17" s="92" t="s">
        <v>1077</v>
      </c>
      <c r="B17" s="91" t="s">
        <v>26</v>
      </c>
      <c r="C17" s="91" t="s">
        <v>43</v>
      </c>
      <c r="D17" s="93">
        <v>53.877839999999999</v>
      </c>
      <c r="E17" s="93">
        <v>92.640844000000001</v>
      </c>
      <c r="F17" s="91" t="s">
        <v>24</v>
      </c>
      <c r="G17" s="91" t="s">
        <v>38</v>
      </c>
      <c r="H17" s="91"/>
      <c r="I17" s="91" t="s">
        <v>38</v>
      </c>
    </row>
    <row r="18" spans="1:15" x14ac:dyDescent="0.25">
      <c r="A18" s="92" t="s">
        <v>1078</v>
      </c>
      <c r="B18" s="91" t="s">
        <v>26</v>
      </c>
      <c r="C18" s="91" t="s">
        <v>44</v>
      </c>
      <c r="D18" s="93">
        <v>53.680819999999997</v>
      </c>
      <c r="E18" s="93">
        <v>91.739254000000003</v>
      </c>
      <c r="F18" s="91" t="s">
        <v>24</v>
      </c>
      <c r="G18" s="91" t="s">
        <v>38</v>
      </c>
      <c r="H18" s="91"/>
      <c r="I18" s="91" t="s">
        <v>38</v>
      </c>
    </row>
    <row r="19" spans="1:15" x14ac:dyDescent="0.25">
      <c r="A19" s="92" t="s">
        <v>1079</v>
      </c>
      <c r="B19" s="91" t="s">
        <v>26</v>
      </c>
      <c r="C19" s="91" t="s">
        <v>45</v>
      </c>
      <c r="D19" s="93">
        <v>56.172978000000001</v>
      </c>
      <c r="E19" s="93">
        <v>91.40889</v>
      </c>
      <c r="F19" s="91" t="s">
        <v>24</v>
      </c>
      <c r="G19" s="91" t="s">
        <v>38</v>
      </c>
      <c r="H19" s="91"/>
      <c r="I19" s="91" t="s">
        <v>38</v>
      </c>
    </row>
    <row r="20" spans="1:15" x14ac:dyDescent="0.25">
      <c r="A20" s="92" t="s">
        <v>1097</v>
      </c>
      <c r="B20" s="91" t="s">
        <v>26</v>
      </c>
      <c r="C20" s="91" t="s">
        <v>46</v>
      </c>
      <c r="D20" s="93">
        <v>54.392381</v>
      </c>
      <c r="E20" s="93">
        <v>86.774102999999997</v>
      </c>
      <c r="F20" s="91" t="s">
        <v>24</v>
      </c>
      <c r="G20" s="91" t="s">
        <v>28</v>
      </c>
      <c r="H20" s="91"/>
      <c r="I20" s="91" t="s">
        <v>28</v>
      </c>
    </row>
    <row r="21" spans="1:15" x14ac:dyDescent="0.25">
      <c r="A21" s="92" t="s">
        <v>1093</v>
      </c>
      <c r="B21" s="91" t="s">
        <v>26</v>
      </c>
      <c r="C21" s="91" t="s">
        <v>47</v>
      </c>
      <c r="D21" s="93">
        <v>53.668802999999997</v>
      </c>
      <c r="E21" s="93">
        <v>91.527404000000004</v>
      </c>
      <c r="F21" s="91" t="s">
        <v>24</v>
      </c>
      <c r="G21" s="91" t="s">
        <v>38</v>
      </c>
      <c r="H21" s="91"/>
      <c r="I21" s="91" t="s">
        <v>38</v>
      </c>
      <c r="O21" s="48"/>
    </row>
    <row r="22" spans="1:15" x14ac:dyDescent="0.25">
      <c r="A22" s="92" t="s">
        <v>1088</v>
      </c>
      <c r="B22" s="91" t="s">
        <v>26</v>
      </c>
      <c r="C22" s="91" t="s">
        <v>48</v>
      </c>
      <c r="D22" s="93">
        <v>52.551346000000002</v>
      </c>
      <c r="E22" s="93">
        <v>85.115993000000003</v>
      </c>
      <c r="F22" s="91" t="s">
        <v>24</v>
      </c>
      <c r="G22" s="91" t="s">
        <v>32</v>
      </c>
      <c r="H22" s="91"/>
      <c r="I22" s="91" t="s">
        <v>32</v>
      </c>
    </row>
    <row r="23" spans="1:15" x14ac:dyDescent="0.25">
      <c r="A23" s="92" t="s">
        <v>1081</v>
      </c>
      <c r="B23" s="91" t="s">
        <v>26</v>
      </c>
      <c r="C23" s="91" t="s">
        <v>49</v>
      </c>
      <c r="D23" s="93">
        <v>53.720906999999997</v>
      </c>
      <c r="E23" s="93">
        <v>91.396681000000001</v>
      </c>
      <c r="F23" s="91" t="s">
        <v>24</v>
      </c>
      <c r="G23" s="91" t="s">
        <v>38</v>
      </c>
      <c r="H23" s="91"/>
      <c r="I23" s="91" t="s">
        <v>38</v>
      </c>
    </row>
    <row r="24" spans="1:15" x14ac:dyDescent="0.25">
      <c r="A24" s="92" t="s">
        <v>1098</v>
      </c>
      <c r="B24" s="91" t="s">
        <v>26</v>
      </c>
      <c r="C24" s="91" t="s">
        <v>50</v>
      </c>
      <c r="D24" s="93">
        <v>54.252893999999998</v>
      </c>
      <c r="E24" s="93">
        <v>86.222932999999998</v>
      </c>
      <c r="F24" s="91" t="s">
        <v>24</v>
      </c>
      <c r="G24" s="91" t="s">
        <v>28</v>
      </c>
      <c r="H24" s="91"/>
      <c r="I24" s="91" t="s">
        <v>28</v>
      </c>
    </row>
    <row r="25" spans="1:15" x14ac:dyDescent="0.25">
      <c r="A25" s="92" t="s">
        <v>1099</v>
      </c>
      <c r="B25" s="91" t="s">
        <v>26</v>
      </c>
      <c r="C25" s="91" t="s">
        <v>51</v>
      </c>
      <c r="D25" s="93">
        <v>53.975949999999997</v>
      </c>
      <c r="E25" s="93">
        <v>86.636865999999998</v>
      </c>
      <c r="F25" s="91" t="s">
        <v>24</v>
      </c>
      <c r="G25" s="91" t="s">
        <v>28</v>
      </c>
      <c r="H25" s="91"/>
      <c r="I25" s="91" t="s">
        <v>28</v>
      </c>
    </row>
    <row r="26" spans="1:15" x14ac:dyDescent="0.25">
      <c r="A26" s="92" t="s">
        <v>1100</v>
      </c>
      <c r="B26" s="91" t="s">
        <v>26</v>
      </c>
      <c r="C26" s="91" t="s">
        <v>52</v>
      </c>
      <c r="D26" s="93">
        <v>54.392484000000003</v>
      </c>
      <c r="E26" s="93">
        <v>86.706135000000003</v>
      </c>
      <c r="F26" s="91" t="s">
        <v>24</v>
      </c>
      <c r="G26" s="91" t="s">
        <v>28</v>
      </c>
      <c r="H26" s="91"/>
      <c r="I26" s="91" t="s">
        <v>28</v>
      </c>
    </row>
    <row r="27" spans="1:15" x14ac:dyDescent="0.25">
      <c r="A27" s="92" t="s">
        <v>1101</v>
      </c>
      <c r="B27" s="91" t="s">
        <v>26</v>
      </c>
      <c r="C27" s="91" t="s">
        <v>53</v>
      </c>
      <c r="D27" s="93">
        <v>55.517240000000001</v>
      </c>
      <c r="E27" s="93">
        <v>86.104302000000004</v>
      </c>
      <c r="F27" s="91" t="s">
        <v>24</v>
      </c>
      <c r="G27" s="91" t="s">
        <v>28</v>
      </c>
      <c r="H27" s="91"/>
      <c r="I27" s="91" t="s">
        <v>28</v>
      </c>
    </row>
    <row r="28" spans="1:15" x14ac:dyDescent="0.25">
      <c r="A28" s="92" t="s">
        <v>1102</v>
      </c>
      <c r="B28" s="91" t="s">
        <v>26</v>
      </c>
      <c r="C28" s="91" t="s">
        <v>54</v>
      </c>
      <c r="D28" s="93">
        <v>54.158324</v>
      </c>
      <c r="E28" s="93">
        <v>86.442373000000003</v>
      </c>
      <c r="F28" s="91" t="s">
        <v>24</v>
      </c>
      <c r="G28" s="91" t="s">
        <v>28</v>
      </c>
      <c r="H28" s="91"/>
      <c r="I28" s="91" t="s">
        <v>28</v>
      </c>
    </row>
    <row r="29" spans="1:15" x14ac:dyDescent="0.25">
      <c r="A29" s="92" t="s">
        <v>1103</v>
      </c>
      <c r="B29" s="91" t="s">
        <v>26</v>
      </c>
      <c r="C29" s="91" t="s">
        <v>55</v>
      </c>
      <c r="D29" s="93">
        <v>53.410829</v>
      </c>
      <c r="E29" s="93">
        <v>87.296278999999998</v>
      </c>
      <c r="F29" s="91" t="s">
        <v>24</v>
      </c>
      <c r="G29" s="91" t="s">
        <v>28</v>
      </c>
      <c r="H29" s="91"/>
      <c r="I29" s="91" t="s">
        <v>28</v>
      </c>
    </row>
    <row r="30" spans="1:15" x14ac:dyDescent="0.25">
      <c r="A30" s="92" t="s">
        <v>1104</v>
      </c>
      <c r="B30" s="91" t="s">
        <v>26</v>
      </c>
      <c r="C30" s="91" t="s">
        <v>56</v>
      </c>
      <c r="D30" s="93">
        <v>54.498989000000002</v>
      </c>
      <c r="E30" s="93">
        <v>86.406970999999999</v>
      </c>
      <c r="F30" s="91" t="s">
        <v>24</v>
      </c>
      <c r="G30" s="91" t="s">
        <v>28</v>
      </c>
      <c r="H30" s="91"/>
      <c r="I30" s="91" t="s">
        <v>28</v>
      </c>
    </row>
    <row r="31" spans="1:15" x14ac:dyDescent="0.25">
      <c r="A31" s="92" t="s">
        <v>1105</v>
      </c>
      <c r="B31" s="91" t="s">
        <v>26</v>
      </c>
      <c r="C31" s="91" t="s">
        <v>57</v>
      </c>
      <c r="D31" s="93">
        <v>54.171370000000003</v>
      </c>
      <c r="E31" s="93">
        <v>87.101910000000004</v>
      </c>
      <c r="F31" s="91" t="s">
        <v>24</v>
      </c>
      <c r="G31" s="91" t="s">
        <v>28</v>
      </c>
      <c r="H31" s="91"/>
      <c r="I31" s="91" t="s">
        <v>28</v>
      </c>
    </row>
    <row r="32" spans="1:15" x14ac:dyDescent="0.25">
      <c r="A32" s="92" t="s">
        <v>1094</v>
      </c>
      <c r="B32" s="91" t="s">
        <v>26</v>
      </c>
      <c r="C32" s="91" t="s">
        <v>58</v>
      </c>
      <c r="D32" s="93">
        <v>58.159726999999997</v>
      </c>
      <c r="E32" s="93">
        <v>92.564589999999995</v>
      </c>
      <c r="F32" s="91" t="s">
        <v>24</v>
      </c>
      <c r="G32" s="91" t="s">
        <v>38</v>
      </c>
      <c r="H32" s="91"/>
      <c r="I32" s="91" t="s">
        <v>38</v>
      </c>
    </row>
    <row r="33" spans="1:9" x14ac:dyDescent="0.25">
      <c r="A33" s="92" t="s">
        <v>1106</v>
      </c>
      <c r="B33" s="91" t="s">
        <v>26</v>
      </c>
      <c r="C33" s="91" t="s">
        <v>59</v>
      </c>
      <c r="D33" s="93">
        <v>53.682695000000002</v>
      </c>
      <c r="E33" s="93">
        <v>88.029853000000003</v>
      </c>
      <c r="F33" s="91" t="s">
        <v>24</v>
      </c>
      <c r="G33" s="91" t="s">
        <v>28</v>
      </c>
      <c r="H33" s="91"/>
      <c r="I33" s="91" t="s">
        <v>28</v>
      </c>
    </row>
    <row r="34" spans="1:9" x14ac:dyDescent="0.25">
      <c r="A34" s="92" t="s">
        <v>1107</v>
      </c>
      <c r="B34" s="91" t="s">
        <v>26</v>
      </c>
      <c r="C34" s="91" t="s">
        <v>60</v>
      </c>
      <c r="D34" s="93">
        <v>55.599502999999999</v>
      </c>
      <c r="E34" s="93">
        <v>86.096266999999997</v>
      </c>
      <c r="F34" s="91" t="s">
        <v>24</v>
      </c>
      <c r="G34" s="91" t="s">
        <v>28</v>
      </c>
      <c r="H34" s="91"/>
      <c r="I34" s="91" t="s">
        <v>28</v>
      </c>
    </row>
    <row r="35" spans="1:9" x14ac:dyDescent="0.25">
      <c r="A35" s="92" t="s">
        <v>1082</v>
      </c>
      <c r="B35" s="91" t="s">
        <v>26</v>
      </c>
      <c r="C35" s="91" t="s">
        <v>61</v>
      </c>
      <c r="D35" s="93">
        <v>55.005859999999998</v>
      </c>
      <c r="E35" s="93">
        <v>82.783672999999993</v>
      </c>
      <c r="F35" s="91" t="s">
        <v>24</v>
      </c>
      <c r="G35" s="91" t="s">
        <v>30</v>
      </c>
      <c r="H35" s="91"/>
      <c r="I35" s="91" t="s">
        <v>30</v>
      </c>
    </row>
    <row r="36" spans="1:9" x14ac:dyDescent="0.25">
      <c r="A36" s="92" t="s">
        <v>1108</v>
      </c>
      <c r="B36" s="91" t="s">
        <v>26</v>
      </c>
      <c r="C36" s="91" t="s">
        <v>62</v>
      </c>
      <c r="D36" s="93">
        <v>53.883723000000003</v>
      </c>
      <c r="E36" s="93">
        <v>86.717670999999996</v>
      </c>
      <c r="F36" s="91" t="s">
        <v>24</v>
      </c>
      <c r="G36" s="91" t="s">
        <v>28</v>
      </c>
      <c r="H36" s="91"/>
      <c r="I36" s="91" t="s">
        <v>28</v>
      </c>
    </row>
    <row r="37" spans="1:9" x14ac:dyDescent="0.25">
      <c r="A37" s="92" t="s">
        <v>1090</v>
      </c>
      <c r="B37" s="91" t="s">
        <v>26</v>
      </c>
      <c r="C37" s="91" t="s">
        <v>63</v>
      </c>
      <c r="D37" s="93">
        <v>54.957134000000003</v>
      </c>
      <c r="E37" s="93">
        <v>73.502796000000004</v>
      </c>
      <c r="F37" s="91" t="s">
        <v>24</v>
      </c>
      <c r="G37" s="91" t="s">
        <v>25</v>
      </c>
      <c r="H37" s="91"/>
      <c r="I37" s="91" t="s">
        <v>25</v>
      </c>
    </row>
    <row r="38" spans="1:9" x14ac:dyDescent="0.25">
      <c r="A38" s="92" t="s">
        <v>1083</v>
      </c>
      <c r="B38" s="91" t="s">
        <v>26</v>
      </c>
      <c r="C38" s="91" t="s">
        <v>64</v>
      </c>
      <c r="D38" s="93">
        <v>54.954075000000003</v>
      </c>
      <c r="E38" s="93">
        <v>82.860146999999998</v>
      </c>
      <c r="F38" s="91" t="s">
        <v>24</v>
      </c>
      <c r="G38" s="91" t="s">
        <v>30</v>
      </c>
      <c r="H38" s="91"/>
      <c r="I38" s="91" t="s">
        <v>30</v>
      </c>
    </row>
    <row r="39" spans="1:9" x14ac:dyDescent="0.25">
      <c r="A39" s="92" t="s">
        <v>1080</v>
      </c>
      <c r="B39" s="91" t="s">
        <v>26</v>
      </c>
      <c r="C39" s="91" t="s">
        <v>65</v>
      </c>
      <c r="D39" s="93">
        <v>53.079562000000003</v>
      </c>
      <c r="E39" s="93">
        <v>91.418392999999995</v>
      </c>
      <c r="F39" s="91" t="s">
        <v>24</v>
      </c>
      <c r="G39" s="91" t="s">
        <v>38</v>
      </c>
      <c r="H39" s="91"/>
      <c r="I39" s="91" t="s">
        <v>38</v>
      </c>
    </row>
    <row r="40" spans="1:9" x14ac:dyDescent="0.25">
      <c r="A40" s="92" t="s">
        <v>1068</v>
      </c>
      <c r="B40" s="91" t="s">
        <v>26</v>
      </c>
      <c r="C40" s="91" t="s">
        <v>66</v>
      </c>
      <c r="D40" s="93">
        <v>53.734619000000002</v>
      </c>
      <c r="E40" s="93">
        <v>87.161013999999994</v>
      </c>
      <c r="F40" s="91" t="s">
        <v>24</v>
      </c>
      <c r="G40" s="91" t="s">
        <v>28</v>
      </c>
      <c r="H40" s="91"/>
      <c r="I40" s="91" t="s">
        <v>28</v>
      </c>
    </row>
    <row r="41" spans="1:9" x14ac:dyDescent="0.25">
      <c r="A41" s="92" t="s">
        <v>1084</v>
      </c>
      <c r="B41" s="91" t="s">
        <v>26</v>
      </c>
      <c r="C41" s="91" t="s">
        <v>67</v>
      </c>
      <c r="D41" s="93">
        <v>54.955632000000001</v>
      </c>
      <c r="E41" s="93">
        <v>82.926646000000005</v>
      </c>
      <c r="F41" s="91" t="s">
        <v>24</v>
      </c>
      <c r="G41" s="91" t="s">
        <v>30</v>
      </c>
      <c r="H41" s="91"/>
      <c r="I41" s="91" t="s">
        <v>30</v>
      </c>
    </row>
    <row r="42" spans="1:9" x14ac:dyDescent="0.25">
      <c r="A42" s="92" t="s">
        <v>1109</v>
      </c>
      <c r="B42" s="91" t="s">
        <v>26</v>
      </c>
      <c r="C42" s="91" t="s">
        <v>68</v>
      </c>
      <c r="D42" s="93">
        <v>54.396610000000003</v>
      </c>
      <c r="E42" s="93">
        <v>86.798005000000003</v>
      </c>
      <c r="F42" s="91" t="s">
        <v>24</v>
      </c>
      <c r="G42" s="91" t="s">
        <v>28</v>
      </c>
      <c r="H42" s="91"/>
      <c r="I42" s="91" t="s">
        <v>28</v>
      </c>
    </row>
    <row r="43" spans="1:9" x14ac:dyDescent="0.25">
      <c r="A43" s="92" t="s">
        <v>1091</v>
      </c>
      <c r="B43" s="91" t="s">
        <v>26</v>
      </c>
      <c r="C43" s="91" t="s">
        <v>69</v>
      </c>
      <c r="D43" s="93">
        <v>55.086981999999999</v>
      </c>
      <c r="E43" s="93">
        <v>73.233930999999998</v>
      </c>
      <c r="F43" s="91" t="s">
        <v>24</v>
      </c>
      <c r="G43" s="91" t="s">
        <v>25</v>
      </c>
      <c r="H43" s="91"/>
      <c r="I43" s="91" t="s">
        <v>25</v>
      </c>
    </row>
    <row r="44" spans="1:9" x14ac:dyDescent="0.25">
      <c r="A44" s="92" t="s">
        <v>1092</v>
      </c>
      <c r="B44" s="91" t="s">
        <v>26</v>
      </c>
      <c r="C44" s="91" t="s">
        <v>70</v>
      </c>
      <c r="D44" s="93">
        <v>55.086981999999999</v>
      </c>
      <c r="E44" s="93">
        <v>73.233930999999998</v>
      </c>
      <c r="F44" s="91" t="s">
        <v>24</v>
      </c>
      <c r="G44" s="91" t="s">
        <v>25</v>
      </c>
      <c r="H44" s="91"/>
      <c r="I44" s="91" t="s">
        <v>25</v>
      </c>
    </row>
    <row r="45" spans="1:9" x14ac:dyDescent="0.25">
      <c r="A45" s="92" t="s">
        <v>1110</v>
      </c>
      <c r="B45" s="91" t="s">
        <v>26</v>
      </c>
      <c r="C45" s="91" t="s">
        <v>71</v>
      </c>
      <c r="D45" s="93">
        <v>55.354968</v>
      </c>
      <c r="E45" s="93">
        <v>86.087314000000006</v>
      </c>
      <c r="F45" s="91" t="s">
        <v>24</v>
      </c>
      <c r="G45" s="91" t="s">
        <v>28</v>
      </c>
      <c r="H45" s="91"/>
      <c r="I45" s="91" t="s">
        <v>28</v>
      </c>
    </row>
    <row r="46" spans="1:9" x14ac:dyDescent="0.25">
      <c r="A46" s="92" t="s">
        <v>1070</v>
      </c>
      <c r="B46" s="91" t="s">
        <v>26</v>
      </c>
      <c r="C46" s="91" t="s">
        <v>72</v>
      </c>
      <c r="D46" s="93">
        <v>55.189067000000001</v>
      </c>
      <c r="E46" s="93">
        <v>83.268265</v>
      </c>
      <c r="F46" s="91" t="s">
        <v>24</v>
      </c>
      <c r="G46" s="91" t="s">
        <v>30</v>
      </c>
      <c r="H46" s="91"/>
      <c r="I46" s="91" t="s">
        <v>30</v>
      </c>
    </row>
    <row r="47" spans="1:9" x14ac:dyDescent="0.25">
      <c r="A47" s="92" t="s">
        <v>1089</v>
      </c>
      <c r="B47" s="91" t="s">
        <v>26</v>
      </c>
      <c r="C47" s="91" t="s">
        <v>74</v>
      </c>
      <c r="D47" s="93">
        <v>52.545316</v>
      </c>
      <c r="E47" s="93">
        <v>85.128766999999996</v>
      </c>
      <c r="F47" s="91" t="s">
        <v>24</v>
      </c>
      <c r="G47" s="91" t="s">
        <v>32</v>
      </c>
      <c r="H47" s="91"/>
      <c r="I47" s="91" t="s">
        <v>32</v>
      </c>
    </row>
    <row r="48" spans="1:9" x14ac:dyDescent="0.25">
      <c r="A48" s="92" t="s">
        <v>1067</v>
      </c>
      <c r="B48" s="91" t="s">
        <v>26</v>
      </c>
      <c r="C48" s="91" t="s">
        <v>75</v>
      </c>
      <c r="D48" s="93">
        <v>55.558084000000001</v>
      </c>
      <c r="E48" s="93">
        <v>85.919809000000001</v>
      </c>
      <c r="F48" s="91" t="s">
        <v>24</v>
      </c>
      <c r="G48" s="91" t="s">
        <v>28</v>
      </c>
      <c r="H48" s="91"/>
      <c r="I48" s="91" t="s">
        <v>28</v>
      </c>
    </row>
    <row r="49" spans="1:9" x14ac:dyDescent="0.25">
      <c r="A49" s="92" t="s">
        <v>1065</v>
      </c>
      <c r="B49" s="91" t="s">
        <v>26</v>
      </c>
      <c r="C49" s="91" t="s">
        <v>76</v>
      </c>
      <c r="D49" s="93">
        <v>55.399208000000002</v>
      </c>
      <c r="E49" s="93">
        <v>86.005055999999996</v>
      </c>
      <c r="F49" s="91" t="s">
        <v>24</v>
      </c>
      <c r="G49" s="91" t="s">
        <v>28</v>
      </c>
      <c r="H49" s="91"/>
      <c r="I49" s="91" t="s">
        <v>28</v>
      </c>
    </row>
    <row r="50" spans="1:9" x14ac:dyDescent="0.25">
      <c r="A50" s="92" t="s">
        <v>1069</v>
      </c>
      <c r="B50" s="91" t="s">
        <v>26</v>
      </c>
      <c r="C50" s="91" t="s">
        <v>77</v>
      </c>
      <c r="D50" s="93">
        <v>53.897779999999997</v>
      </c>
      <c r="E50" s="93">
        <v>86.698079000000007</v>
      </c>
      <c r="F50" s="91" t="s">
        <v>24</v>
      </c>
      <c r="G50" s="91" t="s">
        <v>28</v>
      </c>
      <c r="H50" s="91"/>
      <c r="I50" s="91" t="s">
        <v>28</v>
      </c>
    </row>
    <row r="51" spans="1:9" x14ac:dyDescent="0.25">
      <c r="A51" s="92" t="s">
        <v>1064</v>
      </c>
      <c r="B51" s="91" t="s">
        <v>26</v>
      </c>
      <c r="C51" s="91" t="s">
        <v>78</v>
      </c>
      <c r="D51" s="93">
        <v>56.589987999999998</v>
      </c>
      <c r="E51" s="93">
        <v>85.139841000000004</v>
      </c>
      <c r="F51" s="91" t="s">
        <v>24</v>
      </c>
      <c r="G51" s="91" t="s">
        <v>73</v>
      </c>
      <c r="H51" s="91"/>
      <c r="I51" s="91" t="s">
        <v>73</v>
      </c>
    </row>
    <row r="52" spans="1:9" x14ac:dyDescent="0.25">
      <c r="A52" s="92" t="s">
        <v>1111</v>
      </c>
      <c r="B52" s="91" t="s">
        <v>26</v>
      </c>
      <c r="C52" s="91" t="s">
        <v>79</v>
      </c>
      <c r="D52" s="93">
        <v>53.878219000000001</v>
      </c>
      <c r="E52" s="93">
        <v>87.27</v>
      </c>
      <c r="F52" s="91" t="s">
        <v>24</v>
      </c>
      <c r="G52" s="91" t="s">
        <v>28</v>
      </c>
      <c r="H52" s="91"/>
      <c r="I52" s="91" t="s">
        <v>28</v>
      </c>
    </row>
    <row r="53" spans="1:9" x14ac:dyDescent="0.25">
      <c r="A53" s="92" t="s">
        <v>1112</v>
      </c>
      <c r="B53" s="91" t="s">
        <v>26</v>
      </c>
      <c r="C53" s="91" t="s">
        <v>80</v>
      </c>
      <c r="D53" s="93">
        <v>53.76746</v>
      </c>
      <c r="E53" s="93">
        <v>87.092147999999995</v>
      </c>
      <c r="F53" s="91" t="s">
        <v>24</v>
      </c>
      <c r="G53" s="91" t="s">
        <v>28</v>
      </c>
      <c r="H53" s="91"/>
      <c r="I53" s="91" t="s">
        <v>28</v>
      </c>
    </row>
    <row r="54" spans="1:9" x14ac:dyDescent="0.25">
      <c r="A54" s="92" t="s">
        <v>1113</v>
      </c>
      <c r="B54" s="91" t="s">
        <v>26</v>
      </c>
      <c r="C54" s="91" t="s">
        <v>81</v>
      </c>
      <c r="D54" s="93">
        <v>53.712305999999998</v>
      </c>
      <c r="E54" s="93">
        <v>87.803139000000002</v>
      </c>
      <c r="F54" s="91" t="s">
        <v>24</v>
      </c>
      <c r="G54" s="91" t="s">
        <v>28</v>
      </c>
      <c r="H54" s="91"/>
      <c r="I54" s="91" t="s">
        <v>28</v>
      </c>
    </row>
    <row r="55" spans="1:9" x14ac:dyDescent="0.25">
      <c r="A55" s="92" t="s">
        <v>1114</v>
      </c>
      <c r="B55" s="91" t="s">
        <v>26</v>
      </c>
      <c r="C55" s="91" t="s">
        <v>82</v>
      </c>
      <c r="D55" s="93">
        <v>53.684468000000003</v>
      </c>
      <c r="E55" s="93">
        <v>88.070085000000006</v>
      </c>
      <c r="F55" s="91" t="s">
        <v>24</v>
      </c>
      <c r="G55" s="91" t="s">
        <v>28</v>
      </c>
      <c r="H55" s="91"/>
      <c r="I55" s="91" t="s">
        <v>28</v>
      </c>
    </row>
    <row r="56" spans="1:9" x14ac:dyDescent="0.25">
      <c r="A56" s="92" t="s">
        <v>613</v>
      </c>
      <c r="B56" s="91" t="s">
        <v>83</v>
      </c>
      <c r="C56" s="91" t="s">
        <v>84</v>
      </c>
      <c r="D56" s="93">
        <v>53.333337999999998</v>
      </c>
      <c r="E56" s="93">
        <v>83.791391000000004</v>
      </c>
      <c r="F56" s="91" t="s">
        <v>24</v>
      </c>
      <c r="G56" s="91" t="s">
        <v>32</v>
      </c>
      <c r="H56" s="91"/>
      <c r="I56" s="91" t="s">
        <v>32</v>
      </c>
    </row>
    <row r="57" spans="1:9" x14ac:dyDescent="0.25">
      <c r="A57" s="92" t="s">
        <v>614</v>
      </c>
      <c r="B57" s="91" t="s">
        <v>83</v>
      </c>
      <c r="C57" s="91" t="s">
        <v>85</v>
      </c>
      <c r="D57" s="93">
        <v>53.382897999999997</v>
      </c>
      <c r="E57" s="93">
        <v>83.732056999999998</v>
      </c>
      <c r="F57" s="91" t="s">
        <v>24</v>
      </c>
      <c r="G57" s="91" t="s">
        <v>32</v>
      </c>
      <c r="H57" s="91"/>
      <c r="I57" s="91" t="s">
        <v>32</v>
      </c>
    </row>
    <row r="58" spans="1:9" x14ac:dyDescent="0.25">
      <c r="A58" s="92" t="s">
        <v>615</v>
      </c>
      <c r="B58" s="91" t="s">
        <v>83</v>
      </c>
      <c r="C58" s="91" t="s">
        <v>86</v>
      </c>
      <c r="D58" s="93">
        <v>53.342644999999997</v>
      </c>
      <c r="E58" s="93">
        <v>83.713840000000005</v>
      </c>
      <c r="F58" s="91" t="s">
        <v>24</v>
      </c>
      <c r="G58" s="91" t="s">
        <v>32</v>
      </c>
      <c r="H58" s="91"/>
      <c r="I58" s="91" t="s">
        <v>32</v>
      </c>
    </row>
    <row r="59" spans="1:9" x14ac:dyDescent="0.25">
      <c r="A59" s="92" t="s">
        <v>616</v>
      </c>
      <c r="B59" s="91" t="s">
        <v>83</v>
      </c>
      <c r="C59" s="91" t="s">
        <v>87</v>
      </c>
      <c r="D59" s="93">
        <v>53.267760000000003</v>
      </c>
      <c r="E59" s="93">
        <v>83.726703999999998</v>
      </c>
      <c r="F59" s="91" t="s">
        <v>24</v>
      </c>
      <c r="G59" s="91" t="s">
        <v>32</v>
      </c>
      <c r="H59" s="91"/>
      <c r="I59" s="91" t="s">
        <v>32</v>
      </c>
    </row>
    <row r="60" spans="1:9" x14ac:dyDescent="0.25">
      <c r="A60" s="92" t="s">
        <v>617</v>
      </c>
      <c r="B60" s="91" t="s">
        <v>83</v>
      </c>
      <c r="C60" s="91" t="s">
        <v>88</v>
      </c>
      <c r="D60" s="93">
        <v>53.701087000000001</v>
      </c>
      <c r="E60" s="93">
        <v>84.918391</v>
      </c>
      <c r="F60" s="91" t="s">
        <v>24</v>
      </c>
      <c r="G60" s="91" t="s">
        <v>32</v>
      </c>
      <c r="H60" s="91"/>
      <c r="I60" s="91" t="s">
        <v>32</v>
      </c>
    </row>
    <row r="61" spans="1:9" x14ac:dyDescent="0.25">
      <c r="A61" s="92" t="s">
        <v>618</v>
      </c>
      <c r="B61" s="91" t="s">
        <v>83</v>
      </c>
      <c r="C61" s="91" t="s">
        <v>89</v>
      </c>
      <c r="D61" s="93">
        <v>53.336060000000003</v>
      </c>
      <c r="E61" s="93">
        <v>83.751090000000005</v>
      </c>
      <c r="F61" s="91" t="s">
        <v>24</v>
      </c>
      <c r="G61" s="91" t="s">
        <v>32</v>
      </c>
      <c r="H61" s="91"/>
      <c r="I61" s="91" t="s">
        <v>32</v>
      </c>
    </row>
    <row r="62" spans="1:9" x14ac:dyDescent="0.25">
      <c r="A62" s="92" t="s">
        <v>619</v>
      </c>
      <c r="B62" s="91" t="s">
        <v>83</v>
      </c>
      <c r="C62" s="91" t="s">
        <v>90</v>
      </c>
      <c r="D62" s="93">
        <v>53.699497999999998</v>
      </c>
      <c r="E62" s="93">
        <v>84.932790999999995</v>
      </c>
      <c r="F62" s="91" t="s">
        <v>24</v>
      </c>
      <c r="G62" s="91" t="s">
        <v>32</v>
      </c>
      <c r="H62" s="91"/>
      <c r="I62" s="91" t="s">
        <v>32</v>
      </c>
    </row>
    <row r="63" spans="1:9" x14ac:dyDescent="0.25">
      <c r="A63" s="92" t="s">
        <v>620</v>
      </c>
      <c r="B63" s="91" t="s">
        <v>83</v>
      </c>
      <c r="C63" s="91" t="s">
        <v>91</v>
      </c>
      <c r="D63" s="93">
        <v>53.378618000000003</v>
      </c>
      <c r="E63" s="93">
        <v>83.940188000000006</v>
      </c>
      <c r="F63" s="91" t="s">
        <v>24</v>
      </c>
      <c r="G63" s="91" t="s">
        <v>32</v>
      </c>
      <c r="H63" s="91"/>
      <c r="I63" s="91" t="s">
        <v>32</v>
      </c>
    </row>
    <row r="64" spans="1:9" x14ac:dyDescent="0.25">
      <c r="A64" s="92" t="s">
        <v>621</v>
      </c>
      <c r="B64" s="91" t="s">
        <v>83</v>
      </c>
      <c r="C64" s="91" t="s">
        <v>92</v>
      </c>
      <c r="D64" s="93">
        <v>53.334968000000003</v>
      </c>
      <c r="E64" s="93">
        <v>83.667828</v>
      </c>
      <c r="F64" s="91" t="s">
        <v>24</v>
      </c>
      <c r="G64" s="91" t="s">
        <v>32</v>
      </c>
      <c r="H64" s="91"/>
      <c r="I64" s="91" t="s">
        <v>32</v>
      </c>
    </row>
    <row r="65" spans="1:9" x14ac:dyDescent="0.25">
      <c r="A65" s="92" t="s">
        <v>622</v>
      </c>
      <c r="B65" s="91" t="s">
        <v>83</v>
      </c>
      <c r="C65" s="91" t="s">
        <v>93</v>
      </c>
      <c r="D65" s="93">
        <v>53.311894000000002</v>
      </c>
      <c r="E65" s="93">
        <v>83.007270000000005</v>
      </c>
      <c r="F65" s="91" t="s">
        <v>24</v>
      </c>
      <c r="G65" s="91" t="s">
        <v>32</v>
      </c>
      <c r="H65" s="91"/>
      <c r="I65" s="91" t="s">
        <v>32</v>
      </c>
    </row>
    <row r="66" spans="1:9" x14ac:dyDescent="0.25">
      <c r="A66" s="92" t="s">
        <v>623</v>
      </c>
      <c r="B66" s="91" t="s">
        <v>83</v>
      </c>
      <c r="C66" s="91" t="s">
        <v>94</v>
      </c>
      <c r="D66" s="93">
        <v>53.387661999999999</v>
      </c>
      <c r="E66" s="93">
        <v>83.682559999999995</v>
      </c>
      <c r="F66" s="91" t="s">
        <v>24</v>
      </c>
      <c r="G66" s="91" t="s">
        <v>32</v>
      </c>
      <c r="H66" s="91"/>
      <c r="I66" s="91" t="s">
        <v>32</v>
      </c>
    </row>
    <row r="67" spans="1:9" x14ac:dyDescent="0.25">
      <c r="A67" s="92" t="s">
        <v>624</v>
      </c>
      <c r="B67" s="91" t="s">
        <v>83</v>
      </c>
      <c r="C67" s="91" t="s">
        <v>95</v>
      </c>
      <c r="D67" s="93">
        <v>53.310737000000003</v>
      </c>
      <c r="E67" s="93">
        <v>83.624942000000004</v>
      </c>
      <c r="F67" s="91" t="s">
        <v>24</v>
      </c>
      <c r="G67" s="91" t="s">
        <v>32</v>
      </c>
      <c r="H67" s="91"/>
      <c r="I67" s="91" t="s">
        <v>32</v>
      </c>
    </row>
    <row r="68" spans="1:9" x14ac:dyDescent="0.25">
      <c r="A68" s="92" t="s">
        <v>625</v>
      </c>
      <c r="B68" s="91" t="s">
        <v>83</v>
      </c>
      <c r="C68" s="91" t="s">
        <v>96</v>
      </c>
      <c r="D68" s="93">
        <v>53.369436999999998</v>
      </c>
      <c r="E68" s="93">
        <v>83.794912999999994</v>
      </c>
      <c r="F68" s="91" t="s">
        <v>24</v>
      </c>
      <c r="G68" s="91" t="s">
        <v>32</v>
      </c>
      <c r="H68" s="91"/>
      <c r="I68" s="91" t="s">
        <v>32</v>
      </c>
    </row>
    <row r="69" spans="1:9" x14ac:dyDescent="0.25">
      <c r="A69" s="92" t="s">
        <v>626</v>
      </c>
      <c r="B69" s="91" t="s">
        <v>83</v>
      </c>
      <c r="C69" s="91" t="s">
        <v>97</v>
      </c>
      <c r="D69" s="93">
        <v>53.349268000000002</v>
      </c>
      <c r="E69" s="93">
        <v>83.609914000000003</v>
      </c>
      <c r="F69" s="91" t="s">
        <v>24</v>
      </c>
      <c r="G69" s="91" t="s">
        <v>32</v>
      </c>
      <c r="H69" s="91"/>
      <c r="I69" s="91" t="s">
        <v>32</v>
      </c>
    </row>
    <row r="70" spans="1:9" x14ac:dyDescent="0.25">
      <c r="A70" s="92" t="s">
        <v>627</v>
      </c>
      <c r="B70" s="91" t="s">
        <v>83</v>
      </c>
      <c r="C70" s="91" t="s">
        <v>98</v>
      </c>
      <c r="D70" s="93">
        <v>53.344859999999997</v>
      </c>
      <c r="E70" s="93">
        <v>84.140010000000004</v>
      </c>
      <c r="F70" s="91" t="s">
        <v>24</v>
      </c>
      <c r="G70" s="91" t="s">
        <v>32</v>
      </c>
      <c r="H70" s="91"/>
      <c r="I70" s="91" t="s">
        <v>32</v>
      </c>
    </row>
    <row r="71" spans="1:9" x14ac:dyDescent="0.25">
      <c r="A71" s="92" t="s">
        <v>628</v>
      </c>
      <c r="B71" s="91" t="s">
        <v>83</v>
      </c>
      <c r="C71" s="91" t="s">
        <v>99</v>
      </c>
      <c r="D71" s="93">
        <v>53.371844000000003</v>
      </c>
      <c r="E71" s="93">
        <v>83.758754999999994</v>
      </c>
      <c r="F71" s="91" t="s">
        <v>24</v>
      </c>
      <c r="G71" s="91" t="s">
        <v>32</v>
      </c>
      <c r="H71" s="91"/>
      <c r="I71" s="91" t="s">
        <v>32</v>
      </c>
    </row>
    <row r="72" spans="1:9" x14ac:dyDescent="0.25">
      <c r="A72" s="92" t="s">
        <v>629</v>
      </c>
      <c r="B72" s="91" t="s">
        <v>83</v>
      </c>
      <c r="C72" s="91" t="s">
        <v>100</v>
      </c>
      <c r="D72" s="93">
        <v>53.329073999999999</v>
      </c>
      <c r="E72" s="93">
        <v>83.668492999999998</v>
      </c>
      <c r="F72" s="91" t="s">
        <v>24</v>
      </c>
      <c r="G72" s="91" t="s">
        <v>32</v>
      </c>
      <c r="H72" s="91"/>
      <c r="I72" s="91" t="s">
        <v>32</v>
      </c>
    </row>
    <row r="73" spans="1:9" x14ac:dyDescent="0.25">
      <c r="A73" s="92" t="s">
        <v>630</v>
      </c>
      <c r="B73" s="91" t="s">
        <v>83</v>
      </c>
      <c r="C73" s="91" t="s">
        <v>101</v>
      </c>
      <c r="D73" s="93">
        <v>53.345170000000003</v>
      </c>
      <c r="E73" s="93">
        <v>83.969120000000004</v>
      </c>
      <c r="F73" s="91" t="s">
        <v>24</v>
      </c>
      <c r="G73" s="91" t="s">
        <v>32</v>
      </c>
      <c r="H73" s="91"/>
      <c r="I73" s="91" t="s">
        <v>32</v>
      </c>
    </row>
    <row r="74" spans="1:9" x14ac:dyDescent="0.25">
      <c r="A74" s="92" t="s">
        <v>631</v>
      </c>
      <c r="B74" s="91" t="s">
        <v>83</v>
      </c>
      <c r="C74" s="91" t="s">
        <v>102</v>
      </c>
      <c r="D74" s="93">
        <v>53.371079999999999</v>
      </c>
      <c r="E74" s="93">
        <v>83.969210000000004</v>
      </c>
      <c r="F74" s="91" t="s">
        <v>24</v>
      </c>
      <c r="G74" s="91" t="s">
        <v>32</v>
      </c>
      <c r="H74" s="91"/>
      <c r="I74" s="91" t="s">
        <v>32</v>
      </c>
    </row>
    <row r="75" spans="1:9" x14ac:dyDescent="0.25">
      <c r="A75" s="92" t="s">
        <v>632</v>
      </c>
      <c r="B75" s="91" t="s">
        <v>83</v>
      </c>
      <c r="C75" s="91" t="s">
        <v>103</v>
      </c>
      <c r="D75" s="93">
        <v>53.371972</v>
      </c>
      <c r="E75" s="93">
        <v>83.969159000000005</v>
      </c>
      <c r="F75" s="91" t="s">
        <v>24</v>
      </c>
      <c r="G75" s="91" t="s">
        <v>32</v>
      </c>
      <c r="H75" s="91"/>
      <c r="I75" s="91" t="s">
        <v>32</v>
      </c>
    </row>
    <row r="76" spans="1:9" x14ac:dyDescent="0.25">
      <c r="A76" s="92" t="s">
        <v>633</v>
      </c>
      <c r="B76" s="91" t="s">
        <v>83</v>
      </c>
      <c r="C76" s="91" t="s">
        <v>104</v>
      </c>
      <c r="D76" s="93">
        <v>53.385798999999999</v>
      </c>
      <c r="E76" s="93">
        <v>83.684797000000003</v>
      </c>
      <c r="F76" s="91" t="s">
        <v>24</v>
      </c>
      <c r="G76" s="91" t="s">
        <v>32</v>
      </c>
      <c r="H76" s="91"/>
      <c r="I76" s="91" t="s">
        <v>32</v>
      </c>
    </row>
    <row r="77" spans="1:9" x14ac:dyDescent="0.25">
      <c r="A77" s="92" t="s">
        <v>634</v>
      </c>
      <c r="B77" s="91" t="s">
        <v>83</v>
      </c>
      <c r="C77" s="91" t="s">
        <v>105</v>
      </c>
      <c r="D77" s="93">
        <v>53.34836</v>
      </c>
      <c r="E77" s="93">
        <v>83.640878000000001</v>
      </c>
      <c r="F77" s="91" t="s">
        <v>24</v>
      </c>
      <c r="G77" s="91" t="s">
        <v>32</v>
      </c>
      <c r="H77" s="91"/>
      <c r="I77" s="91" t="s">
        <v>32</v>
      </c>
    </row>
    <row r="78" spans="1:9" x14ac:dyDescent="0.25">
      <c r="A78" s="92" t="s">
        <v>635</v>
      </c>
      <c r="B78" s="91" t="s">
        <v>83</v>
      </c>
      <c r="C78" s="91" t="s">
        <v>106</v>
      </c>
      <c r="D78" s="93">
        <v>53.301934000000003</v>
      </c>
      <c r="E78" s="93">
        <v>83.766885000000002</v>
      </c>
      <c r="F78" s="91" t="s">
        <v>24</v>
      </c>
      <c r="G78" s="91" t="s">
        <v>32</v>
      </c>
      <c r="H78" s="91"/>
      <c r="I78" s="91" t="s">
        <v>32</v>
      </c>
    </row>
    <row r="79" spans="1:9" x14ac:dyDescent="0.25">
      <c r="A79" s="92" t="s">
        <v>636</v>
      </c>
      <c r="B79" s="91" t="s">
        <v>83</v>
      </c>
      <c r="C79" s="91" t="s">
        <v>107</v>
      </c>
      <c r="D79" s="93">
        <v>52.529907999999999</v>
      </c>
      <c r="E79" s="93">
        <v>85.168813999999998</v>
      </c>
      <c r="F79" s="91" t="s">
        <v>24</v>
      </c>
      <c r="G79" s="91" t="s">
        <v>32</v>
      </c>
      <c r="H79" s="91"/>
      <c r="I79" s="91" t="s">
        <v>32</v>
      </c>
    </row>
    <row r="80" spans="1:9" x14ac:dyDescent="0.25">
      <c r="A80" s="92" t="s">
        <v>637</v>
      </c>
      <c r="B80" s="91" t="s">
        <v>83</v>
      </c>
      <c r="C80" s="91" t="s">
        <v>108</v>
      </c>
      <c r="D80" s="93">
        <v>52.536082</v>
      </c>
      <c r="E80" s="93">
        <v>85.196195000000003</v>
      </c>
      <c r="F80" s="91" t="s">
        <v>24</v>
      </c>
      <c r="G80" s="91" t="s">
        <v>32</v>
      </c>
      <c r="H80" s="91"/>
      <c r="I80" s="91" t="s">
        <v>32</v>
      </c>
    </row>
    <row r="81" spans="1:9" x14ac:dyDescent="0.25">
      <c r="A81" s="92" t="s">
        <v>638</v>
      </c>
      <c r="B81" s="91" t="s">
        <v>83</v>
      </c>
      <c r="C81" s="91" t="s">
        <v>109</v>
      </c>
      <c r="D81" s="93">
        <v>52.525562999999998</v>
      </c>
      <c r="E81" s="93">
        <v>85.243778000000006</v>
      </c>
      <c r="F81" s="91" t="s">
        <v>24</v>
      </c>
      <c r="G81" s="91" t="s">
        <v>32</v>
      </c>
      <c r="H81" s="91"/>
      <c r="I81" s="91" t="s">
        <v>32</v>
      </c>
    </row>
    <row r="82" spans="1:9" x14ac:dyDescent="0.25">
      <c r="A82" s="92" t="s">
        <v>639</v>
      </c>
      <c r="B82" s="91" t="s">
        <v>83</v>
      </c>
      <c r="C82" s="91" t="s">
        <v>110</v>
      </c>
      <c r="D82" s="93">
        <v>51.988678999999998</v>
      </c>
      <c r="E82" s="93">
        <v>85.873839000000004</v>
      </c>
      <c r="F82" s="91" t="s">
        <v>24</v>
      </c>
      <c r="G82" s="91" t="s">
        <v>32</v>
      </c>
      <c r="H82" s="91"/>
      <c r="I82" s="91" t="s">
        <v>32</v>
      </c>
    </row>
    <row r="83" spans="1:9" x14ac:dyDescent="0.25">
      <c r="A83" s="92" t="s">
        <v>640</v>
      </c>
      <c r="B83" s="91" t="s">
        <v>83</v>
      </c>
      <c r="C83" s="91" t="s">
        <v>111</v>
      </c>
      <c r="D83" s="93">
        <v>52.496696</v>
      </c>
      <c r="E83" s="93">
        <v>85.180060999999995</v>
      </c>
      <c r="F83" s="91" t="s">
        <v>24</v>
      </c>
      <c r="G83" s="91" t="s">
        <v>32</v>
      </c>
      <c r="H83" s="91"/>
      <c r="I83" s="91" t="s">
        <v>32</v>
      </c>
    </row>
    <row r="84" spans="1:9" x14ac:dyDescent="0.25">
      <c r="A84" s="92" t="s">
        <v>641</v>
      </c>
      <c r="B84" s="91" t="s">
        <v>83</v>
      </c>
      <c r="C84" s="91" t="s">
        <v>112</v>
      </c>
      <c r="D84" s="93">
        <v>51.985151999999999</v>
      </c>
      <c r="E84" s="93">
        <v>85.894428000000005</v>
      </c>
      <c r="F84" s="91" t="s">
        <v>24</v>
      </c>
      <c r="G84" s="91" t="s">
        <v>32</v>
      </c>
      <c r="H84" s="91"/>
      <c r="I84" s="91" t="s">
        <v>32</v>
      </c>
    </row>
    <row r="85" spans="1:9" x14ac:dyDescent="0.25">
      <c r="A85" s="92" t="s">
        <v>642</v>
      </c>
      <c r="B85" s="91" t="s">
        <v>83</v>
      </c>
      <c r="C85" s="91" t="s">
        <v>113</v>
      </c>
      <c r="D85" s="93">
        <v>52.962209999999999</v>
      </c>
      <c r="E85" s="93">
        <v>84.757000000000005</v>
      </c>
      <c r="F85" s="91" t="s">
        <v>24</v>
      </c>
      <c r="G85" s="91" t="s">
        <v>32</v>
      </c>
      <c r="H85" s="91"/>
      <c r="I85" s="91" t="s">
        <v>32</v>
      </c>
    </row>
    <row r="86" spans="1:9" x14ac:dyDescent="0.25">
      <c r="A86" s="92" t="s">
        <v>643</v>
      </c>
      <c r="B86" s="91" t="s">
        <v>83</v>
      </c>
      <c r="C86" s="91" t="s">
        <v>114</v>
      </c>
      <c r="D86" s="93">
        <v>55.360484</v>
      </c>
      <c r="E86" s="93">
        <v>86.054310000000001</v>
      </c>
      <c r="F86" s="91" t="s">
        <v>24</v>
      </c>
      <c r="G86" s="91" t="s">
        <v>28</v>
      </c>
      <c r="H86" s="91"/>
      <c r="I86" s="91" t="s">
        <v>28</v>
      </c>
    </row>
    <row r="87" spans="1:9" x14ac:dyDescent="0.25">
      <c r="A87" s="92" t="s">
        <v>644</v>
      </c>
      <c r="B87" s="91" t="s">
        <v>83</v>
      </c>
      <c r="C87" s="91" t="s">
        <v>115</v>
      </c>
      <c r="D87" s="93">
        <v>55.357509999999998</v>
      </c>
      <c r="E87" s="93">
        <v>86.041300000000007</v>
      </c>
      <c r="F87" s="91" t="s">
        <v>24</v>
      </c>
      <c r="G87" s="91" t="s">
        <v>28</v>
      </c>
      <c r="H87" s="91"/>
      <c r="I87" s="91" t="s">
        <v>28</v>
      </c>
    </row>
    <row r="88" spans="1:9" x14ac:dyDescent="0.25">
      <c r="A88" s="92" t="s">
        <v>645</v>
      </c>
      <c r="B88" s="91" t="s">
        <v>83</v>
      </c>
      <c r="C88" s="91" t="s">
        <v>116</v>
      </c>
      <c r="D88" s="93">
        <v>55.325659999999999</v>
      </c>
      <c r="E88" s="93">
        <v>86.163399999999996</v>
      </c>
      <c r="F88" s="91" t="s">
        <v>24</v>
      </c>
      <c r="G88" s="91" t="s">
        <v>28</v>
      </c>
      <c r="H88" s="91"/>
      <c r="I88" s="91" t="s">
        <v>28</v>
      </c>
    </row>
    <row r="89" spans="1:9" x14ac:dyDescent="0.25">
      <c r="A89" s="92" t="s">
        <v>646</v>
      </c>
      <c r="B89" s="91" t="s">
        <v>83</v>
      </c>
      <c r="C89" s="91" t="s">
        <v>117</v>
      </c>
      <c r="D89" s="93">
        <v>56.063423999999998</v>
      </c>
      <c r="E89" s="93">
        <v>86.011622000000003</v>
      </c>
      <c r="F89" s="91" t="s">
        <v>24</v>
      </c>
      <c r="G89" s="91" t="s">
        <v>28</v>
      </c>
      <c r="H89" s="91"/>
      <c r="I89" s="91" t="s">
        <v>28</v>
      </c>
    </row>
    <row r="90" spans="1:9" x14ac:dyDescent="0.25">
      <c r="A90" s="92" t="s">
        <v>647</v>
      </c>
      <c r="B90" s="91" t="s">
        <v>83</v>
      </c>
      <c r="C90" s="91" t="s">
        <v>118</v>
      </c>
      <c r="D90" s="93">
        <v>53.76484</v>
      </c>
      <c r="E90" s="93">
        <v>87.600139999999996</v>
      </c>
      <c r="F90" s="91" t="s">
        <v>24</v>
      </c>
      <c r="G90" s="91" t="s">
        <v>28</v>
      </c>
      <c r="H90" s="91"/>
      <c r="I90" s="91" t="s">
        <v>28</v>
      </c>
    </row>
    <row r="91" spans="1:9" x14ac:dyDescent="0.25">
      <c r="A91" s="92" t="s">
        <v>648</v>
      </c>
      <c r="B91" s="91" t="s">
        <v>83</v>
      </c>
      <c r="C91" s="91" t="s">
        <v>119</v>
      </c>
      <c r="D91" s="93">
        <v>53.984312000000003</v>
      </c>
      <c r="E91" s="93">
        <v>86.696901999999994</v>
      </c>
      <c r="F91" s="91" t="s">
        <v>24</v>
      </c>
      <c r="G91" s="91" t="s">
        <v>28</v>
      </c>
      <c r="H91" s="91"/>
      <c r="I91" s="91" t="s">
        <v>28</v>
      </c>
    </row>
    <row r="92" spans="1:9" x14ac:dyDescent="0.25">
      <c r="A92" s="92" t="s">
        <v>649</v>
      </c>
      <c r="B92" s="91" t="s">
        <v>83</v>
      </c>
      <c r="C92" s="91" t="s">
        <v>120</v>
      </c>
      <c r="D92" s="93">
        <v>54.648119999999999</v>
      </c>
      <c r="E92" s="93">
        <v>86.203404000000006</v>
      </c>
      <c r="F92" s="91" t="s">
        <v>24</v>
      </c>
      <c r="G92" s="91" t="s">
        <v>28</v>
      </c>
      <c r="H92" s="91"/>
      <c r="I92" s="91" t="s">
        <v>28</v>
      </c>
    </row>
    <row r="93" spans="1:9" x14ac:dyDescent="0.25">
      <c r="A93" s="92" t="s">
        <v>650</v>
      </c>
      <c r="B93" s="91" t="s">
        <v>83</v>
      </c>
      <c r="C93" s="91" t="s">
        <v>121</v>
      </c>
      <c r="D93" s="93">
        <v>55.348149999999997</v>
      </c>
      <c r="E93" s="93">
        <v>86.06</v>
      </c>
      <c r="F93" s="91" t="s">
        <v>24</v>
      </c>
      <c r="G93" s="91" t="s">
        <v>28</v>
      </c>
      <c r="H93" s="91"/>
      <c r="I93" s="91" t="s">
        <v>28</v>
      </c>
    </row>
    <row r="94" spans="1:9" x14ac:dyDescent="0.25">
      <c r="A94" s="92" t="s">
        <v>651</v>
      </c>
      <c r="B94" s="91" t="s">
        <v>83</v>
      </c>
      <c r="C94" s="91" t="s">
        <v>122</v>
      </c>
      <c r="D94" s="93">
        <v>55.332836999999998</v>
      </c>
      <c r="E94" s="93">
        <v>86.176562000000004</v>
      </c>
      <c r="F94" s="91" t="s">
        <v>24</v>
      </c>
      <c r="G94" s="91" t="s">
        <v>28</v>
      </c>
      <c r="H94" s="91"/>
      <c r="I94" s="91" t="s">
        <v>28</v>
      </c>
    </row>
    <row r="95" spans="1:9" x14ac:dyDescent="0.25">
      <c r="A95" s="92" t="s">
        <v>652</v>
      </c>
      <c r="B95" s="91" t="s">
        <v>83</v>
      </c>
      <c r="C95" s="91" t="s">
        <v>123</v>
      </c>
      <c r="D95" s="93">
        <v>56.205741000000003</v>
      </c>
      <c r="E95" s="93">
        <v>86.451365999999993</v>
      </c>
      <c r="F95" s="91" t="s">
        <v>24</v>
      </c>
      <c r="G95" s="91" t="s">
        <v>28</v>
      </c>
      <c r="H95" s="91"/>
      <c r="I95" s="91" t="s">
        <v>28</v>
      </c>
    </row>
    <row r="96" spans="1:9" x14ac:dyDescent="0.25">
      <c r="A96" s="92" t="s">
        <v>653</v>
      </c>
      <c r="B96" s="91" t="s">
        <v>83</v>
      </c>
      <c r="C96" s="91" t="s">
        <v>124</v>
      </c>
      <c r="D96" s="93">
        <v>56.196201000000002</v>
      </c>
      <c r="E96" s="93">
        <v>87.705826999999999</v>
      </c>
      <c r="F96" s="91" t="s">
        <v>24</v>
      </c>
      <c r="G96" s="91" t="s">
        <v>28</v>
      </c>
      <c r="H96" s="91"/>
      <c r="I96" s="91" t="s">
        <v>28</v>
      </c>
    </row>
    <row r="97" spans="1:9" x14ac:dyDescent="0.25">
      <c r="A97" s="92" t="s">
        <v>654</v>
      </c>
      <c r="B97" s="91" t="s">
        <v>83</v>
      </c>
      <c r="C97" s="91" t="s">
        <v>125</v>
      </c>
      <c r="D97" s="93">
        <v>53.865468</v>
      </c>
      <c r="E97" s="93">
        <v>87.202219999999997</v>
      </c>
      <c r="F97" s="91" t="s">
        <v>24</v>
      </c>
      <c r="G97" s="91" t="s">
        <v>28</v>
      </c>
      <c r="H97" s="91"/>
      <c r="I97" s="91" t="s">
        <v>28</v>
      </c>
    </row>
    <row r="98" spans="1:9" x14ac:dyDescent="0.25">
      <c r="A98" s="92" t="s">
        <v>655</v>
      </c>
      <c r="B98" s="91" t="s">
        <v>83</v>
      </c>
      <c r="C98" s="91" t="s">
        <v>126</v>
      </c>
      <c r="D98" s="93">
        <v>54.316608000000002</v>
      </c>
      <c r="E98" s="93">
        <v>86.298400999999998</v>
      </c>
      <c r="F98" s="91" t="s">
        <v>24</v>
      </c>
      <c r="G98" s="91" t="s">
        <v>28</v>
      </c>
      <c r="H98" s="91"/>
      <c r="I98" s="91" t="s">
        <v>28</v>
      </c>
    </row>
    <row r="99" spans="1:9" x14ac:dyDescent="0.25">
      <c r="A99" s="92" t="s">
        <v>656</v>
      </c>
      <c r="B99" s="91" t="s">
        <v>83</v>
      </c>
      <c r="C99" s="91" t="s">
        <v>127</v>
      </c>
      <c r="D99" s="93">
        <v>53.758037000000002</v>
      </c>
      <c r="E99" s="93">
        <v>87.002159000000006</v>
      </c>
      <c r="F99" s="91" t="s">
        <v>24</v>
      </c>
      <c r="G99" s="91" t="s">
        <v>28</v>
      </c>
      <c r="H99" s="91"/>
      <c r="I99" s="91" t="s">
        <v>28</v>
      </c>
    </row>
    <row r="100" spans="1:9" x14ac:dyDescent="0.25">
      <c r="A100" s="92" t="s">
        <v>657</v>
      </c>
      <c r="B100" s="91" t="s">
        <v>83</v>
      </c>
      <c r="C100" s="91" t="s">
        <v>128</v>
      </c>
      <c r="D100" s="93">
        <v>54.010443000000002</v>
      </c>
      <c r="E100" s="93">
        <v>86.652364000000006</v>
      </c>
      <c r="F100" s="91" t="s">
        <v>24</v>
      </c>
      <c r="G100" s="91" t="s">
        <v>28</v>
      </c>
      <c r="H100" s="91"/>
      <c r="I100" s="91" t="s">
        <v>28</v>
      </c>
    </row>
    <row r="101" spans="1:9" x14ac:dyDescent="0.25">
      <c r="A101" s="92" t="s">
        <v>658</v>
      </c>
      <c r="B101" s="91" t="s">
        <v>83</v>
      </c>
      <c r="C101" s="91" t="s">
        <v>129</v>
      </c>
      <c r="D101" s="93">
        <v>53.730688000000001</v>
      </c>
      <c r="E101" s="93">
        <v>87.717352000000005</v>
      </c>
      <c r="F101" s="91" t="s">
        <v>24</v>
      </c>
      <c r="G101" s="91" t="s">
        <v>28</v>
      </c>
      <c r="H101" s="91"/>
      <c r="I101" s="91" t="s">
        <v>28</v>
      </c>
    </row>
    <row r="102" spans="1:9" x14ac:dyDescent="0.25">
      <c r="A102" s="92" t="s">
        <v>659</v>
      </c>
      <c r="B102" s="91" t="s">
        <v>83</v>
      </c>
      <c r="C102" s="91" t="s">
        <v>130</v>
      </c>
      <c r="D102" s="93">
        <v>54.592185000000001</v>
      </c>
      <c r="E102" s="93">
        <v>86.290091000000004</v>
      </c>
      <c r="F102" s="91" t="s">
        <v>24</v>
      </c>
      <c r="G102" s="91" t="s">
        <v>28</v>
      </c>
      <c r="H102" s="91"/>
      <c r="I102" s="91" t="s">
        <v>28</v>
      </c>
    </row>
    <row r="103" spans="1:9" x14ac:dyDescent="0.25">
      <c r="A103" s="92" t="s">
        <v>660</v>
      </c>
      <c r="B103" s="91" t="s">
        <v>83</v>
      </c>
      <c r="C103" s="91" t="s">
        <v>131</v>
      </c>
      <c r="D103" s="93">
        <v>53.79665</v>
      </c>
      <c r="E103" s="93">
        <v>86.898259999999993</v>
      </c>
      <c r="F103" s="91" t="s">
        <v>24</v>
      </c>
      <c r="G103" s="91" t="s">
        <v>28</v>
      </c>
      <c r="H103" s="91"/>
      <c r="I103" s="91" t="s">
        <v>28</v>
      </c>
    </row>
    <row r="104" spans="1:9" x14ac:dyDescent="0.25">
      <c r="A104" s="92" t="s">
        <v>661</v>
      </c>
      <c r="B104" s="91" t="s">
        <v>83</v>
      </c>
      <c r="C104" s="91" t="s">
        <v>132</v>
      </c>
      <c r="D104" s="93">
        <v>53.702461999999997</v>
      </c>
      <c r="E104" s="93">
        <v>87.123593</v>
      </c>
      <c r="F104" s="91" t="s">
        <v>24</v>
      </c>
      <c r="G104" s="91" t="s">
        <v>28</v>
      </c>
      <c r="H104" s="91"/>
      <c r="I104" s="91" t="s">
        <v>28</v>
      </c>
    </row>
    <row r="105" spans="1:9" x14ac:dyDescent="0.25">
      <c r="A105" s="92" t="s">
        <v>662</v>
      </c>
      <c r="B105" s="91" t="s">
        <v>83</v>
      </c>
      <c r="C105" s="91" t="s">
        <v>133</v>
      </c>
      <c r="D105" s="93">
        <v>54.777526000000002</v>
      </c>
      <c r="E105" s="93">
        <v>85.074580999999995</v>
      </c>
      <c r="F105" s="91" t="s">
        <v>24</v>
      </c>
      <c r="G105" s="91" t="s">
        <v>28</v>
      </c>
      <c r="H105" s="91"/>
      <c r="I105" s="91" t="s">
        <v>28</v>
      </c>
    </row>
    <row r="106" spans="1:9" x14ac:dyDescent="0.25">
      <c r="A106" s="92" t="s">
        <v>663</v>
      </c>
      <c r="B106" s="91" t="s">
        <v>83</v>
      </c>
      <c r="C106" s="91" t="s">
        <v>134</v>
      </c>
      <c r="D106" s="93">
        <v>53.949263999999999</v>
      </c>
      <c r="E106" s="93">
        <v>86.721290999999994</v>
      </c>
      <c r="F106" s="91" t="s">
        <v>24</v>
      </c>
      <c r="G106" s="91" t="s">
        <v>28</v>
      </c>
      <c r="H106" s="91"/>
      <c r="I106" s="91" t="s">
        <v>28</v>
      </c>
    </row>
    <row r="107" spans="1:9" x14ac:dyDescent="0.25">
      <c r="A107" s="92" t="s">
        <v>664</v>
      </c>
      <c r="B107" s="91" t="s">
        <v>83</v>
      </c>
      <c r="C107" s="91" t="s">
        <v>135</v>
      </c>
      <c r="D107" s="93">
        <v>53.909348999999999</v>
      </c>
      <c r="E107" s="93">
        <v>86.744989000000004</v>
      </c>
      <c r="F107" s="91" t="s">
        <v>24</v>
      </c>
      <c r="G107" s="91" t="s">
        <v>28</v>
      </c>
      <c r="H107" s="91"/>
      <c r="I107" s="91" t="s">
        <v>28</v>
      </c>
    </row>
    <row r="108" spans="1:9" x14ac:dyDescent="0.25">
      <c r="A108" s="92" t="s">
        <v>665</v>
      </c>
      <c r="B108" s="91" t="s">
        <v>83</v>
      </c>
      <c r="C108" s="91" t="s">
        <v>136</v>
      </c>
      <c r="D108" s="93">
        <v>54.899700000000003</v>
      </c>
      <c r="E108" s="93">
        <v>85.650400000000005</v>
      </c>
      <c r="F108" s="91" t="s">
        <v>24</v>
      </c>
      <c r="G108" s="91" t="s">
        <v>28</v>
      </c>
      <c r="H108" s="91"/>
      <c r="I108" s="91" t="s">
        <v>28</v>
      </c>
    </row>
    <row r="109" spans="1:9" x14ac:dyDescent="0.25">
      <c r="A109" s="92" t="s">
        <v>666</v>
      </c>
      <c r="B109" s="91" t="s">
        <v>83</v>
      </c>
      <c r="C109" s="91" t="s">
        <v>137</v>
      </c>
      <c r="D109" s="93">
        <v>54.372210000000003</v>
      </c>
      <c r="E109" s="93">
        <v>86.352239999999995</v>
      </c>
      <c r="F109" s="91" t="s">
        <v>24</v>
      </c>
      <c r="G109" s="91" t="s">
        <v>28</v>
      </c>
      <c r="H109" s="91"/>
      <c r="I109" s="91" t="s">
        <v>28</v>
      </c>
    </row>
    <row r="110" spans="1:9" x14ac:dyDescent="0.25">
      <c r="A110" s="92" t="s">
        <v>667</v>
      </c>
      <c r="B110" s="91" t="s">
        <v>83</v>
      </c>
      <c r="C110" s="91" t="s">
        <v>138</v>
      </c>
      <c r="D110" s="93">
        <v>55.311920000000001</v>
      </c>
      <c r="E110" s="93">
        <v>86.034000000000006</v>
      </c>
      <c r="F110" s="91" t="s">
        <v>24</v>
      </c>
      <c r="G110" s="91" t="s">
        <v>28</v>
      </c>
      <c r="H110" s="91"/>
      <c r="I110" s="91" t="s">
        <v>28</v>
      </c>
    </row>
    <row r="111" spans="1:9" x14ac:dyDescent="0.25">
      <c r="A111" s="92" t="s">
        <v>668</v>
      </c>
      <c r="B111" s="91" t="s">
        <v>83</v>
      </c>
      <c r="C111" s="91" t="s">
        <v>139</v>
      </c>
      <c r="D111" s="93">
        <v>54.430190000000003</v>
      </c>
      <c r="E111" s="93">
        <v>86.27552</v>
      </c>
      <c r="F111" s="91" t="s">
        <v>24</v>
      </c>
      <c r="G111" s="91" t="s">
        <v>28</v>
      </c>
      <c r="H111" s="91"/>
      <c r="I111" s="91" t="s">
        <v>28</v>
      </c>
    </row>
    <row r="112" spans="1:9" x14ac:dyDescent="0.25">
      <c r="A112" s="92" t="s">
        <v>669</v>
      </c>
      <c r="B112" s="91" t="s">
        <v>83</v>
      </c>
      <c r="C112" s="91" t="s">
        <v>140</v>
      </c>
      <c r="D112" s="93">
        <v>54.294890000000002</v>
      </c>
      <c r="E112" s="93">
        <v>85.953230000000005</v>
      </c>
      <c r="F112" s="91" t="s">
        <v>24</v>
      </c>
      <c r="G112" s="91" t="s">
        <v>28</v>
      </c>
      <c r="H112" s="91"/>
      <c r="I112" s="91" t="s">
        <v>28</v>
      </c>
    </row>
    <row r="113" spans="1:9" x14ac:dyDescent="0.25">
      <c r="A113" s="92" t="s">
        <v>670</v>
      </c>
      <c r="B113" s="91" t="s">
        <v>83</v>
      </c>
      <c r="C113" s="91" t="s">
        <v>141</v>
      </c>
      <c r="D113" s="93">
        <v>54.286470999999999</v>
      </c>
      <c r="E113" s="93">
        <v>85.994266999999994</v>
      </c>
      <c r="F113" s="91" t="s">
        <v>24</v>
      </c>
      <c r="G113" s="91" t="s">
        <v>28</v>
      </c>
      <c r="H113" s="91"/>
      <c r="I113" s="91" t="s">
        <v>28</v>
      </c>
    </row>
    <row r="114" spans="1:9" x14ac:dyDescent="0.25">
      <c r="A114" s="92" t="s">
        <v>671</v>
      </c>
      <c r="B114" s="91" t="s">
        <v>83</v>
      </c>
      <c r="C114" s="91" t="s">
        <v>142</v>
      </c>
      <c r="D114" s="93">
        <v>56.188763000000002</v>
      </c>
      <c r="E114" s="93">
        <v>86.654680999999997</v>
      </c>
      <c r="F114" s="91" t="s">
        <v>24</v>
      </c>
      <c r="G114" s="91" t="s">
        <v>28</v>
      </c>
      <c r="H114" s="91"/>
      <c r="I114" s="91" t="s">
        <v>28</v>
      </c>
    </row>
    <row r="115" spans="1:9" x14ac:dyDescent="0.25">
      <c r="A115" s="92" t="s">
        <v>672</v>
      </c>
      <c r="B115" s="91" t="s">
        <v>83</v>
      </c>
      <c r="C115" s="91" t="s">
        <v>143</v>
      </c>
      <c r="D115" s="93">
        <v>54.018495000000001</v>
      </c>
      <c r="E115" s="93">
        <v>86.683796000000001</v>
      </c>
      <c r="F115" s="91" t="s">
        <v>24</v>
      </c>
      <c r="G115" s="91" t="s">
        <v>28</v>
      </c>
      <c r="H115" s="91"/>
      <c r="I115" s="91" t="s">
        <v>28</v>
      </c>
    </row>
    <row r="116" spans="1:9" x14ac:dyDescent="0.25">
      <c r="A116" s="92" t="s">
        <v>673</v>
      </c>
      <c r="B116" s="91" t="s">
        <v>83</v>
      </c>
      <c r="C116" s="91" t="s">
        <v>144</v>
      </c>
      <c r="D116" s="93">
        <v>55.444274999999998</v>
      </c>
      <c r="E116" s="93">
        <v>86.138752999999994</v>
      </c>
      <c r="F116" s="91" t="s">
        <v>24</v>
      </c>
      <c r="G116" s="91" t="s">
        <v>28</v>
      </c>
      <c r="H116" s="91"/>
      <c r="I116" s="91" t="s">
        <v>28</v>
      </c>
    </row>
    <row r="117" spans="1:9" x14ac:dyDescent="0.25">
      <c r="A117" s="92" t="s">
        <v>674</v>
      </c>
      <c r="B117" s="91" t="s">
        <v>83</v>
      </c>
      <c r="C117" s="91" t="s">
        <v>145</v>
      </c>
      <c r="D117" s="93">
        <v>53.834394000000003</v>
      </c>
      <c r="E117" s="93">
        <v>86.797504000000004</v>
      </c>
      <c r="F117" s="91" t="s">
        <v>24</v>
      </c>
      <c r="G117" s="91" t="s">
        <v>28</v>
      </c>
      <c r="H117" s="91"/>
      <c r="I117" s="91" t="s">
        <v>28</v>
      </c>
    </row>
    <row r="118" spans="1:9" x14ac:dyDescent="0.25">
      <c r="A118" s="92" t="s">
        <v>675</v>
      </c>
      <c r="B118" s="91" t="s">
        <v>83</v>
      </c>
      <c r="C118" s="91" t="s">
        <v>146</v>
      </c>
      <c r="D118" s="93">
        <v>53.87435</v>
      </c>
      <c r="E118" s="93">
        <v>86.628649999999993</v>
      </c>
      <c r="F118" s="91" t="s">
        <v>24</v>
      </c>
      <c r="G118" s="91" t="s">
        <v>28</v>
      </c>
      <c r="H118" s="91"/>
      <c r="I118" s="91" t="s">
        <v>28</v>
      </c>
    </row>
    <row r="119" spans="1:9" x14ac:dyDescent="0.25">
      <c r="A119" s="92" t="s">
        <v>676</v>
      </c>
      <c r="B119" s="91" t="s">
        <v>83</v>
      </c>
      <c r="C119" s="91" t="s">
        <v>147</v>
      </c>
      <c r="D119" s="93">
        <v>56.052697999999999</v>
      </c>
      <c r="E119" s="93">
        <v>88.995934000000005</v>
      </c>
      <c r="F119" s="91" t="s">
        <v>24</v>
      </c>
      <c r="G119" s="91" t="s">
        <v>28</v>
      </c>
      <c r="H119" s="91"/>
      <c r="I119" s="91" t="s">
        <v>28</v>
      </c>
    </row>
    <row r="120" spans="1:9" x14ac:dyDescent="0.25">
      <c r="A120" s="92" t="s">
        <v>677</v>
      </c>
      <c r="B120" s="91" t="s">
        <v>83</v>
      </c>
      <c r="C120" s="91" t="s">
        <v>148</v>
      </c>
      <c r="D120" s="93">
        <v>53.780622999999999</v>
      </c>
      <c r="E120" s="93">
        <v>87.126840000000001</v>
      </c>
      <c r="F120" s="91" t="s">
        <v>24</v>
      </c>
      <c r="G120" s="91" t="s">
        <v>28</v>
      </c>
      <c r="H120" s="91"/>
      <c r="I120" s="91" t="s">
        <v>28</v>
      </c>
    </row>
    <row r="121" spans="1:9" x14ac:dyDescent="0.25">
      <c r="A121" s="92" t="s">
        <v>678</v>
      </c>
      <c r="B121" s="91" t="s">
        <v>83</v>
      </c>
      <c r="C121" s="91" t="s">
        <v>149</v>
      </c>
      <c r="D121" s="93">
        <v>54.681694</v>
      </c>
      <c r="E121" s="93">
        <v>86.183501000000007</v>
      </c>
      <c r="F121" s="91" t="s">
        <v>24</v>
      </c>
      <c r="G121" s="91" t="s">
        <v>28</v>
      </c>
      <c r="H121" s="91"/>
      <c r="I121" s="91" t="s">
        <v>28</v>
      </c>
    </row>
    <row r="122" spans="1:9" x14ac:dyDescent="0.25">
      <c r="A122" s="92" t="s">
        <v>679</v>
      </c>
      <c r="B122" s="91" t="s">
        <v>83</v>
      </c>
      <c r="C122" s="91" t="s">
        <v>150</v>
      </c>
      <c r="D122" s="93">
        <v>54.607216000000001</v>
      </c>
      <c r="E122" s="93">
        <v>85.384967000000003</v>
      </c>
      <c r="F122" s="91" t="s">
        <v>24</v>
      </c>
      <c r="G122" s="91" t="s">
        <v>28</v>
      </c>
      <c r="H122" s="91"/>
      <c r="I122" s="91" t="s">
        <v>28</v>
      </c>
    </row>
    <row r="123" spans="1:9" x14ac:dyDescent="0.25">
      <c r="A123" s="92" t="s">
        <v>680</v>
      </c>
      <c r="B123" s="91" t="s">
        <v>83</v>
      </c>
      <c r="C123" s="91" t="s">
        <v>151</v>
      </c>
      <c r="D123" s="93">
        <v>54.605443000000001</v>
      </c>
      <c r="E123" s="93">
        <v>86.280901</v>
      </c>
      <c r="F123" s="91" t="s">
        <v>24</v>
      </c>
      <c r="G123" s="91" t="s">
        <v>28</v>
      </c>
      <c r="H123" s="91"/>
      <c r="I123" s="91" t="s">
        <v>28</v>
      </c>
    </row>
    <row r="124" spans="1:9" x14ac:dyDescent="0.25">
      <c r="A124" s="92" t="s">
        <v>681</v>
      </c>
      <c r="B124" s="91" t="s">
        <v>83</v>
      </c>
      <c r="C124" s="91" t="s">
        <v>152</v>
      </c>
      <c r="D124" s="93">
        <v>54.605443000000001</v>
      </c>
      <c r="E124" s="93">
        <v>86.280901</v>
      </c>
      <c r="F124" s="91" t="s">
        <v>24</v>
      </c>
      <c r="G124" s="91" t="s">
        <v>28</v>
      </c>
      <c r="H124" s="91"/>
      <c r="I124" s="91" t="s">
        <v>28</v>
      </c>
    </row>
    <row r="125" spans="1:9" x14ac:dyDescent="0.25">
      <c r="A125" s="92" t="s">
        <v>682</v>
      </c>
      <c r="B125" s="91" t="s">
        <v>83</v>
      </c>
      <c r="C125" s="91" t="s">
        <v>153</v>
      </c>
      <c r="D125" s="93">
        <v>54.715949999999999</v>
      </c>
      <c r="E125" s="93">
        <v>86.208359999999999</v>
      </c>
      <c r="F125" s="91" t="s">
        <v>24</v>
      </c>
      <c r="G125" s="91" t="s">
        <v>28</v>
      </c>
      <c r="H125" s="91"/>
      <c r="I125" s="91" t="s">
        <v>28</v>
      </c>
    </row>
    <row r="126" spans="1:9" x14ac:dyDescent="0.25">
      <c r="A126" s="92" t="s">
        <v>683</v>
      </c>
      <c r="B126" s="91" t="s">
        <v>83</v>
      </c>
      <c r="C126" s="91" t="s">
        <v>154</v>
      </c>
      <c r="D126" s="93">
        <v>55.41207</v>
      </c>
      <c r="E126" s="93">
        <v>86.115799999999993</v>
      </c>
      <c r="F126" s="91" t="s">
        <v>24</v>
      </c>
      <c r="G126" s="91" t="s">
        <v>28</v>
      </c>
      <c r="H126" s="91"/>
      <c r="I126" s="91" t="s">
        <v>28</v>
      </c>
    </row>
    <row r="127" spans="1:9" x14ac:dyDescent="0.25">
      <c r="A127" s="92" t="s">
        <v>684</v>
      </c>
      <c r="B127" s="91" t="s">
        <v>83</v>
      </c>
      <c r="C127" s="91" t="s">
        <v>155</v>
      </c>
      <c r="D127" s="93">
        <v>56.062539000000001</v>
      </c>
      <c r="E127" s="93">
        <v>85.649501999999998</v>
      </c>
      <c r="F127" s="91" t="s">
        <v>24</v>
      </c>
      <c r="G127" s="91" t="s">
        <v>28</v>
      </c>
      <c r="H127" s="91"/>
      <c r="I127" s="91" t="s">
        <v>28</v>
      </c>
    </row>
    <row r="128" spans="1:9" x14ac:dyDescent="0.25">
      <c r="A128" s="92" t="s">
        <v>685</v>
      </c>
      <c r="B128" s="91" t="s">
        <v>83</v>
      </c>
      <c r="C128" s="91" t="s">
        <v>156</v>
      </c>
      <c r="D128" s="93">
        <v>55.865034999999999</v>
      </c>
      <c r="E128" s="93">
        <v>85.427555999999996</v>
      </c>
      <c r="F128" s="91" t="s">
        <v>24</v>
      </c>
      <c r="G128" s="91" t="s">
        <v>28</v>
      </c>
      <c r="H128" s="91"/>
      <c r="I128" s="91" t="s">
        <v>28</v>
      </c>
    </row>
    <row r="129" spans="1:9" x14ac:dyDescent="0.25">
      <c r="A129" s="92" t="s">
        <v>686</v>
      </c>
      <c r="B129" s="91" t="s">
        <v>83</v>
      </c>
      <c r="C129" s="91" t="s">
        <v>157</v>
      </c>
      <c r="D129" s="93">
        <v>55.382897</v>
      </c>
      <c r="E129" s="93">
        <v>86.064192000000006</v>
      </c>
      <c r="F129" s="91" t="s">
        <v>24</v>
      </c>
      <c r="G129" s="91" t="s">
        <v>28</v>
      </c>
      <c r="H129" s="91"/>
      <c r="I129" s="91" t="s">
        <v>28</v>
      </c>
    </row>
    <row r="130" spans="1:9" x14ac:dyDescent="0.25">
      <c r="A130" s="92" t="s">
        <v>687</v>
      </c>
      <c r="B130" s="91" t="s">
        <v>83</v>
      </c>
      <c r="C130" s="91" t="s">
        <v>158</v>
      </c>
      <c r="D130" s="93">
        <v>56.227235</v>
      </c>
      <c r="E130" s="93">
        <v>87.735516000000004</v>
      </c>
      <c r="F130" s="91" t="s">
        <v>24</v>
      </c>
      <c r="G130" s="91" t="s">
        <v>28</v>
      </c>
      <c r="H130" s="91"/>
      <c r="I130" s="91" t="s">
        <v>28</v>
      </c>
    </row>
    <row r="131" spans="1:9" x14ac:dyDescent="0.25">
      <c r="A131" s="92" t="s">
        <v>688</v>
      </c>
      <c r="B131" s="91" t="s">
        <v>83</v>
      </c>
      <c r="C131" s="91" t="s">
        <v>159</v>
      </c>
      <c r="D131" s="93">
        <v>56.066409999999998</v>
      </c>
      <c r="E131" s="93">
        <v>87.631739999999994</v>
      </c>
      <c r="F131" s="91" t="s">
        <v>24</v>
      </c>
      <c r="G131" s="91" t="s">
        <v>28</v>
      </c>
      <c r="H131" s="91"/>
      <c r="I131" s="91" t="s">
        <v>28</v>
      </c>
    </row>
    <row r="132" spans="1:9" x14ac:dyDescent="0.25">
      <c r="A132" s="92" t="s">
        <v>689</v>
      </c>
      <c r="B132" s="91" t="s">
        <v>83</v>
      </c>
      <c r="C132" s="91" t="s">
        <v>160</v>
      </c>
      <c r="D132" s="93">
        <v>53.751970999999998</v>
      </c>
      <c r="E132" s="93">
        <v>87.005960999999999</v>
      </c>
      <c r="F132" s="91" t="s">
        <v>24</v>
      </c>
      <c r="G132" s="91" t="s">
        <v>28</v>
      </c>
      <c r="H132" s="91"/>
      <c r="I132" s="91" t="s">
        <v>28</v>
      </c>
    </row>
    <row r="133" spans="1:9" x14ac:dyDescent="0.25">
      <c r="A133" s="92" t="s">
        <v>690</v>
      </c>
      <c r="B133" s="91" t="s">
        <v>83</v>
      </c>
      <c r="C133" s="91" t="s">
        <v>161</v>
      </c>
      <c r="D133" s="93">
        <v>53.791944000000001</v>
      </c>
      <c r="E133" s="93">
        <v>87.155016000000003</v>
      </c>
      <c r="F133" s="91" t="s">
        <v>24</v>
      </c>
      <c r="G133" s="91" t="s">
        <v>28</v>
      </c>
      <c r="H133" s="91"/>
      <c r="I133" s="91" t="s">
        <v>28</v>
      </c>
    </row>
    <row r="134" spans="1:9" x14ac:dyDescent="0.25">
      <c r="A134" s="92" t="s">
        <v>691</v>
      </c>
      <c r="B134" s="91" t="s">
        <v>83</v>
      </c>
      <c r="C134" s="91" t="s">
        <v>162</v>
      </c>
      <c r="D134" s="93">
        <v>53.615780999999998</v>
      </c>
      <c r="E134" s="93">
        <v>87.327331999999998</v>
      </c>
      <c r="F134" s="91" t="s">
        <v>24</v>
      </c>
      <c r="G134" s="91" t="s">
        <v>28</v>
      </c>
      <c r="H134" s="91"/>
      <c r="I134" s="91" t="s">
        <v>28</v>
      </c>
    </row>
    <row r="135" spans="1:9" x14ac:dyDescent="0.25">
      <c r="A135" s="92" t="s">
        <v>692</v>
      </c>
      <c r="B135" s="91" t="s">
        <v>83</v>
      </c>
      <c r="C135" s="91" t="s">
        <v>163</v>
      </c>
      <c r="D135" s="93">
        <v>55.321570000000001</v>
      </c>
      <c r="E135" s="93">
        <v>86.130899999999997</v>
      </c>
      <c r="F135" s="91" t="s">
        <v>24</v>
      </c>
      <c r="G135" s="91" t="s">
        <v>28</v>
      </c>
      <c r="H135" s="91"/>
      <c r="I135" s="91" t="s">
        <v>28</v>
      </c>
    </row>
    <row r="136" spans="1:9" x14ac:dyDescent="0.25">
      <c r="A136" s="92" t="s">
        <v>693</v>
      </c>
      <c r="B136" s="91" t="s">
        <v>83</v>
      </c>
      <c r="C136" s="91" t="s">
        <v>164</v>
      </c>
      <c r="D136" s="93">
        <v>53.785893999999999</v>
      </c>
      <c r="E136" s="93">
        <v>87.129589999999993</v>
      </c>
      <c r="F136" s="91" t="s">
        <v>24</v>
      </c>
      <c r="G136" s="91" t="s">
        <v>28</v>
      </c>
      <c r="H136" s="91"/>
      <c r="I136" s="91" t="s">
        <v>28</v>
      </c>
    </row>
    <row r="137" spans="1:9" x14ac:dyDescent="0.25">
      <c r="A137" s="92" t="s">
        <v>694</v>
      </c>
      <c r="B137" s="91" t="s">
        <v>83</v>
      </c>
      <c r="C137" s="91" t="s">
        <v>165</v>
      </c>
      <c r="D137" s="93">
        <v>53.747127999999996</v>
      </c>
      <c r="E137" s="93">
        <v>87.162750000000003</v>
      </c>
      <c r="F137" s="91" t="s">
        <v>24</v>
      </c>
      <c r="G137" s="91" t="s">
        <v>28</v>
      </c>
      <c r="H137" s="91"/>
      <c r="I137" s="91" t="s">
        <v>28</v>
      </c>
    </row>
    <row r="138" spans="1:9" x14ac:dyDescent="0.25">
      <c r="A138" s="92" t="s">
        <v>695</v>
      </c>
      <c r="B138" s="91" t="s">
        <v>83</v>
      </c>
      <c r="C138" s="91" t="s">
        <v>166</v>
      </c>
      <c r="D138" s="93">
        <v>53.842340999999998</v>
      </c>
      <c r="E138" s="93">
        <v>87.186499999999995</v>
      </c>
      <c r="F138" s="91" t="s">
        <v>24</v>
      </c>
      <c r="G138" s="91" t="s">
        <v>28</v>
      </c>
      <c r="H138" s="91"/>
      <c r="I138" s="91" t="s">
        <v>28</v>
      </c>
    </row>
    <row r="139" spans="1:9" x14ac:dyDescent="0.25">
      <c r="A139" s="92" t="s">
        <v>696</v>
      </c>
      <c r="B139" s="91" t="s">
        <v>83</v>
      </c>
      <c r="C139" s="91" t="s">
        <v>167</v>
      </c>
      <c r="D139" s="93">
        <v>53.774230000000003</v>
      </c>
      <c r="E139" s="93">
        <v>87.27467</v>
      </c>
      <c r="F139" s="91" t="s">
        <v>24</v>
      </c>
      <c r="G139" s="91" t="s">
        <v>28</v>
      </c>
      <c r="H139" s="91"/>
      <c r="I139" s="91" t="s">
        <v>28</v>
      </c>
    </row>
    <row r="140" spans="1:9" x14ac:dyDescent="0.25">
      <c r="A140" s="92" t="s">
        <v>697</v>
      </c>
      <c r="B140" s="91" t="s">
        <v>83</v>
      </c>
      <c r="C140" s="91" t="s">
        <v>168</v>
      </c>
      <c r="D140" s="93">
        <v>53.776276000000003</v>
      </c>
      <c r="E140" s="93">
        <v>87.223923999999997</v>
      </c>
      <c r="F140" s="91" t="s">
        <v>24</v>
      </c>
      <c r="G140" s="91" t="s">
        <v>28</v>
      </c>
      <c r="H140" s="91"/>
      <c r="I140" s="91" t="s">
        <v>28</v>
      </c>
    </row>
    <row r="141" spans="1:9" x14ac:dyDescent="0.25">
      <c r="A141" s="92" t="s">
        <v>698</v>
      </c>
      <c r="B141" s="91" t="s">
        <v>83</v>
      </c>
      <c r="C141" s="91" t="s">
        <v>169</v>
      </c>
      <c r="D141" s="93">
        <v>53.679299999999998</v>
      </c>
      <c r="E141" s="93">
        <v>88.052530000000004</v>
      </c>
      <c r="F141" s="91" t="s">
        <v>24</v>
      </c>
      <c r="G141" s="91" t="s">
        <v>28</v>
      </c>
      <c r="H141" s="91"/>
      <c r="I141" s="91" t="s">
        <v>28</v>
      </c>
    </row>
    <row r="142" spans="1:9" x14ac:dyDescent="0.25">
      <c r="A142" s="92" t="s">
        <v>699</v>
      </c>
      <c r="B142" s="91" t="s">
        <v>83</v>
      </c>
      <c r="C142" s="91" t="s">
        <v>170</v>
      </c>
      <c r="D142" s="93">
        <v>52.758839000000002</v>
      </c>
      <c r="E142" s="93">
        <v>87.861631000000003</v>
      </c>
      <c r="F142" s="91" t="s">
        <v>24</v>
      </c>
      <c r="G142" s="91" t="s">
        <v>28</v>
      </c>
      <c r="H142" s="91"/>
      <c r="I142" s="91" t="s">
        <v>28</v>
      </c>
    </row>
    <row r="143" spans="1:9" x14ac:dyDescent="0.25">
      <c r="A143" s="92" t="s">
        <v>700</v>
      </c>
      <c r="B143" s="91" t="s">
        <v>83</v>
      </c>
      <c r="C143" s="91" t="s">
        <v>171</v>
      </c>
      <c r="D143" s="93">
        <v>53.740855000000003</v>
      </c>
      <c r="E143" s="93">
        <v>87.144532999999996</v>
      </c>
      <c r="F143" s="91" t="s">
        <v>24</v>
      </c>
      <c r="G143" s="91" t="s">
        <v>28</v>
      </c>
      <c r="H143" s="91"/>
      <c r="I143" s="91" t="s">
        <v>28</v>
      </c>
    </row>
    <row r="144" spans="1:9" x14ac:dyDescent="0.25">
      <c r="A144" s="92" t="s">
        <v>701</v>
      </c>
      <c r="B144" s="91" t="s">
        <v>83</v>
      </c>
      <c r="C144" s="91" t="s">
        <v>172</v>
      </c>
      <c r="D144" s="93">
        <v>55.628214999999997</v>
      </c>
      <c r="E144" s="93">
        <v>86.245930000000001</v>
      </c>
      <c r="F144" s="91" t="s">
        <v>24</v>
      </c>
      <c r="G144" s="91" t="s">
        <v>28</v>
      </c>
      <c r="H144" s="91"/>
      <c r="I144" s="91" t="s">
        <v>28</v>
      </c>
    </row>
    <row r="145" spans="1:9" x14ac:dyDescent="0.25">
      <c r="A145" s="92" t="s">
        <v>702</v>
      </c>
      <c r="B145" s="91" t="s">
        <v>83</v>
      </c>
      <c r="C145" s="91" t="s">
        <v>173</v>
      </c>
      <c r="D145" s="93">
        <v>52.909619999999997</v>
      </c>
      <c r="E145" s="93">
        <v>87.976849999999999</v>
      </c>
      <c r="F145" s="91" t="s">
        <v>24</v>
      </c>
      <c r="G145" s="91" t="s">
        <v>28</v>
      </c>
      <c r="H145" s="91"/>
      <c r="I145" s="91" t="s">
        <v>28</v>
      </c>
    </row>
    <row r="146" spans="1:9" x14ac:dyDescent="0.25">
      <c r="A146" s="92" t="s">
        <v>703</v>
      </c>
      <c r="B146" s="91" t="s">
        <v>83</v>
      </c>
      <c r="C146" s="91" t="s">
        <v>174</v>
      </c>
      <c r="D146" s="93">
        <v>55.284950000000002</v>
      </c>
      <c r="E146" s="93">
        <v>85.649019999999993</v>
      </c>
      <c r="F146" s="91" t="s">
        <v>24</v>
      </c>
      <c r="G146" s="91" t="s">
        <v>28</v>
      </c>
      <c r="H146" s="91"/>
      <c r="I146" s="91" t="s">
        <v>28</v>
      </c>
    </row>
    <row r="147" spans="1:9" x14ac:dyDescent="0.25">
      <c r="A147" s="92" t="s">
        <v>704</v>
      </c>
      <c r="B147" s="91" t="s">
        <v>83</v>
      </c>
      <c r="C147" s="91" t="s">
        <v>175</v>
      </c>
      <c r="D147" s="93">
        <v>55.357030000000002</v>
      </c>
      <c r="E147" s="93">
        <v>85.45</v>
      </c>
      <c r="F147" s="91" t="s">
        <v>24</v>
      </c>
      <c r="G147" s="91" t="s">
        <v>28</v>
      </c>
      <c r="H147" s="91"/>
      <c r="I147" s="91" t="s">
        <v>28</v>
      </c>
    </row>
    <row r="148" spans="1:9" x14ac:dyDescent="0.25">
      <c r="A148" s="92" t="s">
        <v>705</v>
      </c>
      <c r="B148" s="91" t="s">
        <v>83</v>
      </c>
      <c r="C148" s="91" t="s">
        <v>176</v>
      </c>
      <c r="D148" s="93">
        <v>56.115479000000001</v>
      </c>
      <c r="E148" s="93">
        <v>88.526895999999994</v>
      </c>
      <c r="F148" s="91" t="s">
        <v>24</v>
      </c>
      <c r="G148" s="91" t="s">
        <v>28</v>
      </c>
      <c r="H148" s="91"/>
      <c r="I148" s="91" t="s">
        <v>28</v>
      </c>
    </row>
    <row r="149" spans="1:9" x14ac:dyDescent="0.25">
      <c r="A149" s="92" t="s">
        <v>706</v>
      </c>
      <c r="B149" s="91" t="s">
        <v>83</v>
      </c>
      <c r="C149" s="91" t="s">
        <v>177</v>
      </c>
      <c r="D149" s="93">
        <v>55.757496000000003</v>
      </c>
      <c r="E149" s="93">
        <v>88.307643999999996</v>
      </c>
      <c r="F149" s="91" t="s">
        <v>24</v>
      </c>
      <c r="G149" s="91" t="s">
        <v>28</v>
      </c>
      <c r="H149" s="91"/>
      <c r="I149" s="91" t="s">
        <v>28</v>
      </c>
    </row>
    <row r="150" spans="1:9" x14ac:dyDescent="0.25">
      <c r="A150" s="92" t="s">
        <v>707</v>
      </c>
      <c r="B150" s="91" t="s">
        <v>83</v>
      </c>
      <c r="C150" s="91" t="s">
        <v>178</v>
      </c>
      <c r="D150" s="93">
        <v>55.419789999999999</v>
      </c>
      <c r="E150" s="93">
        <v>86.043329999999997</v>
      </c>
      <c r="F150" s="91" t="s">
        <v>24</v>
      </c>
      <c r="G150" s="91" t="s">
        <v>28</v>
      </c>
      <c r="H150" s="91"/>
      <c r="I150" s="91" t="s">
        <v>28</v>
      </c>
    </row>
    <row r="151" spans="1:9" x14ac:dyDescent="0.25">
      <c r="A151" s="92" t="s">
        <v>708</v>
      </c>
      <c r="B151" s="91" t="s">
        <v>83</v>
      </c>
      <c r="C151" s="91" t="s">
        <v>179</v>
      </c>
      <c r="D151" s="93">
        <v>55.725949999999997</v>
      </c>
      <c r="E151" s="93">
        <v>84.828289999999996</v>
      </c>
      <c r="F151" s="91" t="s">
        <v>24</v>
      </c>
      <c r="G151" s="91" t="s">
        <v>28</v>
      </c>
      <c r="H151" s="91"/>
      <c r="I151" s="91" t="s">
        <v>28</v>
      </c>
    </row>
    <row r="152" spans="1:9" x14ac:dyDescent="0.25">
      <c r="A152" s="92" t="s">
        <v>709</v>
      </c>
      <c r="B152" s="91" t="s">
        <v>83</v>
      </c>
      <c r="C152" s="91" t="s">
        <v>180</v>
      </c>
      <c r="D152" s="93">
        <v>55.704473</v>
      </c>
      <c r="E152" s="93">
        <v>84.832988999999998</v>
      </c>
      <c r="F152" s="91" t="s">
        <v>24</v>
      </c>
      <c r="G152" s="91" t="s">
        <v>28</v>
      </c>
      <c r="H152" s="91"/>
      <c r="I152" s="91" t="s">
        <v>28</v>
      </c>
    </row>
    <row r="153" spans="1:9" x14ac:dyDescent="0.25">
      <c r="A153" s="92" t="s">
        <v>710</v>
      </c>
      <c r="B153" s="91" t="s">
        <v>83</v>
      </c>
      <c r="C153" s="91" t="s">
        <v>181</v>
      </c>
      <c r="D153" s="93">
        <v>54.426996000000003</v>
      </c>
      <c r="E153" s="93">
        <v>86.305767000000003</v>
      </c>
      <c r="F153" s="91" t="s">
        <v>24</v>
      </c>
      <c r="G153" s="91" t="s">
        <v>28</v>
      </c>
      <c r="H153" s="91"/>
      <c r="I153" s="91" t="s">
        <v>28</v>
      </c>
    </row>
    <row r="154" spans="1:9" x14ac:dyDescent="0.25">
      <c r="A154" s="92" t="s">
        <v>711</v>
      </c>
      <c r="B154" s="91" t="s">
        <v>83</v>
      </c>
      <c r="C154" s="91" t="s">
        <v>182</v>
      </c>
      <c r="D154" s="93">
        <v>54.290534000000001</v>
      </c>
      <c r="E154" s="93">
        <v>86.000780000000006</v>
      </c>
      <c r="F154" s="91" t="s">
        <v>24</v>
      </c>
      <c r="G154" s="91" t="s">
        <v>28</v>
      </c>
      <c r="H154" s="91"/>
      <c r="I154" s="91" t="s">
        <v>28</v>
      </c>
    </row>
    <row r="155" spans="1:9" x14ac:dyDescent="0.25">
      <c r="A155" s="92" t="s">
        <v>712</v>
      </c>
      <c r="B155" s="91" t="s">
        <v>83</v>
      </c>
      <c r="C155" s="91" t="s">
        <v>183</v>
      </c>
      <c r="D155" s="93">
        <v>55.387856999999997</v>
      </c>
      <c r="E155" s="93">
        <v>86.110275000000001</v>
      </c>
      <c r="F155" s="91" t="s">
        <v>24</v>
      </c>
      <c r="G155" s="91" t="s">
        <v>28</v>
      </c>
      <c r="H155" s="91"/>
      <c r="I155" s="91" t="s">
        <v>28</v>
      </c>
    </row>
    <row r="156" spans="1:9" x14ac:dyDescent="0.25">
      <c r="A156" s="92" t="s">
        <v>713</v>
      </c>
      <c r="B156" s="91" t="s">
        <v>83</v>
      </c>
      <c r="C156" s="91" t="s">
        <v>184</v>
      </c>
      <c r="D156" s="93">
        <v>55.349122999999999</v>
      </c>
      <c r="E156" s="93">
        <v>86.102891</v>
      </c>
      <c r="F156" s="91" t="s">
        <v>24</v>
      </c>
      <c r="G156" s="91" t="s">
        <v>28</v>
      </c>
      <c r="H156" s="91"/>
      <c r="I156" s="91" t="s">
        <v>28</v>
      </c>
    </row>
    <row r="157" spans="1:9" x14ac:dyDescent="0.25">
      <c r="A157" s="92" t="s">
        <v>714</v>
      </c>
      <c r="B157" s="91" t="s">
        <v>83</v>
      </c>
      <c r="C157" s="91" t="s">
        <v>185</v>
      </c>
      <c r="D157" s="93">
        <v>53.701118999999998</v>
      </c>
      <c r="E157" s="93">
        <v>88.029238000000007</v>
      </c>
      <c r="F157" s="91" t="s">
        <v>24</v>
      </c>
      <c r="G157" s="91" t="s">
        <v>28</v>
      </c>
      <c r="H157" s="91"/>
      <c r="I157" s="91" t="s">
        <v>28</v>
      </c>
    </row>
    <row r="158" spans="1:9" x14ac:dyDescent="0.25">
      <c r="A158" s="92" t="s">
        <v>715</v>
      </c>
      <c r="B158" s="91" t="s">
        <v>83</v>
      </c>
      <c r="C158" s="91" t="s">
        <v>186</v>
      </c>
      <c r="D158" s="93">
        <v>53.775419999999997</v>
      </c>
      <c r="E158" s="93">
        <v>87.124409999999997</v>
      </c>
      <c r="F158" s="91" t="s">
        <v>24</v>
      </c>
      <c r="G158" s="91" t="s">
        <v>28</v>
      </c>
      <c r="H158" s="91"/>
      <c r="I158" s="91" t="s">
        <v>28</v>
      </c>
    </row>
    <row r="159" spans="1:9" x14ac:dyDescent="0.25">
      <c r="A159" s="92" t="s">
        <v>716</v>
      </c>
      <c r="B159" s="91" t="s">
        <v>83</v>
      </c>
      <c r="C159" s="91" t="s">
        <v>187</v>
      </c>
      <c r="D159" s="93">
        <v>56.081155000000003</v>
      </c>
      <c r="E159" s="93">
        <v>86.010606999999993</v>
      </c>
      <c r="F159" s="91" t="s">
        <v>24</v>
      </c>
      <c r="G159" s="91" t="s">
        <v>28</v>
      </c>
      <c r="H159" s="91"/>
      <c r="I159" s="91" t="s">
        <v>28</v>
      </c>
    </row>
    <row r="160" spans="1:9" x14ac:dyDescent="0.25">
      <c r="A160" s="92" t="s">
        <v>717</v>
      </c>
      <c r="B160" s="91" t="s">
        <v>83</v>
      </c>
      <c r="C160" s="91" t="s">
        <v>188</v>
      </c>
      <c r="D160" s="93">
        <v>54.699976999999997</v>
      </c>
      <c r="E160" s="93">
        <v>86.212584000000007</v>
      </c>
      <c r="F160" s="91" t="s">
        <v>24</v>
      </c>
      <c r="G160" s="91" t="s">
        <v>28</v>
      </c>
      <c r="H160" s="91"/>
      <c r="I160" s="91" t="s">
        <v>28</v>
      </c>
    </row>
    <row r="161" spans="1:9" x14ac:dyDescent="0.25">
      <c r="A161" s="92" t="s">
        <v>718</v>
      </c>
      <c r="B161" s="91" t="s">
        <v>83</v>
      </c>
      <c r="C161" s="91" t="s">
        <v>189</v>
      </c>
      <c r="D161" s="93">
        <v>55.300179999999997</v>
      </c>
      <c r="E161" s="93">
        <v>86.030770000000004</v>
      </c>
      <c r="F161" s="91" t="s">
        <v>24</v>
      </c>
      <c r="G161" s="91" t="s">
        <v>28</v>
      </c>
      <c r="H161" s="91"/>
      <c r="I161" s="91" t="s">
        <v>28</v>
      </c>
    </row>
    <row r="162" spans="1:9" x14ac:dyDescent="0.25">
      <c r="A162" s="92" t="s">
        <v>719</v>
      </c>
      <c r="B162" s="91" t="s">
        <v>83</v>
      </c>
      <c r="C162" s="91" t="s">
        <v>190</v>
      </c>
      <c r="D162" s="93">
        <v>55.707901999999997</v>
      </c>
      <c r="E162" s="93">
        <v>84.920061000000004</v>
      </c>
      <c r="F162" s="91" t="s">
        <v>24</v>
      </c>
      <c r="G162" s="91" t="s">
        <v>28</v>
      </c>
      <c r="H162" s="91"/>
      <c r="I162" s="91" t="s">
        <v>28</v>
      </c>
    </row>
    <row r="163" spans="1:9" x14ac:dyDescent="0.25">
      <c r="A163" s="92" t="s">
        <v>720</v>
      </c>
      <c r="B163" s="91" t="s">
        <v>83</v>
      </c>
      <c r="C163" s="91" t="s">
        <v>191</v>
      </c>
      <c r="D163" s="93">
        <v>56.224012000000002</v>
      </c>
      <c r="E163" s="93">
        <v>87.764981000000006</v>
      </c>
      <c r="F163" s="91" t="s">
        <v>24</v>
      </c>
      <c r="G163" s="91" t="s">
        <v>28</v>
      </c>
      <c r="H163" s="91"/>
      <c r="I163" s="91" t="s">
        <v>28</v>
      </c>
    </row>
    <row r="164" spans="1:9" x14ac:dyDescent="0.25">
      <c r="A164" s="92" t="s">
        <v>721</v>
      </c>
      <c r="B164" s="91" t="s">
        <v>83</v>
      </c>
      <c r="C164" s="91" t="s">
        <v>192</v>
      </c>
      <c r="D164" s="93">
        <v>54.440869999999997</v>
      </c>
      <c r="E164" s="93">
        <v>86.30959</v>
      </c>
      <c r="F164" s="91" t="s">
        <v>24</v>
      </c>
      <c r="G164" s="91" t="s">
        <v>28</v>
      </c>
      <c r="H164" s="91"/>
      <c r="I164" s="91" t="s">
        <v>28</v>
      </c>
    </row>
    <row r="165" spans="1:9" x14ac:dyDescent="0.25">
      <c r="A165" s="92" t="s">
        <v>722</v>
      </c>
      <c r="B165" s="91" t="s">
        <v>83</v>
      </c>
      <c r="C165" s="91" t="s">
        <v>193</v>
      </c>
      <c r="D165" s="93">
        <v>54.401110000000003</v>
      </c>
      <c r="E165" s="93">
        <v>86.274410000000003</v>
      </c>
      <c r="F165" s="91" t="s">
        <v>24</v>
      </c>
      <c r="G165" s="91" t="s">
        <v>28</v>
      </c>
      <c r="H165" s="91"/>
      <c r="I165" s="91" t="s">
        <v>28</v>
      </c>
    </row>
    <row r="166" spans="1:9" x14ac:dyDescent="0.25">
      <c r="A166" s="92" t="s">
        <v>723</v>
      </c>
      <c r="B166" s="91" t="s">
        <v>83</v>
      </c>
      <c r="C166" s="91" t="s">
        <v>194</v>
      </c>
      <c r="D166" s="93">
        <v>55.335391999999999</v>
      </c>
      <c r="E166" s="93">
        <v>86.080450999999996</v>
      </c>
      <c r="F166" s="91" t="s">
        <v>24</v>
      </c>
      <c r="G166" s="91" t="s">
        <v>28</v>
      </c>
      <c r="H166" s="91"/>
      <c r="I166" s="91" t="s">
        <v>28</v>
      </c>
    </row>
    <row r="167" spans="1:9" x14ac:dyDescent="0.25">
      <c r="A167" s="92" t="s">
        <v>724</v>
      </c>
      <c r="B167" s="91" t="s">
        <v>83</v>
      </c>
      <c r="C167" s="91" t="s">
        <v>195</v>
      </c>
      <c r="D167" s="93">
        <v>53.714550000000003</v>
      </c>
      <c r="E167" s="93">
        <v>87.806970000000007</v>
      </c>
      <c r="F167" s="91" t="s">
        <v>24</v>
      </c>
      <c r="G167" s="91" t="s">
        <v>28</v>
      </c>
      <c r="H167" s="91"/>
      <c r="I167" s="91" t="s">
        <v>28</v>
      </c>
    </row>
    <row r="168" spans="1:9" x14ac:dyDescent="0.25">
      <c r="A168" s="92" t="s">
        <v>725</v>
      </c>
      <c r="B168" s="91" t="s">
        <v>83</v>
      </c>
      <c r="C168" s="91" t="s">
        <v>196</v>
      </c>
      <c r="D168" s="93">
        <v>55.324781000000002</v>
      </c>
      <c r="E168" s="93">
        <v>86.077333999999993</v>
      </c>
      <c r="F168" s="91" t="s">
        <v>24</v>
      </c>
      <c r="G168" s="91" t="s">
        <v>28</v>
      </c>
      <c r="H168" s="91"/>
      <c r="I168" s="91" t="s">
        <v>28</v>
      </c>
    </row>
    <row r="169" spans="1:9" x14ac:dyDescent="0.25">
      <c r="A169" s="92" t="s">
        <v>726</v>
      </c>
      <c r="B169" s="91" t="s">
        <v>83</v>
      </c>
      <c r="C169" s="91" t="s">
        <v>197</v>
      </c>
      <c r="D169" s="93">
        <v>53.867379999999997</v>
      </c>
      <c r="E169" s="93">
        <v>87.095960000000005</v>
      </c>
      <c r="F169" s="91" t="s">
        <v>24</v>
      </c>
      <c r="G169" s="91" t="s">
        <v>28</v>
      </c>
      <c r="H169" s="91"/>
      <c r="I169" s="91" t="s">
        <v>28</v>
      </c>
    </row>
    <row r="170" spans="1:9" x14ac:dyDescent="0.25">
      <c r="A170" s="92" t="s">
        <v>727</v>
      </c>
      <c r="B170" s="91" t="s">
        <v>83</v>
      </c>
      <c r="C170" s="91" t="s">
        <v>198</v>
      </c>
      <c r="D170" s="93">
        <v>55.349814000000002</v>
      </c>
      <c r="E170" s="93">
        <v>86.135966999999994</v>
      </c>
      <c r="F170" s="91" t="s">
        <v>24</v>
      </c>
      <c r="G170" s="91" t="s">
        <v>28</v>
      </c>
      <c r="H170" s="91"/>
      <c r="I170" s="91" t="s">
        <v>28</v>
      </c>
    </row>
    <row r="171" spans="1:9" x14ac:dyDescent="0.25">
      <c r="A171" s="92" t="s">
        <v>728</v>
      </c>
      <c r="B171" s="91" t="s">
        <v>83</v>
      </c>
      <c r="C171" s="91" t="s">
        <v>199</v>
      </c>
      <c r="D171" s="93">
        <v>55.330489999999998</v>
      </c>
      <c r="E171" s="93">
        <v>85.931629999999998</v>
      </c>
      <c r="F171" s="91" t="s">
        <v>24</v>
      </c>
      <c r="G171" s="91" t="s">
        <v>28</v>
      </c>
      <c r="H171" s="91"/>
      <c r="I171" s="91" t="s">
        <v>28</v>
      </c>
    </row>
    <row r="172" spans="1:9" x14ac:dyDescent="0.25">
      <c r="A172" s="92" t="s">
        <v>729</v>
      </c>
      <c r="B172" s="91" t="s">
        <v>83</v>
      </c>
      <c r="C172" s="91" t="s">
        <v>200</v>
      </c>
      <c r="D172" s="93">
        <v>55.330350000000003</v>
      </c>
      <c r="E172" s="93">
        <v>86.133790000000005</v>
      </c>
      <c r="F172" s="91" t="s">
        <v>24</v>
      </c>
      <c r="G172" s="91" t="s">
        <v>28</v>
      </c>
      <c r="H172" s="91"/>
      <c r="I172" s="91" t="s">
        <v>28</v>
      </c>
    </row>
    <row r="173" spans="1:9" x14ac:dyDescent="0.25">
      <c r="A173" s="92" t="s">
        <v>730</v>
      </c>
      <c r="B173" s="91" t="s">
        <v>83</v>
      </c>
      <c r="C173" s="91" t="s">
        <v>201</v>
      </c>
      <c r="D173" s="93">
        <v>53.742404999999998</v>
      </c>
      <c r="E173" s="93">
        <v>87.119667000000007</v>
      </c>
      <c r="F173" s="91" t="s">
        <v>24</v>
      </c>
      <c r="G173" s="91" t="s">
        <v>28</v>
      </c>
      <c r="H173" s="91"/>
      <c r="I173" s="91" t="s">
        <v>28</v>
      </c>
    </row>
    <row r="174" spans="1:9" x14ac:dyDescent="0.25">
      <c r="A174" s="92" t="s">
        <v>731</v>
      </c>
      <c r="B174" s="91" t="s">
        <v>83</v>
      </c>
      <c r="C174" s="91" t="s">
        <v>202</v>
      </c>
      <c r="D174" s="93">
        <v>56.070655000000002</v>
      </c>
      <c r="E174" s="93">
        <v>89.042466000000005</v>
      </c>
      <c r="F174" s="91" t="s">
        <v>24</v>
      </c>
      <c r="G174" s="91" t="s">
        <v>28</v>
      </c>
      <c r="H174" s="91"/>
      <c r="I174" s="91" t="s">
        <v>28</v>
      </c>
    </row>
    <row r="175" spans="1:9" x14ac:dyDescent="0.25">
      <c r="A175" s="92" t="s">
        <v>732</v>
      </c>
      <c r="B175" s="91" t="s">
        <v>83</v>
      </c>
      <c r="C175" s="91" t="s">
        <v>203</v>
      </c>
      <c r="D175" s="93">
        <v>56.076259999999998</v>
      </c>
      <c r="E175" s="93">
        <v>86.048411000000002</v>
      </c>
      <c r="F175" s="91" t="s">
        <v>24</v>
      </c>
      <c r="G175" s="91" t="s">
        <v>28</v>
      </c>
      <c r="H175" s="91"/>
      <c r="I175" s="91" t="s">
        <v>28</v>
      </c>
    </row>
    <row r="176" spans="1:9" x14ac:dyDescent="0.25">
      <c r="A176" s="92" t="s">
        <v>733</v>
      </c>
      <c r="B176" s="91" t="s">
        <v>83</v>
      </c>
      <c r="C176" s="91" t="s">
        <v>204</v>
      </c>
      <c r="D176" s="93">
        <v>55.357208999999997</v>
      </c>
      <c r="E176" s="93">
        <v>86.155568000000002</v>
      </c>
      <c r="F176" s="91" t="s">
        <v>24</v>
      </c>
      <c r="G176" s="91" t="s">
        <v>28</v>
      </c>
      <c r="H176" s="91"/>
      <c r="I176" s="91" t="s">
        <v>28</v>
      </c>
    </row>
    <row r="177" spans="1:9" x14ac:dyDescent="0.25">
      <c r="A177" s="92" t="s">
        <v>734</v>
      </c>
      <c r="B177" s="91" t="s">
        <v>83</v>
      </c>
      <c r="C177" s="91" t="s">
        <v>205</v>
      </c>
      <c r="D177" s="93">
        <v>55.995966000000003</v>
      </c>
      <c r="E177" s="93">
        <v>92.971643</v>
      </c>
      <c r="F177" s="91" t="s">
        <v>24</v>
      </c>
      <c r="G177" s="91" t="s">
        <v>38</v>
      </c>
      <c r="H177" s="91"/>
      <c r="I177" s="91" t="s">
        <v>38</v>
      </c>
    </row>
    <row r="178" spans="1:9" x14ac:dyDescent="0.25">
      <c r="A178" s="92" t="s">
        <v>735</v>
      </c>
      <c r="B178" s="91" t="s">
        <v>83</v>
      </c>
      <c r="C178" s="91" t="s">
        <v>206</v>
      </c>
      <c r="D178" s="93">
        <v>56.055959999999999</v>
      </c>
      <c r="E178" s="93">
        <v>92.940884999999994</v>
      </c>
      <c r="F178" s="91" t="s">
        <v>24</v>
      </c>
      <c r="G178" s="91" t="s">
        <v>38</v>
      </c>
      <c r="H178" s="91"/>
      <c r="I178" s="91" t="s">
        <v>38</v>
      </c>
    </row>
    <row r="179" spans="1:9" x14ac:dyDescent="0.25">
      <c r="A179" s="92" t="s">
        <v>736</v>
      </c>
      <c r="B179" s="91" t="s">
        <v>83</v>
      </c>
      <c r="C179" s="91" t="s">
        <v>207</v>
      </c>
      <c r="D179" s="93">
        <v>56.071182999999998</v>
      </c>
      <c r="E179" s="93">
        <v>92.940624999999997</v>
      </c>
      <c r="F179" s="91" t="s">
        <v>24</v>
      </c>
      <c r="G179" s="91" t="s">
        <v>38</v>
      </c>
      <c r="H179" s="91"/>
      <c r="I179" s="91" t="s">
        <v>38</v>
      </c>
    </row>
    <row r="180" spans="1:9" x14ac:dyDescent="0.25">
      <c r="A180" s="92" t="s">
        <v>737</v>
      </c>
      <c r="B180" s="91" t="s">
        <v>83</v>
      </c>
      <c r="C180" s="91" t="s">
        <v>208</v>
      </c>
      <c r="D180" s="93">
        <v>56.045931000000003</v>
      </c>
      <c r="E180" s="93">
        <v>92.923494000000005</v>
      </c>
      <c r="F180" s="91" t="s">
        <v>24</v>
      </c>
      <c r="G180" s="91" t="s">
        <v>38</v>
      </c>
      <c r="H180" s="91"/>
      <c r="I180" s="91" t="s">
        <v>38</v>
      </c>
    </row>
    <row r="181" spans="1:9" x14ac:dyDescent="0.25">
      <c r="A181" s="92" t="s">
        <v>738</v>
      </c>
      <c r="B181" s="91" t="s">
        <v>83</v>
      </c>
      <c r="C181" s="91" t="s">
        <v>209</v>
      </c>
      <c r="D181" s="93">
        <v>56.067056999999998</v>
      </c>
      <c r="E181" s="93">
        <v>92.952644000000006</v>
      </c>
      <c r="F181" s="91" t="s">
        <v>24</v>
      </c>
      <c r="G181" s="91" t="s">
        <v>38</v>
      </c>
      <c r="H181" s="91"/>
      <c r="I181" s="91" t="s">
        <v>38</v>
      </c>
    </row>
    <row r="182" spans="1:9" x14ac:dyDescent="0.25">
      <c r="A182" s="92" t="s">
        <v>739</v>
      </c>
      <c r="B182" s="91" t="s">
        <v>83</v>
      </c>
      <c r="C182" s="91" t="s">
        <v>210</v>
      </c>
      <c r="D182" s="93">
        <v>56.026688999999998</v>
      </c>
      <c r="E182" s="93">
        <v>93.124967999999996</v>
      </c>
      <c r="F182" s="91" t="s">
        <v>24</v>
      </c>
      <c r="G182" s="91" t="s">
        <v>38</v>
      </c>
      <c r="H182" s="91"/>
      <c r="I182" s="91" t="s">
        <v>38</v>
      </c>
    </row>
    <row r="183" spans="1:9" x14ac:dyDescent="0.25">
      <c r="A183" s="92" t="s">
        <v>740</v>
      </c>
      <c r="B183" s="91" t="s">
        <v>83</v>
      </c>
      <c r="C183" s="91" t="s">
        <v>211</v>
      </c>
      <c r="D183" s="93">
        <v>55.989350999999999</v>
      </c>
      <c r="E183" s="93">
        <v>92.927338000000006</v>
      </c>
      <c r="F183" s="91" t="s">
        <v>24</v>
      </c>
      <c r="G183" s="91" t="s">
        <v>38</v>
      </c>
      <c r="H183" s="91"/>
      <c r="I183" s="91" t="s">
        <v>38</v>
      </c>
    </row>
    <row r="184" spans="1:9" x14ac:dyDescent="0.25">
      <c r="A184" s="92" t="s">
        <v>741</v>
      </c>
      <c r="B184" s="91" t="s">
        <v>83</v>
      </c>
      <c r="C184" s="91" t="s">
        <v>212</v>
      </c>
      <c r="D184" s="93">
        <v>56.027228000000001</v>
      </c>
      <c r="E184" s="93">
        <v>92.766099999999994</v>
      </c>
      <c r="F184" s="91" t="s">
        <v>24</v>
      </c>
      <c r="G184" s="91" t="s">
        <v>38</v>
      </c>
      <c r="H184" s="91"/>
      <c r="I184" s="91" t="s">
        <v>38</v>
      </c>
    </row>
    <row r="185" spans="1:9" x14ac:dyDescent="0.25">
      <c r="A185" s="92" t="s">
        <v>742</v>
      </c>
      <c r="B185" s="91" t="s">
        <v>83</v>
      </c>
      <c r="C185" s="91" t="s">
        <v>213</v>
      </c>
      <c r="D185" s="93">
        <v>56.037267</v>
      </c>
      <c r="E185" s="93">
        <v>93.106318999999999</v>
      </c>
      <c r="F185" s="91" t="s">
        <v>24</v>
      </c>
      <c r="G185" s="91" t="s">
        <v>38</v>
      </c>
      <c r="H185" s="91"/>
      <c r="I185" s="91" t="s">
        <v>38</v>
      </c>
    </row>
    <row r="186" spans="1:9" x14ac:dyDescent="0.25">
      <c r="A186" s="92" t="s">
        <v>743</v>
      </c>
      <c r="B186" s="91" t="s">
        <v>83</v>
      </c>
      <c r="C186" s="91" t="s">
        <v>214</v>
      </c>
      <c r="D186" s="93">
        <v>58.446306999999997</v>
      </c>
      <c r="E186" s="93">
        <v>92.253144000000006</v>
      </c>
      <c r="F186" s="91" t="s">
        <v>24</v>
      </c>
      <c r="G186" s="91" t="s">
        <v>38</v>
      </c>
      <c r="H186" s="91"/>
      <c r="I186" s="91" t="s">
        <v>38</v>
      </c>
    </row>
    <row r="187" spans="1:9" x14ac:dyDescent="0.25">
      <c r="A187" s="92" t="s">
        <v>744</v>
      </c>
      <c r="B187" s="91" t="s">
        <v>83</v>
      </c>
      <c r="C187" s="91" t="s">
        <v>215</v>
      </c>
      <c r="D187" s="93">
        <v>56.039892000000002</v>
      </c>
      <c r="E187" s="93">
        <v>92.852895000000004</v>
      </c>
      <c r="F187" s="91" t="s">
        <v>24</v>
      </c>
      <c r="G187" s="91" t="s">
        <v>38</v>
      </c>
      <c r="H187" s="91"/>
      <c r="I187" s="91" t="s">
        <v>38</v>
      </c>
    </row>
    <row r="188" spans="1:9" x14ac:dyDescent="0.25">
      <c r="A188" s="92" t="s">
        <v>745</v>
      </c>
      <c r="B188" s="91" t="s">
        <v>83</v>
      </c>
      <c r="C188" s="91" t="s">
        <v>216</v>
      </c>
      <c r="D188" s="93">
        <v>56.079692999999999</v>
      </c>
      <c r="E188" s="93">
        <v>92.934471000000002</v>
      </c>
      <c r="F188" s="91" t="s">
        <v>24</v>
      </c>
      <c r="G188" s="91" t="s">
        <v>38</v>
      </c>
      <c r="H188" s="91"/>
      <c r="I188" s="91" t="s">
        <v>38</v>
      </c>
    </row>
    <row r="189" spans="1:9" x14ac:dyDescent="0.25">
      <c r="A189" s="92" t="s">
        <v>746</v>
      </c>
      <c r="B189" s="91" t="s">
        <v>83</v>
      </c>
      <c r="C189" s="91" t="s">
        <v>217</v>
      </c>
      <c r="D189" s="93">
        <v>56.068655</v>
      </c>
      <c r="E189" s="93">
        <v>92.932198</v>
      </c>
      <c r="F189" s="91" t="s">
        <v>24</v>
      </c>
      <c r="G189" s="91" t="s">
        <v>38</v>
      </c>
      <c r="H189" s="91"/>
      <c r="I189" s="91" t="s">
        <v>38</v>
      </c>
    </row>
    <row r="190" spans="1:9" x14ac:dyDescent="0.25">
      <c r="A190" s="92" t="s">
        <v>747</v>
      </c>
      <c r="B190" s="91" t="s">
        <v>83</v>
      </c>
      <c r="C190" s="91" t="s">
        <v>218</v>
      </c>
      <c r="D190" s="93">
        <v>56.026449999999997</v>
      </c>
      <c r="E190" s="93">
        <v>90.340310000000002</v>
      </c>
      <c r="F190" s="91" t="s">
        <v>24</v>
      </c>
      <c r="G190" s="91" t="s">
        <v>38</v>
      </c>
      <c r="H190" s="91"/>
      <c r="I190" s="91" t="s">
        <v>38</v>
      </c>
    </row>
    <row r="191" spans="1:9" x14ac:dyDescent="0.25">
      <c r="A191" s="92" t="s">
        <v>748</v>
      </c>
      <c r="B191" s="91" t="s">
        <v>83</v>
      </c>
      <c r="C191" s="91" t="s">
        <v>219</v>
      </c>
      <c r="D191" s="93">
        <v>58.282376999999997</v>
      </c>
      <c r="E191" s="93">
        <v>92.409433000000007</v>
      </c>
      <c r="F191" s="91" t="s">
        <v>24</v>
      </c>
      <c r="G191" s="91" t="s">
        <v>38</v>
      </c>
      <c r="H191" s="91"/>
      <c r="I191" s="91" t="s">
        <v>38</v>
      </c>
    </row>
    <row r="192" spans="1:9" x14ac:dyDescent="0.25">
      <c r="A192" s="92" t="s">
        <v>749</v>
      </c>
      <c r="B192" s="91" t="s">
        <v>83</v>
      </c>
      <c r="C192" s="91" t="s">
        <v>220</v>
      </c>
      <c r="D192" s="93">
        <v>56.044396999999996</v>
      </c>
      <c r="E192" s="93">
        <v>93.021957999999998</v>
      </c>
      <c r="F192" s="91" t="s">
        <v>24</v>
      </c>
      <c r="G192" s="91" t="s">
        <v>38</v>
      </c>
      <c r="H192" s="91"/>
      <c r="I192" s="91" t="s">
        <v>38</v>
      </c>
    </row>
    <row r="193" spans="1:9" x14ac:dyDescent="0.25">
      <c r="A193" s="92" t="s">
        <v>750</v>
      </c>
      <c r="B193" s="91" t="s">
        <v>83</v>
      </c>
      <c r="C193" s="91" t="s">
        <v>221</v>
      </c>
      <c r="D193" s="93">
        <v>56.214302000000004</v>
      </c>
      <c r="E193" s="93">
        <v>95.713876999999997</v>
      </c>
      <c r="F193" s="91" t="s">
        <v>24</v>
      </c>
      <c r="G193" s="91" t="s">
        <v>38</v>
      </c>
      <c r="H193" s="91"/>
      <c r="I193" s="91" t="s">
        <v>38</v>
      </c>
    </row>
    <row r="194" spans="1:9" x14ac:dyDescent="0.25">
      <c r="A194" s="92" t="s">
        <v>751</v>
      </c>
      <c r="B194" s="91" t="s">
        <v>83</v>
      </c>
      <c r="C194" s="91" t="s">
        <v>222</v>
      </c>
      <c r="D194" s="93">
        <v>56.14143</v>
      </c>
      <c r="E194" s="93">
        <v>95.659279999999995</v>
      </c>
      <c r="F194" s="91" t="s">
        <v>24</v>
      </c>
      <c r="G194" s="91" t="s">
        <v>38</v>
      </c>
      <c r="H194" s="91"/>
      <c r="I194" s="91" t="s">
        <v>38</v>
      </c>
    </row>
    <row r="195" spans="1:9" x14ac:dyDescent="0.25">
      <c r="A195" s="92" t="s">
        <v>752</v>
      </c>
      <c r="B195" s="91" t="s">
        <v>83</v>
      </c>
      <c r="C195" s="91" t="s">
        <v>223</v>
      </c>
      <c r="D195" s="93">
        <v>56.210251999999997</v>
      </c>
      <c r="E195" s="93">
        <v>96.051212000000007</v>
      </c>
      <c r="F195" s="91" t="s">
        <v>24</v>
      </c>
      <c r="G195" s="91" t="s">
        <v>38</v>
      </c>
      <c r="H195" s="91"/>
      <c r="I195" s="91" t="s">
        <v>38</v>
      </c>
    </row>
    <row r="196" spans="1:9" x14ac:dyDescent="0.25">
      <c r="A196" s="92" t="s">
        <v>753</v>
      </c>
      <c r="B196" s="91" t="s">
        <v>83</v>
      </c>
      <c r="C196" s="91" t="s">
        <v>224</v>
      </c>
      <c r="D196" s="93">
        <v>56.016607</v>
      </c>
      <c r="E196" s="93">
        <v>90.426528000000005</v>
      </c>
      <c r="F196" s="91" t="s">
        <v>24</v>
      </c>
      <c r="G196" s="91" t="s">
        <v>38</v>
      </c>
      <c r="H196" s="91"/>
      <c r="I196" s="91" t="s">
        <v>38</v>
      </c>
    </row>
    <row r="197" spans="1:9" x14ac:dyDescent="0.25">
      <c r="A197" s="92" t="s">
        <v>754</v>
      </c>
      <c r="B197" s="91" t="s">
        <v>83</v>
      </c>
      <c r="C197" s="91" t="s">
        <v>225</v>
      </c>
      <c r="D197" s="93">
        <v>56.270226000000001</v>
      </c>
      <c r="E197" s="93">
        <v>90.572858999999994</v>
      </c>
      <c r="F197" s="91" t="s">
        <v>24</v>
      </c>
      <c r="G197" s="91" t="s">
        <v>38</v>
      </c>
      <c r="H197" s="91"/>
      <c r="I197" s="91" t="s">
        <v>38</v>
      </c>
    </row>
    <row r="198" spans="1:9" x14ac:dyDescent="0.25">
      <c r="A198" s="92" t="s">
        <v>755</v>
      </c>
      <c r="B198" s="91" t="s">
        <v>83</v>
      </c>
      <c r="C198" s="91" t="s">
        <v>226</v>
      </c>
      <c r="D198" s="93">
        <v>56.253042000000001</v>
      </c>
      <c r="E198" s="93">
        <v>90.433497000000003</v>
      </c>
      <c r="F198" s="91" t="s">
        <v>24</v>
      </c>
      <c r="G198" s="91" t="s">
        <v>38</v>
      </c>
      <c r="H198" s="91"/>
      <c r="I198" s="91" t="s">
        <v>38</v>
      </c>
    </row>
    <row r="199" spans="1:9" x14ac:dyDescent="0.25">
      <c r="A199" s="92" t="s">
        <v>756</v>
      </c>
      <c r="B199" s="91" t="s">
        <v>83</v>
      </c>
      <c r="C199" s="91" t="s">
        <v>227</v>
      </c>
      <c r="D199" s="93">
        <v>56.14884</v>
      </c>
      <c r="E199" s="93">
        <v>93.013220000000004</v>
      </c>
      <c r="F199" s="91" t="s">
        <v>24</v>
      </c>
      <c r="G199" s="91" t="s">
        <v>38</v>
      </c>
      <c r="H199" s="91"/>
      <c r="I199" s="91" t="s">
        <v>38</v>
      </c>
    </row>
    <row r="200" spans="1:9" x14ac:dyDescent="0.25">
      <c r="A200" s="92" t="s">
        <v>757</v>
      </c>
      <c r="B200" s="91" t="s">
        <v>83</v>
      </c>
      <c r="C200" s="91" t="s">
        <v>228</v>
      </c>
      <c r="D200" s="93">
        <v>56.160020000000003</v>
      </c>
      <c r="E200" s="93">
        <v>92.931449999999998</v>
      </c>
      <c r="F200" s="91" t="s">
        <v>24</v>
      </c>
      <c r="G200" s="91" t="s">
        <v>38</v>
      </c>
      <c r="H200" s="91"/>
      <c r="I200" s="91" t="s">
        <v>38</v>
      </c>
    </row>
    <row r="201" spans="1:9" x14ac:dyDescent="0.25">
      <c r="A201" s="92" t="s">
        <v>758</v>
      </c>
      <c r="B201" s="91" t="s">
        <v>83</v>
      </c>
      <c r="C201" s="91" t="s">
        <v>229</v>
      </c>
      <c r="D201" s="93">
        <v>56.080658</v>
      </c>
      <c r="E201" s="93">
        <v>92.936132999999998</v>
      </c>
      <c r="F201" s="91" t="s">
        <v>24</v>
      </c>
      <c r="G201" s="91" t="s">
        <v>38</v>
      </c>
      <c r="H201" s="91"/>
      <c r="I201" s="91" t="s">
        <v>38</v>
      </c>
    </row>
    <row r="202" spans="1:9" x14ac:dyDescent="0.25">
      <c r="A202" s="92" t="s">
        <v>759</v>
      </c>
      <c r="B202" s="91" t="s">
        <v>83</v>
      </c>
      <c r="C202" s="91" t="s">
        <v>230</v>
      </c>
      <c r="D202" s="93">
        <v>55.984985000000002</v>
      </c>
      <c r="E202" s="93">
        <v>92.930814999999996</v>
      </c>
      <c r="F202" s="91" t="s">
        <v>24</v>
      </c>
      <c r="G202" s="91" t="s">
        <v>38</v>
      </c>
      <c r="H202" s="91"/>
      <c r="I202" s="91" t="s">
        <v>38</v>
      </c>
    </row>
    <row r="203" spans="1:9" x14ac:dyDescent="0.25">
      <c r="A203" s="92" t="s">
        <v>760</v>
      </c>
      <c r="B203" s="91" t="s">
        <v>83</v>
      </c>
      <c r="C203" s="91" t="s">
        <v>231</v>
      </c>
      <c r="D203" s="93">
        <v>56.013320999999998</v>
      </c>
      <c r="E203" s="93">
        <v>92.959362999999996</v>
      </c>
      <c r="F203" s="91" t="s">
        <v>24</v>
      </c>
      <c r="G203" s="91" t="s">
        <v>38</v>
      </c>
      <c r="H203" s="91"/>
      <c r="I203" s="91" t="s">
        <v>38</v>
      </c>
    </row>
    <row r="204" spans="1:9" x14ac:dyDescent="0.25">
      <c r="A204" s="92" t="s">
        <v>761</v>
      </c>
      <c r="B204" s="91" t="s">
        <v>83</v>
      </c>
      <c r="C204" s="91" t="s">
        <v>232</v>
      </c>
      <c r="D204" s="93">
        <v>56.022046000000003</v>
      </c>
      <c r="E204" s="93">
        <v>92.849463999999998</v>
      </c>
      <c r="F204" s="91" t="s">
        <v>24</v>
      </c>
      <c r="G204" s="91" t="s">
        <v>38</v>
      </c>
      <c r="H204" s="91"/>
      <c r="I204" s="91" t="s">
        <v>38</v>
      </c>
    </row>
    <row r="205" spans="1:9" x14ac:dyDescent="0.25">
      <c r="A205" s="92" t="s">
        <v>762</v>
      </c>
      <c r="B205" s="91" t="s">
        <v>83</v>
      </c>
      <c r="C205" s="91" t="s">
        <v>233</v>
      </c>
      <c r="D205" s="93">
        <v>56.083893000000003</v>
      </c>
      <c r="E205" s="93">
        <v>92.759069999999994</v>
      </c>
      <c r="F205" s="91" t="s">
        <v>24</v>
      </c>
      <c r="G205" s="91" t="s">
        <v>38</v>
      </c>
      <c r="H205" s="91"/>
      <c r="I205" s="91" t="s">
        <v>38</v>
      </c>
    </row>
    <row r="206" spans="1:9" x14ac:dyDescent="0.25">
      <c r="A206" s="92" t="s">
        <v>763</v>
      </c>
      <c r="B206" s="91" t="s">
        <v>83</v>
      </c>
      <c r="C206" s="91" t="s">
        <v>234</v>
      </c>
      <c r="D206" s="93">
        <v>56.044854999999998</v>
      </c>
      <c r="E206" s="93">
        <v>92.874988999999999</v>
      </c>
      <c r="F206" s="91" t="s">
        <v>24</v>
      </c>
      <c r="G206" s="91" t="s">
        <v>38</v>
      </c>
      <c r="H206" s="91"/>
      <c r="I206" s="91" t="s">
        <v>38</v>
      </c>
    </row>
    <row r="207" spans="1:9" x14ac:dyDescent="0.25">
      <c r="A207" s="92" t="s">
        <v>764</v>
      </c>
      <c r="B207" s="91" t="s">
        <v>83</v>
      </c>
      <c r="C207" s="91" t="s">
        <v>235</v>
      </c>
      <c r="D207" s="93">
        <v>56.011288</v>
      </c>
      <c r="E207" s="93">
        <v>92.883402000000004</v>
      </c>
      <c r="F207" s="91" t="s">
        <v>24</v>
      </c>
      <c r="G207" s="91" t="s">
        <v>38</v>
      </c>
      <c r="H207" s="91"/>
      <c r="I207" s="91" t="s">
        <v>38</v>
      </c>
    </row>
    <row r="208" spans="1:9" x14ac:dyDescent="0.25">
      <c r="A208" s="92" t="s">
        <v>765</v>
      </c>
      <c r="B208" s="91" t="s">
        <v>83</v>
      </c>
      <c r="C208" s="91" t="s">
        <v>236</v>
      </c>
      <c r="D208" s="93">
        <v>55.977753</v>
      </c>
      <c r="E208" s="93">
        <v>92.837425999999994</v>
      </c>
      <c r="F208" s="91" t="s">
        <v>24</v>
      </c>
      <c r="G208" s="91" t="s">
        <v>38</v>
      </c>
      <c r="H208" s="91"/>
      <c r="I208" s="91" t="s">
        <v>38</v>
      </c>
    </row>
    <row r="209" spans="1:9" x14ac:dyDescent="0.25">
      <c r="A209" s="92" t="s">
        <v>766</v>
      </c>
      <c r="B209" s="91" t="s">
        <v>83</v>
      </c>
      <c r="C209" s="91" t="s">
        <v>237</v>
      </c>
      <c r="D209" s="93">
        <v>56.050407999999997</v>
      </c>
      <c r="E209" s="93">
        <v>92.902659999999997</v>
      </c>
      <c r="F209" s="91" t="s">
        <v>24</v>
      </c>
      <c r="G209" s="91" t="s">
        <v>38</v>
      </c>
      <c r="H209" s="91"/>
      <c r="I209" s="91" t="s">
        <v>38</v>
      </c>
    </row>
    <row r="210" spans="1:9" x14ac:dyDescent="0.25">
      <c r="A210" s="92" t="s">
        <v>767</v>
      </c>
      <c r="B210" s="91" t="s">
        <v>83</v>
      </c>
      <c r="C210" s="91" t="s">
        <v>238</v>
      </c>
      <c r="D210" s="93">
        <v>55.983021000000001</v>
      </c>
      <c r="E210" s="93">
        <v>92.897064999999998</v>
      </c>
      <c r="F210" s="91" t="s">
        <v>24</v>
      </c>
      <c r="G210" s="91" t="s">
        <v>38</v>
      </c>
      <c r="H210" s="91"/>
      <c r="I210" s="91" t="s">
        <v>38</v>
      </c>
    </row>
    <row r="211" spans="1:9" x14ac:dyDescent="0.25">
      <c r="A211" s="92" t="s">
        <v>768</v>
      </c>
      <c r="B211" s="91" t="s">
        <v>83</v>
      </c>
      <c r="C211" s="91" t="s">
        <v>239</v>
      </c>
      <c r="D211" s="93">
        <v>56.007247</v>
      </c>
      <c r="E211" s="93">
        <v>93.033618000000004</v>
      </c>
      <c r="F211" s="91" t="s">
        <v>24</v>
      </c>
      <c r="G211" s="91" t="s">
        <v>38</v>
      </c>
      <c r="H211" s="91"/>
      <c r="I211" s="91" t="s">
        <v>38</v>
      </c>
    </row>
    <row r="212" spans="1:9" x14ac:dyDescent="0.25">
      <c r="A212" s="92" t="s">
        <v>769</v>
      </c>
      <c r="B212" s="91" t="s">
        <v>83</v>
      </c>
      <c r="C212" s="91" t="s">
        <v>240</v>
      </c>
      <c r="D212" s="93">
        <v>56.022972000000003</v>
      </c>
      <c r="E212" s="93">
        <v>93.024356999999995</v>
      </c>
      <c r="F212" s="91" t="s">
        <v>24</v>
      </c>
      <c r="G212" s="91" t="s">
        <v>38</v>
      </c>
      <c r="H212" s="91"/>
      <c r="I212" s="91" t="s">
        <v>38</v>
      </c>
    </row>
    <row r="213" spans="1:9" x14ac:dyDescent="0.25">
      <c r="A213" s="92" t="s">
        <v>770</v>
      </c>
      <c r="B213" s="91" t="s">
        <v>83</v>
      </c>
      <c r="C213" s="91" t="s">
        <v>241</v>
      </c>
      <c r="D213" s="93">
        <v>56.014558999999998</v>
      </c>
      <c r="E213" s="93">
        <v>92.953111000000007</v>
      </c>
      <c r="F213" s="91" t="s">
        <v>24</v>
      </c>
      <c r="G213" s="91" t="s">
        <v>38</v>
      </c>
      <c r="H213" s="91"/>
      <c r="I213" s="91" t="s">
        <v>38</v>
      </c>
    </row>
    <row r="214" spans="1:9" x14ac:dyDescent="0.25">
      <c r="A214" s="92" t="s">
        <v>771</v>
      </c>
      <c r="B214" s="91" t="s">
        <v>83</v>
      </c>
      <c r="C214" s="91" t="s">
        <v>242</v>
      </c>
      <c r="D214" s="93">
        <v>56.004972000000002</v>
      </c>
      <c r="E214" s="93">
        <v>92.978048000000001</v>
      </c>
      <c r="F214" s="91" t="s">
        <v>24</v>
      </c>
      <c r="G214" s="91" t="s">
        <v>38</v>
      </c>
      <c r="H214" s="91"/>
      <c r="I214" s="91" t="s">
        <v>38</v>
      </c>
    </row>
    <row r="215" spans="1:9" x14ac:dyDescent="0.25">
      <c r="A215" s="92" t="s">
        <v>772</v>
      </c>
      <c r="B215" s="91" t="s">
        <v>83</v>
      </c>
      <c r="C215" s="91" t="s">
        <v>243</v>
      </c>
      <c r="D215" s="93">
        <v>55.993473999999999</v>
      </c>
      <c r="E215" s="93">
        <v>92.920807999999994</v>
      </c>
      <c r="F215" s="91" t="s">
        <v>24</v>
      </c>
      <c r="G215" s="91" t="s">
        <v>38</v>
      </c>
      <c r="H215" s="91"/>
      <c r="I215" s="91" t="s">
        <v>38</v>
      </c>
    </row>
    <row r="216" spans="1:9" x14ac:dyDescent="0.25">
      <c r="A216" s="92" t="s">
        <v>773</v>
      </c>
      <c r="B216" s="91" t="s">
        <v>83</v>
      </c>
      <c r="C216" s="91" t="s">
        <v>244</v>
      </c>
      <c r="D216" s="93">
        <v>56.017659000000002</v>
      </c>
      <c r="E216" s="93">
        <v>92.968400000000003</v>
      </c>
      <c r="F216" s="91" t="s">
        <v>24</v>
      </c>
      <c r="G216" s="91" t="s">
        <v>38</v>
      </c>
      <c r="H216" s="91"/>
      <c r="I216" s="91" t="s">
        <v>38</v>
      </c>
    </row>
    <row r="217" spans="1:9" x14ac:dyDescent="0.25">
      <c r="A217" s="92" t="s">
        <v>774</v>
      </c>
      <c r="B217" s="91" t="s">
        <v>83</v>
      </c>
      <c r="C217" s="91" t="s">
        <v>245</v>
      </c>
      <c r="D217" s="93">
        <v>55.984068000000001</v>
      </c>
      <c r="E217" s="93">
        <v>92.876934000000006</v>
      </c>
      <c r="F217" s="91" t="s">
        <v>24</v>
      </c>
      <c r="G217" s="91" t="s">
        <v>38</v>
      </c>
      <c r="H217" s="91"/>
      <c r="I217" s="91" t="s">
        <v>38</v>
      </c>
    </row>
    <row r="218" spans="1:9" x14ac:dyDescent="0.25">
      <c r="A218" s="92" t="s">
        <v>775</v>
      </c>
      <c r="B218" s="91" t="s">
        <v>83</v>
      </c>
      <c r="C218" s="91" t="s">
        <v>246</v>
      </c>
      <c r="D218" s="93">
        <v>55.947809999999997</v>
      </c>
      <c r="E218" s="93">
        <v>92.512780000000006</v>
      </c>
      <c r="F218" s="91" t="s">
        <v>24</v>
      </c>
      <c r="G218" s="91" t="s">
        <v>38</v>
      </c>
      <c r="H218" s="91"/>
      <c r="I218" s="91" t="s">
        <v>38</v>
      </c>
    </row>
    <row r="219" spans="1:9" x14ac:dyDescent="0.25">
      <c r="A219" s="92" t="s">
        <v>776</v>
      </c>
      <c r="B219" s="91" t="s">
        <v>83</v>
      </c>
      <c r="C219" s="91" t="s">
        <v>247</v>
      </c>
      <c r="D219" s="93">
        <v>56.012531000000003</v>
      </c>
      <c r="E219" s="93">
        <v>92.784290999999996</v>
      </c>
      <c r="F219" s="91" t="s">
        <v>24</v>
      </c>
      <c r="G219" s="91" t="s">
        <v>38</v>
      </c>
      <c r="H219" s="91"/>
      <c r="I219" s="91" t="s">
        <v>38</v>
      </c>
    </row>
    <row r="220" spans="1:9" x14ac:dyDescent="0.25">
      <c r="A220" s="92" t="s">
        <v>777</v>
      </c>
      <c r="B220" s="91" t="s">
        <v>83</v>
      </c>
      <c r="C220" s="91" t="s">
        <v>248</v>
      </c>
      <c r="D220" s="93">
        <v>55.977570999999998</v>
      </c>
      <c r="E220" s="93">
        <v>92.837227999999996</v>
      </c>
      <c r="F220" s="91" t="s">
        <v>24</v>
      </c>
      <c r="G220" s="91" t="s">
        <v>38</v>
      </c>
      <c r="H220" s="91"/>
      <c r="I220" s="91" t="s">
        <v>38</v>
      </c>
    </row>
    <row r="221" spans="1:9" x14ac:dyDescent="0.25">
      <c r="A221" s="92" t="s">
        <v>778</v>
      </c>
      <c r="B221" s="91" t="s">
        <v>83</v>
      </c>
      <c r="C221" s="91" t="s">
        <v>249</v>
      </c>
      <c r="D221" s="93">
        <v>55.335126000000002</v>
      </c>
      <c r="E221" s="93">
        <v>78.348436000000007</v>
      </c>
      <c r="F221" s="91" t="s">
        <v>24</v>
      </c>
      <c r="G221" s="91" t="s">
        <v>30</v>
      </c>
      <c r="H221" s="91"/>
      <c r="I221" s="91" t="s">
        <v>30</v>
      </c>
    </row>
    <row r="222" spans="1:9" x14ac:dyDescent="0.25">
      <c r="A222" s="92" t="s">
        <v>779</v>
      </c>
      <c r="B222" s="91" t="s">
        <v>83</v>
      </c>
      <c r="C222" s="91" t="s">
        <v>250</v>
      </c>
      <c r="D222" s="93">
        <v>55.118915000000001</v>
      </c>
      <c r="E222" s="93">
        <v>83.898120000000006</v>
      </c>
      <c r="F222" s="91" t="s">
        <v>24</v>
      </c>
      <c r="G222" s="91" t="s">
        <v>30</v>
      </c>
      <c r="H222" s="91"/>
      <c r="I222" s="91" t="s">
        <v>30</v>
      </c>
    </row>
    <row r="223" spans="1:9" x14ac:dyDescent="0.25">
      <c r="A223" s="92" t="s">
        <v>780</v>
      </c>
      <c r="B223" s="91" t="s">
        <v>83</v>
      </c>
      <c r="C223" s="91" t="s">
        <v>251</v>
      </c>
      <c r="D223" s="93">
        <v>54.515272000000003</v>
      </c>
      <c r="E223" s="93">
        <v>79.665572999999995</v>
      </c>
      <c r="F223" s="91" t="s">
        <v>24</v>
      </c>
      <c r="G223" s="91" t="s">
        <v>30</v>
      </c>
      <c r="H223" s="91"/>
      <c r="I223" s="91" t="s">
        <v>30</v>
      </c>
    </row>
    <row r="224" spans="1:9" x14ac:dyDescent="0.25">
      <c r="A224" s="92" t="s">
        <v>781</v>
      </c>
      <c r="B224" s="91" t="s">
        <v>83</v>
      </c>
      <c r="C224" s="91" t="s">
        <v>252</v>
      </c>
      <c r="D224" s="93">
        <v>55.316338999999999</v>
      </c>
      <c r="E224" s="93">
        <v>82.736733000000001</v>
      </c>
      <c r="F224" s="91" t="s">
        <v>24</v>
      </c>
      <c r="G224" s="91" t="s">
        <v>30</v>
      </c>
      <c r="H224" s="91"/>
      <c r="I224" s="91" t="s">
        <v>30</v>
      </c>
    </row>
    <row r="225" spans="1:9" x14ac:dyDescent="0.25">
      <c r="A225" s="92" t="s">
        <v>782</v>
      </c>
      <c r="B225" s="91" t="s">
        <v>83</v>
      </c>
      <c r="C225" s="91" t="s">
        <v>253</v>
      </c>
      <c r="D225" s="93">
        <v>54.859133999999997</v>
      </c>
      <c r="E225" s="93">
        <v>83.099993999999995</v>
      </c>
      <c r="F225" s="91" t="s">
        <v>24</v>
      </c>
      <c r="G225" s="91" t="s">
        <v>30</v>
      </c>
      <c r="H225" s="91"/>
      <c r="I225" s="91" t="s">
        <v>30</v>
      </c>
    </row>
    <row r="226" spans="1:9" x14ac:dyDescent="0.25">
      <c r="A226" s="92" t="s">
        <v>783</v>
      </c>
      <c r="B226" s="91" t="s">
        <v>83</v>
      </c>
      <c r="C226" s="91" t="s">
        <v>254</v>
      </c>
      <c r="D226" s="93">
        <v>55.012304999999998</v>
      </c>
      <c r="E226" s="93">
        <v>82.459612000000007</v>
      </c>
      <c r="F226" s="91" t="s">
        <v>24</v>
      </c>
      <c r="G226" s="91" t="s">
        <v>30</v>
      </c>
      <c r="H226" s="91"/>
      <c r="I226" s="91" t="s">
        <v>30</v>
      </c>
    </row>
    <row r="227" spans="1:9" x14ac:dyDescent="0.25">
      <c r="A227" s="92" t="s">
        <v>784</v>
      </c>
      <c r="B227" s="91" t="s">
        <v>83</v>
      </c>
      <c r="C227" s="91" t="s">
        <v>255</v>
      </c>
      <c r="D227" s="93">
        <v>54.45073</v>
      </c>
      <c r="E227" s="93">
        <v>83.366079999999997</v>
      </c>
      <c r="F227" s="91" t="s">
        <v>24</v>
      </c>
      <c r="G227" s="91" t="s">
        <v>30</v>
      </c>
      <c r="H227" s="91"/>
      <c r="I227" s="91" t="s">
        <v>30</v>
      </c>
    </row>
    <row r="228" spans="1:9" x14ac:dyDescent="0.25">
      <c r="A228" s="92" t="s">
        <v>785</v>
      </c>
      <c r="B228" s="91" t="s">
        <v>83</v>
      </c>
      <c r="C228" s="91" t="s">
        <v>256</v>
      </c>
      <c r="D228" s="93">
        <v>54.345263000000003</v>
      </c>
      <c r="E228" s="93">
        <v>84.159925000000001</v>
      </c>
      <c r="F228" s="91" t="s">
        <v>24</v>
      </c>
      <c r="G228" s="91" t="s">
        <v>30</v>
      </c>
      <c r="H228" s="91"/>
      <c r="I228" s="91" t="s">
        <v>30</v>
      </c>
    </row>
    <row r="229" spans="1:9" x14ac:dyDescent="0.25">
      <c r="A229" s="92" t="s">
        <v>786</v>
      </c>
      <c r="B229" s="91" t="s">
        <v>83</v>
      </c>
      <c r="C229" s="91" t="s">
        <v>257</v>
      </c>
      <c r="D229" s="93">
        <v>54.960628</v>
      </c>
      <c r="E229" s="93">
        <v>82.939599999999999</v>
      </c>
      <c r="F229" s="91" t="s">
        <v>24</v>
      </c>
      <c r="G229" s="91" t="s">
        <v>30</v>
      </c>
      <c r="H229" s="91"/>
      <c r="I229" s="91" t="s">
        <v>30</v>
      </c>
    </row>
    <row r="230" spans="1:9" x14ac:dyDescent="0.25">
      <c r="A230" s="92" t="s">
        <v>787</v>
      </c>
      <c r="B230" s="91" t="s">
        <v>83</v>
      </c>
      <c r="C230" s="91" t="s">
        <v>258</v>
      </c>
      <c r="D230" s="93">
        <v>55.220889999999997</v>
      </c>
      <c r="E230" s="93">
        <v>76.226219999999998</v>
      </c>
      <c r="F230" s="91" t="s">
        <v>24</v>
      </c>
      <c r="G230" s="91" t="s">
        <v>30</v>
      </c>
      <c r="H230" s="91"/>
      <c r="I230" s="91" t="s">
        <v>30</v>
      </c>
    </row>
    <row r="231" spans="1:9" x14ac:dyDescent="0.25">
      <c r="A231" s="92" t="s">
        <v>788</v>
      </c>
      <c r="B231" s="91" t="s">
        <v>83</v>
      </c>
      <c r="C231" s="91" t="s">
        <v>259</v>
      </c>
      <c r="D231" s="93">
        <v>54.342675</v>
      </c>
      <c r="E231" s="93">
        <v>80.467714000000001</v>
      </c>
      <c r="F231" s="91" t="s">
        <v>24</v>
      </c>
      <c r="G231" s="91" t="s">
        <v>30</v>
      </c>
      <c r="H231" s="91"/>
      <c r="I231" s="91" t="s">
        <v>30</v>
      </c>
    </row>
    <row r="232" spans="1:9" x14ac:dyDescent="0.25">
      <c r="A232" s="92" t="s">
        <v>789</v>
      </c>
      <c r="B232" s="91" t="s">
        <v>83</v>
      </c>
      <c r="C232" s="91" t="s">
        <v>260</v>
      </c>
      <c r="D232" s="93">
        <v>55.2408</v>
      </c>
      <c r="E232" s="93">
        <v>75.985879999999995</v>
      </c>
      <c r="F232" s="91" t="s">
        <v>24</v>
      </c>
      <c r="G232" s="91" t="s">
        <v>30</v>
      </c>
      <c r="H232" s="91"/>
      <c r="I232" s="91" t="s">
        <v>30</v>
      </c>
    </row>
    <row r="233" spans="1:9" x14ac:dyDescent="0.25">
      <c r="A233" s="92" t="s">
        <v>790</v>
      </c>
      <c r="B233" s="91" t="s">
        <v>83</v>
      </c>
      <c r="C233" s="91" t="s">
        <v>261</v>
      </c>
      <c r="D233" s="93">
        <v>53.794815999999997</v>
      </c>
      <c r="E233" s="93">
        <v>82.334647000000004</v>
      </c>
      <c r="F233" s="91" t="s">
        <v>24</v>
      </c>
      <c r="G233" s="91" t="s">
        <v>30</v>
      </c>
      <c r="H233" s="91"/>
      <c r="I233" s="91" t="s">
        <v>30</v>
      </c>
    </row>
    <row r="234" spans="1:9" x14ac:dyDescent="0.25">
      <c r="A234" s="92" t="s">
        <v>791</v>
      </c>
      <c r="B234" s="91" t="s">
        <v>83</v>
      </c>
      <c r="C234" s="91" t="s">
        <v>262</v>
      </c>
      <c r="D234" s="93">
        <v>54.919580000000003</v>
      </c>
      <c r="E234" s="93">
        <v>84.338419999999999</v>
      </c>
      <c r="F234" s="91" t="s">
        <v>24</v>
      </c>
      <c r="G234" s="91" t="s">
        <v>30</v>
      </c>
      <c r="H234" s="91"/>
      <c r="I234" s="91" t="s">
        <v>30</v>
      </c>
    </row>
    <row r="235" spans="1:9" x14ac:dyDescent="0.25">
      <c r="A235" s="92" t="s">
        <v>792</v>
      </c>
      <c r="B235" s="91" t="s">
        <v>83</v>
      </c>
      <c r="C235" s="91" t="s">
        <v>263</v>
      </c>
      <c r="D235" s="93">
        <v>55.326990000000002</v>
      </c>
      <c r="E235" s="93">
        <v>79.638490000000004</v>
      </c>
      <c r="F235" s="91" t="s">
        <v>24</v>
      </c>
      <c r="G235" s="91" t="s">
        <v>30</v>
      </c>
      <c r="H235" s="91"/>
      <c r="I235" s="91" t="s">
        <v>30</v>
      </c>
    </row>
    <row r="236" spans="1:9" x14ac:dyDescent="0.25">
      <c r="A236" s="92" t="s">
        <v>793</v>
      </c>
      <c r="B236" s="91" t="s">
        <v>83</v>
      </c>
      <c r="C236" s="91" t="s">
        <v>264</v>
      </c>
      <c r="D236" s="93">
        <v>53.999850000000002</v>
      </c>
      <c r="E236" s="93">
        <v>79.238640000000004</v>
      </c>
      <c r="F236" s="91" t="s">
        <v>24</v>
      </c>
      <c r="G236" s="91" t="s">
        <v>30</v>
      </c>
      <c r="H236" s="91"/>
      <c r="I236" s="91" t="s">
        <v>30</v>
      </c>
    </row>
    <row r="237" spans="1:9" x14ac:dyDescent="0.25">
      <c r="A237" s="92" t="s">
        <v>794</v>
      </c>
      <c r="B237" s="91" t="s">
        <v>83</v>
      </c>
      <c r="C237" s="91" t="s">
        <v>265</v>
      </c>
      <c r="D237" s="93">
        <v>55.289223999999997</v>
      </c>
      <c r="E237" s="93">
        <v>82.716646999999995</v>
      </c>
      <c r="F237" s="91" t="s">
        <v>24</v>
      </c>
      <c r="G237" s="91" t="s">
        <v>30</v>
      </c>
      <c r="H237" s="91"/>
      <c r="I237" s="91" t="s">
        <v>30</v>
      </c>
    </row>
    <row r="238" spans="1:9" x14ac:dyDescent="0.25">
      <c r="A238" s="92" t="s">
        <v>795</v>
      </c>
      <c r="B238" s="91" t="s">
        <v>83</v>
      </c>
      <c r="C238" s="91" t="s">
        <v>266</v>
      </c>
      <c r="D238" s="93">
        <v>56.561999</v>
      </c>
      <c r="E238" s="93">
        <v>76.623695999999995</v>
      </c>
      <c r="F238" s="91" t="s">
        <v>24</v>
      </c>
      <c r="G238" s="91" t="s">
        <v>30</v>
      </c>
      <c r="H238" s="91"/>
      <c r="I238" s="91" t="s">
        <v>30</v>
      </c>
    </row>
    <row r="239" spans="1:9" x14ac:dyDescent="0.25">
      <c r="A239" s="92" t="s">
        <v>796</v>
      </c>
      <c r="B239" s="91" t="s">
        <v>83</v>
      </c>
      <c r="C239" s="91" t="s">
        <v>267</v>
      </c>
      <c r="D239" s="93">
        <v>54.378382000000002</v>
      </c>
      <c r="E239" s="93">
        <v>77.338469000000003</v>
      </c>
      <c r="F239" s="91" t="s">
        <v>24</v>
      </c>
      <c r="G239" s="91" t="s">
        <v>30</v>
      </c>
      <c r="H239" s="91"/>
      <c r="I239" s="91" t="s">
        <v>30</v>
      </c>
    </row>
    <row r="240" spans="1:9" x14ac:dyDescent="0.25">
      <c r="A240" s="92" t="s">
        <v>797</v>
      </c>
      <c r="B240" s="91" t="s">
        <v>83</v>
      </c>
      <c r="C240" s="91" t="s">
        <v>268</v>
      </c>
      <c r="D240" s="93">
        <v>54.942076999999998</v>
      </c>
      <c r="E240" s="93">
        <v>82.910799999999995</v>
      </c>
      <c r="F240" s="91" t="s">
        <v>24</v>
      </c>
      <c r="G240" s="91" t="s">
        <v>30</v>
      </c>
      <c r="H240" s="91"/>
      <c r="I240" s="91" t="s">
        <v>30</v>
      </c>
    </row>
    <row r="241" spans="1:9" x14ac:dyDescent="0.25">
      <c r="A241" s="92" t="s">
        <v>798</v>
      </c>
      <c r="B241" s="91" t="s">
        <v>83</v>
      </c>
      <c r="C241" s="91" t="s">
        <v>269</v>
      </c>
      <c r="D241" s="93">
        <v>55.423200000000001</v>
      </c>
      <c r="E241" s="93">
        <v>78.328249999999997</v>
      </c>
      <c r="F241" s="91" t="s">
        <v>24</v>
      </c>
      <c r="G241" s="91" t="s">
        <v>30</v>
      </c>
      <c r="H241" s="91"/>
      <c r="I241" s="91" t="s">
        <v>30</v>
      </c>
    </row>
    <row r="242" spans="1:9" x14ac:dyDescent="0.25">
      <c r="A242" s="92" t="s">
        <v>799</v>
      </c>
      <c r="B242" s="91" t="s">
        <v>83</v>
      </c>
      <c r="C242" s="91" t="s">
        <v>270</v>
      </c>
      <c r="D242" s="93">
        <v>55.477628000000003</v>
      </c>
      <c r="E242" s="93">
        <v>83.791391000000004</v>
      </c>
      <c r="F242" s="91" t="s">
        <v>24</v>
      </c>
      <c r="G242" s="91" t="s">
        <v>30</v>
      </c>
      <c r="H242" s="91"/>
      <c r="I242" s="91" t="s">
        <v>30</v>
      </c>
    </row>
    <row r="243" spans="1:9" x14ac:dyDescent="0.25">
      <c r="A243" s="92" t="s">
        <v>800</v>
      </c>
      <c r="B243" s="91" t="s">
        <v>83</v>
      </c>
      <c r="C243" s="91" t="s">
        <v>271</v>
      </c>
      <c r="D243" s="93">
        <v>55.330010000000001</v>
      </c>
      <c r="E243" s="93">
        <v>83.631680000000003</v>
      </c>
      <c r="F243" s="91" t="s">
        <v>24</v>
      </c>
      <c r="G243" s="91" t="s">
        <v>30</v>
      </c>
      <c r="H243" s="91"/>
      <c r="I243" s="91" t="s">
        <v>30</v>
      </c>
    </row>
    <row r="244" spans="1:9" x14ac:dyDescent="0.25">
      <c r="A244" s="92" t="s">
        <v>801</v>
      </c>
      <c r="B244" s="91" t="s">
        <v>83</v>
      </c>
      <c r="C244" s="91" t="s">
        <v>272</v>
      </c>
      <c r="D244" s="93">
        <v>54.683039999999998</v>
      </c>
      <c r="E244" s="93">
        <v>76.578270000000003</v>
      </c>
      <c r="F244" s="91" t="s">
        <v>24</v>
      </c>
      <c r="G244" s="91" t="s">
        <v>30</v>
      </c>
      <c r="H244" s="91"/>
      <c r="I244" s="91" t="s">
        <v>30</v>
      </c>
    </row>
    <row r="245" spans="1:9" x14ac:dyDescent="0.25">
      <c r="A245" s="92" t="s">
        <v>802</v>
      </c>
      <c r="B245" s="91" t="s">
        <v>83</v>
      </c>
      <c r="C245" s="91" t="s">
        <v>273</v>
      </c>
      <c r="D245" s="93">
        <v>55.069257</v>
      </c>
      <c r="E245" s="93">
        <v>82.894208000000006</v>
      </c>
      <c r="F245" s="91" t="s">
        <v>24</v>
      </c>
      <c r="G245" s="91" t="s">
        <v>30</v>
      </c>
      <c r="H245" s="91"/>
      <c r="I245" s="91" t="s">
        <v>30</v>
      </c>
    </row>
    <row r="246" spans="1:9" x14ac:dyDescent="0.25">
      <c r="A246" s="92" t="s">
        <v>803</v>
      </c>
      <c r="B246" s="91" t="s">
        <v>83</v>
      </c>
      <c r="C246" s="91" t="s">
        <v>274</v>
      </c>
      <c r="D246" s="93">
        <v>55.056223000000003</v>
      </c>
      <c r="E246" s="93">
        <v>82.926152000000002</v>
      </c>
      <c r="F246" s="91" t="s">
        <v>24</v>
      </c>
      <c r="G246" s="91" t="s">
        <v>30</v>
      </c>
      <c r="H246" s="91"/>
      <c r="I246" s="91" t="s">
        <v>30</v>
      </c>
    </row>
    <row r="247" spans="1:9" x14ac:dyDescent="0.25">
      <c r="A247" s="92" t="s">
        <v>804</v>
      </c>
      <c r="B247" s="91" t="s">
        <v>83</v>
      </c>
      <c r="C247" s="91" t="s">
        <v>275</v>
      </c>
      <c r="D247" s="93">
        <v>55.012676999999996</v>
      </c>
      <c r="E247" s="93">
        <v>82.878495999999998</v>
      </c>
      <c r="F247" s="91" t="s">
        <v>24</v>
      </c>
      <c r="G247" s="91" t="s">
        <v>30</v>
      </c>
      <c r="H247" s="91"/>
      <c r="I247" s="91" t="s">
        <v>30</v>
      </c>
    </row>
    <row r="248" spans="1:9" x14ac:dyDescent="0.25">
      <c r="A248" s="92" t="s">
        <v>805</v>
      </c>
      <c r="B248" s="91" t="s">
        <v>83</v>
      </c>
      <c r="C248" s="91" t="s">
        <v>276</v>
      </c>
      <c r="D248" s="93">
        <v>54.869309999999999</v>
      </c>
      <c r="E248" s="93">
        <v>82.989609999999999</v>
      </c>
      <c r="F248" s="91" t="s">
        <v>24</v>
      </c>
      <c r="G248" s="91" t="s">
        <v>30</v>
      </c>
      <c r="H248" s="91"/>
      <c r="I248" s="91" t="s">
        <v>30</v>
      </c>
    </row>
    <row r="249" spans="1:9" x14ac:dyDescent="0.25">
      <c r="A249" s="92" t="s">
        <v>806</v>
      </c>
      <c r="B249" s="91" t="s">
        <v>83</v>
      </c>
      <c r="C249" s="91" t="s">
        <v>277</v>
      </c>
      <c r="D249" s="93">
        <v>54.869461000000001</v>
      </c>
      <c r="E249" s="93">
        <v>82.991298</v>
      </c>
      <c r="F249" s="91" t="s">
        <v>24</v>
      </c>
      <c r="G249" s="91" t="s">
        <v>30</v>
      </c>
      <c r="H249" s="91"/>
      <c r="I249" s="91" t="s">
        <v>30</v>
      </c>
    </row>
    <row r="250" spans="1:9" x14ac:dyDescent="0.25">
      <c r="A250" s="92" t="s">
        <v>807</v>
      </c>
      <c r="B250" s="91" t="s">
        <v>83</v>
      </c>
      <c r="C250" s="91" t="s">
        <v>278</v>
      </c>
      <c r="D250" s="93">
        <v>55.228484999999999</v>
      </c>
      <c r="E250" s="93">
        <v>84.406413999999998</v>
      </c>
      <c r="F250" s="91" t="s">
        <v>24</v>
      </c>
      <c r="G250" s="91" t="s">
        <v>30</v>
      </c>
      <c r="H250" s="91"/>
      <c r="I250" s="91" t="s">
        <v>30</v>
      </c>
    </row>
    <row r="251" spans="1:9" x14ac:dyDescent="0.25">
      <c r="A251" s="92" t="s">
        <v>808</v>
      </c>
      <c r="B251" s="91" t="s">
        <v>83</v>
      </c>
      <c r="C251" s="91" t="s">
        <v>279</v>
      </c>
      <c r="D251" s="93">
        <v>55.448622</v>
      </c>
      <c r="E251" s="93">
        <v>78.303286999999997</v>
      </c>
      <c r="F251" s="91" t="s">
        <v>24</v>
      </c>
      <c r="G251" s="91" t="s">
        <v>30</v>
      </c>
      <c r="H251" s="91"/>
      <c r="I251" s="91" t="s">
        <v>30</v>
      </c>
    </row>
    <row r="252" spans="1:9" x14ac:dyDescent="0.25">
      <c r="A252" s="92" t="s">
        <v>809</v>
      </c>
      <c r="B252" s="91" t="s">
        <v>83</v>
      </c>
      <c r="C252" s="91" t="s">
        <v>280</v>
      </c>
      <c r="D252" s="93">
        <v>55.000590000000003</v>
      </c>
      <c r="E252" s="93">
        <v>82.628479999999996</v>
      </c>
      <c r="F252" s="91" t="s">
        <v>24</v>
      </c>
      <c r="G252" s="91" t="s">
        <v>30</v>
      </c>
      <c r="H252" s="91"/>
      <c r="I252" s="91" t="s">
        <v>30</v>
      </c>
    </row>
    <row r="253" spans="1:9" x14ac:dyDescent="0.25">
      <c r="A253" s="92" t="s">
        <v>810</v>
      </c>
      <c r="B253" s="91" t="s">
        <v>83</v>
      </c>
      <c r="C253" s="91" t="s">
        <v>281</v>
      </c>
      <c r="D253" s="93">
        <v>54.978409999999997</v>
      </c>
      <c r="E253" s="93">
        <v>83.024742000000003</v>
      </c>
      <c r="F253" s="91" t="s">
        <v>24</v>
      </c>
      <c r="G253" s="91" t="s">
        <v>30</v>
      </c>
      <c r="H253" s="91"/>
      <c r="I253" s="91" t="s">
        <v>30</v>
      </c>
    </row>
    <row r="254" spans="1:9" x14ac:dyDescent="0.25">
      <c r="A254" s="92" t="s">
        <v>811</v>
      </c>
      <c r="B254" s="91" t="s">
        <v>83</v>
      </c>
      <c r="C254" s="91" t="s">
        <v>282</v>
      </c>
      <c r="D254" s="93">
        <v>55.022174</v>
      </c>
      <c r="E254" s="93">
        <v>82.930419000000001</v>
      </c>
      <c r="F254" s="91" t="s">
        <v>24</v>
      </c>
      <c r="G254" s="91" t="s">
        <v>30</v>
      </c>
      <c r="H254" s="91"/>
      <c r="I254" s="91" t="s">
        <v>30</v>
      </c>
    </row>
    <row r="255" spans="1:9" x14ac:dyDescent="0.25">
      <c r="A255" s="92" t="s">
        <v>812</v>
      </c>
      <c r="B255" s="91" t="s">
        <v>83</v>
      </c>
      <c r="C255" s="91" t="s">
        <v>283</v>
      </c>
      <c r="D255" s="93">
        <v>54.987709000000002</v>
      </c>
      <c r="E255" s="93">
        <v>82.914886999999993</v>
      </c>
      <c r="F255" s="91" t="s">
        <v>24</v>
      </c>
      <c r="G255" s="91" t="s">
        <v>30</v>
      </c>
      <c r="H255" s="91"/>
      <c r="I255" s="91" t="s">
        <v>30</v>
      </c>
    </row>
    <row r="256" spans="1:9" x14ac:dyDescent="0.25">
      <c r="A256" s="92" t="s">
        <v>813</v>
      </c>
      <c r="B256" s="91" t="s">
        <v>83</v>
      </c>
      <c r="C256" s="91" t="s">
        <v>284</v>
      </c>
      <c r="D256" s="93">
        <v>55.001477999999999</v>
      </c>
      <c r="E256" s="93">
        <v>82.958312000000006</v>
      </c>
      <c r="F256" s="91" t="s">
        <v>24</v>
      </c>
      <c r="G256" s="91" t="s">
        <v>30</v>
      </c>
      <c r="H256" s="91"/>
      <c r="I256" s="91" t="s">
        <v>30</v>
      </c>
    </row>
    <row r="257" spans="1:9" x14ac:dyDescent="0.25">
      <c r="A257" s="92" t="s">
        <v>814</v>
      </c>
      <c r="B257" s="91" t="s">
        <v>83</v>
      </c>
      <c r="C257" s="91" t="s">
        <v>285</v>
      </c>
      <c r="D257" s="93">
        <v>54.972354000000003</v>
      </c>
      <c r="E257" s="93">
        <v>82.917286000000004</v>
      </c>
      <c r="F257" s="91" t="s">
        <v>24</v>
      </c>
      <c r="G257" s="91" t="s">
        <v>30</v>
      </c>
      <c r="H257" s="91"/>
      <c r="I257" s="91" t="s">
        <v>30</v>
      </c>
    </row>
    <row r="258" spans="1:9" x14ac:dyDescent="0.25">
      <c r="A258" s="92" t="s">
        <v>815</v>
      </c>
      <c r="B258" s="91" t="s">
        <v>83</v>
      </c>
      <c r="C258" s="91" t="s">
        <v>286</v>
      </c>
      <c r="D258" s="93">
        <v>54.979644999999998</v>
      </c>
      <c r="E258" s="93">
        <v>82.912092999999999</v>
      </c>
      <c r="F258" s="91" t="s">
        <v>24</v>
      </c>
      <c r="G258" s="91" t="s">
        <v>30</v>
      </c>
      <c r="H258" s="91"/>
      <c r="I258" s="91" t="s">
        <v>30</v>
      </c>
    </row>
    <row r="259" spans="1:9" x14ac:dyDescent="0.25">
      <c r="A259" s="92" t="s">
        <v>816</v>
      </c>
      <c r="B259" s="91" t="s">
        <v>83</v>
      </c>
      <c r="C259" s="91" t="s">
        <v>287</v>
      </c>
      <c r="D259" s="93">
        <v>54.942134000000003</v>
      </c>
      <c r="E259" s="93">
        <v>82.889159000000006</v>
      </c>
      <c r="F259" s="91" t="s">
        <v>24</v>
      </c>
      <c r="G259" s="91" t="s">
        <v>30</v>
      </c>
      <c r="H259" s="91"/>
      <c r="I259" s="91" t="s">
        <v>30</v>
      </c>
    </row>
    <row r="260" spans="1:9" x14ac:dyDescent="0.25">
      <c r="A260" s="92" t="s">
        <v>817</v>
      </c>
      <c r="B260" s="91" t="s">
        <v>83</v>
      </c>
      <c r="C260" s="91" t="s">
        <v>288</v>
      </c>
      <c r="D260" s="93">
        <v>55.083390000000001</v>
      </c>
      <c r="E260" s="93">
        <v>82.895223000000001</v>
      </c>
      <c r="F260" s="91" t="s">
        <v>24</v>
      </c>
      <c r="G260" s="91" t="s">
        <v>30</v>
      </c>
      <c r="H260" s="91"/>
      <c r="I260" s="91" t="s">
        <v>30</v>
      </c>
    </row>
    <row r="261" spans="1:9" x14ac:dyDescent="0.25">
      <c r="A261" s="92" t="s">
        <v>818</v>
      </c>
      <c r="B261" s="91" t="s">
        <v>83</v>
      </c>
      <c r="C261" s="91" t="s">
        <v>289</v>
      </c>
      <c r="D261" s="93">
        <v>54.997280000000003</v>
      </c>
      <c r="E261" s="93">
        <v>82.848798000000002</v>
      </c>
      <c r="F261" s="91" t="s">
        <v>24</v>
      </c>
      <c r="G261" s="91" t="s">
        <v>30</v>
      </c>
      <c r="H261" s="91"/>
      <c r="I261" s="91" t="s">
        <v>30</v>
      </c>
    </row>
    <row r="262" spans="1:9" x14ac:dyDescent="0.25">
      <c r="A262" s="92" t="s">
        <v>819</v>
      </c>
      <c r="B262" s="91" t="s">
        <v>83</v>
      </c>
      <c r="C262" s="91" t="s">
        <v>290</v>
      </c>
      <c r="D262" s="93">
        <v>54.973140000000001</v>
      </c>
      <c r="E262" s="93">
        <v>82.904323000000005</v>
      </c>
      <c r="F262" s="91" t="s">
        <v>24</v>
      </c>
      <c r="G262" s="91" t="s">
        <v>30</v>
      </c>
      <c r="H262" s="91"/>
      <c r="I262" s="91" t="s">
        <v>30</v>
      </c>
    </row>
    <row r="263" spans="1:9" x14ac:dyDescent="0.25">
      <c r="A263" s="92" t="s">
        <v>820</v>
      </c>
      <c r="B263" s="91" t="s">
        <v>83</v>
      </c>
      <c r="C263" s="91" t="s">
        <v>291</v>
      </c>
      <c r="D263" s="93">
        <v>55.003383999999997</v>
      </c>
      <c r="E263" s="93">
        <v>82.869575999999995</v>
      </c>
      <c r="F263" s="91" t="s">
        <v>24</v>
      </c>
      <c r="G263" s="91" t="s">
        <v>30</v>
      </c>
      <c r="H263" s="91"/>
      <c r="I263" s="91" t="s">
        <v>30</v>
      </c>
    </row>
    <row r="264" spans="1:9" x14ac:dyDescent="0.25">
      <c r="A264" s="92" t="s">
        <v>821</v>
      </c>
      <c r="B264" s="91" t="s">
        <v>83</v>
      </c>
      <c r="C264" s="91" t="s">
        <v>292</v>
      </c>
      <c r="D264" s="93">
        <v>55.046047999999999</v>
      </c>
      <c r="E264" s="93">
        <v>82.996022999999994</v>
      </c>
      <c r="F264" s="91" t="s">
        <v>24</v>
      </c>
      <c r="G264" s="91" t="s">
        <v>30</v>
      </c>
      <c r="H264" s="91"/>
      <c r="I264" s="91" t="s">
        <v>30</v>
      </c>
    </row>
    <row r="265" spans="1:9" x14ac:dyDescent="0.25">
      <c r="A265" s="92" t="s">
        <v>822</v>
      </c>
      <c r="B265" s="91" t="s">
        <v>83</v>
      </c>
      <c r="C265" s="91" t="s">
        <v>293</v>
      </c>
      <c r="D265" s="93">
        <v>54.960988999999998</v>
      </c>
      <c r="E265" s="93">
        <v>82.844853999999998</v>
      </c>
      <c r="F265" s="91" t="s">
        <v>24</v>
      </c>
      <c r="G265" s="91" t="s">
        <v>30</v>
      </c>
      <c r="H265" s="91"/>
      <c r="I265" s="91" t="s">
        <v>30</v>
      </c>
    </row>
    <row r="266" spans="1:9" x14ac:dyDescent="0.25">
      <c r="A266" s="92" t="s">
        <v>823</v>
      </c>
      <c r="B266" s="91" t="s">
        <v>83</v>
      </c>
      <c r="C266" s="91" t="s">
        <v>294</v>
      </c>
      <c r="D266" s="93">
        <v>55.046723</v>
      </c>
      <c r="E266" s="93">
        <v>82.880067999999994</v>
      </c>
      <c r="F266" s="91" t="s">
        <v>24</v>
      </c>
      <c r="G266" s="91" t="s">
        <v>30</v>
      </c>
      <c r="H266" s="91"/>
      <c r="I266" s="91" t="s">
        <v>30</v>
      </c>
    </row>
    <row r="267" spans="1:9" x14ac:dyDescent="0.25">
      <c r="A267" s="92" t="s">
        <v>824</v>
      </c>
      <c r="B267" s="91" t="s">
        <v>83</v>
      </c>
      <c r="C267" s="91" t="s">
        <v>295</v>
      </c>
      <c r="D267" s="93">
        <v>54.978482999999997</v>
      </c>
      <c r="E267" s="93">
        <v>83.014967999999996</v>
      </c>
      <c r="F267" s="91" t="s">
        <v>24</v>
      </c>
      <c r="G267" s="91" t="s">
        <v>30</v>
      </c>
      <c r="H267" s="91"/>
      <c r="I267" s="91" t="s">
        <v>30</v>
      </c>
    </row>
    <row r="268" spans="1:9" x14ac:dyDescent="0.25">
      <c r="A268" s="92" t="s">
        <v>825</v>
      </c>
      <c r="B268" s="91" t="s">
        <v>83</v>
      </c>
      <c r="C268" s="91" t="s">
        <v>296</v>
      </c>
      <c r="D268" s="93">
        <v>55.039026999999997</v>
      </c>
      <c r="E268" s="93">
        <v>82.952112999999997</v>
      </c>
      <c r="F268" s="91" t="s">
        <v>24</v>
      </c>
      <c r="G268" s="91" t="s">
        <v>30</v>
      </c>
      <c r="H268" s="91"/>
      <c r="I268" s="91" t="s">
        <v>30</v>
      </c>
    </row>
    <row r="269" spans="1:9" x14ac:dyDescent="0.25">
      <c r="A269" s="92" t="s">
        <v>826</v>
      </c>
      <c r="B269" s="91" t="s">
        <v>83</v>
      </c>
      <c r="C269" s="91" t="s">
        <v>297</v>
      </c>
      <c r="D269" s="93">
        <v>55.119990999999999</v>
      </c>
      <c r="E269" s="93">
        <v>82.905445999999998</v>
      </c>
      <c r="F269" s="91" t="s">
        <v>24</v>
      </c>
      <c r="G269" s="91" t="s">
        <v>30</v>
      </c>
      <c r="H269" s="91"/>
      <c r="I269" s="91" t="s">
        <v>30</v>
      </c>
    </row>
    <row r="270" spans="1:9" x14ac:dyDescent="0.25">
      <c r="A270" s="92" t="s">
        <v>827</v>
      </c>
      <c r="B270" s="91" t="s">
        <v>83</v>
      </c>
      <c r="C270" s="91" t="s">
        <v>298</v>
      </c>
      <c r="D270" s="93">
        <v>54.709200000000003</v>
      </c>
      <c r="E270" s="93">
        <v>83.185810000000004</v>
      </c>
      <c r="F270" s="91" t="s">
        <v>24</v>
      </c>
      <c r="G270" s="91" t="s">
        <v>30</v>
      </c>
      <c r="H270" s="91"/>
      <c r="I270" s="91" t="s">
        <v>30</v>
      </c>
    </row>
    <row r="271" spans="1:9" x14ac:dyDescent="0.25">
      <c r="A271" s="92" t="s">
        <v>828</v>
      </c>
      <c r="B271" s="91" t="s">
        <v>83</v>
      </c>
      <c r="C271" s="91" t="s">
        <v>299</v>
      </c>
      <c r="D271" s="93">
        <v>54.996578</v>
      </c>
      <c r="E271" s="93">
        <v>82.812847000000005</v>
      </c>
      <c r="F271" s="91" t="s">
        <v>24</v>
      </c>
      <c r="G271" s="91" t="s">
        <v>30</v>
      </c>
      <c r="H271" s="91"/>
      <c r="I271" s="91" t="s">
        <v>30</v>
      </c>
    </row>
    <row r="272" spans="1:9" x14ac:dyDescent="0.25">
      <c r="A272" s="92" t="s">
        <v>829</v>
      </c>
      <c r="B272" s="91" t="s">
        <v>83</v>
      </c>
      <c r="C272" s="91" t="s">
        <v>300</v>
      </c>
      <c r="D272" s="93">
        <v>55.037855999999998</v>
      </c>
      <c r="E272" s="93">
        <v>82.938495000000003</v>
      </c>
      <c r="F272" s="91" t="s">
        <v>24</v>
      </c>
      <c r="G272" s="91" t="s">
        <v>30</v>
      </c>
      <c r="H272" s="91"/>
      <c r="I272" s="91" t="s">
        <v>30</v>
      </c>
    </row>
    <row r="273" spans="1:9" x14ac:dyDescent="0.25">
      <c r="A273" s="92" t="s">
        <v>830</v>
      </c>
      <c r="B273" s="91" t="s">
        <v>83</v>
      </c>
      <c r="C273" s="91" t="s">
        <v>301</v>
      </c>
      <c r="D273" s="93">
        <v>55.01979</v>
      </c>
      <c r="E273" s="93">
        <v>82.912030000000001</v>
      </c>
      <c r="F273" s="91" t="s">
        <v>24</v>
      </c>
      <c r="G273" s="91" t="s">
        <v>30</v>
      </c>
      <c r="H273" s="91"/>
      <c r="I273" s="91" t="s">
        <v>30</v>
      </c>
    </row>
    <row r="274" spans="1:9" x14ac:dyDescent="0.25">
      <c r="A274" s="92" t="s">
        <v>831</v>
      </c>
      <c r="B274" s="91" t="s">
        <v>83</v>
      </c>
      <c r="C274" s="91" t="s">
        <v>302</v>
      </c>
      <c r="D274" s="93">
        <v>55.052655000000001</v>
      </c>
      <c r="E274" s="93">
        <v>82.996508000000006</v>
      </c>
      <c r="F274" s="91" t="s">
        <v>24</v>
      </c>
      <c r="G274" s="91" t="s">
        <v>30</v>
      </c>
      <c r="H274" s="91"/>
      <c r="I274" s="91" t="s">
        <v>30</v>
      </c>
    </row>
    <row r="275" spans="1:9" x14ac:dyDescent="0.25">
      <c r="A275" s="92" t="s">
        <v>832</v>
      </c>
      <c r="B275" s="91" t="s">
        <v>83</v>
      </c>
      <c r="C275" s="91" t="s">
        <v>303</v>
      </c>
      <c r="D275" s="93">
        <v>54.956083999999997</v>
      </c>
      <c r="E275" s="93">
        <v>83.061357000000001</v>
      </c>
      <c r="F275" s="91" t="s">
        <v>24</v>
      </c>
      <c r="G275" s="91" t="s">
        <v>30</v>
      </c>
      <c r="H275" s="91"/>
      <c r="I275" s="91" t="s">
        <v>30</v>
      </c>
    </row>
    <row r="276" spans="1:9" x14ac:dyDescent="0.25">
      <c r="A276" s="92" t="s">
        <v>833</v>
      </c>
      <c r="B276" s="91" t="s">
        <v>83</v>
      </c>
      <c r="C276" s="91" t="s">
        <v>304</v>
      </c>
      <c r="D276" s="93">
        <v>54.959159999999997</v>
      </c>
      <c r="E276" s="93">
        <v>83.145034999999993</v>
      </c>
      <c r="F276" s="91" t="s">
        <v>24</v>
      </c>
      <c r="G276" s="91" t="s">
        <v>30</v>
      </c>
      <c r="H276" s="91"/>
      <c r="I276" s="91" t="s">
        <v>30</v>
      </c>
    </row>
    <row r="277" spans="1:9" x14ac:dyDescent="0.25">
      <c r="A277" s="92" t="s">
        <v>834</v>
      </c>
      <c r="B277" s="91" t="s">
        <v>83</v>
      </c>
      <c r="C277" s="91" t="s">
        <v>305</v>
      </c>
      <c r="D277" s="93">
        <v>55.040100000000002</v>
      </c>
      <c r="E277" s="93">
        <v>82.887460000000004</v>
      </c>
      <c r="F277" s="91" t="s">
        <v>24</v>
      </c>
      <c r="G277" s="91" t="s">
        <v>30</v>
      </c>
      <c r="H277" s="91"/>
      <c r="I277" s="91" t="s">
        <v>30</v>
      </c>
    </row>
    <row r="278" spans="1:9" x14ac:dyDescent="0.25">
      <c r="A278" s="92" t="s">
        <v>835</v>
      </c>
      <c r="B278" s="91" t="s">
        <v>83</v>
      </c>
      <c r="C278" s="91" t="s">
        <v>306</v>
      </c>
      <c r="D278" s="93">
        <v>54.939269000000003</v>
      </c>
      <c r="E278" s="93">
        <v>82.931200000000004</v>
      </c>
      <c r="F278" s="91" t="s">
        <v>24</v>
      </c>
      <c r="G278" s="91" t="s">
        <v>30</v>
      </c>
      <c r="H278" s="91"/>
      <c r="I278" s="91" t="s">
        <v>30</v>
      </c>
    </row>
    <row r="279" spans="1:9" x14ac:dyDescent="0.25">
      <c r="A279" s="92" t="s">
        <v>836</v>
      </c>
      <c r="B279" s="91" t="s">
        <v>83</v>
      </c>
      <c r="C279" s="91" t="s">
        <v>307</v>
      </c>
      <c r="D279" s="93">
        <v>54.946395000000003</v>
      </c>
      <c r="E279" s="93">
        <v>82.831271999999998</v>
      </c>
      <c r="F279" s="91" t="s">
        <v>24</v>
      </c>
      <c r="G279" s="91" t="s">
        <v>30</v>
      </c>
      <c r="H279" s="91"/>
      <c r="I279" s="91" t="s">
        <v>30</v>
      </c>
    </row>
    <row r="280" spans="1:9" x14ac:dyDescent="0.25">
      <c r="A280" s="92" t="s">
        <v>837</v>
      </c>
      <c r="B280" s="91" t="s">
        <v>83</v>
      </c>
      <c r="C280" s="91" t="s">
        <v>308</v>
      </c>
      <c r="D280" s="93">
        <v>55.044949000000003</v>
      </c>
      <c r="E280" s="93">
        <v>82.964078999999998</v>
      </c>
      <c r="F280" s="91" t="s">
        <v>24</v>
      </c>
      <c r="G280" s="91" t="s">
        <v>30</v>
      </c>
      <c r="H280" s="91"/>
      <c r="I280" s="91" t="s">
        <v>30</v>
      </c>
    </row>
    <row r="281" spans="1:9" x14ac:dyDescent="0.25">
      <c r="A281" s="92" t="s">
        <v>838</v>
      </c>
      <c r="B281" s="91" t="s">
        <v>83</v>
      </c>
      <c r="C281" s="91" t="s">
        <v>309</v>
      </c>
      <c r="D281" s="93">
        <v>55.042746000000001</v>
      </c>
      <c r="E281" s="93">
        <v>83.038494999999998</v>
      </c>
      <c r="F281" s="91" t="s">
        <v>24</v>
      </c>
      <c r="G281" s="91" t="s">
        <v>30</v>
      </c>
      <c r="H281" s="91"/>
      <c r="I281" s="91" t="s">
        <v>30</v>
      </c>
    </row>
    <row r="282" spans="1:9" x14ac:dyDescent="0.25">
      <c r="A282" s="92" t="s">
        <v>839</v>
      </c>
      <c r="B282" s="91" t="s">
        <v>83</v>
      </c>
      <c r="C282" s="91" t="s">
        <v>310</v>
      </c>
      <c r="D282" s="93">
        <v>54.843789999999998</v>
      </c>
      <c r="E282" s="93">
        <v>83.035439999999994</v>
      </c>
      <c r="F282" s="91" t="s">
        <v>24</v>
      </c>
      <c r="G282" s="91" t="s">
        <v>30</v>
      </c>
      <c r="H282" s="91"/>
      <c r="I282" s="91" t="s">
        <v>30</v>
      </c>
    </row>
    <row r="283" spans="1:9" x14ac:dyDescent="0.25">
      <c r="A283" s="92" t="s">
        <v>840</v>
      </c>
      <c r="B283" s="91" t="s">
        <v>83</v>
      </c>
      <c r="C283" s="91" t="s">
        <v>311</v>
      </c>
      <c r="D283" s="93">
        <v>54.985219999999998</v>
      </c>
      <c r="E283" s="93">
        <v>82.695549999999997</v>
      </c>
      <c r="F283" s="91" t="s">
        <v>24</v>
      </c>
      <c r="G283" s="91" t="s">
        <v>30</v>
      </c>
      <c r="H283" s="91"/>
      <c r="I283" s="91" t="s">
        <v>30</v>
      </c>
    </row>
    <row r="284" spans="1:9" x14ac:dyDescent="0.25">
      <c r="A284" s="92" t="s">
        <v>841</v>
      </c>
      <c r="B284" s="91" t="s">
        <v>83</v>
      </c>
      <c r="C284" s="91" t="s">
        <v>312</v>
      </c>
      <c r="D284" s="93">
        <v>54.859979000000003</v>
      </c>
      <c r="E284" s="93">
        <v>82.967313000000004</v>
      </c>
      <c r="F284" s="91" t="s">
        <v>24</v>
      </c>
      <c r="G284" s="91" t="s">
        <v>30</v>
      </c>
      <c r="H284" s="91"/>
      <c r="I284" s="91" t="s">
        <v>30</v>
      </c>
    </row>
    <row r="285" spans="1:9" x14ac:dyDescent="0.25">
      <c r="A285" s="92" t="s">
        <v>842</v>
      </c>
      <c r="B285" s="91" t="s">
        <v>83</v>
      </c>
      <c r="C285" s="91" t="s">
        <v>313</v>
      </c>
      <c r="D285" s="93">
        <v>54.875258000000002</v>
      </c>
      <c r="E285" s="93">
        <v>83.076620000000005</v>
      </c>
      <c r="F285" s="91" t="s">
        <v>24</v>
      </c>
      <c r="G285" s="91" t="s">
        <v>30</v>
      </c>
      <c r="H285" s="91"/>
      <c r="I285" s="91" t="s">
        <v>30</v>
      </c>
    </row>
    <row r="286" spans="1:9" x14ac:dyDescent="0.25">
      <c r="A286" s="92" t="s">
        <v>843</v>
      </c>
      <c r="B286" s="91" t="s">
        <v>83</v>
      </c>
      <c r="C286" s="91" t="s">
        <v>314</v>
      </c>
      <c r="D286" s="93">
        <v>55.025421000000001</v>
      </c>
      <c r="E286" s="93">
        <v>82.949462999999994</v>
      </c>
      <c r="F286" s="91" t="s">
        <v>24</v>
      </c>
      <c r="G286" s="91" t="s">
        <v>30</v>
      </c>
      <c r="H286" s="91"/>
      <c r="I286" s="91" t="s">
        <v>30</v>
      </c>
    </row>
    <row r="287" spans="1:9" x14ac:dyDescent="0.25">
      <c r="A287" s="92" t="s">
        <v>844</v>
      </c>
      <c r="B287" s="91" t="s">
        <v>83</v>
      </c>
      <c r="C287" s="91" t="s">
        <v>315</v>
      </c>
      <c r="D287" s="93">
        <v>55.045015999999997</v>
      </c>
      <c r="E287" s="93">
        <v>83.051182999999995</v>
      </c>
      <c r="F287" s="91" t="s">
        <v>24</v>
      </c>
      <c r="G287" s="91" t="s">
        <v>30</v>
      </c>
      <c r="H287" s="91"/>
      <c r="I287" s="91" t="s">
        <v>30</v>
      </c>
    </row>
    <row r="288" spans="1:9" x14ac:dyDescent="0.25">
      <c r="A288" s="92" t="s">
        <v>845</v>
      </c>
      <c r="B288" s="91" t="s">
        <v>83</v>
      </c>
      <c r="C288" s="91" t="s">
        <v>316</v>
      </c>
      <c r="D288" s="93">
        <v>55.006124999999997</v>
      </c>
      <c r="E288" s="93">
        <v>82.597052000000005</v>
      </c>
      <c r="F288" s="91" t="s">
        <v>24</v>
      </c>
      <c r="G288" s="91" t="s">
        <v>30</v>
      </c>
      <c r="H288" s="91"/>
      <c r="I288" s="91" t="s">
        <v>30</v>
      </c>
    </row>
    <row r="289" spans="1:9" x14ac:dyDescent="0.25">
      <c r="A289" s="92" t="s">
        <v>846</v>
      </c>
      <c r="B289" s="91" t="s">
        <v>83</v>
      </c>
      <c r="C289" s="91" t="s">
        <v>317</v>
      </c>
      <c r="D289" s="93">
        <v>56.339278</v>
      </c>
      <c r="E289" s="93">
        <v>78.346073000000004</v>
      </c>
      <c r="F289" s="91" t="s">
        <v>24</v>
      </c>
      <c r="G289" s="91" t="s">
        <v>30</v>
      </c>
      <c r="H289" s="91"/>
      <c r="I289" s="91" t="s">
        <v>30</v>
      </c>
    </row>
    <row r="290" spans="1:9" x14ac:dyDescent="0.25">
      <c r="A290" s="92" t="s">
        <v>847</v>
      </c>
      <c r="B290" s="91" t="s">
        <v>83</v>
      </c>
      <c r="C290" s="91" t="s">
        <v>318</v>
      </c>
      <c r="D290" s="93">
        <v>55.660888999999997</v>
      </c>
      <c r="E290" s="93">
        <v>84.633262999999999</v>
      </c>
      <c r="F290" s="91" t="s">
        <v>24</v>
      </c>
      <c r="G290" s="91" t="s">
        <v>30</v>
      </c>
      <c r="H290" s="91"/>
      <c r="I290" s="91" t="s">
        <v>30</v>
      </c>
    </row>
    <row r="291" spans="1:9" x14ac:dyDescent="0.25">
      <c r="A291" s="92" t="s">
        <v>848</v>
      </c>
      <c r="B291" s="91" t="s">
        <v>83</v>
      </c>
      <c r="C291" s="91" t="s">
        <v>319</v>
      </c>
      <c r="D291" s="93">
        <v>54.702483999999998</v>
      </c>
      <c r="E291" s="93">
        <v>78.661849000000004</v>
      </c>
      <c r="F291" s="91" t="s">
        <v>24</v>
      </c>
      <c r="G291" s="91" t="s">
        <v>30</v>
      </c>
      <c r="H291" s="91"/>
      <c r="I291" s="91" t="s">
        <v>30</v>
      </c>
    </row>
    <row r="292" spans="1:9" x14ac:dyDescent="0.25">
      <c r="A292" s="92" t="s">
        <v>849</v>
      </c>
      <c r="B292" s="91" t="s">
        <v>83</v>
      </c>
      <c r="C292" s="91" t="s">
        <v>320</v>
      </c>
      <c r="D292" s="93">
        <v>55.322940000000003</v>
      </c>
      <c r="E292" s="93">
        <v>78.332130000000006</v>
      </c>
      <c r="F292" s="91" t="s">
        <v>24</v>
      </c>
      <c r="G292" s="91" t="s">
        <v>30</v>
      </c>
      <c r="H292" s="91"/>
      <c r="I292" s="91" t="s">
        <v>30</v>
      </c>
    </row>
    <row r="293" spans="1:9" x14ac:dyDescent="0.25">
      <c r="A293" s="92" t="s">
        <v>850</v>
      </c>
      <c r="B293" s="91" t="s">
        <v>83</v>
      </c>
      <c r="C293" s="91" t="s">
        <v>321</v>
      </c>
      <c r="D293" s="93">
        <v>54.966617999999997</v>
      </c>
      <c r="E293" s="93">
        <v>82.812658999999996</v>
      </c>
      <c r="F293" s="91" t="s">
        <v>24</v>
      </c>
      <c r="G293" s="91" t="s">
        <v>30</v>
      </c>
      <c r="H293" s="91"/>
      <c r="I293" s="91" t="s">
        <v>30</v>
      </c>
    </row>
    <row r="294" spans="1:9" x14ac:dyDescent="0.25">
      <c r="A294" s="92" t="s">
        <v>851</v>
      </c>
      <c r="B294" s="91" t="s">
        <v>83</v>
      </c>
      <c r="C294" s="91" t="s">
        <v>322</v>
      </c>
      <c r="D294" s="93">
        <v>55.204940000000001</v>
      </c>
      <c r="E294" s="93">
        <v>80.35284</v>
      </c>
      <c r="F294" s="91" t="s">
        <v>24</v>
      </c>
      <c r="G294" s="91" t="s">
        <v>30</v>
      </c>
      <c r="H294" s="91"/>
      <c r="I294" s="91" t="s">
        <v>30</v>
      </c>
    </row>
    <row r="295" spans="1:9" x14ac:dyDescent="0.25">
      <c r="A295" s="92" t="s">
        <v>852</v>
      </c>
      <c r="B295" s="91" t="s">
        <v>83</v>
      </c>
      <c r="C295" s="91" t="s">
        <v>323</v>
      </c>
      <c r="D295" s="93">
        <v>54.62538</v>
      </c>
      <c r="E295" s="93">
        <v>83.289484000000002</v>
      </c>
      <c r="F295" s="91" t="s">
        <v>24</v>
      </c>
      <c r="G295" s="91" t="s">
        <v>30</v>
      </c>
      <c r="H295" s="91"/>
      <c r="I295" s="91" t="s">
        <v>30</v>
      </c>
    </row>
    <row r="296" spans="1:9" x14ac:dyDescent="0.25">
      <c r="A296" s="92" t="s">
        <v>853</v>
      </c>
      <c r="B296" s="91" t="s">
        <v>83</v>
      </c>
      <c r="C296" s="91" t="s">
        <v>324</v>
      </c>
      <c r="D296" s="93">
        <v>55.186160000000001</v>
      </c>
      <c r="E296" s="93">
        <v>76.06841</v>
      </c>
      <c r="F296" s="91" t="s">
        <v>24</v>
      </c>
      <c r="G296" s="91" t="s">
        <v>30</v>
      </c>
      <c r="H296" s="91"/>
      <c r="I296" s="91" t="s">
        <v>30</v>
      </c>
    </row>
    <row r="297" spans="1:9" x14ac:dyDescent="0.25">
      <c r="A297" s="92" t="s">
        <v>854</v>
      </c>
      <c r="B297" s="91" t="s">
        <v>83</v>
      </c>
      <c r="C297" s="91" t="s">
        <v>325</v>
      </c>
      <c r="D297" s="93">
        <v>55.296819999999997</v>
      </c>
      <c r="E297" s="93">
        <v>78.263310000000004</v>
      </c>
      <c r="F297" s="91" t="s">
        <v>24</v>
      </c>
      <c r="G297" s="91" t="s">
        <v>30</v>
      </c>
      <c r="H297" s="91"/>
      <c r="I297" s="91" t="s">
        <v>30</v>
      </c>
    </row>
    <row r="298" spans="1:9" x14ac:dyDescent="0.25">
      <c r="A298" s="92" t="s">
        <v>855</v>
      </c>
      <c r="B298" s="91" t="s">
        <v>83</v>
      </c>
      <c r="C298" s="91" t="s">
        <v>326</v>
      </c>
      <c r="D298" s="93">
        <v>54.655687999999998</v>
      </c>
      <c r="E298" s="93">
        <v>83.266819999999996</v>
      </c>
      <c r="F298" s="91" t="s">
        <v>24</v>
      </c>
      <c r="G298" s="91" t="s">
        <v>30</v>
      </c>
      <c r="H298" s="91"/>
      <c r="I298" s="91" t="s">
        <v>30</v>
      </c>
    </row>
    <row r="299" spans="1:9" x14ac:dyDescent="0.25">
      <c r="A299" s="92" t="s">
        <v>856</v>
      </c>
      <c r="B299" s="91" t="s">
        <v>83</v>
      </c>
      <c r="C299" s="91" t="s">
        <v>327</v>
      </c>
      <c r="D299" s="93">
        <v>53.725924999999997</v>
      </c>
      <c r="E299" s="93">
        <v>78.042873999999998</v>
      </c>
      <c r="F299" s="91" t="s">
        <v>24</v>
      </c>
      <c r="G299" s="91" t="s">
        <v>30</v>
      </c>
      <c r="H299" s="91"/>
      <c r="I299" s="91" t="s">
        <v>30</v>
      </c>
    </row>
    <row r="300" spans="1:9" x14ac:dyDescent="0.25">
      <c r="A300" s="92" t="s">
        <v>857</v>
      </c>
      <c r="B300" s="91" t="s">
        <v>83</v>
      </c>
      <c r="C300" s="91" t="s">
        <v>328</v>
      </c>
      <c r="D300" s="93">
        <v>54.964638999999998</v>
      </c>
      <c r="E300" s="93">
        <v>82.854619</v>
      </c>
      <c r="F300" s="91" t="s">
        <v>24</v>
      </c>
      <c r="G300" s="91" t="s">
        <v>30</v>
      </c>
      <c r="H300" s="91"/>
      <c r="I300" s="91" t="s">
        <v>30</v>
      </c>
    </row>
    <row r="301" spans="1:9" x14ac:dyDescent="0.25">
      <c r="A301" s="92" t="s">
        <v>858</v>
      </c>
      <c r="B301" s="91" t="s">
        <v>83</v>
      </c>
      <c r="C301" s="91" t="s">
        <v>329</v>
      </c>
      <c r="D301" s="93">
        <v>55.172218000000001</v>
      </c>
      <c r="E301" s="93">
        <v>80.284755000000004</v>
      </c>
      <c r="F301" s="91" t="s">
        <v>24</v>
      </c>
      <c r="G301" s="91" t="s">
        <v>30</v>
      </c>
      <c r="H301" s="91"/>
      <c r="I301" s="91" t="s">
        <v>30</v>
      </c>
    </row>
    <row r="302" spans="1:9" x14ac:dyDescent="0.25">
      <c r="A302" s="92" t="s">
        <v>859</v>
      </c>
      <c r="B302" s="91" t="s">
        <v>83</v>
      </c>
      <c r="C302" s="91" t="s">
        <v>330</v>
      </c>
      <c r="D302" s="93">
        <v>55.01135</v>
      </c>
      <c r="E302" s="93">
        <v>82.222168999999994</v>
      </c>
      <c r="F302" s="91" t="s">
        <v>24</v>
      </c>
      <c r="G302" s="91" t="s">
        <v>30</v>
      </c>
      <c r="H302" s="91"/>
      <c r="I302" s="91" t="s">
        <v>30</v>
      </c>
    </row>
    <row r="303" spans="1:9" x14ac:dyDescent="0.25">
      <c r="A303" s="92" t="s">
        <v>860</v>
      </c>
      <c r="B303" s="91" t="s">
        <v>83</v>
      </c>
      <c r="C303" s="91" t="s">
        <v>331</v>
      </c>
      <c r="D303" s="93">
        <v>55.044049999999999</v>
      </c>
      <c r="E303" s="93">
        <v>82.229550000000003</v>
      </c>
      <c r="F303" s="91" t="s">
        <v>24</v>
      </c>
      <c r="G303" s="91" t="s">
        <v>30</v>
      </c>
      <c r="H303" s="91"/>
      <c r="I303" s="91" t="s">
        <v>30</v>
      </c>
    </row>
    <row r="304" spans="1:9" x14ac:dyDescent="0.25">
      <c r="A304" s="92" t="s">
        <v>861</v>
      </c>
      <c r="B304" s="91" t="s">
        <v>83</v>
      </c>
      <c r="C304" s="91" t="s">
        <v>332</v>
      </c>
      <c r="D304" s="93">
        <v>54.353648999999997</v>
      </c>
      <c r="E304" s="93">
        <v>77.295709000000002</v>
      </c>
      <c r="F304" s="91" t="s">
        <v>24</v>
      </c>
      <c r="G304" s="91" t="s">
        <v>30</v>
      </c>
      <c r="H304" s="91"/>
      <c r="I304" s="91" t="s">
        <v>30</v>
      </c>
    </row>
    <row r="305" spans="1:9" x14ac:dyDescent="0.25">
      <c r="A305" s="92" t="s">
        <v>862</v>
      </c>
      <c r="B305" s="91" t="s">
        <v>83</v>
      </c>
      <c r="C305" s="91" t="s">
        <v>333</v>
      </c>
      <c r="D305" s="93">
        <v>54.752994000000001</v>
      </c>
      <c r="E305" s="93">
        <v>83.128731000000002</v>
      </c>
      <c r="F305" s="91" t="s">
        <v>24</v>
      </c>
      <c r="G305" s="91" t="s">
        <v>30</v>
      </c>
      <c r="H305" s="91"/>
      <c r="I305" s="91" t="s">
        <v>30</v>
      </c>
    </row>
    <row r="306" spans="1:9" x14ac:dyDescent="0.25">
      <c r="A306" s="92" t="s">
        <v>863</v>
      </c>
      <c r="B306" s="91" t="s">
        <v>83</v>
      </c>
      <c r="C306" s="91" t="s">
        <v>334</v>
      </c>
      <c r="D306" s="93">
        <v>55.201222000000001</v>
      </c>
      <c r="E306" s="93">
        <v>75.976488000000003</v>
      </c>
      <c r="F306" s="91" t="s">
        <v>24</v>
      </c>
      <c r="G306" s="91" t="s">
        <v>30</v>
      </c>
      <c r="H306" s="91"/>
      <c r="I306" s="91" t="s">
        <v>30</v>
      </c>
    </row>
    <row r="307" spans="1:9" x14ac:dyDescent="0.25">
      <c r="A307" s="92" t="s">
        <v>864</v>
      </c>
      <c r="B307" s="91" t="s">
        <v>83</v>
      </c>
      <c r="C307" s="91" t="s">
        <v>335</v>
      </c>
      <c r="D307" s="93">
        <v>55.298492000000003</v>
      </c>
      <c r="E307" s="93">
        <v>79.693500999999998</v>
      </c>
      <c r="F307" s="91" t="s">
        <v>24</v>
      </c>
      <c r="G307" s="91" t="s">
        <v>30</v>
      </c>
      <c r="H307" s="91"/>
      <c r="I307" s="91" t="s">
        <v>30</v>
      </c>
    </row>
    <row r="308" spans="1:9" x14ac:dyDescent="0.25">
      <c r="A308" s="92" t="s">
        <v>865</v>
      </c>
      <c r="B308" s="91" t="s">
        <v>83</v>
      </c>
      <c r="C308" s="91" t="s">
        <v>336</v>
      </c>
      <c r="D308" s="93">
        <v>54.998871000000001</v>
      </c>
      <c r="E308" s="93">
        <v>82.977813999999995</v>
      </c>
      <c r="F308" s="91" t="s">
        <v>24</v>
      </c>
      <c r="G308" s="91" t="s">
        <v>30</v>
      </c>
      <c r="H308" s="91"/>
      <c r="I308" s="91" t="s">
        <v>30</v>
      </c>
    </row>
    <row r="309" spans="1:9" x14ac:dyDescent="0.25">
      <c r="A309" s="92" t="s">
        <v>866</v>
      </c>
      <c r="B309" s="91" t="s">
        <v>83</v>
      </c>
      <c r="C309" s="91" t="s">
        <v>337</v>
      </c>
      <c r="D309" s="93">
        <v>55.673478000000003</v>
      </c>
      <c r="E309" s="93">
        <v>76.714679000000004</v>
      </c>
      <c r="F309" s="91" t="s">
        <v>24</v>
      </c>
      <c r="G309" s="91" t="s">
        <v>30</v>
      </c>
      <c r="H309" s="91"/>
      <c r="I309" s="91" t="s">
        <v>30</v>
      </c>
    </row>
    <row r="310" spans="1:9" x14ac:dyDescent="0.25">
      <c r="A310" s="92" t="s">
        <v>867</v>
      </c>
      <c r="B310" s="91" t="s">
        <v>83</v>
      </c>
      <c r="C310" s="91" t="s">
        <v>338</v>
      </c>
      <c r="D310" s="93">
        <v>55.304580000000001</v>
      </c>
      <c r="E310" s="93">
        <v>76.761600000000001</v>
      </c>
      <c r="F310" s="91" t="s">
        <v>24</v>
      </c>
      <c r="G310" s="91" t="s">
        <v>30</v>
      </c>
      <c r="H310" s="91"/>
      <c r="I310" s="91" t="s">
        <v>30</v>
      </c>
    </row>
    <row r="311" spans="1:9" x14ac:dyDescent="0.25">
      <c r="A311" s="92" t="s">
        <v>868</v>
      </c>
      <c r="B311" s="91" t="s">
        <v>83</v>
      </c>
      <c r="C311" s="91" t="s">
        <v>339</v>
      </c>
      <c r="D311" s="93">
        <v>54.221089999999997</v>
      </c>
      <c r="E311" s="93">
        <v>83.318510000000003</v>
      </c>
      <c r="F311" s="91" t="s">
        <v>24</v>
      </c>
      <c r="G311" s="91" t="s">
        <v>30</v>
      </c>
      <c r="H311" s="91"/>
      <c r="I311" s="91" t="s">
        <v>30</v>
      </c>
    </row>
    <row r="312" spans="1:9" x14ac:dyDescent="0.25">
      <c r="A312" s="92" t="s">
        <v>869</v>
      </c>
      <c r="B312" s="91" t="s">
        <v>83</v>
      </c>
      <c r="C312" s="91" t="s">
        <v>340</v>
      </c>
      <c r="D312" s="93">
        <v>54.229612000000003</v>
      </c>
      <c r="E312" s="93">
        <v>83.377878999999993</v>
      </c>
      <c r="F312" s="91" t="s">
        <v>24</v>
      </c>
      <c r="G312" s="91" t="s">
        <v>30</v>
      </c>
      <c r="H312" s="91"/>
      <c r="I312" s="91" t="s">
        <v>30</v>
      </c>
    </row>
    <row r="313" spans="1:9" x14ac:dyDescent="0.25">
      <c r="A313" s="92" t="s">
        <v>870</v>
      </c>
      <c r="B313" s="91" t="s">
        <v>83</v>
      </c>
      <c r="C313" s="91" t="s">
        <v>341</v>
      </c>
      <c r="D313" s="93">
        <v>54.362409999999997</v>
      </c>
      <c r="E313" s="93">
        <v>81.905180999999999</v>
      </c>
      <c r="F313" s="91" t="s">
        <v>24</v>
      </c>
      <c r="G313" s="91" t="s">
        <v>30</v>
      </c>
      <c r="H313" s="91"/>
      <c r="I313" s="91" t="s">
        <v>30</v>
      </c>
    </row>
    <row r="314" spans="1:9" x14ac:dyDescent="0.25">
      <c r="A314" s="92" t="s">
        <v>871</v>
      </c>
      <c r="B314" s="91" t="s">
        <v>83</v>
      </c>
      <c r="C314" s="91" t="s">
        <v>342</v>
      </c>
      <c r="D314" s="93">
        <v>55.098820000000003</v>
      </c>
      <c r="E314" s="93">
        <v>82.979439999999997</v>
      </c>
      <c r="F314" s="91" t="s">
        <v>24</v>
      </c>
      <c r="G314" s="91" t="s">
        <v>30</v>
      </c>
      <c r="H314" s="91"/>
      <c r="I314" s="91" t="s">
        <v>30</v>
      </c>
    </row>
    <row r="315" spans="1:9" x14ac:dyDescent="0.25">
      <c r="A315" s="92" t="s">
        <v>872</v>
      </c>
      <c r="B315" s="91" t="s">
        <v>83</v>
      </c>
      <c r="C315" s="91" t="s">
        <v>343</v>
      </c>
      <c r="D315" s="93">
        <v>54.615808000000001</v>
      </c>
      <c r="E315" s="93">
        <v>82.326408999999998</v>
      </c>
      <c r="F315" s="91" t="s">
        <v>24</v>
      </c>
      <c r="G315" s="91" t="s">
        <v>30</v>
      </c>
      <c r="H315" s="91"/>
      <c r="I315" s="91" t="s">
        <v>30</v>
      </c>
    </row>
    <row r="316" spans="1:9" x14ac:dyDescent="0.25">
      <c r="A316" s="92" t="s">
        <v>873</v>
      </c>
      <c r="B316" s="91" t="s">
        <v>83</v>
      </c>
      <c r="C316" s="91" t="s">
        <v>344</v>
      </c>
      <c r="D316" s="93">
        <v>55.088284999999999</v>
      </c>
      <c r="E316" s="93">
        <v>80.930606999999995</v>
      </c>
      <c r="F316" s="91" t="s">
        <v>24</v>
      </c>
      <c r="G316" s="91" t="s">
        <v>30</v>
      </c>
      <c r="H316" s="91"/>
      <c r="I316" s="91" t="s">
        <v>30</v>
      </c>
    </row>
    <row r="317" spans="1:9" x14ac:dyDescent="0.25">
      <c r="A317" s="92" t="s">
        <v>874</v>
      </c>
      <c r="B317" s="91" t="s">
        <v>83</v>
      </c>
      <c r="C317" s="91" t="s">
        <v>345</v>
      </c>
      <c r="D317" s="93">
        <v>54.515731000000002</v>
      </c>
      <c r="E317" s="93">
        <v>81.754456000000005</v>
      </c>
      <c r="F317" s="91" t="s">
        <v>24</v>
      </c>
      <c r="G317" s="91" t="s">
        <v>30</v>
      </c>
      <c r="H317" s="91"/>
      <c r="I317" s="91" t="s">
        <v>30</v>
      </c>
    </row>
    <row r="318" spans="1:9" x14ac:dyDescent="0.25">
      <c r="A318" s="92" t="s">
        <v>875</v>
      </c>
      <c r="B318" s="91" t="s">
        <v>83</v>
      </c>
      <c r="C318" s="91" t="s">
        <v>346</v>
      </c>
      <c r="D318" s="93">
        <v>54.960312000000002</v>
      </c>
      <c r="E318" s="93">
        <v>82.940641999999997</v>
      </c>
      <c r="F318" s="91" t="s">
        <v>24</v>
      </c>
      <c r="G318" s="91" t="s">
        <v>30</v>
      </c>
      <c r="H318" s="91"/>
      <c r="I318" s="91" t="s">
        <v>30</v>
      </c>
    </row>
    <row r="319" spans="1:9" x14ac:dyDescent="0.25">
      <c r="A319" s="92" t="s">
        <v>876</v>
      </c>
      <c r="B319" s="91" t="s">
        <v>83</v>
      </c>
      <c r="C319" s="91" t="s">
        <v>347</v>
      </c>
      <c r="D319" s="93">
        <v>54.437202999999997</v>
      </c>
      <c r="E319" s="93">
        <v>83.346860000000007</v>
      </c>
      <c r="F319" s="91" t="s">
        <v>24</v>
      </c>
      <c r="G319" s="91" t="s">
        <v>30</v>
      </c>
      <c r="H319" s="91"/>
      <c r="I319" s="91" t="s">
        <v>30</v>
      </c>
    </row>
    <row r="320" spans="1:9" x14ac:dyDescent="0.25">
      <c r="A320" s="92" t="s">
        <v>877</v>
      </c>
      <c r="B320" s="91" t="s">
        <v>83</v>
      </c>
      <c r="C320" s="91" t="s">
        <v>348</v>
      </c>
      <c r="D320" s="93">
        <v>55.069499</v>
      </c>
      <c r="E320" s="93">
        <v>82.892527999999999</v>
      </c>
      <c r="F320" s="91" t="s">
        <v>24</v>
      </c>
      <c r="G320" s="91" t="s">
        <v>30</v>
      </c>
      <c r="H320" s="91"/>
      <c r="I320" s="91" t="s">
        <v>30</v>
      </c>
    </row>
    <row r="321" spans="1:9" x14ac:dyDescent="0.25">
      <c r="A321" s="92" t="s">
        <v>878</v>
      </c>
      <c r="B321" s="91" t="s">
        <v>83</v>
      </c>
      <c r="C321" s="91" t="s">
        <v>349</v>
      </c>
      <c r="D321" s="93">
        <v>53.984825999999998</v>
      </c>
      <c r="E321" s="93">
        <v>78.712164000000001</v>
      </c>
      <c r="F321" s="91" t="s">
        <v>24</v>
      </c>
      <c r="G321" s="91" t="s">
        <v>30</v>
      </c>
      <c r="H321" s="91"/>
      <c r="I321" s="91" t="s">
        <v>30</v>
      </c>
    </row>
    <row r="322" spans="1:9" x14ac:dyDescent="0.25">
      <c r="A322" s="92" t="s">
        <v>879</v>
      </c>
      <c r="B322" s="91" t="s">
        <v>83</v>
      </c>
      <c r="C322" s="91" t="s">
        <v>350</v>
      </c>
      <c r="D322" s="93">
        <v>54.220509999999997</v>
      </c>
      <c r="E322" s="93">
        <v>83.316860000000005</v>
      </c>
      <c r="F322" s="91" t="s">
        <v>24</v>
      </c>
      <c r="G322" s="91" t="s">
        <v>30</v>
      </c>
      <c r="H322" s="91"/>
      <c r="I322" s="91" t="s">
        <v>30</v>
      </c>
    </row>
    <row r="323" spans="1:9" x14ac:dyDescent="0.25">
      <c r="A323" s="92" t="s">
        <v>880</v>
      </c>
      <c r="B323" s="91" t="s">
        <v>83</v>
      </c>
      <c r="C323" s="91" t="s">
        <v>351</v>
      </c>
      <c r="D323" s="93">
        <v>54.771320000000003</v>
      </c>
      <c r="E323" s="93">
        <v>83.101314000000002</v>
      </c>
      <c r="F323" s="91" t="s">
        <v>24</v>
      </c>
      <c r="G323" s="91" t="s">
        <v>30</v>
      </c>
      <c r="H323" s="91"/>
      <c r="I323" s="91" t="s">
        <v>30</v>
      </c>
    </row>
    <row r="324" spans="1:9" x14ac:dyDescent="0.25">
      <c r="A324" s="92" t="s">
        <v>881</v>
      </c>
      <c r="B324" s="91" t="s">
        <v>83</v>
      </c>
      <c r="C324" s="91" t="s">
        <v>352</v>
      </c>
      <c r="D324" s="93">
        <v>53.744326999999998</v>
      </c>
      <c r="E324" s="93">
        <v>78.067991000000006</v>
      </c>
      <c r="F324" s="91" t="s">
        <v>24</v>
      </c>
      <c r="G324" s="91" t="s">
        <v>30</v>
      </c>
      <c r="H324" s="91"/>
      <c r="I324" s="91" t="s">
        <v>30</v>
      </c>
    </row>
    <row r="325" spans="1:9" x14ac:dyDescent="0.25">
      <c r="A325" s="92" t="s">
        <v>882</v>
      </c>
      <c r="B325" s="91" t="s">
        <v>83</v>
      </c>
      <c r="C325" s="91" t="s">
        <v>353</v>
      </c>
      <c r="D325" s="93">
        <v>54.610939000000002</v>
      </c>
      <c r="E325" s="93">
        <v>83.282981000000007</v>
      </c>
      <c r="F325" s="91" t="s">
        <v>24</v>
      </c>
      <c r="G325" s="91" t="s">
        <v>30</v>
      </c>
      <c r="H325" s="91"/>
      <c r="I325" s="91" t="s">
        <v>30</v>
      </c>
    </row>
    <row r="326" spans="1:9" x14ac:dyDescent="0.25">
      <c r="A326" s="92" t="s">
        <v>883</v>
      </c>
      <c r="B326" s="91" t="s">
        <v>83</v>
      </c>
      <c r="C326" s="91" t="s">
        <v>354</v>
      </c>
      <c r="D326" s="93">
        <v>55.032144000000002</v>
      </c>
      <c r="E326" s="93">
        <v>82.994001999999995</v>
      </c>
      <c r="F326" s="91" t="s">
        <v>24</v>
      </c>
      <c r="G326" s="91" t="s">
        <v>30</v>
      </c>
      <c r="H326" s="91"/>
      <c r="I326" s="91" t="s">
        <v>30</v>
      </c>
    </row>
    <row r="327" spans="1:9" x14ac:dyDescent="0.25">
      <c r="A327" s="92" t="s">
        <v>884</v>
      </c>
      <c r="B327" s="91" t="s">
        <v>83</v>
      </c>
      <c r="C327" s="91" t="s">
        <v>355</v>
      </c>
      <c r="D327" s="93">
        <v>55.646233000000002</v>
      </c>
      <c r="E327" s="93">
        <v>84.357401999999993</v>
      </c>
      <c r="F327" s="91" t="s">
        <v>24</v>
      </c>
      <c r="G327" s="91" t="s">
        <v>30</v>
      </c>
      <c r="H327" s="91"/>
      <c r="I327" s="91" t="s">
        <v>30</v>
      </c>
    </row>
    <row r="328" spans="1:9" x14ac:dyDescent="0.25">
      <c r="A328" s="92" t="s">
        <v>885</v>
      </c>
      <c r="B328" s="91" t="s">
        <v>83</v>
      </c>
      <c r="C328" s="91" t="s">
        <v>356</v>
      </c>
      <c r="D328" s="93">
        <v>54.964261</v>
      </c>
      <c r="E328" s="93">
        <v>73.392690999999999</v>
      </c>
      <c r="F328" s="91" t="s">
        <v>24</v>
      </c>
      <c r="G328" s="91" t="s">
        <v>25</v>
      </c>
      <c r="H328" s="91"/>
      <c r="I328" s="91" t="s">
        <v>25</v>
      </c>
    </row>
    <row r="329" spans="1:9" x14ac:dyDescent="0.25">
      <c r="A329" s="92" t="s">
        <v>886</v>
      </c>
      <c r="B329" s="91" t="s">
        <v>83</v>
      </c>
      <c r="C329" s="91" t="s">
        <v>357</v>
      </c>
      <c r="D329" s="93">
        <v>55.011940000000003</v>
      </c>
      <c r="E329" s="93">
        <v>73.420209999999997</v>
      </c>
      <c r="F329" s="91" t="s">
        <v>24</v>
      </c>
      <c r="G329" s="91" t="s">
        <v>25</v>
      </c>
      <c r="H329" s="91"/>
      <c r="I329" s="91" t="s">
        <v>25</v>
      </c>
    </row>
    <row r="330" spans="1:9" x14ac:dyDescent="0.25">
      <c r="A330" s="92" t="s">
        <v>887</v>
      </c>
      <c r="B330" s="91" t="s">
        <v>83</v>
      </c>
      <c r="C330" s="91" t="s">
        <v>358</v>
      </c>
      <c r="D330" s="93">
        <v>54.219546999999999</v>
      </c>
      <c r="E330" s="93">
        <v>72.971821000000006</v>
      </c>
      <c r="F330" s="91" t="s">
        <v>24</v>
      </c>
      <c r="G330" s="91" t="s">
        <v>25</v>
      </c>
      <c r="H330" s="91"/>
      <c r="I330" s="91" t="s">
        <v>25</v>
      </c>
    </row>
    <row r="331" spans="1:9" x14ac:dyDescent="0.25">
      <c r="A331" s="92" t="s">
        <v>888</v>
      </c>
      <c r="B331" s="91" t="s">
        <v>83</v>
      </c>
      <c r="C331" s="91" t="s">
        <v>359</v>
      </c>
      <c r="D331" s="93">
        <v>54.976328000000002</v>
      </c>
      <c r="E331" s="93">
        <v>73.340400000000002</v>
      </c>
      <c r="F331" s="91" t="s">
        <v>24</v>
      </c>
      <c r="G331" s="91" t="s">
        <v>25</v>
      </c>
      <c r="H331" s="91"/>
      <c r="I331" s="91" t="s">
        <v>25</v>
      </c>
    </row>
    <row r="332" spans="1:9" x14ac:dyDescent="0.25">
      <c r="A332" s="92" t="s">
        <v>889</v>
      </c>
      <c r="B332" s="91" t="s">
        <v>83</v>
      </c>
      <c r="C332" s="91" t="s">
        <v>360</v>
      </c>
      <c r="D332" s="93">
        <v>56.006301000000001</v>
      </c>
      <c r="E332" s="93">
        <v>71.509929999999997</v>
      </c>
      <c r="F332" s="91" t="s">
        <v>24</v>
      </c>
      <c r="G332" s="91" t="s">
        <v>25</v>
      </c>
      <c r="H332" s="91"/>
      <c r="I332" s="91" t="s">
        <v>25</v>
      </c>
    </row>
    <row r="333" spans="1:9" x14ac:dyDescent="0.25">
      <c r="A333" s="92" t="s">
        <v>890</v>
      </c>
      <c r="B333" s="91" t="s">
        <v>83</v>
      </c>
      <c r="C333" s="91" t="s">
        <v>361</v>
      </c>
      <c r="D333" s="93">
        <v>54.931199999999997</v>
      </c>
      <c r="E333" s="93">
        <v>73.44323</v>
      </c>
      <c r="F333" s="91" t="s">
        <v>24</v>
      </c>
      <c r="G333" s="91" t="s">
        <v>25</v>
      </c>
      <c r="H333" s="91"/>
      <c r="I333" s="91" t="s">
        <v>25</v>
      </c>
    </row>
    <row r="334" spans="1:9" x14ac:dyDescent="0.25">
      <c r="A334" s="92" t="s">
        <v>891</v>
      </c>
      <c r="B334" s="91" t="s">
        <v>83</v>
      </c>
      <c r="C334" s="91" t="s">
        <v>362</v>
      </c>
      <c r="D334" s="93">
        <v>55.432817</v>
      </c>
      <c r="E334" s="93">
        <v>74.937820000000002</v>
      </c>
      <c r="F334" s="91" t="s">
        <v>24</v>
      </c>
      <c r="G334" s="91" t="s">
        <v>25</v>
      </c>
      <c r="H334" s="91"/>
      <c r="I334" s="91" t="s">
        <v>25</v>
      </c>
    </row>
    <row r="335" spans="1:9" x14ac:dyDescent="0.25">
      <c r="A335" s="92" t="s">
        <v>892</v>
      </c>
      <c r="B335" s="91" t="s">
        <v>83</v>
      </c>
      <c r="C335" s="91" t="s">
        <v>363</v>
      </c>
      <c r="D335" s="93">
        <v>55.037385999999998</v>
      </c>
      <c r="E335" s="93">
        <v>73.213037</v>
      </c>
      <c r="F335" s="91" t="s">
        <v>24</v>
      </c>
      <c r="G335" s="91" t="s">
        <v>25</v>
      </c>
      <c r="H335" s="91"/>
      <c r="I335" s="91" t="s">
        <v>25</v>
      </c>
    </row>
    <row r="336" spans="1:9" x14ac:dyDescent="0.25">
      <c r="A336" s="92" t="s">
        <v>893</v>
      </c>
      <c r="B336" s="91" t="s">
        <v>83</v>
      </c>
      <c r="C336" s="91" t="s">
        <v>364</v>
      </c>
      <c r="D336" s="93">
        <v>54.995466999999998</v>
      </c>
      <c r="E336" s="93">
        <v>73.288629999999998</v>
      </c>
      <c r="F336" s="91" t="s">
        <v>24</v>
      </c>
      <c r="G336" s="91" t="s">
        <v>25</v>
      </c>
      <c r="H336" s="91"/>
      <c r="I336" s="91" t="s">
        <v>25</v>
      </c>
    </row>
    <row r="337" spans="1:9" x14ac:dyDescent="0.25">
      <c r="A337" s="92" t="s">
        <v>894</v>
      </c>
      <c r="B337" s="91" t="s">
        <v>83</v>
      </c>
      <c r="C337" s="91" t="s">
        <v>365</v>
      </c>
      <c r="D337" s="93">
        <v>54.984625000000001</v>
      </c>
      <c r="E337" s="93">
        <v>73.400282000000004</v>
      </c>
      <c r="F337" s="91" t="s">
        <v>24</v>
      </c>
      <c r="G337" s="91" t="s">
        <v>25</v>
      </c>
      <c r="H337" s="91"/>
      <c r="I337" s="91" t="s">
        <v>25</v>
      </c>
    </row>
    <row r="338" spans="1:9" x14ac:dyDescent="0.25">
      <c r="A338" s="92" t="s">
        <v>895</v>
      </c>
      <c r="B338" s="91" t="s">
        <v>83</v>
      </c>
      <c r="C338" s="91" t="s">
        <v>366</v>
      </c>
      <c r="D338" s="93">
        <v>55.224961999999998</v>
      </c>
      <c r="E338" s="93">
        <v>72.914985000000001</v>
      </c>
      <c r="F338" s="91" t="s">
        <v>24</v>
      </c>
      <c r="G338" s="91" t="s">
        <v>25</v>
      </c>
      <c r="H338" s="91"/>
      <c r="I338" s="91" t="s">
        <v>25</v>
      </c>
    </row>
    <row r="339" spans="1:9" x14ac:dyDescent="0.25">
      <c r="A339" s="92" t="s">
        <v>896</v>
      </c>
      <c r="B339" s="91" t="s">
        <v>83</v>
      </c>
      <c r="C339" s="91" t="s">
        <v>367</v>
      </c>
      <c r="D339" s="93">
        <v>54.949120000000001</v>
      </c>
      <c r="E339" s="93">
        <v>73.284003999999996</v>
      </c>
      <c r="F339" s="91" t="s">
        <v>24</v>
      </c>
      <c r="G339" s="91" t="s">
        <v>25</v>
      </c>
      <c r="H339" s="91"/>
      <c r="I339" s="91" t="s">
        <v>25</v>
      </c>
    </row>
    <row r="340" spans="1:9" x14ac:dyDescent="0.25">
      <c r="A340" s="92" t="s">
        <v>897</v>
      </c>
      <c r="B340" s="91" t="s">
        <v>83</v>
      </c>
      <c r="C340" s="91" t="s">
        <v>368</v>
      </c>
      <c r="D340" s="93">
        <v>55.058810000000001</v>
      </c>
      <c r="E340" s="93">
        <v>73.416809999999998</v>
      </c>
      <c r="F340" s="91" t="s">
        <v>24</v>
      </c>
      <c r="G340" s="91" t="s">
        <v>25</v>
      </c>
      <c r="H340" s="91"/>
      <c r="I340" s="91" t="s">
        <v>25</v>
      </c>
    </row>
    <row r="341" spans="1:9" x14ac:dyDescent="0.25">
      <c r="A341" s="92" t="s">
        <v>898</v>
      </c>
      <c r="B341" s="91" t="s">
        <v>83</v>
      </c>
      <c r="C341" s="91" t="s">
        <v>369</v>
      </c>
      <c r="D341" s="93">
        <v>54.930382000000002</v>
      </c>
      <c r="E341" s="93">
        <v>73.286061000000004</v>
      </c>
      <c r="F341" s="91" t="s">
        <v>24</v>
      </c>
      <c r="G341" s="91" t="s">
        <v>25</v>
      </c>
      <c r="H341" s="91"/>
      <c r="I341" s="91" t="s">
        <v>25</v>
      </c>
    </row>
    <row r="342" spans="1:9" x14ac:dyDescent="0.25">
      <c r="A342" s="92" t="s">
        <v>899</v>
      </c>
      <c r="B342" s="91" t="s">
        <v>83</v>
      </c>
      <c r="C342" s="91" t="s">
        <v>370</v>
      </c>
      <c r="D342" s="93">
        <v>55.057702999999997</v>
      </c>
      <c r="E342" s="93">
        <v>73.303848000000002</v>
      </c>
      <c r="F342" s="91" t="s">
        <v>24</v>
      </c>
      <c r="G342" s="91" t="s">
        <v>25</v>
      </c>
      <c r="H342" s="91"/>
      <c r="I342" s="91" t="s">
        <v>25</v>
      </c>
    </row>
    <row r="343" spans="1:9" x14ac:dyDescent="0.25">
      <c r="A343" s="92" t="s">
        <v>900</v>
      </c>
      <c r="B343" s="91" t="s">
        <v>83</v>
      </c>
      <c r="C343" s="91" t="s">
        <v>371</v>
      </c>
      <c r="D343" s="93">
        <v>55.010018000000002</v>
      </c>
      <c r="E343" s="93">
        <v>73.407307000000003</v>
      </c>
      <c r="F343" s="91" t="s">
        <v>24</v>
      </c>
      <c r="G343" s="91" t="s">
        <v>25</v>
      </c>
      <c r="H343" s="91"/>
      <c r="I343" s="91" t="s">
        <v>25</v>
      </c>
    </row>
    <row r="344" spans="1:9" x14ac:dyDescent="0.25">
      <c r="A344" s="92" t="s">
        <v>901</v>
      </c>
      <c r="B344" s="91" t="s">
        <v>83</v>
      </c>
      <c r="C344" s="91" t="s">
        <v>372</v>
      </c>
      <c r="D344" s="93">
        <v>54.922063999999999</v>
      </c>
      <c r="E344" s="93">
        <v>73.351754999999997</v>
      </c>
      <c r="F344" s="91" t="s">
        <v>24</v>
      </c>
      <c r="G344" s="91" t="s">
        <v>25</v>
      </c>
      <c r="H344" s="91"/>
      <c r="I344" s="91" t="s">
        <v>25</v>
      </c>
    </row>
    <row r="345" spans="1:9" x14ac:dyDescent="0.25">
      <c r="A345" s="92" t="s">
        <v>902</v>
      </c>
      <c r="B345" s="91" t="s">
        <v>83</v>
      </c>
      <c r="C345" s="91" t="s">
        <v>373</v>
      </c>
      <c r="D345" s="93">
        <v>54.988520000000001</v>
      </c>
      <c r="E345" s="93">
        <v>73.448296999999997</v>
      </c>
      <c r="F345" s="91" t="s">
        <v>24</v>
      </c>
      <c r="G345" s="91" t="s">
        <v>25</v>
      </c>
      <c r="H345" s="91"/>
      <c r="I345" s="91" t="s">
        <v>25</v>
      </c>
    </row>
    <row r="346" spans="1:9" x14ac:dyDescent="0.25">
      <c r="A346" s="92" t="s">
        <v>903</v>
      </c>
      <c r="B346" s="91" t="s">
        <v>83</v>
      </c>
      <c r="C346" s="91" t="s">
        <v>374</v>
      </c>
      <c r="D346" s="93">
        <v>54.977491000000001</v>
      </c>
      <c r="E346" s="93">
        <v>73.287246999999994</v>
      </c>
      <c r="F346" s="91" t="s">
        <v>24</v>
      </c>
      <c r="G346" s="91" t="s">
        <v>25</v>
      </c>
      <c r="H346" s="91"/>
      <c r="I346" s="91" t="s">
        <v>25</v>
      </c>
    </row>
    <row r="347" spans="1:9" x14ac:dyDescent="0.25">
      <c r="A347" s="92" t="s">
        <v>904</v>
      </c>
      <c r="B347" s="91" t="s">
        <v>83</v>
      </c>
      <c r="C347" s="91" t="s">
        <v>375</v>
      </c>
      <c r="D347" s="93">
        <v>56.095328000000002</v>
      </c>
      <c r="E347" s="93">
        <v>74.639032</v>
      </c>
      <c r="F347" s="91" t="s">
        <v>24</v>
      </c>
      <c r="G347" s="91" t="s">
        <v>25</v>
      </c>
      <c r="H347" s="91"/>
      <c r="I347" s="91" t="s">
        <v>25</v>
      </c>
    </row>
    <row r="348" spans="1:9" x14ac:dyDescent="0.25">
      <c r="A348" s="92" t="s">
        <v>905</v>
      </c>
      <c r="B348" s="91" t="s">
        <v>83</v>
      </c>
      <c r="C348" s="91" t="s">
        <v>376</v>
      </c>
      <c r="D348" s="93">
        <v>54.366985</v>
      </c>
      <c r="E348" s="93">
        <v>71.780449000000004</v>
      </c>
      <c r="F348" s="91" t="s">
        <v>24</v>
      </c>
      <c r="G348" s="91" t="s">
        <v>25</v>
      </c>
      <c r="H348" s="91"/>
      <c r="I348" s="91" t="s">
        <v>25</v>
      </c>
    </row>
    <row r="349" spans="1:9" x14ac:dyDescent="0.25">
      <c r="A349" s="92" t="s">
        <v>906</v>
      </c>
      <c r="B349" s="91" t="s">
        <v>83</v>
      </c>
      <c r="C349" s="91" t="s">
        <v>377</v>
      </c>
      <c r="D349" s="93">
        <v>53.783059999999999</v>
      </c>
      <c r="E349" s="93">
        <v>73.863031000000007</v>
      </c>
      <c r="F349" s="91" t="s">
        <v>24</v>
      </c>
      <c r="G349" s="91" t="s">
        <v>25</v>
      </c>
      <c r="H349" s="91"/>
      <c r="I349" s="91" t="s">
        <v>25</v>
      </c>
    </row>
    <row r="350" spans="1:9" x14ac:dyDescent="0.25">
      <c r="A350" s="92" t="s">
        <v>907</v>
      </c>
      <c r="B350" s="91" t="s">
        <v>83</v>
      </c>
      <c r="C350" s="91" t="s">
        <v>378</v>
      </c>
      <c r="D350" s="93">
        <v>54.927019999999999</v>
      </c>
      <c r="E350" s="93">
        <v>73.204646999999994</v>
      </c>
      <c r="F350" s="91" t="s">
        <v>24</v>
      </c>
      <c r="G350" s="91" t="s">
        <v>25</v>
      </c>
      <c r="H350" s="91"/>
      <c r="I350" s="91" t="s">
        <v>25</v>
      </c>
    </row>
    <row r="351" spans="1:9" x14ac:dyDescent="0.25">
      <c r="A351" s="92" t="s">
        <v>908</v>
      </c>
      <c r="B351" s="91" t="s">
        <v>83</v>
      </c>
      <c r="C351" s="91" t="s">
        <v>379</v>
      </c>
      <c r="D351" s="93">
        <v>54.591861000000002</v>
      </c>
      <c r="E351" s="93">
        <v>73.615427999999994</v>
      </c>
      <c r="F351" s="91" t="s">
        <v>24</v>
      </c>
      <c r="G351" s="91" t="s">
        <v>25</v>
      </c>
      <c r="H351" s="91"/>
      <c r="I351" s="91" t="s">
        <v>25</v>
      </c>
    </row>
    <row r="352" spans="1:9" x14ac:dyDescent="0.25">
      <c r="A352" s="92" t="s">
        <v>909</v>
      </c>
      <c r="B352" s="91" t="s">
        <v>83</v>
      </c>
      <c r="C352" s="91" t="s">
        <v>380</v>
      </c>
      <c r="D352" s="93">
        <v>54.170540000000003</v>
      </c>
      <c r="E352" s="93">
        <v>74.685100000000006</v>
      </c>
      <c r="F352" s="91" t="s">
        <v>24</v>
      </c>
      <c r="G352" s="91" t="s">
        <v>25</v>
      </c>
      <c r="H352" s="91"/>
      <c r="I352" s="91" t="s">
        <v>25</v>
      </c>
    </row>
    <row r="353" spans="1:9" x14ac:dyDescent="0.25">
      <c r="A353" s="92" t="s">
        <v>910</v>
      </c>
      <c r="B353" s="91" t="s">
        <v>83</v>
      </c>
      <c r="C353" s="91" t="s">
        <v>381</v>
      </c>
      <c r="D353" s="93">
        <v>54.964663999999999</v>
      </c>
      <c r="E353" s="93">
        <v>73.398314999999997</v>
      </c>
      <c r="F353" s="91" t="s">
        <v>24</v>
      </c>
      <c r="G353" s="91" t="s">
        <v>25</v>
      </c>
      <c r="H353" s="91"/>
      <c r="I353" s="91" t="s">
        <v>25</v>
      </c>
    </row>
    <row r="354" spans="1:9" x14ac:dyDescent="0.25">
      <c r="A354" s="92" t="s">
        <v>911</v>
      </c>
      <c r="B354" s="91" t="s">
        <v>83</v>
      </c>
      <c r="C354" s="91" t="s">
        <v>382</v>
      </c>
      <c r="D354" s="93">
        <v>55.365509000000003</v>
      </c>
      <c r="E354" s="93">
        <v>74.360949000000005</v>
      </c>
      <c r="F354" s="91" t="s">
        <v>24</v>
      </c>
      <c r="G354" s="91" t="s">
        <v>25</v>
      </c>
      <c r="H354" s="91"/>
      <c r="I354" s="91" t="s">
        <v>25</v>
      </c>
    </row>
    <row r="355" spans="1:9" x14ac:dyDescent="0.25">
      <c r="A355" s="92" t="s">
        <v>912</v>
      </c>
      <c r="B355" s="91" t="s">
        <v>83</v>
      </c>
      <c r="C355" s="91" t="s">
        <v>383</v>
      </c>
      <c r="D355" s="93">
        <v>55.018819999999998</v>
      </c>
      <c r="E355" s="93">
        <v>73.441946000000002</v>
      </c>
      <c r="F355" s="91" t="s">
        <v>24</v>
      </c>
      <c r="G355" s="91" t="s">
        <v>25</v>
      </c>
      <c r="H355" s="91"/>
      <c r="I355" s="91" t="s">
        <v>25</v>
      </c>
    </row>
    <row r="356" spans="1:9" x14ac:dyDescent="0.25">
      <c r="A356" s="92" t="s">
        <v>913</v>
      </c>
      <c r="B356" s="91" t="s">
        <v>83</v>
      </c>
      <c r="C356" s="91" t="s">
        <v>384</v>
      </c>
      <c r="D356" s="93">
        <v>54.99194</v>
      </c>
      <c r="E356" s="93">
        <v>73.229494000000003</v>
      </c>
      <c r="F356" s="91" t="s">
        <v>24</v>
      </c>
      <c r="G356" s="91" t="s">
        <v>25</v>
      </c>
      <c r="H356" s="91"/>
      <c r="I356" s="91" t="s">
        <v>25</v>
      </c>
    </row>
    <row r="357" spans="1:9" x14ac:dyDescent="0.25">
      <c r="A357" s="92" t="s">
        <v>914</v>
      </c>
      <c r="B357" s="91" t="s">
        <v>83</v>
      </c>
      <c r="C357" s="91" t="s">
        <v>385</v>
      </c>
      <c r="D357" s="93">
        <v>55.532395999999999</v>
      </c>
      <c r="E357" s="93">
        <v>74.060947999999996</v>
      </c>
      <c r="F357" s="91" t="s">
        <v>24</v>
      </c>
      <c r="G357" s="91" t="s">
        <v>25</v>
      </c>
      <c r="H357" s="91"/>
      <c r="I357" s="91" t="s">
        <v>25</v>
      </c>
    </row>
    <row r="358" spans="1:9" x14ac:dyDescent="0.25">
      <c r="A358" s="92" t="s">
        <v>915</v>
      </c>
      <c r="B358" s="91" t="s">
        <v>83</v>
      </c>
      <c r="C358" s="91" t="s">
        <v>386</v>
      </c>
      <c r="D358" s="93">
        <v>55.056356999999998</v>
      </c>
      <c r="E358" s="93">
        <v>73.214698999999996</v>
      </c>
      <c r="F358" s="91" t="s">
        <v>24</v>
      </c>
      <c r="G358" s="91" t="s">
        <v>25</v>
      </c>
      <c r="H358" s="91"/>
      <c r="I358" s="91" t="s">
        <v>25</v>
      </c>
    </row>
    <row r="359" spans="1:9" x14ac:dyDescent="0.25">
      <c r="A359" s="92" t="s">
        <v>916</v>
      </c>
      <c r="B359" s="91" t="s">
        <v>83</v>
      </c>
      <c r="C359" s="91" t="s">
        <v>387</v>
      </c>
      <c r="D359" s="93">
        <v>55.011809999999997</v>
      </c>
      <c r="E359" s="93">
        <v>74.112449999999995</v>
      </c>
      <c r="F359" s="91" t="s">
        <v>24</v>
      </c>
      <c r="G359" s="91" t="s">
        <v>25</v>
      </c>
      <c r="H359" s="91"/>
      <c r="I359" s="91" t="s">
        <v>25</v>
      </c>
    </row>
    <row r="360" spans="1:9" x14ac:dyDescent="0.25">
      <c r="A360" s="92" t="s">
        <v>917</v>
      </c>
      <c r="B360" s="91" t="s">
        <v>83</v>
      </c>
      <c r="C360" s="91" t="s">
        <v>388</v>
      </c>
      <c r="D360" s="93">
        <v>55.159095000000001</v>
      </c>
      <c r="E360" s="93">
        <v>72.708624</v>
      </c>
      <c r="F360" s="91" t="s">
        <v>24</v>
      </c>
      <c r="G360" s="91" t="s">
        <v>25</v>
      </c>
      <c r="H360" s="91"/>
      <c r="I360" s="91" t="s">
        <v>25</v>
      </c>
    </row>
    <row r="361" spans="1:9" x14ac:dyDescent="0.25">
      <c r="A361" s="92" t="s">
        <v>918</v>
      </c>
      <c r="B361" s="91" t="s">
        <v>83</v>
      </c>
      <c r="C361" s="91" t="s">
        <v>389</v>
      </c>
      <c r="D361" s="93">
        <v>54.957614</v>
      </c>
      <c r="E361" s="93">
        <v>73.431102999999993</v>
      </c>
      <c r="F361" s="91" t="s">
        <v>24</v>
      </c>
      <c r="G361" s="91" t="s">
        <v>25</v>
      </c>
      <c r="H361" s="91"/>
      <c r="I361" s="91" t="s">
        <v>25</v>
      </c>
    </row>
    <row r="362" spans="1:9" x14ac:dyDescent="0.25">
      <c r="A362" s="92" t="s">
        <v>919</v>
      </c>
      <c r="B362" s="91" t="s">
        <v>83</v>
      </c>
      <c r="C362" s="91" t="s">
        <v>390</v>
      </c>
      <c r="D362" s="93">
        <v>54.955590000000001</v>
      </c>
      <c r="E362" s="93">
        <v>71.287030000000001</v>
      </c>
      <c r="F362" s="91" t="s">
        <v>24</v>
      </c>
      <c r="G362" s="91" t="s">
        <v>25</v>
      </c>
      <c r="H362" s="91"/>
      <c r="I362" s="91" t="s">
        <v>25</v>
      </c>
    </row>
    <row r="363" spans="1:9" x14ac:dyDescent="0.25">
      <c r="A363" s="92" t="s">
        <v>920</v>
      </c>
      <c r="B363" s="91" t="s">
        <v>83</v>
      </c>
      <c r="C363" s="91" t="s">
        <v>391</v>
      </c>
      <c r="D363" s="93">
        <v>54.959277999999998</v>
      </c>
      <c r="E363" s="93">
        <v>72.638869999999997</v>
      </c>
      <c r="F363" s="91" t="s">
        <v>24</v>
      </c>
      <c r="G363" s="91" t="s">
        <v>25</v>
      </c>
      <c r="H363" s="91"/>
      <c r="I363" s="91" t="s">
        <v>25</v>
      </c>
    </row>
    <row r="364" spans="1:9" x14ac:dyDescent="0.25">
      <c r="A364" s="92" t="s">
        <v>921</v>
      </c>
      <c r="B364" s="91" t="s">
        <v>83</v>
      </c>
      <c r="C364" s="91" t="s">
        <v>392</v>
      </c>
      <c r="D364" s="93">
        <v>55.003135999999998</v>
      </c>
      <c r="E364" s="93">
        <v>73.528085000000004</v>
      </c>
      <c r="F364" s="91" t="s">
        <v>24</v>
      </c>
      <c r="G364" s="91" t="s">
        <v>25</v>
      </c>
      <c r="H364" s="91"/>
      <c r="I364" s="91" t="s">
        <v>25</v>
      </c>
    </row>
    <row r="365" spans="1:9" x14ac:dyDescent="0.25">
      <c r="A365" s="92" t="s">
        <v>922</v>
      </c>
      <c r="B365" s="91" t="s">
        <v>83</v>
      </c>
      <c r="C365" s="91" t="s">
        <v>393</v>
      </c>
      <c r="D365" s="93">
        <v>54.979970999999999</v>
      </c>
      <c r="E365" s="93">
        <v>73.291954000000004</v>
      </c>
      <c r="F365" s="91" t="s">
        <v>24</v>
      </c>
      <c r="G365" s="91" t="s">
        <v>25</v>
      </c>
      <c r="H365" s="91"/>
      <c r="I365" s="91" t="s">
        <v>25</v>
      </c>
    </row>
    <row r="366" spans="1:9" x14ac:dyDescent="0.25">
      <c r="A366" s="92" t="s">
        <v>923</v>
      </c>
      <c r="B366" s="91" t="s">
        <v>83</v>
      </c>
      <c r="C366" s="91" t="s">
        <v>394</v>
      </c>
      <c r="D366" s="93">
        <v>54.950240000000001</v>
      </c>
      <c r="E366" s="93">
        <v>71.898319999999998</v>
      </c>
      <c r="F366" s="91" t="s">
        <v>24</v>
      </c>
      <c r="G366" s="91" t="s">
        <v>25</v>
      </c>
      <c r="H366" s="91"/>
      <c r="I366" s="91" t="s">
        <v>25</v>
      </c>
    </row>
    <row r="367" spans="1:9" x14ac:dyDescent="0.25">
      <c r="A367" s="92" t="s">
        <v>924</v>
      </c>
      <c r="B367" s="91" t="s">
        <v>83</v>
      </c>
      <c r="C367" s="91" t="s">
        <v>395</v>
      </c>
      <c r="D367" s="93">
        <v>55.580345000000001</v>
      </c>
      <c r="E367" s="93">
        <v>71.335181000000006</v>
      </c>
      <c r="F367" s="91" t="s">
        <v>24</v>
      </c>
      <c r="G367" s="91" t="s">
        <v>25</v>
      </c>
      <c r="H367" s="91"/>
      <c r="I367" s="91" t="s">
        <v>25</v>
      </c>
    </row>
    <row r="368" spans="1:9" x14ac:dyDescent="0.25">
      <c r="A368" s="92" t="s">
        <v>925</v>
      </c>
      <c r="B368" s="91" t="s">
        <v>83</v>
      </c>
      <c r="C368" s="91" t="s">
        <v>396</v>
      </c>
      <c r="D368" s="93">
        <v>55.034610999999998</v>
      </c>
      <c r="E368" s="93">
        <v>73.316890999999998</v>
      </c>
      <c r="F368" s="91" t="s">
        <v>24</v>
      </c>
      <c r="G368" s="91" t="s">
        <v>25</v>
      </c>
      <c r="H368" s="91"/>
      <c r="I368" s="91" t="s">
        <v>25</v>
      </c>
    </row>
    <row r="369" spans="1:9" x14ac:dyDescent="0.25">
      <c r="A369" s="92" t="s">
        <v>926</v>
      </c>
      <c r="B369" s="91" t="s">
        <v>83</v>
      </c>
      <c r="C369" s="91" t="s">
        <v>397</v>
      </c>
      <c r="D369" s="93">
        <v>55.075235999999997</v>
      </c>
      <c r="E369" s="93">
        <v>73.303811999999994</v>
      </c>
      <c r="F369" s="91" t="s">
        <v>24</v>
      </c>
      <c r="G369" s="91" t="s">
        <v>25</v>
      </c>
      <c r="H369" s="91"/>
      <c r="I369" s="91" t="s">
        <v>25</v>
      </c>
    </row>
    <row r="370" spans="1:9" x14ac:dyDescent="0.25">
      <c r="A370" s="92" t="s">
        <v>927</v>
      </c>
      <c r="B370" s="91" t="s">
        <v>83</v>
      </c>
      <c r="C370" s="91" t="s">
        <v>398</v>
      </c>
      <c r="D370" s="93">
        <v>54.989080000000001</v>
      </c>
      <c r="E370" s="93">
        <v>73.320310000000006</v>
      </c>
      <c r="F370" s="91" t="s">
        <v>24</v>
      </c>
      <c r="G370" s="91" t="s">
        <v>25</v>
      </c>
      <c r="H370" s="91"/>
      <c r="I370" s="91" t="s">
        <v>25</v>
      </c>
    </row>
    <row r="371" spans="1:9" x14ac:dyDescent="0.25">
      <c r="A371" s="92" t="s">
        <v>928</v>
      </c>
      <c r="B371" s="91" t="s">
        <v>83</v>
      </c>
      <c r="C371" s="91" t="s">
        <v>399</v>
      </c>
      <c r="D371" s="93">
        <v>54.956223000000001</v>
      </c>
      <c r="E371" s="93">
        <v>73.316882000000007</v>
      </c>
      <c r="F371" s="91" t="s">
        <v>24</v>
      </c>
      <c r="G371" s="91" t="s">
        <v>25</v>
      </c>
      <c r="H371" s="91"/>
      <c r="I371" s="91" t="s">
        <v>25</v>
      </c>
    </row>
    <row r="372" spans="1:9" x14ac:dyDescent="0.25">
      <c r="A372" s="92" t="s">
        <v>929</v>
      </c>
      <c r="B372" s="91" t="s">
        <v>83</v>
      </c>
      <c r="C372" s="91" t="s">
        <v>400</v>
      </c>
      <c r="D372" s="93">
        <v>54.911605000000002</v>
      </c>
      <c r="E372" s="93">
        <v>73.434839999999994</v>
      </c>
      <c r="F372" s="91" t="s">
        <v>24</v>
      </c>
      <c r="G372" s="91" t="s">
        <v>25</v>
      </c>
      <c r="H372" s="91"/>
      <c r="I372" s="91" t="s">
        <v>25</v>
      </c>
    </row>
    <row r="373" spans="1:9" x14ac:dyDescent="0.25">
      <c r="A373" s="92" t="s">
        <v>930</v>
      </c>
      <c r="B373" s="91" t="s">
        <v>83</v>
      </c>
      <c r="C373" s="91" t="s">
        <v>401</v>
      </c>
      <c r="D373" s="93">
        <v>55.014355000000002</v>
      </c>
      <c r="E373" s="93">
        <v>73.335521999999997</v>
      </c>
      <c r="F373" s="91" t="s">
        <v>24</v>
      </c>
      <c r="G373" s="91" t="s">
        <v>25</v>
      </c>
      <c r="H373" s="91"/>
      <c r="I373" s="91" t="s">
        <v>25</v>
      </c>
    </row>
    <row r="374" spans="1:9" x14ac:dyDescent="0.25">
      <c r="A374" s="92" t="s">
        <v>931</v>
      </c>
      <c r="B374" s="91" t="s">
        <v>83</v>
      </c>
      <c r="C374" s="91" t="s">
        <v>402</v>
      </c>
      <c r="D374" s="93">
        <v>54.964390999999999</v>
      </c>
      <c r="E374" s="93">
        <v>73.347048000000001</v>
      </c>
      <c r="F374" s="91" t="s">
        <v>24</v>
      </c>
      <c r="G374" s="91" t="s">
        <v>25</v>
      </c>
      <c r="H374" s="91"/>
      <c r="I374" s="91" t="s">
        <v>25</v>
      </c>
    </row>
    <row r="375" spans="1:9" x14ac:dyDescent="0.25">
      <c r="A375" s="92" t="s">
        <v>932</v>
      </c>
      <c r="B375" s="91" t="s">
        <v>83</v>
      </c>
      <c r="C375" s="91" t="s">
        <v>403</v>
      </c>
      <c r="D375" s="93">
        <v>57.122483000000003</v>
      </c>
      <c r="E375" s="93">
        <v>73.823702999999995</v>
      </c>
      <c r="F375" s="91" t="s">
        <v>24</v>
      </c>
      <c r="G375" s="91" t="s">
        <v>25</v>
      </c>
      <c r="H375" s="91"/>
      <c r="I375" s="91" t="s">
        <v>25</v>
      </c>
    </row>
    <row r="376" spans="1:9" x14ac:dyDescent="0.25">
      <c r="A376" s="92" t="s">
        <v>933</v>
      </c>
      <c r="B376" s="91" t="s">
        <v>83</v>
      </c>
      <c r="C376" s="91" t="s">
        <v>404</v>
      </c>
      <c r="D376" s="93">
        <v>56.943595000000002</v>
      </c>
      <c r="E376" s="93">
        <v>75.314834000000005</v>
      </c>
      <c r="F376" s="91" t="s">
        <v>24</v>
      </c>
      <c r="G376" s="91" t="s">
        <v>25</v>
      </c>
      <c r="H376" s="91"/>
      <c r="I376" s="91" t="s">
        <v>25</v>
      </c>
    </row>
    <row r="377" spans="1:9" x14ac:dyDescent="0.25">
      <c r="A377" s="92" t="s">
        <v>934</v>
      </c>
      <c r="B377" s="91" t="s">
        <v>83</v>
      </c>
      <c r="C377" s="91" t="s">
        <v>405</v>
      </c>
      <c r="D377" s="93">
        <v>57.499549000000002</v>
      </c>
      <c r="E377" s="93">
        <v>72.407077999999998</v>
      </c>
      <c r="F377" s="91" t="s">
        <v>24</v>
      </c>
      <c r="G377" s="91" t="s">
        <v>25</v>
      </c>
      <c r="H377" s="91"/>
      <c r="I377" s="91" t="s">
        <v>25</v>
      </c>
    </row>
    <row r="378" spans="1:9" x14ac:dyDescent="0.25">
      <c r="A378" s="92" t="s">
        <v>935</v>
      </c>
      <c r="B378" s="91" t="s">
        <v>83</v>
      </c>
      <c r="C378" s="91" t="s">
        <v>406</v>
      </c>
      <c r="D378" s="93">
        <v>54.171930000000003</v>
      </c>
      <c r="E378" s="93">
        <v>74.781746999999996</v>
      </c>
      <c r="F378" s="91" t="s">
        <v>24</v>
      </c>
      <c r="G378" s="91" t="s">
        <v>25</v>
      </c>
      <c r="H378" s="91"/>
      <c r="I378" s="91" t="s">
        <v>25</v>
      </c>
    </row>
    <row r="379" spans="1:9" x14ac:dyDescent="0.25">
      <c r="A379" s="92" t="s">
        <v>936</v>
      </c>
      <c r="B379" s="91" t="s">
        <v>83</v>
      </c>
      <c r="C379" s="91" t="s">
        <v>407</v>
      </c>
      <c r="D379" s="93">
        <v>55.021946999999997</v>
      </c>
      <c r="E379" s="93">
        <v>73.406335999999996</v>
      </c>
      <c r="F379" s="91" t="s">
        <v>24</v>
      </c>
      <c r="G379" s="91" t="s">
        <v>25</v>
      </c>
      <c r="H379" s="91"/>
      <c r="I379" s="91" t="s">
        <v>25</v>
      </c>
    </row>
    <row r="380" spans="1:9" x14ac:dyDescent="0.25">
      <c r="A380" s="92" t="s">
        <v>937</v>
      </c>
      <c r="B380" s="91" t="s">
        <v>83</v>
      </c>
      <c r="C380" s="91" t="s">
        <v>408</v>
      </c>
      <c r="D380" s="93">
        <v>54.892856000000002</v>
      </c>
      <c r="E380" s="93">
        <v>73.423197999999999</v>
      </c>
      <c r="F380" s="91" t="s">
        <v>24</v>
      </c>
      <c r="G380" s="91" t="s">
        <v>25</v>
      </c>
      <c r="H380" s="91"/>
      <c r="I380" s="91" t="s">
        <v>25</v>
      </c>
    </row>
    <row r="381" spans="1:9" x14ac:dyDescent="0.25">
      <c r="A381" s="92" t="s">
        <v>938</v>
      </c>
      <c r="B381" s="91" t="s">
        <v>83</v>
      </c>
      <c r="C381" s="91" t="s">
        <v>409</v>
      </c>
      <c r="D381" s="93">
        <v>55.642950999999996</v>
      </c>
      <c r="E381" s="93">
        <v>72.531997000000004</v>
      </c>
      <c r="F381" s="91" t="s">
        <v>24</v>
      </c>
      <c r="G381" s="91" t="s">
        <v>25</v>
      </c>
      <c r="H381" s="91"/>
      <c r="I381" s="91" t="s">
        <v>25</v>
      </c>
    </row>
    <row r="382" spans="1:9" x14ac:dyDescent="0.25">
      <c r="A382" s="92" t="s">
        <v>939</v>
      </c>
      <c r="B382" s="91" t="s">
        <v>83</v>
      </c>
      <c r="C382" s="91" t="s">
        <v>410</v>
      </c>
      <c r="D382" s="93">
        <v>54.929400000000001</v>
      </c>
      <c r="E382" s="93">
        <v>71.267690000000002</v>
      </c>
      <c r="F382" s="91" t="s">
        <v>24</v>
      </c>
      <c r="G382" s="91" t="s">
        <v>25</v>
      </c>
      <c r="H382" s="91"/>
      <c r="I382" s="91" t="s">
        <v>25</v>
      </c>
    </row>
    <row r="383" spans="1:9" x14ac:dyDescent="0.25">
      <c r="A383" s="92" t="s">
        <v>940</v>
      </c>
      <c r="B383" s="91" t="s">
        <v>83</v>
      </c>
      <c r="C383" s="91" t="s">
        <v>411</v>
      </c>
      <c r="D383" s="93">
        <v>55.043809000000003</v>
      </c>
      <c r="E383" s="93">
        <v>74.568747000000002</v>
      </c>
      <c r="F383" s="91" t="s">
        <v>24</v>
      </c>
      <c r="G383" s="91" t="s">
        <v>25</v>
      </c>
      <c r="H383" s="91"/>
      <c r="I383" s="91" t="s">
        <v>25</v>
      </c>
    </row>
    <row r="384" spans="1:9" x14ac:dyDescent="0.25">
      <c r="A384" s="92" t="s">
        <v>941</v>
      </c>
      <c r="B384" s="91" t="s">
        <v>83</v>
      </c>
      <c r="C384" s="91" t="s">
        <v>412</v>
      </c>
      <c r="D384" s="93">
        <v>54.956502999999998</v>
      </c>
      <c r="E384" s="93">
        <v>73.487329000000003</v>
      </c>
      <c r="F384" s="91" t="s">
        <v>24</v>
      </c>
      <c r="G384" s="91" t="s">
        <v>25</v>
      </c>
      <c r="H384" s="91"/>
      <c r="I384" s="91" t="s">
        <v>25</v>
      </c>
    </row>
    <row r="385" spans="1:9" x14ac:dyDescent="0.25">
      <c r="A385" s="92" t="s">
        <v>942</v>
      </c>
      <c r="B385" s="91" t="s">
        <v>83</v>
      </c>
      <c r="C385" s="91" t="s">
        <v>413</v>
      </c>
      <c r="D385" s="93">
        <v>55.985579999999999</v>
      </c>
      <c r="E385" s="93">
        <v>71.485979999999998</v>
      </c>
      <c r="F385" s="91" t="s">
        <v>24</v>
      </c>
      <c r="G385" s="91" t="s">
        <v>25</v>
      </c>
      <c r="H385" s="91"/>
      <c r="I385" s="91" t="s">
        <v>25</v>
      </c>
    </row>
    <row r="386" spans="1:9" x14ac:dyDescent="0.25">
      <c r="A386" s="92" t="s">
        <v>943</v>
      </c>
      <c r="B386" s="91" t="s">
        <v>83</v>
      </c>
      <c r="C386" s="91" t="s">
        <v>414</v>
      </c>
      <c r="D386" s="93">
        <v>54.996583000000001</v>
      </c>
      <c r="E386" s="93">
        <v>73.209667999999994</v>
      </c>
      <c r="F386" s="91" t="s">
        <v>24</v>
      </c>
      <c r="G386" s="91" t="s">
        <v>25</v>
      </c>
      <c r="H386" s="91"/>
      <c r="I386" s="91" t="s">
        <v>25</v>
      </c>
    </row>
    <row r="387" spans="1:9" x14ac:dyDescent="0.25">
      <c r="A387" s="92" t="s">
        <v>944</v>
      </c>
      <c r="B387" s="91" t="s">
        <v>83</v>
      </c>
      <c r="C387" s="91" t="s">
        <v>415</v>
      </c>
      <c r="D387" s="93">
        <v>54.976129999999998</v>
      </c>
      <c r="E387" s="93">
        <v>74.122709999999998</v>
      </c>
      <c r="F387" s="91" t="s">
        <v>24</v>
      </c>
      <c r="G387" s="91" t="s">
        <v>25</v>
      </c>
      <c r="H387" s="91"/>
      <c r="I387" s="91" t="s">
        <v>25</v>
      </c>
    </row>
    <row r="388" spans="1:9" x14ac:dyDescent="0.25">
      <c r="A388" s="92" t="s">
        <v>945</v>
      </c>
      <c r="B388" s="91" t="s">
        <v>83</v>
      </c>
      <c r="C388" s="91" t="s">
        <v>416</v>
      </c>
      <c r="D388" s="93">
        <v>54.658292000000003</v>
      </c>
      <c r="E388" s="93">
        <v>73.877566000000002</v>
      </c>
      <c r="F388" s="91" t="s">
        <v>24</v>
      </c>
      <c r="G388" s="91" t="s">
        <v>25</v>
      </c>
      <c r="H388" s="91"/>
      <c r="I388" s="91" t="s">
        <v>25</v>
      </c>
    </row>
    <row r="389" spans="1:9" x14ac:dyDescent="0.25">
      <c r="A389" s="92" t="s">
        <v>946</v>
      </c>
      <c r="B389" s="91" t="s">
        <v>83</v>
      </c>
      <c r="C389" s="91" t="s">
        <v>417</v>
      </c>
      <c r="D389" s="93">
        <v>54.986702000000001</v>
      </c>
      <c r="E389" s="93">
        <v>73.481821999999994</v>
      </c>
      <c r="F389" s="91" t="s">
        <v>24</v>
      </c>
      <c r="G389" s="91" t="s">
        <v>25</v>
      </c>
      <c r="H389" s="91"/>
      <c r="I389" s="91" t="s">
        <v>25</v>
      </c>
    </row>
    <row r="390" spans="1:9" x14ac:dyDescent="0.25">
      <c r="A390" s="92" t="s">
        <v>947</v>
      </c>
      <c r="B390" s="91" t="s">
        <v>83</v>
      </c>
      <c r="C390" s="91" t="s">
        <v>418</v>
      </c>
      <c r="D390" s="93">
        <v>54.913618999999997</v>
      </c>
      <c r="E390" s="93">
        <v>73.315364000000002</v>
      </c>
      <c r="F390" s="91" t="s">
        <v>24</v>
      </c>
      <c r="G390" s="91" t="s">
        <v>25</v>
      </c>
      <c r="H390" s="91"/>
      <c r="I390" s="91" t="s">
        <v>25</v>
      </c>
    </row>
    <row r="391" spans="1:9" x14ac:dyDescent="0.25">
      <c r="A391" s="92" t="s">
        <v>948</v>
      </c>
      <c r="B391" s="91" t="s">
        <v>83</v>
      </c>
      <c r="C391" s="91" t="s">
        <v>419</v>
      </c>
      <c r="D391" s="93">
        <v>54.705398000000002</v>
      </c>
      <c r="E391" s="93">
        <v>73.052381999999994</v>
      </c>
      <c r="F391" s="91" t="s">
        <v>24</v>
      </c>
      <c r="G391" s="91" t="s">
        <v>25</v>
      </c>
      <c r="H391" s="91"/>
      <c r="I391" s="91" t="s">
        <v>25</v>
      </c>
    </row>
    <row r="392" spans="1:9" x14ac:dyDescent="0.25">
      <c r="A392" s="92" t="s">
        <v>949</v>
      </c>
      <c r="B392" s="91" t="s">
        <v>83</v>
      </c>
      <c r="C392" s="91" t="s">
        <v>420</v>
      </c>
      <c r="D392" s="93">
        <v>54.881180000000001</v>
      </c>
      <c r="E392" s="93">
        <v>73.354820000000004</v>
      </c>
      <c r="F392" s="91" t="s">
        <v>24</v>
      </c>
      <c r="G392" s="91" t="s">
        <v>25</v>
      </c>
      <c r="H392" s="91"/>
      <c r="I392" s="91" t="s">
        <v>25</v>
      </c>
    </row>
    <row r="393" spans="1:9" x14ac:dyDescent="0.25">
      <c r="A393" s="92" t="s">
        <v>950</v>
      </c>
      <c r="B393" s="91" t="s">
        <v>83</v>
      </c>
      <c r="C393" s="91" t="s">
        <v>421</v>
      </c>
      <c r="D393" s="93">
        <v>56.878812000000003</v>
      </c>
      <c r="E393" s="93">
        <v>74.404651999999999</v>
      </c>
      <c r="F393" s="91" t="s">
        <v>24</v>
      </c>
      <c r="G393" s="91" t="s">
        <v>25</v>
      </c>
      <c r="H393" s="91"/>
      <c r="I393" s="91" t="s">
        <v>25</v>
      </c>
    </row>
    <row r="394" spans="1:9" x14ac:dyDescent="0.25">
      <c r="A394" s="92" t="s">
        <v>951</v>
      </c>
      <c r="B394" s="91" t="s">
        <v>83</v>
      </c>
      <c r="C394" s="91" t="s">
        <v>422</v>
      </c>
      <c r="D394" s="93">
        <v>55.049791999999997</v>
      </c>
      <c r="E394" s="93">
        <v>73.328829999999996</v>
      </c>
      <c r="F394" s="91" t="s">
        <v>24</v>
      </c>
      <c r="G394" s="91" t="s">
        <v>25</v>
      </c>
      <c r="H394" s="91"/>
      <c r="I394" s="91" t="s">
        <v>25</v>
      </c>
    </row>
    <row r="395" spans="1:9" x14ac:dyDescent="0.25">
      <c r="A395" s="92" t="s">
        <v>952</v>
      </c>
      <c r="B395" s="91" t="s">
        <v>83</v>
      </c>
      <c r="C395" s="91" t="s">
        <v>423</v>
      </c>
      <c r="D395" s="93">
        <v>55.004561000000002</v>
      </c>
      <c r="E395" s="93">
        <v>73.200603999999998</v>
      </c>
      <c r="F395" s="91" t="s">
        <v>24</v>
      </c>
      <c r="G395" s="91" t="s">
        <v>25</v>
      </c>
      <c r="H395" s="91"/>
      <c r="I395" s="91" t="s">
        <v>25</v>
      </c>
    </row>
    <row r="396" spans="1:9" x14ac:dyDescent="0.25">
      <c r="A396" s="92" t="s">
        <v>953</v>
      </c>
      <c r="B396" s="91" t="s">
        <v>83</v>
      </c>
      <c r="C396" s="91" t="s">
        <v>424</v>
      </c>
      <c r="D396" s="93">
        <v>55.033594000000001</v>
      </c>
      <c r="E396" s="93">
        <v>73.439323000000002</v>
      </c>
      <c r="F396" s="91" t="s">
        <v>24</v>
      </c>
      <c r="G396" s="91" t="s">
        <v>25</v>
      </c>
      <c r="H396" s="91"/>
      <c r="I396" s="91" t="s">
        <v>25</v>
      </c>
    </row>
    <row r="397" spans="1:9" x14ac:dyDescent="0.25">
      <c r="A397" s="92" t="s">
        <v>954</v>
      </c>
      <c r="B397" s="91" t="s">
        <v>83</v>
      </c>
      <c r="C397" s="91" t="s">
        <v>425</v>
      </c>
      <c r="D397" s="93">
        <v>56.367950999999998</v>
      </c>
      <c r="E397" s="93">
        <v>75.226054000000005</v>
      </c>
      <c r="F397" s="91" t="s">
        <v>24</v>
      </c>
      <c r="G397" s="91" t="s">
        <v>25</v>
      </c>
      <c r="H397" s="91"/>
      <c r="I397" s="91" t="s">
        <v>25</v>
      </c>
    </row>
    <row r="398" spans="1:9" x14ac:dyDescent="0.25">
      <c r="A398" s="92" t="s">
        <v>955</v>
      </c>
      <c r="B398" s="91" t="s">
        <v>83</v>
      </c>
      <c r="C398" s="91" t="s">
        <v>426</v>
      </c>
      <c r="D398" s="93">
        <v>55.110520000000001</v>
      </c>
      <c r="E398" s="93">
        <v>75.237570000000005</v>
      </c>
      <c r="F398" s="91" t="s">
        <v>24</v>
      </c>
      <c r="G398" s="91" t="s">
        <v>25</v>
      </c>
      <c r="H398" s="91"/>
      <c r="I398" s="91" t="s">
        <v>25</v>
      </c>
    </row>
    <row r="399" spans="1:9" x14ac:dyDescent="0.25">
      <c r="A399" s="92" t="s">
        <v>956</v>
      </c>
      <c r="B399" s="91" t="s">
        <v>83</v>
      </c>
      <c r="C399" s="91" t="s">
        <v>427</v>
      </c>
      <c r="D399" s="93">
        <v>54.203367</v>
      </c>
      <c r="E399" s="93">
        <v>73.563524000000001</v>
      </c>
      <c r="F399" s="91" t="s">
        <v>24</v>
      </c>
      <c r="G399" s="91" t="s">
        <v>25</v>
      </c>
      <c r="H399" s="91"/>
      <c r="I399" s="91" t="s">
        <v>25</v>
      </c>
    </row>
    <row r="400" spans="1:9" x14ac:dyDescent="0.25">
      <c r="A400" s="92" t="s">
        <v>957</v>
      </c>
      <c r="B400" s="91" t="s">
        <v>83</v>
      </c>
      <c r="C400" s="91" t="s">
        <v>428</v>
      </c>
      <c r="D400" s="93">
        <v>54.880119999999998</v>
      </c>
      <c r="E400" s="93">
        <v>73.439329999999998</v>
      </c>
      <c r="F400" s="91" t="s">
        <v>24</v>
      </c>
      <c r="G400" s="91" t="s">
        <v>25</v>
      </c>
      <c r="H400" s="91"/>
      <c r="I400" s="91" t="s">
        <v>25</v>
      </c>
    </row>
    <row r="401" spans="1:9" x14ac:dyDescent="0.25">
      <c r="A401" s="92" t="s">
        <v>958</v>
      </c>
      <c r="B401" s="91" t="s">
        <v>83</v>
      </c>
      <c r="C401" s="91" t="s">
        <v>429</v>
      </c>
      <c r="D401" s="93">
        <v>55.049787000000002</v>
      </c>
      <c r="E401" s="93">
        <v>73.265741000000006</v>
      </c>
      <c r="F401" s="91" t="s">
        <v>24</v>
      </c>
      <c r="G401" s="91" t="s">
        <v>25</v>
      </c>
      <c r="H401" s="91"/>
      <c r="I401" s="91" t="s">
        <v>25</v>
      </c>
    </row>
    <row r="402" spans="1:9" x14ac:dyDescent="0.25">
      <c r="A402" s="92" t="s">
        <v>959</v>
      </c>
      <c r="B402" s="91" t="s">
        <v>83</v>
      </c>
      <c r="C402" s="91" t="s">
        <v>430</v>
      </c>
      <c r="D402" s="93">
        <v>54.948090999999998</v>
      </c>
      <c r="E402" s="93">
        <v>73.031549999999996</v>
      </c>
      <c r="F402" s="91" t="s">
        <v>24</v>
      </c>
      <c r="G402" s="91" t="s">
        <v>25</v>
      </c>
      <c r="H402" s="91"/>
      <c r="I402" s="91" t="s">
        <v>25</v>
      </c>
    </row>
    <row r="403" spans="1:9" x14ac:dyDescent="0.25">
      <c r="A403" s="92" t="s">
        <v>960</v>
      </c>
      <c r="B403" s="91" t="s">
        <v>83</v>
      </c>
      <c r="C403" s="91" t="s">
        <v>431</v>
      </c>
      <c r="D403" s="93">
        <v>55.866571</v>
      </c>
      <c r="E403" s="93">
        <v>72.211505000000002</v>
      </c>
      <c r="F403" s="91" t="s">
        <v>24</v>
      </c>
      <c r="G403" s="91" t="s">
        <v>25</v>
      </c>
      <c r="H403" s="91"/>
      <c r="I403" s="91" t="s">
        <v>25</v>
      </c>
    </row>
    <row r="404" spans="1:9" x14ac:dyDescent="0.25">
      <c r="A404" s="92" t="s">
        <v>961</v>
      </c>
      <c r="B404" s="91" t="s">
        <v>83</v>
      </c>
      <c r="C404" s="91" t="s">
        <v>432</v>
      </c>
      <c r="D404" s="93">
        <v>54.982900000000001</v>
      </c>
      <c r="E404" s="93">
        <v>73.287120999999999</v>
      </c>
      <c r="F404" s="91" t="s">
        <v>24</v>
      </c>
      <c r="G404" s="91" t="s">
        <v>25</v>
      </c>
      <c r="H404" s="91"/>
      <c r="I404" s="91" t="s">
        <v>25</v>
      </c>
    </row>
    <row r="405" spans="1:9" x14ac:dyDescent="0.25">
      <c r="A405" s="92" t="s">
        <v>962</v>
      </c>
      <c r="B405" s="91" t="s">
        <v>83</v>
      </c>
      <c r="C405" s="91" t="s">
        <v>433</v>
      </c>
      <c r="D405" s="93">
        <v>54.900187000000003</v>
      </c>
      <c r="E405" s="93">
        <v>73.304899000000006</v>
      </c>
      <c r="F405" s="91" t="s">
        <v>24</v>
      </c>
      <c r="G405" s="91" t="s">
        <v>25</v>
      </c>
      <c r="H405" s="91"/>
      <c r="I405" s="91" t="s">
        <v>25</v>
      </c>
    </row>
    <row r="406" spans="1:9" x14ac:dyDescent="0.25">
      <c r="A406" s="92" t="s">
        <v>963</v>
      </c>
      <c r="B406" s="91" t="s">
        <v>83</v>
      </c>
      <c r="C406" s="91" t="s">
        <v>434</v>
      </c>
      <c r="D406" s="93">
        <v>54.839531000000001</v>
      </c>
      <c r="E406" s="93">
        <v>75.084839000000002</v>
      </c>
      <c r="F406" s="91" t="s">
        <v>24</v>
      </c>
      <c r="G406" s="91" t="s">
        <v>25</v>
      </c>
      <c r="H406" s="91"/>
      <c r="I406" s="91" t="s">
        <v>25</v>
      </c>
    </row>
    <row r="407" spans="1:9" x14ac:dyDescent="0.25">
      <c r="A407" s="92" t="s">
        <v>964</v>
      </c>
      <c r="B407" s="91" t="s">
        <v>83</v>
      </c>
      <c r="C407" s="91" t="s">
        <v>435</v>
      </c>
      <c r="D407" s="93">
        <v>54.626930000000002</v>
      </c>
      <c r="E407" s="93">
        <v>72.420969999999997</v>
      </c>
      <c r="F407" s="91" t="s">
        <v>24</v>
      </c>
      <c r="G407" s="91" t="s">
        <v>25</v>
      </c>
      <c r="H407" s="91"/>
      <c r="I407" s="91" t="s">
        <v>25</v>
      </c>
    </row>
    <row r="408" spans="1:9" x14ac:dyDescent="0.25">
      <c r="A408" s="92" t="s">
        <v>965</v>
      </c>
      <c r="B408" s="91" t="s">
        <v>83</v>
      </c>
      <c r="C408" s="91" t="s">
        <v>436</v>
      </c>
      <c r="D408" s="93">
        <v>55.591670999999998</v>
      </c>
      <c r="E408" s="93">
        <v>73.486421000000007</v>
      </c>
      <c r="F408" s="91" t="s">
        <v>24</v>
      </c>
      <c r="G408" s="91" t="s">
        <v>25</v>
      </c>
      <c r="H408" s="91"/>
      <c r="I408" s="91" t="s">
        <v>25</v>
      </c>
    </row>
    <row r="409" spans="1:9" x14ac:dyDescent="0.25">
      <c r="A409" s="92" t="s">
        <v>966</v>
      </c>
      <c r="B409" s="91" t="s">
        <v>83</v>
      </c>
      <c r="C409" s="91" t="s">
        <v>437</v>
      </c>
      <c r="D409" s="93">
        <v>51.957804000000003</v>
      </c>
      <c r="E409" s="93">
        <v>85.960624999999993</v>
      </c>
      <c r="F409" s="91" t="s">
        <v>24</v>
      </c>
      <c r="G409" s="91" t="s">
        <v>32</v>
      </c>
      <c r="H409" s="91"/>
      <c r="I409" s="91" t="s">
        <v>32</v>
      </c>
    </row>
    <row r="410" spans="1:9" x14ac:dyDescent="0.25">
      <c r="A410" s="92" t="s">
        <v>967</v>
      </c>
      <c r="B410" s="91" t="s">
        <v>83</v>
      </c>
      <c r="C410" s="91" t="s">
        <v>438</v>
      </c>
      <c r="D410" s="93">
        <v>53.712828000000002</v>
      </c>
      <c r="E410" s="93">
        <v>91.363802000000007</v>
      </c>
      <c r="F410" s="91" t="s">
        <v>24</v>
      </c>
      <c r="G410" s="91" t="s">
        <v>439</v>
      </c>
      <c r="H410" s="91"/>
      <c r="I410" s="91" t="s">
        <v>38</v>
      </c>
    </row>
    <row r="411" spans="1:9" x14ac:dyDescent="0.25">
      <c r="A411" s="92" t="s">
        <v>968</v>
      </c>
      <c r="B411" s="91" t="s">
        <v>83</v>
      </c>
      <c r="C411" s="91" t="s">
        <v>440</v>
      </c>
      <c r="D411" s="93">
        <v>53.673507000000001</v>
      </c>
      <c r="E411" s="93">
        <v>91.534051000000005</v>
      </c>
      <c r="F411" s="91" t="s">
        <v>24</v>
      </c>
      <c r="G411" s="91" t="s">
        <v>439</v>
      </c>
      <c r="H411" s="91"/>
      <c r="I411" s="91" t="s">
        <v>38</v>
      </c>
    </row>
    <row r="412" spans="1:9" x14ac:dyDescent="0.25">
      <c r="A412" s="92" t="s">
        <v>969</v>
      </c>
      <c r="B412" s="91" t="s">
        <v>83</v>
      </c>
      <c r="C412" s="91" t="s">
        <v>441</v>
      </c>
      <c r="D412" s="93">
        <v>56.502872000000004</v>
      </c>
      <c r="E412" s="93">
        <v>84.960549</v>
      </c>
      <c r="F412" s="91" t="s">
        <v>24</v>
      </c>
      <c r="G412" s="91" t="s">
        <v>73</v>
      </c>
      <c r="H412" s="91"/>
      <c r="I412" s="91" t="s">
        <v>73</v>
      </c>
    </row>
    <row r="413" spans="1:9" x14ac:dyDescent="0.25">
      <c r="A413" s="92" t="s">
        <v>970</v>
      </c>
      <c r="B413" s="91" t="s">
        <v>83</v>
      </c>
      <c r="C413" s="91" t="s">
        <v>442</v>
      </c>
      <c r="D413" s="93">
        <v>56.512667999999998</v>
      </c>
      <c r="E413" s="93">
        <v>84.941190000000006</v>
      </c>
      <c r="F413" s="91" t="s">
        <v>24</v>
      </c>
      <c r="G413" s="91" t="s">
        <v>73</v>
      </c>
      <c r="H413" s="91"/>
      <c r="I413" s="91" t="s">
        <v>73</v>
      </c>
    </row>
    <row r="414" spans="1:9" x14ac:dyDescent="0.25">
      <c r="A414" s="92" t="s">
        <v>971</v>
      </c>
      <c r="B414" s="91" t="s">
        <v>83</v>
      </c>
      <c r="C414" s="91" t="s">
        <v>443</v>
      </c>
      <c r="D414" s="93">
        <v>56.506101000000001</v>
      </c>
      <c r="E414" s="93">
        <v>84.982529999999997</v>
      </c>
      <c r="F414" s="91" t="s">
        <v>24</v>
      </c>
      <c r="G414" s="91" t="s">
        <v>73</v>
      </c>
      <c r="H414" s="91"/>
      <c r="I414" s="91" t="s">
        <v>73</v>
      </c>
    </row>
    <row r="415" spans="1:9" x14ac:dyDescent="0.25">
      <c r="A415" s="92" t="s">
        <v>972</v>
      </c>
      <c r="B415" s="91" t="s">
        <v>83</v>
      </c>
      <c r="C415" s="91" t="s">
        <v>444</v>
      </c>
      <c r="D415" s="93">
        <v>56.484110000000001</v>
      </c>
      <c r="E415" s="93">
        <v>84.867019999999997</v>
      </c>
      <c r="F415" s="91" t="s">
        <v>24</v>
      </c>
      <c r="G415" s="91" t="s">
        <v>73</v>
      </c>
      <c r="H415" s="91"/>
      <c r="I415" s="91" t="s">
        <v>73</v>
      </c>
    </row>
    <row r="416" spans="1:9" x14ac:dyDescent="0.25">
      <c r="A416" s="92" t="s">
        <v>973</v>
      </c>
      <c r="B416" s="91" t="s">
        <v>83</v>
      </c>
      <c r="C416" s="91" t="s">
        <v>445</v>
      </c>
      <c r="D416" s="93">
        <v>56.489894</v>
      </c>
      <c r="E416" s="93">
        <v>84.969010999999995</v>
      </c>
      <c r="F416" s="91" t="s">
        <v>24</v>
      </c>
      <c r="G416" s="91" t="s">
        <v>73</v>
      </c>
      <c r="H416" s="91"/>
      <c r="I416" s="91" t="s">
        <v>73</v>
      </c>
    </row>
    <row r="417" spans="1:9" x14ac:dyDescent="0.25">
      <c r="A417" s="92" t="s">
        <v>974</v>
      </c>
      <c r="B417" s="91" t="s">
        <v>83</v>
      </c>
      <c r="C417" s="91" t="s">
        <v>446</v>
      </c>
      <c r="D417" s="93">
        <v>56.429752999999998</v>
      </c>
      <c r="E417" s="93">
        <v>85.003765999999999</v>
      </c>
      <c r="F417" s="91" t="s">
        <v>24</v>
      </c>
      <c r="G417" s="91" t="s">
        <v>73</v>
      </c>
      <c r="H417" s="91"/>
      <c r="I417" s="91" t="s">
        <v>73</v>
      </c>
    </row>
    <row r="418" spans="1:9" x14ac:dyDescent="0.25">
      <c r="A418" s="92" t="s">
        <v>975</v>
      </c>
      <c r="B418" s="91" t="s">
        <v>83</v>
      </c>
      <c r="C418" s="91" t="s">
        <v>447</v>
      </c>
      <c r="D418" s="93">
        <v>56.656889999999997</v>
      </c>
      <c r="E418" s="93">
        <v>85.739090000000004</v>
      </c>
      <c r="F418" s="91" t="s">
        <v>24</v>
      </c>
      <c r="G418" s="91" t="s">
        <v>73</v>
      </c>
      <c r="H418" s="91"/>
      <c r="I418" s="91" t="s">
        <v>73</v>
      </c>
    </row>
    <row r="419" spans="1:9" x14ac:dyDescent="0.25">
      <c r="A419" s="92" t="s">
        <v>976</v>
      </c>
      <c r="B419" s="91" t="s">
        <v>83</v>
      </c>
      <c r="C419" s="91" t="s">
        <v>448</v>
      </c>
      <c r="D419" s="93">
        <v>56.516288000000003</v>
      </c>
      <c r="E419" s="93">
        <v>84.976996999999997</v>
      </c>
      <c r="F419" s="91" t="s">
        <v>24</v>
      </c>
      <c r="G419" s="91" t="s">
        <v>73</v>
      </c>
      <c r="H419" s="91"/>
      <c r="I419" s="91" t="s">
        <v>73</v>
      </c>
    </row>
    <row r="420" spans="1:9" x14ac:dyDescent="0.25">
      <c r="A420" s="92" t="s">
        <v>977</v>
      </c>
      <c r="B420" s="91" t="s">
        <v>83</v>
      </c>
      <c r="C420" s="91" t="s">
        <v>449</v>
      </c>
      <c r="D420" s="93">
        <v>56.483423000000002</v>
      </c>
      <c r="E420" s="93">
        <v>84.982512</v>
      </c>
      <c r="F420" s="91" t="s">
        <v>24</v>
      </c>
      <c r="G420" s="91" t="s">
        <v>73</v>
      </c>
      <c r="H420" s="91"/>
      <c r="I420" s="91" t="s">
        <v>73</v>
      </c>
    </row>
    <row r="421" spans="1:9" x14ac:dyDescent="0.25">
      <c r="A421" s="92" t="s">
        <v>978</v>
      </c>
      <c r="B421" s="91" t="s">
        <v>83</v>
      </c>
      <c r="C421" s="91" t="s">
        <v>450</v>
      </c>
      <c r="D421" s="93">
        <v>56.507745</v>
      </c>
      <c r="E421" s="93">
        <v>84.983688999999998</v>
      </c>
      <c r="F421" s="91" t="s">
        <v>24</v>
      </c>
      <c r="G421" s="91" t="s">
        <v>73</v>
      </c>
      <c r="H421" s="91"/>
      <c r="I421" s="91" t="s">
        <v>73</v>
      </c>
    </row>
    <row r="422" spans="1:9" x14ac:dyDescent="0.25">
      <c r="A422" s="92" t="s">
        <v>979</v>
      </c>
      <c r="B422" s="91" t="s">
        <v>83</v>
      </c>
      <c r="C422" s="91" t="s">
        <v>451</v>
      </c>
      <c r="D422" s="93">
        <v>56.483015000000002</v>
      </c>
      <c r="E422" s="93">
        <v>84.965479999999999</v>
      </c>
      <c r="F422" s="91" t="s">
        <v>24</v>
      </c>
      <c r="G422" s="91" t="s">
        <v>73</v>
      </c>
      <c r="H422" s="91"/>
      <c r="I422" s="91" t="s">
        <v>73</v>
      </c>
    </row>
    <row r="423" spans="1:9" x14ac:dyDescent="0.25">
      <c r="A423" s="92" t="s">
        <v>980</v>
      </c>
      <c r="B423" s="91" t="s">
        <v>83</v>
      </c>
      <c r="C423" s="91" t="s">
        <v>452</v>
      </c>
      <c r="D423" s="93">
        <v>56.490375999999998</v>
      </c>
      <c r="E423" s="93">
        <v>84.970528999999999</v>
      </c>
      <c r="F423" s="91" t="s">
        <v>24</v>
      </c>
      <c r="G423" s="91" t="s">
        <v>73</v>
      </c>
      <c r="H423" s="91"/>
      <c r="I423" s="91" t="s">
        <v>73</v>
      </c>
    </row>
    <row r="424" spans="1:9" x14ac:dyDescent="0.25">
      <c r="A424" s="92" t="s">
        <v>981</v>
      </c>
      <c r="B424" s="91" t="s">
        <v>83</v>
      </c>
      <c r="C424" s="91" t="s">
        <v>453</v>
      </c>
      <c r="D424" s="93">
        <v>56.445732</v>
      </c>
      <c r="E424" s="93">
        <v>84.924571</v>
      </c>
      <c r="F424" s="91" t="s">
        <v>24</v>
      </c>
      <c r="G424" s="91" t="s">
        <v>73</v>
      </c>
      <c r="H424" s="91"/>
      <c r="I424" s="91" t="s">
        <v>73</v>
      </c>
    </row>
    <row r="425" spans="1:9" x14ac:dyDescent="0.25">
      <c r="A425" s="92" t="s">
        <v>982</v>
      </c>
      <c r="B425" s="91" t="s">
        <v>83</v>
      </c>
      <c r="C425" s="91" t="s">
        <v>454</v>
      </c>
      <c r="D425" s="93">
        <v>56.523046000000001</v>
      </c>
      <c r="E425" s="93">
        <v>84.977958000000001</v>
      </c>
      <c r="F425" s="91" t="s">
        <v>24</v>
      </c>
      <c r="G425" s="91" t="s">
        <v>73</v>
      </c>
      <c r="H425" s="91"/>
      <c r="I425" s="91" t="s">
        <v>73</v>
      </c>
    </row>
    <row r="426" spans="1:9" x14ac:dyDescent="0.25">
      <c r="A426" s="92" t="s">
        <v>983</v>
      </c>
      <c r="B426" s="91" t="s">
        <v>83</v>
      </c>
      <c r="C426" s="91" t="s">
        <v>455</v>
      </c>
      <c r="D426" s="93">
        <v>56.513993999999997</v>
      </c>
      <c r="E426" s="93">
        <v>85.051152999999999</v>
      </c>
      <c r="F426" s="91" t="s">
        <v>24</v>
      </c>
      <c r="G426" s="91" t="s">
        <v>73</v>
      </c>
      <c r="H426" s="91"/>
      <c r="I426" s="91" t="s">
        <v>73</v>
      </c>
    </row>
    <row r="427" spans="1:9" x14ac:dyDescent="0.25">
      <c r="A427" s="92" t="s">
        <v>984</v>
      </c>
      <c r="B427" s="91" t="s">
        <v>83</v>
      </c>
      <c r="C427" s="91" t="s">
        <v>456</v>
      </c>
      <c r="D427" s="93">
        <v>56.526676000000002</v>
      </c>
      <c r="E427" s="93">
        <v>84.935450000000003</v>
      </c>
      <c r="F427" s="91" t="s">
        <v>24</v>
      </c>
      <c r="G427" s="91" t="s">
        <v>73</v>
      </c>
      <c r="H427" s="91"/>
      <c r="I427" s="91" t="s">
        <v>73</v>
      </c>
    </row>
    <row r="428" spans="1:9" x14ac:dyDescent="0.25">
      <c r="A428" s="92" t="s">
        <v>985</v>
      </c>
      <c r="B428" s="91" t="s">
        <v>83</v>
      </c>
      <c r="C428" s="91" t="s">
        <v>457</v>
      </c>
      <c r="D428" s="93">
        <v>56.504655</v>
      </c>
      <c r="E428" s="93">
        <v>85.012624000000002</v>
      </c>
      <c r="F428" s="91" t="s">
        <v>24</v>
      </c>
      <c r="G428" s="91" t="s">
        <v>73</v>
      </c>
      <c r="H428" s="91"/>
      <c r="I428" s="91" t="s">
        <v>73</v>
      </c>
    </row>
    <row r="429" spans="1:9" x14ac:dyDescent="0.25">
      <c r="A429" s="92" t="s">
        <v>986</v>
      </c>
      <c r="B429" s="91" t="s">
        <v>83</v>
      </c>
      <c r="C429" s="91" t="s">
        <v>458</v>
      </c>
      <c r="D429" s="93">
        <v>56.506255000000003</v>
      </c>
      <c r="E429" s="93">
        <v>84.995924000000002</v>
      </c>
      <c r="F429" s="91" t="s">
        <v>24</v>
      </c>
      <c r="G429" s="91" t="s">
        <v>73</v>
      </c>
      <c r="H429" s="91"/>
      <c r="I429" s="91" t="s">
        <v>73</v>
      </c>
    </row>
    <row r="430" spans="1:9" x14ac:dyDescent="0.25">
      <c r="A430" s="92" t="s">
        <v>987</v>
      </c>
      <c r="B430" s="91" t="s">
        <v>83</v>
      </c>
      <c r="C430" s="91" t="s">
        <v>459</v>
      </c>
      <c r="D430" s="93">
        <v>56.522212000000003</v>
      </c>
      <c r="E430" s="93">
        <v>84.742303000000007</v>
      </c>
      <c r="F430" s="91" t="s">
        <v>24</v>
      </c>
      <c r="G430" s="91" t="s">
        <v>73</v>
      </c>
      <c r="H430" s="91"/>
      <c r="I430" s="91" t="s">
        <v>73</v>
      </c>
    </row>
    <row r="431" spans="1:9" x14ac:dyDescent="0.25">
      <c r="A431" s="92" t="s">
        <v>988</v>
      </c>
      <c r="B431" s="91" t="s">
        <v>83</v>
      </c>
      <c r="C431" s="91" t="s">
        <v>460</v>
      </c>
      <c r="D431" s="93">
        <v>56.484639999999999</v>
      </c>
      <c r="E431" s="93">
        <v>84.947648999999998</v>
      </c>
      <c r="F431" s="91" t="s">
        <v>24</v>
      </c>
      <c r="G431" s="91" t="s">
        <v>73</v>
      </c>
      <c r="H431" s="91"/>
      <c r="I431" s="91" t="s">
        <v>73</v>
      </c>
    </row>
    <row r="432" spans="1:9" x14ac:dyDescent="0.25">
      <c r="A432" s="92" t="s">
        <v>989</v>
      </c>
      <c r="B432" s="91" t="s">
        <v>83</v>
      </c>
      <c r="C432" s="91" t="s">
        <v>461</v>
      </c>
      <c r="D432" s="93">
        <v>56.484639999999999</v>
      </c>
      <c r="E432" s="93">
        <v>84.947648999999998</v>
      </c>
      <c r="F432" s="91" t="s">
        <v>24</v>
      </c>
      <c r="G432" s="91" t="s">
        <v>73</v>
      </c>
      <c r="H432" s="91"/>
      <c r="I432" s="91" t="s">
        <v>73</v>
      </c>
    </row>
    <row r="433" spans="1:9" x14ac:dyDescent="0.25">
      <c r="A433" s="92" t="s">
        <v>990</v>
      </c>
      <c r="B433" s="91" t="s">
        <v>83</v>
      </c>
      <c r="C433" s="91" t="s">
        <v>462</v>
      </c>
      <c r="D433" s="93">
        <v>56.484639999999999</v>
      </c>
      <c r="E433" s="93">
        <v>84.947648999999998</v>
      </c>
      <c r="F433" s="91" t="s">
        <v>24</v>
      </c>
      <c r="G433" s="91" t="s">
        <v>73</v>
      </c>
      <c r="H433" s="91"/>
      <c r="I433" s="91" t="s">
        <v>73</v>
      </c>
    </row>
    <row r="434" spans="1:9" x14ac:dyDescent="0.25">
      <c r="A434" s="92" t="s">
        <v>991</v>
      </c>
      <c r="B434" s="91" t="s">
        <v>83</v>
      </c>
      <c r="C434" s="91" t="s">
        <v>463</v>
      </c>
      <c r="D434" s="93">
        <v>56.484639999999999</v>
      </c>
      <c r="E434" s="93">
        <v>84.947648999999998</v>
      </c>
      <c r="F434" s="91" t="s">
        <v>24</v>
      </c>
      <c r="G434" s="91" t="s">
        <v>73</v>
      </c>
      <c r="H434" s="91"/>
      <c r="I434" s="91" t="s">
        <v>73</v>
      </c>
    </row>
    <row r="435" spans="1:9" x14ac:dyDescent="0.25">
      <c r="A435" s="92" t="s">
        <v>992</v>
      </c>
      <c r="B435" s="91" t="s">
        <v>83</v>
      </c>
      <c r="C435" s="91" t="s">
        <v>464</v>
      </c>
      <c r="D435" s="93">
        <v>56.474936</v>
      </c>
      <c r="E435" s="93">
        <v>85.017104000000003</v>
      </c>
      <c r="F435" s="91" t="s">
        <v>24</v>
      </c>
      <c r="G435" s="91" t="s">
        <v>73</v>
      </c>
      <c r="H435" s="91"/>
      <c r="I435" s="91" t="s">
        <v>73</v>
      </c>
    </row>
    <row r="436" spans="1:9" x14ac:dyDescent="0.25">
      <c r="A436" s="92" t="s">
        <v>993</v>
      </c>
      <c r="B436" s="91" t="s">
        <v>83</v>
      </c>
      <c r="C436" s="91" t="s">
        <v>465</v>
      </c>
      <c r="D436" s="93">
        <v>56.570430000000002</v>
      </c>
      <c r="E436" s="93">
        <v>84.889330000000001</v>
      </c>
      <c r="F436" s="91" t="s">
        <v>24</v>
      </c>
      <c r="G436" s="91" t="s">
        <v>73</v>
      </c>
      <c r="H436" s="91"/>
      <c r="I436" s="91" t="s">
        <v>73</v>
      </c>
    </row>
    <row r="437" spans="1:9" x14ac:dyDescent="0.25">
      <c r="A437" s="92" t="s">
        <v>994</v>
      </c>
      <c r="B437" s="91" t="s">
        <v>83</v>
      </c>
      <c r="C437" s="91" t="s">
        <v>466</v>
      </c>
      <c r="D437" s="93">
        <v>56.472048000000001</v>
      </c>
      <c r="E437" s="93">
        <v>84.942622</v>
      </c>
      <c r="F437" s="91" t="s">
        <v>24</v>
      </c>
      <c r="G437" s="91" t="s">
        <v>73</v>
      </c>
      <c r="H437" s="91"/>
      <c r="I437" s="91" t="s">
        <v>73</v>
      </c>
    </row>
    <row r="438" spans="1:9" x14ac:dyDescent="0.25">
      <c r="A438" s="92" t="s">
        <v>995</v>
      </c>
      <c r="B438" s="91" t="s">
        <v>83</v>
      </c>
      <c r="C438" s="91" t="s">
        <v>467</v>
      </c>
      <c r="D438" s="93">
        <v>56.484639999999999</v>
      </c>
      <c r="E438" s="93">
        <v>84.947648999999998</v>
      </c>
      <c r="F438" s="91" t="s">
        <v>24</v>
      </c>
      <c r="G438" s="91" t="s">
        <v>73</v>
      </c>
      <c r="H438" s="91"/>
      <c r="I438" s="91" t="s">
        <v>73</v>
      </c>
    </row>
    <row r="439" spans="1:9" x14ac:dyDescent="0.25">
      <c r="A439" s="92" t="s">
        <v>996</v>
      </c>
      <c r="B439" s="91" t="s">
        <v>83</v>
      </c>
      <c r="C439" s="91" t="s">
        <v>468</v>
      </c>
      <c r="D439" s="93">
        <v>56.484639999999999</v>
      </c>
      <c r="E439" s="93">
        <v>84.947648999999998</v>
      </c>
      <c r="F439" s="91" t="s">
        <v>24</v>
      </c>
      <c r="G439" s="91" t="s">
        <v>73</v>
      </c>
      <c r="H439" s="91"/>
      <c r="I439" s="91" t="s">
        <v>73</v>
      </c>
    </row>
    <row r="440" spans="1:9" x14ac:dyDescent="0.25">
      <c r="A440" s="92" t="s">
        <v>997</v>
      </c>
      <c r="B440" s="91" t="s">
        <v>83</v>
      </c>
      <c r="C440" s="91" t="s">
        <v>469</v>
      </c>
      <c r="D440" s="93">
        <v>60.729171999999998</v>
      </c>
      <c r="E440" s="93">
        <v>77.577628000000004</v>
      </c>
      <c r="F440" s="91" t="s">
        <v>24</v>
      </c>
      <c r="G440" s="91" t="s">
        <v>73</v>
      </c>
      <c r="H440" s="91"/>
      <c r="I440" s="91" t="s">
        <v>73</v>
      </c>
    </row>
    <row r="441" spans="1:9" x14ac:dyDescent="0.25">
      <c r="A441" s="92" t="s">
        <v>998</v>
      </c>
      <c r="B441" s="91" t="s">
        <v>83</v>
      </c>
      <c r="C441" s="91" t="s">
        <v>470</v>
      </c>
      <c r="D441" s="93">
        <v>56.517519999999998</v>
      </c>
      <c r="E441" s="93">
        <v>85.063249999999996</v>
      </c>
      <c r="F441" s="91" t="s">
        <v>24</v>
      </c>
      <c r="G441" s="91" t="s">
        <v>73</v>
      </c>
      <c r="H441" s="91"/>
      <c r="I441" s="91" t="s">
        <v>73</v>
      </c>
    </row>
    <row r="442" spans="1:9" x14ac:dyDescent="0.25">
      <c r="A442" s="92" t="s">
        <v>999</v>
      </c>
      <c r="B442" s="91" t="s">
        <v>83</v>
      </c>
      <c r="C442" s="91" t="s">
        <v>471</v>
      </c>
      <c r="D442" s="93">
        <v>56.509590000000003</v>
      </c>
      <c r="E442" s="93">
        <v>85.010779999999997</v>
      </c>
      <c r="F442" s="91" t="s">
        <v>24</v>
      </c>
      <c r="G442" s="91" t="s">
        <v>73</v>
      </c>
      <c r="H442" s="91"/>
      <c r="I442" s="91" t="s">
        <v>73</v>
      </c>
    </row>
    <row r="443" spans="1:9" x14ac:dyDescent="0.25">
      <c r="A443" s="92" t="s">
        <v>1001</v>
      </c>
      <c r="B443" s="91" t="s">
        <v>472</v>
      </c>
      <c r="C443" s="91" t="s">
        <v>473</v>
      </c>
      <c r="D443" s="93">
        <v>51.943438</v>
      </c>
      <c r="E443" s="93">
        <v>85.344819999999999</v>
      </c>
      <c r="F443" s="91" t="s">
        <v>24</v>
      </c>
      <c r="G443" s="91" t="s">
        <v>32</v>
      </c>
      <c r="H443" s="91"/>
      <c r="I443" s="91" t="s">
        <v>32</v>
      </c>
    </row>
    <row r="444" spans="1:9" x14ac:dyDescent="0.25">
      <c r="A444" s="92" t="s">
        <v>1002</v>
      </c>
      <c r="B444" s="91" t="s">
        <v>472</v>
      </c>
      <c r="C444" s="91" t="s">
        <v>474</v>
      </c>
      <c r="D444" s="93">
        <v>51.990692000000003</v>
      </c>
      <c r="E444" s="93">
        <v>81.846130000000002</v>
      </c>
      <c r="F444" s="91" t="s">
        <v>24</v>
      </c>
      <c r="G444" s="91" t="s">
        <v>32</v>
      </c>
      <c r="H444" s="91"/>
      <c r="I444" s="91" t="s">
        <v>32</v>
      </c>
    </row>
    <row r="445" spans="1:9" x14ac:dyDescent="0.25">
      <c r="A445" s="92" t="s">
        <v>1003</v>
      </c>
      <c r="B445" s="91" t="s">
        <v>472</v>
      </c>
      <c r="C445" s="91" t="s">
        <v>475</v>
      </c>
      <c r="D445" s="93">
        <v>53.318021000000002</v>
      </c>
      <c r="E445" s="93">
        <v>83.759501</v>
      </c>
      <c r="F445" s="91" t="s">
        <v>24</v>
      </c>
      <c r="G445" s="91" t="s">
        <v>32</v>
      </c>
      <c r="H445" s="91"/>
      <c r="I445" s="91" t="s">
        <v>32</v>
      </c>
    </row>
    <row r="446" spans="1:9" x14ac:dyDescent="0.25">
      <c r="A446" s="92" t="s">
        <v>1004</v>
      </c>
      <c r="B446" s="91" t="s">
        <v>472</v>
      </c>
      <c r="C446" s="91" t="s">
        <v>476</v>
      </c>
      <c r="D446" s="93">
        <v>52.501469999999998</v>
      </c>
      <c r="E446" s="93">
        <v>85.300489999999996</v>
      </c>
      <c r="F446" s="91" t="s">
        <v>24</v>
      </c>
      <c r="G446" s="91" t="s">
        <v>32</v>
      </c>
      <c r="H446" s="91"/>
      <c r="I446" s="91" t="s">
        <v>32</v>
      </c>
    </row>
    <row r="447" spans="1:9" x14ac:dyDescent="0.25">
      <c r="A447" s="92" t="s">
        <v>1005</v>
      </c>
      <c r="B447" s="91" t="s">
        <v>472</v>
      </c>
      <c r="C447" s="91" t="s">
        <v>477</v>
      </c>
      <c r="D447" s="93">
        <v>53.265810000000002</v>
      </c>
      <c r="E447" s="93">
        <v>84.402950000000004</v>
      </c>
      <c r="F447" s="91" t="s">
        <v>24</v>
      </c>
      <c r="G447" s="91" t="s">
        <v>32</v>
      </c>
      <c r="H447" s="91"/>
      <c r="I447" s="91" t="s">
        <v>32</v>
      </c>
    </row>
    <row r="448" spans="1:9" x14ac:dyDescent="0.25">
      <c r="A448" s="92" t="s">
        <v>1006</v>
      </c>
      <c r="B448" s="91" t="s">
        <v>472</v>
      </c>
      <c r="C448" s="91" t="s">
        <v>478</v>
      </c>
      <c r="D448" s="93">
        <v>51.957199000000003</v>
      </c>
      <c r="E448" s="93">
        <v>85.932337000000004</v>
      </c>
      <c r="F448" s="91" t="s">
        <v>24</v>
      </c>
      <c r="G448" s="91" t="s">
        <v>32</v>
      </c>
      <c r="H448" s="91"/>
      <c r="I448" s="91" t="s">
        <v>32</v>
      </c>
    </row>
    <row r="449" spans="1:9" x14ac:dyDescent="0.25">
      <c r="A449" s="92" t="s">
        <v>1007</v>
      </c>
      <c r="B449" s="91" t="s">
        <v>472</v>
      </c>
      <c r="C449" s="91" t="s">
        <v>99</v>
      </c>
      <c r="D449" s="93">
        <v>52.54777</v>
      </c>
      <c r="E449" s="93">
        <v>85.21311</v>
      </c>
      <c r="F449" s="91" t="s">
        <v>24</v>
      </c>
      <c r="G449" s="91" t="s">
        <v>32</v>
      </c>
      <c r="H449" s="91"/>
      <c r="I449" s="91" t="s">
        <v>32</v>
      </c>
    </row>
    <row r="450" spans="1:9" x14ac:dyDescent="0.25">
      <c r="A450" s="92" t="s">
        <v>1008</v>
      </c>
      <c r="B450" s="91" t="s">
        <v>472</v>
      </c>
      <c r="C450" s="91" t="s">
        <v>479</v>
      </c>
      <c r="D450" s="93">
        <v>53.341645</v>
      </c>
      <c r="E450" s="93">
        <v>83.691237999999998</v>
      </c>
      <c r="F450" s="91" t="s">
        <v>24</v>
      </c>
      <c r="G450" s="91" t="s">
        <v>32</v>
      </c>
      <c r="H450" s="91"/>
      <c r="I450" s="91" t="s">
        <v>32</v>
      </c>
    </row>
    <row r="451" spans="1:9" x14ac:dyDescent="0.25">
      <c r="A451" s="92" t="s">
        <v>1017</v>
      </c>
      <c r="B451" s="91" t="s">
        <v>472</v>
      </c>
      <c r="C451" s="91" t="s">
        <v>480</v>
      </c>
      <c r="D451" s="93">
        <v>53.791485999999999</v>
      </c>
      <c r="E451" s="93">
        <v>81.354557999999997</v>
      </c>
      <c r="F451" s="91" t="s">
        <v>24</v>
      </c>
      <c r="G451" s="91" t="s">
        <v>32</v>
      </c>
      <c r="H451" s="91"/>
      <c r="I451" s="91" t="s">
        <v>32</v>
      </c>
    </row>
    <row r="452" spans="1:9" x14ac:dyDescent="0.25">
      <c r="A452" s="92" t="s">
        <v>1018</v>
      </c>
      <c r="B452" s="91" t="s">
        <v>472</v>
      </c>
      <c r="C452" s="91" t="s">
        <v>481</v>
      </c>
      <c r="D452" s="93">
        <v>53.356250000000003</v>
      </c>
      <c r="E452" s="93">
        <v>83.696565000000007</v>
      </c>
      <c r="F452" s="91" t="s">
        <v>24</v>
      </c>
      <c r="G452" s="91" t="s">
        <v>32</v>
      </c>
      <c r="H452" s="91"/>
      <c r="I452" s="91" t="s">
        <v>32</v>
      </c>
    </row>
    <row r="453" spans="1:9" x14ac:dyDescent="0.25">
      <c r="A453" s="92" t="s">
        <v>1019</v>
      </c>
      <c r="B453" s="91" t="s">
        <v>472</v>
      </c>
      <c r="C453" s="91" t="s">
        <v>482</v>
      </c>
      <c r="D453" s="93">
        <v>53.364471999999999</v>
      </c>
      <c r="E453" s="93">
        <v>83.760013000000001</v>
      </c>
      <c r="F453" s="91" t="s">
        <v>24</v>
      </c>
      <c r="G453" s="91" t="s">
        <v>32</v>
      </c>
      <c r="H453" s="91"/>
      <c r="I453" s="91" t="s">
        <v>32</v>
      </c>
    </row>
    <row r="454" spans="1:9" x14ac:dyDescent="0.25">
      <c r="A454" s="92" t="s">
        <v>1020</v>
      </c>
      <c r="B454" s="91" t="s">
        <v>472</v>
      </c>
      <c r="C454" s="91" t="s">
        <v>483</v>
      </c>
      <c r="D454" s="93">
        <v>52.502687999999999</v>
      </c>
      <c r="E454" s="93">
        <v>85.179163000000003</v>
      </c>
      <c r="F454" s="91" t="s">
        <v>24</v>
      </c>
      <c r="G454" s="91" t="s">
        <v>32</v>
      </c>
      <c r="H454" s="91"/>
      <c r="I454" s="91" t="s">
        <v>32</v>
      </c>
    </row>
    <row r="455" spans="1:9" x14ac:dyDescent="0.25">
      <c r="A455" s="92" t="s">
        <v>1021</v>
      </c>
      <c r="B455" s="91" t="s">
        <v>472</v>
      </c>
      <c r="C455" s="91" t="s">
        <v>484</v>
      </c>
      <c r="D455" s="93">
        <v>52.492167000000002</v>
      </c>
      <c r="E455" s="93">
        <v>82.779448000000002</v>
      </c>
      <c r="F455" s="91" t="s">
        <v>24</v>
      </c>
      <c r="G455" s="91" t="s">
        <v>32</v>
      </c>
      <c r="H455" s="91"/>
      <c r="I455" s="91" t="s">
        <v>32</v>
      </c>
    </row>
    <row r="456" spans="1:9" x14ac:dyDescent="0.25">
      <c r="A456" s="92" t="s">
        <v>1047</v>
      </c>
      <c r="B456" s="91" t="s">
        <v>472</v>
      </c>
      <c r="C456" s="91" t="s">
        <v>485</v>
      </c>
      <c r="D456" s="93">
        <v>52.059418999999998</v>
      </c>
      <c r="E456" s="93">
        <v>85.928241</v>
      </c>
      <c r="F456" s="91" t="s">
        <v>24</v>
      </c>
      <c r="G456" s="91" t="s">
        <v>32</v>
      </c>
      <c r="H456" s="91"/>
      <c r="I456" s="91" t="s">
        <v>32</v>
      </c>
    </row>
    <row r="457" spans="1:9" x14ac:dyDescent="0.25">
      <c r="A457" s="92" t="s">
        <v>1022</v>
      </c>
      <c r="B457" s="91" t="s">
        <v>472</v>
      </c>
      <c r="C457" s="91" t="s">
        <v>486</v>
      </c>
      <c r="D457" s="93">
        <v>52.984734000000003</v>
      </c>
      <c r="E457" s="93">
        <v>78.625782000000001</v>
      </c>
      <c r="F457" s="91" t="s">
        <v>24</v>
      </c>
      <c r="G457" s="91" t="s">
        <v>32</v>
      </c>
      <c r="H457" s="91"/>
      <c r="I457" s="91" t="s">
        <v>32</v>
      </c>
    </row>
    <row r="458" spans="1:9" x14ac:dyDescent="0.25">
      <c r="A458" s="92" t="s">
        <v>1048</v>
      </c>
      <c r="B458" s="91" t="s">
        <v>472</v>
      </c>
      <c r="C458" s="91" t="s">
        <v>487</v>
      </c>
      <c r="D458" s="93">
        <v>51.926457999999997</v>
      </c>
      <c r="E458" s="93">
        <v>85.985724000000005</v>
      </c>
      <c r="F458" s="91" t="s">
        <v>24</v>
      </c>
      <c r="G458" s="91" t="s">
        <v>32</v>
      </c>
      <c r="H458" s="91"/>
      <c r="I458" s="91" t="s">
        <v>32</v>
      </c>
    </row>
    <row r="459" spans="1:9" x14ac:dyDescent="0.25">
      <c r="A459" s="92" t="s">
        <v>1023</v>
      </c>
      <c r="B459" s="91" t="s">
        <v>472</v>
      </c>
      <c r="C459" s="91" t="s">
        <v>488</v>
      </c>
      <c r="D459" s="93">
        <v>51.812258</v>
      </c>
      <c r="E459" s="93">
        <v>85.989039000000005</v>
      </c>
      <c r="F459" s="91" t="s">
        <v>24</v>
      </c>
      <c r="G459" s="91" t="s">
        <v>32</v>
      </c>
      <c r="H459" s="91"/>
      <c r="I459" s="91" t="s">
        <v>32</v>
      </c>
    </row>
    <row r="460" spans="1:9" x14ac:dyDescent="0.25">
      <c r="A460" s="92" t="s">
        <v>1049</v>
      </c>
      <c r="B460" s="91" t="s">
        <v>472</v>
      </c>
      <c r="C460" s="91" t="s">
        <v>489</v>
      </c>
      <c r="D460" s="93">
        <v>51.939929999999997</v>
      </c>
      <c r="E460" s="93">
        <v>85.604316999999995</v>
      </c>
      <c r="F460" s="91" t="s">
        <v>24</v>
      </c>
      <c r="G460" s="91" t="s">
        <v>32</v>
      </c>
      <c r="H460" s="91"/>
      <c r="I460" s="91" t="s">
        <v>32</v>
      </c>
    </row>
    <row r="461" spans="1:9" x14ac:dyDescent="0.25">
      <c r="A461" s="92" t="s">
        <v>1050</v>
      </c>
      <c r="B461" s="91" t="s">
        <v>472</v>
      </c>
      <c r="C461" s="91" t="s">
        <v>490</v>
      </c>
      <c r="D461" s="93">
        <v>52.495562</v>
      </c>
      <c r="E461" s="93">
        <v>82.745170000000002</v>
      </c>
      <c r="F461" s="91" t="s">
        <v>24</v>
      </c>
      <c r="G461" s="91" t="s">
        <v>32</v>
      </c>
      <c r="H461" s="91"/>
      <c r="I461" s="91" t="s">
        <v>32</v>
      </c>
    </row>
    <row r="462" spans="1:9" x14ac:dyDescent="0.25">
      <c r="A462" s="92" t="s">
        <v>1024</v>
      </c>
      <c r="B462" s="91" t="s">
        <v>472</v>
      </c>
      <c r="C462" s="91" t="s">
        <v>491</v>
      </c>
      <c r="D462" s="93">
        <v>51.476542000000002</v>
      </c>
      <c r="E462" s="93">
        <v>81.215867000000003</v>
      </c>
      <c r="F462" s="91" t="s">
        <v>24</v>
      </c>
      <c r="G462" s="91" t="s">
        <v>32</v>
      </c>
      <c r="H462" s="91"/>
      <c r="I462" s="91" t="s">
        <v>32</v>
      </c>
    </row>
    <row r="463" spans="1:9" x14ac:dyDescent="0.25">
      <c r="A463" s="92" t="s">
        <v>1025</v>
      </c>
      <c r="B463" s="91" t="s">
        <v>472</v>
      </c>
      <c r="C463" s="91" t="s">
        <v>492</v>
      </c>
      <c r="D463" s="93">
        <v>51.553251000000003</v>
      </c>
      <c r="E463" s="93">
        <v>81.243724</v>
      </c>
      <c r="F463" s="91" t="s">
        <v>24</v>
      </c>
      <c r="G463" s="91" t="s">
        <v>32</v>
      </c>
      <c r="H463" s="91"/>
      <c r="I463" s="91" t="s">
        <v>32</v>
      </c>
    </row>
    <row r="464" spans="1:9" x14ac:dyDescent="0.25">
      <c r="A464" s="92" t="s">
        <v>1026</v>
      </c>
      <c r="B464" s="91" t="s">
        <v>472</v>
      </c>
      <c r="C464" s="91" t="s">
        <v>493</v>
      </c>
      <c r="D464" s="93">
        <v>53.796185000000001</v>
      </c>
      <c r="E464" s="93">
        <v>83.541546999999994</v>
      </c>
      <c r="F464" s="91" t="s">
        <v>24</v>
      </c>
      <c r="G464" s="91" t="s">
        <v>32</v>
      </c>
      <c r="H464" s="91"/>
      <c r="I464" s="91" t="s">
        <v>32</v>
      </c>
    </row>
    <row r="465" spans="1:9" x14ac:dyDescent="0.25">
      <c r="A465" s="92" t="s">
        <v>1051</v>
      </c>
      <c r="B465" s="91" t="s">
        <v>472</v>
      </c>
      <c r="C465" s="91" t="s">
        <v>494</v>
      </c>
      <c r="D465" s="93">
        <v>51.532525999999997</v>
      </c>
      <c r="E465" s="93">
        <v>81.192205999999999</v>
      </c>
      <c r="F465" s="91" t="s">
        <v>24</v>
      </c>
      <c r="G465" s="91" t="s">
        <v>32</v>
      </c>
      <c r="H465" s="91"/>
      <c r="I465" s="91" t="s">
        <v>32</v>
      </c>
    </row>
    <row r="466" spans="1:9" x14ac:dyDescent="0.25">
      <c r="A466" s="92" t="s">
        <v>1027</v>
      </c>
      <c r="B466" s="91" t="s">
        <v>472</v>
      </c>
      <c r="C466" s="91" t="s">
        <v>495</v>
      </c>
      <c r="D466" s="93">
        <v>51.975758999999996</v>
      </c>
      <c r="E466" s="93">
        <v>85.852215000000001</v>
      </c>
      <c r="F466" s="91" t="s">
        <v>24</v>
      </c>
      <c r="G466" s="91" t="s">
        <v>32</v>
      </c>
      <c r="H466" s="91"/>
      <c r="I466" s="91" t="s">
        <v>32</v>
      </c>
    </row>
    <row r="467" spans="1:9" x14ac:dyDescent="0.25">
      <c r="A467" s="92" t="s">
        <v>1028</v>
      </c>
      <c r="B467" s="91" t="s">
        <v>472</v>
      </c>
      <c r="C467" s="91" t="s">
        <v>496</v>
      </c>
      <c r="D467" s="93">
        <v>53.346640000000001</v>
      </c>
      <c r="E467" s="93">
        <v>83.636754999999994</v>
      </c>
      <c r="F467" s="91" t="s">
        <v>24</v>
      </c>
      <c r="G467" s="91" t="s">
        <v>32</v>
      </c>
      <c r="H467" s="91"/>
      <c r="I467" s="91" t="s">
        <v>32</v>
      </c>
    </row>
    <row r="468" spans="1:9" x14ac:dyDescent="0.25">
      <c r="A468" s="92" t="s">
        <v>1062</v>
      </c>
      <c r="B468" s="91" t="s">
        <v>472</v>
      </c>
      <c r="C468" s="91" t="s">
        <v>497</v>
      </c>
      <c r="D468" s="93">
        <v>55.360300000000002</v>
      </c>
      <c r="E468" s="93">
        <v>86.066526999999994</v>
      </c>
      <c r="F468" s="91" t="s">
        <v>24</v>
      </c>
      <c r="G468" s="91" t="s">
        <v>28</v>
      </c>
      <c r="H468" s="91"/>
      <c r="I468" s="91" t="s">
        <v>28</v>
      </c>
    </row>
    <row r="469" spans="1:9" x14ac:dyDescent="0.25">
      <c r="A469" s="92" t="s">
        <v>1063</v>
      </c>
      <c r="B469" s="91" t="s">
        <v>472</v>
      </c>
      <c r="C469" s="91" t="s">
        <v>498</v>
      </c>
      <c r="D469" s="93">
        <v>53.766052999999999</v>
      </c>
      <c r="E469" s="93">
        <v>87.101719000000003</v>
      </c>
      <c r="F469" s="91" t="s">
        <v>24</v>
      </c>
      <c r="G469" s="91" t="s">
        <v>28</v>
      </c>
      <c r="H469" s="91"/>
      <c r="I469" s="91" t="s">
        <v>28</v>
      </c>
    </row>
    <row r="470" spans="1:9" x14ac:dyDescent="0.25">
      <c r="A470" s="92" t="s">
        <v>1009</v>
      </c>
      <c r="B470" s="91" t="s">
        <v>472</v>
      </c>
      <c r="C470" s="91" t="s">
        <v>499</v>
      </c>
      <c r="D470" s="93">
        <v>56.186990000000002</v>
      </c>
      <c r="E470" s="93">
        <v>93.405709000000002</v>
      </c>
      <c r="F470" s="91" t="s">
        <v>24</v>
      </c>
      <c r="G470" s="91" t="s">
        <v>38</v>
      </c>
      <c r="H470" s="91"/>
      <c r="I470" s="91" t="s">
        <v>38</v>
      </c>
    </row>
    <row r="471" spans="1:9" x14ac:dyDescent="0.25">
      <c r="A471" s="92" t="s">
        <v>1010</v>
      </c>
      <c r="B471" s="91" t="s">
        <v>472</v>
      </c>
      <c r="C471" s="91" t="s">
        <v>500</v>
      </c>
      <c r="D471" s="93">
        <v>56.202461</v>
      </c>
      <c r="E471" s="93">
        <v>93.427987999999999</v>
      </c>
      <c r="F471" s="91" t="s">
        <v>24</v>
      </c>
      <c r="G471" s="91" t="s">
        <v>38</v>
      </c>
      <c r="H471" s="91"/>
      <c r="I471" s="91" t="s">
        <v>38</v>
      </c>
    </row>
    <row r="472" spans="1:9" x14ac:dyDescent="0.25">
      <c r="A472" s="92" t="s">
        <v>1029</v>
      </c>
      <c r="B472" s="91" t="s">
        <v>472</v>
      </c>
      <c r="C472" s="91" t="s">
        <v>501</v>
      </c>
      <c r="D472" s="93">
        <v>56.034627</v>
      </c>
      <c r="E472" s="93">
        <v>92.924509</v>
      </c>
      <c r="F472" s="91" t="s">
        <v>24</v>
      </c>
      <c r="G472" s="91" t="s">
        <v>38</v>
      </c>
      <c r="H472" s="91"/>
      <c r="I472" s="91" t="s">
        <v>38</v>
      </c>
    </row>
    <row r="473" spans="1:9" x14ac:dyDescent="0.25">
      <c r="A473" s="92" t="s">
        <v>1030</v>
      </c>
      <c r="B473" s="91" t="s">
        <v>472</v>
      </c>
      <c r="C473" s="91" t="s">
        <v>502</v>
      </c>
      <c r="D473" s="93">
        <v>56.075116999999999</v>
      </c>
      <c r="E473" s="93">
        <v>92.921976000000001</v>
      </c>
      <c r="F473" s="91" t="s">
        <v>24</v>
      </c>
      <c r="G473" s="91" t="s">
        <v>38</v>
      </c>
      <c r="H473" s="91"/>
      <c r="I473" s="91" t="s">
        <v>38</v>
      </c>
    </row>
    <row r="474" spans="1:9" x14ac:dyDescent="0.25">
      <c r="A474" s="92" t="s">
        <v>1031</v>
      </c>
      <c r="B474" s="91" t="s">
        <v>472</v>
      </c>
      <c r="C474" s="91" t="s">
        <v>503</v>
      </c>
      <c r="D474" s="93">
        <v>56.049022999999998</v>
      </c>
      <c r="E474" s="93">
        <v>92.952931000000007</v>
      </c>
      <c r="F474" s="91" t="s">
        <v>24</v>
      </c>
      <c r="G474" s="91" t="s">
        <v>38</v>
      </c>
      <c r="H474" s="91"/>
      <c r="I474" s="91" t="s">
        <v>38</v>
      </c>
    </row>
    <row r="475" spans="1:9" x14ac:dyDescent="0.25">
      <c r="A475" s="92" t="s">
        <v>1032</v>
      </c>
      <c r="B475" s="91" t="s">
        <v>472</v>
      </c>
      <c r="C475" s="91" t="s">
        <v>504</v>
      </c>
      <c r="D475" s="93">
        <v>56.159390000000002</v>
      </c>
      <c r="E475" s="93">
        <v>92.700729999999993</v>
      </c>
      <c r="F475" s="91" t="s">
        <v>24</v>
      </c>
      <c r="G475" s="91" t="s">
        <v>38</v>
      </c>
      <c r="H475" s="91"/>
      <c r="I475" s="91" t="s">
        <v>38</v>
      </c>
    </row>
    <row r="476" spans="1:9" x14ac:dyDescent="0.25">
      <c r="A476" s="92" t="s">
        <v>1033</v>
      </c>
      <c r="B476" s="91" t="s">
        <v>472</v>
      </c>
      <c r="C476" s="91" t="s">
        <v>505</v>
      </c>
      <c r="D476" s="93">
        <v>53.668467</v>
      </c>
      <c r="E476" s="93">
        <v>91.649035999999995</v>
      </c>
      <c r="F476" s="91" t="s">
        <v>24</v>
      </c>
      <c r="G476" s="91" t="s">
        <v>38</v>
      </c>
      <c r="H476" s="91"/>
      <c r="I476" s="91" t="s">
        <v>38</v>
      </c>
    </row>
    <row r="477" spans="1:9" x14ac:dyDescent="0.25">
      <c r="A477" s="92" t="s">
        <v>1034</v>
      </c>
      <c r="B477" s="91" t="s">
        <v>472</v>
      </c>
      <c r="C477" s="91" t="s">
        <v>506</v>
      </c>
      <c r="D477" s="93">
        <v>53.674697999999999</v>
      </c>
      <c r="E477" s="93">
        <v>91.740420999999998</v>
      </c>
      <c r="F477" s="91" t="s">
        <v>24</v>
      </c>
      <c r="G477" s="91" t="s">
        <v>38</v>
      </c>
      <c r="H477" s="91"/>
      <c r="I477" s="91" t="s">
        <v>38</v>
      </c>
    </row>
    <row r="478" spans="1:9" x14ac:dyDescent="0.25">
      <c r="A478" s="92" t="s">
        <v>1035</v>
      </c>
      <c r="B478" s="91" t="s">
        <v>472</v>
      </c>
      <c r="C478" s="91" t="s">
        <v>507</v>
      </c>
      <c r="D478" s="93">
        <v>55.529288000000001</v>
      </c>
      <c r="E478" s="93">
        <v>89.175703999999996</v>
      </c>
      <c r="F478" s="91" t="s">
        <v>24</v>
      </c>
      <c r="G478" s="91" t="s">
        <v>38</v>
      </c>
      <c r="H478" s="91"/>
      <c r="I478" s="91" t="s">
        <v>38</v>
      </c>
    </row>
    <row r="479" spans="1:9" x14ac:dyDescent="0.25">
      <c r="A479" s="92" t="s">
        <v>1036</v>
      </c>
      <c r="B479" s="91" t="s">
        <v>472</v>
      </c>
      <c r="C479" s="91" t="s">
        <v>508</v>
      </c>
      <c r="D479" s="93">
        <v>56.060997</v>
      </c>
      <c r="E479" s="93">
        <v>92.837254999999999</v>
      </c>
      <c r="F479" s="91" t="s">
        <v>24</v>
      </c>
      <c r="G479" s="91" t="s">
        <v>38</v>
      </c>
      <c r="H479" s="91"/>
      <c r="I479" s="91" t="s">
        <v>38</v>
      </c>
    </row>
    <row r="480" spans="1:9" x14ac:dyDescent="0.25">
      <c r="A480" s="92" t="s">
        <v>1060</v>
      </c>
      <c r="B480" s="91" t="s">
        <v>472</v>
      </c>
      <c r="C480" s="91" t="s">
        <v>509</v>
      </c>
      <c r="D480" s="93">
        <v>56.176023999999998</v>
      </c>
      <c r="E480" s="93">
        <v>92.621628999999999</v>
      </c>
      <c r="F480" s="91" t="s">
        <v>24</v>
      </c>
      <c r="G480" s="91" t="s">
        <v>38</v>
      </c>
      <c r="H480" s="91"/>
      <c r="I480" s="91" t="s">
        <v>38</v>
      </c>
    </row>
    <row r="481" spans="1:9" x14ac:dyDescent="0.25">
      <c r="A481" s="92" t="s">
        <v>1058</v>
      </c>
      <c r="B481" s="91" t="s">
        <v>472</v>
      </c>
      <c r="C481" s="91" t="s">
        <v>510</v>
      </c>
      <c r="D481" s="93">
        <v>56.010562999999998</v>
      </c>
      <c r="E481" s="93">
        <v>92.852571999999995</v>
      </c>
      <c r="F481" s="91" t="s">
        <v>24</v>
      </c>
      <c r="G481" s="91" t="s">
        <v>38</v>
      </c>
      <c r="H481" s="91"/>
      <c r="I481" s="91" t="s">
        <v>38</v>
      </c>
    </row>
    <row r="482" spans="1:9" x14ac:dyDescent="0.25">
      <c r="A482" s="92" t="s">
        <v>1061</v>
      </c>
      <c r="B482" s="91" t="s">
        <v>472</v>
      </c>
      <c r="C482" s="91" t="s">
        <v>511</v>
      </c>
      <c r="D482" s="93">
        <v>56.010562999999998</v>
      </c>
      <c r="E482" s="93">
        <v>92.852571999999995</v>
      </c>
      <c r="F482" s="91" t="s">
        <v>24</v>
      </c>
      <c r="G482" s="91" t="s">
        <v>38</v>
      </c>
      <c r="H482" s="91"/>
      <c r="I482" s="91" t="s">
        <v>38</v>
      </c>
    </row>
    <row r="483" spans="1:9" x14ac:dyDescent="0.25">
      <c r="A483" s="92" t="s">
        <v>1037</v>
      </c>
      <c r="B483" s="91" t="s">
        <v>472</v>
      </c>
      <c r="C483" s="91" t="s">
        <v>512</v>
      </c>
      <c r="D483" s="93">
        <v>53.684041999999998</v>
      </c>
      <c r="E483" s="93">
        <v>91.697096000000002</v>
      </c>
      <c r="F483" s="91" t="s">
        <v>24</v>
      </c>
      <c r="G483" s="91" t="s">
        <v>38</v>
      </c>
      <c r="H483" s="91"/>
      <c r="I483" s="91" t="s">
        <v>38</v>
      </c>
    </row>
    <row r="484" spans="1:9" x14ac:dyDescent="0.25">
      <c r="A484" s="92" t="s">
        <v>1056</v>
      </c>
      <c r="B484" s="91" t="s">
        <v>472</v>
      </c>
      <c r="C484" s="91" t="s">
        <v>513</v>
      </c>
      <c r="D484" s="93">
        <v>55.865642000000001</v>
      </c>
      <c r="E484" s="93">
        <v>94.300898000000004</v>
      </c>
      <c r="F484" s="91" t="s">
        <v>24</v>
      </c>
      <c r="G484" s="91" t="s">
        <v>38</v>
      </c>
      <c r="H484" s="91"/>
      <c r="I484" s="91" t="s">
        <v>38</v>
      </c>
    </row>
    <row r="485" spans="1:9" x14ac:dyDescent="0.25">
      <c r="A485" s="92" t="s">
        <v>1057</v>
      </c>
      <c r="B485" s="91" t="s">
        <v>472</v>
      </c>
      <c r="C485" s="91" t="s">
        <v>514</v>
      </c>
      <c r="D485" s="93">
        <v>56.026141000000003</v>
      </c>
      <c r="E485" s="93">
        <v>93.137338</v>
      </c>
      <c r="F485" s="91" t="s">
        <v>24</v>
      </c>
      <c r="G485" s="91" t="s">
        <v>38</v>
      </c>
      <c r="H485" s="91"/>
      <c r="I485" s="91" t="s">
        <v>38</v>
      </c>
    </row>
    <row r="486" spans="1:9" x14ac:dyDescent="0.25">
      <c r="A486" s="92" t="s">
        <v>1011</v>
      </c>
      <c r="B486" s="91" t="s">
        <v>472</v>
      </c>
      <c r="C486" s="91" t="s">
        <v>515</v>
      </c>
      <c r="D486" s="93">
        <v>56.035420999999999</v>
      </c>
      <c r="E486" s="93">
        <v>92.890355</v>
      </c>
      <c r="F486" s="91" t="s">
        <v>24</v>
      </c>
      <c r="G486" s="91" t="s">
        <v>38</v>
      </c>
      <c r="H486" s="91"/>
      <c r="I486" s="91" t="s">
        <v>38</v>
      </c>
    </row>
    <row r="487" spans="1:9" x14ac:dyDescent="0.25">
      <c r="A487" s="92" t="s">
        <v>1012</v>
      </c>
      <c r="B487" s="91" t="s">
        <v>472</v>
      </c>
      <c r="C487" s="91" t="s">
        <v>516</v>
      </c>
      <c r="D487" s="93">
        <v>55.010033999999997</v>
      </c>
      <c r="E487" s="93">
        <v>82.876232000000002</v>
      </c>
      <c r="F487" s="91" t="s">
        <v>24</v>
      </c>
      <c r="G487" s="91" t="s">
        <v>30</v>
      </c>
      <c r="H487" s="91"/>
      <c r="I487" s="91" t="s">
        <v>30</v>
      </c>
    </row>
    <row r="488" spans="1:9" x14ac:dyDescent="0.25">
      <c r="A488" s="92" t="s">
        <v>1013</v>
      </c>
      <c r="B488" s="91" t="s">
        <v>472</v>
      </c>
      <c r="C488" s="91" t="s">
        <v>517</v>
      </c>
      <c r="D488" s="93">
        <v>55.050483</v>
      </c>
      <c r="E488" s="93">
        <v>82.899652000000003</v>
      </c>
      <c r="F488" s="91" t="s">
        <v>24</v>
      </c>
      <c r="G488" s="91" t="s">
        <v>30</v>
      </c>
      <c r="H488" s="91"/>
      <c r="I488" s="91" t="s">
        <v>30</v>
      </c>
    </row>
    <row r="489" spans="1:9" x14ac:dyDescent="0.25">
      <c r="A489" s="92" t="s">
        <v>1014</v>
      </c>
      <c r="B489" s="91" t="s">
        <v>472</v>
      </c>
      <c r="C489" s="91" t="s">
        <v>518</v>
      </c>
      <c r="D489" s="93">
        <v>55.057811000000001</v>
      </c>
      <c r="E489" s="93">
        <v>82.980948999999995</v>
      </c>
      <c r="F489" s="91" t="s">
        <v>24</v>
      </c>
      <c r="G489" s="91" t="s">
        <v>30</v>
      </c>
      <c r="H489" s="91"/>
      <c r="I489" s="91" t="s">
        <v>30</v>
      </c>
    </row>
    <row r="490" spans="1:9" x14ac:dyDescent="0.25">
      <c r="A490" s="92" t="s">
        <v>1038</v>
      </c>
      <c r="B490" s="91" t="s">
        <v>472</v>
      </c>
      <c r="C490" s="91" t="s">
        <v>519</v>
      </c>
      <c r="D490" s="93">
        <v>53.735157000000001</v>
      </c>
      <c r="E490" s="93">
        <v>91.442207999999994</v>
      </c>
      <c r="F490" s="91" t="s">
        <v>24</v>
      </c>
      <c r="G490" s="91" t="s">
        <v>439</v>
      </c>
      <c r="H490" s="91"/>
      <c r="I490" s="91" t="s">
        <v>38</v>
      </c>
    </row>
    <row r="491" spans="1:9" x14ac:dyDescent="0.25">
      <c r="A491" s="92" t="s">
        <v>1039</v>
      </c>
      <c r="B491" s="91" t="s">
        <v>472</v>
      </c>
      <c r="C491" s="91" t="s">
        <v>520</v>
      </c>
      <c r="D491" s="93">
        <v>53.786879999999996</v>
      </c>
      <c r="E491" s="93">
        <v>91.352384999999998</v>
      </c>
      <c r="F491" s="91" t="s">
        <v>24</v>
      </c>
      <c r="G491" s="91" t="s">
        <v>439</v>
      </c>
      <c r="H491" s="91"/>
      <c r="I491" s="91" t="s">
        <v>38</v>
      </c>
    </row>
    <row r="492" spans="1:9" x14ac:dyDescent="0.25">
      <c r="A492" s="92" t="s">
        <v>1040</v>
      </c>
      <c r="B492" s="91" t="s">
        <v>472</v>
      </c>
      <c r="C492" s="91" t="s">
        <v>521</v>
      </c>
      <c r="D492" s="93">
        <v>53.093088999999999</v>
      </c>
      <c r="E492" s="93">
        <v>91.402384999999995</v>
      </c>
      <c r="F492" s="91" t="s">
        <v>24</v>
      </c>
      <c r="G492" s="91" t="s">
        <v>439</v>
      </c>
      <c r="H492" s="91"/>
      <c r="I492" s="91" t="s">
        <v>38</v>
      </c>
    </row>
    <row r="493" spans="1:9" x14ac:dyDescent="0.25">
      <c r="A493" s="92" t="s">
        <v>1041</v>
      </c>
      <c r="B493" s="91" t="s">
        <v>472</v>
      </c>
      <c r="C493" s="91" t="s">
        <v>522</v>
      </c>
      <c r="D493" s="93">
        <v>53.771551000000002</v>
      </c>
      <c r="E493" s="93">
        <v>91.304243999999997</v>
      </c>
      <c r="F493" s="91" t="s">
        <v>24</v>
      </c>
      <c r="G493" s="91" t="s">
        <v>439</v>
      </c>
      <c r="H493" s="91"/>
      <c r="I493" s="91" t="s">
        <v>38</v>
      </c>
    </row>
    <row r="494" spans="1:9" x14ac:dyDescent="0.25">
      <c r="A494" s="92" t="s">
        <v>1059</v>
      </c>
      <c r="B494" s="91" t="s">
        <v>472</v>
      </c>
      <c r="C494" s="91" t="s">
        <v>523</v>
      </c>
      <c r="D494" s="93">
        <v>52.651657</v>
      </c>
      <c r="E494" s="93">
        <v>90.088571999999999</v>
      </c>
      <c r="F494" s="91" t="s">
        <v>24</v>
      </c>
      <c r="G494" s="91" t="s">
        <v>439</v>
      </c>
      <c r="H494" s="91"/>
      <c r="I494" s="91" t="s">
        <v>38</v>
      </c>
    </row>
    <row r="495" spans="1:9" x14ac:dyDescent="0.25">
      <c r="A495" s="92" t="s">
        <v>1042</v>
      </c>
      <c r="B495" s="91" t="s">
        <v>472</v>
      </c>
      <c r="C495" s="91" t="s">
        <v>524</v>
      </c>
      <c r="D495" s="93">
        <v>56.445729999999998</v>
      </c>
      <c r="E495" s="93">
        <v>84.924809999999994</v>
      </c>
      <c r="F495" s="91" t="s">
        <v>24</v>
      </c>
      <c r="G495" s="91" t="s">
        <v>73</v>
      </c>
      <c r="H495" s="91"/>
      <c r="I495" s="91" t="s">
        <v>73</v>
      </c>
    </row>
    <row r="496" spans="1:9" x14ac:dyDescent="0.25">
      <c r="A496" s="92" t="s">
        <v>1015</v>
      </c>
      <c r="B496" s="91" t="s">
        <v>472</v>
      </c>
      <c r="C496" s="91" t="s">
        <v>525</v>
      </c>
      <c r="D496" s="93">
        <v>56.573698</v>
      </c>
      <c r="E496" s="93">
        <v>84.955777999999995</v>
      </c>
      <c r="F496" s="91" t="s">
        <v>24</v>
      </c>
      <c r="G496" s="91" t="s">
        <v>73</v>
      </c>
      <c r="H496" s="91"/>
      <c r="I496" s="91" t="s">
        <v>73</v>
      </c>
    </row>
    <row r="497" spans="1:9" x14ac:dyDescent="0.25">
      <c r="A497" s="92" t="s">
        <v>1052</v>
      </c>
      <c r="B497" s="91" t="s">
        <v>472</v>
      </c>
      <c r="C497" s="91" t="s">
        <v>526</v>
      </c>
      <c r="D497" s="93">
        <v>56.472048000000001</v>
      </c>
      <c r="E497" s="93">
        <v>84.942622</v>
      </c>
      <c r="F497" s="91" t="s">
        <v>24</v>
      </c>
      <c r="G497" s="91" t="s">
        <v>73</v>
      </c>
      <c r="H497" s="91"/>
      <c r="I497" s="91" t="s">
        <v>73</v>
      </c>
    </row>
    <row r="498" spans="1:9" x14ac:dyDescent="0.25">
      <c r="A498" s="92" t="s">
        <v>1043</v>
      </c>
      <c r="B498" s="91" t="s">
        <v>472</v>
      </c>
      <c r="C498" s="91" t="s">
        <v>527</v>
      </c>
      <c r="D498" s="93">
        <v>56.504655</v>
      </c>
      <c r="E498" s="93">
        <v>85.012624000000002</v>
      </c>
      <c r="F498" s="91" t="s">
        <v>24</v>
      </c>
      <c r="G498" s="91" t="s">
        <v>73</v>
      </c>
      <c r="H498" s="91"/>
      <c r="I498" s="91" t="s">
        <v>73</v>
      </c>
    </row>
    <row r="499" spans="1:9" x14ac:dyDescent="0.25">
      <c r="A499" s="92" t="s">
        <v>1044</v>
      </c>
      <c r="B499" s="91" t="s">
        <v>472</v>
      </c>
      <c r="C499" s="91" t="s">
        <v>528</v>
      </c>
      <c r="D499" s="93">
        <v>56.506255000000003</v>
      </c>
      <c r="E499" s="93">
        <v>84.995924000000002</v>
      </c>
      <c r="F499" s="91" t="s">
        <v>24</v>
      </c>
      <c r="G499" s="91" t="s">
        <v>73</v>
      </c>
      <c r="H499" s="91"/>
      <c r="I499" s="91" t="s">
        <v>73</v>
      </c>
    </row>
    <row r="500" spans="1:9" x14ac:dyDescent="0.25">
      <c r="A500" s="92" t="s">
        <v>1053</v>
      </c>
      <c r="B500" s="91" t="s">
        <v>472</v>
      </c>
      <c r="C500" s="91" t="s">
        <v>529</v>
      </c>
      <c r="D500" s="93">
        <v>56.490375999999998</v>
      </c>
      <c r="E500" s="93">
        <v>84.970528999999999</v>
      </c>
      <c r="F500" s="91" t="s">
        <v>24</v>
      </c>
      <c r="G500" s="91" t="s">
        <v>73</v>
      </c>
      <c r="H500" s="91"/>
      <c r="I500" s="91" t="s">
        <v>73</v>
      </c>
    </row>
    <row r="501" spans="1:9" x14ac:dyDescent="0.25">
      <c r="A501" s="92" t="s">
        <v>1054</v>
      </c>
      <c r="B501" s="91" t="s">
        <v>472</v>
      </c>
      <c r="C501" s="91" t="s">
        <v>530</v>
      </c>
      <c r="D501" s="93">
        <v>56.570430000000002</v>
      </c>
      <c r="E501" s="93">
        <v>84.889330000000001</v>
      </c>
      <c r="F501" s="91" t="s">
        <v>24</v>
      </c>
      <c r="G501" s="91" t="s">
        <v>73</v>
      </c>
      <c r="H501" s="91"/>
      <c r="I501" s="91" t="s">
        <v>73</v>
      </c>
    </row>
    <row r="502" spans="1:9" x14ac:dyDescent="0.25">
      <c r="A502" s="92" t="s">
        <v>1055</v>
      </c>
      <c r="B502" s="91" t="s">
        <v>472</v>
      </c>
      <c r="C502" s="91" t="s">
        <v>531</v>
      </c>
      <c r="D502" s="93">
        <v>56.474936</v>
      </c>
      <c r="E502" s="93">
        <v>85.017104000000003</v>
      </c>
      <c r="F502" s="91" t="s">
        <v>24</v>
      </c>
      <c r="G502" s="91" t="s">
        <v>73</v>
      </c>
      <c r="H502" s="91"/>
      <c r="I502" s="91" t="s">
        <v>73</v>
      </c>
    </row>
    <row r="503" spans="1:9" x14ac:dyDescent="0.25">
      <c r="A503" s="92" t="s">
        <v>1045</v>
      </c>
      <c r="B503" s="91" t="s">
        <v>472</v>
      </c>
      <c r="C503" s="91" t="s">
        <v>532</v>
      </c>
      <c r="D503" s="93">
        <v>56.453901000000002</v>
      </c>
      <c r="E503" s="93">
        <v>85.019568000000007</v>
      </c>
      <c r="F503" s="91" t="s">
        <v>24</v>
      </c>
      <c r="G503" s="91" t="s">
        <v>73</v>
      </c>
      <c r="H503" s="91"/>
      <c r="I503" s="91" t="s">
        <v>73</v>
      </c>
    </row>
    <row r="504" spans="1:9" x14ac:dyDescent="0.25">
      <c r="A504" s="16" t="s">
        <v>1046</v>
      </c>
      <c r="B504" s="16" t="s">
        <v>472</v>
      </c>
      <c r="C504" s="16" t="s">
        <v>533</v>
      </c>
      <c r="D504" s="17">
        <v>56.522212000000003</v>
      </c>
      <c r="E504" s="17">
        <v>84.742303000000007</v>
      </c>
      <c r="F504" s="16" t="s">
        <v>24</v>
      </c>
      <c r="G504" s="16" t="s">
        <v>73</v>
      </c>
      <c r="H504" s="16"/>
      <c r="I504" s="16" t="s">
        <v>73</v>
      </c>
    </row>
    <row r="505" spans="1:9" x14ac:dyDescent="0.25">
      <c r="A505" s="16" t="s">
        <v>1016</v>
      </c>
      <c r="B505" s="16" t="s">
        <v>472</v>
      </c>
      <c r="C505" s="16" t="s">
        <v>534</v>
      </c>
      <c r="D505" s="17">
        <v>56.472307000000001</v>
      </c>
      <c r="E505" s="17">
        <v>84.992547000000002</v>
      </c>
      <c r="F505" s="16" t="s">
        <v>24</v>
      </c>
      <c r="G505" s="16" t="s">
        <v>73</v>
      </c>
      <c r="H505" s="16"/>
      <c r="I505" s="16" t="s">
        <v>73</v>
      </c>
    </row>
  </sheetData>
  <conditionalFormatting sqref="O21">
    <cfRule type="duplicateValues" dxfId="213" priority="1"/>
  </conditionalFormatting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"/>
  <sheetViews>
    <sheetView topLeftCell="B1" workbookViewId="0">
      <selection activeCell="J1" sqref="J1:K1"/>
    </sheetView>
  </sheetViews>
  <sheetFormatPr defaultColWidth="9.140625" defaultRowHeight="11.25" x14ac:dyDescent="0.2"/>
  <cols>
    <col min="1" max="1" width="49.5703125" style="20" customWidth="1"/>
    <col min="2" max="6" width="9.140625" style="20"/>
    <col min="7" max="9" width="12.140625" style="20" customWidth="1"/>
    <col min="10" max="16384" width="9.140625" style="20"/>
  </cols>
  <sheetData>
    <row r="1" spans="1:11" x14ac:dyDescent="0.2">
      <c r="A1" s="18" t="s">
        <v>545</v>
      </c>
      <c r="C1" s="20" t="s">
        <v>13</v>
      </c>
      <c r="D1" s="20" t="s">
        <v>535</v>
      </c>
      <c r="E1" s="20" t="s">
        <v>536</v>
      </c>
      <c r="G1" s="20" t="s">
        <v>537</v>
      </c>
      <c r="H1" s="20" t="s">
        <v>538</v>
      </c>
      <c r="I1" s="20" t="s">
        <v>539</v>
      </c>
      <c r="J1" s="17" t="s">
        <v>15</v>
      </c>
      <c r="K1" s="17" t="s">
        <v>16</v>
      </c>
    </row>
    <row r="2" spans="1:11" x14ac:dyDescent="0.2">
      <c r="A2" s="19" t="str">
        <f ca="1">LEFT(CELL("имяфайла"),FIND("[",CELL("имяфайла"),1)-1)&amp;RIGHT(LEFT(CELL("имяфайла"),FIND("]",CELL("имяфайла"),1)-1),LEN(LEFT(CELL("имяфайла"),FIND("]",CELL("имяфайла"),1)-1))-FIND("[",CELL("имяфайла"),1))</f>
        <v>C:\Pulp_routes\ТПС_Тест.xlsx</v>
      </c>
      <c r="C2" s="20" t="s">
        <v>21</v>
      </c>
      <c r="D2" s="20" t="s">
        <v>540</v>
      </c>
      <c r="E2" s="20" t="s">
        <v>540</v>
      </c>
      <c r="G2" s="91" t="s">
        <v>602</v>
      </c>
      <c r="H2" s="91" t="s">
        <v>602</v>
      </c>
      <c r="I2" s="91" t="s">
        <v>541</v>
      </c>
      <c r="J2" s="93">
        <v>55.347185000000003</v>
      </c>
      <c r="K2" s="93">
        <v>78.385527999999994</v>
      </c>
    </row>
    <row r="3" spans="1:11" x14ac:dyDescent="0.2">
      <c r="A3" s="24" t="str">
        <f ca="1">LEFT(CELL("имяфайла"),FIND("[",CELL("имяфайла"),1)-2)</f>
        <v>C:\Pulp_routes</v>
      </c>
      <c r="C3" s="20" t="s">
        <v>26</v>
      </c>
      <c r="D3" s="20" t="s">
        <v>542</v>
      </c>
      <c r="E3" s="20" t="s">
        <v>542</v>
      </c>
      <c r="G3" s="91" t="s">
        <v>603</v>
      </c>
      <c r="H3" s="91" t="s">
        <v>603</v>
      </c>
      <c r="I3" s="91" t="s">
        <v>541</v>
      </c>
      <c r="J3" s="93">
        <v>53.364277000000001</v>
      </c>
      <c r="K3" s="93">
        <v>83.800698999999994</v>
      </c>
    </row>
    <row r="4" spans="1:11" x14ac:dyDescent="0.2">
      <c r="A4" s="23" t="str">
        <f ca="1">CELL("имяфайла")</f>
        <v>C:\Pulp_routes\[ТПС_Тест.xlsx]САРЕХ</v>
      </c>
      <c r="C4" s="20" t="s">
        <v>83</v>
      </c>
      <c r="D4" s="20" t="s">
        <v>540</v>
      </c>
      <c r="E4" s="20" t="s">
        <v>540</v>
      </c>
      <c r="G4" s="91" t="s">
        <v>604</v>
      </c>
      <c r="H4" s="91" t="s">
        <v>604</v>
      </c>
      <c r="I4" s="91" t="s">
        <v>541</v>
      </c>
      <c r="J4" s="93">
        <v>55.323185000000002</v>
      </c>
      <c r="K4" s="93">
        <v>85.964568</v>
      </c>
    </row>
    <row r="5" spans="1:11" x14ac:dyDescent="0.2">
      <c r="A5" s="21" t="str">
        <f ca="1">LEFT(CELL("имяфайла"),FIND("]",CELL("имяфайла"),1))&amp;"САРЕХ.xlsx"</f>
        <v>C:\Pulp_routes\[ТПС_Тест.xlsx]САРЕХ.xlsx</v>
      </c>
      <c r="C5" s="20" t="s">
        <v>472</v>
      </c>
      <c r="D5" s="20" t="s">
        <v>542</v>
      </c>
      <c r="E5" s="20" t="s">
        <v>543</v>
      </c>
      <c r="G5" s="91" t="s">
        <v>605</v>
      </c>
      <c r="H5" s="91" t="s">
        <v>605</v>
      </c>
      <c r="I5" s="91" t="s">
        <v>541</v>
      </c>
      <c r="J5" s="93">
        <v>56.172978000000001</v>
      </c>
      <c r="K5" s="93">
        <v>91.40889</v>
      </c>
    </row>
    <row r="6" spans="1:11" x14ac:dyDescent="0.2">
      <c r="A6" s="21" t="str">
        <f ca="1">LEFT(CELL("имяфайла"),FIND("]",CELL("имяфайла"),1))&amp;"ОРЕХ_фикс.xlsx"</f>
        <v>C:\Pulp_routes\[ТПС_Тест.xlsx]ОРЕХ_фикс.xlsx</v>
      </c>
      <c r="G6" s="91" t="s">
        <v>606</v>
      </c>
      <c r="H6" s="91" t="s">
        <v>606</v>
      </c>
      <c r="I6" s="91" t="s">
        <v>541</v>
      </c>
      <c r="J6" s="93">
        <v>54.955632000000001</v>
      </c>
      <c r="K6" s="93">
        <v>82.926646000000005</v>
      </c>
    </row>
    <row r="7" spans="1:11" x14ac:dyDescent="0.2">
      <c r="A7" s="21" t="str">
        <f ca="1">LEFT(CELL("имяфайла"),FIND("]",CELL("имяфайла"),1))&amp;"ОРЕХ_пер.xlsx"</f>
        <v>C:\Pulp_routes\[ТПС_Тест.xlsx]ОРЕХ_пер.xlsx</v>
      </c>
      <c r="G7" s="91" t="s">
        <v>607</v>
      </c>
      <c r="H7" s="91" t="s">
        <v>607</v>
      </c>
      <c r="I7" s="91" t="s">
        <v>541</v>
      </c>
      <c r="J7" s="93">
        <v>53.734619000000002</v>
      </c>
      <c r="K7" s="93">
        <v>87.161013999999994</v>
      </c>
    </row>
    <row r="8" spans="1:11" x14ac:dyDescent="0.2">
      <c r="A8" s="21" t="str">
        <f ca="1">LEFT(CELL("имяфайла"),FIND("]",CELL("имяфайла"),1))&amp;"ПЛ.xlsx"</f>
        <v>C:\Pulp_routes\[ТПС_Тест.xlsx]ПЛ.xlsx</v>
      </c>
      <c r="G8" s="91" t="s">
        <v>608</v>
      </c>
      <c r="H8" s="91" t="s">
        <v>608</v>
      </c>
      <c r="I8" s="91" t="s">
        <v>541</v>
      </c>
      <c r="J8" s="93">
        <v>55.086981999999999</v>
      </c>
      <c r="K8" s="93">
        <v>73.233930999999998</v>
      </c>
    </row>
    <row r="9" spans="1:11" x14ac:dyDescent="0.2">
      <c r="A9" s="21" t="str">
        <f ca="1">LEFT(CELL("имяфайла"),FIND("]",CELL("имяфайла"),1))&amp;"ВЛ.xlsx"</f>
        <v>C:\Pulp_routes\[ТПС_Тест.xlsx]ВЛ.xlsx</v>
      </c>
      <c r="G9" s="91" t="s">
        <v>609</v>
      </c>
      <c r="H9" s="91" t="s">
        <v>609</v>
      </c>
      <c r="I9" s="91" t="s">
        <v>541</v>
      </c>
      <c r="J9" s="93">
        <v>56.589987999999998</v>
      </c>
      <c r="K9" s="93">
        <v>85.139841000000004</v>
      </c>
    </row>
    <row r="10" spans="1:11" x14ac:dyDescent="0.2">
      <c r="G10" s="91" t="s">
        <v>610</v>
      </c>
      <c r="H10" s="91" t="s">
        <v>610</v>
      </c>
      <c r="I10" s="91" t="s">
        <v>541</v>
      </c>
      <c r="J10" s="93">
        <v>54.286470999999999</v>
      </c>
      <c r="K10" s="93">
        <v>85.994266999999994</v>
      </c>
    </row>
    <row r="11" spans="1:11" x14ac:dyDescent="0.2">
      <c r="G11" s="91" t="s">
        <v>611</v>
      </c>
      <c r="H11" s="91" t="s">
        <v>611</v>
      </c>
      <c r="I11" s="91" t="s">
        <v>541</v>
      </c>
      <c r="J11" s="93">
        <v>54.515391000000001</v>
      </c>
      <c r="K11" s="93">
        <v>83.353815999999995</v>
      </c>
    </row>
    <row r="12" spans="1:11" x14ac:dyDescent="0.2">
      <c r="G12" s="91" t="s">
        <v>612</v>
      </c>
      <c r="H12" s="91" t="s">
        <v>612</v>
      </c>
      <c r="I12" s="91" t="s">
        <v>541</v>
      </c>
      <c r="J12" s="93">
        <v>55.189067000000001</v>
      </c>
      <c r="K12" s="93">
        <v>83.268265</v>
      </c>
    </row>
    <row r="13" spans="1:11" x14ac:dyDescent="0.2">
      <c r="G13" s="91"/>
      <c r="H13" s="91"/>
      <c r="I13" s="91"/>
      <c r="J13" s="91"/>
      <c r="K13" s="91"/>
    </row>
    <row r="14" spans="1:11" x14ac:dyDescent="0.2">
      <c r="G14" s="91"/>
      <c r="H14" s="91"/>
      <c r="I14" s="91"/>
      <c r="J14" s="91"/>
      <c r="K14" s="91"/>
    </row>
    <row r="15" spans="1:11" x14ac:dyDescent="0.2">
      <c r="G15" s="91"/>
      <c r="H15" s="91"/>
      <c r="I15" s="91"/>
      <c r="J15" s="91"/>
      <c r="K15" s="91"/>
    </row>
    <row r="16" spans="1:11" x14ac:dyDescent="0.2">
      <c r="G16" s="91"/>
      <c r="H16" s="91"/>
      <c r="I16" s="91"/>
      <c r="J16" s="91"/>
      <c r="K16" s="91"/>
    </row>
    <row r="17" spans="7:11" x14ac:dyDescent="0.2">
      <c r="G17" s="91"/>
      <c r="H17" s="91"/>
      <c r="I17" s="91"/>
      <c r="J17" s="91"/>
      <c r="K17" s="91"/>
    </row>
    <row r="18" spans="7:11" x14ac:dyDescent="0.2">
      <c r="G18" s="91"/>
      <c r="H18" s="91"/>
      <c r="I18" s="91"/>
      <c r="J18" s="91"/>
      <c r="K18" s="91"/>
    </row>
    <row r="19" spans="7:11" x14ac:dyDescent="0.2">
      <c r="G19" s="91"/>
      <c r="H19" s="91"/>
      <c r="I19" s="91"/>
      <c r="J19" s="91"/>
      <c r="K19" s="91"/>
    </row>
    <row r="20" spans="7:11" x14ac:dyDescent="0.2">
      <c r="G20" s="91"/>
      <c r="H20" s="91"/>
      <c r="I20" s="91"/>
      <c r="J20" s="91"/>
      <c r="K20" s="91"/>
    </row>
    <row r="21" spans="7:11" x14ac:dyDescent="0.2">
      <c r="G21" s="91"/>
      <c r="H21" s="91"/>
      <c r="I21" s="91"/>
      <c r="J21" s="91"/>
      <c r="K21" s="91"/>
    </row>
    <row r="22" spans="7:11" x14ac:dyDescent="0.2">
      <c r="G22" s="91"/>
      <c r="H22" s="91"/>
      <c r="I22" s="91"/>
      <c r="J22" s="91"/>
      <c r="K22" s="91"/>
    </row>
    <row r="23" spans="7:11" x14ac:dyDescent="0.2">
      <c r="G23" s="91"/>
      <c r="H23" s="91"/>
      <c r="I23" s="91"/>
      <c r="J23" s="91"/>
      <c r="K23" s="91"/>
    </row>
    <row r="24" spans="7:11" x14ac:dyDescent="0.2">
      <c r="G24" s="91"/>
      <c r="H24" s="91"/>
      <c r="I24" s="91"/>
      <c r="J24" s="91"/>
      <c r="K24" s="91"/>
    </row>
    <row r="25" spans="7:11" x14ac:dyDescent="0.2">
      <c r="I25" s="77"/>
      <c r="J25" s="91"/>
      <c r="K25" s="91"/>
    </row>
    <row r="26" spans="7:11" x14ac:dyDescent="0.2">
      <c r="G26" s="40"/>
      <c r="H26" s="40"/>
      <c r="I26" s="40"/>
      <c r="J26" s="91"/>
      <c r="K26" s="91"/>
    </row>
  </sheetData>
  <pageMargins left="0.7" right="0.7" top="0.75" bottom="0.75" header="0.3" footer="0.3"/>
  <pageSetup paperSize="9" orientation="portrait" r:id="rId1"/>
  <tableParts count="3">
    <tablePart r:id="rId2"/>
    <tablePart r:id="rId3"/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50"/>
  <sheetViews>
    <sheetView workbookViewId="0">
      <selection activeCell="E19" sqref="E19"/>
    </sheetView>
  </sheetViews>
  <sheetFormatPr defaultColWidth="9.140625" defaultRowHeight="11.25" x14ac:dyDescent="0.2"/>
  <cols>
    <col min="1" max="1" width="17.28515625" style="68" bestFit="1" customWidth="1"/>
    <col min="2" max="7" width="14" style="69" customWidth="1"/>
    <col min="8" max="9" width="14" style="68" customWidth="1"/>
    <col min="10" max="16384" width="9.140625" style="68"/>
  </cols>
  <sheetData>
    <row r="3" spans="1:14" s="70" customFormat="1" ht="22.5" x14ac:dyDescent="0.25">
      <c r="A3" s="81" t="s">
        <v>594</v>
      </c>
      <c r="B3" s="82" t="s">
        <v>573</v>
      </c>
      <c r="C3" s="83" t="s">
        <v>595</v>
      </c>
      <c r="D3" s="83" t="s">
        <v>596</v>
      </c>
      <c r="E3" s="83" t="s">
        <v>597</v>
      </c>
      <c r="F3" s="83" t="s">
        <v>598</v>
      </c>
      <c r="G3" s="83" t="s">
        <v>599</v>
      </c>
      <c r="H3" s="83" t="s">
        <v>600</v>
      </c>
      <c r="I3" s="83" t="s">
        <v>601</v>
      </c>
      <c r="L3"/>
      <c r="M3"/>
      <c r="N3"/>
    </row>
    <row r="4" spans="1:14" ht="15" x14ac:dyDescent="0.25">
      <c r="A4" s="78" t="s">
        <v>1116</v>
      </c>
      <c r="B4" s="80">
        <v>3033.9840100000047</v>
      </c>
      <c r="C4" s="80">
        <v>973178.31336334883</v>
      </c>
      <c r="D4" s="80">
        <v>910548.98677104292</v>
      </c>
      <c r="E4" s="80">
        <v>124506.83753057911</v>
      </c>
      <c r="F4" s="80">
        <v>3949186.6673068791</v>
      </c>
      <c r="G4" s="80">
        <v>2403146.5863716626</v>
      </c>
      <c r="H4" s="80">
        <v>8360567.3913435293</v>
      </c>
      <c r="I4" s="80">
        <v>14597674.700450232</v>
      </c>
      <c r="L4"/>
      <c r="M4"/>
      <c r="N4"/>
    </row>
    <row r="5" spans="1:14" ht="15" x14ac:dyDescent="0.25">
      <c r="A5" s="79" t="s">
        <v>1115</v>
      </c>
      <c r="B5" s="80">
        <v>3033.9840100000047</v>
      </c>
      <c r="C5" s="80">
        <v>973178.31336334883</v>
      </c>
      <c r="D5" s="80">
        <v>910548.98677104292</v>
      </c>
      <c r="E5" s="80">
        <v>124506.83753057911</v>
      </c>
      <c r="F5" s="80">
        <v>3949186.6673068791</v>
      </c>
      <c r="G5" s="80">
        <v>2403146.5863716626</v>
      </c>
      <c r="H5" s="80">
        <v>8360567.3913435293</v>
      </c>
      <c r="I5" s="80">
        <v>14597674.700450232</v>
      </c>
      <c r="L5"/>
      <c r="M5"/>
      <c r="N5"/>
    </row>
    <row r="6" spans="1:14" ht="15" x14ac:dyDescent="0.25">
      <c r="A6" s="78" t="s">
        <v>1117</v>
      </c>
      <c r="B6" s="80">
        <v>3033.984010000001</v>
      </c>
      <c r="C6" s="80">
        <v>973178.31336334907</v>
      </c>
      <c r="D6" s="80">
        <v>910548.98677104735</v>
      </c>
      <c r="E6" s="80">
        <v>124506.83753057939</v>
      </c>
      <c r="F6" s="80"/>
      <c r="G6" s="80"/>
      <c r="H6" s="80">
        <v>2008234.1376649742</v>
      </c>
      <c r="I6" s="80">
        <v>14597674.700450212</v>
      </c>
      <c r="L6"/>
      <c r="M6"/>
      <c r="N6"/>
    </row>
    <row r="7" spans="1:14" ht="15" x14ac:dyDescent="0.25">
      <c r="A7" s="79" t="s">
        <v>612</v>
      </c>
      <c r="B7" s="80">
        <v>749.99993000000018</v>
      </c>
      <c r="C7" s="80">
        <v>267258.89152583468</v>
      </c>
      <c r="D7" s="80">
        <v>164223.90786243379</v>
      </c>
      <c r="E7" s="80">
        <v>8839.6123749694543</v>
      </c>
      <c r="F7" s="80"/>
      <c r="G7" s="80"/>
      <c r="H7" s="80">
        <v>440322.41176323796</v>
      </c>
      <c r="I7" s="80">
        <v>4008883.3728875201</v>
      </c>
      <c r="L7"/>
      <c r="M7"/>
      <c r="N7"/>
    </row>
    <row r="8" spans="1:14" ht="15" x14ac:dyDescent="0.25">
      <c r="A8" s="79" t="s">
        <v>611</v>
      </c>
      <c r="B8" s="80">
        <v>339.99992999999995</v>
      </c>
      <c r="C8" s="80">
        <v>119999.97882352881</v>
      </c>
      <c r="D8" s="80">
        <v>156801.50080914126</v>
      </c>
      <c r="E8" s="80">
        <v>33576.614154713898</v>
      </c>
      <c r="F8" s="80"/>
      <c r="G8" s="80"/>
      <c r="H8" s="80">
        <v>310378.09378738358</v>
      </c>
      <c r="I8" s="80">
        <v>1799999.6823529322</v>
      </c>
      <c r="L8"/>
      <c r="M8"/>
      <c r="N8"/>
    </row>
    <row r="9" spans="1:14" ht="15" x14ac:dyDescent="0.25">
      <c r="A9" s="79" t="s">
        <v>608</v>
      </c>
      <c r="B9" s="80">
        <v>900.00006000000087</v>
      </c>
      <c r="C9" s="80">
        <v>33522.08228480535</v>
      </c>
      <c r="D9" s="80">
        <v>170111.69179077903</v>
      </c>
      <c r="E9" s="80">
        <v>14430.746512049709</v>
      </c>
      <c r="F9" s="80"/>
      <c r="G9" s="80"/>
      <c r="H9" s="80">
        <v>218064.52058763351</v>
      </c>
      <c r="I9" s="80">
        <v>502831.23427208024</v>
      </c>
      <c r="L9"/>
      <c r="M9"/>
      <c r="N9"/>
    </row>
    <row r="10" spans="1:14" ht="15" x14ac:dyDescent="0.25">
      <c r="A10" s="79" t="s">
        <v>604</v>
      </c>
      <c r="B10" s="80">
        <v>558.91792999999996</v>
      </c>
      <c r="C10" s="80">
        <v>268269.62504980329</v>
      </c>
      <c r="D10" s="80">
        <v>164949.17598122376</v>
      </c>
      <c r="E10" s="80">
        <v>26312.25294077129</v>
      </c>
      <c r="F10" s="80"/>
      <c r="G10" s="80"/>
      <c r="H10" s="80">
        <v>459531.05397179804</v>
      </c>
      <c r="I10" s="80">
        <v>4024044.3757470492</v>
      </c>
      <c r="L10"/>
      <c r="M10"/>
      <c r="N10"/>
    </row>
    <row r="11" spans="1:14" ht="15" x14ac:dyDescent="0.25">
      <c r="A11" s="79" t="s">
        <v>605</v>
      </c>
      <c r="B11" s="80">
        <v>315.99989000000011</v>
      </c>
      <c r="C11" s="80">
        <v>253965.83453103717</v>
      </c>
      <c r="D11" s="80">
        <v>156801.34587930376</v>
      </c>
      <c r="E11" s="80">
        <v>24701.580873041312</v>
      </c>
      <c r="F11" s="80"/>
      <c r="G11" s="80"/>
      <c r="H11" s="80">
        <v>435468.76128338213</v>
      </c>
      <c r="I11" s="80">
        <v>3809487.5179655575</v>
      </c>
      <c r="L11"/>
      <c r="M11"/>
      <c r="N11"/>
    </row>
    <row r="12" spans="1:14" ht="15" x14ac:dyDescent="0.25">
      <c r="A12" s="79" t="s">
        <v>609</v>
      </c>
      <c r="B12" s="80">
        <v>169.06626999999997</v>
      </c>
      <c r="C12" s="80">
        <v>30161.901148339683</v>
      </c>
      <c r="D12" s="80">
        <v>97661.36444816571</v>
      </c>
      <c r="E12" s="80">
        <v>16646.030675033729</v>
      </c>
      <c r="F12" s="80"/>
      <c r="G12" s="80"/>
      <c r="H12" s="80">
        <v>144469.29627153918</v>
      </c>
      <c r="I12" s="80">
        <v>452428.51722509525</v>
      </c>
      <c r="L12"/>
      <c r="M12"/>
      <c r="N12"/>
    </row>
    <row r="13" spans="1:14" ht="15" x14ac:dyDescent="0.25">
      <c r="A13" s="78" t="s">
        <v>572</v>
      </c>
      <c r="B13" s="80">
        <v>6067.9680200000057</v>
      </c>
      <c r="C13" s="80">
        <v>1946356.6267266977</v>
      </c>
      <c r="D13" s="80">
        <v>1821097.9735420903</v>
      </c>
      <c r="E13" s="80">
        <v>249013.67506115852</v>
      </c>
      <c r="F13" s="80">
        <v>3949186.6673068791</v>
      </c>
      <c r="G13" s="80">
        <v>2403146.5863716626</v>
      </c>
      <c r="H13" s="80">
        <v>10368801.529008504</v>
      </c>
      <c r="I13" s="80">
        <v>29195349.400900513</v>
      </c>
      <c r="L13"/>
      <c r="M13"/>
      <c r="N13"/>
    </row>
    <row r="14" spans="1:14" ht="15" x14ac:dyDescent="0.25">
      <c r="A14"/>
      <c r="B14"/>
      <c r="C14"/>
      <c r="D14"/>
      <c r="E14"/>
      <c r="F14"/>
      <c r="G14"/>
      <c r="H14"/>
      <c r="I14"/>
      <c r="L14"/>
      <c r="M14"/>
      <c r="N14"/>
    </row>
    <row r="15" spans="1:14" ht="15" x14ac:dyDescent="0.25">
      <c r="A15"/>
      <c r="B15"/>
      <c r="C15"/>
      <c r="D15"/>
      <c r="E15"/>
      <c r="F15"/>
      <c r="G15"/>
      <c r="H15"/>
      <c r="I15"/>
      <c r="L15"/>
      <c r="M15"/>
      <c r="N15"/>
    </row>
    <row r="16" spans="1:14" ht="15" x14ac:dyDescent="0.25">
      <c r="A16"/>
      <c r="B16"/>
      <c r="C16"/>
      <c r="D16"/>
      <c r="E16"/>
      <c r="F16"/>
      <c r="G16"/>
      <c r="H16"/>
      <c r="I16"/>
      <c r="L16"/>
      <c r="M16"/>
      <c r="N16"/>
    </row>
    <row r="17" spans="1:14" ht="15" x14ac:dyDescent="0.25">
      <c r="A17"/>
      <c r="B17"/>
      <c r="C17"/>
      <c r="D17"/>
      <c r="E17"/>
      <c r="F17"/>
      <c r="G17"/>
      <c r="H17"/>
      <c r="I17"/>
      <c r="L17"/>
      <c r="M17"/>
      <c r="N17"/>
    </row>
    <row r="18" spans="1:14" ht="15" x14ac:dyDescent="0.25">
      <c r="A18"/>
      <c r="B18"/>
      <c r="C18"/>
      <c r="D18"/>
      <c r="E18"/>
      <c r="F18"/>
      <c r="G18"/>
      <c r="H18"/>
      <c r="I18"/>
      <c r="L18"/>
      <c r="M18"/>
      <c r="N18"/>
    </row>
    <row r="19" spans="1:14" ht="15" x14ac:dyDescent="0.25">
      <c r="A19"/>
      <c r="B19"/>
      <c r="C19"/>
      <c r="D19"/>
      <c r="E19"/>
      <c r="F19"/>
      <c r="G19"/>
      <c r="H19"/>
      <c r="I19"/>
      <c r="L19"/>
      <c r="M19"/>
      <c r="N19"/>
    </row>
    <row r="20" spans="1:14" ht="15" x14ac:dyDescent="0.25">
      <c r="A20"/>
      <c r="B20"/>
      <c r="C20"/>
      <c r="D20"/>
      <c r="E20"/>
      <c r="F20"/>
      <c r="G20"/>
      <c r="H20"/>
      <c r="I20"/>
      <c r="L20"/>
      <c r="M20"/>
      <c r="N20"/>
    </row>
    <row r="21" spans="1:14" ht="15" x14ac:dyDescent="0.25">
      <c r="A21"/>
      <c r="B21"/>
      <c r="C21"/>
      <c r="D21"/>
      <c r="E21"/>
      <c r="F21"/>
      <c r="G21"/>
      <c r="H21"/>
      <c r="I21"/>
      <c r="L21"/>
      <c r="M21"/>
      <c r="N21"/>
    </row>
    <row r="22" spans="1:14" ht="15" x14ac:dyDescent="0.25">
      <c r="A22"/>
      <c r="B22"/>
      <c r="C22"/>
      <c r="D22"/>
      <c r="E22"/>
      <c r="F22"/>
      <c r="G22"/>
      <c r="H22"/>
      <c r="I22"/>
      <c r="L22"/>
      <c r="M22"/>
      <c r="N22"/>
    </row>
    <row r="23" spans="1:14" ht="15" x14ac:dyDescent="0.25">
      <c r="A23"/>
      <c r="B23"/>
      <c r="C23"/>
      <c r="D23"/>
      <c r="E23"/>
      <c r="F23"/>
      <c r="G23"/>
      <c r="H23"/>
      <c r="I23"/>
      <c r="L23"/>
      <c r="M23"/>
      <c r="N23"/>
    </row>
    <row r="24" spans="1:14" ht="15" x14ac:dyDescent="0.25">
      <c r="A24"/>
      <c r="B24"/>
      <c r="C24"/>
      <c r="D24"/>
      <c r="E24"/>
      <c r="F24"/>
      <c r="G24"/>
      <c r="H24"/>
      <c r="I24"/>
      <c r="L24"/>
      <c r="M24"/>
      <c r="N24"/>
    </row>
    <row r="25" spans="1:14" ht="15" x14ac:dyDescent="0.25">
      <c r="A25"/>
      <c r="B25"/>
      <c r="C25"/>
      <c r="D25"/>
      <c r="E25"/>
      <c r="F25"/>
      <c r="G25"/>
      <c r="H25"/>
      <c r="I25"/>
      <c r="L25"/>
      <c r="M25"/>
      <c r="N25"/>
    </row>
    <row r="26" spans="1:14" ht="15" x14ac:dyDescent="0.25">
      <c r="A26"/>
      <c r="B26"/>
      <c r="C26"/>
      <c r="D26"/>
      <c r="E26"/>
      <c r="F26"/>
      <c r="G26"/>
      <c r="H26"/>
      <c r="I26"/>
      <c r="L26"/>
      <c r="M26"/>
      <c r="N26"/>
    </row>
    <row r="27" spans="1:14" ht="15" x14ac:dyDescent="0.25">
      <c r="A27"/>
      <c r="B27"/>
      <c r="C27"/>
      <c r="D27"/>
      <c r="E27"/>
      <c r="F27"/>
      <c r="G27"/>
      <c r="H27"/>
      <c r="I27"/>
      <c r="L27"/>
      <c r="M27"/>
      <c r="N27"/>
    </row>
    <row r="28" spans="1:14" ht="15" x14ac:dyDescent="0.25">
      <c r="A28"/>
      <c r="B28"/>
      <c r="C28"/>
      <c r="D28"/>
      <c r="E28"/>
      <c r="F28"/>
      <c r="G28"/>
      <c r="H28"/>
      <c r="I28"/>
      <c r="L28"/>
      <c r="M28"/>
    </row>
    <row r="29" spans="1:14" ht="15" x14ac:dyDescent="0.25">
      <c r="A29"/>
      <c r="B29"/>
      <c r="C29"/>
      <c r="D29"/>
      <c r="E29"/>
      <c r="F29"/>
      <c r="G29"/>
      <c r="H29"/>
      <c r="I29"/>
    </row>
    <row r="30" spans="1:14" ht="15" x14ac:dyDescent="0.25">
      <c r="A30"/>
      <c r="B30"/>
      <c r="C30"/>
      <c r="D30"/>
      <c r="E30"/>
      <c r="F30"/>
      <c r="G30"/>
      <c r="H30"/>
      <c r="I30"/>
    </row>
    <row r="31" spans="1:14" ht="15" x14ac:dyDescent="0.25">
      <c r="A31"/>
      <c r="B31"/>
      <c r="C31"/>
      <c r="D31"/>
      <c r="E31"/>
      <c r="F31"/>
      <c r="G31"/>
      <c r="H31"/>
      <c r="I31"/>
    </row>
    <row r="32" spans="1:14" ht="15" x14ac:dyDescent="0.25">
      <c r="A32"/>
      <c r="B32"/>
      <c r="C32"/>
      <c r="D32"/>
      <c r="E32"/>
      <c r="F32"/>
      <c r="G32"/>
      <c r="H32"/>
      <c r="I32"/>
    </row>
    <row r="33" spans="1:9" ht="15" x14ac:dyDescent="0.25">
      <c r="A33"/>
      <c r="B33"/>
      <c r="C33"/>
      <c r="D33"/>
      <c r="E33"/>
      <c r="F33"/>
      <c r="G33"/>
      <c r="H33"/>
      <c r="I33"/>
    </row>
    <row r="34" spans="1:9" ht="15" x14ac:dyDescent="0.25">
      <c r="A34"/>
      <c r="B34"/>
      <c r="C34"/>
      <c r="D34"/>
      <c r="E34"/>
      <c r="F34"/>
      <c r="G34"/>
      <c r="H34"/>
      <c r="I34"/>
    </row>
    <row r="35" spans="1:9" ht="15" x14ac:dyDescent="0.25">
      <c r="A35"/>
      <c r="B35"/>
      <c r="C35"/>
      <c r="D35"/>
      <c r="E35"/>
      <c r="F35"/>
      <c r="G35"/>
      <c r="H35"/>
      <c r="I35"/>
    </row>
    <row r="36" spans="1:9" ht="15" x14ac:dyDescent="0.25">
      <c r="A36"/>
      <c r="B36"/>
      <c r="C36"/>
      <c r="D36"/>
      <c r="E36"/>
      <c r="F36"/>
      <c r="G36"/>
      <c r="H36"/>
      <c r="I36"/>
    </row>
    <row r="37" spans="1:9" ht="15" x14ac:dyDescent="0.25">
      <c r="A37"/>
      <c r="B37"/>
      <c r="C37"/>
      <c r="D37"/>
      <c r="E37"/>
      <c r="F37"/>
      <c r="G37"/>
      <c r="H37"/>
      <c r="I37"/>
    </row>
    <row r="38" spans="1:9" ht="15" x14ac:dyDescent="0.25">
      <c r="A38"/>
      <c r="B38"/>
      <c r="C38"/>
      <c r="D38"/>
      <c r="E38"/>
      <c r="F38"/>
      <c r="G38"/>
      <c r="H38"/>
      <c r="I38"/>
    </row>
    <row r="39" spans="1:9" ht="15" x14ac:dyDescent="0.25">
      <c r="A39"/>
      <c r="B39"/>
      <c r="C39"/>
      <c r="D39"/>
      <c r="E39"/>
      <c r="F39"/>
      <c r="G39"/>
      <c r="H39"/>
      <c r="I39"/>
    </row>
    <row r="40" spans="1:9" ht="15" x14ac:dyDescent="0.25">
      <c r="A40"/>
      <c r="B40"/>
      <c r="C40"/>
      <c r="D40"/>
      <c r="E40"/>
      <c r="F40"/>
      <c r="G40"/>
      <c r="H40"/>
      <c r="I40"/>
    </row>
    <row r="41" spans="1:9" ht="15" x14ac:dyDescent="0.25">
      <c r="A41"/>
      <c r="B41"/>
      <c r="C41"/>
      <c r="D41"/>
      <c r="E41"/>
      <c r="F41"/>
      <c r="G41"/>
      <c r="H41"/>
      <c r="I41"/>
    </row>
    <row r="42" spans="1:9" ht="15" x14ac:dyDescent="0.25">
      <c r="A42"/>
      <c r="B42"/>
      <c r="C42"/>
      <c r="D42"/>
      <c r="E42"/>
      <c r="F42"/>
      <c r="G42"/>
      <c r="H42"/>
      <c r="I42"/>
    </row>
    <row r="43" spans="1:9" ht="15" x14ac:dyDescent="0.25">
      <c r="A43"/>
      <c r="B43"/>
      <c r="C43"/>
      <c r="D43"/>
      <c r="E43"/>
      <c r="F43"/>
      <c r="G43"/>
      <c r="H43"/>
      <c r="I43"/>
    </row>
    <row r="44" spans="1:9" ht="15" x14ac:dyDescent="0.25">
      <c r="A44"/>
      <c r="B44"/>
      <c r="C44"/>
      <c r="D44"/>
      <c r="E44"/>
      <c r="F44"/>
      <c r="G44"/>
      <c r="H44"/>
      <c r="I44"/>
    </row>
    <row r="45" spans="1:9" ht="15" x14ac:dyDescent="0.25">
      <c r="A45"/>
      <c r="B45"/>
      <c r="C45"/>
      <c r="D45"/>
      <c r="E45"/>
      <c r="F45"/>
      <c r="G45"/>
      <c r="H45"/>
      <c r="I45"/>
    </row>
    <row r="46" spans="1:9" ht="15" x14ac:dyDescent="0.25">
      <c r="A46"/>
      <c r="B46"/>
      <c r="C46"/>
      <c r="D46"/>
      <c r="E46"/>
      <c r="F46"/>
      <c r="G46"/>
      <c r="H46"/>
      <c r="I46"/>
    </row>
    <row r="47" spans="1:9" ht="15" x14ac:dyDescent="0.25">
      <c r="A47"/>
      <c r="B47"/>
      <c r="C47"/>
      <c r="D47"/>
      <c r="E47"/>
      <c r="F47"/>
      <c r="G47"/>
      <c r="H47"/>
      <c r="I47"/>
    </row>
    <row r="48" spans="1:9" ht="15" x14ac:dyDescent="0.25">
      <c r="A48"/>
      <c r="B48"/>
      <c r="C48"/>
      <c r="D48"/>
      <c r="E48"/>
      <c r="F48"/>
      <c r="G48"/>
      <c r="H48"/>
      <c r="I48"/>
    </row>
    <row r="49" spans="1:9" ht="15" x14ac:dyDescent="0.25">
      <c r="A49"/>
      <c r="B49"/>
      <c r="C49"/>
      <c r="D49"/>
      <c r="E49"/>
      <c r="F49"/>
      <c r="G49"/>
      <c r="H49"/>
      <c r="I49"/>
    </row>
    <row r="50" spans="1:9" ht="15" x14ac:dyDescent="0.25">
      <c r="A50"/>
      <c r="B50"/>
      <c r="C50"/>
      <c r="D50"/>
      <c r="E50"/>
      <c r="F50"/>
      <c r="G50"/>
      <c r="H50"/>
      <c r="I50"/>
    </row>
  </sheetData>
  <pageMargins left="0.7" right="0.7" top="0.75" bottom="0.75" header="0.3" footer="0.3"/>
  <pageSetup paperSize="9"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582"/>
  <sheetViews>
    <sheetView zoomScaleNormal="100" workbookViewId="0">
      <selection activeCell="K29" sqref="K29"/>
    </sheetView>
  </sheetViews>
  <sheetFormatPr defaultColWidth="9.140625" defaultRowHeight="11.25" x14ac:dyDescent="0.2"/>
  <cols>
    <col min="1" max="1" width="6.7109375" style="20" customWidth="1"/>
    <col min="2" max="2" width="5.42578125" style="20" bestFit="1" customWidth="1"/>
    <col min="3" max="3" width="8.5703125" style="20" customWidth="1"/>
    <col min="4" max="17" width="9.42578125" style="20" customWidth="1"/>
    <col min="18" max="30" width="10.28515625" style="20" customWidth="1"/>
    <col min="31" max="16384" width="9.140625" style="20"/>
  </cols>
  <sheetData>
    <row r="1" spans="1:30" x14ac:dyDescent="0.2">
      <c r="A1" s="22" t="s">
        <v>546</v>
      </c>
      <c r="B1" s="22" t="s">
        <v>576</v>
      </c>
      <c r="C1" s="22" t="s">
        <v>556</v>
      </c>
      <c r="D1" s="22" t="s">
        <v>11</v>
      </c>
      <c r="E1" s="22" t="s">
        <v>537</v>
      </c>
      <c r="F1" s="22" t="s">
        <v>538</v>
      </c>
      <c r="G1" s="22" t="s">
        <v>539</v>
      </c>
      <c r="H1" s="22" t="s">
        <v>13</v>
      </c>
      <c r="I1" s="22" t="s">
        <v>14</v>
      </c>
      <c r="J1" s="22" t="s">
        <v>15</v>
      </c>
      <c r="K1" s="22" t="s">
        <v>16</v>
      </c>
      <c r="L1" s="22" t="s">
        <v>17</v>
      </c>
      <c r="M1" s="22" t="s">
        <v>18</v>
      </c>
      <c r="N1" s="22" t="s">
        <v>19</v>
      </c>
      <c r="O1" s="22" t="s">
        <v>20</v>
      </c>
      <c r="P1" s="22" t="s">
        <v>535</v>
      </c>
      <c r="Q1" s="22" t="s">
        <v>536</v>
      </c>
      <c r="R1" s="22" t="s">
        <v>553</v>
      </c>
      <c r="S1" s="22" t="s">
        <v>554</v>
      </c>
      <c r="T1" s="22" t="s">
        <v>555</v>
      </c>
      <c r="U1" s="22" t="s">
        <v>561</v>
      </c>
      <c r="V1" s="22" t="s">
        <v>563</v>
      </c>
      <c r="W1" s="22" t="s">
        <v>557</v>
      </c>
      <c r="X1" s="22" t="s">
        <v>592</v>
      </c>
      <c r="Y1" s="22" t="s">
        <v>558</v>
      </c>
      <c r="Z1" s="22" t="s">
        <v>559</v>
      </c>
      <c r="AA1" s="22" t="s">
        <v>560</v>
      </c>
      <c r="AB1" s="22" t="s">
        <v>562</v>
      </c>
      <c r="AC1" s="22" t="s">
        <v>564</v>
      </c>
      <c r="AD1" s="66" t="s">
        <v>565</v>
      </c>
    </row>
    <row r="2" spans="1:30" x14ac:dyDescent="0.2">
      <c r="A2" s="89" t="s">
        <v>1117</v>
      </c>
      <c r="B2" s="89" t="s">
        <v>577</v>
      </c>
      <c r="C2" s="89" t="s">
        <v>4</v>
      </c>
      <c r="D2" s="89" t="s">
        <v>613</v>
      </c>
      <c r="E2" s="89" t="s">
        <v>612</v>
      </c>
      <c r="F2" s="89" t="s">
        <v>612</v>
      </c>
      <c r="G2" s="89" t="s">
        <v>541</v>
      </c>
      <c r="H2" s="89" t="s">
        <v>83</v>
      </c>
      <c r="I2" s="89" t="s">
        <v>84</v>
      </c>
      <c r="J2" s="90">
        <v>53.333337999999998</v>
      </c>
      <c r="K2" s="90">
        <v>83.791391000000004</v>
      </c>
      <c r="L2" s="89" t="s">
        <v>24</v>
      </c>
      <c r="M2" s="89" t="s">
        <v>32</v>
      </c>
      <c r="N2" s="89"/>
      <c r="O2" s="89" t="s">
        <v>32</v>
      </c>
      <c r="P2" s="90" t="s">
        <v>540</v>
      </c>
      <c r="Q2" s="89" t="s">
        <v>540</v>
      </c>
      <c r="R2" s="90">
        <v>356.34522196</v>
      </c>
      <c r="S2" s="90">
        <v>218.96523092000001</v>
      </c>
      <c r="T2" s="90">
        <v>11.786150933333333</v>
      </c>
      <c r="U2" s="90">
        <v>796.42</v>
      </c>
      <c r="V2" s="90">
        <v>1779.21991950084</v>
      </c>
      <c r="W2" s="90">
        <v>4.1204499999999999</v>
      </c>
      <c r="X2" s="90">
        <v>268.31</v>
      </c>
      <c r="Y2" s="90">
        <v>1468.3026698250819</v>
      </c>
      <c r="Z2" s="90">
        <v>902.23528574431407</v>
      </c>
      <c r="AA2" s="90">
        <v>48.564245613253334</v>
      </c>
      <c r="AB2" s="90">
        <v>3281.6087889999999</v>
      </c>
      <c r="AC2" s="90">
        <v>7331.186717307236</v>
      </c>
      <c r="AD2" s="90">
        <v>13031.897707489887</v>
      </c>
    </row>
    <row r="3" spans="1:30" x14ac:dyDescent="0.2">
      <c r="A3" s="89" t="s">
        <v>1117</v>
      </c>
      <c r="B3" s="89" t="s">
        <v>578</v>
      </c>
      <c r="C3" s="89" t="s">
        <v>6</v>
      </c>
      <c r="D3" s="89" t="s">
        <v>613</v>
      </c>
      <c r="E3" s="89" t="s">
        <v>612</v>
      </c>
      <c r="F3" s="89" t="s">
        <v>612</v>
      </c>
      <c r="G3" s="89" t="s">
        <v>541</v>
      </c>
      <c r="H3" s="89" t="s">
        <v>83</v>
      </c>
      <c r="I3" s="89" t="s">
        <v>84</v>
      </c>
      <c r="J3" s="90">
        <v>53.333337999999998</v>
      </c>
      <c r="K3" s="90">
        <v>83.791391000000004</v>
      </c>
      <c r="L3" s="89" t="s">
        <v>24</v>
      </c>
      <c r="M3" s="89" t="s">
        <v>32</v>
      </c>
      <c r="N3" s="89"/>
      <c r="O3" s="89" t="s">
        <v>32</v>
      </c>
      <c r="P3" s="90" t="s">
        <v>540</v>
      </c>
      <c r="Q3" s="89" t="s">
        <v>540</v>
      </c>
      <c r="R3" s="90">
        <v>356.34522196</v>
      </c>
      <c r="S3" s="90">
        <v>218.96523092000001</v>
      </c>
      <c r="T3" s="90">
        <v>11.786150933333333</v>
      </c>
      <c r="U3" s="90">
        <v>796.42</v>
      </c>
      <c r="V3" s="90">
        <v>1779.21991950084</v>
      </c>
      <c r="W3" s="90">
        <v>0.88851000000000002</v>
      </c>
      <c r="X3" s="90">
        <v>268.31</v>
      </c>
      <c r="Y3" s="90">
        <v>316.61629316367959</v>
      </c>
      <c r="Z3" s="90">
        <v>194.55279732472923</v>
      </c>
      <c r="AA3" s="90">
        <v>10.472112965776001</v>
      </c>
      <c r="AB3" s="90">
        <v>707.6271342</v>
      </c>
      <c r="AC3" s="90">
        <v>1580.8546906756915</v>
      </c>
      <c r="AD3" s="90">
        <v>2810.1230283298764</v>
      </c>
    </row>
    <row r="4" spans="1:30" x14ac:dyDescent="0.2">
      <c r="A4" s="89" t="s">
        <v>1117</v>
      </c>
      <c r="B4" s="89" t="s">
        <v>578</v>
      </c>
      <c r="C4" s="89" t="s">
        <v>7</v>
      </c>
      <c r="D4" s="89" t="s">
        <v>613</v>
      </c>
      <c r="E4" s="89" t="s">
        <v>612</v>
      </c>
      <c r="F4" s="89" t="s">
        <v>612</v>
      </c>
      <c r="G4" s="89" t="s">
        <v>541</v>
      </c>
      <c r="H4" s="89" t="s">
        <v>83</v>
      </c>
      <c r="I4" s="89" t="s">
        <v>84</v>
      </c>
      <c r="J4" s="90">
        <v>53.333337999999998</v>
      </c>
      <c r="K4" s="90">
        <v>83.791391000000004</v>
      </c>
      <c r="L4" s="89" t="s">
        <v>24</v>
      </c>
      <c r="M4" s="89" t="s">
        <v>32</v>
      </c>
      <c r="N4" s="89"/>
      <c r="O4" s="89" t="s">
        <v>32</v>
      </c>
      <c r="P4" s="90" t="s">
        <v>540</v>
      </c>
      <c r="Q4" s="89" t="s">
        <v>540</v>
      </c>
      <c r="R4" s="90">
        <v>356.34522196</v>
      </c>
      <c r="S4" s="90">
        <v>218.96523092000001</v>
      </c>
      <c r="T4" s="90">
        <v>11.786150933333333</v>
      </c>
      <c r="U4" s="90">
        <v>796.42</v>
      </c>
      <c r="V4" s="90">
        <v>1779.21991950084</v>
      </c>
      <c r="W4" s="90">
        <v>0.60885</v>
      </c>
      <c r="X4" s="90">
        <v>268.31</v>
      </c>
      <c r="Y4" s="90">
        <v>216.96078839034601</v>
      </c>
      <c r="Z4" s="90">
        <v>133.31698084564201</v>
      </c>
      <c r="AA4" s="90">
        <v>7.1759979957600004</v>
      </c>
      <c r="AB4" s="90">
        <v>484.90031699999997</v>
      </c>
      <c r="AC4" s="90">
        <v>1083.2780479880864</v>
      </c>
      <c r="AD4" s="90">
        <v>1925.6321322198344</v>
      </c>
    </row>
    <row r="5" spans="1:30" x14ac:dyDescent="0.2">
      <c r="A5" s="89" t="s">
        <v>1117</v>
      </c>
      <c r="B5" s="89" t="s">
        <v>577</v>
      </c>
      <c r="C5" s="89" t="s">
        <v>4</v>
      </c>
      <c r="D5" s="89" t="s">
        <v>614</v>
      </c>
      <c r="E5" s="89" t="s">
        <v>612</v>
      </c>
      <c r="F5" s="89" t="s">
        <v>612</v>
      </c>
      <c r="G5" s="89" t="s">
        <v>541</v>
      </c>
      <c r="H5" s="89" t="s">
        <v>83</v>
      </c>
      <c r="I5" s="89" t="s">
        <v>85</v>
      </c>
      <c r="J5" s="90">
        <v>53.382897999999997</v>
      </c>
      <c r="K5" s="90">
        <v>83.732056999999998</v>
      </c>
      <c r="L5" s="89" t="s">
        <v>24</v>
      </c>
      <c r="M5" s="89" t="s">
        <v>32</v>
      </c>
      <c r="N5" s="89"/>
      <c r="O5" s="89" t="s">
        <v>32</v>
      </c>
      <c r="P5" s="90" t="s">
        <v>540</v>
      </c>
      <c r="Q5" s="89" t="s">
        <v>540</v>
      </c>
      <c r="R5" s="90">
        <v>356.34522196</v>
      </c>
      <c r="S5" s="90">
        <v>218.96523092000001</v>
      </c>
      <c r="T5" s="90">
        <v>11.786150933333333</v>
      </c>
      <c r="U5" s="90">
        <v>796.42</v>
      </c>
      <c r="V5" s="90">
        <v>1792.9465239261938</v>
      </c>
      <c r="W5" s="90">
        <v>1.5625199999999999</v>
      </c>
      <c r="X5" s="90">
        <v>270.38</v>
      </c>
      <c r="Y5" s="90">
        <v>556.79653621693922</v>
      </c>
      <c r="Z5" s="90">
        <v>342.13755261711839</v>
      </c>
      <c r="AA5" s="90">
        <v>18.416096556351999</v>
      </c>
      <c r="AB5" s="90">
        <v>1244.4221783999999</v>
      </c>
      <c r="AC5" s="90">
        <v>2801.5148025651561</v>
      </c>
      <c r="AD5" s="90">
        <v>4963.2871663555652</v>
      </c>
    </row>
    <row r="6" spans="1:30" x14ac:dyDescent="0.2">
      <c r="A6" s="89" t="s">
        <v>1117</v>
      </c>
      <c r="B6" s="89" t="s">
        <v>578</v>
      </c>
      <c r="C6" s="89" t="s">
        <v>6</v>
      </c>
      <c r="D6" s="89" t="s">
        <v>614</v>
      </c>
      <c r="E6" s="89" t="s">
        <v>612</v>
      </c>
      <c r="F6" s="89" t="s">
        <v>612</v>
      </c>
      <c r="G6" s="89" t="s">
        <v>541</v>
      </c>
      <c r="H6" s="89" t="s">
        <v>83</v>
      </c>
      <c r="I6" s="89" t="s">
        <v>85</v>
      </c>
      <c r="J6" s="90">
        <v>53.382897999999997</v>
      </c>
      <c r="K6" s="90">
        <v>83.732056999999998</v>
      </c>
      <c r="L6" s="89" t="s">
        <v>24</v>
      </c>
      <c r="M6" s="89" t="s">
        <v>32</v>
      </c>
      <c r="N6" s="89"/>
      <c r="O6" s="89" t="s">
        <v>32</v>
      </c>
      <c r="P6" s="90" t="s">
        <v>540</v>
      </c>
      <c r="Q6" s="89" t="s">
        <v>540</v>
      </c>
      <c r="R6" s="90">
        <v>356.34522196</v>
      </c>
      <c r="S6" s="90">
        <v>218.96523092000001</v>
      </c>
      <c r="T6" s="90">
        <v>11.786150933333333</v>
      </c>
      <c r="U6" s="90">
        <v>796.42</v>
      </c>
      <c r="V6" s="90">
        <v>1792.9465239261938</v>
      </c>
      <c r="W6" s="90">
        <v>0.64939000000000002</v>
      </c>
      <c r="X6" s="90">
        <v>270.38</v>
      </c>
      <c r="Y6" s="90">
        <v>231.4070236886044</v>
      </c>
      <c r="Z6" s="90">
        <v>142.19383130713882</v>
      </c>
      <c r="AA6" s="90">
        <v>7.653808554597334</v>
      </c>
      <c r="AB6" s="90">
        <v>517.18718379999996</v>
      </c>
      <c r="AC6" s="90">
        <v>1164.3215431724311</v>
      </c>
      <c r="AD6" s="90">
        <v>2062.7633905227717</v>
      </c>
    </row>
    <row r="7" spans="1:30" x14ac:dyDescent="0.2">
      <c r="A7" s="89" t="s">
        <v>1117</v>
      </c>
      <c r="B7" s="89" t="s">
        <v>578</v>
      </c>
      <c r="C7" s="89" t="s">
        <v>7</v>
      </c>
      <c r="D7" s="89" t="s">
        <v>614</v>
      </c>
      <c r="E7" s="89" t="s">
        <v>612</v>
      </c>
      <c r="F7" s="89" t="s">
        <v>612</v>
      </c>
      <c r="G7" s="89" t="s">
        <v>541</v>
      </c>
      <c r="H7" s="89" t="s">
        <v>83</v>
      </c>
      <c r="I7" s="89" t="s">
        <v>85</v>
      </c>
      <c r="J7" s="90">
        <v>53.382897999999997</v>
      </c>
      <c r="K7" s="90">
        <v>83.732056999999998</v>
      </c>
      <c r="L7" s="89" t="s">
        <v>24</v>
      </c>
      <c r="M7" s="89" t="s">
        <v>32</v>
      </c>
      <c r="N7" s="89"/>
      <c r="O7" s="89" t="s">
        <v>32</v>
      </c>
      <c r="P7" s="90" t="s">
        <v>540</v>
      </c>
      <c r="Q7" s="89" t="s">
        <v>540</v>
      </c>
      <c r="R7" s="90">
        <v>356.34522196</v>
      </c>
      <c r="S7" s="90">
        <v>218.96523092000001</v>
      </c>
      <c r="T7" s="90">
        <v>11.786150933333333</v>
      </c>
      <c r="U7" s="90">
        <v>796.42</v>
      </c>
      <c r="V7" s="90">
        <v>1792.9465239261938</v>
      </c>
      <c r="W7" s="90">
        <v>0.44146000000000002</v>
      </c>
      <c r="X7" s="90">
        <v>270.38</v>
      </c>
      <c r="Y7" s="90">
        <v>157.31216168646162</v>
      </c>
      <c r="Z7" s="90">
        <v>96.664390841943202</v>
      </c>
      <c r="AA7" s="90">
        <v>5.2031141910293339</v>
      </c>
      <c r="AB7" s="90">
        <v>351.58757320000001</v>
      </c>
      <c r="AC7" s="90">
        <v>791.5141724524575</v>
      </c>
      <c r="AD7" s="90">
        <v>1402.2814123718917</v>
      </c>
    </row>
    <row r="8" spans="1:30" x14ac:dyDescent="0.2">
      <c r="A8" s="89" t="s">
        <v>1117</v>
      </c>
      <c r="B8" s="89" t="s">
        <v>577</v>
      </c>
      <c r="C8" s="89" t="s">
        <v>4</v>
      </c>
      <c r="D8" s="89" t="s">
        <v>615</v>
      </c>
      <c r="E8" s="89" t="s">
        <v>612</v>
      </c>
      <c r="F8" s="89" t="s">
        <v>612</v>
      </c>
      <c r="G8" s="89" t="s">
        <v>541</v>
      </c>
      <c r="H8" s="89" t="s">
        <v>83</v>
      </c>
      <c r="I8" s="89" t="s">
        <v>86</v>
      </c>
      <c r="J8" s="90">
        <v>53.342644999999997</v>
      </c>
      <c r="K8" s="90">
        <v>83.713840000000005</v>
      </c>
      <c r="L8" s="89" t="s">
        <v>24</v>
      </c>
      <c r="M8" s="89" t="s">
        <v>32</v>
      </c>
      <c r="N8" s="89"/>
      <c r="O8" s="89" t="s">
        <v>32</v>
      </c>
      <c r="P8" s="90" t="s">
        <v>540</v>
      </c>
      <c r="Q8" s="89" t="s">
        <v>540</v>
      </c>
      <c r="R8" s="90">
        <v>356.34522196</v>
      </c>
      <c r="S8" s="90">
        <v>218.96523092000001</v>
      </c>
      <c r="T8" s="90">
        <v>11.786150933333333</v>
      </c>
      <c r="U8" s="90">
        <v>796.42</v>
      </c>
      <c r="V8" s="90">
        <v>1800.3734789775931</v>
      </c>
      <c r="W8" s="90">
        <v>0.75814999999999999</v>
      </c>
      <c r="X8" s="90">
        <v>271.5</v>
      </c>
      <c r="Y8" s="90">
        <v>270.16313002897402</v>
      </c>
      <c r="Z8" s="90">
        <v>166.00848982199801</v>
      </c>
      <c r="AA8" s="90">
        <v>8.9356703301066673</v>
      </c>
      <c r="AB8" s="90">
        <v>603.80582299999992</v>
      </c>
      <c r="AC8" s="90">
        <v>1364.9531530868621</v>
      </c>
      <c r="AD8" s="90">
        <v>2413.8662662679408</v>
      </c>
    </row>
    <row r="9" spans="1:30" x14ac:dyDescent="0.2">
      <c r="A9" s="89" t="s">
        <v>1117</v>
      </c>
      <c r="B9" s="89" t="s">
        <v>578</v>
      </c>
      <c r="C9" s="89" t="s">
        <v>6</v>
      </c>
      <c r="D9" s="89" t="s">
        <v>615</v>
      </c>
      <c r="E9" s="89" t="s">
        <v>612</v>
      </c>
      <c r="F9" s="89" t="s">
        <v>612</v>
      </c>
      <c r="G9" s="89" t="s">
        <v>541</v>
      </c>
      <c r="H9" s="89" t="s">
        <v>83</v>
      </c>
      <c r="I9" s="89" t="s">
        <v>86</v>
      </c>
      <c r="J9" s="90">
        <v>53.342644999999997</v>
      </c>
      <c r="K9" s="90">
        <v>83.713840000000005</v>
      </c>
      <c r="L9" s="89" t="s">
        <v>24</v>
      </c>
      <c r="M9" s="89" t="s">
        <v>32</v>
      </c>
      <c r="N9" s="89"/>
      <c r="O9" s="89" t="s">
        <v>32</v>
      </c>
      <c r="P9" s="90" t="s">
        <v>540</v>
      </c>
      <c r="Q9" s="89" t="s">
        <v>540</v>
      </c>
      <c r="R9" s="90">
        <v>356.34522196</v>
      </c>
      <c r="S9" s="90">
        <v>218.96523092000001</v>
      </c>
      <c r="T9" s="90">
        <v>11.786150933333333</v>
      </c>
      <c r="U9" s="90">
        <v>796.42</v>
      </c>
      <c r="V9" s="90">
        <v>1800.3734789775931</v>
      </c>
      <c r="W9" s="90">
        <v>0.66008</v>
      </c>
      <c r="X9" s="90">
        <v>271.5</v>
      </c>
      <c r="Y9" s="90">
        <v>235.21635411135679</v>
      </c>
      <c r="Z9" s="90">
        <v>144.53456962567361</v>
      </c>
      <c r="AA9" s="90">
        <v>7.7798025080746669</v>
      </c>
      <c r="AB9" s="90">
        <v>525.70091359999992</v>
      </c>
      <c r="AC9" s="90">
        <v>1188.3905260035297</v>
      </c>
      <c r="AD9" s="90">
        <v>2101.6221658486347</v>
      </c>
    </row>
    <row r="10" spans="1:30" x14ac:dyDescent="0.2">
      <c r="A10" s="89" t="s">
        <v>1117</v>
      </c>
      <c r="B10" s="89" t="s">
        <v>578</v>
      </c>
      <c r="C10" s="89" t="s">
        <v>7</v>
      </c>
      <c r="D10" s="89" t="s">
        <v>615</v>
      </c>
      <c r="E10" s="89" t="s">
        <v>612</v>
      </c>
      <c r="F10" s="89" t="s">
        <v>612</v>
      </c>
      <c r="G10" s="89" t="s">
        <v>541</v>
      </c>
      <c r="H10" s="89" t="s">
        <v>83</v>
      </c>
      <c r="I10" s="89" t="s">
        <v>86</v>
      </c>
      <c r="J10" s="90">
        <v>53.342644999999997</v>
      </c>
      <c r="K10" s="90">
        <v>83.713840000000005</v>
      </c>
      <c r="L10" s="89" t="s">
        <v>24</v>
      </c>
      <c r="M10" s="89" t="s">
        <v>32</v>
      </c>
      <c r="N10" s="89"/>
      <c r="O10" s="89" t="s">
        <v>32</v>
      </c>
      <c r="P10" s="90" t="s">
        <v>540</v>
      </c>
      <c r="Q10" s="89" t="s">
        <v>540</v>
      </c>
      <c r="R10" s="90">
        <v>356.34522196</v>
      </c>
      <c r="S10" s="90">
        <v>218.96523092000001</v>
      </c>
      <c r="T10" s="90">
        <v>11.786150933333333</v>
      </c>
      <c r="U10" s="90">
        <v>796.42</v>
      </c>
      <c r="V10" s="90">
        <v>1800.3734789775931</v>
      </c>
      <c r="W10" s="90">
        <v>0.44944000000000001</v>
      </c>
      <c r="X10" s="90">
        <v>271.5</v>
      </c>
      <c r="Y10" s="90">
        <v>160.15579655770242</v>
      </c>
      <c r="Z10" s="90">
        <v>98.411733384684808</v>
      </c>
      <c r="AA10" s="90">
        <v>5.2971676754773336</v>
      </c>
      <c r="AB10" s="90">
        <v>357.94300479999998</v>
      </c>
      <c r="AC10" s="90">
        <v>809.15985639168946</v>
      </c>
      <c r="AD10" s="90">
        <v>1430.967558809554</v>
      </c>
    </row>
    <row r="11" spans="1:30" x14ac:dyDescent="0.2">
      <c r="A11" s="89" t="s">
        <v>1117</v>
      </c>
      <c r="B11" s="89" t="s">
        <v>577</v>
      </c>
      <c r="C11" s="89" t="s">
        <v>4</v>
      </c>
      <c r="D11" s="89" t="s">
        <v>616</v>
      </c>
      <c r="E11" s="89" t="s">
        <v>612</v>
      </c>
      <c r="F11" s="89" t="s">
        <v>612</v>
      </c>
      <c r="G11" s="89" t="s">
        <v>541</v>
      </c>
      <c r="H11" s="89" t="s">
        <v>83</v>
      </c>
      <c r="I11" s="89" t="s">
        <v>87</v>
      </c>
      <c r="J11" s="90">
        <v>53.267760000000003</v>
      </c>
      <c r="K11" s="90">
        <v>83.726703999999998</v>
      </c>
      <c r="L11" s="89" t="s">
        <v>24</v>
      </c>
      <c r="M11" s="89" t="s">
        <v>32</v>
      </c>
      <c r="N11" s="89"/>
      <c r="O11" s="89" t="s">
        <v>32</v>
      </c>
      <c r="P11" s="90" t="s">
        <v>540</v>
      </c>
      <c r="Q11" s="89" t="s">
        <v>540</v>
      </c>
      <c r="R11" s="90">
        <v>356.34522196</v>
      </c>
      <c r="S11" s="90">
        <v>218.96523092000001</v>
      </c>
      <c r="T11" s="90">
        <v>11.786150933333333</v>
      </c>
      <c r="U11" s="90">
        <v>796.42</v>
      </c>
      <c r="V11" s="90">
        <v>1829.0203056044188</v>
      </c>
      <c r="W11" s="90">
        <v>1.87283</v>
      </c>
      <c r="X11" s="90">
        <v>275.82</v>
      </c>
      <c r="Y11" s="90">
        <v>667.37402204334683</v>
      </c>
      <c r="Z11" s="90">
        <v>410.0846534239036</v>
      </c>
      <c r="AA11" s="90">
        <v>22.073457052474666</v>
      </c>
      <c r="AB11" s="90">
        <v>1491.5592686</v>
      </c>
      <c r="AC11" s="90">
        <v>3425.4440989451236</v>
      </c>
      <c r="AD11" s="90">
        <v>6016.5355000648487</v>
      </c>
    </row>
    <row r="12" spans="1:30" x14ac:dyDescent="0.2">
      <c r="A12" s="89" t="s">
        <v>1117</v>
      </c>
      <c r="B12" s="89" t="s">
        <v>578</v>
      </c>
      <c r="C12" s="89" t="s">
        <v>6</v>
      </c>
      <c r="D12" s="89" t="s">
        <v>616</v>
      </c>
      <c r="E12" s="89" t="s">
        <v>612</v>
      </c>
      <c r="F12" s="89" t="s">
        <v>612</v>
      </c>
      <c r="G12" s="89" t="s">
        <v>541</v>
      </c>
      <c r="H12" s="89" t="s">
        <v>83</v>
      </c>
      <c r="I12" s="89" t="s">
        <v>87</v>
      </c>
      <c r="J12" s="90">
        <v>53.267760000000003</v>
      </c>
      <c r="K12" s="90">
        <v>83.726703999999998</v>
      </c>
      <c r="L12" s="89" t="s">
        <v>24</v>
      </c>
      <c r="M12" s="89" t="s">
        <v>32</v>
      </c>
      <c r="N12" s="89"/>
      <c r="O12" s="89" t="s">
        <v>32</v>
      </c>
      <c r="P12" s="90" t="s">
        <v>540</v>
      </c>
      <c r="Q12" s="89" t="s">
        <v>540</v>
      </c>
      <c r="R12" s="90">
        <v>356.34522196</v>
      </c>
      <c r="S12" s="90">
        <v>218.96523092000001</v>
      </c>
      <c r="T12" s="90">
        <v>11.786150933333333</v>
      </c>
      <c r="U12" s="90">
        <v>796.42</v>
      </c>
      <c r="V12" s="90">
        <v>1829.0203056044188</v>
      </c>
      <c r="W12" s="90">
        <v>0.95333999999999997</v>
      </c>
      <c r="X12" s="90">
        <v>275.82</v>
      </c>
      <c r="Y12" s="90">
        <v>339.71815390334638</v>
      </c>
      <c r="Z12" s="90">
        <v>208.74831324527281</v>
      </c>
      <c r="AA12" s="90">
        <v>11.236209130783999</v>
      </c>
      <c r="AB12" s="90">
        <v>759.25904279999997</v>
      </c>
      <c r="AC12" s="90">
        <v>1743.6782181449166</v>
      </c>
      <c r="AD12" s="90">
        <v>3062.6399372243195</v>
      </c>
    </row>
    <row r="13" spans="1:30" x14ac:dyDescent="0.2">
      <c r="A13" s="89" t="s">
        <v>1117</v>
      </c>
      <c r="B13" s="89" t="s">
        <v>578</v>
      </c>
      <c r="C13" s="89" t="s">
        <v>7</v>
      </c>
      <c r="D13" s="89" t="s">
        <v>616</v>
      </c>
      <c r="E13" s="89" t="s">
        <v>612</v>
      </c>
      <c r="F13" s="89" t="s">
        <v>612</v>
      </c>
      <c r="G13" s="89" t="s">
        <v>541</v>
      </c>
      <c r="H13" s="89" t="s">
        <v>83</v>
      </c>
      <c r="I13" s="89" t="s">
        <v>87</v>
      </c>
      <c r="J13" s="90">
        <v>53.267760000000003</v>
      </c>
      <c r="K13" s="90">
        <v>83.726703999999998</v>
      </c>
      <c r="L13" s="89" t="s">
        <v>24</v>
      </c>
      <c r="M13" s="89" t="s">
        <v>32</v>
      </c>
      <c r="N13" s="89"/>
      <c r="O13" s="89" t="s">
        <v>32</v>
      </c>
      <c r="P13" s="90" t="s">
        <v>540</v>
      </c>
      <c r="Q13" s="89" t="s">
        <v>540</v>
      </c>
      <c r="R13" s="90">
        <v>356.34522196</v>
      </c>
      <c r="S13" s="90">
        <v>218.96523092000001</v>
      </c>
      <c r="T13" s="90">
        <v>11.786150933333333</v>
      </c>
      <c r="U13" s="90">
        <v>796.42</v>
      </c>
      <c r="V13" s="90">
        <v>1829.0203056044188</v>
      </c>
      <c r="W13" s="90">
        <v>0.64937</v>
      </c>
      <c r="X13" s="90">
        <v>275.82</v>
      </c>
      <c r="Y13" s="90">
        <v>231.39989678416521</v>
      </c>
      <c r="Z13" s="90">
        <v>142.1894520025204</v>
      </c>
      <c r="AA13" s="90">
        <v>7.6535728315786669</v>
      </c>
      <c r="AB13" s="90">
        <v>517.17125539999995</v>
      </c>
      <c r="AC13" s="90">
        <v>1187.7109158503415</v>
      </c>
      <c r="AD13" s="90">
        <v>2086.1250928686059</v>
      </c>
    </row>
    <row r="14" spans="1:30" x14ac:dyDescent="0.2">
      <c r="A14" s="89" t="s">
        <v>1117</v>
      </c>
      <c r="B14" s="89" t="s">
        <v>577</v>
      </c>
      <c r="C14" s="89" t="s">
        <v>4</v>
      </c>
      <c r="D14" s="89" t="s">
        <v>617</v>
      </c>
      <c r="E14" s="89" t="s">
        <v>612</v>
      </c>
      <c r="F14" s="89" t="s">
        <v>612</v>
      </c>
      <c r="G14" s="89" t="s">
        <v>541</v>
      </c>
      <c r="H14" s="89" t="s">
        <v>83</v>
      </c>
      <c r="I14" s="89" t="s">
        <v>88</v>
      </c>
      <c r="J14" s="90">
        <v>53.701087000000001</v>
      </c>
      <c r="K14" s="90">
        <v>84.918391</v>
      </c>
      <c r="L14" s="89" t="s">
        <v>24</v>
      </c>
      <c r="M14" s="89" t="s">
        <v>32</v>
      </c>
      <c r="N14" s="89"/>
      <c r="O14" s="89" t="s">
        <v>32</v>
      </c>
      <c r="P14" s="90" t="s">
        <v>540</v>
      </c>
      <c r="Q14" s="89" t="s">
        <v>540</v>
      </c>
      <c r="R14" s="90">
        <v>356.34522196</v>
      </c>
      <c r="S14" s="90">
        <v>218.96523092000001</v>
      </c>
      <c r="T14" s="90">
        <v>11.786150933333333</v>
      </c>
      <c r="U14" s="90">
        <v>796.42</v>
      </c>
      <c r="V14" s="90">
        <v>1990.6241929640873</v>
      </c>
      <c r="W14" s="90">
        <v>0.95113000000000003</v>
      </c>
      <c r="X14" s="90">
        <v>324.18</v>
      </c>
      <c r="Y14" s="90">
        <v>338.9306309628148</v>
      </c>
      <c r="Z14" s="90">
        <v>208.26440008493961</v>
      </c>
      <c r="AA14" s="90">
        <v>11.210161737221334</v>
      </c>
      <c r="AB14" s="90">
        <v>757.49895459999993</v>
      </c>
      <c r="AC14" s="90">
        <v>1893.3423886539324</v>
      </c>
      <c r="AD14" s="90">
        <v>3209.2465360389078</v>
      </c>
    </row>
    <row r="15" spans="1:30" x14ac:dyDescent="0.2">
      <c r="A15" s="89" t="s">
        <v>1117</v>
      </c>
      <c r="B15" s="89" t="s">
        <v>578</v>
      </c>
      <c r="C15" s="89" t="s">
        <v>6</v>
      </c>
      <c r="D15" s="89" t="s">
        <v>617</v>
      </c>
      <c r="E15" s="89" t="s">
        <v>612</v>
      </c>
      <c r="F15" s="89" t="s">
        <v>612</v>
      </c>
      <c r="G15" s="89" t="s">
        <v>541</v>
      </c>
      <c r="H15" s="89" t="s">
        <v>83</v>
      </c>
      <c r="I15" s="89" t="s">
        <v>88</v>
      </c>
      <c r="J15" s="90">
        <v>53.701087000000001</v>
      </c>
      <c r="K15" s="90">
        <v>84.918391</v>
      </c>
      <c r="L15" s="89" t="s">
        <v>24</v>
      </c>
      <c r="M15" s="89" t="s">
        <v>32</v>
      </c>
      <c r="N15" s="89"/>
      <c r="O15" s="89" t="s">
        <v>32</v>
      </c>
      <c r="P15" s="90" t="s">
        <v>540</v>
      </c>
      <c r="Q15" s="89" t="s">
        <v>540</v>
      </c>
      <c r="R15" s="90">
        <v>356.34522196</v>
      </c>
      <c r="S15" s="90">
        <v>218.96523092000001</v>
      </c>
      <c r="T15" s="90">
        <v>11.786150933333333</v>
      </c>
      <c r="U15" s="90">
        <v>796.42</v>
      </c>
      <c r="V15" s="90">
        <v>1990.6241929640873</v>
      </c>
      <c r="W15" s="90">
        <v>0.22067000000000001</v>
      </c>
      <c r="X15" s="90">
        <v>324.18</v>
      </c>
      <c r="Y15" s="90">
        <v>78.634700129913199</v>
      </c>
      <c r="Z15" s="90">
        <v>48.319057507116405</v>
      </c>
      <c r="AA15" s="90">
        <v>2.6008499264586669</v>
      </c>
      <c r="AB15" s="90">
        <v>175.74600139999998</v>
      </c>
      <c r="AC15" s="90">
        <v>439.27104066138514</v>
      </c>
      <c r="AD15" s="90">
        <v>744.57164962487332</v>
      </c>
    </row>
    <row r="16" spans="1:30" x14ac:dyDescent="0.2">
      <c r="A16" s="89" t="s">
        <v>1117</v>
      </c>
      <c r="B16" s="89" t="s">
        <v>578</v>
      </c>
      <c r="C16" s="89" t="s">
        <v>7</v>
      </c>
      <c r="D16" s="89" t="s">
        <v>617</v>
      </c>
      <c r="E16" s="89" t="s">
        <v>612</v>
      </c>
      <c r="F16" s="89" t="s">
        <v>612</v>
      </c>
      <c r="G16" s="89" t="s">
        <v>541</v>
      </c>
      <c r="H16" s="89" t="s">
        <v>83</v>
      </c>
      <c r="I16" s="89" t="s">
        <v>88</v>
      </c>
      <c r="J16" s="90">
        <v>53.701087000000001</v>
      </c>
      <c r="K16" s="90">
        <v>84.918391</v>
      </c>
      <c r="L16" s="89" t="s">
        <v>24</v>
      </c>
      <c r="M16" s="89" t="s">
        <v>32</v>
      </c>
      <c r="N16" s="89"/>
      <c r="O16" s="89" t="s">
        <v>32</v>
      </c>
      <c r="P16" s="90" t="s">
        <v>540</v>
      </c>
      <c r="Q16" s="89" t="s">
        <v>540</v>
      </c>
      <c r="R16" s="90">
        <v>356.34522196</v>
      </c>
      <c r="S16" s="90">
        <v>218.96523092000001</v>
      </c>
      <c r="T16" s="90">
        <v>11.786150933333333</v>
      </c>
      <c r="U16" s="90">
        <v>796.42</v>
      </c>
      <c r="V16" s="90">
        <v>1990.6241929640873</v>
      </c>
      <c r="W16" s="90">
        <v>0.15032000000000001</v>
      </c>
      <c r="X16" s="90">
        <v>324.18</v>
      </c>
      <c r="Y16" s="90">
        <v>53.565813765027201</v>
      </c>
      <c r="Z16" s="90">
        <v>32.914853511894407</v>
      </c>
      <c r="AA16" s="90">
        <v>1.7716942082986669</v>
      </c>
      <c r="AB16" s="90">
        <v>119.71785440000001</v>
      </c>
      <c r="AC16" s="90">
        <v>299.23062868636163</v>
      </c>
      <c r="AD16" s="90">
        <v>507.20084457158191</v>
      </c>
    </row>
    <row r="17" spans="1:30" x14ac:dyDescent="0.2">
      <c r="A17" s="89" t="s">
        <v>1117</v>
      </c>
      <c r="B17" s="89" t="s">
        <v>577</v>
      </c>
      <c r="C17" s="89" t="s">
        <v>4</v>
      </c>
      <c r="D17" s="89" t="s">
        <v>618</v>
      </c>
      <c r="E17" s="89" t="s">
        <v>612</v>
      </c>
      <c r="F17" s="89" t="s">
        <v>612</v>
      </c>
      <c r="G17" s="89" t="s">
        <v>541</v>
      </c>
      <c r="H17" s="89" t="s">
        <v>83</v>
      </c>
      <c r="I17" s="89" t="s">
        <v>89</v>
      </c>
      <c r="J17" s="90">
        <v>53.336060000000003</v>
      </c>
      <c r="K17" s="90">
        <v>83.751090000000005</v>
      </c>
      <c r="L17" s="89" t="s">
        <v>24</v>
      </c>
      <c r="M17" s="89" t="s">
        <v>32</v>
      </c>
      <c r="N17" s="89"/>
      <c r="O17" s="89" t="s">
        <v>32</v>
      </c>
      <c r="P17" s="90" t="s">
        <v>540</v>
      </c>
      <c r="Q17" s="89" t="s">
        <v>540</v>
      </c>
      <c r="R17" s="90">
        <v>356.34522196</v>
      </c>
      <c r="S17" s="90">
        <v>218.96523092000001</v>
      </c>
      <c r="T17" s="90">
        <v>11.786150933333333</v>
      </c>
      <c r="U17" s="90">
        <v>796.42</v>
      </c>
      <c r="V17" s="90">
        <v>1788.5699254137623</v>
      </c>
      <c r="W17" s="90">
        <v>0.97629999999999995</v>
      </c>
      <c r="X17" s="90">
        <v>269.72000000000003</v>
      </c>
      <c r="Y17" s="90">
        <v>347.89984019954801</v>
      </c>
      <c r="Z17" s="90">
        <v>213.77575494719599</v>
      </c>
      <c r="AA17" s="90">
        <v>11.506819156213332</v>
      </c>
      <c r="AB17" s="90">
        <v>777.54484599999989</v>
      </c>
      <c r="AC17" s="90">
        <v>1746.1808181814561</v>
      </c>
      <c r="AD17" s="90">
        <v>3096.9080784844132</v>
      </c>
    </row>
    <row r="18" spans="1:30" x14ac:dyDescent="0.2">
      <c r="A18" s="89" t="s">
        <v>1117</v>
      </c>
      <c r="B18" s="89" t="s">
        <v>578</v>
      </c>
      <c r="C18" s="89" t="s">
        <v>6</v>
      </c>
      <c r="D18" s="89" t="s">
        <v>618</v>
      </c>
      <c r="E18" s="89" t="s">
        <v>612</v>
      </c>
      <c r="F18" s="89" t="s">
        <v>612</v>
      </c>
      <c r="G18" s="89" t="s">
        <v>541</v>
      </c>
      <c r="H18" s="89" t="s">
        <v>83</v>
      </c>
      <c r="I18" s="89" t="s">
        <v>89</v>
      </c>
      <c r="J18" s="90">
        <v>53.336060000000003</v>
      </c>
      <c r="K18" s="90">
        <v>83.751090000000005</v>
      </c>
      <c r="L18" s="89" t="s">
        <v>24</v>
      </c>
      <c r="M18" s="89" t="s">
        <v>32</v>
      </c>
      <c r="N18" s="89"/>
      <c r="O18" s="89" t="s">
        <v>32</v>
      </c>
      <c r="P18" s="90" t="s">
        <v>540</v>
      </c>
      <c r="Q18" s="89" t="s">
        <v>540</v>
      </c>
      <c r="R18" s="90">
        <v>356.34522196</v>
      </c>
      <c r="S18" s="90">
        <v>218.96523092000001</v>
      </c>
      <c r="T18" s="90">
        <v>11.786150933333333</v>
      </c>
      <c r="U18" s="90">
        <v>796.42</v>
      </c>
      <c r="V18" s="90">
        <v>1788.5699254137623</v>
      </c>
      <c r="W18" s="90">
        <v>0.58823999999999999</v>
      </c>
      <c r="X18" s="90">
        <v>269.72000000000003</v>
      </c>
      <c r="Y18" s="90">
        <v>209.61651336575039</v>
      </c>
      <c r="Z18" s="90">
        <v>128.8041074363808</v>
      </c>
      <c r="AA18" s="90">
        <v>6.9330854250240002</v>
      </c>
      <c r="AB18" s="90">
        <v>468.48610079999997</v>
      </c>
      <c r="AC18" s="90">
        <v>1052.1083729253914</v>
      </c>
      <c r="AD18" s="90">
        <v>1865.9481799525465</v>
      </c>
    </row>
    <row r="19" spans="1:30" x14ac:dyDescent="0.2">
      <c r="A19" s="89" t="s">
        <v>1117</v>
      </c>
      <c r="B19" s="89" t="s">
        <v>578</v>
      </c>
      <c r="C19" s="89" t="s">
        <v>7</v>
      </c>
      <c r="D19" s="89" t="s">
        <v>618</v>
      </c>
      <c r="E19" s="89" t="s">
        <v>612</v>
      </c>
      <c r="F19" s="89" t="s">
        <v>612</v>
      </c>
      <c r="G19" s="89" t="s">
        <v>541</v>
      </c>
      <c r="H19" s="89" t="s">
        <v>83</v>
      </c>
      <c r="I19" s="89" t="s">
        <v>89</v>
      </c>
      <c r="J19" s="90">
        <v>53.336060000000003</v>
      </c>
      <c r="K19" s="90">
        <v>83.751090000000005</v>
      </c>
      <c r="L19" s="89" t="s">
        <v>24</v>
      </c>
      <c r="M19" s="89" t="s">
        <v>32</v>
      </c>
      <c r="N19" s="89"/>
      <c r="O19" s="89" t="s">
        <v>32</v>
      </c>
      <c r="P19" s="90" t="s">
        <v>540</v>
      </c>
      <c r="Q19" s="89" t="s">
        <v>540</v>
      </c>
      <c r="R19" s="90">
        <v>356.34522196</v>
      </c>
      <c r="S19" s="90">
        <v>218.96523092000001</v>
      </c>
      <c r="T19" s="90">
        <v>11.786150933333333</v>
      </c>
      <c r="U19" s="90">
        <v>796.42</v>
      </c>
      <c r="V19" s="90">
        <v>1788.5699254137623</v>
      </c>
      <c r="W19" s="90">
        <v>0.40050000000000002</v>
      </c>
      <c r="X19" s="90">
        <v>269.72000000000003</v>
      </c>
      <c r="Y19" s="90">
        <v>142.71626139498002</v>
      </c>
      <c r="Z19" s="90">
        <v>87.695574983460006</v>
      </c>
      <c r="AA19" s="90">
        <v>4.7203534488000001</v>
      </c>
      <c r="AB19" s="90">
        <v>318.96620999999999</v>
      </c>
      <c r="AC19" s="90">
        <v>716.32225512821185</v>
      </c>
      <c r="AD19" s="90">
        <v>1270.4206549554519</v>
      </c>
    </row>
    <row r="20" spans="1:30" x14ac:dyDescent="0.2">
      <c r="A20" s="89" t="s">
        <v>1117</v>
      </c>
      <c r="B20" s="89" t="s">
        <v>577</v>
      </c>
      <c r="C20" s="89" t="s">
        <v>4</v>
      </c>
      <c r="D20" s="89" t="s">
        <v>619</v>
      </c>
      <c r="E20" s="89" t="s">
        <v>612</v>
      </c>
      <c r="F20" s="89" t="s">
        <v>612</v>
      </c>
      <c r="G20" s="89" t="s">
        <v>541</v>
      </c>
      <c r="H20" s="89" t="s">
        <v>83</v>
      </c>
      <c r="I20" s="89" t="s">
        <v>90</v>
      </c>
      <c r="J20" s="90">
        <v>53.699497999999998</v>
      </c>
      <c r="K20" s="90">
        <v>84.932790999999995</v>
      </c>
      <c r="L20" s="89" t="s">
        <v>24</v>
      </c>
      <c r="M20" s="89" t="s">
        <v>32</v>
      </c>
      <c r="N20" s="89"/>
      <c r="O20" s="89" t="s">
        <v>32</v>
      </c>
      <c r="P20" s="90" t="s">
        <v>540</v>
      </c>
      <c r="Q20" s="89" t="s">
        <v>540</v>
      </c>
      <c r="R20" s="90">
        <v>356.34522196</v>
      </c>
      <c r="S20" s="90">
        <v>218.96523092000001</v>
      </c>
      <c r="T20" s="90">
        <v>11.786150933333333</v>
      </c>
      <c r="U20" s="90">
        <v>796.42</v>
      </c>
      <c r="V20" s="90">
        <v>1997.9927814999528</v>
      </c>
      <c r="W20" s="90">
        <v>0.48419000000000001</v>
      </c>
      <c r="X20" s="90">
        <v>325.38</v>
      </c>
      <c r="Y20" s="90">
        <v>172.53879302081239</v>
      </c>
      <c r="Z20" s="90">
        <v>106.02077515915481</v>
      </c>
      <c r="AA20" s="90">
        <v>5.7067364204106665</v>
      </c>
      <c r="AB20" s="90">
        <v>385.61859979999997</v>
      </c>
      <c r="AC20" s="90">
        <v>967.40812487446215</v>
      </c>
      <c r="AD20" s="90">
        <v>1637.2930292748399</v>
      </c>
    </row>
    <row r="21" spans="1:30" x14ac:dyDescent="0.2">
      <c r="A21" s="89" t="s">
        <v>1117</v>
      </c>
      <c r="B21" s="89" t="s">
        <v>578</v>
      </c>
      <c r="C21" s="89" t="s">
        <v>6</v>
      </c>
      <c r="D21" s="89" t="s">
        <v>619</v>
      </c>
      <c r="E21" s="89" t="s">
        <v>612</v>
      </c>
      <c r="F21" s="89" t="s">
        <v>612</v>
      </c>
      <c r="G21" s="89" t="s">
        <v>541</v>
      </c>
      <c r="H21" s="89" t="s">
        <v>83</v>
      </c>
      <c r="I21" s="89" t="s">
        <v>90</v>
      </c>
      <c r="J21" s="90">
        <v>53.699497999999998</v>
      </c>
      <c r="K21" s="90">
        <v>84.932790999999995</v>
      </c>
      <c r="L21" s="89" t="s">
        <v>24</v>
      </c>
      <c r="M21" s="89" t="s">
        <v>32</v>
      </c>
      <c r="N21" s="89"/>
      <c r="O21" s="89" t="s">
        <v>32</v>
      </c>
      <c r="P21" s="90" t="s">
        <v>540</v>
      </c>
      <c r="Q21" s="89" t="s">
        <v>540</v>
      </c>
      <c r="R21" s="90">
        <v>356.34522196</v>
      </c>
      <c r="S21" s="90">
        <v>218.96523092000001</v>
      </c>
      <c r="T21" s="90">
        <v>11.786150933333333</v>
      </c>
      <c r="U21" s="90">
        <v>796.42</v>
      </c>
      <c r="V21" s="90">
        <v>1997.9927814999528</v>
      </c>
      <c r="W21" s="90">
        <v>0.22475000000000001</v>
      </c>
      <c r="X21" s="90">
        <v>325.38</v>
      </c>
      <c r="Y21" s="90">
        <v>80.088588635510007</v>
      </c>
      <c r="Z21" s="90">
        <v>49.212435649270006</v>
      </c>
      <c r="AA21" s="90">
        <v>2.6489374222666666</v>
      </c>
      <c r="AB21" s="90">
        <v>178.995395</v>
      </c>
      <c r="AC21" s="90">
        <v>449.04887764211441</v>
      </c>
      <c r="AD21" s="90">
        <v>759.99423434916116</v>
      </c>
    </row>
    <row r="22" spans="1:30" x14ac:dyDescent="0.2">
      <c r="A22" s="89" t="s">
        <v>1117</v>
      </c>
      <c r="B22" s="89" t="s">
        <v>578</v>
      </c>
      <c r="C22" s="89" t="s">
        <v>7</v>
      </c>
      <c r="D22" s="89" t="s">
        <v>619</v>
      </c>
      <c r="E22" s="89" t="s">
        <v>612</v>
      </c>
      <c r="F22" s="89" t="s">
        <v>612</v>
      </c>
      <c r="G22" s="89" t="s">
        <v>541</v>
      </c>
      <c r="H22" s="89" t="s">
        <v>83</v>
      </c>
      <c r="I22" s="89" t="s">
        <v>90</v>
      </c>
      <c r="J22" s="90">
        <v>53.699497999999998</v>
      </c>
      <c r="K22" s="90">
        <v>84.932790999999995</v>
      </c>
      <c r="L22" s="89" t="s">
        <v>24</v>
      </c>
      <c r="M22" s="89" t="s">
        <v>32</v>
      </c>
      <c r="N22" s="89"/>
      <c r="O22" s="89" t="s">
        <v>32</v>
      </c>
      <c r="P22" s="90" t="s">
        <v>540</v>
      </c>
      <c r="Q22" s="89" t="s">
        <v>540</v>
      </c>
      <c r="R22" s="90">
        <v>356.34522196</v>
      </c>
      <c r="S22" s="90">
        <v>218.96523092000001</v>
      </c>
      <c r="T22" s="90">
        <v>11.786150933333333</v>
      </c>
      <c r="U22" s="90">
        <v>796.42</v>
      </c>
      <c r="V22" s="90">
        <v>1997.9927814999528</v>
      </c>
      <c r="W22" s="90">
        <v>0.15343999999999999</v>
      </c>
      <c r="X22" s="90">
        <v>325.38</v>
      </c>
      <c r="Y22" s="90">
        <v>54.677610857542398</v>
      </c>
      <c r="Z22" s="90">
        <v>33.598025032364802</v>
      </c>
      <c r="AA22" s="90">
        <v>1.8084669992106666</v>
      </c>
      <c r="AB22" s="90">
        <v>122.20268479999999</v>
      </c>
      <c r="AC22" s="90">
        <v>306.57201239335274</v>
      </c>
      <c r="AD22" s="90">
        <v>518.85880008247057</v>
      </c>
    </row>
    <row r="23" spans="1:30" x14ac:dyDescent="0.2">
      <c r="A23" s="89" t="s">
        <v>1117</v>
      </c>
      <c r="B23" s="89" t="s">
        <v>577</v>
      </c>
      <c r="C23" s="89" t="s">
        <v>4</v>
      </c>
      <c r="D23" s="89" t="s">
        <v>620</v>
      </c>
      <c r="E23" s="89" t="s">
        <v>612</v>
      </c>
      <c r="F23" s="89" t="s">
        <v>612</v>
      </c>
      <c r="G23" s="89" t="s">
        <v>541</v>
      </c>
      <c r="H23" s="89" t="s">
        <v>83</v>
      </c>
      <c r="I23" s="89" t="s">
        <v>91</v>
      </c>
      <c r="J23" s="90">
        <v>53.378618000000003</v>
      </c>
      <c r="K23" s="90">
        <v>83.940188000000006</v>
      </c>
      <c r="L23" s="89" t="s">
        <v>24</v>
      </c>
      <c r="M23" s="89" t="s">
        <v>32</v>
      </c>
      <c r="N23" s="89"/>
      <c r="O23" s="89" t="s">
        <v>32</v>
      </c>
      <c r="P23" s="90" t="s">
        <v>540</v>
      </c>
      <c r="Q23" s="89" t="s">
        <v>540</v>
      </c>
      <c r="R23" s="90">
        <v>356.34522196</v>
      </c>
      <c r="S23" s="90">
        <v>218.96523092000001</v>
      </c>
      <c r="T23" s="90">
        <v>11.786150933333333</v>
      </c>
      <c r="U23" s="90">
        <v>796.42</v>
      </c>
      <c r="V23" s="90">
        <v>1688.8365290092577</v>
      </c>
      <c r="W23" s="90">
        <v>1.4173800000000001</v>
      </c>
      <c r="X23" s="90">
        <v>254.68</v>
      </c>
      <c r="Y23" s="90">
        <v>505.07659070166483</v>
      </c>
      <c r="Z23" s="90">
        <v>310.35693900138961</v>
      </c>
      <c r="AA23" s="90">
        <v>16.705454609888001</v>
      </c>
      <c r="AB23" s="90">
        <v>1128.8297795999999</v>
      </c>
      <c r="AC23" s="90">
        <v>2393.723119487142</v>
      </c>
      <c r="AD23" s="90">
        <v>4354.6918834000844</v>
      </c>
    </row>
    <row r="24" spans="1:30" x14ac:dyDescent="0.2">
      <c r="A24" s="89" t="s">
        <v>1117</v>
      </c>
      <c r="B24" s="89" t="s">
        <v>578</v>
      </c>
      <c r="C24" s="89" t="s">
        <v>6</v>
      </c>
      <c r="D24" s="89" t="s">
        <v>620</v>
      </c>
      <c r="E24" s="89" t="s">
        <v>612</v>
      </c>
      <c r="F24" s="89" t="s">
        <v>612</v>
      </c>
      <c r="G24" s="89" t="s">
        <v>541</v>
      </c>
      <c r="H24" s="89" t="s">
        <v>83</v>
      </c>
      <c r="I24" s="89" t="s">
        <v>91</v>
      </c>
      <c r="J24" s="90">
        <v>53.378618000000003</v>
      </c>
      <c r="K24" s="90">
        <v>83.940188000000006</v>
      </c>
      <c r="L24" s="89" t="s">
        <v>24</v>
      </c>
      <c r="M24" s="89" t="s">
        <v>32</v>
      </c>
      <c r="N24" s="89"/>
      <c r="O24" s="89" t="s">
        <v>32</v>
      </c>
      <c r="P24" s="90" t="s">
        <v>540</v>
      </c>
      <c r="Q24" s="89" t="s">
        <v>540</v>
      </c>
      <c r="R24" s="90">
        <v>356.34522196</v>
      </c>
      <c r="S24" s="90">
        <v>218.96523092000001</v>
      </c>
      <c r="T24" s="90">
        <v>11.786150933333333</v>
      </c>
      <c r="U24" s="90">
        <v>796.42</v>
      </c>
      <c r="V24" s="90">
        <v>1688.8365290092577</v>
      </c>
      <c r="W24" s="90">
        <v>0.52754000000000001</v>
      </c>
      <c r="X24" s="90">
        <v>254.68</v>
      </c>
      <c r="Y24" s="90">
        <v>187.98635839277841</v>
      </c>
      <c r="Z24" s="90">
        <v>115.5129179195368</v>
      </c>
      <c r="AA24" s="90">
        <v>6.2176660633706664</v>
      </c>
      <c r="AB24" s="90">
        <v>420.14340679999998</v>
      </c>
      <c r="AC24" s="90">
        <v>890.92882251354376</v>
      </c>
      <c r="AD24" s="90">
        <v>1620.7891716892295</v>
      </c>
    </row>
    <row r="25" spans="1:30" x14ac:dyDescent="0.2">
      <c r="A25" s="89" t="s">
        <v>1117</v>
      </c>
      <c r="B25" s="89" t="s">
        <v>578</v>
      </c>
      <c r="C25" s="89" t="s">
        <v>7</v>
      </c>
      <c r="D25" s="89" t="s">
        <v>620</v>
      </c>
      <c r="E25" s="89" t="s">
        <v>612</v>
      </c>
      <c r="F25" s="89" t="s">
        <v>612</v>
      </c>
      <c r="G25" s="89" t="s">
        <v>541</v>
      </c>
      <c r="H25" s="89" t="s">
        <v>83</v>
      </c>
      <c r="I25" s="89" t="s">
        <v>91</v>
      </c>
      <c r="J25" s="90">
        <v>53.378618000000003</v>
      </c>
      <c r="K25" s="90">
        <v>83.940188000000006</v>
      </c>
      <c r="L25" s="89" t="s">
        <v>24</v>
      </c>
      <c r="M25" s="89" t="s">
        <v>32</v>
      </c>
      <c r="N25" s="89"/>
      <c r="O25" s="89" t="s">
        <v>32</v>
      </c>
      <c r="P25" s="90" t="s">
        <v>540</v>
      </c>
      <c r="Q25" s="89" t="s">
        <v>540</v>
      </c>
      <c r="R25" s="90">
        <v>356.34522196</v>
      </c>
      <c r="S25" s="90">
        <v>218.96523092000001</v>
      </c>
      <c r="T25" s="90">
        <v>11.786150933333333</v>
      </c>
      <c r="U25" s="90">
        <v>796.42</v>
      </c>
      <c r="V25" s="90">
        <v>1688.8365290092577</v>
      </c>
      <c r="W25" s="90">
        <v>0.36020999999999997</v>
      </c>
      <c r="X25" s="90">
        <v>254.68</v>
      </c>
      <c r="Y25" s="90">
        <v>128.35911240221159</v>
      </c>
      <c r="Z25" s="90">
        <v>78.873465829693203</v>
      </c>
      <c r="AA25" s="90">
        <v>4.2454894276959996</v>
      </c>
      <c r="AB25" s="90">
        <v>286.87844819999998</v>
      </c>
      <c r="AC25" s="90">
        <v>608.33580611442471</v>
      </c>
      <c r="AD25" s="90">
        <v>1106.6923219740256</v>
      </c>
    </row>
    <row r="26" spans="1:30" x14ac:dyDescent="0.2">
      <c r="A26" s="89" t="s">
        <v>1117</v>
      </c>
      <c r="B26" s="89" t="s">
        <v>577</v>
      </c>
      <c r="C26" s="89" t="s">
        <v>4</v>
      </c>
      <c r="D26" s="89" t="s">
        <v>621</v>
      </c>
      <c r="E26" s="89" t="s">
        <v>612</v>
      </c>
      <c r="F26" s="89" t="s">
        <v>612</v>
      </c>
      <c r="G26" s="89" t="s">
        <v>541</v>
      </c>
      <c r="H26" s="89" t="s">
        <v>83</v>
      </c>
      <c r="I26" s="89" t="s">
        <v>92</v>
      </c>
      <c r="J26" s="90">
        <v>53.334968000000003</v>
      </c>
      <c r="K26" s="90">
        <v>83.667828</v>
      </c>
      <c r="L26" s="89" t="s">
        <v>24</v>
      </c>
      <c r="M26" s="89" t="s">
        <v>32</v>
      </c>
      <c r="N26" s="89"/>
      <c r="O26" s="89" t="s">
        <v>32</v>
      </c>
      <c r="P26" s="90" t="s">
        <v>540</v>
      </c>
      <c r="Q26" s="89" t="s">
        <v>540</v>
      </c>
      <c r="R26" s="90">
        <v>356.34522196</v>
      </c>
      <c r="S26" s="90">
        <v>218.96523092000001</v>
      </c>
      <c r="T26" s="90">
        <v>11.786150933333333</v>
      </c>
      <c r="U26" s="90">
        <v>796.42</v>
      </c>
      <c r="V26" s="90">
        <v>1825.7047006707585</v>
      </c>
      <c r="W26" s="90">
        <v>1.6580900000000001</v>
      </c>
      <c r="X26" s="90">
        <v>275.32</v>
      </c>
      <c r="Y26" s="90">
        <v>590.85244907965648</v>
      </c>
      <c r="Z26" s="90">
        <v>363.06405973614284</v>
      </c>
      <c r="AA26" s="90">
        <v>19.542499001050668</v>
      </c>
      <c r="AB26" s="90">
        <v>1320.5360378</v>
      </c>
      <c r="AC26" s="90">
        <v>3027.1827071351781</v>
      </c>
      <c r="AD26" s="90">
        <v>5321.177752752028</v>
      </c>
    </row>
    <row r="27" spans="1:30" x14ac:dyDescent="0.2">
      <c r="A27" s="89" t="s">
        <v>1117</v>
      </c>
      <c r="B27" s="89" t="s">
        <v>578</v>
      </c>
      <c r="C27" s="89" t="s">
        <v>6</v>
      </c>
      <c r="D27" s="89" t="s">
        <v>621</v>
      </c>
      <c r="E27" s="89" t="s">
        <v>612</v>
      </c>
      <c r="F27" s="89" t="s">
        <v>612</v>
      </c>
      <c r="G27" s="89" t="s">
        <v>541</v>
      </c>
      <c r="H27" s="89" t="s">
        <v>83</v>
      </c>
      <c r="I27" s="89" t="s">
        <v>92</v>
      </c>
      <c r="J27" s="90">
        <v>53.334968000000003</v>
      </c>
      <c r="K27" s="90">
        <v>83.667828</v>
      </c>
      <c r="L27" s="89" t="s">
        <v>24</v>
      </c>
      <c r="M27" s="89" t="s">
        <v>32</v>
      </c>
      <c r="N27" s="89"/>
      <c r="O27" s="89" t="s">
        <v>32</v>
      </c>
      <c r="P27" s="90" t="s">
        <v>540</v>
      </c>
      <c r="Q27" s="89" t="s">
        <v>540</v>
      </c>
      <c r="R27" s="90">
        <v>356.34522196</v>
      </c>
      <c r="S27" s="90">
        <v>218.96523092000001</v>
      </c>
      <c r="T27" s="90">
        <v>11.786150933333333</v>
      </c>
      <c r="U27" s="90">
        <v>796.42</v>
      </c>
      <c r="V27" s="90">
        <v>1825.7047006707585</v>
      </c>
      <c r="W27" s="90">
        <v>0.76948000000000005</v>
      </c>
      <c r="X27" s="90">
        <v>275.32</v>
      </c>
      <c r="Y27" s="90">
        <v>274.20052139378083</v>
      </c>
      <c r="Z27" s="90">
        <v>168.48936588832163</v>
      </c>
      <c r="AA27" s="90">
        <v>9.0692074201813337</v>
      </c>
      <c r="AB27" s="90">
        <v>612.8292616</v>
      </c>
      <c r="AC27" s="90">
        <v>1404.8432530721354</v>
      </c>
      <c r="AD27" s="90">
        <v>2469.4316093744192</v>
      </c>
    </row>
    <row r="28" spans="1:30" x14ac:dyDescent="0.2">
      <c r="A28" s="89" t="s">
        <v>1117</v>
      </c>
      <c r="B28" s="89" t="s">
        <v>578</v>
      </c>
      <c r="C28" s="89" t="s">
        <v>7</v>
      </c>
      <c r="D28" s="89" t="s">
        <v>621</v>
      </c>
      <c r="E28" s="89" t="s">
        <v>612</v>
      </c>
      <c r="F28" s="89" t="s">
        <v>612</v>
      </c>
      <c r="G28" s="89" t="s">
        <v>541</v>
      </c>
      <c r="H28" s="89" t="s">
        <v>83</v>
      </c>
      <c r="I28" s="89" t="s">
        <v>92</v>
      </c>
      <c r="J28" s="90">
        <v>53.334968000000003</v>
      </c>
      <c r="K28" s="90">
        <v>83.667828</v>
      </c>
      <c r="L28" s="89" t="s">
        <v>24</v>
      </c>
      <c r="M28" s="89" t="s">
        <v>32</v>
      </c>
      <c r="N28" s="89"/>
      <c r="O28" s="89" t="s">
        <v>32</v>
      </c>
      <c r="P28" s="90" t="s">
        <v>540</v>
      </c>
      <c r="Q28" s="89" t="s">
        <v>540</v>
      </c>
      <c r="R28" s="90">
        <v>356.34522196</v>
      </c>
      <c r="S28" s="90">
        <v>218.96523092000001</v>
      </c>
      <c r="T28" s="90">
        <v>11.786150933333333</v>
      </c>
      <c r="U28" s="90">
        <v>796.42</v>
      </c>
      <c r="V28" s="90">
        <v>1825.7047006707585</v>
      </c>
      <c r="W28" s="90">
        <v>0.52571999999999997</v>
      </c>
      <c r="X28" s="90">
        <v>275.32</v>
      </c>
      <c r="Y28" s="90">
        <v>187.33781008881118</v>
      </c>
      <c r="Z28" s="90">
        <v>115.1144011992624</v>
      </c>
      <c r="AA28" s="90">
        <v>6.1962152686719998</v>
      </c>
      <c r="AB28" s="90">
        <v>418.69392239999996</v>
      </c>
      <c r="AC28" s="90">
        <v>959.8094752366311</v>
      </c>
      <c r="AD28" s="90">
        <v>1687.1518241933768</v>
      </c>
    </row>
    <row r="29" spans="1:30" x14ac:dyDescent="0.2">
      <c r="A29" s="89" t="s">
        <v>1117</v>
      </c>
      <c r="B29" s="89" t="s">
        <v>577</v>
      </c>
      <c r="C29" s="89" t="s">
        <v>5</v>
      </c>
      <c r="D29" s="89" t="s">
        <v>613</v>
      </c>
      <c r="E29" s="89" t="s">
        <v>611</v>
      </c>
      <c r="F29" s="89" t="s">
        <v>611</v>
      </c>
      <c r="G29" s="89" t="s">
        <v>541</v>
      </c>
      <c r="H29" s="89" t="s">
        <v>83</v>
      </c>
      <c r="I29" s="89" t="s">
        <v>84</v>
      </c>
      <c r="J29" s="90">
        <v>53.333337999999998</v>
      </c>
      <c r="K29" s="90">
        <v>83.791391000000004</v>
      </c>
      <c r="L29" s="89" t="s">
        <v>24</v>
      </c>
      <c r="M29" s="89" t="s">
        <v>32</v>
      </c>
      <c r="N29" s="89"/>
      <c r="O29" s="89" t="s">
        <v>32</v>
      </c>
      <c r="P29" s="90" t="s">
        <v>540</v>
      </c>
      <c r="Q29" s="89" t="s">
        <v>540</v>
      </c>
      <c r="R29" s="90">
        <v>352.94118685121134</v>
      </c>
      <c r="S29" s="90">
        <v>461.18097968179353</v>
      </c>
      <c r="T29" s="90">
        <v>98.754767845728466</v>
      </c>
      <c r="U29" s="90">
        <v>2028.6876923076925</v>
      </c>
      <c r="V29" s="90">
        <v>1083.473380221543</v>
      </c>
      <c r="W29" s="90">
        <v>4.4206200000000004</v>
      </c>
      <c r="X29" s="90">
        <v>163.38999999999999</v>
      </c>
      <c r="Y29" s="90">
        <v>1560.2188694182021</v>
      </c>
      <c r="Z29" s="90">
        <v>2038.7058624009303</v>
      </c>
      <c r="AA29" s="90">
        <v>436.55730183418422</v>
      </c>
      <c r="AB29" s="90">
        <v>8968.0573863692316</v>
      </c>
      <c r="AC29" s="90">
        <v>4789.6240940749576</v>
      </c>
      <c r="AD29" s="90">
        <v>17793.163514097505</v>
      </c>
    </row>
    <row r="30" spans="1:30" x14ac:dyDescent="0.2">
      <c r="A30" s="89" t="s">
        <v>1117</v>
      </c>
      <c r="B30" s="89" t="s">
        <v>577</v>
      </c>
      <c r="C30" s="89" t="s">
        <v>10</v>
      </c>
      <c r="D30" s="89" t="s">
        <v>613</v>
      </c>
      <c r="E30" s="89" t="s">
        <v>611</v>
      </c>
      <c r="F30" s="89" t="s">
        <v>611</v>
      </c>
      <c r="G30" s="89" t="s">
        <v>541</v>
      </c>
      <c r="H30" s="89" t="s">
        <v>83</v>
      </c>
      <c r="I30" s="89" t="s">
        <v>84</v>
      </c>
      <c r="J30" s="90">
        <v>53.333337999999998</v>
      </c>
      <c r="K30" s="90">
        <v>83.791391000000004</v>
      </c>
      <c r="L30" s="89" t="s">
        <v>24</v>
      </c>
      <c r="M30" s="89" t="s">
        <v>32</v>
      </c>
      <c r="N30" s="89"/>
      <c r="O30" s="89" t="s">
        <v>32</v>
      </c>
      <c r="P30" s="90" t="s">
        <v>540</v>
      </c>
      <c r="Q30" s="89" t="s">
        <v>540</v>
      </c>
      <c r="R30" s="90">
        <v>352.94118685121134</v>
      </c>
      <c r="S30" s="90">
        <v>461.18097968179353</v>
      </c>
      <c r="T30" s="90">
        <v>98.754767845728466</v>
      </c>
      <c r="U30" s="90">
        <v>2028.6876923076925</v>
      </c>
      <c r="V30" s="90">
        <v>1083.473380221543</v>
      </c>
      <c r="W30" s="90">
        <v>1.16513</v>
      </c>
      <c r="X30" s="90">
        <v>163.38999999999999</v>
      </c>
      <c r="Y30" s="90">
        <v>411.2223650359519</v>
      </c>
      <c r="Z30" s="90">
        <v>537.33579485664814</v>
      </c>
      <c r="AA30" s="90">
        <v>115.06214266009361</v>
      </c>
      <c r="AB30" s="90">
        <v>2363.6848909384616</v>
      </c>
      <c r="AC30" s="90">
        <v>1262.3873394975265</v>
      </c>
      <c r="AD30" s="90">
        <v>4689.6925329886817</v>
      </c>
    </row>
    <row r="31" spans="1:30" x14ac:dyDescent="0.2">
      <c r="A31" s="89" t="s">
        <v>1117</v>
      </c>
      <c r="B31" s="89" t="s">
        <v>577</v>
      </c>
      <c r="C31" s="89" t="s">
        <v>9</v>
      </c>
      <c r="D31" s="89" t="s">
        <v>613</v>
      </c>
      <c r="E31" s="89" t="s">
        <v>611</v>
      </c>
      <c r="F31" s="89" t="s">
        <v>611</v>
      </c>
      <c r="G31" s="89" t="s">
        <v>541</v>
      </c>
      <c r="H31" s="89" t="s">
        <v>83</v>
      </c>
      <c r="I31" s="89" t="s">
        <v>84</v>
      </c>
      <c r="J31" s="90">
        <v>53.333337999999998</v>
      </c>
      <c r="K31" s="90">
        <v>83.791391000000004</v>
      </c>
      <c r="L31" s="89" t="s">
        <v>24</v>
      </c>
      <c r="M31" s="89" t="s">
        <v>32</v>
      </c>
      <c r="N31" s="89"/>
      <c r="O31" s="89" t="s">
        <v>32</v>
      </c>
      <c r="P31" s="90" t="s">
        <v>540</v>
      </c>
      <c r="Q31" s="89" t="s">
        <v>540</v>
      </c>
      <c r="R31" s="90">
        <v>352.94118685121134</v>
      </c>
      <c r="S31" s="90">
        <v>461.18097968179353</v>
      </c>
      <c r="T31" s="90">
        <v>98.754767845728466</v>
      </c>
      <c r="U31" s="90">
        <v>2028.6876923076925</v>
      </c>
      <c r="V31" s="90">
        <v>1083.473380221543</v>
      </c>
      <c r="W31" s="90">
        <v>0.44635000000000002</v>
      </c>
      <c r="X31" s="90">
        <v>163.38999999999999</v>
      </c>
      <c r="Y31" s="90">
        <v>157.5352987510382</v>
      </c>
      <c r="Z31" s="90">
        <v>205.84813028096855</v>
      </c>
      <c r="AA31" s="90">
        <v>44.079190627940903</v>
      </c>
      <c r="AB31" s="90">
        <v>905.5047514615386</v>
      </c>
      <c r="AC31" s="90">
        <v>483.60834326188575</v>
      </c>
      <c r="AD31" s="90">
        <v>1796.5757143833721</v>
      </c>
    </row>
    <row r="32" spans="1:30" x14ac:dyDescent="0.2">
      <c r="A32" s="89" t="s">
        <v>1117</v>
      </c>
      <c r="B32" s="89" t="s">
        <v>577</v>
      </c>
      <c r="C32" s="89" t="s">
        <v>4</v>
      </c>
      <c r="D32" s="89" t="s">
        <v>622</v>
      </c>
      <c r="E32" s="89" t="s">
        <v>612</v>
      </c>
      <c r="F32" s="89" t="s">
        <v>612</v>
      </c>
      <c r="G32" s="89" t="s">
        <v>541</v>
      </c>
      <c r="H32" s="89" t="s">
        <v>83</v>
      </c>
      <c r="I32" s="89" t="s">
        <v>93</v>
      </c>
      <c r="J32" s="90">
        <v>53.311894000000002</v>
      </c>
      <c r="K32" s="90">
        <v>83.007270000000005</v>
      </c>
      <c r="L32" s="89" t="s">
        <v>24</v>
      </c>
      <c r="M32" s="89" t="s">
        <v>32</v>
      </c>
      <c r="N32" s="89"/>
      <c r="O32" s="89" t="s">
        <v>32</v>
      </c>
      <c r="P32" s="90" t="s">
        <v>540</v>
      </c>
      <c r="Q32" s="89" t="s">
        <v>540</v>
      </c>
      <c r="R32" s="90">
        <v>356.34522196</v>
      </c>
      <c r="S32" s="90">
        <v>218.96523092000001</v>
      </c>
      <c r="T32" s="90">
        <v>11.786150933333333</v>
      </c>
      <c r="U32" s="90">
        <v>796.42</v>
      </c>
      <c r="V32" s="90">
        <v>1986.44865946043</v>
      </c>
      <c r="W32" s="90">
        <v>1.54867</v>
      </c>
      <c r="X32" s="90">
        <v>323.5</v>
      </c>
      <c r="Y32" s="90">
        <v>551.86115489279325</v>
      </c>
      <c r="Z32" s="90">
        <v>339.10488416887642</v>
      </c>
      <c r="AA32" s="90">
        <v>18.252858365925334</v>
      </c>
      <c r="AB32" s="90">
        <v>1233.3917614</v>
      </c>
      <c r="AC32" s="90">
        <v>3076.3534454465839</v>
      </c>
      <c r="AD32" s="90">
        <v>5218.9641042741787</v>
      </c>
    </row>
    <row r="33" spans="1:30" x14ac:dyDescent="0.2">
      <c r="A33" s="89" t="s">
        <v>1117</v>
      </c>
      <c r="B33" s="89" t="s">
        <v>578</v>
      </c>
      <c r="C33" s="89" t="s">
        <v>6</v>
      </c>
      <c r="D33" s="89" t="s">
        <v>622</v>
      </c>
      <c r="E33" s="89" t="s">
        <v>612</v>
      </c>
      <c r="F33" s="89" t="s">
        <v>612</v>
      </c>
      <c r="G33" s="89" t="s">
        <v>541</v>
      </c>
      <c r="H33" s="89" t="s">
        <v>83</v>
      </c>
      <c r="I33" s="89" t="s">
        <v>93</v>
      </c>
      <c r="J33" s="90">
        <v>53.311894000000002</v>
      </c>
      <c r="K33" s="90">
        <v>83.007270000000005</v>
      </c>
      <c r="L33" s="89" t="s">
        <v>24</v>
      </c>
      <c r="M33" s="89" t="s">
        <v>32</v>
      </c>
      <c r="N33" s="89"/>
      <c r="O33" s="89" t="s">
        <v>32</v>
      </c>
      <c r="P33" s="90" t="s">
        <v>540</v>
      </c>
      <c r="Q33" s="89" t="s">
        <v>540</v>
      </c>
      <c r="R33" s="90">
        <v>356.34522196</v>
      </c>
      <c r="S33" s="90">
        <v>218.96523092000001</v>
      </c>
      <c r="T33" s="90">
        <v>11.786150933333333</v>
      </c>
      <c r="U33" s="90">
        <v>796.42</v>
      </c>
      <c r="V33" s="90">
        <v>1986.44865946043</v>
      </c>
      <c r="W33" s="90">
        <v>1.40951</v>
      </c>
      <c r="X33" s="90">
        <v>323.5</v>
      </c>
      <c r="Y33" s="90">
        <v>502.2721538048396</v>
      </c>
      <c r="Z33" s="90">
        <v>308.63368263404925</v>
      </c>
      <c r="AA33" s="90">
        <v>16.612697602042669</v>
      </c>
      <c r="AB33" s="90">
        <v>1122.5619541999999</v>
      </c>
      <c r="AC33" s="90">
        <v>2799.9192499960709</v>
      </c>
      <c r="AD33" s="90">
        <v>4749.999738237002</v>
      </c>
    </row>
    <row r="34" spans="1:30" x14ac:dyDescent="0.2">
      <c r="A34" s="89" t="s">
        <v>1117</v>
      </c>
      <c r="B34" s="89" t="s">
        <v>578</v>
      </c>
      <c r="C34" s="89" t="s">
        <v>7</v>
      </c>
      <c r="D34" s="89" t="s">
        <v>622</v>
      </c>
      <c r="E34" s="89" t="s">
        <v>612</v>
      </c>
      <c r="F34" s="89" t="s">
        <v>612</v>
      </c>
      <c r="G34" s="89" t="s">
        <v>541</v>
      </c>
      <c r="H34" s="89" t="s">
        <v>83</v>
      </c>
      <c r="I34" s="89" t="s">
        <v>93</v>
      </c>
      <c r="J34" s="90">
        <v>53.311894000000002</v>
      </c>
      <c r="K34" s="90">
        <v>83.007270000000005</v>
      </c>
      <c r="L34" s="89" t="s">
        <v>24</v>
      </c>
      <c r="M34" s="89" t="s">
        <v>32</v>
      </c>
      <c r="N34" s="89"/>
      <c r="O34" s="89" t="s">
        <v>32</v>
      </c>
      <c r="P34" s="90" t="s">
        <v>540</v>
      </c>
      <c r="Q34" s="89" t="s">
        <v>540</v>
      </c>
      <c r="R34" s="90">
        <v>356.34522196</v>
      </c>
      <c r="S34" s="90">
        <v>218.96523092000001</v>
      </c>
      <c r="T34" s="90">
        <v>11.786150933333333</v>
      </c>
      <c r="U34" s="90">
        <v>796.42</v>
      </c>
      <c r="V34" s="90">
        <v>1986.44865946043</v>
      </c>
      <c r="W34" s="90">
        <v>0.95587</v>
      </c>
      <c r="X34" s="90">
        <v>323.5</v>
      </c>
      <c r="Y34" s="90">
        <v>340.61970731490521</v>
      </c>
      <c r="Z34" s="90">
        <v>209.30229527950041</v>
      </c>
      <c r="AA34" s="90">
        <v>11.266028092645334</v>
      </c>
      <c r="AB34" s="90">
        <v>761.27398540000002</v>
      </c>
      <c r="AC34" s="90">
        <v>1898.7866801184412</v>
      </c>
      <c r="AD34" s="90">
        <v>3221.2486962054918</v>
      </c>
    </row>
    <row r="35" spans="1:30" x14ac:dyDescent="0.2">
      <c r="A35" s="89" t="s">
        <v>1117</v>
      </c>
      <c r="B35" s="89" t="s">
        <v>577</v>
      </c>
      <c r="C35" s="89" t="s">
        <v>4</v>
      </c>
      <c r="D35" s="89" t="s">
        <v>623</v>
      </c>
      <c r="E35" s="89" t="s">
        <v>612</v>
      </c>
      <c r="F35" s="89" t="s">
        <v>612</v>
      </c>
      <c r="G35" s="89" t="s">
        <v>541</v>
      </c>
      <c r="H35" s="89" t="s">
        <v>83</v>
      </c>
      <c r="I35" s="89" t="s">
        <v>94</v>
      </c>
      <c r="J35" s="90">
        <v>53.387661999999999</v>
      </c>
      <c r="K35" s="90">
        <v>83.682559999999995</v>
      </c>
      <c r="L35" s="89" t="s">
        <v>24</v>
      </c>
      <c r="M35" s="89" t="s">
        <v>32</v>
      </c>
      <c r="N35" s="89"/>
      <c r="O35" s="89" t="s">
        <v>32</v>
      </c>
      <c r="P35" s="90" t="s">
        <v>540</v>
      </c>
      <c r="Q35" s="89" t="s">
        <v>540</v>
      </c>
      <c r="R35" s="90">
        <v>356.34522196</v>
      </c>
      <c r="S35" s="90">
        <v>218.96523092000001</v>
      </c>
      <c r="T35" s="90">
        <v>11.786150933333333</v>
      </c>
      <c r="U35" s="90">
        <v>796.42</v>
      </c>
      <c r="V35" s="90">
        <v>1813.3043382188687</v>
      </c>
      <c r="W35" s="90">
        <v>1.2565200000000001</v>
      </c>
      <c r="X35" s="90">
        <v>273.45</v>
      </c>
      <c r="Y35" s="90">
        <v>447.75489829717924</v>
      </c>
      <c r="Z35" s="90">
        <v>275.13419195559845</v>
      </c>
      <c r="AA35" s="90">
        <v>14.809534370752001</v>
      </c>
      <c r="AB35" s="90">
        <v>1000.7176584</v>
      </c>
      <c r="AC35" s="90">
        <v>2278.453167058773</v>
      </c>
      <c r="AD35" s="90">
        <v>4016.8694500823026</v>
      </c>
    </row>
    <row r="36" spans="1:30" x14ac:dyDescent="0.2">
      <c r="A36" s="89" t="s">
        <v>1117</v>
      </c>
      <c r="B36" s="89" t="s">
        <v>578</v>
      </c>
      <c r="C36" s="89" t="s">
        <v>6</v>
      </c>
      <c r="D36" s="89" t="s">
        <v>623</v>
      </c>
      <c r="E36" s="89" t="s">
        <v>612</v>
      </c>
      <c r="F36" s="89" t="s">
        <v>612</v>
      </c>
      <c r="G36" s="89" t="s">
        <v>541</v>
      </c>
      <c r="H36" s="89" t="s">
        <v>83</v>
      </c>
      <c r="I36" s="89" t="s">
        <v>94</v>
      </c>
      <c r="J36" s="90">
        <v>53.387661999999999</v>
      </c>
      <c r="K36" s="90">
        <v>83.682559999999995</v>
      </c>
      <c r="L36" s="89" t="s">
        <v>24</v>
      </c>
      <c r="M36" s="89" t="s">
        <v>32</v>
      </c>
      <c r="N36" s="89"/>
      <c r="O36" s="89" t="s">
        <v>32</v>
      </c>
      <c r="P36" s="90" t="s">
        <v>540</v>
      </c>
      <c r="Q36" s="89" t="s">
        <v>540</v>
      </c>
      <c r="R36" s="90">
        <v>356.34522196</v>
      </c>
      <c r="S36" s="90">
        <v>218.96523092000001</v>
      </c>
      <c r="T36" s="90">
        <v>11.786150933333333</v>
      </c>
      <c r="U36" s="90">
        <v>796.42</v>
      </c>
      <c r="V36" s="90">
        <v>1813.3043382188687</v>
      </c>
      <c r="W36" s="90">
        <v>1.31209</v>
      </c>
      <c r="X36" s="90">
        <v>273.45</v>
      </c>
      <c r="Y36" s="90">
        <v>467.55700228149641</v>
      </c>
      <c r="Z36" s="90">
        <v>287.30208983782279</v>
      </c>
      <c r="AA36" s="90">
        <v>15.464490778117334</v>
      </c>
      <c r="AB36" s="90">
        <v>1044.9747178</v>
      </c>
      <c r="AC36" s="90">
        <v>2379.2184891335955</v>
      </c>
      <c r="AD36" s="90">
        <v>4194.5167898310319</v>
      </c>
    </row>
    <row r="37" spans="1:30" x14ac:dyDescent="0.2">
      <c r="A37" s="89" t="s">
        <v>1117</v>
      </c>
      <c r="B37" s="89" t="s">
        <v>578</v>
      </c>
      <c r="C37" s="89" t="s">
        <v>7</v>
      </c>
      <c r="D37" s="89" t="s">
        <v>623</v>
      </c>
      <c r="E37" s="89" t="s">
        <v>612</v>
      </c>
      <c r="F37" s="89" t="s">
        <v>612</v>
      </c>
      <c r="G37" s="89" t="s">
        <v>541</v>
      </c>
      <c r="H37" s="89" t="s">
        <v>83</v>
      </c>
      <c r="I37" s="89" t="s">
        <v>94</v>
      </c>
      <c r="J37" s="90">
        <v>53.387661999999999</v>
      </c>
      <c r="K37" s="90">
        <v>83.682559999999995</v>
      </c>
      <c r="L37" s="89" t="s">
        <v>24</v>
      </c>
      <c r="M37" s="89" t="s">
        <v>32</v>
      </c>
      <c r="N37" s="89"/>
      <c r="O37" s="89" t="s">
        <v>32</v>
      </c>
      <c r="P37" s="90" t="s">
        <v>540</v>
      </c>
      <c r="Q37" s="89" t="s">
        <v>540</v>
      </c>
      <c r="R37" s="90">
        <v>356.34522196</v>
      </c>
      <c r="S37" s="90">
        <v>218.96523092000001</v>
      </c>
      <c r="T37" s="90">
        <v>11.786150933333333</v>
      </c>
      <c r="U37" s="90">
        <v>796.42</v>
      </c>
      <c r="V37" s="90">
        <v>1813.3043382188687</v>
      </c>
      <c r="W37" s="90">
        <v>0.89195999999999998</v>
      </c>
      <c r="X37" s="90">
        <v>273.45</v>
      </c>
      <c r="Y37" s="90">
        <v>317.84568417944161</v>
      </c>
      <c r="Z37" s="90">
        <v>195.30822737140321</v>
      </c>
      <c r="AA37" s="90">
        <v>10.512775186496</v>
      </c>
      <c r="AB37" s="90">
        <v>710.37478319999991</v>
      </c>
      <c r="AC37" s="90">
        <v>1617.3949375177021</v>
      </c>
      <c r="AD37" s="90">
        <v>2851.4364074550431</v>
      </c>
    </row>
    <row r="38" spans="1:30" x14ac:dyDescent="0.2">
      <c r="A38" s="89" t="s">
        <v>1117</v>
      </c>
      <c r="B38" s="89" t="s">
        <v>577</v>
      </c>
      <c r="C38" s="89" t="s">
        <v>4</v>
      </c>
      <c r="D38" s="89" t="s">
        <v>624</v>
      </c>
      <c r="E38" s="89" t="s">
        <v>612</v>
      </c>
      <c r="F38" s="89" t="s">
        <v>612</v>
      </c>
      <c r="G38" s="89" t="s">
        <v>541</v>
      </c>
      <c r="H38" s="89" t="s">
        <v>83</v>
      </c>
      <c r="I38" s="89" t="s">
        <v>95</v>
      </c>
      <c r="J38" s="90">
        <v>53.310737000000003</v>
      </c>
      <c r="K38" s="90">
        <v>83.624942000000004</v>
      </c>
      <c r="L38" s="89" t="s">
        <v>24</v>
      </c>
      <c r="M38" s="89" t="s">
        <v>32</v>
      </c>
      <c r="N38" s="89"/>
      <c r="O38" s="89" t="s">
        <v>32</v>
      </c>
      <c r="P38" s="90" t="s">
        <v>540</v>
      </c>
      <c r="Q38" s="89" t="s">
        <v>540</v>
      </c>
      <c r="R38" s="90">
        <v>356.34522196</v>
      </c>
      <c r="S38" s="90">
        <v>218.96523092000001</v>
      </c>
      <c r="T38" s="90">
        <v>11.786150933333333</v>
      </c>
      <c r="U38" s="90">
        <v>796.42</v>
      </c>
      <c r="V38" s="90">
        <v>1852.2958522387148</v>
      </c>
      <c r="W38" s="90">
        <v>1.3037000000000001</v>
      </c>
      <c r="X38" s="90">
        <v>279.33</v>
      </c>
      <c r="Y38" s="90">
        <v>464.56726586925203</v>
      </c>
      <c r="Z38" s="90">
        <v>285.46497155040402</v>
      </c>
      <c r="AA38" s="90">
        <v>15.365604971786668</v>
      </c>
      <c r="AB38" s="90">
        <v>1038.2927540000001</v>
      </c>
      <c r="AC38" s="90">
        <v>2414.8381025636127</v>
      </c>
      <c r="AD38" s="90">
        <v>4218.528698955055</v>
      </c>
    </row>
    <row r="39" spans="1:30" x14ac:dyDescent="0.2">
      <c r="A39" s="89" t="s">
        <v>1117</v>
      </c>
      <c r="B39" s="89" t="s">
        <v>578</v>
      </c>
      <c r="C39" s="89" t="s">
        <v>6</v>
      </c>
      <c r="D39" s="89" t="s">
        <v>624</v>
      </c>
      <c r="E39" s="89" t="s">
        <v>612</v>
      </c>
      <c r="F39" s="89" t="s">
        <v>612</v>
      </c>
      <c r="G39" s="89" t="s">
        <v>541</v>
      </c>
      <c r="H39" s="89" t="s">
        <v>83</v>
      </c>
      <c r="I39" s="89" t="s">
        <v>95</v>
      </c>
      <c r="J39" s="90">
        <v>53.310737000000003</v>
      </c>
      <c r="K39" s="90">
        <v>83.624942000000004</v>
      </c>
      <c r="L39" s="89" t="s">
        <v>24</v>
      </c>
      <c r="M39" s="89" t="s">
        <v>32</v>
      </c>
      <c r="N39" s="89"/>
      <c r="O39" s="89" t="s">
        <v>32</v>
      </c>
      <c r="P39" s="90" t="s">
        <v>540</v>
      </c>
      <c r="Q39" s="89" t="s">
        <v>540</v>
      </c>
      <c r="R39" s="90">
        <v>356.34522196</v>
      </c>
      <c r="S39" s="90">
        <v>218.96523092000001</v>
      </c>
      <c r="T39" s="90">
        <v>11.786150933333333</v>
      </c>
      <c r="U39" s="90">
        <v>796.42</v>
      </c>
      <c r="V39" s="90">
        <v>1852.2958522387148</v>
      </c>
      <c r="W39" s="90">
        <v>1.47844</v>
      </c>
      <c r="X39" s="90">
        <v>279.33</v>
      </c>
      <c r="Y39" s="90">
        <v>526.83502995454239</v>
      </c>
      <c r="Z39" s="90">
        <v>323.72695600136478</v>
      </c>
      <c r="AA39" s="90">
        <v>17.425116985877334</v>
      </c>
      <c r="AB39" s="90">
        <v>1177.4591848</v>
      </c>
      <c r="AC39" s="90">
        <v>2738.5082797838054</v>
      </c>
      <c r="AD39" s="90">
        <v>4783.9545675255904</v>
      </c>
    </row>
    <row r="40" spans="1:30" x14ac:dyDescent="0.2">
      <c r="A40" s="89" t="s">
        <v>1117</v>
      </c>
      <c r="B40" s="89" t="s">
        <v>578</v>
      </c>
      <c r="C40" s="89" t="s">
        <v>7</v>
      </c>
      <c r="D40" s="89" t="s">
        <v>624</v>
      </c>
      <c r="E40" s="89" t="s">
        <v>612</v>
      </c>
      <c r="F40" s="89" t="s">
        <v>612</v>
      </c>
      <c r="G40" s="89" t="s">
        <v>541</v>
      </c>
      <c r="H40" s="89" t="s">
        <v>83</v>
      </c>
      <c r="I40" s="89" t="s">
        <v>95</v>
      </c>
      <c r="J40" s="90">
        <v>53.310737000000003</v>
      </c>
      <c r="K40" s="90">
        <v>83.624942000000004</v>
      </c>
      <c r="L40" s="89" t="s">
        <v>24</v>
      </c>
      <c r="M40" s="89" t="s">
        <v>32</v>
      </c>
      <c r="N40" s="89"/>
      <c r="O40" s="89" t="s">
        <v>32</v>
      </c>
      <c r="P40" s="90" t="s">
        <v>540</v>
      </c>
      <c r="Q40" s="89" t="s">
        <v>540</v>
      </c>
      <c r="R40" s="90">
        <v>356.34522196</v>
      </c>
      <c r="S40" s="90">
        <v>218.96523092000001</v>
      </c>
      <c r="T40" s="90">
        <v>11.786150933333333</v>
      </c>
      <c r="U40" s="90">
        <v>796.42</v>
      </c>
      <c r="V40" s="90">
        <v>1852.2958522387148</v>
      </c>
      <c r="W40" s="90">
        <v>1.0046299999999999</v>
      </c>
      <c r="X40" s="90">
        <v>279.33</v>
      </c>
      <c r="Y40" s="90">
        <v>357.99510033767478</v>
      </c>
      <c r="Z40" s="90">
        <v>219.97903993915961</v>
      </c>
      <c r="AA40" s="90">
        <v>11.840720812154666</v>
      </c>
      <c r="AB40" s="90">
        <v>800.10742459999994</v>
      </c>
      <c r="AC40" s="90">
        <v>1860.87198203458</v>
      </c>
      <c r="AD40" s="90">
        <v>3250.7942677235692</v>
      </c>
    </row>
    <row r="41" spans="1:30" x14ac:dyDescent="0.2">
      <c r="A41" s="89" t="s">
        <v>1117</v>
      </c>
      <c r="B41" s="89" t="s">
        <v>577</v>
      </c>
      <c r="C41" s="89" t="s">
        <v>4</v>
      </c>
      <c r="D41" s="89" t="s">
        <v>625</v>
      </c>
      <c r="E41" s="89" t="s">
        <v>612</v>
      </c>
      <c r="F41" s="89" t="s">
        <v>612</v>
      </c>
      <c r="G41" s="89" t="s">
        <v>541</v>
      </c>
      <c r="H41" s="89" t="s">
        <v>83</v>
      </c>
      <c r="I41" s="89" t="s">
        <v>96</v>
      </c>
      <c r="J41" s="90">
        <v>53.369436999999998</v>
      </c>
      <c r="K41" s="90">
        <v>83.794912999999994</v>
      </c>
      <c r="L41" s="89" t="s">
        <v>24</v>
      </c>
      <c r="M41" s="89" t="s">
        <v>32</v>
      </c>
      <c r="N41" s="89"/>
      <c r="O41" s="89" t="s">
        <v>32</v>
      </c>
      <c r="P41" s="90" t="s">
        <v>540</v>
      </c>
      <c r="Q41" s="89" t="s">
        <v>540</v>
      </c>
      <c r="R41" s="90">
        <v>356.34522196</v>
      </c>
      <c r="S41" s="90">
        <v>218.96523092000001</v>
      </c>
      <c r="T41" s="90">
        <v>11.786150933333333</v>
      </c>
      <c r="U41" s="90">
        <v>796.42</v>
      </c>
      <c r="V41" s="90">
        <v>1749.4457871965694</v>
      </c>
      <c r="W41" s="90">
        <v>0.39395999999999998</v>
      </c>
      <c r="X41" s="90">
        <v>263.82</v>
      </c>
      <c r="Y41" s="90">
        <v>140.3857636433616</v>
      </c>
      <c r="Z41" s="90">
        <v>86.263542373243197</v>
      </c>
      <c r="AA41" s="90">
        <v>4.6432720216960002</v>
      </c>
      <c r="AB41" s="90">
        <v>313.75762319999995</v>
      </c>
      <c r="AC41" s="90">
        <v>689.21166232396047</v>
      </c>
      <c r="AD41" s="90">
        <v>1234.2618635622612</v>
      </c>
    </row>
    <row r="42" spans="1:30" x14ac:dyDescent="0.2">
      <c r="A42" s="89" t="s">
        <v>1117</v>
      </c>
      <c r="B42" s="89" t="s">
        <v>578</v>
      </c>
      <c r="C42" s="89" t="s">
        <v>6</v>
      </c>
      <c r="D42" s="89" t="s">
        <v>625</v>
      </c>
      <c r="E42" s="89" t="s">
        <v>612</v>
      </c>
      <c r="F42" s="89" t="s">
        <v>612</v>
      </c>
      <c r="G42" s="89" t="s">
        <v>541</v>
      </c>
      <c r="H42" s="89" t="s">
        <v>83</v>
      </c>
      <c r="I42" s="89" t="s">
        <v>96</v>
      </c>
      <c r="J42" s="90">
        <v>53.369436999999998</v>
      </c>
      <c r="K42" s="90">
        <v>83.794912999999994</v>
      </c>
      <c r="L42" s="89" t="s">
        <v>24</v>
      </c>
      <c r="M42" s="89" t="s">
        <v>32</v>
      </c>
      <c r="N42" s="89"/>
      <c r="O42" s="89" t="s">
        <v>32</v>
      </c>
      <c r="P42" s="90" t="s">
        <v>540</v>
      </c>
      <c r="Q42" s="89" t="s">
        <v>540</v>
      </c>
      <c r="R42" s="90">
        <v>356.34522196</v>
      </c>
      <c r="S42" s="90">
        <v>218.96523092000001</v>
      </c>
      <c r="T42" s="90">
        <v>11.786150933333333</v>
      </c>
      <c r="U42" s="90">
        <v>796.42</v>
      </c>
      <c r="V42" s="90">
        <v>1749.4457871965694</v>
      </c>
      <c r="W42" s="90">
        <v>0.19001000000000001</v>
      </c>
      <c r="X42" s="90">
        <v>263.82</v>
      </c>
      <c r="Y42" s="90">
        <v>67.709155624619612</v>
      </c>
      <c r="Z42" s="90">
        <v>41.605583527109204</v>
      </c>
      <c r="AA42" s="90">
        <v>2.2394865388426668</v>
      </c>
      <c r="AB42" s="90">
        <v>151.32776419999999</v>
      </c>
      <c r="AC42" s="90">
        <v>332.41219402522017</v>
      </c>
      <c r="AD42" s="90">
        <v>595.29418391579168</v>
      </c>
    </row>
    <row r="43" spans="1:30" x14ac:dyDescent="0.2">
      <c r="A43" s="89" t="s">
        <v>1117</v>
      </c>
      <c r="B43" s="89" t="s">
        <v>578</v>
      </c>
      <c r="C43" s="89" t="s">
        <v>7</v>
      </c>
      <c r="D43" s="89" t="s">
        <v>625</v>
      </c>
      <c r="E43" s="89" t="s">
        <v>612</v>
      </c>
      <c r="F43" s="89" t="s">
        <v>612</v>
      </c>
      <c r="G43" s="89" t="s">
        <v>541</v>
      </c>
      <c r="H43" s="89" t="s">
        <v>83</v>
      </c>
      <c r="I43" s="89" t="s">
        <v>96</v>
      </c>
      <c r="J43" s="90">
        <v>53.369436999999998</v>
      </c>
      <c r="K43" s="90">
        <v>83.794912999999994</v>
      </c>
      <c r="L43" s="89" t="s">
        <v>24</v>
      </c>
      <c r="M43" s="89" t="s">
        <v>32</v>
      </c>
      <c r="N43" s="89"/>
      <c r="O43" s="89" t="s">
        <v>32</v>
      </c>
      <c r="P43" s="90" t="s">
        <v>540</v>
      </c>
      <c r="Q43" s="89" t="s">
        <v>540</v>
      </c>
      <c r="R43" s="90">
        <v>356.34522196</v>
      </c>
      <c r="S43" s="90">
        <v>218.96523092000001</v>
      </c>
      <c r="T43" s="90">
        <v>11.786150933333333</v>
      </c>
      <c r="U43" s="90">
        <v>796.42</v>
      </c>
      <c r="V43" s="90">
        <v>1749.4457871965694</v>
      </c>
      <c r="W43" s="90">
        <v>0.12959999999999999</v>
      </c>
      <c r="X43" s="90">
        <v>263.82</v>
      </c>
      <c r="Y43" s="90">
        <v>46.182340766015997</v>
      </c>
      <c r="Z43" s="90">
        <v>28.377893927231998</v>
      </c>
      <c r="AA43" s="90">
        <v>1.52748516096</v>
      </c>
      <c r="AB43" s="90">
        <v>103.21603199999998</v>
      </c>
      <c r="AC43" s="90">
        <v>226.7281740206754</v>
      </c>
      <c r="AD43" s="90">
        <v>406.03192587488337</v>
      </c>
    </row>
    <row r="44" spans="1:30" x14ac:dyDescent="0.2">
      <c r="A44" s="89" t="s">
        <v>1117</v>
      </c>
      <c r="B44" s="89" t="s">
        <v>577</v>
      </c>
      <c r="C44" s="89" t="s">
        <v>4</v>
      </c>
      <c r="D44" s="89" t="s">
        <v>626</v>
      </c>
      <c r="E44" s="89" t="s">
        <v>612</v>
      </c>
      <c r="F44" s="89" t="s">
        <v>612</v>
      </c>
      <c r="G44" s="89" t="s">
        <v>541</v>
      </c>
      <c r="H44" s="89" t="s">
        <v>83</v>
      </c>
      <c r="I44" s="89" t="s">
        <v>97</v>
      </c>
      <c r="J44" s="90">
        <v>53.349268000000002</v>
      </c>
      <c r="K44" s="90">
        <v>83.609914000000003</v>
      </c>
      <c r="L44" s="89" t="s">
        <v>24</v>
      </c>
      <c r="M44" s="89" t="s">
        <v>32</v>
      </c>
      <c r="N44" s="89"/>
      <c r="O44" s="89" t="s">
        <v>32</v>
      </c>
      <c r="P44" s="90" t="s">
        <v>540</v>
      </c>
      <c r="Q44" s="89" t="s">
        <v>540</v>
      </c>
      <c r="R44" s="90">
        <v>356.34522196</v>
      </c>
      <c r="S44" s="90">
        <v>218.96523092000001</v>
      </c>
      <c r="T44" s="90">
        <v>11.786150933333333</v>
      </c>
      <c r="U44" s="90">
        <v>796.42</v>
      </c>
      <c r="V44" s="90">
        <v>1856.2745781591075</v>
      </c>
      <c r="W44" s="90">
        <v>1.47871</v>
      </c>
      <c r="X44" s="90">
        <v>279.93</v>
      </c>
      <c r="Y44" s="90">
        <v>526.93124316447154</v>
      </c>
      <c r="Z44" s="90">
        <v>323.78607661371319</v>
      </c>
      <c r="AA44" s="90">
        <v>17.428299246629333</v>
      </c>
      <c r="AB44" s="90">
        <v>1177.6742181999998</v>
      </c>
      <c r="AC44" s="90">
        <v>2744.8917814696538</v>
      </c>
      <c r="AD44" s="90">
        <v>4790.7116186944677</v>
      </c>
    </row>
    <row r="45" spans="1:30" x14ac:dyDescent="0.2">
      <c r="A45" s="89" t="s">
        <v>1117</v>
      </c>
      <c r="B45" s="89" t="s">
        <v>578</v>
      </c>
      <c r="C45" s="89" t="s">
        <v>6</v>
      </c>
      <c r="D45" s="89" t="s">
        <v>626</v>
      </c>
      <c r="E45" s="89" t="s">
        <v>612</v>
      </c>
      <c r="F45" s="89" t="s">
        <v>612</v>
      </c>
      <c r="G45" s="89" t="s">
        <v>541</v>
      </c>
      <c r="H45" s="89" t="s">
        <v>83</v>
      </c>
      <c r="I45" s="89" t="s">
        <v>97</v>
      </c>
      <c r="J45" s="90">
        <v>53.349268000000002</v>
      </c>
      <c r="K45" s="90">
        <v>83.609914000000003</v>
      </c>
      <c r="L45" s="89" t="s">
        <v>24</v>
      </c>
      <c r="M45" s="89" t="s">
        <v>32</v>
      </c>
      <c r="N45" s="89"/>
      <c r="O45" s="89" t="s">
        <v>32</v>
      </c>
      <c r="P45" s="90" t="s">
        <v>540</v>
      </c>
      <c r="Q45" s="89" t="s">
        <v>540</v>
      </c>
      <c r="R45" s="90">
        <v>356.34522196</v>
      </c>
      <c r="S45" s="90">
        <v>218.96523092000001</v>
      </c>
      <c r="T45" s="90">
        <v>11.786150933333333</v>
      </c>
      <c r="U45" s="90">
        <v>796.42</v>
      </c>
      <c r="V45" s="90">
        <v>1856.2745781591075</v>
      </c>
      <c r="W45" s="90">
        <v>1.02719</v>
      </c>
      <c r="X45" s="90">
        <v>279.93</v>
      </c>
      <c r="Y45" s="90">
        <v>366.0342485450924</v>
      </c>
      <c r="Z45" s="90">
        <v>224.91889554871483</v>
      </c>
      <c r="AA45" s="90">
        <v>12.106616377210667</v>
      </c>
      <c r="AB45" s="90">
        <v>818.07465979999995</v>
      </c>
      <c r="AC45" s="90">
        <v>1906.7466839392537</v>
      </c>
      <c r="AD45" s="90">
        <v>3327.8811042102716</v>
      </c>
    </row>
    <row r="46" spans="1:30" x14ac:dyDescent="0.2">
      <c r="A46" s="89" t="s">
        <v>1117</v>
      </c>
      <c r="B46" s="89" t="s">
        <v>578</v>
      </c>
      <c r="C46" s="89" t="s">
        <v>7</v>
      </c>
      <c r="D46" s="89" t="s">
        <v>626</v>
      </c>
      <c r="E46" s="89" t="s">
        <v>612</v>
      </c>
      <c r="F46" s="89" t="s">
        <v>612</v>
      </c>
      <c r="G46" s="89" t="s">
        <v>541</v>
      </c>
      <c r="H46" s="89" t="s">
        <v>83</v>
      </c>
      <c r="I46" s="89" t="s">
        <v>97</v>
      </c>
      <c r="J46" s="90">
        <v>53.349268000000002</v>
      </c>
      <c r="K46" s="90">
        <v>83.609914000000003</v>
      </c>
      <c r="L46" s="89" t="s">
        <v>24</v>
      </c>
      <c r="M46" s="89" t="s">
        <v>32</v>
      </c>
      <c r="N46" s="89"/>
      <c r="O46" s="89" t="s">
        <v>32</v>
      </c>
      <c r="P46" s="90" t="s">
        <v>540</v>
      </c>
      <c r="Q46" s="89" t="s">
        <v>540</v>
      </c>
      <c r="R46" s="90">
        <v>356.34522196</v>
      </c>
      <c r="S46" s="90">
        <v>218.96523092000001</v>
      </c>
      <c r="T46" s="90">
        <v>11.786150933333333</v>
      </c>
      <c r="U46" s="90">
        <v>796.42</v>
      </c>
      <c r="V46" s="90">
        <v>1856.2745781591075</v>
      </c>
      <c r="W46" s="90">
        <v>0.69777999999999996</v>
      </c>
      <c r="X46" s="90">
        <v>279.93</v>
      </c>
      <c r="Y46" s="90">
        <v>248.65056897924879</v>
      </c>
      <c r="Z46" s="90">
        <v>152.7895588313576</v>
      </c>
      <c r="AA46" s="90">
        <v>8.2241403982613335</v>
      </c>
      <c r="AB46" s="90">
        <v>555.72594759999993</v>
      </c>
      <c r="AC46" s="90">
        <v>1295.2712751478618</v>
      </c>
      <c r="AD46" s="90">
        <v>2260.6614909567297</v>
      </c>
    </row>
    <row r="47" spans="1:30" x14ac:dyDescent="0.2">
      <c r="A47" s="89" t="s">
        <v>1117</v>
      </c>
      <c r="B47" s="89" t="s">
        <v>577</v>
      </c>
      <c r="C47" s="89" t="s">
        <v>4</v>
      </c>
      <c r="D47" s="89" t="s">
        <v>627</v>
      </c>
      <c r="E47" s="89" t="s">
        <v>612</v>
      </c>
      <c r="F47" s="89" t="s">
        <v>612</v>
      </c>
      <c r="G47" s="89" t="s">
        <v>541</v>
      </c>
      <c r="H47" s="89" t="s">
        <v>83</v>
      </c>
      <c r="I47" s="89" t="s">
        <v>98</v>
      </c>
      <c r="J47" s="90">
        <v>53.344859999999997</v>
      </c>
      <c r="K47" s="90">
        <v>84.140010000000004</v>
      </c>
      <c r="L47" s="89" t="s">
        <v>24</v>
      </c>
      <c r="M47" s="89" t="s">
        <v>32</v>
      </c>
      <c r="N47" s="89"/>
      <c r="O47" s="89" t="s">
        <v>32</v>
      </c>
      <c r="P47" s="90" t="s">
        <v>540</v>
      </c>
      <c r="Q47" s="89" t="s">
        <v>540</v>
      </c>
      <c r="R47" s="90">
        <v>356.34522196</v>
      </c>
      <c r="S47" s="90">
        <v>218.96523092000001</v>
      </c>
      <c r="T47" s="90">
        <v>11.786150933333333</v>
      </c>
      <c r="U47" s="90">
        <v>796.42</v>
      </c>
      <c r="V47" s="90">
        <v>1732.6025141335745</v>
      </c>
      <c r="W47" s="90">
        <v>1.2615799999999999</v>
      </c>
      <c r="X47" s="90">
        <v>261.27999999999997</v>
      </c>
      <c r="Y47" s="90">
        <v>449.5580051202968</v>
      </c>
      <c r="Z47" s="90">
        <v>276.2421560240536</v>
      </c>
      <c r="AA47" s="90">
        <v>14.869172294474666</v>
      </c>
      <c r="AB47" s="90">
        <v>1004.7475435999999</v>
      </c>
      <c r="AC47" s="90">
        <v>2185.8166797806348</v>
      </c>
      <c r="AD47" s="90">
        <v>3931.2335568194594</v>
      </c>
    </row>
    <row r="48" spans="1:30" x14ac:dyDescent="0.2">
      <c r="A48" s="89" t="s">
        <v>1117</v>
      </c>
      <c r="B48" s="89" t="s">
        <v>578</v>
      </c>
      <c r="C48" s="89" t="s">
        <v>6</v>
      </c>
      <c r="D48" s="89" t="s">
        <v>627</v>
      </c>
      <c r="E48" s="89" t="s">
        <v>612</v>
      </c>
      <c r="F48" s="89" t="s">
        <v>612</v>
      </c>
      <c r="G48" s="89" t="s">
        <v>541</v>
      </c>
      <c r="H48" s="89" t="s">
        <v>83</v>
      </c>
      <c r="I48" s="89" t="s">
        <v>98</v>
      </c>
      <c r="J48" s="90">
        <v>53.344859999999997</v>
      </c>
      <c r="K48" s="90">
        <v>84.140010000000004</v>
      </c>
      <c r="L48" s="89" t="s">
        <v>24</v>
      </c>
      <c r="M48" s="89" t="s">
        <v>32</v>
      </c>
      <c r="N48" s="89"/>
      <c r="O48" s="89" t="s">
        <v>32</v>
      </c>
      <c r="P48" s="90" t="s">
        <v>540</v>
      </c>
      <c r="Q48" s="89" t="s">
        <v>540</v>
      </c>
      <c r="R48" s="90">
        <v>356.34522196</v>
      </c>
      <c r="S48" s="90">
        <v>218.96523092000001</v>
      </c>
      <c r="T48" s="90">
        <v>11.786150933333333</v>
      </c>
      <c r="U48" s="90">
        <v>796.42</v>
      </c>
      <c r="V48" s="90">
        <v>1732.6025141335745</v>
      </c>
      <c r="W48" s="90">
        <v>1.59938</v>
      </c>
      <c r="X48" s="90">
        <v>261.27999999999997</v>
      </c>
      <c r="Y48" s="90">
        <v>569.93142109838482</v>
      </c>
      <c r="Z48" s="90">
        <v>350.20861102882964</v>
      </c>
      <c r="AA48" s="90">
        <v>18.850534079754667</v>
      </c>
      <c r="AB48" s="90">
        <v>1273.7782196000001</v>
      </c>
      <c r="AC48" s="90">
        <v>2771.0898090549563</v>
      </c>
      <c r="AD48" s="90">
        <v>4983.8585948619257</v>
      </c>
    </row>
    <row r="49" spans="1:30" x14ac:dyDescent="0.2">
      <c r="A49" s="89" t="s">
        <v>1117</v>
      </c>
      <c r="B49" s="89" t="s">
        <v>578</v>
      </c>
      <c r="C49" s="89" t="s">
        <v>7</v>
      </c>
      <c r="D49" s="89" t="s">
        <v>627</v>
      </c>
      <c r="E49" s="89" t="s">
        <v>612</v>
      </c>
      <c r="F49" s="89" t="s">
        <v>612</v>
      </c>
      <c r="G49" s="89" t="s">
        <v>541</v>
      </c>
      <c r="H49" s="89" t="s">
        <v>83</v>
      </c>
      <c r="I49" s="89" t="s">
        <v>98</v>
      </c>
      <c r="J49" s="90">
        <v>53.344859999999997</v>
      </c>
      <c r="K49" s="90">
        <v>84.140010000000004</v>
      </c>
      <c r="L49" s="89" t="s">
        <v>24</v>
      </c>
      <c r="M49" s="89" t="s">
        <v>32</v>
      </c>
      <c r="N49" s="89"/>
      <c r="O49" s="89" t="s">
        <v>32</v>
      </c>
      <c r="P49" s="90" t="s">
        <v>540</v>
      </c>
      <c r="Q49" s="89" t="s">
        <v>540</v>
      </c>
      <c r="R49" s="90">
        <v>356.34522196</v>
      </c>
      <c r="S49" s="90">
        <v>218.96523092000001</v>
      </c>
      <c r="T49" s="90">
        <v>11.786150933333333</v>
      </c>
      <c r="U49" s="90">
        <v>796.42</v>
      </c>
      <c r="V49" s="90">
        <v>1732.6025141335745</v>
      </c>
      <c r="W49" s="90">
        <v>1.0856600000000001</v>
      </c>
      <c r="X49" s="90">
        <v>261.27999999999997</v>
      </c>
      <c r="Y49" s="90">
        <v>386.86975367309361</v>
      </c>
      <c r="Z49" s="90">
        <v>237.72179260060722</v>
      </c>
      <c r="AA49" s="90">
        <v>12.795752622282668</v>
      </c>
      <c r="AB49" s="90">
        <v>864.64133720000007</v>
      </c>
      <c r="AC49" s="90">
        <v>1881.0172454942565</v>
      </c>
      <c r="AD49" s="90">
        <v>3383.0458815902402</v>
      </c>
    </row>
    <row r="50" spans="1:30" x14ac:dyDescent="0.2">
      <c r="A50" s="89" t="s">
        <v>1117</v>
      </c>
      <c r="B50" s="89" t="s">
        <v>577</v>
      </c>
      <c r="C50" s="89" t="s">
        <v>4</v>
      </c>
      <c r="D50" s="89" t="s">
        <v>628</v>
      </c>
      <c r="E50" s="89" t="s">
        <v>612</v>
      </c>
      <c r="F50" s="89" t="s">
        <v>612</v>
      </c>
      <c r="G50" s="89" t="s">
        <v>541</v>
      </c>
      <c r="H50" s="89" t="s">
        <v>83</v>
      </c>
      <c r="I50" s="89" t="s">
        <v>99</v>
      </c>
      <c r="J50" s="90">
        <v>53.371844000000003</v>
      </c>
      <c r="K50" s="90">
        <v>83.758754999999994</v>
      </c>
      <c r="L50" s="89" t="s">
        <v>24</v>
      </c>
      <c r="M50" s="89" t="s">
        <v>32</v>
      </c>
      <c r="N50" s="89"/>
      <c r="O50" s="89" t="s">
        <v>32</v>
      </c>
      <c r="P50" s="90" t="s">
        <v>540</v>
      </c>
      <c r="Q50" s="89" t="s">
        <v>540</v>
      </c>
      <c r="R50" s="90">
        <v>356.34522196</v>
      </c>
      <c r="S50" s="90">
        <v>218.96523092000001</v>
      </c>
      <c r="T50" s="90">
        <v>11.786150933333333</v>
      </c>
      <c r="U50" s="90">
        <v>796.42</v>
      </c>
      <c r="V50" s="90">
        <v>1773.1192064229047</v>
      </c>
      <c r="W50" s="90">
        <v>2.4908100000000002</v>
      </c>
      <c r="X50" s="90">
        <v>267.39</v>
      </c>
      <c r="Y50" s="90">
        <v>887.58824231018764</v>
      </c>
      <c r="Z50" s="90">
        <v>545.40078682784531</v>
      </c>
      <c r="AA50" s="90">
        <v>29.357062606256001</v>
      </c>
      <c r="AB50" s="90">
        <v>1983.7309002</v>
      </c>
      <c r="AC50" s="90">
        <v>4416.5030505502355</v>
      </c>
      <c r="AD50" s="90">
        <v>7862.5800424945246</v>
      </c>
    </row>
    <row r="51" spans="1:30" x14ac:dyDescent="0.2">
      <c r="A51" s="89" t="s">
        <v>1117</v>
      </c>
      <c r="B51" s="89" t="s">
        <v>578</v>
      </c>
      <c r="C51" s="89" t="s">
        <v>6</v>
      </c>
      <c r="D51" s="89" t="s">
        <v>628</v>
      </c>
      <c r="E51" s="89" t="s">
        <v>612</v>
      </c>
      <c r="F51" s="89" t="s">
        <v>612</v>
      </c>
      <c r="G51" s="89" t="s">
        <v>541</v>
      </c>
      <c r="H51" s="89" t="s">
        <v>83</v>
      </c>
      <c r="I51" s="89" t="s">
        <v>99</v>
      </c>
      <c r="J51" s="90">
        <v>53.371844000000003</v>
      </c>
      <c r="K51" s="90">
        <v>83.758754999999994</v>
      </c>
      <c r="L51" s="89" t="s">
        <v>24</v>
      </c>
      <c r="M51" s="89" t="s">
        <v>32</v>
      </c>
      <c r="N51" s="89"/>
      <c r="O51" s="89" t="s">
        <v>32</v>
      </c>
      <c r="P51" s="90" t="s">
        <v>540</v>
      </c>
      <c r="Q51" s="89" t="s">
        <v>540</v>
      </c>
      <c r="R51" s="90">
        <v>356.34522196</v>
      </c>
      <c r="S51" s="90">
        <v>218.96523092000001</v>
      </c>
      <c r="T51" s="90">
        <v>11.786150933333333</v>
      </c>
      <c r="U51" s="90">
        <v>796.42</v>
      </c>
      <c r="V51" s="90">
        <v>1773.1192064229047</v>
      </c>
      <c r="W51" s="90">
        <v>1.1187</v>
      </c>
      <c r="X51" s="90">
        <v>267.39</v>
      </c>
      <c r="Y51" s="90">
        <v>398.64339980665204</v>
      </c>
      <c r="Z51" s="90">
        <v>244.95640383020401</v>
      </c>
      <c r="AA51" s="90">
        <v>13.18516704912</v>
      </c>
      <c r="AB51" s="90">
        <v>890.95505400000002</v>
      </c>
      <c r="AC51" s="90">
        <v>1983.5884562253034</v>
      </c>
      <c r="AD51" s="90">
        <v>3531.3284809112793</v>
      </c>
    </row>
    <row r="52" spans="1:30" x14ac:dyDescent="0.2">
      <c r="A52" s="89" t="s">
        <v>1117</v>
      </c>
      <c r="B52" s="89" t="s">
        <v>578</v>
      </c>
      <c r="C52" s="89" t="s">
        <v>7</v>
      </c>
      <c r="D52" s="89" t="s">
        <v>628</v>
      </c>
      <c r="E52" s="89" t="s">
        <v>612</v>
      </c>
      <c r="F52" s="89" t="s">
        <v>612</v>
      </c>
      <c r="G52" s="89" t="s">
        <v>541</v>
      </c>
      <c r="H52" s="89" t="s">
        <v>83</v>
      </c>
      <c r="I52" s="89" t="s">
        <v>99</v>
      </c>
      <c r="J52" s="90">
        <v>53.371844000000003</v>
      </c>
      <c r="K52" s="90">
        <v>83.758754999999994</v>
      </c>
      <c r="L52" s="89" t="s">
        <v>24</v>
      </c>
      <c r="M52" s="89" t="s">
        <v>32</v>
      </c>
      <c r="N52" s="89"/>
      <c r="O52" s="89" t="s">
        <v>32</v>
      </c>
      <c r="P52" s="90" t="s">
        <v>540</v>
      </c>
      <c r="Q52" s="89" t="s">
        <v>540</v>
      </c>
      <c r="R52" s="90">
        <v>356.34522196</v>
      </c>
      <c r="S52" s="90">
        <v>218.96523092000001</v>
      </c>
      <c r="T52" s="90">
        <v>11.786150933333333</v>
      </c>
      <c r="U52" s="90">
        <v>796.42</v>
      </c>
      <c r="V52" s="90">
        <v>1773.1192064229047</v>
      </c>
      <c r="W52" s="90">
        <v>0.76339999999999997</v>
      </c>
      <c r="X52" s="90">
        <v>267.39</v>
      </c>
      <c r="Y52" s="90">
        <v>272.03394244426397</v>
      </c>
      <c r="Z52" s="90">
        <v>167.15805728432801</v>
      </c>
      <c r="AA52" s="90">
        <v>8.9975476225066657</v>
      </c>
      <c r="AB52" s="90">
        <v>607.9870279999999</v>
      </c>
      <c r="AC52" s="90">
        <v>1353.5992021832453</v>
      </c>
      <c r="AD52" s="90">
        <v>2409.7757775343439</v>
      </c>
    </row>
    <row r="53" spans="1:30" x14ac:dyDescent="0.2">
      <c r="A53" s="89" t="s">
        <v>1117</v>
      </c>
      <c r="B53" s="89" t="s">
        <v>577</v>
      </c>
      <c r="C53" s="89" t="s">
        <v>4</v>
      </c>
      <c r="D53" s="89" t="s">
        <v>629</v>
      </c>
      <c r="E53" s="89" t="s">
        <v>612</v>
      </c>
      <c r="F53" s="89" t="s">
        <v>612</v>
      </c>
      <c r="G53" s="89" t="s">
        <v>541</v>
      </c>
      <c r="H53" s="89" t="s">
        <v>83</v>
      </c>
      <c r="I53" s="89" t="s">
        <v>100</v>
      </c>
      <c r="J53" s="90">
        <v>53.329073999999999</v>
      </c>
      <c r="K53" s="90">
        <v>83.668492999999998</v>
      </c>
      <c r="L53" s="89" t="s">
        <v>24</v>
      </c>
      <c r="M53" s="89" t="s">
        <v>32</v>
      </c>
      <c r="N53" s="89"/>
      <c r="O53" s="89" t="s">
        <v>32</v>
      </c>
      <c r="P53" s="90" t="s">
        <v>540</v>
      </c>
      <c r="Q53" s="89" t="s">
        <v>540</v>
      </c>
      <c r="R53" s="90">
        <v>356.34522196</v>
      </c>
      <c r="S53" s="90">
        <v>218.96523092000001</v>
      </c>
      <c r="T53" s="90">
        <v>11.786150933333333</v>
      </c>
      <c r="U53" s="90">
        <v>796.42</v>
      </c>
      <c r="V53" s="90">
        <v>1824.3784586972945</v>
      </c>
      <c r="W53" s="90">
        <v>2.1881699999999999</v>
      </c>
      <c r="X53" s="90">
        <v>275.12</v>
      </c>
      <c r="Y53" s="90">
        <v>779.74392433621324</v>
      </c>
      <c r="Z53" s="90">
        <v>479.13314934221643</v>
      </c>
      <c r="AA53" s="90">
        <v>25.790101887791998</v>
      </c>
      <c r="AB53" s="90">
        <v>1742.7023513999998</v>
      </c>
      <c r="AC53" s="90">
        <v>3992.0502119676589</v>
      </c>
      <c r="AD53" s="90">
        <v>7019.4197389338806</v>
      </c>
    </row>
    <row r="54" spans="1:30" x14ac:dyDescent="0.2">
      <c r="A54" s="89" t="s">
        <v>1117</v>
      </c>
      <c r="B54" s="89" t="s">
        <v>578</v>
      </c>
      <c r="C54" s="89" t="s">
        <v>6</v>
      </c>
      <c r="D54" s="89" t="s">
        <v>629</v>
      </c>
      <c r="E54" s="89" t="s">
        <v>612</v>
      </c>
      <c r="F54" s="89" t="s">
        <v>612</v>
      </c>
      <c r="G54" s="89" t="s">
        <v>541</v>
      </c>
      <c r="H54" s="89" t="s">
        <v>83</v>
      </c>
      <c r="I54" s="89" t="s">
        <v>100</v>
      </c>
      <c r="J54" s="90">
        <v>53.329073999999999</v>
      </c>
      <c r="K54" s="90">
        <v>83.668492999999998</v>
      </c>
      <c r="L54" s="89" t="s">
        <v>24</v>
      </c>
      <c r="M54" s="89" t="s">
        <v>32</v>
      </c>
      <c r="N54" s="89"/>
      <c r="O54" s="89" t="s">
        <v>32</v>
      </c>
      <c r="P54" s="90" t="s">
        <v>540</v>
      </c>
      <c r="Q54" s="89" t="s">
        <v>540</v>
      </c>
      <c r="R54" s="90">
        <v>356.34522196</v>
      </c>
      <c r="S54" s="90">
        <v>218.96523092000001</v>
      </c>
      <c r="T54" s="90">
        <v>11.786150933333333</v>
      </c>
      <c r="U54" s="90">
        <v>796.42</v>
      </c>
      <c r="V54" s="90">
        <v>1824.3784586972945</v>
      </c>
      <c r="W54" s="90">
        <v>1.2827500000000001</v>
      </c>
      <c r="X54" s="90">
        <v>275.12</v>
      </c>
      <c r="Y54" s="90">
        <v>457.10183346919001</v>
      </c>
      <c r="Z54" s="90">
        <v>280.87764996263002</v>
      </c>
      <c r="AA54" s="90">
        <v>15.118685109733335</v>
      </c>
      <c r="AB54" s="90">
        <v>1021.607755</v>
      </c>
      <c r="AC54" s="90">
        <v>2340.2214678939545</v>
      </c>
      <c r="AD54" s="90">
        <v>4114.9273914355072</v>
      </c>
    </row>
    <row r="55" spans="1:30" x14ac:dyDescent="0.2">
      <c r="A55" s="89" t="s">
        <v>1117</v>
      </c>
      <c r="B55" s="89" t="s">
        <v>578</v>
      </c>
      <c r="C55" s="89" t="s">
        <v>7</v>
      </c>
      <c r="D55" s="89" t="s">
        <v>629</v>
      </c>
      <c r="E55" s="89" t="s">
        <v>612</v>
      </c>
      <c r="F55" s="89" t="s">
        <v>612</v>
      </c>
      <c r="G55" s="89" t="s">
        <v>541</v>
      </c>
      <c r="H55" s="89" t="s">
        <v>83</v>
      </c>
      <c r="I55" s="89" t="s">
        <v>100</v>
      </c>
      <c r="J55" s="90">
        <v>53.329073999999999</v>
      </c>
      <c r="K55" s="90">
        <v>83.668492999999998</v>
      </c>
      <c r="L55" s="89" t="s">
        <v>24</v>
      </c>
      <c r="M55" s="89" t="s">
        <v>32</v>
      </c>
      <c r="N55" s="89"/>
      <c r="O55" s="89" t="s">
        <v>32</v>
      </c>
      <c r="P55" s="90" t="s">
        <v>540</v>
      </c>
      <c r="Q55" s="89" t="s">
        <v>540</v>
      </c>
      <c r="R55" s="90">
        <v>356.34522196</v>
      </c>
      <c r="S55" s="90">
        <v>218.96523092000001</v>
      </c>
      <c r="T55" s="90">
        <v>11.786150933333333</v>
      </c>
      <c r="U55" s="90">
        <v>796.42</v>
      </c>
      <c r="V55" s="90">
        <v>1824.3784586972945</v>
      </c>
      <c r="W55" s="90">
        <v>0.87482000000000004</v>
      </c>
      <c r="X55" s="90">
        <v>275.12</v>
      </c>
      <c r="Y55" s="90">
        <v>311.7379270750472</v>
      </c>
      <c r="Z55" s="90">
        <v>191.55516331343441</v>
      </c>
      <c r="AA55" s="90">
        <v>10.310760559498668</v>
      </c>
      <c r="AB55" s="90">
        <v>696.7241444</v>
      </c>
      <c r="AC55" s="90">
        <v>1596.0027632375673</v>
      </c>
      <c r="AD55" s="90">
        <v>2806.3307585855473</v>
      </c>
    </row>
    <row r="56" spans="1:30" x14ac:dyDescent="0.2">
      <c r="A56" s="89" t="s">
        <v>1117</v>
      </c>
      <c r="B56" s="89" t="s">
        <v>577</v>
      </c>
      <c r="C56" s="89" t="s">
        <v>4</v>
      </c>
      <c r="D56" s="89" t="s">
        <v>630</v>
      </c>
      <c r="E56" s="89" t="s">
        <v>612</v>
      </c>
      <c r="F56" s="89" t="s">
        <v>612</v>
      </c>
      <c r="G56" s="89" t="s">
        <v>541</v>
      </c>
      <c r="H56" s="89" t="s">
        <v>83</v>
      </c>
      <c r="I56" s="89" t="s">
        <v>101</v>
      </c>
      <c r="J56" s="90">
        <v>53.345170000000003</v>
      </c>
      <c r="K56" s="90">
        <v>83.969120000000004</v>
      </c>
      <c r="L56" s="89" t="s">
        <v>24</v>
      </c>
      <c r="M56" s="89" t="s">
        <v>32</v>
      </c>
      <c r="N56" s="89"/>
      <c r="O56" s="89" t="s">
        <v>32</v>
      </c>
      <c r="P56" s="90" t="s">
        <v>540</v>
      </c>
      <c r="Q56" s="89" t="s">
        <v>540</v>
      </c>
      <c r="R56" s="90">
        <v>356.34522196</v>
      </c>
      <c r="S56" s="90">
        <v>218.96523092000001</v>
      </c>
      <c r="T56" s="90">
        <v>11.786150933333333</v>
      </c>
      <c r="U56" s="90">
        <v>796.42</v>
      </c>
      <c r="V56" s="90">
        <v>1707.138668243063</v>
      </c>
      <c r="W56" s="90">
        <v>2.0651600000000001</v>
      </c>
      <c r="X56" s="90">
        <v>257.44</v>
      </c>
      <c r="Y56" s="90">
        <v>735.90989858291368</v>
      </c>
      <c r="Z56" s="90">
        <v>452.19823628674726</v>
      </c>
      <c r="AA56" s="90">
        <v>24.340287461482667</v>
      </c>
      <c r="AB56" s="90">
        <v>1644.7347272</v>
      </c>
      <c r="AC56" s="90">
        <v>3525.514492108844</v>
      </c>
      <c r="AD56" s="90">
        <v>6382.6976416399875</v>
      </c>
    </row>
    <row r="57" spans="1:30" x14ac:dyDescent="0.2">
      <c r="A57" s="89" t="s">
        <v>1117</v>
      </c>
      <c r="B57" s="89" t="s">
        <v>578</v>
      </c>
      <c r="C57" s="89" t="s">
        <v>6</v>
      </c>
      <c r="D57" s="89" t="s">
        <v>630</v>
      </c>
      <c r="E57" s="89" t="s">
        <v>612</v>
      </c>
      <c r="F57" s="89" t="s">
        <v>612</v>
      </c>
      <c r="G57" s="89" t="s">
        <v>541</v>
      </c>
      <c r="H57" s="89" t="s">
        <v>83</v>
      </c>
      <c r="I57" s="89" t="s">
        <v>101</v>
      </c>
      <c r="J57" s="90">
        <v>53.345170000000003</v>
      </c>
      <c r="K57" s="90">
        <v>83.969120000000004</v>
      </c>
      <c r="L57" s="89" t="s">
        <v>24</v>
      </c>
      <c r="M57" s="89" t="s">
        <v>32</v>
      </c>
      <c r="N57" s="89"/>
      <c r="O57" s="89" t="s">
        <v>32</v>
      </c>
      <c r="P57" s="90" t="s">
        <v>540</v>
      </c>
      <c r="Q57" s="89" t="s">
        <v>540</v>
      </c>
      <c r="R57" s="90">
        <v>356.34522196</v>
      </c>
      <c r="S57" s="90">
        <v>218.96523092000001</v>
      </c>
      <c r="T57" s="90">
        <v>11.786150933333333</v>
      </c>
      <c r="U57" s="90">
        <v>796.42</v>
      </c>
      <c r="V57" s="90">
        <v>1707.138668243063</v>
      </c>
      <c r="W57" s="90">
        <v>0.63183999999999996</v>
      </c>
      <c r="X57" s="90">
        <v>257.44</v>
      </c>
      <c r="Y57" s="90">
        <v>225.1531650432064</v>
      </c>
      <c r="Z57" s="90">
        <v>138.35099150449281</v>
      </c>
      <c r="AA57" s="90">
        <v>7.4469616057173331</v>
      </c>
      <c r="AB57" s="90">
        <v>503.21001279999996</v>
      </c>
      <c r="AC57" s="90">
        <v>1078.6384961426968</v>
      </c>
      <c r="AD57" s="90">
        <v>1952.7996270961132</v>
      </c>
    </row>
    <row r="58" spans="1:30" x14ac:dyDescent="0.2">
      <c r="A58" s="89" t="s">
        <v>1117</v>
      </c>
      <c r="B58" s="89" t="s">
        <v>578</v>
      </c>
      <c r="C58" s="89" t="s">
        <v>7</v>
      </c>
      <c r="D58" s="89" t="s">
        <v>630</v>
      </c>
      <c r="E58" s="89" t="s">
        <v>612</v>
      </c>
      <c r="F58" s="89" t="s">
        <v>612</v>
      </c>
      <c r="G58" s="89" t="s">
        <v>541</v>
      </c>
      <c r="H58" s="89" t="s">
        <v>83</v>
      </c>
      <c r="I58" s="89" t="s">
        <v>101</v>
      </c>
      <c r="J58" s="90">
        <v>53.345170000000003</v>
      </c>
      <c r="K58" s="90">
        <v>83.969120000000004</v>
      </c>
      <c r="L58" s="89" t="s">
        <v>24</v>
      </c>
      <c r="M58" s="89" t="s">
        <v>32</v>
      </c>
      <c r="N58" s="89"/>
      <c r="O58" s="89" t="s">
        <v>32</v>
      </c>
      <c r="P58" s="90" t="s">
        <v>540</v>
      </c>
      <c r="Q58" s="89" t="s">
        <v>540</v>
      </c>
      <c r="R58" s="90">
        <v>356.34522196</v>
      </c>
      <c r="S58" s="90">
        <v>218.96523092000001</v>
      </c>
      <c r="T58" s="90">
        <v>11.786150933333333</v>
      </c>
      <c r="U58" s="90">
        <v>796.42</v>
      </c>
      <c r="V58" s="90">
        <v>1707.138668243063</v>
      </c>
      <c r="W58" s="90">
        <v>0.43287999999999999</v>
      </c>
      <c r="X58" s="90">
        <v>257.44</v>
      </c>
      <c r="Y58" s="90">
        <v>154.25471968204479</v>
      </c>
      <c r="Z58" s="90">
        <v>94.785669160649604</v>
      </c>
      <c r="AA58" s="90">
        <v>5.1019890160213333</v>
      </c>
      <c r="AB58" s="90">
        <v>344.75428959999999</v>
      </c>
      <c r="AC58" s="90">
        <v>738.98618670905705</v>
      </c>
      <c r="AD58" s="90">
        <v>1337.8828541677726</v>
      </c>
    </row>
    <row r="59" spans="1:30" x14ac:dyDescent="0.2">
      <c r="A59" s="89" t="s">
        <v>1117</v>
      </c>
      <c r="B59" s="89" t="s">
        <v>577</v>
      </c>
      <c r="C59" s="89" t="s">
        <v>4</v>
      </c>
      <c r="D59" s="89" t="s">
        <v>631</v>
      </c>
      <c r="E59" s="89" t="s">
        <v>612</v>
      </c>
      <c r="F59" s="89" t="s">
        <v>612</v>
      </c>
      <c r="G59" s="89" t="s">
        <v>541</v>
      </c>
      <c r="H59" s="89" t="s">
        <v>83</v>
      </c>
      <c r="I59" s="89" t="s">
        <v>102</v>
      </c>
      <c r="J59" s="90">
        <v>53.371079999999999</v>
      </c>
      <c r="K59" s="90">
        <v>83.969210000000004</v>
      </c>
      <c r="L59" s="89" t="s">
        <v>24</v>
      </c>
      <c r="M59" s="89" t="s">
        <v>32</v>
      </c>
      <c r="N59" s="89"/>
      <c r="O59" s="89" t="s">
        <v>32</v>
      </c>
      <c r="P59" s="90" t="s">
        <v>540</v>
      </c>
      <c r="Q59" s="89" t="s">
        <v>540</v>
      </c>
      <c r="R59" s="90">
        <v>356.34522196</v>
      </c>
      <c r="S59" s="90">
        <v>218.96523092000001</v>
      </c>
      <c r="T59" s="90">
        <v>11.786150933333333</v>
      </c>
      <c r="U59" s="90">
        <v>796.42</v>
      </c>
      <c r="V59" s="90">
        <v>1685.0567393848848</v>
      </c>
      <c r="W59" s="90">
        <v>2.8478300000000001</v>
      </c>
      <c r="X59" s="90">
        <v>254.11</v>
      </c>
      <c r="Y59" s="90">
        <v>1014.8106134543468</v>
      </c>
      <c r="Z59" s="90">
        <v>623.57575357090366</v>
      </c>
      <c r="AA59" s="90">
        <v>33.564954212474667</v>
      </c>
      <c r="AB59" s="90">
        <v>2268.0687686000001</v>
      </c>
      <c r="AC59" s="90">
        <v>4798.7551341224571</v>
      </c>
      <c r="AD59" s="90">
        <v>8738.7752239601832</v>
      </c>
    </row>
    <row r="60" spans="1:30" x14ac:dyDescent="0.2">
      <c r="A60" s="89" t="s">
        <v>1117</v>
      </c>
      <c r="B60" s="89" t="s">
        <v>578</v>
      </c>
      <c r="C60" s="89" t="s">
        <v>6</v>
      </c>
      <c r="D60" s="89" t="s">
        <v>631</v>
      </c>
      <c r="E60" s="89" t="s">
        <v>612</v>
      </c>
      <c r="F60" s="89" t="s">
        <v>612</v>
      </c>
      <c r="G60" s="89" t="s">
        <v>541</v>
      </c>
      <c r="H60" s="89" t="s">
        <v>83</v>
      </c>
      <c r="I60" s="89" t="s">
        <v>102</v>
      </c>
      <c r="J60" s="90">
        <v>53.371079999999999</v>
      </c>
      <c r="K60" s="90">
        <v>83.969210000000004</v>
      </c>
      <c r="L60" s="89" t="s">
        <v>24</v>
      </c>
      <c r="M60" s="89" t="s">
        <v>32</v>
      </c>
      <c r="N60" s="89"/>
      <c r="O60" s="89" t="s">
        <v>32</v>
      </c>
      <c r="P60" s="90" t="s">
        <v>540</v>
      </c>
      <c r="Q60" s="89" t="s">
        <v>540</v>
      </c>
      <c r="R60" s="90">
        <v>356.34522196</v>
      </c>
      <c r="S60" s="90">
        <v>218.96523092000001</v>
      </c>
      <c r="T60" s="90">
        <v>11.786150933333333</v>
      </c>
      <c r="U60" s="90">
        <v>796.42</v>
      </c>
      <c r="V60" s="90">
        <v>1685.0567393848848</v>
      </c>
      <c r="W60" s="90">
        <v>8.2799600000000009</v>
      </c>
      <c r="X60" s="90">
        <v>254.11</v>
      </c>
      <c r="Y60" s="90">
        <v>2950.5241840199219</v>
      </c>
      <c r="Z60" s="90">
        <v>1813.0233534083634</v>
      </c>
      <c r="AA60" s="90">
        <v>97.588858281962672</v>
      </c>
      <c r="AB60" s="90">
        <v>6594.3257432</v>
      </c>
      <c r="AC60" s="90">
        <v>13952.202399837273</v>
      </c>
      <c r="AD60" s="90">
        <v>25407.664538747522</v>
      </c>
    </row>
    <row r="61" spans="1:30" x14ac:dyDescent="0.2">
      <c r="A61" s="89" t="s">
        <v>1117</v>
      </c>
      <c r="B61" s="89" t="s">
        <v>578</v>
      </c>
      <c r="C61" s="89" t="s">
        <v>7</v>
      </c>
      <c r="D61" s="89" t="s">
        <v>631</v>
      </c>
      <c r="E61" s="89" t="s">
        <v>612</v>
      </c>
      <c r="F61" s="89" t="s">
        <v>612</v>
      </c>
      <c r="G61" s="89" t="s">
        <v>541</v>
      </c>
      <c r="H61" s="89" t="s">
        <v>83</v>
      </c>
      <c r="I61" s="89" t="s">
        <v>102</v>
      </c>
      <c r="J61" s="90">
        <v>53.371079999999999</v>
      </c>
      <c r="K61" s="90">
        <v>83.969210000000004</v>
      </c>
      <c r="L61" s="89" t="s">
        <v>24</v>
      </c>
      <c r="M61" s="89" t="s">
        <v>32</v>
      </c>
      <c r="N61" s="89"/>
      <c r="O61" s="89" t="s">
        <v>32</v>
      </c>
      <c r="P61" s="90" t="s">
        <v>540</v>
      </c>
      <c r="Q61" s="89" t="s">
        <v>540</v>
      </c>
      <c r="R61" s="90">
        <v>356.34522196</v>
      </c>
      <c r="S61" s="90">
        <v>218.96523092000001</v>
      </c>
      <c r="T61" s="90">
        <v>11.786150933333333</v>
      </c>
      <c r="U61" s="90">
        <v>796.42</v>
      </c>
      <c r="V61" s="90">
        <v>1685.0567393848848</v>
      </c>
      <c r="W61" s="90">
        <v>5.62216</v>
      </c>
      <c r="X61" s="90">
        <v>254.11</v>
      </c>
      <c r="Y61" s="90">
        <v>2003.4298530946337</v>
      </c>
      <c r="Z61" s="90">
        <v>1231.0575626691873</v>
      </c>
      <c r="AA61" s="90">
        <v>66.263626331349329</v>
      </c>
      <c r="AB61" s="90">
        <v>4477.6006671999994</v>
      </c>
      <c r="AC61" s="90">
        <v>9473.6585979001247</v>
      </c>
      <c r="AD61" s="90">
        <v>17252.010307195294</v>
      </c>
    </row>
    <row r="62" spans="1:30" x14ac:dyDescent="0.2">
      <c r="A62" s="89" t="s">
        <v>1117</v>
      </c>
      <c r="B62" s="89" t="s">
        <v>577</v>
      </c>
      <c r="C62" s="89" t="s">
        <v>4</v>
      </c>
      <c r="D62" s="89" t="s">
        <v>632</v>
      </c>
      <c r="E62" s="89" t="s">
        <v>612</v>
      </c>
      <c r="F62" s="89" t="s">
        <v>612</v>
      </c>
      <c r="G62" s="89" t="s">
        <v>541</v>
      </c>
      <c r="H62" s="89" t="s">
        <v>83</v>
      </c>
      <c r="I62" s="89" t="s">
        <v>103</v>
      </c>
      <c r="J62" s="90">
        <v>53.371972</v>
      </c>
      <c r="K62" s="90">
        <v>83.969159000000005</v>
      </c>
      <c r="L62" s="89" t="s">
        <v>24</v>
      </c>
      <c r="M62" s="89" t="s">
        <v>32</v>
      </c>
      <c r="N62" s="89"/>
      <c r="O62" s="89" t="s">
        <v>32</v>
      </c>
      <c r="P62" s="90" t="s">
        <v>540</v>
      </c>
      <c r="Q62" s="89" t="s">
        <v>540</v>
      </c>
      <c r="R62" s="90">
        <v>356.34522196</v>
      </c>
      <c r="S62" s="90">
        <v>218.96523092000001</v>
      </c>
      <c r="T62" s="90">
        <v>11.786150933333333</v>
      </c>
      <c r="U62" s="90">
        <v>796.42</v>
      </c>
      <c r="V62" s="90">
        <v>1668.8102752099487</v>
      </c>
      <c r="W62" s="90">
        <v>1.9911300000000001</v>
      </c>
      <c r="X62" s="90">
        <v>251.66</v>
      </c>
      <c r="Y62" s="90">
        <v>709.52966180121484</v>
      </c>
      <c r="Z62" s="90">
        <v>435.98824024173962</v>
      </c>
      <c r="AA62" s="90">
        <v>23.467758707888002</v>
      </c>
      <c r="AB62" s="90">
        <v>1585.7757546</v>
      </c>
      <c r="AC62" s="90">
        <v>3322.8182032787854</v>
      </c>
      <c r="AD62" s="90">
        <v>6077.5796186296284</v>
      </c>
    </row>
    <row r="63" spans="1:30" x14ac:dyDescent="0.2">
      <c r="A63" s="89" t="s">
        <v>1117</v>
      </c>
      <c r="B63" s="89" t="s">
        <v>578</v>
      </c>
      <c r="C63" s="89" t="s">
        <v>6</v>
      </c>
      <c r="D63" s="89" t="s">
        <v>632</v>
      </c>
      <c r="E63" s="89" t="s">
        <v>612</v>
      </c>
      <c r="F63" s="89" t="s">
        <v>612</v>
      </c>
      <c r="G63" s="89" t="s">
        <v>541</v>
      </c>
      <c r="H63" s="89" t="s">
        <v>83</v>
      </c>
      <c r="I63" s="89" t="s">
        <v>103</v>
      </c>
      <c r="J63" s="90">
        <v>53.371972</v>
      </c>
      <c r="K63" s="90">
        <v>83.969159000000005</v>
      </c>
      <c r="L63" s="89" t="s">
        <v>24</v>
      </c>
      <c r="M63" s="89" t="s">
        <v>32</v>
      </c>
      <c r="N63" s="89"/>
      <c r="O63" s="89" t="s">
        <v>32</v>
      </c>
      <c r="P63" s="90" t="s">
        <v>540</v>
      </c>
      <c r="Q63" s="89" t="s">
        <v>540</v>
      </c>
      <c r="R63" s="90">
        <v>356.34522196</v>
      </c>
      <c r="S63" s="90">
        <v>218.96523092000001</v>
      </c>
      <c r="T63" s="90">
        <v>11.786150933333333</v>
      </c>
      <c r="U63" s="90">
        <v>796.42</v>
      </c>
      <c r="V63" s="90">
        <v>1668.8102752099487</v>
      </c>
      <c r="W63" s="90">
        <v>5.4289199999999997</v>
      </c>
      <c r="X63" s="90">
        <v>251.66</v>
      </c>
      <c r="Y63" s="90">
        <v>1934.5697024030831</v>
      </c>
      <c r="Z63" s="90">
        <v>1188.7447214462063</v>
      </c>
      <c r="AA63" s="90">
        <v>63.986070524991995</v>
      </c>
      <c r="AB63" s="90">
        <v>4323.7004663999996</v>
      </c>
      <c r="AC63" s="90">
        <v>9059.8374792927953</v>
      </c>
      <c r="AD63" s="90">
        <v>16570.838440067077</v>
      </c>
    </row>
    <row r="64" spans="1:30" x14ac:dyDescent="0.2">
      <c r="A64" s="89" t="s">
        <v>1117</v>
      </c>
      <c r="B64" s="89" t="s">
        <v>578</v>
      </c>
      <c r="C64" s="89" t="s">
        <v>7</v>
      </c>
      <c r="D64" s="89" t="s">
        <v>632</v>
      </c>
      <c r="E64" s="89" t="s">
        <v>612</v>
      </c>
      <c r="F64" s="89" t="s">
        <v>612</v>
      </c>
      <c r="G64" s="89" t="s">
        <v>541</v>
      </c>
      <c r="H64" s="89" t="s">
        <v>83</v>
      </c>
      <c r="I64" s="89" t="s">
        <v>103</v>
      </c>
      <c r="J64" s="90">
        <v>53.371972</v>
      </c>
      <c r="K64" s="90">
        <v>83.969159000000005</v>
      </c>
      <c r="L64" s="89" t="s">
        <v>24</v>
      </c>
      <c r="M64" s="89" t="s">
        <v>32</v>
      </c>
      <c r="N64" s="89"/>
      <c r="O64" s="89" t="s">
        <v>32</v>
      </c>
      <c r="P64" s="90" t="s">
        <v>540</v>
      </c>
      <c r="Q64" s="89" t="s">
        <v>540</v>
      </c>
      <c r="R64" s="90">
        <v>356.34522196</v>
      </c>
      <c r="S64" s="90">
        <v>218.96523092000001</v>
      </c>
      <c r="T64" s="90">
        <v>11.786150933333333</v>
      </c>
      <c r="U64" s="90">
        <v>796.42</v>
      </c>
      <c r="V64" s="90">
        <v>1668.8102752099487</v>
      </c>
      <c r="W64" s="90">
        <v>3.68065</v>
      </c>
      <c r="X64" s="90">
        <v>251.66</v>
      </c>
      <c r="Y64" s="90">
        <v>1311.5820412070741</v>
      </c>
      <c r="Z64" s="90">
        <v>805.93437718569805</v>
      </c>
      <c r="AA64" s="90">
        <v>43.380696432773334</v>
      </c>
      <c r="AB64" s="90">
        <v>2931.343273</v>
      </c>
      <c r="AC64" s="90">
        <v>6142.3065394514979</v>
      </c>
      <c r="AD64" s="90">
        <v>11234.546927277042</v>
      </c>
    </row>
    <row r="65" spans="1:30" x14ac:dyDescent="0.2">
      <c r="A65" s="89" t="s">
        <v>1117</v>
      </c>
      <c r="B65" s="89" t="s">
        <v>577</v>
      </c>
      <c r="C65" s="89" t="s">
        <v>4</v>
      </c>
      <c r="D65" s="89" t="s">
        <v>633</v>
      </c>
      <c r="E65" s="89" t="s">
        <v>612</v>
      </c>
      <c r="F65" s="89" t="s">
        <v>612</v>
      </c>
      <c r="G65" s="89" t="s">
        <v>541</v>
      </c>
      <c r="H65" s="89" t="s">
        <v>83</v>
      </c>
      <c r="I65" s="89" t="s">
        <v>104</v>
      </c>
      <c r="J65" s="90">
        <v>53.385798999999999</v>
      </c>
      <c r="K65" s="90">
        <v>83.684797000000003</v>
      </c>
      <c r="L65" s="89" t="s">
        <v>24</v>
      </c>
      <c r="M65" s="89" t="s">
        <v>32</v>
      </c>
      <c r="N65" s="89"/>
      <c r="O65" s="89" t="s">
        <v>32</v>
      </c>
      <c r="P65" s="90" t="s">
        <v>540</v>
      </c>
      <c r="Q65" s="89" t="s">
        <v>540</v>
      </c>
      <c r="R65" s="90">
        <v>356.34522196</v>
      </c>
      <c r="S65" s="90">
        <v>218.96523092000001</v>
      </c>
      <c r="T65" s="90">
        <v>11.786150933333333</v>
      </c>
      <c r="U65" s="90">
        <v>796.42</v>
      </c>
      <c r="V65" s="90">
        <v>1814.8295164883525</v>
      </c>
      <c r="W65" s="90">
        <v>2.1611699999999998</v>
      </c>
      <c r="X65" s="90">
        <v>273.68</v>
      </c>
      <c r="Y65" s="90">
        <v>770.12260334329312</v>
      </c>
      <c r="Z65" s="90">
        <v>473.22108810737637</v>
      </c>
      <c r="AA65" s="90">
        <v>25.471875812592</v>
      </c>
      <c r="AB65" s="90">
        <v>1721.1990113999998</v>
      </c>
      <c r="AC65" s="90">
        <v>3922.1551061491323</v>
      </c>
      <c r="AD65" s="90">
        <v>6912.1696848123938</v>
      </c>
    </row>
    <row r="66" spans="1:30" x14ac:dyDescent="0.2">
      <c r="A66" s="89" t="s">
        <v>1117</v>
      </c>
      <c r="B66" s="89" t="s">
        <v>578</v>
      </c>
      <c r="C66" s="89" t="s">
        <v>6</v>
      </c>
      <c r="D66" s="89" t="s">
        <v>633</v>
      </c>
      <c r="E66" s="89" t="s">
        <v>612</v>
      </c>
      <c r="F66" s="89" t="s">
        <v>612</v>
      </c>
      <c r="G66" s="89" t="s">
        <v>541</v>
      </c>
      <c r="H66" s="89" t="s">
        <v>83</v>
      </c>
      <c r="I66" s="89" t="s">
        <v>104</v>
      </c>
      <c r="J66" s="90">
        <v>53.385798999999999</v>
      </c>
      <c r="K66" s="90">
        <v>83.684797000000003</v>
      </c>
      <c r="L66" s="89" t="s">
        <v>24</v>
      </c>
      <c r="M66" s="89" t="s">
        <v>32</v>
      </c>
      <c r="N66" s="89"/>
      <c r="O66" s="89" t="s">
        <v>32</v>
      </c>
      <c r="P66" s="90" t="s">
        <v>540</v>
      </c>
      <c r="Q66" s="89" t="s">
        <v>540</v>
      </c>
      <c r="R66" s="90">
        <v>356.34522196</v>
      </c>
      <c r="S66" s="90">
        <v>218.96523092000001</v>
      </c>
      <c r="T66" s="90">
        <v>11.786150933333333</v>
      </c>
      <c r="U66" s="90">
        <v>796.42</v>
      </c>
      <c r="V66" s="90">
        <v>1814.8295164883525</v>
      </c>
      <c r="W66" s="90">
        <v>0.77432000000000001</v>
      </c>
      <c r="X66" s="90">
        <v>273.68</v>
      </c>
      <c r="Y66" s="90">
        <v>275.92523226806719</v>
      </c>
      <c r="Z66" s="90">
        <v>169.54915760597441</v>
      </c>
      <c r="AA66" s="90">
        <v>9.1262523906986672</v>
      </c>
      <c r="AB66" s="90">
        <v>616.6839344</v>
      </c>
      <c r="AC66" s="90">
        <v>1405.2587912072611</v>
      </c>
      <c r="AD66" s="90">
        <v>2476.543367872001</v>
      </c>
    </row>
    <row r="67" spans="1:30" x14ac:dyDescent="0.2">
      <c r="A67" s="89" t="s">
        <v>1117</v>
      </c>
      <c r="B67" s="89" t="s">
        <v>578</v>
      </c>
      <c r="C67" s="89" t="s">
        <v>7</v>
      </c>
      <c r="D67" s="89" t="s">
        <v>633</v>
      </c>
      <c r="E67" s="89" t="s">
        <v>612</v>
      </c>
      <c r="F67" s="89" t="s">
        <v>612</v>
      </c>
      <c r="G67" s="89" t="s">
        <v>541</v>
      </c>
      <c r="H67" s="89" t="s">
        <v>83</v>
      </c>
      <c r="I67" s="89" t="s">
        <v>104</v>
      </c>
      <c r="J67" s="90">
        <v>53.385798999999999</v>
      </c>
      <c r="K67" s="90">
        <v>83.684797000000003</v>
      </c>
      <c r="L67" s="89" t="s">
        <v>24</v>
      </c>
      <c r="M67" s="89" t="s">
        <v>32</v>
      </c>
      <c r="N67" s="89"/>
      <c r="O67" s="89" t="s">
        <v>32</v>
      </c>
      <c r="P67" s="90" t="s">
        <v>540</v>
      </c>
      <c r="Q67" s="89" t="s">
        <v>540</v>
      </c>
      <c r="R67" s="90">
        <v>356.34522196</v>
      </c>
      <c r="S67" s="90">
        <v>218.96523092000001</v>
      </c>
      <c r="T67" s="90">
        <v>11.786150933333333</v>
      </c>
      <c r="U67" s="90">
        <v>796.42</v>
      </c>
      <c r="V67" s="90">
        <v>1814.8295164883525</v>
      </c>
      <c r="W67" s="90">
        <v>0.52951000000000004</v>
      </c>
      <c r="X67" s="90">
        <v>273.68</v>
      </c>
      <c r="Y67" s="90">
        <v>188.68835848003962</v>
      </c>
      <c r="Z67" s="90">
        <v>115.94427942444922</v>
      </c>
      <c r="AA67" s="90">
        <v>6.2408847807093339</v>
      </c>
      <c r="AB67" s="90">
        <v>421.71235419999999</v>
      </c>
      <c r="AC67" s="90">
        <v>960.97037727574764</v>
      </c>
      <c r="AD67" s="90">
        <v>1693.5562541609456</v>
      </c>
    </row>
    <row r="68" spans="1:30" x14ac:dyDescent="0.2">
      <c r="A68" s="89" t="s">
        <v>1117</v>
      </c>
      <c r="B68" s="89" t="s">
        <v>577</v>
      </c>
      <c r="C68" s="89" t="s">
        <v>4</v>
      </c>
      <c r="D68" s="89" t="s">
        <v>634</v>
      </c>
      <c r="E68" s="89" t="s">
        <v>612</v>
      </c>
      <c r="F68" s="89" t="s">
        <v>612</v>
      </c>
      <c r="G68" s="89" t="s">
        <v>541</v>
      </c>
      <c r="H68" s="89" t="s">
        <v>83</v>
      </c>
      <c r="I68" s="89" t="s">
        <v>105</v>
      </c>
      <c r="J68" s="90">
        <v>53.34836</v>
      </c>
      <c r="K68" s="90">
        <v>83.640878000000001</v>
      </c>
      <c r="L68" s="89" t="s">
        <v>24</v>
      </c>
      <c r="M68" s="89" t="s">
        <v>32</v>
      </c>
      <c r="N68" s="89"/>
      <c r="O68" s="89" t="s">
        <v>32</v>
      </c>
      <c r="P68" s="90" t="s">
        <v>540</v>
      </c>
      <c r="Q68" s="89" t="s">
        <v>540</v>
      </c>
      <c r="R68" s="90">
        <v>356.34522196</v>
      </c>
      <c r="S68" s="90">
        <v>218.96523092000001</v>
      </c>
      <c r="T68" s="90">
        <v>11.786150933333333</v>
      </c>
      <c r="U68" s="90">
        <v>796.42</v>
      </c>
      <c r="V68" s="90">
        <v>1832.1369742420598</v>
      </c>
      <c r="W68" s="90">
        <v>2.7221899999999999</v>
      </c>
      <c r="X68" s="90">
        <v>276.29000000000002</v>
      </c>
      <c r="Y68" s="90">
        <v>970.03939976729237</v>
      </c>
      <c r="Z68" s="90">
        <v>596.06496195811485</v>
      </c>
      <c r="AA68" s="90">
        <v>32.084142209210668</v>
      </c>
      <c r="AB68" s="90">
        <v>2168.0065597999996</v>
      </c>
      <c r="AC68" s="90">
        <v>4987.4249499119924</v>
      </c>
      <c r="AD68" s="90">
        <v>8753.6200136466105</v>
      </c>
    </row>
    <row r="69" spans="1:30" x14ac:dyDescent="0.2">
      <c r="A69" s="89" t="s">
        <v>1117</v>
      </c>
      <c r="B69" s="89" t="s">
        <v>578</v>
      </c>
      <c r="C69" s="89" t="s">
        <v>6</v>
      </c>
      <c r="D69" s="89" t="s">
        <v>634</v>
      </c>
      <c r="E69" s="89" t="s">
        <v>612</v>
      </c>
      <c r="F69" s="89" t="s">
        <v>612</v>
      </c>
      <c r="G69" s="89" t="s">
        <v>541</v>
      </c>
      <c r="H69" s="89" t="s">
        <v>83</v>
      </c>
      <c r="I69" s="89" t="s">
        <v>105</v>
      </c>
      <c r="J69" s="90">
        <v>53.34836</v>
      </c>
      <c r="K69" s="90">
        <v>83.640878000000001</v>
      </c>
      <c r="L69" s="89" t="s">
        <v>24</v>
      </c>
      <c r="M69" s="89" t="s">
        <v>32</v>
      </c>
      <c r="N69" s="89"/>
      <c r="O69" s="89" t="s">
        <v>32</v>
      </c>
      <c r="P69" s="90" t="s">
        <v>540</v>
      </c>
      <c r="Q69" s="89" t="s">
        <v>540</v>
      </c>
      <c r="R69" s="90">
        <v>356.34522196</v>
      </c>
      <c r="S69" s="90">
        <v>218.96523092000001</v>
      </c>
      <c r="T69" s="90">
        <v>11.786150933333333</v>
      </c>
      <c r="U69" s="90">
        <v>796.42</v>
      </c>
      <c r="V69" s="90">
        <v>1832.1369742420598</v>
      </c>
      <c r="W69" s="90">
        <v>0.88260000000000005</v>
      </c>
      <c r="X69" s="90">
        <v>276.29000000000002</v>
      </c>
      <c r="Y69" s="90">
        <v>314.51029290189604</v>
      </c>
      <c r="Z69" s="90">
        <v>193.25871280999203</v>
      </c>
      <c r="AA69" s="90">
        <v>10.402456813760001</v>
      </c>
      <c r="AB69" s="90">
        <v>702.92029200000002</v>
      </c>
      <c r="AC69" s="90">
        <v>1617.0440934660421</v>
      </c>
      <c r="AD69" s="90">
        <v>2838.1358479916898</v>
      </c>
    </row>
    <row r="70" spans="1:30" x14ac:dyDescent="0.2">
      <c r="A70" s="89" t="s">
        <v>1117</v>
      </c>
      <c r="B70" s="89" t="s">
        <v>578</v>
      </c>
      <c r="C70" s="89" t="s">
        <v>7</v>
      </c>
      <c r="D70" s="89" t="s">
        <v>634</v>
      </c>
      <c r="E70" s="89" t="s">
        <v>612</v>
      </c>
      <c r="F70" s="89" t="s">
        <v>612</v>
      </c>
      <c r="G70" s="89" t="s">
        <v>541</v>
      </c>
      <c r="H70" s="89" t="s">
        <v>83</v>
      </c>
      <c r="I70" s="89" t="s">
        <v>105</v>
      </c>
      <c r="J70" s="90">
        <v>53.34836</v>
      </c>
      <c r="K70" s="90">
        <v>83.640878000000001</v>
      </c>
      <c r="L70" s="89" t="s">
        <v>24</v>
      </c>
      <c r="M70" s="89" t="s">
        <v>32</v>
      </c>
      <c r="N70" s="89"/>
      <c r="O70" s="89" t="s">
        <v>32</v>
      </c>
      <c r="P70" s="90" t="s">
        <v>540</v>
      </c>
      <c r="Q70" s="89" t="s">
        <v>540</v>
      </c>
      <c r="R70" s="90">
        <v>356.34522196</v>
      </c>
      <c r="S70" s="90">
        <v>218.96523092000001</v>
      </c>
      <c r="T70" s="90">
        <v>11.786150933333333</v>
      </c>
      <c r="U70" s="90">
        <v>796.42</v>
      </c>
      <c r="V70" s="90">
        <v>1832.1369742420598</v>
      </c>
      <c r="W70" s="90">
        <v>0.60197999999999996</v>
      </c>
      <c r="X70" s="90">
        <v>276.29000000000002</v>
      </c>
      <c r="Y70" s="90">
        <v>214.51269671548079</v>
      </c>
      <c r="Z70" s="90">
        <v>131.81268970922159</v>
      </c>
      <c r="AA70" s="90">
        <v>7.0950271388479997</v>
      </c>
      <c r="AB70" s="90">
        <v>479.42891159999994</v>
      </c>
      <c r="AC70" s="90">
        <v>1102.9098157542351</v>
      </c>
      <c r="AD70" s="90">
        <v>1935.7591409177853</v>
      </c>
    </row>
    <row r="71" spans="1:30" x14ac:dyDescent="0.2">
      <c r="A71" s="89" t="s">
        <v>1117</v>
      </c>
      <c r="B71" s="89" t="s">
        <v>577</v>
      </c>
      <c r="C71" s="89" t="s">
        <v>4</v>
      </c>
      <c r="D71" s="89" t="s">
        <v>635</v>
      </c>
      <c r="E71" s="89" t="s">
        <v>612</v>
      </c>
      <c r="F71" s="89" t="s">
        <v>612</v>
      </c>
      <c r="G71" s="89" t="s">
        <v>541</v>
      </c>
      <c r="H71" s="89" t="s">
        <v>83</v>
      </c>
      <c r="I71" s="89" t="s">
        <v>106</v>
      </c>
      <c r="J71" s="90">
        <v>53.301934000000003</v>
      </c>
      <c r="K71" s="90">
        <v>83.766885000000002</v>
      </c>
      <c r="L71" s="89" t="s">
        <v>24</v>
      </c>
      <c r="M71" s="89" t="s">
        <v>32</v>
      </c>
      <c r="N71" s="89"/>
      <c r="O71" s="89" t="s">
        <v>32</v>
      </c>
      <c r="P71" s="90" t="s">
        <v>540</v>
      </c>
      <c r="Q71" s="89" t="s">
        <v>540</v>
      </c>
      <c r="R71" s="90">
        <v>356.34522196</v>
      </c>
      <c r="S71" s="90">
        <v>218.96523092000001</v>
      </c>
      <c r="T71" s="90">
        <v>11.786150933333333</v>
      </c>
      <c r="U71" s="90">
        <v>796.42</v>
      </c>
      <c r="V71" s="90">
        <v>1797.5883708333183</v>
      </c>
      <c r="W71" s="90">
        <v>3.5155799999999999</v>
      </c>
      <c r="X71" s="90">
        <v>271.08</v>
      </c>
      <c r="Y71" s="90">
        <v>1252.7601354181368</v>
      </c>
      <c r="Z71" s="90">
        <v>769.78978651773366</v>
      </c>
      <c r="AA71" s="90">
        <v>41.435156498208002</v>
      </c>
      <c r="AB71" s="90">
        <v>2799.8782235999997</v>
      </c>
      <c r="AC71" s="90">
        <v>6319.5657247341969</v>
      </c>
      <c r="AD71" s="90">
        <v>11183.429026768275</v>
      </c>
    </row>
    <row r="72" spans="1:30" x14ac:dyDescent="0.2">
      <c r="A72" s="89" t="s">
        <v>1117</v>
      </c>
      <c r="B72" s="89" t="s">
        <v>578</v>
      </c>
      <c r="C72" s="89" t="s">
        <v>6</v>
      </c>
      <c r="D72" s="89" t="s">
        <v>635</v>
      </c>
      <c r="E72" s="89" t="s">
        <v>612</v>
      </c>
      <c r="F72" s="89" t="s">
        <v>612</v>
      </c>
      <c r="G72" s="89" t="s">
        <v>541</v>
      </c>
      <c r="H72" s="89" t="s">
        <v>83</v>
      </c>
      <c r="I72" s="89" t="s">
        <v>106</v>
      </c>
      <c r="J72" s="90">
        <v>53.301934000000003</v>
      </c>
      <c r="K72" s="90">
        <v>83.766885000000002</v>
      </c>
      <c r="L72" s="89" t="s">
        <v>24</v>
      </c>
      <c r="M72" s="89" t="s">
        <v>32</v>
      </c>
      <c r="N72" s="89"/>
      <c r="O72" s="89" t="s">
        <v>32</v>
      </c>
      <c r="P72" s="90" t="s">
        <v>540</v>
      </c>
      <c r="Q72" s="89" t="s">
        <v>540</v>
      </c>
      <c r="R72" s="90">
        <v>356.34522196</v>
      </c>
      <c r="S72" s="90">
        <v>218.96523092000001</v>
      </c>
      <c r="T72" s="90">
        <v>11.786150933333333</v>
      </c>
      <c r="U72" s="90">
        <v>796.42</v>
      </c>
      <c r="V72" s="90">
        <v>1797.5883708333183</v>
      </c>
      <c r="W72" s="90">
        <v>1.11842</v>
      </c>
      <c r="X72" s="90">
        <v>271.08</v>
      </c>
      <c r="Y72" s="90">
        <v>398.54362314450321</v>
      </c>
      <c r="Z72" s="90">
        <v>244.8950935655464</v>
      </c>
      <c r="AA72" s="90">
        <v>13.181866926858666</v>
      </c>
      <c r="AB72" s="90">
        <v>890.73205639999992</v>
      </c>
      <c r="AC72" s="90">
        <v>2010.4587857073998</v>
      </c>
      <c r="AD72" s="90">
        <v>3557.8114257443081</v>
      </c>
    </row>
    <row r="73" spans="1:30" x14ac:dyDescent="0.2">
      <c r="A73" s="89" t="s">
        <v>1117</v>
      </c>
      <c r="B73" s="89" t="s">
        <v>578</v>
      </c>
      <c r="C73" s="89" t="s">
        <v>7</v>
      </c>
      <c r="D73" s="89" t="s">
        <v>635</v>
      </c>
      <c r="E73" s="89" t="s">
        <v>612</v>
      </c>
      <c r="F73" s="89" t="s">
        <v>612</v>
      </c>
      <c r="G73" s="89" t="s">
        <v>541</v>
      </c>
      <c r="H73" s="89" t="s">
        <v>83</v>
      </c>
      <c r="I73" s="89" t="s">
        <v>106</v>
      </c>
      <c r="J73" s="90">
        <v>53.301934000000003</v>
      </c>
      <c r="K73" s="90">
        <v>83.766885000000002</v>
      </c>
      <c r="L73" s="89" t="s">
        <v>24</v>
      </c>
      <c r="M73" s="89" t="s">
        <v>32</v>
      </c>
      <c r="N73" s="89"/>
      <c r="O73" s="89" t="s">
        <v>32</v>
      </c>
      <c r="P73" s="90" t="s">
        <v>540</v>
      </c>
      <c r="Q73" s="89" t="s">
        <v>540</v>
      </c>
      <c r="R73" s="90">
        <v>356.34522196</v>
      </c>
      <c r="S73" s="90">
        <v>218.96523092000001</v>
      </c>
      <c r="T73" s="90">
        <v>11.786150933333333</v>
      </c>
      <c r="U73" s="90">
        <v>796.42</v>
      </c>
      <c r="V73" s="90">
        <v>1797.5883708333183</v>
      </c>
      <c r="W73" s="90">
        <v>0.76007000000000002</v>
      </c>
      <c r="X73" s="90">
        <v>271.08</v>
      </c>
      <c r="Y73" s="90">
        <v>270.8473128551372</v>
      </c>
      <c r="Z73" s="90">
        <v>166.42890306536441</v>
      </c>
      <c r="AA73" s="90">
        <v>8.958299739898667</v>
      </c>
      <c r="AB73" s="90">
        <v>605.33494940000003</v>
      </c>
      <c r="AC73" s="90">
        <v>1366.2929930192804</v>
      </c>
      <c r="AD73" s="90">
        <v>2417.8624580796804</v>
      </c>
    </row>
    <row r="74" spans="1:30" x14ac:dyDescent="0.2">
      <c r="A74" s="89" t="s">
        <v>1117</v>
      </c>
      <c r="B74" s="89" t="s">
        <v>577</v>
      </c>
      <c r="C74" s="89" t="s">
        <v>4</v>
      </c>
      <c r="D74" s="89" t="s">
        <v>641</v>
      </c>
      <c r="E74" s="89" t="s">
        <v>612</v>
      </c>
      <c r="F74" s="89" t="s">
        <v>612</v>
      </c>
      <c r="G74" s="89" t="s">
        <v>541</v>
      </c>
      <c r="H74" s="89" t="s">
        <v>83</v>
      </c>
      <c r="I74" s="89" t="s">
        <v>112</v>
      </c>
      <c r="J74" s="90">
        <v>51.985151999999999</v>
      </c>
      <c r="K74" s="90">
        <v>85.894428000000005</v>
      </c>
      <c r="L74" s="89" t="s">
        <v>24</v>
      </c>
      <c r="M74" s="89" t="s">
        <v>32</v>
      </c>
      <c r="N74" s="89"/>
      <c r="O74" s="89" t="s">
        <v>32</v>
      </c>
      <c r="P74" s="90" t="s">
        <v>540</v>
      </c>
      <c r="Q74" s="89" t="s">
        <v>540</v>
      </c>
      <c r="R74" s="90">
        <v>356.34522196</v>
      </c>
      <c r="S74" s="90">
        <v>218.96523092000001</v>
      </c>
      <c r="T74" s="90">
        <v>11.786150933333333</v>
      </c>
      <c r="U74" s="90">
        <v>796.42</v>
      </c>
      <c r="V74" s="90">
        <v>2950.6284693784414</v>
      </c>
      <c r="W74" s="90">
        <v>2.3980000000000001</v>
      </c>
      <c r="X74" s="90">
        <v>480.52</v>
      </c>
      <c r="Y74" s="90">
        <v>854.51584226008003</v>
      </c>
      <c r="Z74" s="90">
        <v>525.07862374616002</v>
      </c>
      <c r="AA74" s="90">
        <v>28.263189938133333</v>
      </c>
      <c r="AB74" s="90">
        <v>1909.8151600000001</v>
      </c>
      <c r="AC74" s="90">
        <v>7075.6070695695025</v>
      </c>
      <c r="AD74" s="90">
        <v>10393.279885513875</v>
      </c>
    </row>
    <row r="75" spans="1:30" x14ac:dyDescent="0.2">
      <c r="A75" s="89" t="s">
        <v>1117</v>
      </c>
      <c r="B75" s="89" t="s">
        <v>578</v>
      </c>
      <c r="C75" s="89" t="s">
        <v>6</v>
      </c>
      <c r="D75" s="89" t="s">
        <v>641</v>
      </c>
      <c r="E75" s="89" t="s">
        <v>612</v>
      </c>
      <c r="F75" s="89" t="s">
        <v>612</v>
      </c>
      <c r="G75" s="89" t="s">
        <v>541</v>
      </c>
      <c r="H75" s="89" t="s">
        <v>83</v>
      </c>
      <c r="I75" s="89" t="s">
        <v>112</v>
      </c>
      <c r="J75" s="90">
        <v>51.985151999999999</v>
      </c>
      <c r="K75" s="90">
        <v>85.894428000000005</v>
      </c>
      <c r="L75" s="89" t="s">
        <v>24</v>
      </c>
      <c r="M75" s="89" t="s">
        <v>32</v>
      </c>
      <c r="N75" s="89"/>
      <c r="O75" s="89" t="s">
        <v>32</v>
      </c>
      <c r="P75" s="90" t="s">
        <v>540</v>
      </c>
      <c r="Q75" s="89" t="s">
        <v>540</v>
      </c>
      <c r="R75" s="90">
        <v>356.34522196</v>
      </c>
      <c r="S75" s="90">
        <v>218.96523092000001</v>
      </c>
      <c r="T75" s="90">
        <v>11.786150933333333</v>
      </c>
      <c r="U75" s="90">
        <v>796.42</v>
      </c>
      <c r="V75" s="90">
        <v>2950.6284693784414</v>
      </c>
      <c r="W75" s="90">
        <v>0.86568999999999996</v>
      </c>
      <c r="X75" s="90">
        <v>480.52</v>
      </c>
      <c r="Y75" s="90">
        <v>308.48449519855239</v>
      </c>
      <c r="Z75" s="90">
        <v>189.55601075513479</v>
      </c>
      <c r="AA75" s="90">
        <v>10.203153001477332</v>
      </c>
      <c r="AB75" s="90">
        <v>689.4528297999999</v>
      </c>
      <c r="AC75" s="90">
        <v>2554.329559656223</v>
      </c>
      <c r="AD75" s="90">
        <v>3752.0260484113874</v>
      </c>
    </row>
    <row r="76" spans="1:30" x14ac:dyDescent="0.2">
      <c r="A76" s="89" t="s">
        <v>1117</v>
      </c>
      <c r="B76" s="89" t="s">
        <v>578</v>
      </c>
      <c r="C76" s="89" t="s">
        <v>7</v>
      </c>
      <c r="D76" s="89" t="s">
        <v>641</v>
      </c>
      <c r="E76" s="89" t="s">
        <v>612</v>
      </c>
      <c r="F76" s="89" t="s">
        <v>612</v>
      </c>
      <c r="G76" s="89" t="s">
        <v>541</v>
      </c>
      <c r="H76" s="89" t="s">
        <v>83</v>
      </c>
      <c r="I76" s="89" t="s">
        <v>112</v>
      </c>
      <c r="J76" s="90">
        <v>51.985151999999999</v>
      </c>
      <c r="K76" s="90">
        <v>85.894428000000005</v>
      </c>
      <c r="L76" s="89" t="s">
        <v>24</v>
      </c>
      <c r="M76" s="89" t="s">
        <v>32</v>
      </c>
      <c r="N76" s="89"/>
      <c r="O76" s="89" t="s">
        <v>32</v>
      </c>
      <c r="P76" s="90" t="s">
        <v>540</v>
      </c>
      <c r="Q76" s="89" t="s">
        <v>540</v>
      </c>
      <c r="R76" s="90">
        <v>356.34522196</v>
      </c>
      <c r="S76" s="90">
        <v>218.96523092000001</v>
      </c>
      <c r="T76" s="90">
        <v>11.786150933333333</v>
      </c>
      <c r="U76" s="90">
        <v>796.42</v>
      </c>
      <c r="V76" s="90">
        <v>2950.6284693784414</v>
      </c>
      <c r="W76" s="90">
        <v>0.59062000000000003</v>
      </c>
      <c r="X76" s="90">
        <v>480.52</v>
      </c>
      <c r="Y76" s="90">
        <v>210.46461499401522</v>
      </c>
      <c r="Z76" s="90">
        <v>129.3252446859704</v>
      </c>
      <c r="AA76" s="90">
        <v>6.9611364642453335</v>
      </c>
      <c r="AB76" s="90">
        <v>470.38158040000002</v>
      </c>
      <c r="AC76" s="90">
        <v>1742.7001865842951</v>
      </c>
      <c r="AD76" s="90">
        <v>2559.832763128526</v>
      </c>
    </row>
    <row r="77" spans="1:30" x14ac:dyDescent="0.2">
      <c r="A77" s="89" t="s">
        <v>1117</v>
      </c>
      <c r="B77" s="89" t="s">
        <v>577</v>
      </c>
      <c r="C77" s="89" t="s">
        <v>4</v>
      </c>
      <c r="D77" s="89" t="s">
        <v>649</v>
      </c>
      <c r="E77" s="89" t="s">
        <v>612</v>
      </c>
      <c r="F77" s="89" t="s">
        <v>612</v>
      </c>
      <c r="G77" s="89" t="s">
        <v>541</v>
      </c>
      <c r="H77" s="89" t="s">
        <v>83</v>
      </c>
      <c r="I77" s="89" t="s">
        <v>120</v>
      </c>
      <c r="J77" s="90">
        <v>54.648119999999999</v>
      </c>
      <c r="K77" s="90">
        <v>86.203404000000006</v>
      </c>
      <c r="L77" s="89" t="s">
        <v>24</v>
      </c>
      <c r="M77" s="89" t="s">
        <v>28</v>
      </c>
      <c r="N77" s="89"/>
      <c r="O77" s="89" t="s">
        <v>28</v>
      </c>
      <c r="P77" s="90" t="s">
        <v>540</v>
      </c>
      <c r="Q77" s="89" t="s">
        <v>540</v>
      </c>
      <c r="R77" s="90">
        <v>356.34522196</v>
      </c>
      <c r="S77" s="90">
        <v>218.96523092000001</v>
      </c>
      <c r="T77" s="90">
        <v>11.786150933333333</v>
      </c>
      <c r="U77" s="90">
        <v>796.42</v>
      </c>
      <c r="V77" s="90">
        <v>1126.2053167411623</v>
      </c>
      <c r="W77" s="90">
        <v>1.5795399999999999</v>
      </c>
      <c r="X77" s="90">
        <v>234.32</v>
      </c>
      <c r="Y77" s="90">
        <v>562.86153189469837</v>
      </c>
      <c r="Z77" s="90">
        <v>345.86434084737681</v>
      </c>
      <c r="AA77" s="90">
        <v>18.616696845237332</v>
      </c>
      <c r="AB77" s="90">
        <v>1257.9772467999999</v>
      </c>
      <c r="AC77" s="90">
        <v>1778.8863460053353</v>
      </c>
      <c r="AD77" s="90">
        <v>3964.2061623926475</v>
      </c>
    </row>
    <row r="78" spans="1:30" x14ac:dyDescent="0.2">
      <c r="A78" s="89" t="s">
        <v>1117</v>
      </c>
      <c r="B78" s="89" t="s">
        <v>578</v>
      </c>
      <c r="C78" s="89" t="s">
        <v>6</v>
      </c>
      <c r="D78" s="89" t="s">
        <v>649</v>
      </c>
      <c r="E78" s="89" t="s">
        <v>612</v>
      </c>
      <c r="F78" s="89" t="s">
        <v>612</v>
      </c>
      <c r="G78" s="89" t="s">
        <v>541</v>
      </c>
      <c r="H78" s="89" t="s">
        <v>83</v>
      </c>
      <c r="I78" s="89" t="s">
        <v>120</v>
      </c>
      <c r="J78" s="90">
        <v>54.648119999999999</v>
      </c>
      <c r="K78" s="90">
        <v>86.203404000000006</v>
      </c>
      <c r="L78" s="89" t="s">
        <v>24</v>
      </c>
      <c r="M78" s="89" t="s">
        <v>28</v>
      </c>
      <c r="N78" s="89"/>
      <c r="O78" s="89" t="s">
        <v>28</v>
      </c>
      <c r="P78" s="90" t="s">
        <v>540</v>
      </c>
      <c r="Q78" s="89" t="s">
        <v>540</v>
      </c>
      <c r="R78" s="90">
        <v>356.34522196</v>
      </c>
      <c r="S78" s="90">
        <v>218.96523092000001</v>
      </c>
      <c r="T78" s="90">
        <v>11.786150933333333</v>
      </c>
      <c r="U78" s="90">
        <v>796.42</v>
      </c>
      <c r="V78" s="90">
        <v>1126.2053167411623</v>
      </c>
      <c r="W78" s="90">
        <v>0.66535</v>
      </c>
      <c r="X78" s="90">
        <v>234.32</v>
      </c>
      <c r="Y78" s="90">
        <v>237.09429343108602</v>
      </c>
      <c r="Z78" s="90">
        <v>145.68851639262201</v>
      </c>
      <c r="AA78" s="90">
        <v>7.8419155234933333</v>
      </c>
      <c r="AB78" s="90">
        <v>529.89804700000002</v>
      </c>
      <c r="AC78" s="90">
        <v>749.32070749373236</v>
      </c>
      <c r="AD78" s="90">
        <v>1669.8434798409339</v>
      </c>
    </row>
    <row r="79" spans="1:30" x14ac:dyDescent="0.2">
      <c r="A79" s="89" t="s">
        <v>1117</v>
      </c>
      <c r="B79" s="89" t="s">
        <v>578</v>
      </c>
      <c r="C79" s="89" t="s">
        <v>7</v>
      </c>
      <c r="D79" s="89" t="s">
        <v>649</v>
      </c>
      <c r="E79" s="89" t="s">
        <v>612</v>
      </c>
      <c r="F79" s="89" t="s">
        <v>612</v>
      </c>
      <c r="G79" s="89" t="s">
        <v>541</v>
      </c>
      <c r="H79" s="89" t="s">
        <v>83</v>
      </c>
      <c r="I79" s="89" t="s">
        <v>120</v>
      </c>
      <c r="J79" s="90">
        <v>54.648119999999999</v>
      </c>
      <c r="K79" s="90">
        <v>86.203404000000006</v>
      </c>
      <c r="L79" s="89" t="s">
        <v>24</v>
      </c>
      <c r="M79" s="89" t="s">
        <v>28</v>
      </c>
      <c r="N79" s="89"/>
      <c r="O79" s="89" t="s">
        <v>28</v>
      </c>
      <c r="P79" s="90" t="s">
        <v>540</v>
      </c>
      <c r="Q79" s="89" t="s">
        <v>540</v>
      </c>
      <c r="R79" s="90">
        <v>356.34522196</v>
      </c>
      <c r="S79" s="90">
        <v>218.96523092000001</v>
      </c>
      <c r="T79" s="90">
        <v>11.786150933333333</v>
      </c>
      <c r="U79" s="90">
        <v>796.42</v>
      </c>
      <c r="V79" s="90">
        <v>1126.2053167411623</v>
      </c>
      <c r="W79" s="90">
        <v>0.46385999999999999</v>
      </c>
      <c r="X79" s="90">
        <v>234.32</v>
      </c>
      <c r="Y79" s="90">
        <v>165.2942946583656</v>
      </c>
      <c r="Z79" s="90">
        <v>101.5692120145512</v>
      </c>
      <c r="AA79" s="90">
        <v>5.4671239719360001</v>
      </c>
      <c r="AB79" s="90">
        <v>369.42738119999996</v>
      </c>
      <c r="AC79" s="90">
        <v>522.40159822355554</v>
      </c>
      <c r="AD79" s="90">
        <v>1164.1596100684083</v>
      </c>
    </row>
    <row r="80" spans="1:30" x14ac:dyDescent="0.2">
      <c r="A80" s="89" t="s">
        <v>1117</v>
      </c>
      <c r="B80" s="89" t="s">
        <v>577</v>
      </c>
      <c r="C80" s="89" t="s">
        <v>4</v>
      </c>
      <c r="D80" s="89" t="s">
        <v>655</v>
      </c>
      <c r="E80" s="89" t="s">
        <v>612</v>
      </c>
      <c r="F80" s="89" t="s">
        <v>612</v>
      </c>
      <c r="G80" s="89" t="s">
        <v>541</v>
      </c>
      <c r="H80" s="89" t="s">
        <v>83</v>
      </c>
      <c r="I80" s="89" t="s">
        <v>126</v>
      </c>
      <c r="J80" s="90">
        <v>54.316608000000002</v>
      </c>
      <c r="K80" s="90">
        <v>86.298400999999998</v>
      </c>
      <c r="L80" s="89" t="s">
        <v>24</v>
      </c>
      <c r="M80" s="89" t="s">
        <v>28</v>
      </c>
      <c r="N80" s="89"/>
      <c r="O80" s="89" t="s">
        <v>28</v>
      </c>
      <c r="P80" s="90" t="s">
        <v>540</v>
      </c>
      <c r="Q80" s="89" t="s">
        <v>540</v>
      </c>
      <c r="R80" s="90">
        <v>356.34522196</v>
      </c>
      <c r="S80" s="90">
        <v>218.96523092000001</v>
      </c>
      <c r="T80" s="90">
        <v>11.786150933333333</v>
      </c>
      <c r="U80" s="90">
        <v>796.42</v>
      </c>
      <c r="V80" s="90">
        <v>1346.3805709231042</v>
      </c>
      <c r="W80" s="90">
        <v>1.2225699999999999</v>
      </c>
      <c r="X80" s="90">
        <v>280.13</v>
      </c>
      <c r="Y80" s="90">
        <v>435.65697801163719</v>
      </c>
      <c r="Z80" s="90">
        <v>267.70032236586439</v>
      </c>
      <c r="AA80" s="90">
        <v>14.409394546565332</v>
      </c>
      <c r="AB80" s="90">
        <v>973.6791993999999</v>
      </c>
      <c r="AC80" s="90">
        <v>1646.0444945934594</v>
      </c>
      <c r="AD80" s="90">
        <v>3337.4903889175262</v>
      </c>
    </row>
    <row r="81" spans="1:30" x14ac:dyDescent="0.2">
      <c r="A81" s="89" t="s">
        <v>1117</v>
      </c>
      <c r="B81" s="89" t="s">
        <v>578</v>
      </c>
      <c r="C81" s="89" t="s">
        <v>6</v>
      </c>
      <c r="D81" s="89" t="s">
        <v>655</v>
      </c>
      <c r="E81" s="89" t="s">
        <v>612</v>
      </c>
      <c r="F81" s="89" t="s">
        <v>612</v>
      </c>
      <c r="G81" s="89" t="s">
        <v>541</v>
      </c>
      <c r="H81" s="89" t="s">
        <v>83</v>
      </c>
      <c r="I81" s="89" t="s">
        <v>126</v>
      </c>
      <c r="J81" s="90">
        <v>54.316608000000002</v>
      </c>
      <c r="K81" s="90">
        <v>86.298400999999998</v>
      </c>
      <c r="L81" s="89" t="s">
        <v>24</v>
      </c>
      <c r="M81" s="89" t="s">
        <v>28</v>
      </c>
      <c r="N81" s="89"/>
      <c r="O81" s="89" t="s">
        <v>28</v>
      </c>
      <c r="P81" s="90" t="s">
        <v>540</v>
      </c>
      <c r="Q81" s="89" t="s">
        <v>540</v>
      </c>
      <c r="R81" s="90">
        <v>356.34522196</v>
      </c>
      <c r="S81" s="90">
        <v>218.96523092000001</v>
      </c>
      <c r="T81" s="90">
        <v>11.786150933333333</v>
      </c>
      <c r="U81" s="90">
        <v>796.42</v>
      </c>
      <c r="V81" s="90">
        <v>1346.3805709231042</v>
      </c>
      <c r="W81" s="90">
        <v>0.55427999999999999</v>
      </c>
      <c r="X81" s="90">
        <v>280.13</v>
      </c>
      <c r="Y81" s="90">
        <v>197.51502962798881</v>
      </c>
      <c r="Z81" s="90">
        <v>121.3680481943376</v>
      </c>
      <c r="AA81" s="90">
        <v>6.5328277393279999</v>
      </c>
      <c r="AB81" s="90">
        <v>441.43967759999998</v>
      </c>
      <c r="AC81" s="90">
        <v>746.27182285125821</v>
      </c>
      <c r="AD81" s="90">
        <v>1513.1274060129126</v>
      </c>
    </row>
    <row r="82" spans="1:30" x14ac:dyDescent="0.2">
      <c r="A82" s="89" t="s">
        <v>1117</v>
      </c>
      <c r="B82" s="89" t="s">
        <v>578</v>
      </c>
      <c r="C82" s="89" t="s">
        <v>7</v>
      </c>
      <c r="D82" s="89" t="s">
        <v>655</v>
      </c>
      <c r="E82" s="89" t="s">
        <v>612</v>
      </c>
      <c r="F82" s="89" t="s">
        <v>612</v>
      </c>
      <c r="G82" s="89" t="s">
        <v>541</v>
      </c>
      <c r="H82" s="89" t="s">
        <v>83</v>
      </c>
      <c r="I82" s="89" t="s">
        <v>126</v>
      </c>
      <c r="J82" s="90">
        <v>54.316608000000002</v>
      </c>
      <c r="K82" s="90">
        <v>86.298400999999998</v>
      </c>
      <c r="L82" s="89" t="s">
        <v>24</v>
      </c>
      <c r="M82" s="89" t="s">
        <v>28</v>
      </c>
      <c r="N82" s="89"/>
      <c r="O82" s="89" t="s">
        <v>28</v>
      </c>
      <c r="P82" s="90" t="s">
        <v>540</v>
      </c>
      <c r="Q82" s="89" t="s">
        <v>540</v>
      </c>
      <c r="R82" s="90">
        <v>356.34522196</v>
      </c>
      <c r="S82" s="90">
        <v>218.96523092000001</v>
      </c>
      <c r="T82" s="90">
        <v>11.786150933333333</v>
      </c>
      <c r="U82" s="90">
        <v>796.42</v>
      </c>
      <c r="V82" s="90">
        <v>1346.3805709231042</v>
      </c>
      <c r="W82" s="90">
        <v>0.38679999999999998</v>
      </c>
      <c r="X82" s="90">
        <v>280.13</v>
      </c>
      <c r="Y82" s="90">
        <v>137.83433185412798</v>
      </c>
      <c r="Z82" s="90">
        <v>84.695751319856001</v>
      </c>
      <c r="AA82" s="90">
        <v>4.558883181013333</v>
      </c>
      <c r="AB82" s="90">
        <v>308.05525599999999</v>
      </c>
      <c r="AC82" s="90">
        <v>520.78000483305664</v>
      </c>
      <c r="AD82" s="90">
        <v>1055.9242271880539</v>
      </c>
    </row>
    <row r="83" spans="1:30" x14ac:dyDescent="0.2">
      <c r="A83" s="89" t="s">
        <v>1117</v>
      </c>
      <c r="B83" s="89" t="s">
        <v>577</v>
      </c>
      <c r="C83" s="89" t="s">
        <v>4</v>
      </c>
      <c r="D83" s="89" t="s">
        <v>659</v>
      </c>
      <c r="E83" s="89" t="s">
        <v>612</v>
      </c>
      <c r="F83" s="89" t="s">
        <v>612</v>
      </c>
      <c r="G83" s="89" t="s">
        <v>541</v>
      </c>
      <c r="H83" s="89" t="s">
        <v>83</v>
      </c>
      <c r="I83" s="89" t="s">
        <v>130</v>
      </c>
      <c r="J83" s="90">
        <v>54.592185000000001</v>
      </c>
      <c r="K83" s="90">
        <v>86.290091000000004</v>
      </c>
      <c r="L83" s="89" t="s">
        <v>24</v>
      </c>
      <c r="M83" s="89" t="s">
        <v>28</v>
      </c>
      <c r="N83" s="89"/>
      <c r="O83" s="89" t="s">
        <v>28</v>
      </c>
      <c r="P83" s="90" t="s">
        <v>540</v>
      </c>
      <c r="Q83" s="89" t="s">
        <v>540</v>
      </c>
      <c r="R83" s="90">
        <v>356.34522196</v>
      </c>
      <c r="S83" s="90">
        <v>218.96523092000001</v>
      </c>
      <c r="T83" s="90">
        <v>11.786150933333333</v>
      </c>
      <c r="U83" s="90">
        <v>796.42</v>
      </c>
      <c r="V83" s="90">
        <v>1172.6819530201271</v>
      </c>
      <c r="W83" s="90">
        <v>1.2359899999999999</v>
      </c>
      <c r="X83" s="90">
        <v>243.99</v>
      </c>
      <c r="Y83" s="90">
        <v>440.43913089034038</v>
      </c>
      <c r="Z83" s="90">
        <v>270.63883576481078</v>
      </c>
      <c r="AA83" s="90">
        <v>14.567564692090667</v>
      </c>
      <c r="AB83" s="90">
        <v>984.36715579999986</v>
      </c>
      <c r="AC83" s="90">
        <v>1449.4231671133468</v>
      </c>
      <c r="AD83" s="90">
        <v>3159.4358542605887</v>
      </c>
    </row>
    <row r="84" spans="1:30" x14ac:dyDescent="0.2">
      <c r="A84" s="89" t="s">
        <v>1117</v>
      </c>
      <c r="B84" s="89" t="s">
        <v>578</v>
      </c>
      <c r="C84" s="89" t="s">
        <v>6</v>
      </c>
      <c r="D84" s="89" t="s">
        <v>659</v>
      </c>
      <c r="E84" s="89" t="s">
        <v>612</v>
      </c>
      <c r="F84" s="89" t="s">
        <v>612</v>
      </c>
      <c r="G84" s="89" t="s">
        <v>541</v>
      </c>
      <c r="H84" s="89" t="s">
        <v>83</v>
      </c>
      <c r="I84" s="89" t="s">
        <v>130</v>
      </c>
      <c r="J84" s="90">
        <v>54.592185000000001</v>
      </c>
      <c r="K84" s="90">
        <v>86.290091000000004</v>
      </c>
      <c r="L84" s="89" t="s">
        <v>24</v>
      </c>
      <c r="M84" s="89" t="s">
        <v>28</v>
      </c>
      <c r="N84" s="89"/>
      <c r="O84" s="89" t="s">
        <v>28</v>
      </c>
      <c r="P84" s="90" t="s">
        <v>540</v>
      </c>
      <c r="Q84" s="89" t="s">
        <v>540</v>
      </c>
      <c r="R84" s="90">
        <v>356.34522196</v>
      </c>
      <c r="S84" s="90">
        <v>218.96523092000001</v>
      </c>
      <c r="T84" s="90">
        <v>11.786150933333333</v>
      </c>
      <c r="U84" s="90">
        <v>796.42</v>
      </c>
      <c r="V84" s="90">
        <v>1172.6819530201271</v>
      </c>
      <c r="W84" s="90">
        <v>0.85665000000000002</v>
      </c>
      <c r="X84" s="90">
        <v>243.99</v>
      </c>
      <c r="Y84" s="90">
        <v>305.26313439203403</v>
      </c>
      <c r="Z84" s="90">
        <v>187.57656506761802</v>
      </c>
      <c r="AA84" s="90">
        <v>10.09660619704</v>
      </c>
      <c r="AB84" s="90">
        <v>682.25319300000001</v>
      </c>
      <c r="AC84" s="90">
        <v>1004.577995054692</v>
      </c>
      <c r="AD84" s="90">
        <v>2189.7674937113838</v>
      </c>
    </row>
    <row r="85" spans="1:30" x14ac:dyDescent="0.2">
      <c r="A85" s="89" t="s">
        <v>1117</v>
      </c>
      <c r="B85" s="89" t="s">
        <v>578</v>
      </c>
      <c r="C85" s="89" t="s">
        <v>7</v>
      </c>
      <c r="D85" s="89" t="s">
        <v>659</v>
      </c>
      <c r="E85" s="89" t="s">
        <v>612</v>
      </c>
      <c r="F85" s="89" t="s">
        <v>612</v>
      </c>
      <c r="G85" s="89" t="s">
        <v>541</v>
      </c>
      <c r="H85" s="89" t="s">
        <v>83</v>
      </c>
      <c r="I85" s="89" t="s">
        <v>130</v>
      </c>
      <c r="J85" s="90">
        <v>54.592185000000001</v>
      </c>
      <c r="K85" s="90">
        <v>86.290091000000004</v>
      </c>
      <c r="L85" s="89" t="s">
        <v>24</v>
      </c>
      <c r="M85" s="89" t="s">
        <v>28</v>
      </c>
      <c r="N85" s="89"/>
      <c r="O85" s="89" t="s">
        <v>28</v>
      </c>
      <c r="P85" s="90" t="s">
        <v>540</v>
      </c>
      <c r="Q85" s="89" t="s">
        <v>540</v>
      </c>
      <c r="R85" s="90">
        <v>356.34522196</v>
      </c>
      <c r="S85" s="90">
        <v>218.96523092000001</v>
      </c>
      <c r="T85" s="90">
        <v>11.786150933333333</v>
      </c>
      <c r="U85" s="90">
        <v>796.42</v>
      </c>
      <c r="V85" s="90">
        <v>1172.6819530201271</v>
      </c>
      <c r="W85" s="90">
        <v>0.59787999999999997</v>
      </c>
      <c r="X85" s="90">
        <v>243.99</v>
      </c>
      <c r="Y85" s="90">
        <v>213.05168130544479</v>
      </c>
      <c r="Z85" s="90">
        <v>130.91493226244961</v>
      </c>
      <c r="AA85" s="90">
        <v>7.0467039200213328</v>
      </c>
      <c r="AB85" s="90">
        <v>476.16358959999997</v>
      </c>
      <c r="AC85" s="90">
        <v>701.12308607167358</v>
      </c>
      <c r="AD85" s="90">
        <v>1528.2999931595891</v>
      </c>
    </row>
    <row r="86" spans="1:30" x14ac:dyDescent="0.2">
      <c r="A86" s="89" t="s">
        <v>1117</v>
      </c>
      <c r="B86" s="89" t="s">
        <v>577</v>
      </c>
      <c r="C86" s="89" t="s">
        <v>5</v>
      </c>
      <c r="D86" s="89" t="s">
        <v>614</v>
      </c>
      <c r="E86" s="89" t="s">
        <v>611</v>
      </c>
      <c r="F86" s="89" t="s">
        <v>611</v>
      </c>
      <c r="G86" s="89" t="s">
        <v>541</v>
      </c>
      <c r="H86" s="89" t="s">
        <v>83</v>
      </c>
      <c r="I86" s="89" t="s">
        <v>85</v>
      </c>
      <c r="J86" s="90">
        <v>53.382897999999997</v>
      </c>
      <c r="K86" s="90">
        <v>83.732056999999998</v>
      </c>
      <c r="L86" s="89" t="s">
        <v>24</v>
      </c>
      <c r="M86" s="89" t="s">
        <v>32</v>
      </c>
      <c r="N86" s="89"/>
      <c r="O86" s="89" t="s">
        <v>32</v>
      </c>
      <c r="P86" s="90" t="s">
        <v>540</v>
      </c>
      <c r="Q86" s="89" t="s">
        <v>540</v>
      </c>
      <c r="R86" s="90">
        <v>352.94118685121134</v>
      </c>
      <c r="S86" s="90">
        <v>461.18097968179353</v>
      </c>
      <c r="T86" s="90">
        <v>98.754767845728466</v>
      </c>
      <c r="U86" s="90">
        <v>2028.6876923076925</v>
      </c>
      <c r="V86" s="90">
        <v>1097.1999846468971</v>
      </c>
      <c r="W86" s="90">
        <v>1.65089</v>
      </c>
      <c r="X86" s="90">
        <v>165.46</v>
      </c>
      <c r="Y86" s="90">
        <v>582.6670759607963</v>
      </c>
      <c r="Z86" s="90">
        <v>761.35906754687608</v>
      </c>
      <c r="AA86" s="90">
        <v>163.03325868883468</v>
      </c>
      <c r="AB86" s="90">
        <v>3349.1402243538464</v>
      </c>
      <c r="AC86" s="90">
        <v>1811.3564826537158</v>
      </c>
      <c r="AD86" s="90">
        <v>6667.5561092040689</v>
      </c>
    </row>
    <row r="87" spans="1:30" x14ac:dyDescent="0.2">
      <c r="A87" s="89" t="s">
        <v>1117</v>
      </c>
      <c r="B87" s="89" t="s">
        <v>577</v>
      </c>
      <c r="C87" s="89" t="s">
        <v>10</v>
      </c>
      <c r="D87" s="89" t="s">
        <v>614</v>
      </c>
      <c r="E87" s="89" t="s">
        <v>611</v>
      </c>
      <c r="F87" s="89" t="s">
        <v>611</v>
      </c>
      <c r="G87" s="89" t="s">
        <v>541</v>
      </c>
      <c r="H87" s="89" t="s">
        <v>83</v>
      </c>
      <c r="I87" s="89" t="s">
        <v>85</v>
      </c>
      <c r="J87" s="90">
        <v>53.382897999999997</v>
      </c>
      <c r="K87" s="90">
        <v>83.732056999999998</v>
      </c>
      <c r="L87" s="89" t="s">
        <v>24</v>
      </c>
      <c r="M87" s="89" t="s">
        <v>32</v>
      </c>
      <c r="N87" s="89"/>
      <c r="O87" s="89" t="s">
        <v>32</v>
      </c>
      <c r="P87" s="90" t="s">
        <v>540</v>
      </c>
      <c r="Q87" s="89" t="s">
        <v>540</v>
      </c>
      <c r="R87" s="90">
        <v>352.94118685121134</v>
      </c>
      <c r="S87" s="90">
        <v>461.18097968179353</v>
      </c>
      <c r="T87" s="90">
        <v>98.754767845728466</v>
      </c>
      <c r="U87" s="90">
        <v>2028.6876923076925</v>
      </c>
      <c r="V87" s="90">
        <v>1097.1999846468971</v>
      </c>
      <c r="W87" s="90">
        <v>0.42852000000000001</v>
      </c>
      <c r="X87" s="90">
        <v>165.46</v>
      </c>
      <c r="Y87" s="90">
        <v>151.2423573894811</v>
      </c>
      <c r="Z87" s="90">
        <v>197.62527341324216</v>
      </c>
      <c r="AA87" s="90">
        <v>42.31839311725156</v>
      </c>
      <c r="AB87" s="90">
        <v>869.33324990769245</v>
      </c>
      <c r="AC87" s="90">
        <v>470.17213742088836</v>
      </c>
      <c r="AD87" s="90">
        <v>1730.6914112485556</v>
      </c>
    </row>
    <row r="88" spans="1:30" x14ac:dyDescent="0.2">
      <c r="A88" s="89" t="s">
        <v>1117</v>
      </c>
      <c r="B88" s="89" t="s">
        <v>577</v>
      </c>
      <c r="C88" s="89" t="s">
        <v>9</v>
      </c>
      <c r="D88" s="89" t="s">
        <v>614</v>
      </c>
      <c r="E88" s="89" t="s">
        <v>611</v>
      </c>
      <c r="F88" s="89" t="s">
        <v>611</v>
      </c>
      <c r="G88" s="89" t="s">
        <v>541</v>
      </c>
      <c r="H88" s="89" t="s">
        <v>83</v>
      </c>
      <c r="I88" s="89" t="s">
        <v>85</v>
      </c>
      <c r="J88" s="90">
        <v>53.382897999999997</v>
      </c>
      <c r="K88" s="90">
        <v>83.732056999999998</v>
      </c>
      <c r="L88" s="89" t="s">
        <v>24</v>
      </c>
      <c r="M88" s="89" t="s">
        <v>32</v>
      </c>
      <c r="N88" s="89"/>
      <c r="O88" s="89" t="s">
        <v>32</v>
      </c>
      <c r="P88" s="90" t="s">
        <v>540</v>
      </c>
      <c r="Q88" s="89" t="s">
        <v>540</v>
      </c>
      <c r="R88" s="90">
        <v>352.94118685121134</v>
      </c>
      <c r="S88" s="90">
        <v>461.18097968179353</v>
      </c>
      <c r="T88" s="90">
        <v>98.754767845728466</v>
      </c>
      <c r="U88" s="90">
        <v>2028.6876923076925</v>
      </c>
      <c r="V88" s="90">
        <v>1097.1999846468971</v>
      </c>
      <c r="W88" s="90">
        <v>0.16277</v>
      </c>
      <c r="X88" s="90">
        <v>165.46</v>
      </c>
      <c r="Y88" s="90">
        <v>57.448236983771672</v>
      </c>
      <c r="Z88" s="90">
        <v>75.066428062805528</v>
      </c>
      <c r="AA88" s="90">
        <v>16.074313562249223</v>
      </c>
      <c r="AB88" s="90">
        <v>330.2094956769231</v>
      </c>
      <c r="AC88" s="90">
        <v>178.59124150097543</v>
      </c>
      <c r="AD88" s="90">
        <v>657.38971578672499</v>
      </c>
    </row>
    <row r="89" spans="1:30" x14ac:dyDescent="0.2">
      <c r="A89" s="89" t="s">
        <v>1117</v>
      </c>
      <c r="B89" s="89" t="s">
        <v>577</v>
      </c>
      <c r="C89" s="89" t="s">
        <v>4</v>
      </c>
      <c r="D89" s="89" t="s">
        <v>662</v>
      </c>
      <c r="E89" s="89" t="s">
        <v>612</v>
      </c>
      <c r="F89" s="89" t="s">
        <v>612</v>
      </c>
      <c r="G89" s="89" t="s">
        <v>541</v>
      </c>
      <c r="H89" s="89" t="s">
        <v>83</v>
      </c>
      <c r="I89" s="89" t="s">
        <v>133</v>
      </c>
      <c r="J89" s="90">
        <v>54.777526000000002</v>
      </c>
      <c r="K89" s="90">
        <v>85.074580999999995</v>
      </c>
      <c r="L89" s="89" t="s">
        <v>24</v>
      </c>
      <c r="M89" s="89" t="s">
        <v>28</v>
      </c>
      <c r="N89" s="89"/>
      <c r="O89" s="89" t="s">
        <v>28</v>
      </c>
      <c r="P89" s="90" t="s">
        <v>540</v>
      </c>
      <c r="Q89" s="89" t="s">
        <v>540</v>
      </c>
      <c r="R89" s="90">
        <v>356.34522196</v>
      </c>
      <c r="S89" s="90">
        <v>218.96523092000001</v>
      </c>
      <c r="T89" s="90">
        <v>11.786150933333333</v>
      </c>
      <c r="U89" s="90">
        <v>796.42</v>
      </c>
      <c r="V89" s="90">
        <v>1047.8453818816829</v>
      </c>
      <c r="W89" s="90">
        <v>1.16597</v>
      </c>
      <c r="X89" s="90">
        <v>150.99</v>
      </c>
      <c r="Y89" s="90">
        <v>415.48783844870121</v>
      </c>
      <c r="Z89" s="90">
        <v>255.30689029579241</v>
      </c>
      <c r="AA89" s="90">
        <v>13.742298403738666</v>
      </c>
      <c r="AB89" s="90">
        <v>928.60182739999993</v>
      </c>
      <c r="AC89" s="90">
        <v>1221.7562799125858</v>
      </c>
      <c r="AD89" s="90">
        <v>2834.8951344608181</v>
      </c>
    </row>
    <row r="90" spans="1:30" x14ac:dyDescent="0.2">
      <c r="A90" s="89" t="s">
        <v>1117</v>
      </c>
      <c r="B90" s="89" t="s">
        <v>578</v>
      </c>
      <c r="C90" s="89" t="s">
        <v>6</v>
      </c>
      <c r="D90" s="89" t="s">
        <v>662</v>
      </c>
      <c r="E90" s="89" t="s">
        <v>612</v>
      </c>
      <c r="F90" s="89" t="s">
        <v>612</v>
      </c>
      <c r="G90" s="89" t="s">
        <v>541</v>
      </c>
      <c r="H90" s="89" t="s">
        <v>83</v>
      </c>
      <c r="I90" s="89" t="s">
        <v>133</v>
      </c>
      <c r="J90" s="90">
        <v>54.777526000000002</v>
      </c>
      <c r="K90" s="90">
        <v>85.074580999999995</v>
      </c>
      <c r="L90" s="89" t="s">
        <v>24</v>
      </c>
      <c r="M90" s="89" t="s">
        <v>28</v>
      </c>
      <c r="N90" s="89"/>
      <c r="O90" s="89" t="s">
        <v>28</v>
      </c>
      <c r="P90" s="90" t="s">
        <v>540</v>
      </c>
      <c r="Q90" s="89" t="s">
        <v>540</v>
      </c>
      <c r="R90" s="90">
        <v>356.34522196</v>
      </c>
      <c r="S90" s="90">
        <v>218.96523092000001</v>
      </c>
      <c r="T90" s="90">
        <v>11.786150933333333</v>
      </c>
      <c r="U90" s="90">
        <v>796.42</v>
      </c>
      <c r="V90" s="90">
        <v>1047.8453818816829</v>
      </c>
      <c r="W90" s="90">
        <v>3.4421200000000001</v>
      </c>
      <c r="X90" s="90">
        <v>150.99</v>
      </c>
      <c r="Y90" s="90">
        <v>1226.5830154129553</v>
      </c>
      <c r="Z90" s="90">
        <v>753.70460065435043</v>
      </c>
      <c r="AA90" s="90">
        <v>40.569345850645334</v>
      </c>
      <c r="AB90" s="90">
        <v>2741.3732104000001</v>
      </c>
      <c r="AC90" s="90">
        <v>3606.8095458825783</v>
      </c>
      <c r="AD90" s="90">
        <v>8369.039718200529</v>
      </c>
    </row>
    <row r="91" spans="1:30" x14ac:dyDescent="0.2">
      <c r="A91" s="89" t="s">
        <v>1117</v>
      </c>
      <c r="B91" s="89" t="s">
        <v>578</v>
      </c>
      <c r="C91" s="89" t="s">
        <v>7</v>
      </c>
      <c r="D91" s="89" t="s">
        <v>662</v>
      </c>
      <c r="E91" s="89" t="s">
        <v>612</v>
      </c>
      <c r="F91" s="89" t="s">
        <v>612</v>
      </c>
      <c r="G91" s="89" t="s">
        <v>541</v>
      </c>
      <c r="H91" s="89" t="s">
        <v>83</v>
      </c>
      <c r="I91" s="89" t="s">
        <v>133</v>
      </c>
      <c r="J91" s="90">
        <v>54.777526000000002</v>
      </c>
      <c r="K91" s="90">
        <v>85.074580999999995</v>
      </c>
      <c r="L91" s="89" t="s">
        <v>24</v>
      </c>
      <c r="M91" s="89" t="s">
        <v>28</v>
      </c>
      <c r="N91" s="89"/>
      <c r="O91" s="89" t="s">
        <v>28</v>
      </c>
      <c r="P91" s="90" t="s">
        <v>540</v>
      </c>
      <c r="Q91" s="89" t="s">
        <v>540</v>
      </c>
      <c r="R91" s="90">
        <v>356.34522196</v>
      </c>
      <c r="S91" s="90">
        <v>218.96523092000001</v>
      </c>
      <c r="T91" s="90">
        <v>11.786150933333333</v>
      </c>
      <c r="U91" s="90">
        <v>796.42</v>
      </c>
      <c r="V91" s="90">
        <v>1047.8453818816829</v>
      </c>
      <c r="W91" s="90">
        <v>2.3961999999999999</v>
      </c>
      <c r="X91" s="90">
        <v>150.99</v>
      </c>
      <c r="Y91" s="90">
        <v>853.87442086055194</v>
      </c>
      <c r="Z91" s="90">
        <v>524.684486330504</v>
      </c>
      <c r="AA91" s="90">
        <v>28.241974866453333</v>
      </c>
      <c r="AB91" s="90">
        <v>1908.3816039999997</v>
      </c>
      <c r="AC91" s="90">
        <v>2510.8471040648883</v>
      </c>
      <c r="AD91" s="90">
        <v>5826.0295901223972</v>
      </c>
    </row>
    <row r="92" spans="1:30" x14ac:dyDescent="0.2">
      <c r="A92" s="89" t="s">
        <v>1117</v>
      </c>
      <c r="B92" s="89" t="s">
        <v>577</v>
      </c>
      <c r="C92" s="89" t="s">
        <v>4</v>
      </c>
      <c r="D92" s="89" t="s">
        <v>665</v>
      </c>
      <c r="E92" s="89" t="s">
        <v>612</v>
      </c>
      <c r="F92" s="89" t="s">
        <v>612</v>
      </c>
      <c r="G92" s="89" t="s">
        <v>541</v>
      </c>
      <c r="H92" s="89" t="s">
        <v>83</v>
      </c>
      <c r="I92" s="89" t="s">
        <v>136</v>
      </c>
      <c r="J92" s="90">
        <v>54.899700000000003</v>
      </c>
      <c r="K92" s="90">
        <v>85.650400000000005</v>
      </c>
      <c r="L92" s="89" t="s">
        <v>24</v>
      </c>
      <c r="M92" s="89" t="s">
        <v>28</v>
      </c>
      <c r="N92" s="89"/>
      <c r="O92" s="89" t="s">
        <v>28</v>
      </c>
      <c r="P92" s="90" t="s">
        <v>540</v>
      </c>
      <c r="Q92" s="89" t="s">
        <v>540</v>
      </c>
      <c r="R92" s="90">
        <v>356.34522196</v>
      </c>
      <c r="S92" s="90">
        <v>218.96523092000001</v>
      </c>
      <c r="T92" s="90">
        <v>11.786150933333333</v>
      </c>
      <c r="U92" s="90">
        <v>796.42</v>
      </c>
      <c r="V92" s="90">
        <v>962.26342806737841</v>
      </c>
      <c r="W92" s="90">
        <v>1.6713800000000001</v>
      </c>
      <c r="X92" s="90">
        <v>200.21</v>
      </c>
      <c r="Y92" s="90">
        <v>595.58827707950479</v>
      </c>
      <c r="Z92" s="90">
        <v>365.97410765506964</v>
      </c>
      <c r="AA92" s="90">
        <v>19.699136946954667</v>
      </c>
      <c r="AB92" s="90">
        <v>1331.1204596</v>
      </c>
      <c r="AC92" s="90">
        <v>1608.3078484032551</v>
      </c>
      <c r="AD92" s="90">
        <v>3920.6898296847839</v>
      </c>
    </row>
    <row r="93" spans="1:30" x14ac:dyDescent="0.2">
      <c r="A93" s="89" t="s">
        <v>1117</v>
      </c>
      <c r="B93" s="89" t="s">
        <v>577</v>
      </c>
      <c r="C93" s="89" t="s">
        <v>4</v>
      </c>
      <c r="D93" s="89" t="s">
        <v>666</v>
      </c>
      <c r="E93" s="89" t="s">
        <v>612</v>
      </c>
      <c r="F93" s="89" t="s">
        <v>612</v>
      </c>
      <c r="G93" s="89" t="s">
        <v>541</v>
      </c>
      <c r="H93" s="89" t="s">
        <v>83</v>
      </c>
      <c r="I93" s="89" t="s">
        <v>137</v>
      </c>
      <c r="J93" s="90">
        <v>54.372210000000003</v>
      </c>
      <c r="K93" s="90">
        <v>86.352239999999995</v>
      </c>
      <c r="L93" s="89" t="s">
        <v>24</v>
      </c>
      <c r="M93" s="89" t="s">
        <v>28</v>
      </c>
      <c r="N93" s="89"/>
      <c r="O93" s="89" t="s">
        <v>28</v>
      </c>
      <c r="P93" s="90" t="s">
        <v>540</v>
      </c>
      <c r="Q93" s="89" t="s">
        <v>540</v>
      </c>
      <c r="R93" s="90">
        <v>356.34522196</v>
      </c>
      <c r="S93" s="90">
        <v>218.96523092000001</v>
      </c>
      <c r="T93" s="90">
        <v>11.786150933333333</v>
      </c>
      <c r="U93" s="90">
        <v>796.42</v>
      </c>
      <c r="V93" s="90">
        <v>1307.9304064730816</v>
      </c>
      <c r="W93" s="90">
        <v>1.4062600000000001</v>
      </c>
      <c r="X93" s="90">
        <v>272.13</v>
      </c>
      <c r="Y93" s="90">
        <v>501.11403183346965</v>
      </c>
      <c r="Z93" s="90">
        <v>307.92204563355921</v>
      </c>
      <c r="AA93" s="90">
        <v>16.574392611509335</v>
      </c>
      <c r="AB93" s="90">
        <v>1119.9735892000001</v>
      </c>
      <c r="AC93" s="90">
        <v>1839.2902134068358</v>
      </c>
      <c r="AD93" s="90">
        <v>3784.8742726853743</v>
      </c>
    </row>
    <row r="94" spans="1:30" x14ac:dyDescent="0.2">
      <c r="A94" s="89" t="s">
        <v>1117</v>
      </c>
      <c r="B94" s="89" t="s">
        <v>578</v>
      </c>
      <c r="C94" s="89" t="s">
        <v>6</v>
      </c>
      <c r="D94" s="89" t="s">
        <v>666</v>
      </c>
      <c r="E94" s="89" t="s">
        <v>612</v>
      </c>
      <c r="F94" s="89" t="s">
        <v>612</v>
      </c>
      <c r="G94" s="89" t="s">
        <v>541</v>
      </c>
      <c r="H94" s="89" t="s">
        <v>83</v>
      </c>
      <c r="I94" s="89" t="s">
        <v>137</v>
      </c>
      <c r="J94" s="90">
        <v>54.372210000000003</v>
      </c>
      <c r="K94" s="90">
        <v>86.352239999999995</v>
      </c>
      <c r="L94" s="89" t="s">
        <v>24</v>
      </c>
      <c r="M94" s="89" t="s">
        <v>28</v>
      </c>
      <c r="N94" s="89"/>
      <c r="O94" s="89" t="s">
        <v>28</v>
      </c>
      <c r="P94" s="90" t="s">
        <v>540</v>
      </c>
      <c r="Q94" s="89" t="s">
        <v>540</v>
      </c>
      <c r="R94" s="90">
        <v>356.34522196</v>
      </c>
      <c r="S94" s="90">
        <v>218.96523092000001</v>
      </c>
      <c r="T94" s="90">
        <v>11.786150933333333</v>
      </c>
      <c r="U94" s="90">
        <v>796.42</v>
      </c>
      <c r="V94" s="90">
        <v>1307.9304064730816</v>
      </c>
      <c r="W94" s="90">
        <v>0.84536</v>
      </c>
      <c r="X94" s="90">
        <v>272.13</v>
      </c>
      <c r="Y94" s="90">
        <v>301.2399968361056</v>
      </c>
      <c r="Z94" s="90">
        <v>185.1044476105312</v>
      </c>
      <c r="AA94" s="90">
        <v>9.9635405530026659</v>
      </c>
      <c r="AB94" s="90">
        <v>673.26161119999995</v>
      </c>
      <c r="AC94" s="90">
        <v>1105.6720484160842</v>
      </c>
      <c r="AD94" s="90">
        <v>2275.2416446157235</v>
      </c>
    </row>
    <row r="95" spans="1:30" x14ac:dyDescent="0.2">
      <c r="A95" s="89" t="s">
        <v>1117</v>
      </c>
      <c r="B95" s="89" t="s">
        <v>578</v>
      </c>
      <c r="C95" s="89" t="s">
        <v>7</v>
      </c>
      <c r="D95" s="89" t="s">
        <v>666</v>
      </c>
      <c r="E95" s="89" t="s">
        <v>612</v>
      </c>
      <c r="F95" s="89" t="s">
        <v>612</v>
      </c>
      <c r="G95" s="89" t="s">
        <v>541</v>
      </c>
      <c r="H95" s="89" t="s">
        <v>83</v>
      </c>
      <c r="I95" s="89" t="s">
        <v>137</v>
      </c>
      <c r="J95" s="90">
        <v>54.372210000000003</v>
      </c>
      <c r="K95" s="90">
        <v>86.352239999999995</v>
      </c>
      <c r="L95" s="89" t="s">
        <v>24</v>
      </c>
      <c r="M95" s="89" t="s">
        <v>28</v>
      </c>
      <c r="N95" s="89"/>
      <c r="O95" s="89" t="s">
        <v>28</v>
      </c>
      <c r="P95" s="90" t="s">
        <v>540</v>
      </c>
      <c r="Q95" s="89" t="s">
        <v>540</v>
      </c>
      <c r="R95" s="90">
        <v>356.34522196</v>
      </c>
      <c r="S95" s="90">
        <v>218.96523092000001</v>
      </c>
      <c r="T95" s="90">
        <v>11.786150933333333</v>
      </c>
      <c r="U95" s="90">
        <v>796.42</v>
      </c>
      <c r="V95" s="90">
        <v>1307.9304064730816</v>
      </c>
      <c r="W95" s="90">
        <v>0.58777999999999997</v>
      </c>
      <c r="X95" s="90">
        <v>272.13</v>
      </c>
      <c r="Y95" s="90">
        <v>209.4525945636488</v>
      </c>
      <c r="Z95" s="90">
        <v>128.7033834301576</v>
      </c>
      <c r="AA95" s="90">
        <v>6.9276637955946665</v>
      </c>
      <c r="AB95" s="90">
        <v>468.11974759999993</v>
      </c>
      <c r="AC95" s="90">
        <v>768.77533431674783</v>
      </c>
      <c r="AD95" s="90">
        <v>1581.9787237061487</v>
      </c>
    </row>
    <row r="96" spans="1:30" x14ac:dyDescent="0.2">
      <c r="A96" s="89" t="s">
        <v>1117</v>
      </c>
      <c r="B96" s="89" t="s">
        <v>577</v>
      </c>
      <c r="C96" s="89" t="s">
        <v>4</v>
      </c>
      <c r="D96" s="89" t="s">
        <v>668</v>
      </c>
      <c r="E96" s="89" t="s">
        <v>612</v>
      </c>
      <c r="F96" s="89" t="s">
        <v>612</v>
      </c>
      <c r="G96" s="89" t="s">
        <v>541</v>
      </c>
      <c r="H96" s="89" t="s">
        <v>83</v>
      </c>
      <c r="I96" s="89" t="s">
        <v>139</v>
      </c>
      <c r="J96" s="90">
        <v>54.430190000000003</v>
      </c>
      <c r="K96" s="90">
        <v>86.27552</v>
      </c>
      <c r="L96" s="89" t="s">
        <v>24</v>
      </c>
      <c r="M96" s="89" t="s">
        <v>28</v>
      </c>
      <c r="N96" s="89"/>
      <c r="O96" s="89" t="s">
        <v>28</v>
      </c>
      <c r="P96" s="90" t="s">
        <v>540</v>
      </c>
      <c r="Q96" s="89" t="s">
        <v>540</v>
      </c>
      <c r="R96" s="90">
        <v>356.34522196</v>
      </c>
      <c r="S96" s="90">
        <v>218.96523092000001</v>
      </c>
      <c r="T96" s="90">
        <v>11.786150933333333</v>
      </c>
      <c r="U96" s="90">
        <v>796.42</v>
      </c>
      <c r="V96" s="90">
        <v>1288.0805090757576</v>
      </c>
      <c r="W96" s="90">
        <v>0.82730000000000004</v>
      </c>
      <c r="X96" s="90">
        <v>268</v>
      </c>
      <c r="Y96" s="90">
        <v>294.80440212750801</v>
      </c>
      <c r="Z96" s="90">
        <v>181.14993554011602</v>
      </c>
      <c r="AA96" s="90">
        <v>9.750682667146668</v>
      </c>
      <c r="AB96" s="90">
        <v>658.87826599999994</v>
      </c>
      <c r="AC96" s="90">
        <v>1065.6290051583744</v>
      </c>
      <c r="AD96" s="90">
        <v>2210.2122914931451</v>
      </c>
    </row>
    <row r="97" spans="1:30" x14ac:dyDescent="0.2">
      <c r="A97" s="89" t="s">
        <v>1117</v>
      </c>
      <c r="B97" s="89" t="s">
        <v>578</v>
      </c>
      <c r="C97" s="89" t="s">
        <v>6</v>
      </c>
      <c r="D97" s="89" t="s">
        <v>668</v>
      </c>
      <c r="E97" s="89" t="s">
        <v>612</v>
      </c>
      <c r="F97" s="89" t="s">
        <v>612</v>
      </c>
      <c r="G97" s="89" t="s">
        <v>541</v>
      </c>
      <c r="H97" s="89" t="s">
        <v>83</v>
      </c>
      <c r="I97" s="89" t="s">
        <v>139</v>
      </c>
      <c r="J97" s="90">
        <v>54.430190000000003</v>
      </c>
      <c r="K97" s="90">
        <v>86.27552</v>
      </c>
      <c r="L97" s="89" t="s">
        <v>24</v>
      </c>
      <c r="M97" s="89" t="s">
        <v>28</v>
      </c>
      <c r="N97" s="89"/>
      <c r="O97" s="89" t="s">
        <v>28</v>
      </c>
      <c r="P97" s="90" t="s">
        <v>540</v>
      </c>
      <c r="Q97" s="89" t="s">
        <v>540</v>
      </c>
      <c r="R97" s="90">
        <v>356.34522196</v>
      </c>
      <c r="S97" s="90">
        <v>218.96523092000001</v>
      </c>
      <c r="T97" s="90">
        <v>11.786150933333333</v>
      </c>
      <c r="U97" s="90">
        <v>796.42</v>
      </c>
      <c r="V97" s="90">
        <v>1288.0805090757576</v>
      </c>
      <c r="W97" s="90">
        <v>1.02007</v>
      </c>
      <c r="X97" s="90">
        <v>268</v>
      </c>
      <c r="Y97" s="90">
        <v>363.49707056473721</v>
      </c>
      <c r="Z97" s="90">
        <v>223.35986310456443</v>
      </c>
      <c r="AA97" s="90">
        <v>12.022698982565334</v>
      </c>
      <c r="AB97" s="90">
        <v>812.40414939999994</v>
      </c>
      <c r="AC97" s="90">
        <v>1313.9322848929082</v>
      </c>
      <c r="AD97" s="90">
        <v>2725.2160669447749</v>
      </c>
    </row>
    <row r="98" spans="1:30" x14ac:dyDescent="0.2">
      <c r="A98" s="89" t="s">
        <v>1117</v>
      </c>
      <c r="B98" s="89" t="s">
        <v>578</v>
      </c>
      <c r="C98" s="89" t="s">
        <v>7</v>
      </c>
      <c r="D98" s="89" t="s">
        <v>668</v>
      </c>
      <c r="E98" s="89" t="s">
        <v>612</v>
      </c>
      <c r="F98" s="89" t="s">
        <v>612</v>
      </c>
      <c r="G98" s="89" t="s">
        <v>541</v>
      </c>
      <c r="H98" s="89" t="s">
        <v>83</v>
      </c>
      <c r="I98" s="89" t="s">
        <v>139</v>
      </c>
      <c r="J98" s="90">
        <v>54.430190000000003</v>
      </c>
      <c r="K98" s="90">
        <v>86.27552</v>
      </c>
      <c r="L98" s="89" t="s">
        <v>24</v>
      </c>
      <c r="M98" s="89" t="s">
        <v>28</v>
      </c>
      <c r="N98" s="89"/>
      <c r="O98" s="89" t="s">
        <v>28</v>
      </c>
      <c r="P98" s="90" t="s">
        <v>540</v>
      </c>
      <c r="Q98" s="89" t="s">
        <v>540</v>
      </c>
      <c r="R98" s="90">
        <v>356.34522196</v>
      </c>
      <c r="S98" s="90">
        <v>218.96523092000001</v>
      </c>
      <c r="T98" s="90">
        <v>11.786150933333333</v>
      </c>
      <c r="U98" s="90">
        <v>796.42</v>
      </c>
      <c r="V98" s="90">
        <v>1288.0805090757576</v>
      </c>
      <c r="W98" s="90">
        <v>0.71136999999999995</v>
      </c>
      <c r="X98" s="90">
        <v>268</v>
      </c>
      <c r="Y98" s="90">
        <v>253.49330054568517</v>
      </c>
      <c r="Z98" s="90">
        <v>155.76529631956041</v>
      </c>
      <c r="AA98" s="90">
        <v>8.3843141894453321</v>
      </c>
      <c r="AB98" s="90">
        <v>566.54929539999989</v>
      </c>
      <c r="AC98" s="90">
        <v>916.30183174122158</v>
      </c>
      <c r="AD98" s="90">
        <v>1900.4940381959123</v>
      </c>
    </row>
    <row r="99" spans="1:30" x14ac:dyDescent="0.2">
      <c r="A99" s="89" t="s">
        <v>1117</v>
      </c>
      <c r="B99" s="89" t="s">
        <v>577</v>
      </c>
      <c r="C99" s="89" t="s">
        <v>4</v>
      </c>
      <c r="D99" s="89" t="s">
        <v>669</v>
      </c>
      <c r="E99" s="89" t="s">
        <v>612</v>
      </c>
      <c r="F99" s="89" t="s">
        <v>612</v>
      </c>
      <c r="G99" s="89" t="s">
        <v>541</v>
      </c>
      <c r="H99" s="89" t="s">
        <v>83</v>
      </c>
      <c r="I99" s="89" t="s">
        <v>140</v>
      </c>
      <c r="J99" s="90">
        <v>54.294890000000002</v>
      </c>
      <c r="K99" s="90">
        <v>85.953230000000005</v>
      </c>
      <c r="L99" s="89" t="s">
        <v>24</v>
      </c>
      <c r="M99" s="89" t="s">
        <v>28</v>
      </c>
      <c r="N99" s="89"/>
      <c r="O99" s="89" t="s">
        <v>28</v>
      </c>
      <c r="P99" s="90" t="s">
        <v>540</v>
      </c>
      <c r="Q99" s="89" t="s">
        <v>540</v>
      </c>
      <c r="R99" s="90">
        <v>356.34522196</v>
      </c>
      <c r="S99" s="90">
        <v>218.96523092000001</v>
      </c>
      <c r="T99" s="90">
        <v>11.786150933333333</v>
      </c>
      <c r="U99" s="90">
        <v>796.42</v>
      </c>
      <c r="V99" s="90">
        <v>1255.9265590544262</v>
      </c>
      <c r="W99" s="90">
        <v>1.8972800000000001</v>
      </c>
      <c r="X99" s="90">
        <v>261.31</v>
      </c>
      <c r="Y99" s="90">
        <v>676.08666272026881</v>
      </c>
      <c r="Z99" s="90">
        <v>415.43835331989766</v>
      </c>
      <c r="AA99" s="90">
        <v>22.361628442794668</v>
      </c>
      <c r="AB99" s="90">
        <v>1511.0317376</v>
      </c>
      <c r="AC99" s="90">
        <v>2382.844341962782</v>
      </c>
      <c r="AD99" s="90">
        <v>5007.7627240457432</v>
      </c>
    </row>
    <row r="100" spans="1:30" x14ac:dyDescent="0.2">
      <c r="A100" s="89" t="s">
        <v>1117</v>
      </c>
      <c r="B100" s="89" t="s">
        <v>577</v>
      </c>
      <c r="C100" s="89" t="s">
        <v>4</v>
      </c>
      <c r="D100" s="89" t="s">
        <v>678</v>
      </c>
      <c r="E100" s="89" t="s">
        <v>612</v>
      </c>
      <c r="F100" s="89" t="s">
        <v>612</v>
      </c>
      <c r="G100" s="89" t="s">
        <v>541</v>
      </c>
      <c r="H100" s="89" t="s">
        <v>83</v>
      </c>
      <c r="I100" s="89" t="s">
        <v>149</v>
      </c>
      <c r="J100" s="90">
        <v>54.681694</v>
      </c>
      <c r="K100" s="90">
        <v>86.183501000000007</v>
      </c>
      <c r="L100" s="89" t="s">
        <v>24</v>
      </c>
      <c r="M100" s="89" t="s">
        <v>28</v>
      </c>
      <c r="N100" s="89"/>
      <c r="O100" s="89" t="s">
        <v>28</v>
      </c>
      <c r="P100" s="90" t="s">
        <v>540</v>
      </c>
      <c r="Q100" s="89" t="s">
        <v>540</v>
      </c>
      <c r="R100" s="90">
        <v>356.34522196</v>
      </c>
      <c r="S100" s="90">
        <v>218.96523092000001</v>
      </c>
      <c r="T100" s="90">
        <v>11.786150933333333</v>
      </c>
      <c r="U100" s="90">
        <v>796.42</v>
      </c>
      <c r="V100" s="90">
        <v>1121.3990461849094</v>
      </c>
      <c r="W100" s="90">
        <v>2.4161800000000002</v>
      </c>
      <c r="X100" s="90">
        <v>233.32</v>
      </c>
      <c r="Y100" s="90">
        <v>860.99419839531288</v>
      </c>
      <c r="Z100" s="90">
        <v>529.05941164428566</v>
      </c>
      <c r="AA100" s="90">
        <v>28.477462162101336</v>
      </c>
      <c r="AB100" s="90">
        <v>1924.2940756</v>
      </c>
      <c r="AC100" s="90">
        <v>2709.5019474110545</v>
      </c>
      <c r="AD100" s="90">
        <v>6052.327095212755</v>
      </c>
    </row>
    <row r="101" spans="1:30" x14ac:dyDescent="0.2">
      <c r="A101" s="89" t="s">
        <v>1117</v>
      </c>
      <c r="B101" s="89" t="s">
        <v>578</v>
      </c>
      <c r="C101" s="89" t="s">
        <v>6</v>
      </c>
      <c r="D101" s="89" t="s">
        <v>678</v>
      </c>
      <c r="E101" s="89" t="s">
        <v>612</v>
      </c>
      <c r="F101" s="89" t="s">
        <v>612</v>
      </c>
      <c r="G101" s="89" t="s">
        <v>541</v>
      </c>
      <c r="H101" s="89" t="s">
        <v>83</v>
      </c>
      <c r="I101" s="89" t="s">
        <v>149</v>
      </c>
      <c r="J101" s="90">
        <v>54.681694</v>
      </c>
      <c r="K101" s="90">
        <v>86.183501000000007</v>
      </c>
      <c r="L101" s="89" t="s">
        <v>24</v>
      </c>
      <c r="M101" s="89" t="s">
        <v>28</v>
      </c>
      <c r="N101" s="89"/>
      <c r="O101" s="89" t="s">
        <v>28</v>
      </c>
      <c r="P101" s="90" t="s">
        <v>540</v>
      </c>
      <c r="Q101" s="89" t="s">
        <v>540</v>
      </c>
      <c r="R101" s="90">
        <v>356.34522196</v>
      </c>
      <c r="S101" s="90">
        <v>218.96523092000001</v>
      </c>
      <c r="T101" s="90">
        <v>11.786150933333333</v>
      </c>
      <c r="U101" s="90">
        <v>796.42</v>
      </c>
      <c r="V101" s="90">
        <v>1121.3990461849094</v>
      </c>
      <c r="W101" s="90">
        <v>0.92479999999999996</v>
      </c>
      <c r="X101" s="90">
        <v>233.32</v>
      </c>
      <c r="Y101" s="90">
        <v>329.54806126860797</v>
      </c>
      <c r="Z101" s="90">
        <v>202.49904555481601</v>
      </c>
      <c r="AA101" s="90">
        <v>10.899832383146666</v>
      </c>
      <c r="AB101" s="90">
        <v>736.52921599999991</v>
      </c>
      <c r="AC101" s="90">
        <v>1037.0698379118041</v>
      </c>
      <c r="AD101" s="90">
        <v>2316.545993118375</v>
      </c>
    </row>
    <row r="102" spans="1:30" x14ac:dyDescent="0.2">
      <c r="A102" s="89" t="s">
        <v>1117</v>
      </c>
      <c r="B102" s="89" t="s">
        <v>578</v>
      </c>
      <c r="C102" s="89" t="s">
        <v>7</v>
      </c>
      <c r="D102" s="89" t="s">
        <v>678</v>
      </c>
      <c r="E102" s="89" t="s">
        <v>612</v>
      </c>
      <c r="F102" s="89" t="s">
        <v>612</v>
      </c>
      <c r="G102" s="89" t="s">
        <v>541</v>
      </c>
      <c r="H102" s="89" t="s">
        <v>83</v>
      </c>
      <c r="I102" s="89" t="s">
        <v>149</v>
      </c>
      <c r="J102" s="90">
        <v>54.681694</v>
      </c>
      <c r="K102" s="90">
        <v>86.183501000000007</v>
      </c>
      <c r="L102" s="89" t="s">
        <v>24</v>
      </c>
      <c r="M102" s="89" t="s">
        <v>28</v>
      </c>
      <c r="N102" s="89"/>
      <c r="O102" s="89" t="s">
        <v>28</v>
      </c>
      <c r="P102" s="90" t="s">
        <v>540</v>
      </c>
      <c r="Q102" s="89" t="s">
        <v>540</v>
      </c>
      <c r="R102" s="90">
        <v>356.34522196</v>
      </c>
      <c r="S102" s="90">
        <v>218.96523092000001</v>
      </c>
      <c r="T102" s="90">
        <v>11.786150933333333</v>
      </c>
      <c r="U102" s="90">
        <v>796.42</v>
      </c>
      <c r="V102" s="90">
        <v>1121.3990461849094</v>
      </c>
      <c r="W102" s="90">
        <v>0.64390999999999998</v>
      </c>
      <c r="X102" s="90">
        <v>233.32</v>
      </c>
      <c r="Y102" s="90">
        <v>229.4542518722636</v>
      </c>
      <c r="Z102" s="90">
        <v>140.99390184169721</v>
      </c>
      <c r="AA102" s="90">
        <v>7.5892204474826661</v>
      </c>
      <c r="AB102" s="90">
        <v>512.82280219999996</v>
      </c>
      <c r="AC102" s="90">
        <v>722.08005982892496</v>
      </c>
      <c r="AD102" s="90">
        <v>1612.9402361903683</v>
      </c>
    </row>
    <row r="103" spans="1:30" x14ac:dyDescent="0.2">
      <c r="A103" s="89" t="s">
        <v>1117</v>
      </c>
      <c r="B103" s="89" t="s">
        <v>577</v>
      </c>
      <c r="C103" s="89" t="s">
        <v>4</v>
      </c>
      <c r="D103" s="89" t="s">
        <v>679</v>
      </c>
      <c r="E103" s="89" t="s">
        <v>612</v>
      </c>
      <c r="F103" s="89" t="s">
        <v>612</v>
      </c>
      <c r="G103" s="89" t="s">
        <v>541</v>
      </c>
      <c r="H103" s="89" t="s">
        <v>83</v>
      </c>
      <c r="I103" s="89" t="s">
        <v>150</v>
      </c>
      <c r="J103" s="90">
        <v>54.607216000000001</v>
      </c>
      <c r="K103" s="90">
        <v>85.384967000000003</v>
      </c>
      <c r="L103" s="89" t="s">
        <v>24</v>
      </c>
      <c r="M103" s="89" t="s">
        <v>28</v>
      </c>
      <c r="N103" s="89"/>
      <c r="O103" s="89" t="s">
        <v>28</v>
      </c>
      <c r="P103" s="90" t="s">
        <v>540</v>
      </c>
      <c r="Q103" s="89" t="s">
        <v>540</v>
      </c>
      <c r="R103" s="90">
        <v>356.34522196</v>
      </c>
      <c r="S103" s="90">
        <v>218.96523092000001</v>
      </c>
      <c r="T103" s="90">
        <v>11.786150933333333</v>
      </c>
      <c r="U103" s="90">
        <v>796.42</v>
      </c>
      <c r="V103" s="90">
        <v>862.00462426394438</v>
      </c>
      <c r="W103" s="90">
        <v>1.00434</v>
      </c>
      <c r="X103" s="90">
        <v>179.35</v>
      </c>
      <c r="Y103" s="90">
        <v>357.89176022330639</v>
      </c>
      <c r="Z103" s="90">
        <v>219.9155400221928</v>
      </c>
      <c r="AA103" s="90">
        <v>11.837302828384001</v>
      </c>
      <c r="AB103" s="90">
        <v>799.87646280000001</v>
      </c>
      <c r="AC103" s="90">
        <v>865.74572433324988</v>
      </c>
      <c r="AD103" s="90">
        <v>2255.2667902071335</v>
      </c>
    </row>
    <row r="104" spans="1:30" x14ac:dyDescent="0.2">
      <c r="A104" s="89" t="s">
        <v>1117</v>
      </c>
      <c r="B104" s="89" t="s">
        <v>578</v>
      </c>
      <c r="C104" s="89" t="s">
        <v>6</v>
      </c>
      <c r="D104" s="89" t="s">
        <v>679</v>
      </c>
      <c r="E104" s="89" t="s">
        <v>612</v>
      </c>
      <c r="F104" s="89" t="s">
        <v>612</v>
      </c>
      <c r="G104" s="89" t="s">
        <v>541</v>
      </c>
      <c r="H104" s="89" t="s">
        <v>83</v>
      </c>
      <c r="I104" s="89" t="s">
        <v>150</v>
      </c>
      <c r="J104" s="90">
        <v>54.607216000000001</v>
      </c>
      <c r="K104" s="90">
        <v>85.384967000000003</v>
      </c>
      <c r="L104" s="89" t="s">
        <v>24</v>
      </c>
      <c r="M104" s="89" t="s">
        <v>28</v>
      </c>
      <c r="N104" s="89"/>
      <c r="O104" s="89" t="s">
        <v>28</v>
      </c>
      <c r="P104" s="90" t="s">
        <v>540</v>
      </c>
      <c r="Q104" s="89" t="s">
        <v>540</v>
      </c>
      <c r="R104" s="90">
        <v>356.34522196</v>
      </c>
      <c r="S104" s="90">
        <v>218.96523092000001</v>
      </c>
      <c r="T104" s="90">
        <v>11.786150933333333</v>
      </c>
      <c r="U104" s="90">
        <v>796.42</v>
      </c>
      <c r="V104" s="90">
        <v>862.00462426394438</v>
      </c>
      <c r="W104" s="90">
        <v>1.20903</v>
      </c>
      <c r="X104" s="90">
        <v>179.35</v>
      </c>
      <c r="Y104" s="90">
        <v>430.83206370629881</v>
      </c>
      <c r="Z104" s="90">
        <v>264.73553313920763</v>
      </c>
      <c r="AA104" s="90">
        <v>14.249810062928001</v>
      </c>
      <c r="AB104" s="90">
        <v>962.89567260000001</v>
      </c>
      <c r="AC104" s="90">
        <v>1042.1894508738367</v>
      </c>
      <c r="AD104" s="90">
        <v>2714.9025303822709</v>
      </c>
    </row>
    <row r="105" spans="1:30" x14ac:dyDescent="0.2">
      <c r="A105" s="89" t="s">
        <v>1117</v>
      </c>
      <c r="B105" s="89" t="s">
        <v>578</v>
      </c>
      <c r="C105" s="89" t="s">
        <v>7</v>
      </c>
      <c r="D105" s="89" t="s">
        <v>679</v>
      </c>
      <c r="E105" s="89" t="s">
        <v>612</v>
      </c>
      <c r="F105" s="89" t="s">
        <v>612</v>
      </c>
      <c r="G105" s="89" t="s">
        <v>541</v>
      </c>
      <c r="H105" s="89" t="s">
        <v>83</v>
      </c>
      <c r="I105" s="89" t="s">
        <v>150</v>
      </c>
      <c r="J105" s="90">
        <v>54.607216000000001</v>
      </c>
      <c r="K105" s="90">
        <v>85.384967000000003</v>
      </c>
      <c r="L105" s="89" t="s">
        <v>24</v>
      </c>
      <c r="M105" s="89" t="s">
        <v>28</v>
      </c>
      <c r="N105" s="89"/>
      <c r="O105" s="89" t="s">
        <v>28</v>
      </c>
      <c r="P105" s="90" t="s">
        <v>540</v>
      </c>
      <c r="Q105" s="89" t="s">
        <v>540</v>
      </c>
      <c r="R105" s="90">
        <v>356.34522196</v>
      </c>
      <c r="S105" s="90">
        <v>218.96523092000001</v>
      </c>
      <c r="T105" s="90">
        <v>11.786150933333333</v>
      </c>
      <c r="U105" s="90">
        <v>796.42</v>
      </c>
      <c r="V105" s="90">
        <v>862.00462426394438</v>
      </c>
      <c r="W105" s="90">
        <v>0.83880999999999994</v>
      </c>
      <c r="X105" s="90">
        <v>179.35</v>
      </c>
      <c r="Y105" s="90">
        <v>298.90593563226759</v>
      </c>
      <c r="Z105" s="90">
        <v>183.6702253480052</v>
      </c>
      <c r="AA105" s="90">
        <v>9.8863412643893334</v>
      </c>
      <c r="AB105" s="90">
        <v>668.04506019999997</v>
      </c>
      <c r="AC105" s="90">
        <v>723.05809887883913</v>
      </c>
      <c r="AD105" s="90">
        <v>1883.5656613235014</v>
      </c>
    </row>
    <row r="106" spans="1:30" x14ac:dyDescent="0.2">
      <c r="A106" s="89" t="s">
        <v>1117</v>
      </c>
      <c r="B106" s="89" t="s">
        <v>577</v>
      </c>
      <c r="C106" s="89" t="s">
        <v>4</v>
      </c>
      <c r="D106" s="89" t="s">
        <v>680</v>
      </c>
      <c r="E106" s="89" t="s">
        <v>612</v>
      </c>
      <c r="F106" s="89" t="s">
        <v>612</v>
      </c>
      <c r="G106" s="89" t="s">
        <v>541</v>
      </c>
      <c r="H106" s="89" t="s">
        <v>83</v>
      </c>
      <c r="I106" s="89" t="s">
        <v>151</v>
      </c>
      <c r="J106" s="90">
        <v>54.605443000000001</v>
      </c>
      <c r="K106" s="90">
        <v>86.280901</v>
      </c>
      <c r="L106" s="89" t="s">
        <v>24</v>
      </c>
      <c r="M106" s="89" t="s">
        <v>28</v>
      </c>
      <c r="N106" s="89"/>
      <c r="O106" s="89" t="s">
        <v>28</v>
      </c>
      <c r="P106" s="90" t="s">
        <v>540</v>
      </c>
      <c r="Q106" s="89" t="s">
        <v>540</v>
      </c>
      <c r="R106" s="90">
        <v>356.34522196</v>
      </c>
      <c r="S106" s="90">
        <v>218.96523092000001</v>
      </c>
      <c r="T106" s="90">
        <v>11.786150933333333</v>
      </c>
      <c r="U106" s="90">
        <v>796.42</v>
      </c>
      <c r="V106" s="90">
        <v>1168.7888738695624</v>
      </c>
      <c r="W106" s="90">
        <v>0.83130000000000004</v>
      </c>
      <c r="X106" s="90">
        <v>243.18</v>
      </c>
      <c r="Y106" s="90">
        <v>296.229783015348</v>
      </c>
      <c r="Z106" s="90">
        <v>182.02579646379601</v>
      </c>
      <c r="AA106" s="90">
        <v>9.7978272708800009</v>
      </c>
      <c r="AB106" s="90">
        <v>662.06394599999999</v>
      </c>
      <c r="AC106" s="90">
        <v>971.6141908477673</v>
      </c>
      <c r="AD106" s="90">
        <v>2121.7315435977916</v>
      </c>
    </row>
    <row r="107" spans="1:30" x14ac:dyDescent="0.2">
      <c r="A107" s="89" t="s">
        <v>1117</v>
      </c>
      <c r="B107" s="89" t="s">
        <v>578</v>
      </c>
      <c r="C107" s="89" t="s">
        <v>6</v>
      </c>
      <c r="D107" s="89" t="s">
        <v>680</v>
      </c>
      <c r="E107" s="89" t="s">
        <v>612</v>
      </c>
      <c r="F107" s="89" t="s">
        <v>612</v>
      </c>
      <c r="G107" s="89" t="s">
        <v>541</v>
      </c>
      <c r="H107" s="89" t="s">
        <v>83</v>
      </c>
      <c r="I107" s="89" t="s">
        <v>151</v>
      </c>
      <c r="J107" s="90">
        <v>54.605443000000001</v>
      </c>
      <c r="K107" s="90">
        <v>86.280901</v>
      </c>
      <c r="L107" s="89" t="s">
        <v>24</v>
      </c>
      <c r="M107" s="89" t="s">
        <v>28</v>
      </c>
      <c r="N107" s="89"/>
      <c r="O107" s="89" t="s">
        <v>28</v>
      </c>
      <c r="P107" s="90" t="s">
        <v>540</v>
      </c>
      <c r="Q107" s="89" t="s">
        <v>540</v>
      </c>
      <c r="R107" s="90">
        <v>356.34522196</v>
      </c>
      <c r="S107" s="90">
        <v>218.96523092000001</v>
      </c>
      <c r="T107" s="90">
        <v>11.786150933333333</v>
      </c>
      <c r="U107" s="90">
        <v>796.42</v>
      </c>
      <c r="V107" s="90">
        <v>1168.7888738695624</v>
      </c>
      <c r="W107" s="90">
        <v>0.78496999999999995</v>
      </c>
      <c r="X107" s="90">
        <v>243.18</v>
      </c>
      <c r="Y107" s="90">
        <v>279.72030888194121</v>
      </c>
      <c r="Z107" s="90">
        <v>171.88113731527238</v>
      </c>
      <c r="AA107" s="90">
        <v>9.2517748981386667</v>
      </c>
      <c r="AB107" s="90">
        <v>625.16580739999995</v>
      </c>
      <c r="AC107" s="90">
        <v>917.4642023213903</v>
      </c>
      <c r="AD107" s="90">
        <v>2003.4832308167424</v>
      </c>
    </row>
    <row r="108" spans="1:30" x14ac:dyDescent="0.2">
      <c r="A108" s="89" t="s">
        <v>1117</v>
      </c>
      <c r="B108" s="89" t="s">
        <v>578</v>
      </c>
      <c r="C108" s="89" t="s">
        <v>7</v>
      </c>
      <c r="D108" s="89" t="s">
        <v>680</v>
      </c>
      <c r="E108" s="89" t="s">
        <v>612</v>
      </c>
      <c r="F108" s="89" t="s">
        <v>612</v>
      </c>
      <c r="G108" s="89" t="s">
        <v>541</v>
      </c>
      <c r="H108" s="89" t="s">
        <v>83</v>
      </c>
      <c r="I108" s="89" t="s">
        <v>151</v>
      </c>
      <c r="J108" s="90">
        <v>54.605443000000001</v>
      </c>
      <c r="K108" s="90">
        <v>86.280901</v>
      </c>
      <c r="L108" s="89" t="s">
        <v>24</v>
      </c>
      <c r="M108" s="89" t="s">
        <v>28</v>
      </c>
      <c r="N108" s="89"/>
      <c r="O108" s="89" t="s">
        <v>28</v>
      </c>
      <c r="P108" s="90" t="s">
        <v>540</v>
      </c>
      <c r="Q108" s="89" t="s">
        <v>540</v>
      </c>
      <c r="R108" s="90">
        <v>356.34522196</v>
      </c>
      <c r="S108" s="90">
        <v>218.96523092000001</v>
      </c>
      <c r="T108" s="90">
        <v>11.786150933333333</v>
      </c>
      <c r="U108" s="90">
        <v>796.42</v>
      </c>
      <c r="V108" s="90">
        <v>1168.7888738695624</v>
      </c>
      <c r="W108" s="90">
        <v>0.54659000000000002</v>
      </c>
      <c r="X108" s="90">
        <v>243.18</v>
      </c>
      <c r="Y108" s="90">
        <v>194.77473487111641</v>
      </c>
      <c r="Z108" s="90">
        <v>119.68420556856282</v>
      </c>
      <c r="AA108" s="90">
        <v>6.4421922386506667</v>
      </c>
      <c r="AB108" s="90">
        <v>435.3152078</v>
      </c>
      <c r="AC108" s="90">
        <v>638.84831056836413</v>
      </c>
      <c r="AD108" s="90">
        <v>1395.0646510466941</v>
      </c>
    </row>
    <row r="109" spans="1:30" x14ac:dyDescent="0.2">
      <c r="A109" s="89" t="s">
        <v>1117</v>
      </c>
      <c r="B109" s="89" t="s">
        <v>577</v>
      </c>
      <c r="C109" s="89" t="s">
        <v>4</v>
      </c>
      <c r="D109" s="89" t="s">
        <v>681</v>
      </c>
      <c r="E109" s="89" t="s">
        <v>612</v>
      </c>
      <c r="F109" s="89" t="s">
        <v>612</v>
      </c>
      <c r="G109" s="89" t="s">
        <v>541</v>
      </c>
      <c r="H109" s="89" t="s">
        <v>83</v>
      </c>
      <c r="I109" s="89" t="s">
        <v>152</v>
      </c>
      <c r="J109" s="90">
        <v>54.605443000000001</v>
      </c>
      <c r="K109" s="90">
        <v>86.280901</v>
      </c>
      <c r="L109" s="89" t="s">
        <v>24</v>
      </c>
      <c r="M109" s="89" t="s">
        <v>28</v>
      </c>
      <c r="N109" s="89"/>
      <c r="O109" s="89" t="s">
        <v>28</v>
      </c>
      <c r="P109" s="90" t="s">
        <v>540</v>
      </c>
      <c r="Q109" s="89" t="s">
        <v>540</v>
      </c>
      <c r="R109" s="90">
        <v>356.34522196</v>
      </c>
      <c r="S109" s="90">
        <v>218.96523092000001</v>
      </c>
      <c r="T109" s="90">
        <v>11.786150933333333</v>
      </c>
      <c r="U109" s="90">
        <v>796.42</v>
      </c>
      <c r="V109" s="90">
        <v>1168.7888738695624</v>
      </c>
      <c r="W109" s="90">
        <v>1.47194</v>
      </c>
      <c r="X109" s="90">
        <v>243.18</v>
      </c>
      <c r="Y109" s="90">
        <v>524.51878601180238</v>
      </c>
      <c r="Z109" s="90">
        <v>322.30368200038481</v>
      </c>
      <c r="AA109" s="90">
        <v>17.348507004810667</v>
      </c>
      <c r="AB109" s="90">
        <v>1172.2824547999999</v>
      </c>
      <c r="AC109" s="90">
        <v>1720.3870950035637</v>
      </c>
      <c r="AD109" s="90">
        <v>3756.8405248205618</v>
      </c>
    </row>
    <row r="110" spans="1:30" x14ac:dyDescent="0.2">
      <c r="A110" s="89" t="s">
        <v>1117</v>
      </c>
      <c r="B110" s="89" t="s">
        <v>578</v>
      </c>
      <c r="C110" s="89" t="s">
        <v>6</v>
      </c>
      <c r="D110" s="89" t="s">
        <v>681</v>
      </c>
      <c r="E110" s="89" t="s">
        <v>612</v>
      </c>
      <c r="F110" s="89" t="s">
        <v>612</v>
      </c>
      <c r="G110" s="89" t="s">
        <v>541</v>
      </c>
      <c r="H110" s="89" t="s">
        <v>83</v>
      </c>
      <c r="I110" s="89" t="s">
        <v>152</v>
      </c>
      <c r="J110" s="90">
        <v>54.605443000000001</v>
      </c>
      <c r="K110" s="90">
        <v>86.280901</v>
      </c>
      <c r="L110" s="89" t="s">
        <v>24</v>
      </c>
      <c r="M110" s="89" t="s">
        <v>28</v>
      </c>
      <c r="N110" s="89"/>
      <c r="O110" s="89" t="s">
        <v>28</v>
      </c>
      <c r="P110" s="90" t="s">
        <v>540</v>
      </c>
      <c r="Q110" s="89" t="s">
        <v>540</v>
      </c>
      <c r="R110" s="90">
        <v>356.34522196</v>
      </c>
      <c r="S110" s="90">
        <v>218.96523092000001</v>
      </c>
      <c r="T110" s="90">
        <v>11.786150933333333</v>
      </c>
      <c r="U110" s="90">
        <v>796.42</v>
      </c>
      <c r="V110" s="90">
        <v>1168.7888738695624</v>
      </c>
      <c r="W110" s="90">
        <v>2.1119500000000002</v>
      </c>
      <c r="X110" s="90">
        <v>243.18</v>
      </c>
      <c r="Y110" s="90">
        <v>752.58329151842213</v>
      </c>
      <c r="Z110" s="90">
        <v>462.44361944149409</v>
      </c>
      <c r="AA110" s="90">
        <v>24.891761463653335</v>
      </c>
      <c r="AB110" s="90">
        <v>1681.999219</v>
      </c>
      <c r="AC110" s="90">
        <v>2468.4236621688224</v>
      </c>
      <c r="AD110" s="90">
        <v>5390.3415535923923</v>
      </c>
    </row>
    <row r="111" spans="1:30" x14ac:dyDescent="0.2">
      <c r="A111" s="89" t="s">
        <v>1117</v>
      </c>
      <c r="B111" s="89" t="s">
        <v>578</v>
      </c>
      <c r="C111" s="89" t="s">
        <v>7</v>
      </c>
      <c r="D111" s="89" t="s">
        <v>681</v>
      </c>
      <c r="E111" s="89" t="s">
        <v>612</v>
      </c>
      <c r="F111" s="89" t="s">
        <v>612</v>
      </c>
      <c r="G111" s="89" t="s">
        <v>541</v>
      </c>
      <c r="H111" s="89" t="s">
        <v>83</v>
      </c>
      <c r="I111" s="89" t="s">
        <v>152</v>
      </c>
      <c r="J111" s="90">
        <v>54.605443000000001</v>
      </c>
      <c r="K111" s="90">
        <v>86.280901</v>
      </c>
      <c r="L111" s="89" t="s">
        <v>24</v>
      </c>
      <c r="M111" s="89" t="s">
        <v>28</v>
      </c>
      <c r="N111" s="89"/>
      <c r="O111" s="89" t="s">
        <v>28</v>
      </c>
      <c r="P111" s="90" t="s">
        <v>540</v>
      </c>
      <c r="Q111" s="89" t="s">
        <v>540</v>
      </c>
      <c r="R111" s="90">
        <v>356.34522196</v>
      </c>
      <c r="S111" s="90">
        <v>218.96523092000001</v>
      </c>
      <c r="T111" s="90">
        <v>11.786150933333333</v>
      </c>
      <c r="U111" s="90">
        <v>796.42</v>
      </c>
      <c r="V111" s="90">
        <v>1168.7888738695624</v>
      </c>
      <c r="W111" s="90">
        <v>1.4738199999999999</v>
      </c>
      <c r="X111" s="90">
        <v>243.18</v>
      </c>
      <c r="Y111" s="90">
        <v>525.18871502908712</v>
      </c>
      <c r="Z111" s="90">
        <v>322.71533663451441</v>
      </c>
      <c r="AA111" s="90">
        <v>17.370664968565332</v>
      </c>
      <c r="AB111" s="90">
        <v>1173.7797243999998</v>
      </c>
      <c r="AC111" s="90">
        <v>1722.5844180864383</v>
      </c>
      <c r="AD111" s="90">
        <v>3761.6388591186051</v>
      </c>
    </row>
    <row r="112" spans="1:30" x14ac:dyDescent="0.2">
      <c r="A112" s="89" t="s">
        <v>1117</v>
      </c>
      <c r="B112" s="89" t="s">
        <v>577</v>
      </c>
      <c r="C112" s="89" t="s">
        <v>5</v>
      </c>
      <c r="D112" s="89" t="s">
        <v>615</v>
      </c>
      <c r="E112" s="89" t="s">
        <v>611</v>
      </c>
      <c r="F112" s="89" t="s">
        <v>611</v>
      </c>
      <c r="G112" s="89" t="s">
        <v>541</v>
      </c>
      <c r="H112" s="89" t="s">
        <v>83</v>
      </c>
      <c r="I112" s="89" t="s">
        <v>86</v>
      </c>
      <c r="J112" s="90">
        <v>53.342644999999997</v>
      </c>
      <c r="K112" s="90">
        <v>83.713840000000005</v>
      </c>
      <c r="L112" s="89" t="s">
        <v>24</v>
      </c>
      <c r="M112" s="89" t="s">
        <v>32</v>
      </c>
      <c r="N112" s="89"/>
      <c r="O112" s="89" t="s">
        <v>32</v>
      </c>
      <c r="P112" s="90" t="s">
        <v>540</v>
      </c>
      <c r="Q112" s="89" t="s">
        <v>540</v>
      </c>
      <c r="R112" s="90">
        <v>352.94118685121134</v>
      </c>
      <c r="S112" s="90">
        <v>461.18097968179353</v>
      </c>
      <c r="T112" s="90">
        <v>98.754767845728466</v>
      </c>
      <c r="U112" s="90">
        <v>2028.6876923076925</v>
      </c>
      <c r="V112" s="90">
        <v>1104.6269396982964</v>
      </c>
      <c r="W112" s="90">
        <v>0.81455</v>
      </c>
      <c r="X112" s="90">
        <v>166.58</v>
      </c>
      <c r="Y112" s="90">
        <v>287.4882437496542</v>
      </c>
      <c r="Z112" s="90">
        <v>375.65496699980491</v>
      </c>
      <c r="AA112" s="90">
        <v>80.440696148738127</v>
      </c>
      <c r="AB112" s="90">
        <v>1652.467559769231</v>
      </c>
      <c r="AC112" s="90">
        <v>899.77387373124736</v>
      </c>
      <c r="AD112" s="90">
        <v>3295.8253403986755</v>
      </c>
    </row>
    <row r="113" spans="1:30" x14ac:dyDescent="0.2">
      <c r="A113" s="89" t="s">
        <v>1117</v>
      </c>
      <c r="B113" s="89" t="s">
        <v>577</v>
      </c>
      <c r="C113" s="89" t="s">
        <v>10</v>
      </c>
      <c r="D113" s="89" t="s">
        <v>615</v>
      </c>
      <c r="E113" s="89" t="s">
        <v>611</v>
      </c>
      <c r="F113" s="89" t="s">
        <v>611</v>
      </c>
      <c r="G113" s="89" t="s">
        <v>541</v>
      </c>
      <c r="H113" s="89" t="s">
        <v>83</v>
      </c>
      <c r="I113" s="89" t="s">
        <v>86</v>
      </c>
      <c r="J113" s="90">
        <v>53.342644999999997</v>
      </c>
      <c r="K113" s="90">
        <v>83.713840000000005</v>
      </c>
      <c r="L113" s="89" t="s">
        <v>24</v>
      </c>
      <c r="M113" s="89" t="s">
        <v>32</v>
      </c>
      <c r="N113" s="89"/>
      <c r="O113" s="89" t="s">
        <v>32</v>
      </c>
      <c r="P113" s="90" t="s">
        <v>540</v>
      </c>
      <c r="Q113" s="89" t="s">
        <v>540</v>
      </c>
      <c r="R113" s="90">
        <v>352.94118685121134</v>
      </c>
      <c r="S113" s="90">
        <v>461.18097968179353</v>
      </c>
      <c r="T113" s="90">
        <v>98.754767845728466</v>
      </c>
      <c r="U113" s="90">
        <v>2028.6876923076925</v>
      </c>
      <c r="V113" s="90">
        <v>1104.6269396982964</v>
      </c>
      <c r="W113" s="90">
        <v>0.21498999999999999</v>
      </c>
      <c r="X113" s="90">
        <v>166.58</v>
      </c>
      <c r="Y113" s="90">
        <v>75.878825761141925</v>
      </c>
      <c r="Z113" s="90">
        <v>99.14929882178879</v>
      </c>
      <c r="AA113" s="90">
        <v>21.231287539153161</v>
      </c>
      <c r="AB113" s="90">
        <v>436.14756696923081</v>
      </c>
      <c r="AC113" s="90">
        <v>237.48374576573673</v>
      </c>
      <c r="AD113" s="90">
        <v>869.89072485705151</v>
      </c>
    </row>
    <row r="114" spans="1:30" x14ac:dyDescent="0.2">
      <c r="A114" s="89" t="s">
        <v>1117</v>
      </c>
      <c r="B114" s="89" t="s">
        <v>577</v>
      </c>
      <c r="C114" s="89" t="s">
        <v>9</v>
      </c>
      <c r="D114" s="89" t="s">
        <v>615</v>
      </c>
      <c r="E114" s="89" t="s">
        <v>611</v>
      </c>
      <c r="F114" s="89" t="s">
        <v>611</v>
      </c>
      <c r="G114" s="89" t="s">
        <v>541</v>
      </c>
      <c r="H114" s="89" t="s">
        <v>83</v>
      </c>
      <c r="I114" s="89" t="s">
        <v>86</v>
      </c>
      <c r="J114" s="90">
        <v>53.342644999999997</v>
      </c>
      <c r="K114" s="90">
        <v>83.713840000000005</v>
      </c>
      <c r="L114" s="89" t="s">
        <v>24</v>
      </c>
      <c r="M114" s="89" t="s">
        <v>32</v>
      </c>
      <c r="N114" s="89"/>
      <c r="O114" s="89" t="s">
        <v>32</v>
      </c>
      <c r="P114" s="90" t="s">
        <v>540</v>
      </c>
      <c r="Q114" s="89" t="s">
        <v>540</v>
      </c>
      <c r="R114" s="90">
        <v>352.94118685121134</v>
      </c>
      <c r="S114" s="90">
        <v>461.18097968179353</v>
      </c>
      <c r="T114" s="90">
        <v>98.754767845728466</v>
      </c>
      <c r="U114" s="90">
        <v>2028.6876923076925</v>
      </c>
      <c r="V114" s="90">
        <v>1104.6269396982964</v>
      </c>
      <c r="W114" s="90">
        <v>8.2430000000000003E-2</v>
      </c>
      <c r="X114" s="90">
        <v>166.58</v>
      </c>
      <c r="Y114" s="90">
        <v>29.092942032145352</v>
      </c>
      <c r="Z114" s="90">
        <v>38.015148155170245</v>
      </c>
      <c r="AA114" s="90">
        <v>8.1403555135233976</v>
      </c>
      <c r="AB114" s="90">
        <v>167.22472647692311</v>
      </c>
      <c r="AC114" s="90">
        <v>91.054398639330572</v>
      </c>
      <c r="AD114" s="90">
        <v>333.52757081709268</v>
      </c>
    </row>
    <row r="115" spans="1:30" x14ac:dyDescent="0.2">
      <c r="A115" s="89" t="s">
        <v>1117</v>
      </c>
      <c r="B115" s="89" t="s">
        <v>577</v>
      </c>
      <c r="C115" s="89" t="s">
        <v>5</v>
      </c>
      <c r="D115" s="89" t="s">
        <v>616</v>
      </c>
      <c r="E115" s="89" t="s">
        <v>611</v>
      </c>
      <c r="F115" s="89" t="s">
        <v>611</v>
      </c>
      <c r="G115" s="89" t="s">
        <v>541</v>
      </c>
      <c r="H115" s="89" t="s">
        <v>83</v>
      </c>
      <c r="I115" s="89" t="s">
        <v>87</v>
      </c>
      <c r="J115" s="90">
        <v>53.267760000000003</v>
      </c>
      <c r="K115" s="90">
        <v>83.726703999999998</v>
      </c>
      <c r="L115" s="89" t="s">
        <v>24</v>
      </c>
      <c r="M115" s="89" t="s">
        <v>32</v>
      </c>
      <c r="N115" s="89"/>
      <c r="O115" s="89" t="s">
        <v>32</v>
      </c>
      <c r="P115" s="90" t="s">
        <v>540</v>
      </c>
      <c r="Q115" s="89" t="s">
        <v>540</v>
      </c>
      <c r="R115" s="90">
        <v>352.94118685121134</v>
      </c>
      <c r="S115" s="90">
        <v>461.18097968179353</v>
      </c>
      <c r="T115" s="90">
        <v>98.754767845728466</v>
      </c>
      <c r="U115" s="90">
        <v>2028.6876923076925</v>
      </c>
      <c r="V115" s="90">
        <v>1133.2737663251223</v>
      </c>
      <c r="W115" s="90">
        <v>1.99146</v>
      </c>
      <c r="X115" s="90">
        <v>170.9</v>
      </c>
      <c r="Y115" s="90">
        <v>702.86825596671338</v>
      </c>
      <c r="Z115" s="90">
        <v>918.42347379710452</v>
      </c>
      <c r="AA115" s="90">
        <v>196.66616997405441</v>
      </c>
      <c r="AB115" s="90">
        <v>4040.0503917230772</v>
      </c>
      <c r="AC115" s="90">
        <v>2256.869374685828</v>
      </c>
      <c r="AD115" s="90">
        <v>8114.8776661467773</v>
      </c>
    </row>
    <row r="116" spans="1:30" x14ac:dyDescent="0.2">
      <c r="A116" s="89" t="s">
        <v>1117</v>
      </c>
      <c r="B116" s="89" t="s">
        <v>577</v>
      </c>
      <c r="C116" s="89" t="s">
        <v>10</v>
      </c>
      <c r="D116" s="89" t="s">
        <v>616</v>
      </c>
      <c r="E116" s="89" t="s">
        <v>611</v>
      </c>
      <c r="F116" s="89" t="s">
        <v>611</v>
      </c>
      <c r="G116" s="89" t="s">
        <v>541</v>
      </c>
      <c r="H116" s="89" t="s">
        <v>83</v>
      </c>
      <c r="I116" s="89" t="s">
        <v>87</v>
      </c>
      <c r="J116" s="90">
        <v>53.267760000000003</v>
      </c>
      <c r="K116" s="90">
        <v>83.726703999999998</v>
      </c>
      <c r="L116" s="89" t="s">
        <v>24</v>
      </c>
      <c r="M116" s="89" t="s">
        <v>32</v>
      </c>
      <c r="N116" s="89"/>
      <c r="O116" s="89" t="s">
        <v>32</v>
      </c>
      <c r="P116" s="90" t="s">
        <v>540</v>
      </c>
      <c r="Q116" s="89" t="s">
        <v>540</v>
      </c>
      <c r="R116" s="90">
        <v>352.94118685121134</v>
      </c>
      <c r="S116" s="90">
        <v>461.18097968179353</v>
      </c>
      <c r="T116" s="90">
        <v>98.754767845728466</v>
      </c>
      <c r="U116" s="90">
        <v>2028.6876923076925</v>
      </c>
      <c r="V116" s="90">
        <v>1133.2737663251223</v>
      </c>
      <c r="W116" s="90">
        <v>0.52025999999999994</v>
      </c>
      <c r="X116" s="90">
        <v>170.9</v>
      </c>
      <c r="Y116" s="90">
        <v>183.62118187121121</v>
      </c>
      <c r="Z116" s="90">
        <v>239.93401648924987</v>
      </c>
      <c r="AA116" s="90">
        <v>51.378155519418684</v>
      </c>
      <c r="AB116" s="90">
        <v>1055.4450588</v>
      </c>
      <c r="AC116" s="90">
        <v>589.59700966830803</v>
      </c>
      <c r="AD116" s="90">
        <v>2119.9754223481877</v>
      </c>
    </row>
    <row r="117" spans="1:30" x14ac:dyDescent="0.2">
      <c r="A117" s="89" t="s">
        <v>1117</v>
      </c>
      <c r="B117" s="89" t="s">
        <v>577</v>
      </c>
      <c r="C117" s="89" t="s">
        <v>9</v>
      </c>
      <c r="D117" s="89" t="s">
        <v>616</v>
      </c>
      <c r="E117" s="89" t="s">
        <v>611</v>
      </c>
      <c r="F117" s="89" t="s">
        <v>611</v>
      </c>
      <c r="G117" s="89" t="s">
        <v>541</v>
      </c>
      <c r="H117" s="89" t="s">
        <v>83</v>
      </c>
      <c r="I117" s="89" t="s">
        <v>87</v>
      </c>
      <c r="J117" s="90">
        <v>53.267760000000003</v>
      </c>
      <c r="K117" s="90">
        <v>83.726703999999998</v>
      </c>
      <c r="L117" s="89" t="s">
        <v>24</v>
      </c>
      <c r="M117" s="89" t="s">
        <v>32</v>
      </c>
      <c r="N117" s="89"/>
      <c r="O117" s="89" t="s">
        <v>32</v>
      </c>
      <c r="P117" s="90" t="s">
        <v>540</v>
      </c>
      <c r="Q117" s="89" t="s">
        <v>540</v>
      </c>
      <c r="R117" s="90">
        <v>352.94118685121134</v>
      </c>
      <c r="S117" s="90">
        <v>461.18097968179353</v>
      </c>
      <c r="T117" s="90">
        <v>98.754767845728466</v>
      </c>
      <c r="U117" s="90">
        <v>2028.6876923076925</v>
      </c>
      <c r="V117" s="90">
        <v>1133.2737663251223</v>
      </c>
      <c r="W117" s="90">
        <v>0.19833999999999999</v>
      </c>
      <c r="X117" s="90">
        <v>170.9</v>
      </c>
      <c r="Y117" s="90">
        <v>70.002355000069258</v>
      </c>
      <c r="Z117" s="90">
        <v>91.470635510086922</v>
      </c>
      <c r="AA117" s="90">
        <v>19.587020654521783</v>
      </c>
      <c r="AB117" s="90">
        <v>402.36991689230769</v>
      </c>
      <c r="AC117" s="90">
        <v>224.77351881292475</v>
      </c>
      <c r="AD117" s="90">
        <v>808.20344686991041</v>
      </c>
    </row>
    <row r="118" spans="1:30" x14ac:dyDescent="0.2">
      <c r="A118" s="89" t="s">
        <v>1117</v>
      </c>
      <c r="B118" s="89" t="s">
        <v>577</v>
      </c>
      <c r="C118" s="89" t="s">
        <v>5</v>
      </c>
      <c r="D118" s="89" t="s">
        <v>617</v>
      </c>
      <c r="E118" s="89" t="s">
        <v>611</v>
      </c>
      <c r="F118" s="89" t="s">
        <v>611</v>
      </c>
      <c r="G118" s="89" t="s">
        <v>541</v>
      </c>
      <c r="H118" s="89" t="s">
        <v>83</v>
      </c>
      <c r="I118" s="89" t="s">
        <v>88</v>
      </c>
      <c r="J118" s="90">
        <v>53.701087000000001</v>
      </c>
      <c r="K118" s="90">
        <v>84.918391</v>
      </c>
      <c r="L118" s="89" t="s">
        <v>24</v>
      </c>
      <c r="M118" s="89" t="s">
        <v>32</v>
      </c>
      <c r="N118" s="89"/>
      <c r="O118" s="89" t="s">
        <v>32</v>
      </c>
      <c r="P118" s="90" t="s">
        <v>540</v>
      </c>
      <c r="Q118" s="89" t="s">
        <v>540</v>
      </c>
      <c r="R118" s="90">
        <v>352.94118685121134</v>
      </c>
      <c r="S118" s="90">
        <v>461.18097968179353</v>
      </c>
      <c r="T118" s="90">
        <v>98.754767845728466</v>
      </c>
      <c r="U118" s="90">
        <v>2028.6876923076925</v>
      </c>
      <c r="V118" s="90">
        <v>1454.0253876074287</v>
      </c>
      <c r="W118" s="90">
        <v>1.01461</v>
      </c>
      <c r="X118" s="90">
        <v>219.27</v>
      </c>
      <c r="Y118" s="90">
        <v>358.09765759110752</v>
      </c>
      <c r="Z118" s="90">
        <v>467.91883379494453</v>
      </c>
      <c r="AA118" s="90">
        <v>100.19757500395455</v>
      </c>
      <c r="AB118" s="90">
        <v>2058.326819492308</v>
      </c>
      <c r="AC118" s="90">
        <v>1475.2686985203732</v>
      </c>
      <c r="AD118" s="90">
        <v>4459.8095844026884</v>
      </c>
    </row>
    <row r="119" spans="1:30" x14ac:dyDescent="0.2">
      <c r="A119" s="89" t="s">
        <v>1117</v>
      </c>
      <c r="B119" s="89" t="s">
        <v>577</v>
      </c>
      <c r="C119" s="89" t="s">
        <v>10</v>
      </c>
      <c r="D119" s="89" t="s">
        <v>617</v>
      </c>
      <c r="E119" s="89" t="s">
        <v>611</v>
      </c>
      <c r="F119" s="89" t="s">
        <v>611</v>
      </c>
      <c r="G119" s="89" t="s">
        <v>541</v>
      </c>
      <c r="H119" s="89" t="s">
        <v>83</v>
      </c>
      <c r="I119" s="89" t="s">
        <v>88</v>
      </c>
      <c r="J119" s="90">
        <v>53.701087000000001</v>
      </c>
      <c r="K119" s="90">
        <v>84.918391</v>
      </c>
      <c r="L119" s="89" t="s">
        <v>24</v>
      </c>
      <c r="M119" s="89" t="s">
        <v>32</v>
      </c>
      <c r="N119" s="89"/>
      <c r="O119" s="89" t="s">
        <v>32</v>
      </c>
      <c r="P119" s="90" t="s">
        <v>540</v>
      </c>
      <c r="Q119" s="89" t="s">
        <v>540</v>
      </c>
      <c r="R119" s="90">
        <v>352.94118685121134</v>
      </c>
      <c r="S119" s="90">
        <v>461.18097968179353</v>
      </c>
      <c r="T119" s="90">
        <v>98.754767845728466</v>
      </c>
      <c r="U119" s="90">
        <v>2028.6876923076925</v>
      </c>
      <c r="V119" s="90">
        <v>1454.0253876074287</v>
      </c>
      <c r="W119" s="90">
        <v>0.26590999999999998</v>
      </c>
      <c r="X119" s="90">
        <v>219.27</v>
      </c>
      <c r="Y119" s="90">
        <v>93.8505909956056</v>
      </c>
      <c r="Z119" s="90">
        <v>122.63263430718571</v>
      </c>
      <c r="AA119" s="90">
        <v>26.259880317857654</v>
      </c>
      <c r="AB119" s="90">
        <v>539.44834426153852</v>
      </c>
      <c r="AC119" s="90">
        <v>386.63989081869136</v>
      </c>
      <c r="AD119" s="90">
        <v>1168.8313407008789</v>
      </c>
    </row>
    <row r="120" spans="1:30" x14ac:dyDescent="0.2">
      <c r="A120" s="89" t="s">
        <v>1117</v>
      </c>
      <c r="B120" s="89" t="s">
        <v>577</v>
      </c>
      <c r="C120" s="89" t="s">
        <v>9</v>
      </c>
      <c r="D120" s="89" t="s">
        <v>617</v>
      </c>
      <c r="E120" s="89" t="s">
        <v>611</v>
      </c>
      <c r="F120" s="89" t="s">
        <v>611</v>
      </c>
      <c r="G120" s="89" t="s">
        <v>541</v>
      </c>
      <c r="H120" s="89" t="s">
        <v>83</v>
      </c>
      <c r="I120" s="89" t="s">
        <v>88</v>
      </c>
      <c r="J120" s="90">
        <v>53.701087000000001</v>
      </c>
      <c r="K120" s="90">
        <v>84.918391</v>
      </c>
      <c r="L120" s="89" t="s">
        <v>24</v>
      </c>
      <c r="M120" s="89" t="s">
        <v>32</v>
      </c>
      <c r="N120" s="89"/>
      <c r="O120" s="89" t="s">
        <v>32</v>
      </c>
      <c r="P120" s="90" t="s">
        <v>540</v>
      </c>
      <c r="Q120" s="89" t="s">
        <v>540</v>
      </c>
      <c r="R120" s="90">
        <v>352.94118685121134</v>
      </c>
      <c r="S120" s="90">
        <v>461.18097968179353</v>
      </c>
      <c r="T120" s="90">
        <v>98.754767845728466</v>
      </c>
      <c r="U120" s="90">
        <v>2028.6876923076925</v>
      </c>
      <c r="V120" s="90">
        <v>1454.0253876074287</v>
      </c>
      <c r="W120" s="90">
        <v>0.10155</v>
      </c>
      <c r="X120" s="90">
        <v>219.27</v>
      </c>
      <c r="Y120" s="90">
        <v>35.841177524740509</v>
      </c>
      <c r="Z120" s="90">
        <v>46.832928486686136</v>
      </c>
      <c r="AA120" s="90">
        <v>10.028546674733725</v>
      </c>
      <c r="AB120" s="90">
        <v>206.01323515384618</v>
      </c>
      <c r="AC120" s="90">
        <v>147.65627811153439</v>
      </c>
      <c r="AD120" s="90">
        <v>446.37216595154092</v>
      </c>
    </row>
    <row r="121" spans="1:30" x14ac:dyDescent="0.2">
      <c r="A121" s="89" t="s">
        <v>1117</v>
      </c>
      <c r="B121" s="89" t="s">
        <v>577</v>
      </c>
      <c r="C121" s="89" t="s">
        <v>5</v>
      </c>
      <c r="D121" s="89" t="s">
        <v>618</v>
      </c>
      <c r="E121" s="89" t="s">
        <v>611</v>
      </c>
      <c r="F121" s="89" t="s">
        <v>611</v>
      </c>
      <c r="G121" s="89" t="s">
        <v>541</v>
      </c>
      <c r="H121" s="89" t="s">
        <v>83</v>
      </c>
      <c r="I121" s="89" t="s">
        <v>89</v>
      </c>
      <c r="J121" s="90">
        <v>53.336060000000003</v>
      </c>
      <c r="K121" s="90">
        <v>83.751090000000005</v>
      </c>
      <c r="L121" s="89" t="s">
        <v>24</v>
      </c>
      <c r="M121" s="89" t="s">
        <v>32</v>
      </c>
      <c r="N121" s="89"/>
      <c r="O121" s="89" t="s">
        <v>32</v>
      </c>
      <c r="P121" s="90" t="s">
        <v>540</v>
      </c>
      <c r="Q121" s="89" t="s">
        <v>540</v>
      </c>
      <c r="R121" s="90">
        <v>352.94118685121134</v>
      </c>
      <c r="S121" s="90">
        <v>461.18097968179353</v>
      </c>
      <c r="T121" s="90">
        <v>98.754767845728466</v>
      </c>
      <c r="U121" s="90">
        <v>2028.6876923076925</v>
      </c>
      <c r="V121" s="90">
        <v>1092.8896982331387</v>
      </c>
      <c r="W121" s="90">
        <v>1.0265299999999999</v>
      </c>
      <c r="X121" s="90">
        <v>164.81</v>
      </c>
      <c r="Y121" s="90">
        <v>362.30471653837395</v>
      </c>
      <c r="Z121" s="90">
        <v>473.41611107275151</v>
      </c>
      <c r="AA121" s="90">
        <v>101.37473183667564</v>
      </c>
      <c r="AB121" s="90">
        <v>2082.5087767846153</v>
      </c>
      <c r="AC121" s="90">
        <v>1121.8840619272637</v>
      </c>
      <c r="AD121" s="90">
        <v>4141.4883981596795</v>
      </c>
    </row>
    <row r="122" spans="1:30" x14ac:dyDescent="0.2">
      <c r="A122" s="89" t="s">
        <v>1117</v>
      </c>
      <c r="B122" s="89" t="s">
        <v>577</v>
      </c>
      <c r="C122" s="89" t="s">
        <v>10</v>
      </c>
      <c r="D122" s="89" t="s">
        <v>618</v>
      </c>
      <c r="E122" s="89" t="s">
        <v>611</v>
      </c>
      <c r="F122" s="89" t="s">
        <v>611</v>
      </c>
      <c r="G122" s="89" t="s">
        <v>541</v>
      </c>
      <c r="H122" s="89" t="s">
        <v>83</v>
      </c>
      <c r="I122" s="89" t="s">
        <v>89</v>
      </c>
      <c r="J122" s="90">
        <v>53.336060000000003</v>
      </c>
      <c r="K122" s="90">
        <v>83.751090000000005</v>
      </c>
      <c r="L122" s="89" t="s">
        <v>24</v>
      </c>
      <c r="M122" s="89" t="s">
        <v>32</v>
      </c>
      <c r="N122" s="89"/>
      <c r="O122" s="89" t="s">
        <v>32</v>
      </c>
      <c r="P122" s="90" t="s">
        <v>540</v>
      </c>
      <c r="Q122" s="89" t="s">
        <v>540</v>
      </c>
      <c r="R122" s="90">
        <v>352.94118685121134</v>
      </c>
      <c r="S122" s="90">
        <v>461.18097968179353</v>
      </c>
      <c r="T122" s="90">
        <v>98.754767845728466</v>
      </c>
      <c r="U122" s="90">
        <v>2028.6876923076925</v>
      </c>
      <c r="V122" s="90">
        <v>1092.8896982331387</v>
      </c>
      <c r="W122" s="90">
        <v>0.26513999999999999</v>
      </c>
      <c r="X122" s="90">
        <v>164.81</v>
      </c>
      <c r="Y122" s="90">
        <v>93.578826281730173</v>
      </c>
      <c r="Z122" s="90">
        <v>122.27752495283073</v>
      </c>
      <c r="AA122" s="90">
        <v>26.183839146616446</v>
      </c>
      <c r="AB122" s="90">
        <v>537.8862547384615</v>
      </c>
      <c r="AC122" s="90">
        <v>289.76877458953436</v>
      </c>
      <c r="AD122" s="90">
        <v>1069.6952197091732</v>
      </c>
    </row>
    <row r="123" spans="1:30" x14ac:dyDescent="0.2">
      <c r="A123" s="89" t="s">
        <v>1117</v>
      </c>
      <c r="B123" s="89" t="s">
        <v>577</v>
      </c>
      <c r="C123" s="89" t="s">
        <v>9</v>
      </c>
      <c r="D123" s="89" t="s">
        <v>618</v>
      </c>
      <c r="E123" s="89" t="s">
        <v>611</v>
      </c>
      <c r="F123" s="89" t="s">
        <v>611</v>
      </c>
      <c r="G123" s="89" t="s">
        <v>541</v>
      </c>
      <c r="H123" s="89" t="s">
        <v>83</v>
      </c>
      <c r="I123" s="89" t="s">
        <v>89</v>
      </c>
      <c r="J123" s="90">
        <v>53.336060000000003</v>
      </c>
      <c r="K123" s="90">
        <v>83.751090000000005</v>
      </c>
      <c r="L123" s="89" t="s">
        <v>24</v>
      </c>
      <c r="M123" s="89" t="s">
        <v>32</v>
      </c>
      <c r="N123" s="89"/>
      <c r="O123" s="89" t="s">
        <v>32</v>
      </c>
      <c r="P123" s="90" t="s">
        <v>540</v>
      </c>
      <c r="Q123" s="89" t="s">
        <v>540</v>
      </c>
      <c r="R123" s="90">
        <v>352.94118685121134</v>
      </c>
      <c r="S123" s="90">
        <v>461.18097968179353</v>
      </c>
      <c r="T123" s="90">
        <v>98.754767845728466</v>
      </c>
      <c r="U123" s="90">
        <v>2028.6876923076925</v>
      </c>
      <c r="V123" s="90">
        <v>1092.8896982331387</v>
      </c>
      <c r="W123" s="90">
        <v>0.10043000000000001</v>
      </c>
      <c r="X123" s="90">
        <v>164.81</v>
      </c>
      <c r="Y123" s="90">
        <v>35.445883395467156</v>
      </c>
      <c r="Z123" s="90">
        <v>46.316405789442527</v>
      </c>
      <c r="AA123" s="90">
        <v>9.9179413347465104</v>
      </c>
      <c r="AB123" s="90">
        <v>203.74110493846158</v>
      </c>
      <c r="AC123" s="90">
        <v>109.75891239355413</v>
      </c>
      <c r="AD123" s="90">
        <v>405.18024785167188</v>
      </c>
    </row>
    <row r="124" spans="1:30" x14ac:dyDescent="0.2">
      <c r="A124" s="89" t="s">
        <v>1117</v>
      </c>
      <c r="B124" s="89" t="s">
        <v>577</v>
      </c>
      <c r="C124" s="89" t="s">
        <v>5</v>
      </c>
      <c r="D124" s="89" t="s">
        <v>619</v>
      </c>
      <c r="E124" s="89" t="s">
        <v>611</v>
      </c>
      <c r="F124" s="89" t="s">
        <v>611</v>
      </c>
      <c r="G124" s="89" t="s">
        <v>541</v>
      </c>
      <c r="H124" s="89" t="s">
        <v>83</v>
      </c>
      <c r="I124" s="89" t="s">
        <v>90</v>
      </c>
      <c r="J124" s="90">
        <v>53.699497999999998</v>
      </c>
      <c r="K124" s="90">
        <v>84.932790999999995</v>
      </c>
      <c r="L124" s="89" t="s">
        <v>24</v>
      </c>
      <c r="M124" s="89" t="s">
        <v>32</v>
      </c>
      <c r="N124" s="89"/>
      <c r="O124" s="89" t="s">
        <v>32</v>
      </c>
      <c r="P124" s="90" t="s">
        <v>540</v>
      </c>
      <c r="Q124" s="89" t="s">
        <v>540</v>
      </c>
      <c r="R124" s="90">
        <v>352.94118685121134</v>
      </c>
      <c r="S124" s="90">
        <v>461.18097968179353</v>
      </c>
      <c r="T124" s="90">
        <v>98.754767845728466</v>
      </c>
      <c r="U124" s="90">
        <v>2028.6876923076925</v>
      </c>
      <c r="V124" s="90">
        <v>1461.9828394482136</v>
      </c>
      <c r="W124" s="90">
        <v>0.51500999999999997</v>
      </c>
      <c r="X124" s="90">
        <v>220.47</v>
      </c>
      <c r="Y124" s="90">
        <v>181.76824064024234</v>
      </c>
      <c r="Z124" s="90">
        <v>237.51281634592047</v>
      </c>
      <c r="AA124" s="90">
        <v>50.859692988228616</v>
      </c>
      <c r="AB124" s="90">
        <v>1044.7944484153847</v>
      </c>
      <c r="AC124" s="90">
        <v>752.93578214422439</v>
      </c>
      <c r="AD124" s="90">
        <v>2267.8709805340004</v>
      </c>
    </row>
    <row r="125" spans="1:30" x14ac:dyDescent="0.2">
      <c r="A125" s="89" t="s">
        <v>1117</v>
      </c>
      <c r="B125" s="89" t="s">
        <v>577</v>
      </c>
      <c r="C125" s="89" t="s">
        <v>10</v>
      </c>
      <c r="D125" s="89" t="s">
        <v>619</v>
      </c>
      <c r="E125" s="89" t="s">
        <v>611</v>
      </c>
      <c r="F125" s="89" t="s">
        <v>611</v>
      </c>
      <c r="G125" s="89" t="s">
        <v>541</v>
      </c>
      <c r="H125" s="89" t="s">
        <v>83</v>
      </c>
      <c r="I125" s="89" t="s">
        <v>90</v>
      </c>
      <c r="J125" s="90">
        <v>53.699497999999998</v>
      </c>
      <c r="K125" s="90">
        <v>84.932790999999995</v>
      </c>
      <c r="L125" s="89" t="s">
        <v>24</v>
      </c>
      <c r="M125" s="89" t="s">
        <v>32</v>
      </c>
      <c r="N125" s="89"/>
      <c r="O125" s="89" t="s">
        <v>32</v>
      </c>
      <c r="P125" s="90" t="s">
        <v>540</v>
      </c>
      <c r="Q125" s="89" t="s">
        <v>540</v>
      </c>
      <c r="R125" s="90">
        <v>352.94118685121134</v>
      </c>
      <c r="S125" s="90">
        <v>461.18097968179353</v>
      </c>
      <c r="T125" s="90">
        <v>98.754767845728466</v>
      </c>
      <c r="U125" s="90">
        <v>2028.6876923076925</v>
      </c>
      <c r="V125" s="90">
        <v>1461.9828394482136</v>
      </c>
      <c r="W125" s="90">
        <v>0.13458999999999999</v>
      </c>
      <c r="X125" s="90">
        <v>220.47</v>
      </c>
      <c r="Y125" s="90">
        <v>47.502354338304528</v>
      </c>
      <c r="Z125" s="90">
        <v>62.070348055372584</v>
      </c>
      <c r="AA125" s="90">
        <v>13.291404204356594</v>
      </c>
      <c r="AB125" s="90">
        <v>273.04107650769231</v>
      </c>
      <c r="AC125" s="90">
        <v>196.76827036133506</v>
      </c>
      <c r="AD125" s="90">
        <v>592.67345346706111</v>
      </c>
    </row>
    <row r="126" spans="1:30" x14ac:dyDescent="0.2">
      <c r="A126" s="89" t="s">
        <v>1117</v>
      </c>
      <c r="B126" s="89" t="s">
        <v>577</v>
      </c>
      <c r="C126" s="89" t="s">
        <v>9</v>
      </c>
      <c r="D126" s="89" t="s">
        <v>619</v>
      </c>
      <c r="E126" s="89" t="s">
        <v>611</v>
      </c>
      <c r="F126" s="89" t="s">
        <v>611</v>
      </c>
      <c r="G126" s="89" t="s">
        <v>541</v>
      </c>
      <c r="H126" s="89" t="s">
        <v>83</v>
      </c>
      <c r="I126" s="89" t="s">
        <v>90</v>
      </c>
      <c r="J126" s="90">
        <v>53.699497999999998</v>
      </c>
      <c r="K126" s="90">
        <v>84.932790999999995</v>
      </c>
      <c r="L126" s="89" t="s">
        <v>24</v>
      </c>
      <c r="M126" s="89" t="s">
        <v>32</v>
      </c>
      <c r="N126" s="89"/>
      <c r="O126" s="89" t="s">
        <v>32</v>
      </c>
      <c r="P126" s="90" t="s">
        <v>540</v>
      </c>
      <c r="Q126" s="89" t="s">
        <v>540</v>
      </c>
      <c r="R126" s="90">
        <v>352.94118685121134</v>
      </c>
      <c r="S126" s="90">
        <v>461.18097968179353</v>
      </c>
      <c r="T126" s="90">
        <v>98.754767845728466</v>
      </c>
      <c r="U126" s="90">
        <v>2028.6876923076925</v>
      </c>
      <c r="V126" s="90">
        <v>1461.9828394482136</v>
      </c>
      <c r="W126" s="90">
        <v>5.1319999999999998E-2</v>
      </c>
      <c r="X126" s="90">
        <v>220.47</v>
      </c>
      <c r="Y126" s="90">
        <v>18.112941709204165</v>
      </c>
      <c r="Z126" s="90">
        <v>23.667807877269642</v>
      </c>
      <c r="AA126" s="90">
        <v>5.0680946858427847</v>
      </c>
      <c r="AB126" s="90">
        <v>104.11225236923077</v>
      </c>
      <c r="AC126" s="90">
        <v>75.028959320482315</v>
      </c>
      <c r="AD126" s="90">
        <v>225.99005596202966</v>
      </c>
    </row>
    <row r="127" spans="1:30" x14ac:dyDescent="0.2">
      <c r="A127" s="89" t="s">
        <v>1117</v>
      </c>
      <c r="B127" s="89" t="s">
        <v>577</v>
      </c>
      <c r="C127" s="89" t="s">
        <v>5</v>
      </c>
      <c r="D127" s="89" t="s">
        <v>620</v>
      </c>
      <c r="E127" s="89" t="s">
        <v>611</v>
      </c>
      <c r="F127" s="89" t="s">
        <v>611</v>
      </c>
      <c r="G127" s="89" t="s">
        <v>541</v>
      </c>
      <c r="H127" s="89" t="s">
        <v>83</v>
      </c>
      <c r="I127" s="89" t="s">
        <v>91</v>
      </c>
      <c r="J127" s="90">
        <v>53.378618000000003</v>
      </c>
      <c r="K127" s="90">
        <v>83.940188000000006</v>
      </c>
      <c r="L127" s="89" t="s">
        <v>24</v>
      </c>
      <c r="M127" s="89" t="s">
        <v>32</v>
      </c>
      <c r="N127" s="89"/>
      <c r="O127" s="89" t="s">
        <v>32</v>
      </c>
      <c r="P127" s="90" t="s">
        <v>540</v>
      </c>
      <c r="Q127" s="89" t="s">
        <v>540</v>
      </c>
      <c r="R127" s="90">
        <v>352.94118685121134</v>
      </c>
      <c r="S127" s="90">
        <v>461.18097968179353</v>
      </c>
      <c r="T127" s="90">
        <v>98.754767845728466</v>
      </c>
      <c r="U127" s="90">
        <v>2028.6876923076925</v>
      </c>
      <c r="V127" s="90">
        <v>1120.3404728812689</v>
      </c>
      <c r="W127" s="90">
        <v>1.51369</v>
      </c>
      <c r="X127" s="90">
        <v>149.77000000000001</v>
      </c>
      <c r="Y127" s="90">
        <v>534.24354512481011</v>
      </c>
      <c r="Z127" s="90">
        <v>698.08503713453399</v>
      </c>
      <c r="AA127" s="90">
        <v>149.48410454040072</v>
      </c>
      <c r="AB127" s="90">
        <v>3070.8042729692311</v>
      </c>
      <c r="AC127" s="90">
        <v>1695.8481703956479</v>
      </c>
      <c r="AD127" s="90">
        <v>6148.4651301646236</v>
      </c>
    </row>
    <row r="128" spans="1:30" x14ac:dyDescent="0.2">
      <c r="A128" s="89" t="s">
        <v>1117</v>
      </c>
      <c r="B128" s="89" t="s">
        <v>577</v>
      </c>
      <c r="C128" s="89" t="s">
        <v>10</v>
      </c>
      <c r="D128" s="89" t="s">
        <v>620</v>
      </c>
      <c r="E128" s="89" t="s">
        <v>611</v>
      </c>
      <c r="F128" s="89" t="s">
        <v>611</v>
      </c>
      <c r="G128" s="89" t="s">
        <v>541</v>
      </c>
      <c r="H128" s="89" t="s">
        <v>83</v>
      </c>
      <c r="I128" s="89" t="s">
        <v>91</v>
      </c>
      <c r="J128" s="90">
        <v>53.378618000000003</v>
      </c>
      <c r="K128" s="90">
        <v>83.940188000000006</v>
      </c>
      <c r="L128" s="89" t="s">
        <v>24</v>
      </c>
      <c r="M128" s="89" t="s">
        <v>32</v>
      </c>
      <c r="N128" s="89"/>
      <c r="O128" s="89" t="s">
        <v>32</v>
      </c>
      <c r="P128" s="90" t="s">
        <v>540</v>
      </c>
      <c r="Q128" s="89" t="s">
        <v>540</v>
      </c>
      <c r="R128" s="90">
        <v>352.94118685121134</v>
      </c>
      <c r="S128" s="90">
        <v>461.18097968179353</v>
      </c>
      <c r="T128" s="90">
        <v>98.754767845728466</v>
      </c>
      <c r="U128" s="90">
        <v>2028.6876923076925</v>
      </c>
      <c r="V128" s="90">
        <v>1120.3404728812689</v>
      </c>
      <c r="W128" s="90">
        <v>0.39716000000000001</v>
      </c>
      <c r="X128" s="90">
        <v>149.77000000000001</v>
      </c>
      <c r="Y128" s="90">
        <v>140.17412176982711</v>
      </c>
      <c r="Z128" s="90">
        <v>183.16263789042114</v>
      </c>
      <c r="AA128" s="90">
        <v>39.221443597609522</v>
      </c>
      <c r="AB128" s="90">
        <v>805.71360387692323</v>
      </c>
      <c r="AC128" s="90">
        <v>444.95442220952475</v>
      </c>
      <c r="AD128" s="90">
        <v>1613.2262293443059</v>
      </c>
    </row>
    <row r="129" spans="1:30" x14ac:dyDescent="0.2">
      <c r="A129" s="89" t="s">
        <v>1117</v>
      </c>
      <c r="B129" s="89" t="s">
        <v>577</v>
      </c>
      <c r="C129" s="89" t="s">
        <v>9</v>
      </c>
      <c r="D129" s="89" t="s">
        <v>620</v>
      </c>
      <c r="E129" s="89" t="s">
        <v>611</v>
      </c>
      <c r="F129" s="89" t="s">
        <v>611</v>
      </c>
      <c r="G129" s="89" t="s">
        <v>541</v>
      </c>
      <c r="H129" s="89" t="s">
        <v>83</v>
      </c>
      <c r="I129" s="89" t="s">
        <v>91</v>
      </c>
      <c r="J129" s="90">
        <v>53.378618000000003</v>
      </c>
      <c r="K129" s="90">
        <v>83.940188000000006</v>
      </c>
      <c r="L129" s="89" t="s">
        <v>24</v>
      </c>
      <c r="M129" s="89" t="s">
        <v>32</v>
      </c>
      <c r="N129" s="89"/>
      <c r="O129" s="89" t="s">
        <v>32</v>
      </c>
      <c r="P129" s="90" t="s">
        <v>540</v>
      </c>
      <c r="Q129" s="89" t="s">
        <v>540</v>
      </c>
      <c r="R129" s="90">
        <v>352.94118685121134</v>
      </c>
      <c r="S129" s="90">
        <v>461.18097968179353</v>
      </c>
      <c r="T129" s="90">
        <v>98.754767845728466</v>
      </c>
      <c r="U129" s="90">
        <v>2028.6876923076925</v>
      </c>
      <c r="V129" s="90">
        <v>1120.3404728812689</v>
      </c>
      <c r="W129" s="90">
        <v>0.15176999999999999</v>
      </c>
      <c r="X129" s="90">
        <v>149.77000000000001</v>
      </c>
      <c r="Y129" s="90">
        <v>53.56588392840834</v>
      </c>
      <c r="Z129" s="90">
        <v>69.993437286305792</v>
      </c>
      <c r="AA129" s="90">
        <v>14.988011115946207</v>
      </c>
      <c r="AB129" s="90">
        <v>307.89393106153847</v>
      </c>
      <c r="AC129" s="90">
        <v>170.03407356919016</v>
      </c>
      <c r="AD129" s="90">
        <v>616.47533696138896</v>
      </c>
    </row>
    <row r="130" spans="1:30" x14ac:dyDescent="0.2">
      <c r="A130" s="89" t="s">
        <v>1117</v>
      </c>
      <c r="B130" s="89" t="s">
        <v>577</v>
      </c>
      <c r="C130" s="89" t="s">
        <v>5</v>
      </c>
      <c r="D130" s="89" t="s">
        <v>621</v>
      </c>
      <c r="E130" s="89" t="s">
        <v>611</v>
      </c>
      <c r="F130" s="89" t="s">
        <v>611</v>
      </c>
      <c r="G130" s="89" t="s">
        <v>541</v>
      </c>
      <c r="H130" s="89" t="s">
        <v>83</v>
      </c>
      <c r="I130" s="89" t="s">
        <v>92</v>
      </c>
      <c r="J130" s="90">
        <v>53.334968000000003</v>
      </c>
      <c r="K130" s="90">
        <v>83.667828</v>
      </c>
      <c r="L130" s="89" t="s">
        <v>24</v>
      </c>
      <c r="M130" s="89" t="s">
        <v>32</v>
      </c>
      <c r="N130" s="89"/>
      <c r="O130" s="89" t="s">
        <v>32</v>
      </c>
      <c r="P130" s="90" t="s">
        <v>540</v>
      </c>
      <c r="Q130" s="89" t="s">
        <v>540</v>
      </c>
      <c r="R130" s="90">
        <v>352.94118685121134</v>
      </c>
      <c r="S130" s="90">
        <v>461.18097968179353</v>
      </c>
      <c r="T130" s="90">
        <v>98.754767845728466</v>
      </c>
      <c r="U130" s="90">
        <v>2028.6876923076925</v>
      </c>
      <c r="V130" s="90">
        <v>1130.0244734901351</v>
      </c>
      <c r="W130" s="90">
        <v>1.7563800000000001</v>
      </c>
      <c r="X130" s="90">
        <v>170.41</v>
      </c>
      <c r="Y130" s="90">
        <v>619.89884176173064</v>
      </c>
      <c r="Z130" s="90">
        <v>810.00904909350857</v>
      </c>
      <c r="AA130" s="90">
        <v>173.45089914888058</v>
      </c>
      <c r="AB130" s="90">
        <v>3563.1464890153852</v>
      </c>
      <c r="AC130" s="90">
        <v>1984.7523847486034</v>
      </c>
      <c r="AD130" s="90">
        <v>7151.2576637681086</v>
      </c>
    </row>
    <row r="131" spans="1:30" x14ac:dyDescent="0.2">
      <c r="A131" s="89" t="s">
        <v>1117</v>
      </c>
      <c r="B131" s="89" t="s">
        <v>577</v>
      </c>
      <c r="C131" s="89" t="s">
        <v>10</v>
      </c>
      <c r="D131" s="89" t="s">
        <v>621</v>
      </c>
      <c r="E131" s="89" t="s">
        <v>611</v>
      </c>
      <c r="F131" s="89" t="s">
        <v>611</v>
      </c>
      <c r="G131" s="89" t="s">
        <v>541</v>
      </c>
      <c r="H131" s="89" t="s">
        <v>83</v>
      </c>
      <c r="I131" s="89" t="s">
        <v>92</v>
      </c>
      <c r="J131" s="90">
        <v>53.334968000000003</v>
      </c>
      <c r="K131" s="90">
        <v>83.667828</v>
      </c>
      <c r="L131" s="89" t="s">
        <v>24</v>
      </c>
      <c r="M131" s="89" t="s">
        <v>32</v>
      </c>
      <c r="N131" s="89"/>
      <c r="O131" s="89" t="s">
        <v>32</v>
      </c>
      <c r="P131" s="90" t="s">
        <v>540</v>
      </c>
      <c r="Q131" s="89" t="s">
        <v>540</v>
      </c>
      <c r="R131" s="90">
        <v>352.94118685121134</v>
      </c>
      <c r="S131" s="90">
        <v>461.18097968179353</v>
      </c>
      <c r="T131" s="90">
        <v>98.754767845728466</v>
      </c>
      <c r="U131" s="90">
        <v>2028.6876923076925</v>
      </c>
      <c r="V131" s="90">
        <v>1130.0244734901351</v>
      </c>
      <c r="W131" s="90">
        <v>0.45709</v>
      </c>
      <c r="X131" s="90">
        <v>170.41</v>
      </c>
      <c r="Y131" s="90">
        <v>161.32588709782019</v>
      </c>
      <c r="Z131" s="90">
        <v>210.80121400275101</v>
      </c>
      <c r="AA131" s="90">
        <v>45.139816834604026</v>
      </c>
      <c r="AB131" s="90">
        <v>927.2928572769232</v>
      </c>
      <c r="AC131" s="90">
        <v>516.52288658760585</v>
      </c>
      <c r="AD131" s="90">
        <v>1861.0826617997043</v>
      </c>
    </row>
    <row r="132" spans="1:30" x14ac:dyDescent="0.2">
      <c r="A132" s="89" t="s">
        <v>1117</v>
      </c>
      <c r="B132" s="89" t="s">
        <v>577</v>
      </c>
      <c r="C132" s="89" t="s">
        <v>9</v>
      </c>
      <c r="D132" s="89" t="s">
        <v>621</v>
      </c>
      <c r="E132" s="89" t="s">
        <v>611</v>
      </c>
      <c r="F132" s="89" t="s">
        <v>611</v>
      </c>
      <c r="G132" s="89" t="s">
        <v>541</v>
      </c>
      <c r="H132" s="89" t="s">
        <v>83</v>
      </c>
      <c r="I132" s="89" t="s">
        <v>92</v>
      </c>
      <c r="J132" s="90">
        <v>53.334968000000003</v>
      </c>
      <c r="K132" s="90">
        <v>83.667828</v>
      </c>
      <c r="L132" s="89" t="s">
        <v>24</v>
      </c>
      <c r="M132" s="89" t="s">
        <v>32</v>
      </c>
      <c r="N132" s="89"/>
      <c r="O132" s="89" t="s">
        <v>32</v>
      </c>
      <c r="P132" s="90" t="s">
        <v>540</v>
      </c>
      <c r="Q132" s="89" t="s">
        <v>540</v>
      </c>
      <c r="R132" s="90">
        <v>352.94118685121134</v>
      </c>
      <c r="S132" s="90">
        <v>461.18097968179353</v>
      </c>
      <c r="T132" s="90">
        <v>98.754767845728466</v>
      </c>
      <c r="U132" s="90">
        <v>2028.6876923076925</v>
      </c>
      <c r="V132" s="90">
        <v>1130.0244734901351</v>
      </c>
      <c r="W132" s="90">
        <v>0.17388000000000001</v>
      </c>
      <c r="X132" s="90">
        <v>170.41</v>
      </c>
      <c r="Y132" s="90">
        <v>61.369413569688632</v>
      </c>
      <c r="Z132" s="90">
        <v>80.190148747070268</v>
      </c>
      <c r="AA132" s="90">
        <v>17.171479033015267</v>
      </c>
      <c r="AB132" s="90">
        <v>352.74821593846156</v>
      </c>
      <c r="AC132" s="90">
        <v>196.48865545046468</v>
      </c>
      <c r="AD132" s="90">
        <v>707.96791273870042</v>
      </c>
    </row>
    <row r="133" spans="1:30" x14ac:dyDescent="0.2">
      <c r="A133" s="89" t="s">
        <v>1117</v>
      </c>
      <c r="B133" s="89" t="s">
        <v>577</v>
      </c>
      <c r="C133" s="89" t="s">
        <v>5</v>
      </c>
      <c r="D133" s="89" t="s">
        <v>622</v>
      </c>
      <c r="E133" s="89" t="s">
        <v>611</v>
      </c>
      <c r="F133" s="89" t="s">
        <v>611</v>
      </c>
      <c r="G133" s="89" t="s">
        <v>541</v>
      </c>
      <c r="H133" s="89" t="s">
        <v>83</v>
      </c>
      <c r="I133" s="89" t="s">
        <v>93</v>
      </c>
      <c r="J133" s="90">
        <v>53.311894000000002</v>
      </c>
      <c r="K133" s="90">
        <v>83.007270000000005</v>
      </c>
      <c r="L133" s="89" t="s">
        <v>24</v>
      </c>
      <c r="M133" s="89" t="s">
        <v>32</v>
      </c>
      <c r="N133" s="89"/>
      <c r="O133" s="89" t="s">
        <v>32</v>
      </c>
      <c r="P133" s="90" t="s">
        <v>540</v>
      </c>
      <c r="Q133" s="89" t="s">
        <v>540</v>
      </c>
      <c r="R133" s="90">
        <v>352.94118685121134</v>
      </c>
      <c r="S133" s="90">
        <v>461.18097968179353</v>
      </c>
      <c r="T133" s="90">
        <v>98.754767845728466</v>
      </c>
      <c r="U133" s="90">
        <v>2028.6876923076925</v>
      </c>
      <c r="V133" s="90">
        <v>1449.4498527989772</v>
      </c>
      <c r="W133" s="90">
        <v>1.6254999999999999</v>
      </c>
      <c r="X133" s="90">
        <v>218.58</v>
      </c>
      <c r="Y133" s="90">
        <v>573.70589922664396</v>
      </c>
      <c r="Z133" s="90">
        <v>749.64968247275533</v>
      </c>
      <c r="AA133" s="90">
        <v>160.52587513323161</v>
      </c>
      <c r="AB133" s="90">
        <v>3297.631843846154</v>
      </c>
      <c r="AC133" s="90">
        <v>2356.0807357247372</v>
      </c>
      <c r="AD133" s="90">
        <v>7137.5940364035232</v>
      </c>
    </row>
    <row r="134" spans="1:30" x14ac:dyDescent="0.2">
      <c r="A134" s="89" t="s">
        <v>1117</v>
      </c>
      <c r="B134" s="89" t="s">
        <v>577</v>
      </c>
      <c r="C134" s="89" t="s">
        <v>10</v>
      </c>
      <c r="D134" s="89" t="s">
        <v>622</v>
      </c>
      <c r="E134" s="89" t="s">
        <v>611</v>
      </c>
      <c r="F134" s="89" t="s">
        <v>611</v>
      </c>
      <c r="G134" s="89" t="s">
        <v>541</v>
      </c>
      <c r="H134" s="89" t="s">
        <v>83</v>
      </c>
      <c r="I134" s="89" t="s">
        <v>93</v>
      </c>
      <c r="J134" s="90">
        <v>53.311894000000002</v>
      </c>
      <c r="K134" s="90">
        <v>83.007270000000005</v>
      </c>
      <c r="L134" s="89" t="s">
        <v>24</v>
      </c>
      <c r="M134" s="89" t="s">
        <v>32</v>
      </c>
      <c r="N134" s="89"/>
      <c r="O134" s="89" t="s">
        <v>32</v>
      </c>
      <c r="P134" s="90" t="s">
        <v>540</v>
      </c>
      <c r="Q134" s="89" t="s">
        <v>540</v>
      </c>
      <c r="R134" s="90">
        <v>352.94118685121134</v>
      </c>
      <c r="S134" s="90">
        <v>461.18097968179353</v>
      </c>
      <c r="T134" s="90">
        <v>98.754767845728466</v>
      </c>
      <c r="U134" s="90">
        <v>2028.6876923076925</v>
      </c>
      <c r="V134" s="90">
        <v>1449.4498527989772</v>
      </c>
      <c r="W134" s="90">
        <v>0.41909999999999997</v>
      </c>
      <c r="X134" s="90">
        <v>218.58</v>
      </c>
      <c r="Y134" s="90">
        <v>147.91765140934265</v>
      </c>
      <c r="Z134" s="90">
        <v>193.28094858463965</v>
      </c>
      <c r="AA134" s="90">
        <v>41.388123204144797</v>
      </c>
      <c r="AB134" s="90">
        <v>850.2230118461539</v>
      </c>
      <c r="AC134" s="90">
        <v>607.4644333080513</v>
      </c>
      <c r="AD134" s="90">
        <v>1840.2741683523323</v>
      </c>
    </row>
    <row r="135" spans="1:30" x14ac:dyDescent="0.2">
      <c r="A135" s="89" t="s">
        <v>1117</v>
      </c>
      <c r="B135" s="89" t="s">
        <v>577</v>
      </c>
      <c r="C135" s="89" t="s">
        <v>9</v>
      </c>
      <c r="D135" s="89" t="s">
        <v>622</v>
      </c>
      <c r="E135" s="89" t="s">
        <v>611</v>
      </c>
      <c r="F135" s="89" t="s">
        <v>611</v>
      </c>
      <c r="G135" s="89" t="s">
        <v>541</v>
      </c>
      <c r="H135" s="89" t="s">
        <v>83</v>
      </c>
      <c r="I135" s="89" t="s">
        <v>93</v>
      </c>
      <c r="J135" s="90">
        <v>53.311894000000002</v>
      </c>
      <c r="K135" s="90">
        <v>83.007270000000005</v>
      </c>
      <c r="L135" s="89" t="s">
        <v>24</v>
      </c>
      <c r="M135" s="89" t="s">
        <v>32</v>
      </c>
      <c r="N135" s="89"/>
      <c r="O135" s="89" t="s">
        <v>32</v>
      </c>
      <c r="P135" s="90" t="s">
        <v>540</v>
      </c>
      <c r="Q135" s="89" t="s">
        <v>540</v>
      </c>
      <c r="R135" s="90">
        <v>352.94118685121134</v>
      </c>
      <c r="S135" s="90">
        <v>461.18097968179353</v>
      </c>
      <c r="T135" s="90">
        <v>98.754767845728466</v>
      </c>
      <c r="U135" s="90">
        <v>2028.6876923076925</v>
      </c>
      <c r="V135" s="90">
        <v>1449.4498527989772</v>
      </c>
      <c r="W135" s="90">
        <v>0.15859000000000001</v>
      </c>
      <c r="X135" s="90">
        <v>218.58</v>
      </c>
      <c r="Y135" s="90">
        <v>55.972942822733607</v>
      </c>
      <c r="Z135" s="90">
        <v>73.138691567735634</v>
      </c>
      <c r="AA135" s="90">
        <v>15.661518632654078</v>
      </c>
      <c r="AB135" s="90">
        <v>321.72958112307697</v>
      </c>
      <c r="AC135" s="90">
        <v>229.8682521553898</v>
      </c>
      <c r="AD135" s="90">
        <v>696.37098630159005</v>
      </c>
    </row>
    <row r="136" spans="1:30" x14ac:dyDescent="0.2">
      <c r="A136" s="89" t="s">
        <v>1117</v>
      </c>
      <c r="B136" s="89" t="s">
        <v>577</v>
      </c>
      <c r="C136" s="89" t="s">
        <v>5</v>
      </c>
      <c r="D136" s="89" t="s">
        <v>623</v>
      </c>
      <c r="E136" s="89" t="s">
        <v>611</v>
      </c>
      <c r="F136" s="89" t="s">
        <v>611</v>
      </c>
      <c r="G136" s="89" t="s">
        <v>541</v>
      </c>
      <c r="H136" s="89" t="s">
        <v>83</v>
      </c>
      <c r="I136" s="89" t="s">
        <v>94</v>
      </c>
      <c r="J136" s="90">
        <v>53.387661999999999</v>
      </c>
      <c r="K136" s="90">
        <v>83.682559999999995</v>
      </c>
      <c r="L136" s="89" t="s">
        <v>24</v>
      </c>
      <c r="M136" s="89" t="s">
        <v>32</v>
      </c>
      <c r="N136" s="89"/>
      <c r="O136" s="89" t="s">
        <v>32</v>
      </c>
      <c r="P136" s="90" t="s">
        <v>540</v>
      </c>
      <c r="Q136" s="89" t="s">
        <v>540</v>
      </c>
      <c r="R136" s="90">
        <v>352.94118685121134</v>
      </c>
      <c r="S136" s="90">
        <v>461.18097968179353</v>
      </c>
      <c r="T136" s="90">
        <v>98.754767845728466</v>
      </c>
      <c r="U136" s="90">
        <v>2028.6876923076925</v>
      </c>
      <c r="V136" s="90">
        <v>1117.557798939572</v>
      </c>
      <c r="W136" s="90">
        <v>1.3258799999999999</v>
      </c>
      <c r="X136" s="90">
        <v>168.53</v>
      </c>
      <c r="Y136" s="90">
        <v>467.95766082228408</v>
      </c>
      <c r="Z136" s="90">
        <v>611.47063734049641</v>
      </c>
      <c r="AA136" s="90">
        <v>130.93697159129445</v>
      </c>
      <c r="AB136" s="90">
        <v>2689.7964374769231</v>
      </c>
      <c r="AC136" s="90">
        <v>1481.7475344579996</v>
      </c>
      <c r="AD136" s="90">
        <v>5381.909241688998</v>
      </c>
    </row>
    <row r="137" spans="1:30" x14ac:dyDescent="0.2">
      <c r="A137" s="89" t="s">
        <v>1117</v>
      </c>
      <c r="B137" s="89" t="s">
        <v>577</v>
      </c>
      <c r="C137" s="89" t="s">
        <v>10</v>
      </c>
      <c r="D137" s="89" t="s">
        <v>623</v>
      </c>
      <c r="E137" s="89" t="s">
        <v>611</v>
      </c>
      <c r="F137" s="89" t="s">
        <v>611</v>
      </c>
      <c r="G137" s="89" t="s">
        <v>541</v>
      </c>
      <c r="H137" s="89" t="s">
        <v>83</v>
      </c>
      <c r="I137" s="89" t="s">
        <v>94</v>
      </c>
      <c r="J137" s="90">
        <v>53.387661999999999</v>
      </c>
      <c r="K137" s="90">
        <v>83.682559999999995</v>
      </c>
      <c r="L137" s="89" t="s">
        <v>24</v>
      </c>
      <c r="M137" s="89" t="s">
        <v>32</v>
      </c>
      <c r="N137" s="89"/>
      <c r="O137" s="89" t="s">
        <v>32</v>
      </c>
      <c r="P137" s="90" t="s">
        <v>540</v>
      </c>
      <c r="Q137" s="89" t="s">
        <v>540</v>
      </c>
      <c r="R137" s="90">
        <v>352.94118685121134</v>
      </c>
      <c r="S137" s="90">
        <v>461.18097968179353</v>
      </c>
      <c r="T137" s="90">
        <v>98.754767845728466</v>
      </c>
      <c r="U137" s="90">
        <v>2028.6876923076925</v>
      </c>
      <c r="V137" s="90">
        <v>1117.557798939572</v>
      </c>
      <c r="W137" s="90">
        <v>0.34371000000000002</v>
      </c>
      <c r="X137" s="90">
        <v>168.53</v>
      </c>
      <c r="Y137" s="90">
        <v>121.30941533262985</v>
      </c>
      <c r="Z137" s="90">
        <v>158.51251452642927</v>
      </c>
      <c r="AA137" s="90">
        <v>33.943001256255336</v>
      </c>
      <c r="AB137" s="90">
        <v>697.28024672307697</v>
      </c>
      <c r="AC137" s="90">
        <v>384.11579107352031</v>
      </c>
      <c r="AD137" s="90">
        <v>1395.1609689119118</v>
      </c>
    </row>
    <row r="138" spans="1:30" x14ac:dyDescent="0.2">
      <c r="A138" s="89" t="s">
        <v>1117</v>
      </c>
      <c r="B138" s="89" t="s">
        <v>577</v>
      </c>
      <c r="C138" s="89" t="s">
        <v>9</v>
      </c>
      <c r="D138" s="89" t="s">
        <v>623</v>
      </c>
      <c r="E138" s="89" t="s">
        <v>611</v>
      </c>
      <c r="F138" s="89" t="s">
        <v>611</v>
      </c>
      <c r="G138" s="89" t="s">
        <v>541</v>
      </c>
      <c r="H138" s="89" t="s">
        <v>83</v>
      </c>
      <c r="I138" s="89" t="s">
        <v>94</v>
      </c>
      <c r="J138" s="90">
        <v>53.387661999999999</v>
      </c>
      <c r="K138" s="90">
        <v>83.682559999999995</v>
      </c>
      <c r="L138" s="89" t="s">
        <v>24</v>
      </c>
      <c r="M138" s="89" t="s">
        <v>32</v>
      </c>
      <c r="N138" s="89"/>
      <c r="O138" s="89" t="s">
        <v>32</v>
      </c>
      <c r="P138" s="90" t="s">
        <v>540</v>
      </c>
      <c r="Q138" s="89" t="s">
        <v>540</v>
      </c>
      <c r="R138" s="90">
        <v>352.94118685121134</v>
      </c>
      <c r="S138" s="90">
        <v>461.18097968179353</v>
      </c>
      <c r="T138" s="90">
        <v>98.754767845728466</v>
      </c>
      <c r="U138" s="90">
        <v>2028.6876923076925</v>
      </c>
      <c r="V138" s="90">
        <v>1117.557798939572</v>
      </c>
      <c r="W138" s="90">
        <v>0.13045999999999999</v>
      </c>
      <c r="X138" s="90">
        <v>168.53</v>
      </c>
      <c r="Y138" s="90">
        <v>46.044707236609028</v>
      </c>
      <c r="Z138" s="90">
        <v>60.165670609286778</v>
      </c>
      <c r="AA138" s="90">
        <v>12.883547013153734</v>
      </c>
      <c r="AB138" s="90">
        <v>264.66259633846153</v>
      </c>
      <c r="AC138" s="90">
        <v>145.79659044965655</v>
      </c>
      <c r="AD138" s="90">
        <v>529.55311164716761</v>
      </c>
    </row>
    <row r="139" spans="1:30" x14ac:dyDescent="0.2">
      <c r="A139" s="89" t="s">
        <v>1117</v>
      </c>
      <c r="B139" s="89" t="s">
        <v>577</v>
      </c>
      <c r="C139" s="89" t="s">
        <v>5</v>
      </c>
      <c r="D139" s="89" t="s">
        <v>624</v>
      </c>
      <c r="E139" s="89" t="s">
        <v>611</v>
      </c>
      <c r="F139" s="89" t="s">
        <v>611</v>
      </c>
      <c r="G139" s="89" t="s">
        <v>541</v>
      </c>
      <c r="H139" s="89" t="s">
        <v>83</v>
      </c>
      <c r="I139" s="89" t="s">
        <v>95</v>
      </c>
      <c r="J139" s="90">
        <v>53.310737000000003</v>
      </c>
      <c r="K139" s="90">
        <v>83.624942000000004</v>
      </c>
      <c r="L139" s="89" t="s">
        <v>24</v>
      </c>
      <c r="M139" s="89" t="s">
        <v>32</v>
      </c>
      <c r="N139" s="89"/>
      <c r="O139" s="89" t="s">
        <v>32</v>
      </c>
      <c r="P139" s="90" t="s">
        <v>540</v>
      </c>
      <c r="Q139" s="89" t="s">
        <v>540</v>
      </c>
      <c r="R139" s="90">
        <v>352.94118685121134</v>
      </c>
      <c r="S139" s="90">
        <v>461.18097968179353</v>
      </c>
      <c r="T139" s="90">
        <v>98.754767845728466</v>
      </c>
      <c r="U139" s="90">
        <v>2028.6876923076925</v>
      </c>
      <c r="V139" s="90">
        <v>1156.5493129594181</v>
      </c>
      <c r="W139" s="90">
        <v>1.3510200000000001</v>
      </c>
      <c r="X139" s="90">
        <v>174.41</v>
      </c>
      <c r="Y139" s="90">
        <v>476.83060225972361</v>
      </c>
      <c r="Z139" s="90">
        <v>623.06472716969677</v>
      </c>
      <c r="AA139" s="90">
        <v>133.41966645493608</v>
      </c>
      <c r="AB139" s="90">
        <v>2740.7976460615391</v>
      </c>
      <c r="AC139" s="90">
        <v>1562.5212527944332</v>
      </c>
      <c r="AD139" s="90">
        <v>5536.6338947403292</v>
      </c>
    </row>
    <row r="140" spans="1:30" x14ac:dyDescent="0.2">
      <c r="A140" s="89" t="s">
        <v>1117</v>
      </c>
      <c r="B140" s="89" t="s">
        <v>577</v>
      </c>
      <c r="C140" s="89" t="s">
        <v>10</v>
      </c>
      <c r="D140" s="89" t="s">
        <v>624</v>
      </c>
      <c r="E140" s="89" t="s">
        <v>611</v>
      </c>
      <c r="F140" s="89" t="s">
        <v>611</v>
      </c>
      <c r="G140" s="89" t="s">
        <v>541</v>
      </c>
      <c r="H140" s="89" t="s">
        <v>83</v>
      </c>
      <c r="I140" s="89" t="s">
        <v>95</v>
      </c>
      <c r="J140" s="90">
        <v>53.310737000000003</v>
      </c>
      <c r="K140" s="90">
        <v>83.624942000000004</v>
      </c>
      <c r="L140" s="89" t="s">
        <v>24</v>
      </c>
      <c r="M140" s="89" t="s">
        <v>32</v>
      </c>
      <c r="N140" s="89"/>
      <c r="O140" s="89" t="s">
        <v>32</v>
      </c>
      <c r="P140" s="90" t="s">
        <v>540</v>
      </c>
      <c r="Q140" s="89" t="s">
        <v>540</v>
      </c>
      <c r="R140" s="90">
        <v>352.94118685121134</v>
      </c>
      <c r="S140" s="90">
        <v>461.18097968179353</v>
      </c>
      <c r="T140" s="90">
        <v>98.754767845728466</v>
      </c>
      <c r="U140" s="90">
        <v>2028.6876923076925</v>
      </c>
      <c r="V140" s="90">
        <v>1156.5493129594181</v>
      </c>
      <c r="W140" s="90">
        <v>0.34372999999999998</v>
      </c>
      <c r="X140" s="90">
        <v>174.41</v>
      </c>
      <c r="Y140" s="90">
        <v>121.31647415636687</v>
      </c>
      <c r="Z140" s="90">
        <v>158.52173814602287</v>
      </c>
      <c r="AA140" s="90">
        <v>33.94497635161224</v>
      </c>
      <c r="AB140" s="90">
        <v>697.32082047692313</v>
      </c>
      <c r="AC140" s="90">
        <v>397.54069534354073</v>
      </c>
      <c r="AD140" s="90">
        <v>1408.6447044744659</v>
      </c>
    </row>
    <row r="141" spans="1:30" x14ac:dyDescent="0.2">
      <c r="A141" s="89" t="s">
        <v>1117</v>
      </c>
      <c r="B141" s="89" t="s">
        <v>577</v>
      </c>
      <c r="C141" s="89" t="s">
        <v>9</v>
      </c>
      <c r="D141" s="89" t="s">
        <v>624</v>
      </c>
      <c r="E141" s="89" t="s">
        <v>611</v>
      </c>
      <c r="F141" s="89" t="s">
        <v>611</v>
      </c>
      <c r="G141" s="89" t="s">
        <v>541</v>
      </c>
      <c r="H141" s="89" t="s">
        <v>83</v>
      </c>
      <c r="I141" s="89" t="s">
        <v>95</v>
      </c>
      <c r="J141" s="90">
        <v>53.310737000000003</v>
      </c>
      <c r="K141" s="90">
        <v>83.624942000000004</v>
      </c>
      <c r="L141" s="89" t="s">
        <v>24</v>
      </c>
      <c r="M141" s="89" t="s">
        <v>32</v>
      </c>
      <c r="N141" s="89"/>
      <c r="O141" s="89" t="s">
        <v>32</v>
      </c>
      <c r="P141" s="90" t="s">
        <v>540</v>
      </c>
      <c r="Q141" s="89" t="s">
        <v>540</v>
      </c>
      <c r="R141" s="90">
        <v>352.94118685121134</v>
      </c>
      <c r="S141" s="90">
        <v>461.18097968179353</v>
      </c>
      <c r="T141" s="90">
        <v>98.754767845728466</v>
      </c>
      <c r="U141" s="90">
        <v>2028.6876923076925</v>
      </c>
      <c r="V141" s="90">
        <v>1156.5493129594181</v>
      </c>
      <c r="W141" s="90">
        <v>0.12908</v>
      </c>
      <c r="X141" s="90">
        <v>174.41</v>
      </c>
      <c r="Y141" s="90">
        <v>45.55764839875436</v>
      </c>
      <c r="Z141" s="90">
        <v>59.52924085732591</v>
      </c>
      <c r="AA141" s="90">
        <v>12.74726543352663</v>
      </c>
      <c r="AB141" s="90">
        <v>261.86300732307694</v>
      </c>
      <c r="AC141" s="90">
        <v>149.28738531680168</v>
      </c>
      <c r="AD141" s="90">
        <v>528.98454732948551</v>
      </c>
    </row>
    <row r="142" spans="1:30" x14ac:dyDescent="0.2">
      <c r="A142" s="89" t="s">
        <v>1117</v>
      </c>
      <c r="B142" s="89" t="s">
        <v>577</v>
      </c>
      <c r="C142" s="89" t="s">
        <v>5</v>
      </c>
      <c r="D142" s="89" t="s">
        <v>625</v>
      </c>
      <c r="E142" s="89" t="s">
        <v>611</v>
      </c>
      <c r="F142" s="89" t="s">
        <v>611</v>
      </c>
      <c r="G142" s="89" t="s">
        <v>541</v>
      </c>
      <c r="H142" s="89" t="s">
        <v>83</v>
      </c>
      <c r="I142" s="89" t="s">
        <v>96</v>
      </c>
      <c r="J142" s="90">
        <v>53.369436999999998</v>
      </c>
      <c r="K142" s="90">
        <v>83.794912999999994</v>
      </c>
      <c r="L142" s="89" t="s">
        <v>24</v>
      </c>
      <c r="M142" s="89" t="s">
        <v>32</v>
      </c>
      <c r="N142" s="89"/>
      <c r="O142" s="89" t="s">
        <v>32</v>
      </c>
      <c r="P142" s="90" t="s">
        <v>540</v>
      </c>
      <c r="Q142" s="89" t="s">
        <v>540</v>
      </c>
      <c r="R142" s="90">
        <v>352.94118685121134</v>
      </c>
      <c r="S142" s="90">
        <v>461.18097968179353</v>
      </c>
      <c r="T142" s="90">
        <v>98.754767845728466</v>
      </c>
      <c r="U142" s="90">
        <v>2028.6876923076925</v>
      </c>
      <c r="V142" s="90">
        <v>1053.765560015946</v>
      </c>
      <c r="W142" s="90">
        <v>0.41552</v>
      </c>
      <c r="X142" s="90">
        <v>158.91</v>
      </c>
      <c r="Y142" s="90">
        <v>146.65412196041532</v>
      </c>
      <c r="Z142" s="90">
        <v>191.62992067737883</v>
      </c>
      <c r="AA142" s="90">
        <v>41.034581135257092</v>
      </c>
      <c r="AB142" s="90">
        <v>842.96030990769236</v>
      </c>
      <c r="AC142" s="90">
        <v>437.86066549782589</v>
      </c>
      <c r="AD142" s="90">
        <v>1660.1395991785696</v>
      </c>
    </row>
    <row r="143" spans="1:30" x14ac:dyDescent="0.2">
      <c r="A143" s="89" t="s">
        <v>1117</v>
      </c>
      <c r="B143" s="89" t="s">
        <v>577</v>
      </c>
      <c r="C143" s="89" t="s">
        <v>10</v>
      </c>
      <c r="D143" s="89" t="s">
        <v>625</v>
      </c>
      <c r="E143" s="89" t="s">
        <v>611</v>
      </c>
      <c r="F143" s="89" t="s">
        <v>611</v>
      </c>
      <c r="G143" s="89" t="s">
        <v>541</v>
      </c>
      <c r="H143" s="89" t="s">
        <v>83</v>
      </c>
      <c r="I143" s="89" t="s">
        <v>96</v>
      </c>
      <c r="J143" s="90">
        <v>53.369436999999998</v>
      </c>
      <c r="K143" s="90">
        <v>83.794912999999994</v>
      </c>
      <c r="L143" s="89" t="s">
        <v>24</v>
      </c>
      <c r="M143" s="89" t="s">
        <v>32</v>
      </c>
      <c r="N143" s="89"/>
      <c r="O143" s="89" t="s">
        <v>32</v>
      </c>
      <c r="P143" s="90" t="s">
        <v>540</v>
      </c>
      <c r="Q143" s="89" t="s">
        <v>540</v>
      </c>
      <c r="R143" s="90">
        <v>352.94118685121134</v>
      </c>
      <c r="S143" s="90">
        <v>461.18097968179353</v>
      </c>
      <c r="T143" s="90">
        <v>98.754767845728466</v>
      </c>
      <c r="U143" s="90">
        <v>2028.6876923076925</v>
      </c>
      <c r="V143" s="90">
        <v>1053.765560015946</v>
      </c>
      <c r="W143" s="90">
        <v>0.10767</v>
      </c>
      <c r="X143" s="90">
        <v>158.91</v>
      </c>
      <c r="Y143" s="90">
        <v>38.001177588269925</v>
      </c>
      <c r="Z143" s="90">
        <v>49.655356082338713</v>
      </c>
      <c r="AA143" s="90">
        <v>10.632925853949585</v>
      </c>
      <c r="AB143" s="90">
        <v>218.42880383076925</v>
      </c>
      <c r="AC143" s="90">
        <v>113.45893784691691</v>
      </c>
      <c r="AD143" s="90">
        <v>430.17720120224442</v>
      </c>
    </row>
    <row r="144" spans="1:30" x14ac:dyDescent="0.2">
      <c r="A144" s="89" t="s">
        <v>1117</v>
      </c>
      <c r="B144" s="89" t="s">
        <v>577</v>
      </c>
      <c r="C144" s="89" t="s">
        <v>9</v>
      </c>
      <c r="D144" s="89" t="s">
        <v>625</v>
      </c>
      <c r="E144" s="89" t="s">
        <v>611</v>
      </c>
      <c r="F144" s="89" t="s">
        <v>611</v>
      </c>
      <c r="G144" s="89" t="s">
        <v>541</v>
      </c>
      <c r="H144" s="89" t="s">
        <v>83</v>
      </c>
      <c r="I144" s="89" t="s">
        <v>96</v>
      </c>
      <c r="J144" s="90">
        <v>53.369436999999998</v>
      </c>
      <c r="K144" s="90">
        <v>83.794912999999994</v>
      </c>
      <c r="L144" s="89" t="s">
        <v>24</v>
      </c>
      <c r="M144" s="89" t="s">
        <v>32</v>
      </c>
      <c r="N144" s="89"/>
      <c r="O144" s="89" t="s">
        <v>32</v>
      </c>
      <c r="P144" s="90" t="s">
        <v>540</v>
      </c>
      <c r="Q144" s="89" t="s">
        <v>540</v>
      </c>
      <c r="R144" s="90">
        <v>352.94118685121134</v>
      </c>
      <c r="S144" s="90">
        <v>461.18097968179353</v>
      </c>
      <c r="T144" s="90">
        <v>98.754767845728466</v>
      </c>
      <c r="U144" s="90">
        <v>2028.6876923076925</v>
      </c>
      <c r="V144" s="90">
        <v>1053.765560015946</v>
      </c>
      <c r="W144" s="90">
        <v>4.086E-2</v>
      </c>
      <c r="X144" s="90">
        <v>158.91</v>
      </c>
      <c r="Y144" s="90">
        <v>14.421176894740496</v>
      </c>
      <c r="Z144" s="90">
        <v>18.843854829798083</v>
      </c>
      <c r="AA144" s="90">
        <v>4.0351198141764648</v>
      </c>
      <c r="AB144" s="90">
        <v>82.892179107692314</v>
      </c>
      <c r="AC144" s="90">
        <v>43.056860782251555</v>
      </c>
      <c r="AD144" s="90">
        <v>163.24919142865892</v>
      </c>
    </row>
    <row r="145" spans="1:30" x14ac:dyDescent="0.2">
      <c r="A145" s="89" t="s">
        <v>1117</v>
      </c>
      <c r="B145" s="89" t="s">
        <v>577</v>
      </c>
      <c r="C145" s="89" t="s">
        <v>5</v>
      </c>
      <c r="D145" s="89" t="s">
        <v>626</v>
      </c>
      <c r="E145" s="89" t="s">
        <v>611</v>
      </c>
      <c r="F145" s="89" t="s">
        <v>611</v>
      </c>
      <c r="G145" s="89" t="s">
        <v>541</v>
      </c>
      <c r="H145" s="89" t="s">
        <v>83</v>
      </c>
      <c r="I145" s="89" t="s">
        <v>97</v>
      </c>
      <c r="J145" s="90">
        <v>53.349268000000002</v>
      </c>
      <c r="K145" s="90">
        <v>83.609914000000003</v>
      </c>
      <c r="L145" s="89" t="s">
        <v>24</v>
      </c>
      <c r="M145" s="89" t="s">
        <v>32</v>
      </c>
      <c r="N145" s="89"/>
      <c r="O145" s="89" t="s">
        <v>32</v>
      </c>
      <c r="P145" s="90" t="s">
        <v>540</v>
      </c>
      <c r="Q145" s="89" t="s">
        <v>540</v>
      </c>
      <c r="R145" s="90">
        <v>352.94118685121134</v>
      </c>
      <c r="S145" s="90">
        <v>461.18097968179353</v>
      </c>
      <c r="T145" s="90">
        <v>98.754767845728466</v>
      </c>
      <c r="U145" s="90">
        <v>2028.6876923076925</v>
      </c>
      <c r="V145" s="90">
        <v>1160.5943509784838</v>
      </c>
      <c r="W145" s="90">
        <v>1.55694</v>
      </c>
      <c r="X145" s="90">
        <v>175.02</v>
      </c>
      <c r="Y145" s="90">
        <v>549.50825145612498</v>
      </c>
      <c r="Z145" s="90">
        <v>718.0311145057716</v>
      </c>
      <c r="AA145" s="90">
        <v>153.75524824972848</v>
      </c>
      <c r="AB145" s="90">
        <v>3158.5450156615389</v>
      </c>
      <c r="AC145" s="90">
        <v>1806.9757688124405</v>
      </c>
      <c r="AD145" s="90">
        <v>6386.815398685605</v>
      </c>
    </row>
    <row r="146" spans="1:30" x14ac:dyDescent="0.2">
      <c r="A146" s="89" t="s">
        <v>1117</v>
      </c>
      <c r="B146" s="89" t="s">
        <v>577</v>
      </c>
      <c r="C146" s="89" t="s">
        <v>10</v>
      </c>
      <c r="D146" s="89" t="s">
        <v>626</v>
      </c>
      <c r="E146" s="89" t="s">
        <v>611</v>
      </c>
      <c r="F146" s="89" t="s">
        <v>611</v>
      </c>
      <c r="G146" s="89" t="s">
        <v>541</v>
      </c>
      <c r="H146" s="89" t="s">
        <v>83</v>
      </c>
      <c r="I146" s="89" t="s">
        <v>97</v>
      </c>
      <c r="J146" s="90">
        <v>53.349268000000002</v>
      </c>
      <c r="K146" s="90">
        <v>83.609914000000003</v>
      </c>
      <c r="L146" s="89" t="s">
        <v>24</v>
      </c>
      <c r="M146" s="89" t="s">
        <v>32</v>
      </c>
      <c r="N146" s="89"/>
      <c r="O146" s="89" t="s">
        <v>32</v>
      </c>
      <c r="P146" s="90" t="s">
        <v>540</v>
      </c>
      <c r="Q146" s="89" t="s">
        <v>540</v>
      </c>
      <c r="R146" s="90">
        <v>352.94118685121134</v>
      </c>
      <c r="S146" s="90">
        <v>461.18097968179353</v>
      </c>
      <c r="T146" s="90">
        <v>98.754767845728466</v>
      </c>
      <c r="U146" s="90">
        <v>2028.6876923076925</v>
      </c>
      <c r="V146" s="90">
        <v>1160.5943509784838</v>
      </c>
      <c r="W146" s="90">
        <v>0.40271000000000001</v>
      </c>
      <c r="X146" s="90">
        <v>175.02</v>
      </c>
      <c r="Y146" s="90">
        <v>142.13294535685134</v>
      </c>
      <c r="Z146" s="90">
        <v>185.72219232765508</v>
      </c>
      <c r="AA146" s="90">
        <v>39.769532559153312</v>
      </c>
      <c r="AB146" s="90">
        <v>816.97282056923086</v>
      </c>
      <c r="AC146" s="90">
        <v>467.38295108254522</v>
      </c>
      <c r="AD146" s="90">
        <v>1651.9804418954359</v>
      </c>
    </row>
    <row r="147" spans="1:30" x14ac:dyDescent="0.2">
      <c r="A147" s="89" t="s">
        <v>1117</v>
      </c>
      <c r="B147" s="89" t="s">
        <v>577</v>
      </c>
      <c r="C147" s="89" t="s">
        <v>9</v>
      </c>
      <c r="D147" s="89" t="s">
        <v>626</v>
      </c>
      <c r="E147" s="89" t="s">
        <v>611</v>
      </c>
      <c r="F147" s="89" t="s">
        <v>611</v>
      </c>
      <c r="G147" s="89" t="s">
        <v>541</v>
      </c>
      <c r="H147" s="89" t="s">
        <v>83</v>
      </c>
      <c r="I147" s="89" t="s">
        <v>97</v>
      </c>
      <c r="J147" s="90">
        <v>53.349268000000002</v>
      </c>
      <c r="K147" s="90">
        <v>83.609914000000003</v>
      </c>
      <c r="L147" s="89" t="s">
        <v>24</v>
      </c>
      <c r="M147" s="89" t="s">
        <v>32</v>
      </c>
      <c r="N147" s="89"/>
      <c r="O147" s="89" t="s">
        <v>32</v>
      </c>
      <c r="P147" s="90" t="s">
        <v>540</v>
      </c>
      <c r="Q147" s="89" t="s">
        <v>540</v>
      </c>
      <c r="R147" s="90">
        <v>352.94118685121134</v>
      </c>
      <c r="S147" s="90">
        <v>461.18097968179353</v>
      </c>
      <c r="T147" s="90">
        <v>98.754767845728466</v>
      </c>
      <c r="U147" s="90">
        <v>2028.6876923076925</v>
      </c>
      <c r="V147" s="90">
        <v>1160.5943509784838</v>
      </c>
      <c r="W147" s="90">
        <v>0.15267</v>
      </c>
      <c r="X147" s="90">
        <v>175.02</v>
      </c>
      <c r="Y147" s="90">
        <v>53.883530996574436</v>
      </c>
      <c r="Z147" s="90">
        <v>70.408500168019415</v>
      </c>
      <c r="AA147" s="90">
        <v>15.076890407007365</v>
      </c>
      <c r="AB147" s="90">
        <v>309.71974998461542</v>
      </c>
      <c r="AC147" s="90">
        <v>177.18793956388512</v>
      </c>
      <c r="AD147" s="90">
        <v>626.27661112010173</v>
      </c>
    </row>
    <row r="148" spans="1:30" x14ac:dyDescent="0.2">
      <c r="A148" s="89" t="s">
        <v>1117</v>
      </c>
      <c r="B148" s="89" t="s">
        <v>577</v>
      </c>
      <c r="C148" s="89" t="s">
        <v>5</v>
      </c>
      <c r="D148" s="89" t="s">
        <v>627</v>
      </c>
      <c r="E148" s="89" t="s">
        <v>611</v>
      </c>
      <c r="F148" s="89" t="s">
        <v>611</v>
      </c>
      <c r="G148" s="89" t="s">
        <v>541</v>
      </c>
      <c r="H148" s="89" t="s">
        <v>83</v>
      </c>
      <c r="I148" s="89" t="s">
        <v>98</v>
      </c>
      <c r="J148" s="90">
        <v>53.344859999999997</v>
      </c>
      <c r="K148" s="90">
        <v>84.140010000000004</v>
      </c>
      <c r="L148" s="89" t="s">
        <v>24</v>
      </c>
      <c r="M148" s="89" t="s">
        <v>32</v>
      </c>
      <c r="N148" s="89"/>
      <c r="O148" s="89" t="s">
        <v>32</v>
      </c>
      <c r="P148" s="90" t="s">
        <v>540</v>
      </c>
      <c r="Q148" s="89" t="s">
        <v>540</v>
      </c>
      <c r="R148" s="90">
        <v>352.94118685121134</v>
      </c>
      <c r="S148" s="90">
        <v>461.18097968179353</v>
      </c>
      <c r="T148" s="90">
        <v>98.754767845728466</v>
      </c>
      <c r="U148" s="90">
        <v>2028.6876923076925</v>
      </c>
      <c r="V148" s="90">
        <v>1036.855974854278</v>
      </c>
      <c r="W148" s="90">
        <v>1.3351999999999999</v>
      </c>
      <c r="X148" s="90">
        <v>156.36000000000001</v>
      </c>
      <c r="Y148" s="90">
        <v>471.24707268373737</v>
      </c>
      <c r="Z148" s="90">
        <v>615.76884407113073</v>
      </c>
      <c r="AA148" s="90">
        <v>131.85736602761665</v>
      </c>
      <c r="AB148" s="90">
        <v>2708.7038067692311</v>
      </c>
      <c r="AC148" s="90">
        <v>1384.4100976254319</v>
      </c>
      <c r="AD148" s="90">
        <v>5311.9871871771475</v>
      </c>
    </row>
    <row r="149" spans="1:30" x14ac:dyDescent="0.2">
      <c r="A149" s="89" t="s">
        <v>1117</v>
      </c>
      <c r="B149" s="89" t="s">
        <v>577</v>
      </c>
      <c r="C149" s="89" t="s">
        <v>10</v>
      </c>
      <c r="D149" s="89" t="s">
        <v>627</v>
      </c>
      <c r="E149" s="89" t="s">
        <v>611</v>
      </c>
      <c r="F149" s="89" t="s">
        <v>611</v>
      </c>
      <c r="G149" s="89" t="s">
        <v>541</v>
      </c>
      <c r="H149" s="89" t="s">
        <v>83</v>
      </c>
      <c r="I149" s="89" t="s">
        <v>98</v>
      </c>
      <c r="J149" s="90">
        <v>53.344859999999997</v>
      </c>
      <c r="K149" s="90">
        <v>84.140010000000004</v>
      </c>
      <c r="L149" s="89" t="s">
        <v>24</v>
      </c>
      <c r="M149" s="89" t="s">
        <v>32</v>
      </c>
      <c r="N149" s="89"/>
      <c r="O149" s="89" t="s">
        <v>32</v>
      </c>
      <c r="P149" s="90" t="s">
        <v>540</v>
      </c>
      <c r="Q149" s="89" t="s">
        <v>540</v>
      </c>
      <c r="R149" s="90">
        <v>352.94118685121134</v>
      </c>
      <c r="S149" s="90">
        <v>461.18097968179353</v>
      </c>
      <c r="T149" s="90">
        <v>98.754767845728466</v>
      </c>
      <c r="U149" s="90">
        <v>2028.6876923076925</v>
      </c>
      <c r="V149" s="90">
        <v>1036.855974854278</v>
      </c>
      <c r="W149" s="90">
        <v>0.34716999999999998</v>
      </c>
      <c r="X149" s="90">
        <v>156.36000000000001</v>
      </c>
      <c r="Y149" s="90">
        <v>122.53059183913503</v>
      </c>
      <c r="Z149" s="90">
        <v>160.10820071612824</v>
      </c>
      <c r="AA149" s="90">
        <v>34.284692753001551</v>
      </c>
      <c r="AB149" s="90">
        <v>704.29950613846154</v>
      </c>
      <c r="AC149" s="90">
        <v>359.96528879015966</v>
      </c>
      <c r="AD149" s="90">
        <v>1381.1882802368859</v>
      </c>
    </row>
    <row r="150" spans="1:30" x14ac:dyDescent="0.2">
      <c r="A150" s="89" t="s">
        <v>1117</v>
      </c>
      <c r="B150" s="89" t="s">
        <v>577</v>
      </c>
      <c r="C150" s="89" t="s">
        <v>9</v>
      </c>
      <c r="D150" s="89" t="s">
        <v>627</v>
      </c>
      <c r="E150" s="89" t="s">
        <v>611</v>
      </c>
      <c r="F150" s="89" t="s">
        <v>611</v>
      </c>
      <c r="G150" s="89" t="s">
        <v>541</v>
      </c>
      <c r="H150" s="89" t="s">
        <v>83</v>
      </c>
      <c r="I150" s="89" t="s">
        <v>98</v>
      </c>
      <c r="J150" s="90">
        <v>53.344859999999997</v>
      </c>
      <c r="K150" s="90">
        <v>84.140010000000004</v>
      </c>
      <c r="L150" s="89" t="s">
        <v>24</v>
      </c>
      <c r="M150" s="89" t="s">
        <v>32</v>
      </c>
      <c r="N150" s="89"/>
      <c r="O150" s="89" t="s">
        <v>32</v>
      </c>
      <c r="P150" s="90" t="s">
        <v>540</v>
      </c>
      <c r="Q150" s="89" t="s">
        <v>540</v>
      </c>
      <c r="R150" s="90">
        <v>352.94118685121134</v>
      </c>
      <c r="S150" s="90">
        <v>461.18097968179353</v>
      </c>
      <c r="T150" s="90">
        <v>98.754767845728466</v>
      </c>
      <c r="U150" s="90">
        <v>2028.6876923076925</v>
      </c>
      <c r="V150" s="90">
        <v>1036.855974854278</v>
      </c>
      <c r="W150" s="90">
        <v>0.13200000000000001</v>
      </c>
      <c r="X150" s="90">
        <v>156.36000000000001</v>
      </c>
      <c r="Y150" s="90">
        <v>46.588236664359897</v>
      </c>
      <c r="Z150" s="90">
        <v>60.875889317996752</v>
      </c>
      <c r="AA150" s="90">
        <v>13.035629355636159</v>
      </c>
      <c r="AB150" s="90">
        <v>267.7867753846154</v>
      </c>
      <c r="AC150" s="90">
        <v>136.8649886807647</v>
      </c>
      <c r="AD150" s="90">
        <v>525.15151940337284</v>
      </c>
    </row>
    <row r="151" spans="1:30" x14ac:dyDescent="0.2">
      <c r="A151" s="89" t="s">
        <v>1117</v>
      </c>
      <c r="B151" s="89" t="s">
        <v>577</v>
      </c>
      <c r="C151" s="89" t="s">
        <v>5</v>
      </c>
      <c r="D151" s="89" t="s">
        <v>628</v>
      </c>
      <c r="E151" s="89" t="s">
        <v>611</v>
      </c>
      <c r="F151" s="89" t="s">
        <v>611</v>
      </c>
      <c r="G151" s="89" t="s">
        <v>541</v>
      </c>
      <c r="H151" s="89" t="s">
        <v>83</v>
      </c>
      <c r="I151" s="89" t="s">
        <v>99</v>
      </c>
      <c r="J151" s="90">
        <v>53.371844000000003</v>
      </c>
      <c r="K151" s="90">
        <v>83.758754999999994</v>
      </c>
      <c r="L151" s="89" t="s">
        <v>24</v>
      </c>
      <c r="M151" s="89" t="s">
        <v>32</v>
      </c>
      <c r="N151" s="89"/>
      <c r="O151" s="89" t="s">
        <v>32</v>
      </c>
      <c r="P151" s="90" t="s">
        <v>540</v>
      </c>
      <c r="Q151" s="89" t="s">
        <v>540</v>
      </c>
      <c r="R151" s="90">
        <v>352.94118685121134</v>
      </c>
      <c r="S151" s="90">
        <v>461.18097968179353</v>
      </c>
      <c r="T151" s="90">
        <v>98.754767845728466</v>
      </c>
      <c r="U151" s="90">
        <v>2028.6876923076925</v>
      </c>
      <c r="V151" s="90">
        <v>1077.3726671436079</v>
      </c>
      <c r="W151" s="90">
        <v>2.6490399999999998</v>
      </c>
      <c r="X151" s="90">
        <v>162.47</v>
      </c>
      <c r="Y151" s="90">
        <v>934.95532161633287</v>
      </c>
      <c r="Z151" s="90">
        <v>1221.6868624162582</v>
      </c>
      <c r="AA151" s="90">
        <v>261.60533021404854</v>
      </c>
      <c r="AB151" s="90">
        <v>5374.0748444307692</v>
      </c>
      <c r="AC151" s="90">
        <v>2854.0032901701029</v>
      </c>
      <c r="AD151" s="90">
        <v>10646.325648847513</v>
      </c>
    </row>
    <row r="152" spans="1:30" x14ac:dyDescent="0.2">
      <c r="A152" s="89" t="s">
        <v>1117</v>
      </c>
      <c r="B152" s="89" t="s">
        <v>577</v>
      </c>
      <c r="C152" s="89" t="s">
        <v>10</v>
      </c>
      <c r="D152" s="89" t="s">
        <v>628</v>
      </c>
      <c r="E152" s="89" t="s">
        <v>611</v>
      </c>
      <c r="F152" s="89" t="s">
        <v>611</v>
      </c>
      <c r="G152" s="89" t="s">
        <v>541</v>
      </c>
      <c r="H152" s="89" t="s">
        <v>83</v>
      </c>
      <c r="I152" s="89" t="s">
        <v>99</v>
      </c>
      <c r="J152" s="90">
        <v>53.371844000000003</v>
      </c>
      <c r="K152" s="90">
        <v>83.758754999999994</v>
      </c>
      <c r="L152" s="89" t="s">
        <v>24</v>
      </c>
      <c r="M152" s="89" t="s">
        <v>32</v>
      </c>
      <c r="N152" s="89"/>
      <c r="O152" s="89" t="s">
        <v>32</v>
      </c>
      <c r="P152" s="90" t="s">
        <v>540</v>
      </c>
      <c r="Q152" s="89" t="s">
        <v>540</v>
      </c>
      <c r="R152" s="90">
        <v>352.94118685121134</v>
      </c>
      <c r="S152" s="90">
        <v>461.18097968179353</v>
      </c>
      <c r="T152" s="90">
        <v>98.754767845728466</v>
      </c>
      <c r="U152" s="90">
        <v>2028.6876923076925</v>
      </c>
      <c r="V152" s="90">
        <v>1077.3726671436079</v>
      </c>
      <c r="W152" s="90">
        <v>0.69218000000000002</v>
      </c>
      <c r="X152" s="90">
        <v>162.47</v>
      </c>
      <c r="Y152" s="90">
        <v>244.29883071467148</v>
      </c>
      <c r="Z152" s="90">
        <v>319.22025051614384</v>
      </c>
      <c r="AA152" s="90">
        <v>68.356075207456328</v>
      </c>
      <c r="AB152" s="90">
        <v>1404.2170468615386</v>
      </c>
      <c r="AC152" s="90">
        <v>745.73581274346259</v>
      </c>
      <c r="AD152" s="90">
        <v>2781.8280160432728</v>
      </c>
    </row>
    <row r="153" spans="1:30" x14ac:dyDescent="0.2">
      <c r="A153" s="89" t="s">
        <v>1117</v>
      </c>
      <c r="B153" s="89" t="s">
        <v>577</v>
      </c>
      <c r="C153" s="89" t="s">
        <v>9</v>
      </c>
      <c r="D153" s="89" t="s">
        <v>628</v>
      </c>
      <c r="E153" s="89" t="s">
        <v>611</v>
      </c>
      <c r="F153" s="89" t="s">
        <v>611</v>
      </c>
      <c r="G153" s="89" t="s">
        <v>541</v>
      </c>
      <c r="H153" s="89" t="s">
        <v>83</v>
      </c>
      <c r="I153" s="89" t="s">
        <v>99</v>
      </c>
      <c r="J153" s="90">
        <v>53.371844000000003</v>
      </c>
      <c r="K153" s="90">
        <v>83.758754999999994</v>
      </c>
      <c r="L153" s="89" t="s">
        <v>24</v>
      </c>
      <c r="M153" s="89" t="s">
        <v>32</v>
      </c>
      <c r="N153" s="89"/>
      <c r="O153" s="89" t="s">
        <v>32</v>
      </c>
      <c r="P153" s="90" t="s">
        <v>540</v>
      </c>
      <c r="Q153" s="89" t="s">
        <v>540</v>
      </c>
      <c r="R153" s="90">
        <v>352.94118685121134</v>
      </c>
      <c r="S153" s="90">
        <v>461.18097968179353</v>
      </c>
      <c r="T153" s="90">
        <v>98.754767845728466</v>
      </c>
      <c r="U153" s="90">
        <v>2028.6876923076925</v>
      </c>
      <c r="V153" s="90">
        <v>1077.3726671436079</v>
      </c>
      <c r="W153" s="90">
        <v>0.26390000000000002</v>
      </c>
      <c r="X153" s="90">
        <v>162.47</v>
      </c>
      <c r="Y153" s="90">
        <v>93.141179210034679</v>
      </c>
      <c r="Z153" s="90">
        <v>121.70566053802533</v>
      </c>
      <c r="AA153" s="90">
        <v>26.061383234487746</v>
      </c>
      <c r="AB153" s="90">
        <v>535.3706820000001</v>
      </c>
      <c r="AC153" s="90">
        <v>284.31864685919817</v>
      </c>
      <c r="AD153" s="90">
        <v>1060.5975518417461</v>
      </c>
    </row>
    <row r="154" spans="1:30" x14ac:dyDescent="0.2">
      <c r="A154" s="89" t="s">
        <v>1117</v>
      </c>
      <c r="B154" s="89" t="s">
        <v>577</v>
      </c>
      <c r="C154" s="89" t="s">
        <v>5</v>
      </c>
      <c r="D154" s="89" t="s">
        <v>629</v>
      </c>
      <c r="E154" s="89" t="s">
        <v>611</v>
      </c>
      <c r="F154" s="89" t="s">
        <v>611</v>
      </c>
      <c r="G154" s="89" t="s">
        <v>541</v>
      </c>
      <c r="H154" s="89" t="s">
        <v>83</v>
      </c>
      <c r="I154" s="89" t="s">
        <v>100</v>
      </c>
      <c r="J154" s="90">
        <v>53.329073999999999</v>
      </c>
      <c r="K154" s="90">
        <v>83.668492999999998</v>
      </c>
      <c r="L154" s="89" t="s">
        <v>24</v>
      </c>
      <c r="M154" s="89" t="s">
        <v>32</v>
      </c>
      <c r="N154" s="89"/>
      <c r="O154" s="89" t="s">
        <v>32</v>
      </c>
      <c r="P154" s="90" t="s">
        <v>540</v>
      </c>
      <c r="Q154" s="89" t="s">
        <v>540</v>
      </c>
      <c r="R154" s="90">
        <v>352.94118685121134</v>
      </c>
      <c r="S154" s="90">
        <v>461.18097968179353</v>
      </c>
      <c r="T154" s="90">
        <v>98.754767845728466</v>
      </c>
      <c r="U154" s="90">
        <v>2028.6876923076925</v>
      </c>
      <c r="V154" s="90">
        <v>1128.6319194179976</v>
      </c>
      <c r="W154" s="90">
        <v>2.3263400000000001</v>
      </c>
      <c r="X154" s="90">
        <v>170.2</v>
      </c>
      <c r="Y154" s="90">
        <v>821.06120061944705</v>
      </c>
      <c r="Z154" s="90">
        <v>1072.8637602729436</v>
      </c>
      <c r="AA154" s="90">
        <v>229.73716663023197</v>
      </c>
      <c r="AB154" s="90">
        <v>4719.4173261230771</v>
      </c>
      <c r="AC154" s="90">
        <v>2625.5815794188643</v>
      </c>
      <c r="AD154" s="90">
        <v>9468.6610330645635</v>
      </c>
    </row>
    <row r="155" spans="1:30" x14ac:dyDescent="0.2">
      <c r="A155" s="89" t="s">
        <v>1117</v>
      </c>
      <c r="B155" s="89" t="s">
        <v>577</v>
      </c>
      <c r="C155" s="89" t="s">
        <v>10</v>
      </c>
      <c r="D155" s="89" t="s">
        <v>629</v>
      </c>
      <c r="E155" s="89" t="s">
        <v>611</v>
      </c>
      <c r="F155" s="89" t="s">
        <v>611</v>
      </c>
      <c r="G155" s="89" t="s">
        <v>541</v>
      </c>
      <c r="H155" s="89" t="s">
        <v>83</v>
      </c>
      <c r="I155" s="89" t="s">
        <v>100</v>
      </c>
      <c r="J155" s="90">
        <v>53.329073999999999</v>
      </c>
      <c r="K155" s="90">
        <v>83.668492999999998</v>
      </c>
      <c r="L155" s="89" t="s">
        <v>24</v>
      </c>
      <c r="M155" s="89" t="s">
        <v>32</v>
      </c>
      <c r="N155" s="89"/>
      <c r="O155" s="89" t="s">
        <v>32</v>
      </c>
      <c r="P155" s="90" t="s">
        <v>540</v>
      </c>
      <c r="Q155" s="89" t="s">
        <v>540</v>
      </c>
      <c r="R155" s="90">
        <v>352.94118685121134</v>
      </c>
      <c r="S155" s="90">
        <v>461.18097968179353</v>
      </c>
      <c r="T155" s="90">
        <v>98.754767845728466</v>
      </c>
      <c r="U155" s="90">
        <v>2028.6876923076925</v>
      </c>
      <c r="V155" s="90">
        <v>1128.6319194179976</v>
      </c>
      <c r="W155" s="90">
        <v>0.60763999999999996</v>
      </c>
      <c r="X155" s="90">
        <v>170.2</v>
      </c>
      <c r="Y155" s="90">
        <v>214.46118277827006</v>
      </c>
      <c r="Z155" s="90">
        <v>280.232010493845</v>
      </c>
      <c r="AA155" s="90">
        <v>60.007347133778438</v>
      </c>
      <c r="AB155" s="90">
        <v>1232.7117893538461</v>
      </c>
      <c r="AC155" s="90">
        <v>685.80189951515194</v>
      </c>
      <c r="AD155" s="90">
        <v>2473.2142292748917</v>
      </c>
    </row>
    <row r="156" spans="1:30" x14ac:dyDescent="0.2">
      <c r="A156" s="89" t="s">
        <v>1117</v>
      </c>
      <c r="B156" s="89" t="s">
        <v>577</v>
      </c>
      <c r="C156" s="89" t="s">
        <v>9</v>
      </c>
      <c r="D156" s="89" t="s">
        <v>629</v>
      </c>
      <c r="E156" s="89" t="s">
        <v>611</v>
      </c>
      <c r="F156" s="89" t="s">
        <v>611</v>
      </c>
      <c r="G156" s="89" t="s">
        <v>541</v>
      </c>
      <c r="H156" s="89" t="s">
        <v>83</v>
      </c>
      <c r="I156" s="89" t="s">
        <v>100</v>
      </c>
      <c r="J156" s="90">
        <v>53.329073999999999</v>
      </c>
      <c r="K156" s="90">
        <v>83.668492999999998</v>
      </c>
      <c r="L156" s="89" t="s">
        <v>24</v>
      </c>
      <c r="M156" s="89" t="s">
        <v>32</v>
      </c>
      <c r="N156" s="89"/>
      <c r="O156" s="89" t="s">
        <v>32</v>
      </c>
      <c r="P156" s="90" t="s">
        <v>540</v>
      </c>
      <c r="Q156" s="89" t="s">
        <v>540</v>
      </c>
      <c r="R156" s="90">
        <v>352.94118685121134</v>
      </c>
      <c r="S156" s="90">
        <v>461.18097968179353</v>
      </c>
      <c r="T156" s="90">
        <v>98.754767845728466</v>
      </c>
      <c r="U156" s="90">
        <v>2028.6876923076925</v>
      </c>
      <c r="V156" s="90">
        <v>1128.6319194179976</v>
      </c>
      <c r="W156" s="90">
        <v>0.23161999999999999</v>
      </c>
      <c r="X156" s="90">
        <v>170.2</v>
      </c>
      <c r="Y156" s="90">
        <v>81.748237698477567</v>
      </c>
      <c r="Z156" s="90">
        <v>106.81873851389702</v>
      </c>
      <c r="AA156" s="90">
        <v>22.873579328427628</v>
      </c>
      <c r="AB156" s="90">
        <v>469.88464329230771</v>
      </c>
      <c r="AC156" s="90">
        <v>261.4137251755966</v>
      </c>
      <c r="AD156" s="90">
        <v>942.73892400870648</v>
      </c>
    </row>
    <row r="157" spans="1:30" x14ac:dyDescent="0.2">
      <c r="A157" s="89" t="s">
        <v>1117</v>
      </c>
      <c r="B157" s="89" t="s">
        <v>577</v>
      </c>
      <c r="C157" s="89" t="s">
        <v>5</v>
      </c>
      <c r="D157" s="89" t="s">
        <v>630</v>
      </c>
      <c r="E157" s="89" t="s">
        <v>611</v>
      </c>
      <c r="F157" s="89" t="s">
        <v>611</v>
      </c>
      <c r="G157" s="89" t="s">
        <v>541</v>
      </c>
      <c r="H157" s="89" t="s">
        <v>83</v>
      </c>
      <c r="I157" s="89" t="s">
        <v>101</v>
      </c>
      <c r="J157" s="90">
        <v>53.345170000000003</v>
      </c>
      <c r="K157" s="90">
        <v>83.969120000000004</v>
      </c>
      <c r="L157" s="89" t="s">
        <v>24</v>
      </c>
      <c r="M157" s="89" t="s">
        <v>32</v>
      </c>
      <c r="N157" s="89"/>
      <c r="O157" s="89" t="s">
        <v>32</v>
      </c>
      <c r="P157" s="90" t="s">
        <v>540</v>
      </c>
      <c r="Q157" s="89" t="s">
        <v>540</v>
      </c>
      <c r="R157" s="90">
        <v>352.94118685121134</v>
      </c>
      <c r="S157" s="90">
        <v>461.18097968179353</v>
      </c>
      <c r="T157" s="90">
        <v>98.754767845728466</v>
      </c>
      <c r="U157" s="90">
        <v>2028.6876923076925</v>
      </c>
      <c r="V157" s="90">
        <v>1011.3921289637663</v>
      </c>
      <c r="W157" s="90">
        <v>2.2040999999999999</v>
      </c>
      <c r="X157" s="90">
        <v>152.52000000000001</v>
      </c>
      <c r="Y157" s="90">
        <v>777.9176699387549</v>
      </c>
      <c r="Z157" s="90">
        <v>1016.4889973166411</v>
      </c>
      <c r="AA157" s="90">
        <v>217.66538380877012</v>
      </c>
      <c r="AB157" s="90">
        <v>4471.4305426153851</v>
      </c>
      <c r="AC157" s="90">
        <v>2229.209391449037</v>
      </c>
      <c r="AD157" s="90">
        <v>8712.7119851285879</v>
      </c>
    </row>
    <row r="158" spans="1:30" x14ac:dyDescent="0.2">
      <c r="A158" s="89" t="s">
        <v>1117</v>
      </c>
      <c r="B158" s="89" t="s">
        <v>577</v>
      </c>
      <c r="C158" s="89" t="s">
        <v>10</v>
      </c>
      <c r="D158" s="89" t="s">
        <v>630</v>
      </c>
      <c r="E158" s="89" t="s">
        <v>611</v>
      </c>
      <c r="F158" s="89" t="s">
        <v>611</v>
      </c>
      <c r="G158" s="89" t="s">
        <v>541</v>
      </c>
      <c r="H158" s="89" t="s">
        <v>83</v>
      </c>
      <c r="I158" s="89" t="s">
        <v>101</v>
      </c>
      <c r="J158" s="90">
        <v>53.345170000000003</v>
      </c>
      <c r="K158" s="90">
        <v>83.969120000000004</v>
      </c>
      <c r="L158" s="89" t="s">
        <v>24</v>
      </c>
      <c r="M158" s="89" t="s">
        <v>32</v>
      </c>
      <c r="N158" s="89"/>
      <c r="O158" s="89" t="s">
        <v>32</v>
      </c>
      <c r="P158" s="90" t="s">
        <v>540</v>
      </c>
      <c r="Q158" s="89" t="s">
        <v>540</v>
      </c>
      <c r="R158" s="90">
        <v>352.94118685121134</v>
      </c>
      <c r="S158" s="90">
        <v>461.18097968179353</v>
      </c>
      <c r="T158" s="90">
        <v>98.754767845728466</v>
      </c>
      <c r="U158" s="90">
        <v>2028.6876923076925</v>
      </c>
      <c r="V158" s="90">
        <v>1011.3921289637663</v>
      </c>
      <c r="W158" s="90">
        <v>0.57794000000000001</v>
      </c>
      <c r="X158" s="90">
        <v>152.52000000000001</v>
      </c>
      <c r="Y158" s="90">
        <v>203.97882952878908</v>
      </c>
      <c r="Z158" s="90">
        <v>266.53493539729578</v>
      </c>
      <c r="AA158" s="90">
        <v>57.074330528760314</v>
      </c>
      <c r="AB158" s="90">
        <v>1172.4597648923077</v>
      </c>
      <c r="AC158" s="90">
        <v>584.52396701331907</v>
      </c>
      <c r="AD158" s="90">
        <v>2284.5718273604721</v>
      </c>
    </row>
    <row r="159" spans="1:30" x14ac:dyDescent="0.2">
      <c r="A159" s="89" t="s">
        <v>1117</v>
      </c>
      <c r="B159" s="89" t="s">
        <v>577</v>
      </c>
      <c r="C159" s="89" t="s">
        <v>9</v>
      </c>
      <c r="D159" s="89" t="s">
        <v>630</v>
      </c>
      <c r="E159" s="89" t="s">
        <v>611</v>
      </c>
      <c r="F159" s="89" t="s">
        <v>611</v>
      </c>
      <c r="G159" s="89" t="s">
        <v>541</v>
      </c>
      <c r="H159" s="89" t="s">
        <v>83</v>
      </c>
      <c r="I159" s="89" t="s">
        <v>101</v>
      </c>
      <c r="J159" s="90">
        <v>53.345170000000003</v>
      </c>
      <c r="K159" s="90">
        <v>83.969120000000004</v>
      </c>
      <c r="L159" s="89" t="s">
        <v>24</v>
      </c>
      <c r="M159" s="89" t="s">
        <v>32</v>
      </c>
      <c r="N159" s="89"/>
      <c r="O159" s="89" t="s">
        <v>32</v>
      </c>
      <c r="P159" s="90" t="s">
        <v>540</v>
      </c>
      <c r="Q159" s="89" t="s">
        <v>540</v>
      </c>
      <c r="R159" s="90">
        <v>352.94118685121134</v>
      </c>
      <c r="S159" s="90">
        <v>461.18097968179353</v>
      </c>
      <c r="T159" s="90">
        <v>98.754767845728466</v>
      </c>
      <c r="U159" s="90">
        <v>2028.6876923076925</v>
      </c>
      <c r="V159" s="90">
        <v>1011.3921289637663</v>
      </c>
      <c r="W159" s="90">
        <v>0.22078</v>
      </c>
      <c r="X159" s="90">
        <v>152.52000000000001</v>
      </c>
      <c r="Y159" s="90">
        <v>77.922355233010435</v>
      </c>
      <c r="Z159" s="90">
        <v>101.81953669414638</v>
      </c>
      <c r="AA159" s="90">
        <v>21.803077644979933</v>
      </c>
      <c r="AB159" s="90">
        <v>447.89366870769237</v>
      </c>
      <c r="AC159" s="90">
        <v>223.29515423262032</v>
      </c>
      <c r="AD159" s="90">
        <v>872.73379251244944</v>
      </c>
    </row>
    <row r="160" spans="1:30" x14ac:dyDescent="0.2">
      <c r="A160" s="89" t="s">
        <v>1117</v>
      </c>
      <c r="B160" s="89" t="s">
        <v>577</v>
      </c>
      <c r="C160" s="89" t="s">
        <v>5</v>
      </c>
      <c r="D160" s="89" t="s">
        <v>631</v>
      </c>
      <c r="E160" s="89" t="s">
        <v>611</v>
      </c>
      <c r="F160" s="89" t="s">
        <v>611</v>
      </c>
      <c r="G160" s="89" t="s">
        <v>541</v>
      </c>
      <c r="H160" s="89" t="s">
        <v>83</v>
      </c>
      <c r="I160" s="89" t="s">
        <v>102</v>
      </c>
      <c r="J160" s="90">
        <v>53.371079999999999</v>
      </c>
      <c r="K160" s="90">
        <v>83.969210000000004</v>
      </c>
      <c r="L160" s="89" t="s">
        <v>24</v>
      </c>
      <c r="M160" s="89" t="s">
        <v>32</v>
      </c>
      <c r="N160" s="89"/>
      <c r="O160" s="89" t="s">
        <v>32</v>
      </c>
      <c r="P160" s="90" t="s">
        <v>540</v>
      </c>
      <c r="Q160" s="89" t="s">
        <v>540</v>
      </c>
      <c r="R160" s="90">
        <v>352.94118685121134</v>
      </c>
      <c r="S160" s="90">
        <v>461.18097968179353</v>
      </c>
      <c r="T160" s="90">
        <v>98.754767845728466</v>
      </c>
      <c r="U160" s="90">
        <v>2028.6876923076925</v>
      </c>
      <c r="V160" s="90">
        <v>1116.0766412090891</v>
      </c>
      <c r="W160" s="90">
        <v>3.0362900000000002</v>
      </c>
      <c r="X160" s="90">
        <v>149.19999999999999</v>
      </c>
      <c r="Y160" s="90">
        <v>1071.6317962244646</v>
      </c>
      <c r="Z160" s="90">
        <v>1400.2791967980329</v>
      </c>
      <c r="AA160" s="90">
        <v>299.84811406230688</v>
      </c>
      <c r="AB160" s="90">
        <v>6159.684153276924</v>
      </c>
      <c r="AC160" s="90">
        <v>3388.7323449367454</v>
      </c>
      <c r="AD160" s="90">
        <v>12320.175605298473</v>
      </c>
    </row>
    <row r="161" spans="1:30" x14ac:dyDescent="0.2">
      <c r="A161" s="89" t="s">
        <v>1117</v>
      </c>
      <c r="B161" s="89" t="s">
        <v>577</v>
      </c>
      <c r="C161" s="89" t="s">
        <v>10</v>
      </c>
      <c r="D161" s="89" t="s">
        <v>631</v>
      </c>
      <c r="E161" s="89" t="s">
        <v>611</v>
      </c>
      <c r="F161" s="89" t="s">
        <v>611</v>
      </c>
      <c r="G161" s="89" t="s">
        <v>541</v>
      </c>
      <c r="H161" s="89" t="s">
        <v>83</v>
      </c>
      <c r="I161" s="89" t="s">
        <v>102</v>
      </c>
      <c r="J161" s="90">
        <v>53.371079999999999</v>
      </c>
      <c r="K161" s="90">
        <v>83.969210000000004</v>
      </c>
      <c r="L161" s="89" t="s">
        <v>24</v>
      </c>
      <c r="M161" s="89" t="s">
        <v>32</v>
      </c>
      <c r="N161" s="89"/>
      <c r="O161" s="89" t="s">
        <v>32</v>
      </c>
      <c r="P161" s="90" t="s">
        <v>540</v>
      </c>
      <c r="Q161" s="89" t="s">
        <v>540</v>
      </c>
      <c r="R161" s="90">
        <v>352.94118685121134</v>
      </c>
      <c r="S161" s="90">
        <v>461.18097968179353</v>
      </c>
      <c r="T161" s="90">
        <v>98.754767845728466</v>
      </c>
      <c r="U161" s="90">
        <v>2028.6876923076925</v>
      </c>
      <c r="V161" s="90">
        <v>1116.0766412090891</v>
      </c>
      <c r="W161" s="90">
        <v>0.79534000000000005</v>
      </c>
      <c r="X161" s="90">
        <v>149.19999999999999</v>
      </c>
      <c r="Y161" s="90">
        <v>280.70824355024246</v>
      </c>
      <c r="Z161" s="90">
        <v>366.79568038011769</v>
      </c>
      <c r="AA161" s="90">
        <v>78.543617058421688</v>
      </c>
      <c r="AB161" s="90">
        <v>1613.4964692000003</v>
      </c>
      <c r="AC161" s="90">
        <v>887.66039581923701</v>
      </c>
      <c r="AD161" s="90">
        <v>3227.2044060080189</v>
      </c>
    </row>
    <row r="162" spans="1:30" x14ac:dyDescent="0.2">
      <c r="A162" s="89" t="s">
        <v>1117</v>
      </c>
      <c r="B162" s="89" t="s">
        <v>577</v>
      </c>
      <c r="C162" s="89" t="s">
        <v>9</v>
      </c>
      <c r="D162" s="89" t="s">
        <v>631</v>
      </c>
      <c r="E162" s="89" t="s">
        <v>611</v>
      </c>
      <c r="F162" s="89" t="s">
        <v>611</v>
      </c>
      <c r="G162" s="89" t="s">
        <v>541</v>
      </c>
      <c r="H162" s="89" t="s">
        <v>83</v>
      </c>
      <c r="I162" s="89" t="s">
        <v>102</v>
      </c>
      <c r="J162" s="90">
        <v>53.371079999999999</v>
      </c>
      <c r="K162" s="90">
        <v>83.969210000000004</v>
      </c>
      <c r="L162" s="89" t="s">
        <v>24</v>
      </c>
      <c r="M162" s="89" t="s">
        <v>32</v>
      </c>
      <c r="N162" s="89"/>
      <c r="O162" s="89" t="s">
        <v>32</v>
      </c>
      <c r="P162" s="90" t="s">
        <v>540</v>
      </c>
      <c r="Q162" s="89" t="s">
        <v>540</v>
      </c>
      <c r="R162" s="90">
        <v>352.94118685121134</v>
      </c>
      <c r="S162" s="90">
        <v>461.18097968179353</v>
      </c>
      <c r="T162" s="90">
        <v>98.754767845728466</v>
      </c>
      <c r="U162" s="90">
        <v>2028.6876923076925</v>
      </c>
      <c r="V162" s="90">
        <v>1116.0766412090891</v>
      </c>
      <c r="W162" s="90">
        <v>0.30364999999999998</v>
      </c>
      <c r="X162" s="90">
        <v>149.19999999999999</v>
      </c>
      <c r="Y162" s="90">
        <v>107.17059138737031</v>
      </c>
      <c r="Z162" s="90">
        <v>140.03760448037659</v>
      </c>
      <c r="AA162" s="90">
        <v>29.986885256355446</v>
      </c>
      <c r="AB162" s="90">
        <v>616.01101776923076</v>
      </c>
      <c r="AC162" s="90">
        <v>338.89667210313985</v>
      </c>
      <c r="AD162" s="90">
        <v>1232.1027709964728</v>
      </c>
    </row>
    <row r="163" spans="1:30" x14ac:dyDescent="0.2">
      <c r="A163" s="89" t="s">
        <v>1117</v>
      </c>
      <c r="B163" s="89" t="s">
        <v>577</v>
      </c>
      <c r="C163" s="89" t="s">
        <v>5</v>
      </c>
      <c r="D163" s="89" t="s">
        <v>632</v>
      </c>
      <c r="E163" s="89" t="s">
        <v>611</v>
      </c>
      <c r="F163" s="89" t="s">
        <v>611</v>
      </c>
      <c r="G163" s="89" t="s">
        <v>541</v>
      </c>
      <c r="H163" s="89" t="s">
        <v>83</v>
      </c>
      <c r="I163" s="89" t="s">
        <v>103</v>
      </c>
      <c r="J163" s="90">
        <v>53.371972</v>
      </c>
      <c r="K163" s="90">
        <v>83.969159000000005</v>
      </c>
      <c r="L163" s="89" t="s">
        <v>24</v>
      </c>
      <c r="M163" s="89" t="s">
        <v>32</v>
      </c>
      <c r="N163" s="89"/>
      <c r="O163" s="89" t="s">
        <v>32</v>
      </c>
      <c r="P163" s="90" t="s">
        <v>540</v>
      </c>
      <c r="Q163" s="89" t="s">
        <v>540</v>
      </c>
      <c r="R163" s="90">
        <v>352.94118685121134</v>
      </c>
      <c r="S163" s="90">
        <v>461.18097968179353</v>
      </c>
      <c r="T163" s="90">
        <v>98.754767845728466</v>
      </c>
      <c r="U163" s="90">
        <v>2028.6876923076925</v>
      </c>
      <c r="V163" s="90">
        <v>1097.6748413607356</v>
      </c>
      <c r="W163" s="90">
        <v>2.1102400000000001</v>
      </c>
      <c r="X163" s="90">
        <v>146.74</v>
      </c>
      <c r="Y163" s="90">
        <v>744.7906101409003</v>
      </c>
      <c r="Z163" s="90">
        <v>973.20255056370809</v>
      </c>
      <c r="AA163" s="90">
        <v>208.39626129877004</v>
      </c>
      <c r="AB163" s="90">
        <v>4281.0179158153851</v>
      </c>
      <c r="AC163" s="90">
        <v>2316.3573572330788</v>
      </c>
      <c r="AD163" s="90">
        <v>8523.7646950518429</v>
      </c>
    </row>
    <row r="164" spans="1:30" x14ac:dyDescent="0.2">
      <c r="A164" s="89" t="s">
        <v>1117</v>
      </c>
      <c r="B164" s="89" t="s">
        <v>577</v>
      </c>
      <c r="C164" s="89" t="s">
        <v>10</v>
      </c>
      <c r="D164" s="89" t="s">
        <v>632</v>
      </c>
      <c r="E164" s="89" t="s">
        <v>611</v>
      </c>
      <c r="F164" s="89" t="s">
        <v>611</v>
      </c>
      <c r="G164" s="89" t="s">
        <v>541</v>
      </c>
      <c r="H164" s="89" t="s">
        <v>83</v>
      </c>
      <c r="I164" s="89" t="s">
        <v>103</v>
      </c>
      <c r="J164" s="90">
        <v>53.371972</v>
      </c>
      <c r="K164" s="90">
        <v>83.969159000000005</v>
      </c>
      <c r="L164" s="89" t="s">
        <v>24</v>
      </c>
      <c r="M164" s="89" t="s">
        <v>32</v>
      </c>
      <c r="N164" s="89"/>
      <c r="O164" s="89" t="s">
        <v>32</v>
      </c>
      <c r="P164" s="90" t="s">
        <v>540</v>
      </c>
      <c r="Q164" s="89" t="s">
        <v>540</v>
      </c>
      <c r="R164" s="90">
        <v>352.94118685121134</v>
      </c>
      <c r="S164" s="90">
        <v>461.18097968179353</v>
      </c>
      <c r="T164" s="90">
        <v>98.754767845728466</v>
      </c>
      <c r="U164" s="90">
        <v>2028.6876923076925</v>
      </c>
      <c r="V164" s="90">
        <v>1097.6748413607356</v>
      </c>
      <c r="W164" s="90">
        <v>0.54945999999999995</v>
      </c>
      <c r="X164" s="90">
        <v>146.74</v>
      </c>
      <c r="Y164" s="90">
        <v>193.92706452726657</v>
      </c>
      <c r="Z164" s="90">
        <v>253.40050109595825</v>
      </c>
      <c r="AA164" s="90">
        <v>54.261794740513956</v>
      </c>
      <c r="AB164" s="90">
        <v>1114.6827394153845</v>
      </c>
      <c r="AC164" s="90">
        <v>603.12841833406969</v>
      </c>
      <c r="AD164" s="90">
        <v>2219.4005181131929</v>
      </c>
    </row>
    <row r="165" spans="1:30" x14ac:dyDescent="0.2">
      <c r="A165" s="89" t="s">
        <v>1117</v>
      </c>
      <c r="B165" s="89" t="s">
        <v>577</v>
      </c>
      <c r="C165" s="89" t="s">
        <v>9</v>
      </c>
      <c r="D165" s="89" t="s">
        <v>632</v>
      </c>
      <c r="E165" s="89" t="s">
        <v>611</v>
      </c>
      <c r="F165" s="89" t="s">
        <v>611</v>
      </c>
      <c r="G165" s="89" t="s">
        <v>541</v>
      </c>
      <c r="H165" s="89" t="s">
        <v>83</v>
      </c>
      <c r="I165" s="89" t="s">
        <v>103</v>
      </c>
      <c r="J165" s="90">
        <v>53.371972</v>
      </c>
      <c r="K165" s="90">
        <v>83.969159000000005</v>
      </c>
      <c r="L165" s="89" t="s">
        <v>24</v>
      </c>
      <c r="M165" s="89" t="s">
        <v>32</v>
      </c>
      <c r="N165" s="89"/>
      <c r="O165" s="89" t="s">
        <v>32</v>
      </c>
      <c r="P165" s="90" t="s">
        <v>540</v>
      </c>
      <c r="Q165" s="89" t="s">
        <v>540</v>
      </c>
      <c r="R165" s="90">
        <v>352.94118685121134</v>
      </c>
      <c r="S165" s="90">
        <v>461.18097968179353</v>
      </c>
      <c r="T165" s="90">
        <v>98.754767845728466</v>
      </c>
      <c r="U165" s="90">
        <v>2028.6876923076925</v>
      </c>
      <c r="V165" s="90">
        <v>1097.6748413607356</v>
      </c>
      <c r="W165" s="90">
        <v>0.20907999999999999</v>
      </c>
      <c r="X165" s="90">
        <v>146.74</v>
      </c>
      <c r="Y165" s="90">
        <v>73.79294334685126</v>
      </c>
      <c r="Z165" s="90">
        <v>96.423719231869384</v>
      </c>
      <c r="AA165" s="90">
        <v>20.647646861184906</v>
      </c>
      <c r="AB165" s="90">
        <v>424.15802270769234</v>
      </c>
      <c r="AC165" s="90">
        <v>229.50185583170258</v>
      </c>
      <c r="AD165" s="90">
        <v>844.52418797930045</v>
      </c>
    </row>
    <row r="166" spans="1:30" x14ac:dyDescent="0.2">
      <c r="A166" s="89" t="s">
        <v>1117</v>
      </c>
      <c r="B166" s="89" t="s">
        <v>577</v>
      </c>
      <c r="C166" s="89" t="s">
        <v>5</v>
      </c>
      <c r="D166" s="89" t="s">
        <v>633</v>
      </c>
      <c r="E166" s="89" t="s">
        <v>611</v>
      </c>
      <c r="F166" s="89" t="s">
        <v>611</v>
      </c>
      <c r="G166" s="89" t="s">
        <v>541</v>
      </c>
      <c r="H166" s="89" t="s">
        <v>83</v>
      </c>
      <c r="I166" s="89" t="s">
        <v>104</v>
      </c>
      <c r="J166" s="90">
        <v>53.385798999999999</v>
      </c>
      <c r="K166" s="90">
        <v>83.684797000000003</v>
      </c>
      <c r="L166" s="89" t="s">
        <v>24</v>
      </c>
      <c r="M166" s="89" t="s">
        <v>32</v>
      </c>
      <c r="N166" s="89"/>
      <c r="O166" s="89" t="s">
        <v>32</v>
      </c>
      <c r="P166" s="90" t="s">
        <v>540</v>
      </c>
      <c r="Q166" s="89" t="s">
        <v>540</v>
      </c>
      <c r="R166" s="90">
        <v>352.94118685121134</v>
      </c>
      <c r="S166" s="90">
        <v>461.18097968179353</v>
      </c>
      <c r="T166" s="90">
        <v>98.754767845728466</v>
      </c>
      <c r="U166" s="90">
        <v>2028.6876923076925</v>
      </c>
      <c r="V166" s="90">
        <v>1119.0829772090556</v>
      </c>
      <c r="W166" s="90">
        <v>2.3120699999999998</v>
      </c>
      <c r="X166" s="90">
        <v>168.76</v>
      </c>
      <c r="Y166" s="90">
        <v>816.02472988308011</v>
      </c>
      <c r="Z166" s="90">
        <v>1066.2827076928843</v>
      </c>
      <c r="AA166" s="90">
        <v>228.32793609307339</v>
      </c>
      <c r="AB166" s="90">
        <v>4690.4679527538465</v>
      </c>
      <c r="AC166" s="90">
        <v>2587.3981791157407</v>
      </c>
      <c r="AD166" s="90">
        <v>9388.5015055386248</v>
      </c>
    </row>
    <row r="167" spans="1:30" x14ac:dyDescent="0.2">
      <c r="A167" s="89" t="s">
        <v>1117</v>
      </c>
      <c r="B167" s="89" t="s">
        <v>577</v>
      </c>
      <c r="C167" s="89" t="s">
        <v>10</v>
      </c>
      <c r="D167" s="89" t="s">
        <v>633</v>
      </c>
      <c r="E167" s="89" t="s">
        <v>611</v>
      </c>
      <c r="F167" s="89" t="s">
        <v>611</v>
      </c>
      <c r="G167" s="89" t="s">
        <v>541</v>
      </c>
      <c r="H167" s="89" t="s">
        <v>83</v>
      </c>
      <c r="I167" s="89" t="s">
        <v>104</v>
      </c>
      <c r="J167" s="90">
        <v>53.385798999999999</v>
      </c>
      <c r="K167" s="90">
        <v>83.684797000000003</v>
      </c>
      <c r="L167" s="89" t="s">
        <v>24</v>
      </c>
      <c r="M167" s="89" t="s">
        <v>32</v>
      </c>
      <c r="N167" s="89"/>
      <c r="O167" s="89" t="s">
        <v>32</v>
      </c>
      <c r="P167" s="90" t="s">
        <v>540</v>
      </c>
      <c r="Q167" s="89" t="s">
        <v>540</v>
      </c>
      <c r="R167" s="90">
        <v>352.94118685121134</v>
      </c>
      <c r="S167" s="90">
        <v>461.18097968179353</v>
      </c>
      <c r="T167" s="90">
        <v>98.754767845728466</v>
      </c>
      <c r="U167" s="90">
        <v>2028.6876923076925</v>
      </c>
      <c r="V167" s="90">
        <v>1119.0829772090556</v>
      </c>
      <c r="W167" s="90">
        <v>0.60768999999999995</v>
      </c>
      <c r="X167" s="90">
        <v>168.76</v>
      </c>
      <c r="Y167" s="90">
        <v>214.47882983761261</v>
      </c>
      <c r="Z167" s="90">
        <v>280.25506954282906</v>
      </c>
      <c r="AA167" s="90">
        <v>60.012284872170724</v>
      </c>
      <c r="AB167" s="90">
        <v>1232.8132237384616</v>
      </c>
      <c r="AC167" s="90">
        <v>680.05553442017094</v>
      </c>
      <c r="AD167" s="90">
        <v>2467.614942411245</v>
      </c>
    </row>
    <row r="168" spans="1:30" x14ac:dyDescent="0.2">
      <c r="A168" s="89" t="s">
        <v>1117</v>
      </c>
      <c r="B168" s="89" t="s">
        <v>577</v>
      </c>
      <c r="C168" s="89" t="s">
        <v>9</v>
      </c>
      <c r="D168" s="89" t="s">
        <v>633</v>
      </c>
      <c r="E168" s="89" t="s">
        <v>611</v>
      </c>
      <c r="F168" s="89" t="s">
        <v>611</v>
      </c>
      <c r="G168" s="89" t="s">
        <v>541</v>
      </c>
      <c r="H168" s="89" t="s">
        <v>83</v>
      </c>
      <c r="I168" s="89" t="s">
        <v>104</v>
      </c>
      <c r="J168" s="90">
        <v>53.385798999999999</v>
      </c>
      <c r="K168" s="90">
        <v>83.684797000000003</v>
      </c>
      <c r="L168" s="89" t="s">
        <v>24</v>
      </c>
      <c r="M168" s="89" t="s">
        <v>32</v>
      </c>
      <c r="N168" s="89"/>
      <c r="O168" s="89" t="s">
        <v>32</v>
      </c>
      <c r="P168" s="90" t="s">
        <v>540</v>
      </c>
      <c r="Q168" s="89" t="s">
        <v>540</v>
      </c>
      <c r="R168" s="90">
        <v>352.94118685121134</v>
      </c>
      <c r="S168" s="90">
        <v>461.18097968179353</v>
      </c>
      <c r="T168" s="90">
        <v>98.754767845728466</v>
      </c>
      <c r="U168" s="90">
        <v>2028.6876923076925</v>
      </c>
      <c r="V168" s="90">
        <v>1119.0829772090556</v>
      </c>
      <c r="W168" s="90">
        <v>0.23244999999999999</v>
      </c>
      <c r="X168" s="90">
        <v>168.76</v>
      </c>
      <c r="Y168" s="90">
        <v>82.041178883564072</v>
      </c>
      <c r="Z168" s="90">
        <v>107.20151872703291</v>
      </c>
      <c r="AA168" s="90">
        <v>22.955545785739581</v>
      </c>
      <c r="AB168" s="90">
        <v>471.5684540769231</v>
      </c>
      <c r="AC168" s="90">
        <v>260.13083805224494</v>
      </c>
      <c r="AD168" s="90">
        <v>943.89753552550462</v>
      </c>
    </row>
    <row r="169" spans="1:30" x14ac:dyDescent="0.2">
      <c r="A169" s="89" t="s">
        <v>1117</v>
      </c>
      <c r="B169" s="89" t="s">
        <v>577</v>
      </c>
      <c r="C169" s="89" t="s">
        <v>5</v>
      </c>
      <c r="D169" s="89" t="s">
        <v>634</v>
      </c>
      <c r="E169" s="89" t="s">
        <v>611</v>
      </c>
      <c r="F169" s="89" t="s">
        <v>611</v>
      </c>
      <c r="G169" s="89" t="s">
        <v>541</v>
      </c>
      <c r="H169" s="89" t="s">
        <v>83</v>
      </c>
      <c r="I169" s="89" t="s">
        <v>105</v>
      </c>
      <c r="J169" s="90">
        <v>53.34836</v>
      </c>
      <c r="K169" s="90">
        <v>83.640878000000001</v>
      </c>
      <c r="L169" s="89" t="s">
        <v>24</v>
      </c>
      <c r="M169" s="89" t="s">
        <v>32</v>
      </c>
      <c r="N169" s="89"/>
      <c r="O169" s="89" t="s">
        <v>32</v>
      </c>
      <c r="P169" s="90" t="s">
        <v>540</v>
      </c>
      <c r="Q169" s="89" t="s">
        <v>540</v>
      </c>
      <c r="R169" s="90">
        <v>352.94118685121134</v>
      </c>
      <c r="S169" s="90">
        <v>461.18097968179353</v>
      </c>
      <c r="T169" s="90">
        <v>98.754767845728466</v>
      </c>
      <c r="U169" s="90">
        <v>2028.6876923076925</v>
      </c>
      <c r="V169" s="90">
        <v>1136.4567470614361</v>
      </c>
      <c r="W169" s="90">
        <v>2.9180000000000001</v>
      </c>
      <c r="X169" s="90">
        <v>171.38</v>
      </c>
      <c r="Y169" s="90">
        <v>1029.8823832318346</v>
      </c>
      <c r="Z169" s="90">
        <v>1345.7260987114737</v>
      </c>
      <c r="AA169" s="90">
        <v>288.16641257383566</v>
      </c>
      <c r="AB169" s="90">
        <v>5919.7106861538468</v>
      </c>
      <c r="AC169" s="90">
        <v>3316.1807879252706</v>
      </c>
      <c r="AD169" s="90">
        <v>11899.666368596261</v>
      </c>
    </row>
    <row r="170" spans="1:30" x14ac:dyDescent="0.2">
      <c r="A170" s="89" t="s">
        <v>1117</v>
      </c>
      <c r="B170" s="89" t="s">
        <v>577</v>
      </c>
      <c r="C170" s="89" t="s">
        <v>10</v>
      </c>
      <c r="D170" s="89" t="s">
        <v>634</v>
      </c>
      <c r="E170" s="89" t="s">
        <v>611</v>
      </c>
      <c r="F170" s="89" t="s">
        <v>611</v>
      </c>
      <c r="G170" s="89" t="s">
        <v>541</v>
      </c>
      <c r="H170" s="89" t="s">
        <v>83</v>
      </c>
      <c r="I170" s="89" t="s">
        <v>105</v>
      </c>
      <c r="J170" s="90">
        <v>53.34836</v>
      </c>
      <c r="K170" s="90">
        <v>83.640878000000001</v>
      </c>
      <c r="L170" s="89" t="s">
        <v>24</v>
      </c>
      <c r="M170" s="89" t="s">
        <v>32</v>
      </c>
      <c r="N170" s="89"/>
      <c r="O170" s="89" t="s">
        <v>32</v>
      </c>
      <c r="P170" s="90" t="s">
        <v>540</v>
      </c>
      <c r="Q170" s="89" t="s">
        <v>540</v>
      </c>
      <c r="R170" s="90">
        <v>352.94118685121134</v>
      </c>
      <c r="S170" s="90">
        <v>461.18097968179353</v>
      </c>
      <c r="T170" s="90">
        <v>98.754767845728466</v>
      </c>
      <c r="U170" s="90">
        <v>2028.6876923076925</v>
      </c>
      <c r="V170" s="90">
        <v>1136.4567470614361</v>
      </c>
      <c r="W170" s="90">
        <v>0.76844000000000001</v>
      </c>
      <c r="X170" s="90">
        <v>171.38</v>
      </c>
      <c r="Y170" s="90">
        <v>271.21412562394482</v>
      </c>
      <c r="Z170" s="90">
        <v>354.38991202667745</v>
      </c>
      <c r="AA170" s="90">
        <v>75.887113803371577</v>
      </c>
      <c r="AB170" s="90">
        <v>1558.9247702769233</v>
      </c>
      <c r="AC170" s="90">
        <v>873.29882271189001</v>
      </c>
      <c r="AD170" s="90">
        <v>3133.7147444428069</v>
      </c>
    </row>
    <row r="171" spans="1:30" x14ac:dyDescent="0.2">
      <c r="A171" s="89" t="s">
        <v>1117</v>
      </c>
      <c r="B171" s="89" t="s">
        <v>577</v>
      </c>
      <c r="C171" s="89" t="s">
        <v>9</v>
      </c>
      <c r="D171" s="89" t="s">
        <v>634</v>
      </c>
      <c r="E171" s="89" t="s">
        <v>611</v>
      </c>
      <c r="F171" s="89" t="s">
        <v>611</v>
      </c>
      <c r="G171" s="89" t="s">
        <v>541</v>
      </c>
      <c r="H171" s="89" t="s">
        <v>83</v>
      </c>
      <c r="I171" s="89" t="s">
        <v>105</v>
      </c>
      <c r="J171" s="90">
        <v>53.34836</v>
      </c>
      <c r="K171" s="90">
        <v>83.640878000000001</v>
      </c>
      <c r="L171" s="89" t="s">
        <v>24</v>
      </c>
      <c r="M171" s="89" t="s">
        <v>32</v>
      </c>
      <c r="N171" s="89"/>
      <c r="O171" s="89" t="s">
        <v>32</v>
      </c>
      <c r="P171" s="90" t="s">
        <v>540</v>
      </c>
      <c r="Q171" s="89" t="s">
        <v>540</v>
      </c>
      <c r="R171" s="90">
        <v>352.94118685121134</v>
      </c>
      <c r="S171" s="90">
        <v>461.18097968179353</v>
      </c>
      <c r="T171" s="90">
        <v>98.754767845728466</v>
      </c>
      <c r="U171" s="90">
        <v>2028.6876923076925</v>
      </c>
      <c r="V171" s="90">
        <v>1136.4567470614361</v>
      </c>
      <c r="W171" s="90">
        <v>0.29425000000000001</v>
      </c>
      <c r="X171" s="90">
        <v>171.38</v>
      </c>
      <c r="Y171" s="90">
        <v>103.85294423096894</v>
      </c>
      <c r="Z171" s="90">
        <v>135.70250327136776</v>
      </c>
      <c r="AA171" s="90">
        <v>29.058590438605602</v>
      </c>
      <c r="AB171" s="90">
        <v>596.94135346153848</v>
      </c>
      <c r="AC171" s="90">
        <v>334.4023978228276</v>
      </c>
      <c r="AD171" s="90">
        <v>1199.9577892253085</v>
      </c>
    </row>
    <row r="172" spans="1:30" x14ac:dyDescent="0.2">
      <c r="A172" s="89" t="s">
        <v>1117</v>
      </c>
      <c r="B172" s="89" t="s">
        <v>577</v>
      </c>
      <c r="C172" s="89" t="s">
        <v>5</v>
      </c>
      <c r="D172" s="89" t="s">
        <v>635</v>
      </c>
      <c r="E172" s="89" t="s">
        <v>611</v>
      </c>
      <c r="F172" s="89" t="s">
        <v>611</v>
      </c>
      <c r="G172" s="89" t="s">
        <v>541</v>
      </c>
      <c r="H172" s="89" t="s">
        <v>83</v>
      </c>
      <c r="I172" s="89" t="s">
        <v>106</v>
      </c>
      <c r="J172" s="90">
        <v>53.301934000000003</v>
      </c>
      <c r="K172" s="90">
        <v>83.766885000000002</v>
      </c>
      <c r="L172" s="89" t="s">
        <v>24</v>
      </c>
      <c r="M172" s="89" t="s">
        <v>32</v>
      </c>
      <c r="N172" s="89"/>
      <c r="O172" s="89" t="s">
        <v>32</v>
      </c>
      <c r="P172" s="90" t="s">
        <v>540</v>
      </c>
      <c r="Q172" s="89" t="s">
        <v>540</v>
      </c>
      <c r="R172" s="90">
        <v>352.94118685121134</v>
      </c>
      <c r="S172" s="90">
        <v>461.18097968179353</v>
      </c>
      <c r="T172" s="90">
        <v>98.754767845728466</v>
      </c>
      <c r="U172" s="90">
        <v>2028.6876923076925</v>
      </c>
      <c r="V172" s="90">
        <v>1101.9081436526949</v>
      </c>
      <c r="W172" s="90">
        <v>3.6963200000000001</v>
      </c>
      <c r="X172" s="90">
        <v>166.17</v>
      </c>
      <c r="Y172" s="90">
        <v>1304.5835677818695</v>
      </c>
      <c r="Z172" s="90">
        <v>1704.6724788174072</v>
      </c>
      <c r="AA172" s="90">
        <v>365.02922348352303</v>
      </c>
      <c r="AB172" s="90">
        <v>7498.6788908307699</v>
      </c>
      <c r="AC172" s="90">
        <v>4073.0051095463291</v>
      </c>
      <c r="AD172" s="90">
        <v>14945.969270459898</v>
      </c>
    </row>
    <row r="173" spans="1:30" x14ac:dyDescent="0.2">
      <c r="A173" s="89" t="s">
        <v>1117</v>
      </c>
      <c r="B173" s="89" t="s">
        <v>577</v>
      </c>
      <c r="C173" s="89" t="s">
        <v>10</v>
      </c>
      <c r="D173" s="89" t="s">
        <v>635</v>
      </c>
      <c r="E173" s="89" t="s">
        <v>611</v>
      </c>
      <c r="F173" s="89" t="s">
        <v>611</v>
      </c>
      <c r="G173" s="89" t="s">
        <v>541</v>
      </c>
      <c r="H173" s="89" t="s">
        <v>83</v>
      </c>
      <c r="I173" s="89" t="s">
        <v>106</v>
      </c>
      <c r="J173" s="90">
        <v>53.301934000000003</v>
      </c>
      <c r="K173" s="90">
        <v>83.766885000000002</v>
      </c>
      <c r="L173" s="89" t="s">
        <v>24</v>
      </c>
      <c r="M173" s="89" t="s">
        <v>32</v>
      </c>
      <c r="N173" s="89"/>
      <c r="O173" s="89" t="s">
        <v>32</v>
      </c>
      <c r="P173" s="90" t="s">
        <v>540</v>
      </c>
      <c r="Q173" s="89" t="s">
        <v>540</v>
      </c>
      <c r="R173" s="90">
        <v>352.94118685121134</v>
      </c>
      <c r="S173" s="90">
        <v>461.18097968179353</v>
      </c>
      <c r="T173" s="90">
        <v>98.754767845728466</v>
      </c>
      <c r="U173" s="90">
        <v>2028.6876923076925</v>
      </c>
      <c r="V173" s="90">
        <v>1101.9081436526949</v>
      </c>
      <c r="W173" s="90">
        <v>0.95467999999999997</v>
      </c>
      <c r="X173" s="90">
        <v>166.17</v>
      </c>
      <c r="Y173" s="90">
        <v>336.94589226311444</v>
      </c>
      <c r="Z173" s="90">
        <v>440.28025768261466</v>
      </c>
      <c r="AA173" s="90">
        <v>94.279201766960043</v>
      </c>
      <c r="AB173" s="90">
        <v>1936.7475660923078</v>
      </c>
      <c r="AC173" s="90">
        <v>1051.9696665823546</v>
      </c>
      <c r="AD173" s="90">
        <v>3860.2225843873512</v>
      </c>
    </row>
    <row r="174" spans="1:30" x14ac:dyDescent="0.2">
      <c r="A174" s="89" t="s">
        <v>1117</v>
      </c>
      <c r="B174" s="89" t="s">
        <v>577</v>
      </c>
      <c r="C174" s="89" t="s">
        <v>9</v>
      </c>
      <c r="D174" s="89" t="s">
        <v>635</v>
      </c>
      <c r="E174" s="89" t="s">
        <v>611</v>
      </c>
      <c r="F174" s="89" t="s">
        <v>611</v>
      </c>
      <c r="G174" s="89" t="s">
        <v>541</v>
      </c>
      <c r="H174" s="89" t="s">
        <v>83</v>
      </c>
      <c r="I174" s="89" t="s">
        <v>106</v>
      </c>
      <c r="J174" s="90">
        <v>53.301934000000003</v>
      </c>
      <c r="K174" s="90">
        <v>83.766885000000002</v>
      </c>
      <c r="L174" s="89" t="s">
        <v>24</v>
      </c>
      <c r="M174" s="89" t="s">
        <v>32</v>
      </c>
      <c r="N174" s="89"/>
      <c r="O174" s="89" t="s">
        <v>32</v>
      </c>
      <c r="P174" s="90" t="s">
        <v>540</v>
      </c>
      <c r="Q174" s="89" t="s">
        <v>540</v>
      </c>
      <c r="R174" s="90">
        <v>352.94118685121134</v>
      </c>
      <c r="S174" s="90">
        <v>461.18097968179353</v>
      </c>
      <c r="T174" s="90">
        <v>98.754767845728466</v>
      </c>
      <c r="U174" s="90">
        <v>2028.6876923076925</v>
      </c>
      <c r="V174" s="90">
        <v>1101.9081436526949</v>
      </c>
      <c r="W174" s="90">
        <v>0.36162</v>
      </c>
      <c r="X174" s="90">
        <v>166.17</v>
      </c>
      <c r="Y174" s="90">
        <v>127.63059198913504</v>
      </c>
      <c r="Z174" s="90">
        <v>166.77226587253017</v>
      </c>
      <c r="AA174" s="90">
        <v>35.711699148372325</v>
      </c>
      <c r="AB174" s="90">
        <v>733.61404329230777</v>
      </c>
      <c r="AC174" s="90">
        <v>398.47202290768752</v>
      </c>
      <c r="AD174" s="90">
        <v>1462.2006232100327</v>
      </c>
    </row>
    <row r="175" spans="1:30" x14ac:dyDescent="0.2">
      <c r="A175" s="89" t="s">
        <v>1117</v>
      </c>
      <c r="B175" s="89" t="s">
        <v>577</v>
      </c>
      <c r="C175" s="89" t="s">
        <v>5</v>
      </c>
      <c r="D175" s="89" t="s">
        <v>641</v>
      </c>
      <c r="E175" s="89" t="s">
        <v>611</v>
      </c>
      <c r="F175" s="89" t="s">
        <v>611</v>
      </c>
      <c r="G175" s="89" t="s">
        <v>541</v>
      </c>
      <c r="H175" s="89" t="s">
        <v>83</v>
      </c>
      <c r="I175" s="89" t="s">
        <v>112</v>
      </c>
      <c r="J175" s="90">
        <v>51.985151999999999</v>
      </c>
      <c r="K175" s="90">
        <v>85.894428000000005</v>
      </c>
      <c r="L175" s="89" t="s">
        <v>24</v>
      </c>
      <c r="M175" s="89" t="s">
        <v>32</v>
      </c>
      <c r="N175" s="89"/>
      <c r="O175" s="89" t="s">
        <v>32</v>
      </c>
      <c r="P175" s="90" t="s">
        <v>540</v>
      </c>
      <c r="Q175" s="89" t="s">
        <v>540</v>
      </c>
      <c r="R175" s="90">
        <v>352.94118685121134</v>
      </c>
      <c r="S175" s="90">
        <v>461.18097968179353</v>
      </c>
      <c r="T175" s="90">
        <v>98.754767845728466</v>
      </c>
      <c r="U175" s="90">
        <v>2028.6876923076925</v>
      </c>
      <c r="V175" s="90">
        <v>2306.3682117259277</v>
      </c>
      <c r="W175" s="90">
        <v>2.5520100000000001</v>
      </c>
      <c r="X175" s="90">
        <v>375.6</v>
      </c>
      <c r="Y175" s="90">
        <v>900.70943825615984</v>
      </c>
      <c r="Z175" s="90">
        <v>1176.938471957734</v>
      </c>
      <c r="AA175" s="90">
        <v>252.02315508997751</v>
      </c>
      <c r="AB175" s="90">
        <v>5177.2312776461549</v>
      </c>
      <c r="AC175" s="90">
        <v>5885.874740006685</v>
      </c>
      <c r="AD175" s="90">
        <v>13392.777082956713</v>
      </c>
    </row>
    <row r="176" spans="1:30" x14ac:dyDescent="0.2">
      <c r="A176" s="89" t="s">
        <v>1117</v>
      </c>
      <c r="B176" s="89" t="s">
        <v>577</v>
      </c>
      <c r="C176" s="89" t="s">
        <v>10</v>
      </c>
      <c r="D176" s="89" t="s">
        <v>641</v>
      </c>
      <c r="E176" s="89" t="s">
        <v>611</v>
      </c>
      <c r="F176" s="89" t="s">
        <v>611</v>
      </c>
      <c r="G176" s="89" t="s">
        <v>541</v>
      </c>
      <c r="H176" s="89" t="s">
        <v>83</v>
      </c>
      <c r="I176" s="89" t="s">
        <v>112</v>
      </c>
      <c r="J176" s="90">
        <v>51.985151999999999</v>
      </c>
      <c r="K176" s="90">
        <v>85.894428000000005</v>
      </c>
      <c r="L176" s="89" t="s">
        <v>24</v>
      </c>
      <c r="M176" s="89" t="s">
        <v>32</v>
      </c>
      <c r="N176" s="89"/>
      <c r="O176" s="89" t="s">
        <v>32</v>
      </c>
      <c r="P176" s="90" t="s">
        <v>540</v>
      </c>
      <c r="Q176" s="89" t="s">
        <v>540</v>
      </c>
      <c r="R176" s="90">
        <v>352.94118685121134</v>
      </c>
      <c r="S176" s="90">
        <v>461.18097968179353</v>
      </c>
      <c r="T176" s="90">
        <v>98.754767845728466</v>
      </c>
      <c r="U176" s="90">
        <v>2028.6876923076925</v>
      </c>
      <c r="V176" s="90">
        <v>2306.3682117259277</v>
      </c>
      <c r="W176" s="90">
        <v>0.66725999999999996</v>
      </c>
      <c r="X176" s="90">
        <v>375.6</v>
      </c>
      <c r="Y176" s="90">
        <v>235.50353633833927</v>
      </c>
      <c r="Z176" s="90">
        <v>307.72762050247354</v>
      </c>
      <c r="AA176" s="90">
        <v>65.895106392740772</v>
      </c>
      <c r="AB176" s="90">
        <v>1353.6621495692309</v>
      </c>
      <c r="AC176" s="90">
        <v>1538.9472529562424</v>
      </c>
      <c r="AD176" s="90">
        <v>3501.7356657590271</v>
      </c>
    </row>
    <row r="177" spans="1:30" x14ac:dyDescent="0.2">
      <c r="A177" s="89" t="s">
        <v>1117</v>
      </c>
      <c r="B177" s="89" t="s">
        <v>577</v>
      </c>
      <c r="C177" s="89" t="s">
        <v>9</v>
      </c>
      <c r="D177" s="89" t="s">
        <v>641</v>
      </c>
      <c r="E177" s="89" t="s">
        <v>611</v>
      </c>
      <c r="F177" s="89" t="s">
        <v>611</v>
      </c>
      <c r="G177" s="89" t="s">
        <v>541</v>
      </c>
      <c r="H177" s="89" t="s">
        <v>83</v>
      </c>
      <c r="I177" s="89" t="s">
        <v>112</v>
      </c>
      <c r="J177" s="90">
        <v>51.985151999999999</v>
      </c>
      <c r="K177" s="90">
        <v>85.894428000000005</v>
      </c>
      <c r="L177" s="89" t="s">
        <v>24</v>
      </c>
      <c r="M177" s="89" t="s">
        <v>32</v>
      </c>
      <c r="N177" s="89"/>
      <c r="O177" s="89" t="s">
        <v>32</v>
      </c>
      <c r="P177" s="90" t="s">
        <v>540</v>
      </c>
      <c r="Q177" s="89" t="s">
        <v>540</v>
      </c>
      <c r="R177" s="90">
        <v>352.94118685121134</v>
      </c>
      <c r="S177" s="90">
        <v>461.18097968179353</v>
      </c>
      <c r="T177" s="90">
        <v>98.754767845728466</v>
      </c>
      <c r="U177" s="90">
        <v>2028.6876923076925</v>
      </c>
      <c r="V177" s="90">
        <v>2306.3682117259277</v>
      </c>
      <c r="W177" s="90">
        <v>0.2545</v>
      </c>
      <c r="X177" s="90">
        <v>375.6</v>
      </c>
      <c r="Y177" s="90">
        <v>89.823532053633286</v>
      </c>
      <c r="Z177" s="90">
        <v>117.37055932901646</v>
      </c>
      <c r="AA177" s="90">
        <v>25.133088416737895</v>
      </c>
      <c r="AB177" s="90">
        <v>516.30101769230771</v>
      </c>
      <c r="AC177" s="90">
        <v>586.97070988424866</v>
      </c>
      <c r="AD177" s="90">
        <v>1335.598907375944</v>
      </c>
    </row>
    <row r="178" spans="1:30" x14ac:dyDescent="0.2">
      <c r="A178" s="89" t="s">
        <v>1117</v>
      </c>
      <c r="B178" s="89" t="s">
        <v>577</v>
      </c>
      <c r="C178" s="89" t="s">
        <v>4</v>
      </c>
      <c r="D178" s="89" t="s">
        <v>643</v>
      </c>
      <c r="E178" s="89" t="s">
        <v>604</v>
      </c>
      <c r="F178" s="89" t="s">
        <v>604</v>
      </c>
      <c r="G178" s="89" t="s">
        <v>541</v>
      </c>
      <c r="H178" s="89" t="s">
        <v>83</v>
      </c>
      <c r="I178" s="89" t="s">
        <v>114</v>
      </c>
      <c r="J178" s="90">
        <v>55.360484</v>
      </c>
      <c r="K178" s="90">
        <v>86.054310000000001</v>
      </c>
      <c r="L178" s="89" t="s">
        <v>24</v>
      </c>
      <c r="M178" s="89" t="s">
        <v>28</v>
      </c>
      <c r="N178" s="89"/>
      <c r="O178" s="89" t="s">
        <v>28</v>
      </c>
      <c r="P178" s="90" t="s">
        <v>540</v>
      </c>
      <c r="Q178" s="89" t="s">
        <v>540</v>
      </c>
      <c r="R178" s="90">
        <v>479.9803524818098</v>
      </c>
      <c r="S178" s="90">
        <v>295.12235540774935</v>
      </c>
      <c r="T178" s="90">
        <v>47.077131593848343</v>
      </c>
      <c r="U178" s="90">
        <v>2386.0969230769228</v>
      </c>
      <c r="V178" s="90">
        <v>278.0683740130296</v>
      </c>
      <c r="W178" s="90">
        <v>1.05274</v>
      </c>
      <c r="X178" s="90">
        <v>8.76</v>
      </c>
      <c r="Y178" s="90">
        <v>505.29451627170045</v>
      </c>
      <c r="Z178" s="90">
        <v>310.68710843195407</v>
      </c>
      <c r="AA178" s="90">
        <v>49.559979514107901</v>
      </c>
      <c r="AB178" s="90">
        <v>2511.9396747999999</v>
      </c>
      <c r="AC178" s="90">
        <v>292.73370005847676</v>
      </c>
      <c r="AD178" s="90">
        <v>3670.2149790762387</v>
      </c>
    </row>
    <row r="179" spans="1:30" x14ac:dyDescent="0.2">
      <c r="A179" s="89" t="s">
        <v>1117</v>
      </c>
      <c r="B179" s="89" t="s">
        <v>577</v>
      </c>
      <c r="C179" s="89" t="s">
        <v>5</v>
      </c>
      <c r="D179" s="89" t="s">
        <v>643</v>
      </c>
      <c r="E179" s="89" t="s">
        <v>604</v>
      </c>
      <c r="F179" s="89" t="s">
        <v>604</v>
      </c>
      <c r="G179" s="89" t="s">
        <v>541</v>
      </c>
      <c r="H179" s="89" t="s">
        <v>83</v>
      </c>
      <c r="I179" s="89" t="s">
        <v>114</v>
      </c>
      <c r="J179" s="90">
        <v>55.360484</v>
      </c>
      <c r="K179" s="90">
        <v>86.054310000000001</v>
      </c>
      <c r="L179" s="89" t="s">
        <v>24</v>
      </c>
      <c r="M179" s="89" t="s">
        <v>28</v>
      </c>
      <c r="N179" s="89"/>
      <c r="O179" s="89" t="s">
        <v>28</v>
      </c>
      <c r="P179" s="90" t="s">
        <v>540</v>
      </c>
      <c r="Q179" s="89" t="s">
        <v>540</v>
      </c>
      <c r="R179" s="90">
        <v>479.9803524818098</v>
      </c>
      <c r="S179" s="90">
        <v>295.12235540774935</v>
      </c>
      <c r="T179" s="90">
        <v>47.077131593848343</v>
      </c>
      <c r="U179" s="90">
        <v>2386.0969230769228</v>
      </c>
      <c r="V179" s="90">
        <v>278.0683740130296</v>
      </c>
      <c r="W179" s="90">
        <v>0.82791000000000003</v>
      </c>
      <c r="X179" s="90">
        <v>8.76</v>
      </c>
      <c r="Y179" s="90">
        <v>397.38053362321517</v>
      </c>
      <c r="Z179" s="90">
        <v>244.33474926562977</v>
      </c>
      <c r="AA179" s="90">
        <v>38.975628017862981</v>
      </c>
      <c r="AB179" s="90">
        <v>1975.4735035846152</v>
      </c>
      <c r="AC179" s="90">
        <v>230.21558752912733</v>
      </c>
      <c r="AD179" s="90">
        <v>2886.3800020204503</v>
      </c>
    </row>
    <row r="180" spans="1:30" x14ac:dyDescent="0.2">
      <c r="A180" s="89" t="s">
        <v>1117</v>
      </c>
      <c r="B180" s="89" t="s">
        <v>577</v>
      </c>
      <c r="C180" s="89" t="s">
        <v>10</v>
      </c>
      <c r="D180" s="89" t="s">
        <v>643</v>
      </c>
      <c r="E180" s="89" t="s">
        <v>604</v>
      </c>
      <c r="F180" s="89" t="s">
        <v>604</v>
      </c>
      <c r="G180" s="89" t="s">
        <v>541</v>
      </c>
      <c r="H180" s="89" t="s">
        <v>83</v>
      </c>
      <c r="I180" s="89" t="s">
        <v>114</v>
      </c>
      <c r="J180" s="90">
        <v>55.360484</v>
      </c>
      <c r="K180" s="90">
        <v>86.054310000000001</v>
      </c>
      <c r="L180" s="89" t="s">
        <v>24</v>
      </c>
      <c r="M180" s="89" t="s">
        <v>28</v>
      </c>
      <c r="N180" s="89"/>
      <c r="O180" s="89" t="s">
        <v>28</v>
      </c>
      <c r="P180" s="90" t="s">
        <v>540</v>
      </c>
      <c r="Q180" s="89" t="s">
        <v>540</v>
      </c>
      <c r="R180" s="90">
        <v>479.9803524818098</v>
      </c>
      <c r="S180" s="90">
        <v>295.12235540774935</v>
      </c>
      <c r="T180" s="90">
        <v>47.077131593848343</v>
      </c>
      <c r="U180" s="90">
        <v>2386.0969230769228</v>
      </c>
      <c r="V180" s="90">
        <v>278.0683740130296</v>
      </c>
      <c r="W180" s="90">
        <v>0.11576</v>
      </c>
      <c r="X180" s="90">
        <v>8.76</v>
      </c>
      <c r="Y180" s="90">
        <v>55.562525603294304</v>
      </c>
      <c r="Z180" s="90">
        <v>34.163363862001063</v>
      </c>
      <c r="AA180" s="90">
        <v>5.449648753303884</v>
      </c>
      <c r="AB180" s="90">
        <v>276.21457981538458</v>
      </c>
      <c r="AC180" s="90">
        <v>32.189194975748308</v>
      </c>
      <c r="AD180" s="90">
        <v>403.57931300973218</v>
      </c>
    </row>
    <row r="181" spans="1:30" x14ac:dyDescent="0.2">
      <c r="A181" s="89" t="s">
        <v>1117</v>
      </c>
      <c r="B181" s="89" t="s">
        <v>577</v>
      </c>
      <c r="C181" s="89" t="s">
        <v>9</v>
      </c>
      <c r="D181" s="89" t="s">
        <v>643</v>
      </c>
      <c r="E181" s="89" t="s">
        <v>604</v>
      </c>
      <c r="F181" s="89" t="s">
        <v>604</v>
      </c>
      <c r="G181" s="89" t="s">
        <v>541</v>
      </c>
      <c r="H181" s="89" t="s">
        <v>83</v>
      </c>
      <c r="I181" s="89" t="s">
        <v>114</v>
      </c>
      <c r="J181" s="90">
        <v>55.360484</v>
      </c>
      <c r="K181" s="90">
        <v>86.054310000000001</v>
      </c>
      <c r="L181" s="89" t="s">
        <v>24</v>
      </c>
      <c r="M181" s="89" t="s">
        <v>28</v>
      </c>
      <c r="N181" s="89"/>
      <c r="O181" s="89" t="s">
        <v>28</v>
      </c>
      <c r="P181" s="90" t="s">
        <v>540</v>
      </c>
      <c r="Q181" s="89" t="s">
        <v>540</v>
      </c>
      <c r="R181" s="90">
        <v>479.9803524818098</v>
      </c>
      <c r="S181" s="90">
        <v>295.12235540774935</v>
      </c>
      <c r="T181" s="90">
        <v>47.077131593848343</v>
      </c>
      <c r="U181" s="90">
        <v>2386.0969230769228</v>
      </c>
      <c r="V181" s="90">
        <v>278.0683740130296</v>
      </c>
      <c r="W181" s="90">
        <v>3.5040000000000002E-2</v>
      </c>
      <c r="X181" s="90">
        <v>8.76</v>
      </c>
      <c r="Y181" s="90">
        <v>16.818511550962615</v>
      </c>
      <c r="Z181" s="90">
        <v>10.341087333487538</v>
      </c>
      <c r="AA181" s="90">
        <v>1.6495826910484459</v>
      </c>
      <c r="AB181" s="90">
        <v>83.608836184615384</v>
      </c>
      <c r="AC181" s="90">
        <v>9.7435158254165568</v>
      </c>
      <c r="AD181" s="90">
        <v>122.16153358553053</v>
      </c>
    </row>
    <row r="182" spans="1:30" x14ac:dyDescent="0.2">
      <c r="A182" s="89" t="s">
        <v>1117</v>
      </c>
      <c r="B182" s="89" t="s">
        <v>578</v>
      </c>
      <c r="C182" s="89" t="s">
        <v>6</v>
      </c>
      <c r="D182" s="89" t="s">
        <v>643</v>
      </c>
      <c r="E182" s="89" t="s">
        <v>604</v>
      </c>
      <c r="F182" s="89" t="s">
        <v>604</v>
      </c>
      <c r="G182" s="89" t="s">
        <v>541</v>
      </c>
      <c r="H182" s="89" t="s">
        <v>83</v>
      </c>
      <c r="I182" s="89" t="s">
        <v>114</v>
      </c>
      <c r="J182" s="90">
        <v>55.360484</v>
      </c>
      <c r="K182" s="90">
        <v>86.054310000000001</v>
      </c>
      <c r="L182" s="89" t="s">
        <v>24</v>
      </c>
      <c r="M182" s="89" t="s">
        <v>28</v>
      </c>
      <c r="N182" s="89"/>
      <c r="O182" s="89" t="s">
        <v>28</v>
      </c>
      <c r="P182" s="90" t="s">
        <v>540</v>
      </c>
      <c r="Q182" s="89" t="s">
        <v>540</v>
      </c>
      <c r="R182" s="90">
        <v>479.9803524818098</v>
      </c>
      <c r="S182" s="90">
        <v>295.12235540774935</v>
      </c>
      <c r="T182" s="90">
        <v>47.077131593848343</v>
      </c>
      <c r="U182" s="90">
        <v>2353.1381818181821</v>
      </c>
      <c r="V182" s="90">
        <v>278.0683740130296</v>
      </c>
      <c r="W182" s="90">
        <v>0.53715000000000002</v>
      </c>
      <c r="X182" s="90">
        <v>8.76</v>
      </c>
      <c r="Y182" s="90">
        <v>257.82144633560415</v>
      </c>
      <c r="Z182" s="90">
        <v>158.52497320727258</v>
      </c>
      <c r="AA182" s="90">
        <v>25.287481235635639</v>
      </c>
      <c r="AB182" s="90">
        <v>1263.9881743636365</v>
      </c>
      <c r="AC182" s="90">
        <v>149.36442710109884</v>
      </c>
      <c r="AD182" s="90">
        <v>1854.9865022432477</v>
      </c>
    </row>
    <row r="183" spans="1:30" x14ac:dyDescent="0.2">
      <c r="A183" s="89" t="s">
        <v>1117</v>
      </c>
      <c r="B183" s="89" t="s">
        <v>578</v>
      </c>
      <c r="C183" s="89" t="s">
        <v>7</v>
      </c>
      <c r="D183" s="89" t="s">
        <v>643</v>
      </c>
      <c r="E183" s="89" t="s">
        <v>604</v>
      </c>
      <c r="F183" s="89" t="s">
        <v>604</v>
      </c>
      <c r="G183" s="89" t="s">
        <v>541</v>
      </c>
      <c r="H183" s="89" t="s">
        <v>83</v>
      </c>
      <c r="I183" s="89" t="s">
        <v>114</v>
      </c>
      <c r="J183" s="90">
        <v>55.360484</v>
      </c>
      <c r="K183" s="90">
        <v>86.054310000000001</v>
      </c>
      <c r="L183" s="89" t="s">
        <v>24</v>
      </c>
      <c r="M183" s="89" t="s">
        <v>28</v>
      </c>
      <c r="N183" s="89"/>
      <c r="O183" s="89" t="s">
        <v>28</v>
      </c>
      <c r="P183" s="90" t="s">
        <v>540</v>
      </c>
      <c r="Q183" s="89" t="s">
        <v>540</v>
      </c>
      <c r="R183" s="90">
        <v>479.9803524818098</v>
      </c>
      <c r="S183" s="90">
        <v>295.12235540774935</v>
      </c>
      <c r="T183" s="90">
        <v>47.077131593848343</v>
      </c>
      <c r="U183" s="90">
        <v>2353.1381818181821</v>
      </c>
      <c r="V183" s="90">
        <v>278.0683740130296</v>
      </c>
      <c r="W183" s="90">
        <v>0.37404999999999999</v>
      </c>
      <c r="X183" s="90">
        <v>8.76</v>
      </c>
      <c r="Y183" s="90">
        <v>179.53665084582096</v>
      </c>
      <c r="Z183" s="90">
        <v>110.39051704026865</v>
      </c>
      <c r="AA183" s="90">
        <v>17.609201072678971</v>
      </c>
      <c r="AB183" s="90">
        <v>880.19133690909098</v>
      </c>
      <c r="AC183" s="90">
        <v>104.01147529957372</v>
      </c>
      <c r="AD183" s="90">
        <v>1291.7391811674333</v>
      </c>
    </row>
    <row r="184" spans="1:30" x14ac:dyDescent="0.2">
      <c r="A184" s="89" t="s">
        <v>1117</v>
      </c>
      <c r="B184" s="89" t="s">
        <v>577</v>
      </c>
      <c r="C184" s="89" t="s">
        <v>4</v>
      </c>
      <c r="D184" s="89" t="s">
        <v>644</v>
      </c>
      <c r="E184" s="89" t="s">
        <v>604</v>
      </c>
      <c r="F184" s="89" t="s">
        <v>604</v>
      </c>
      <c r="G184" s="89" t="s">
        <v>541</v>
      </c>
      <c r="H184" s="89" t="s">
        <v>83</v>
      </c>
      <c r="I184" s="89" t="s">
        <v>115</v>
      </c>
      <c r="J184" s="90">
        <v>55.357509999999998</v>
      </c>
      <c r="K184" s="90">
        <v>86.041300000000007</v>
      </c>
      <c r="L184" s="89" t="s">
        <v>24</v>
      </c>
      <c r="M184" s="89" t="s">
        <v>28</v>
      </c>
      <c r="N184" s="89"/>
      <c r="O184" s="89" t="s">
        <v>28</v>
      </c>
      <c r="P184" s="90" t="s">
        <v>540</v>
      </c>
      <c r="Q184" s="89" t="s">
        <v>540</v>
      </c>
      <c r="R184" s="90">
        <v>479.9803524818098</v>
      </c>
      <c r="S184" s="90">
        <v>295.12235540774935</v>
      </c>
      <c r="T184" s="90">
        <v>47.077131593848343</v>
      </c>
      <c r="U184" s="90">
        <v>2386.0969230769228</v>
      </c>
      <c r="V184" s="90">
        <v>278.0683740130296</v>
      </c>
      <c r="W184" s="90">
        <v>1.65103</v>
      </c>
      <c r="X184" s="90">
        <v>8.4499999999999993</v>
      </c>
      <c r="Y184" s="90">
        <v>792.46196135804246</v>
      </c>
      <c r="Z184" s="90">
        <v>487.25586244885642</v>
      </c>
      <c r="AA184" s="90">
        <v>77.725756575391429</v>
      </c>
      <c r="AB184" s="90">
        <v>3939.517602907692</v>
      </c>
      <c r="AC184" s="90">
        <v>459.09922754673227</v>
      </c>
      <c r="AD184" s="90">
        <v>5756.0604108367152</v>
      </c>
    </row>
    <row r="185" spans="1:30" x14ac:dyDescent="0.2">
      <c r="A185" s="89" t="s">
        <v>1117</v>
      </c>
      <c r="B185" s="89" t="s">
        <v>577</v>
      </c>
      <c r="C185" s="89" t="s">
        <v>5</v>
      </c>
      <c r="D185" s="89" t="s">
        <v>644</v>
      </c>
      <c r="E185" s="89" t="s">
        <v>604</v>
      </c>
      <c r="F185" s="89" t="s">
        <v>604</v>
      </c>
      <c r="G185" s="89" t="s">
        <v>541</v>
      </c>
      <c r="H185" s="89" t="s">
        <v>83</v>
      </c>
      <c r="I185" s="89" t="s">
        <v>115</v>
      </c>
      <c r="J185" s="90">
        <v>55.357509999999998</v>
      </c>
      <c r="K185" s="90">
        <v>86.041300000000007</v>
      </c>
      <c r="L185" s="89" t="s">
        <v>24</v>
      </c>
      <c r="M185" s="89" t="s">
        <v>28</v>
      </c>
      <c r="N185" s="89"/>
      <c r="O185" s="89" t="s">
        <v>28</v>
      </c>
      <c r="P185" s="90" t="s">
        <v>540</v>
      </c>
      <c r="Q185" s="89" t="s">
        <v>540</v>
      </c>
      <c r="R185" s="90">
        <v>479.9803524818098</v>
      </c>
      <c r="S185" s="90">
        <v>295.12235540774935</v>
      </c>
      <c r="T185" s="90">
        <v>47.077131593848343</v>
      </c>
      <c r="U185" s="90">
        <v>2386.0969230769228</v>
      </c>
      <c r="V185" s="90">
        <v>278.0683740130296</v>
      </c>
      <c r="W185" s="90">
        <v>1.30013</v>
      </c>
      <c r="X185" s="90">
        <v>8.4499999999999993</v>
      </c>
      <c r="Y185" s="90">
        <v>624.03685567217542</v>
      </c>
      <c r="Z185" s="90">
        <v>383.69742793627717</v>
      </c>
      <c r="AA185" s="90">
        <v>61.206391099110043</v>
      </c>
      <c r="AB185" s="90">
        <v>3102.2361925999999</v>
      </c>
      <c r="AC185" s="90">
        <v>361.52503510556016</v>
      </c>
      <c r="AD185" s="90">
        <v>4532.7019024131223</v>
      </c>
    </row>
    <row r="186" spans="1:30" x14ac:dyDescent="0.2">
      <c r="A186" s="89" t="s">
        <v>1117</v>
      </c>
      <c r="B186" s="89" t="s">
        <v>577</v>
      </c>
      <c r="C186" s="89" t="s">
        <v>10</v>
      </c>
      <c r="D186" s="89" t="s">
        <v>644</v>
      </c>
      <c r="E186" s="89" t="s">
        <v>604</v>
      </c>
      <c r="F186" s="89" t="s">
        <v>604</v>
      </c>
      <c r="G186" s="89" t="s">
        <v>541</v>
      </c>
      <c r="H186" s="89" t="s">
        <v>83</v>
      </c>
      <c r="I186" s="89" t="s">
        <v>115</v>
      </c>
      <c r="J186" s="90">
        <v>55.357509999999998</v>
      </c>
      <c r="K186" s="90">
        <v>86.041300000000007</v>
      </c>
      <c r="L186" s="89" t="s">
        <v>24</v>
      </c>
      <c r="M186" s="89" t="s">
        <v>28</v>
      </c>
      <c r="N186" s="89"/>
      <c r="O186" s="89" t="s">
        <v>28</v>
      </c>
      <c r="P186" s="90" t="s">
        <v>540</v>
      </c>
      <c r="Q186" s="89" t="s">
        <v>540</v>
      </c>
      <c r="R186" s="90">
        <v>479.9803524818098</v>
      </c>
      <c r="S186" s="90">
        <v>295.12235540774935</v>
      </c>
      <c r="T186" s="90">
        <v>47.077131593848343</v>
      </c>
      <c r="U186" s="90">
        <v>2386.0969230769228</v>
      </c>
      <c r="V186" s="90">
        <v>278.0683740130296</v>
      </c>
      <c r="W186" s="90">
        <v>0.18214</v>
      </c>
      <c r="X186" s="90">
        <v>8.4499999999999993</v>
      </c>
      <c r="Y186" s="90">
        <v>87.42362140103684</v>
      </c>
      <c r="Z186" s="90">
        <v>53.753585813967469</v>
      </c>
      <c r="AA186" s="90">
        <v>8.5746287485035371</v>
      </c>
      <c r="AB186" s="90">
        <v>434.6036935692307</v>
      </c>
      <c r="AC186" s="90">
        <v>50.647373642733207</v>
      </c>
      <c r="AD186" s="90">
        <v>635.00290317547172</v>
      </c>
    </row>
    <row r="187" spans="1:30" x14ac:dyDescent="0.2">
      <c r="A187" s="89" t="s">
        <v>1117</v>
      </c>
      <c r="B187" s="89" t="s">
        <v>577</v>
      </c>
      <c r="C187" s="89" t="s">
        <v>9</v>
      </c>
      <c r="D187" s="89" t="s">
        <v>644</v>
      </c>
      <c r="E187" s="89" t="s">
        <v>604</v>
      </c>
      <c r="F187" s="89" t="s">
        <v>604</v>
      </c>
      <c r="G187" s="89" t="s">
        <v>541</v>
      </c>
      <c r="H187" s="89" t="s">
        <v>83</v>
      </c>
      <c r="I187" s="89" t="s">
        <v>115</v>
      </c>
      <c r="J187" s="90">
        <v>55.357509999999998</v>
      </c>
      <c r="K187" s="90">
        <v>86.041300000000007</v>
      </c>
      <c r="L187" s="89" t="s">
        <v>24</v>
      </c>
      <c r="M187" s="89" t="s">
        <v>28</v>
      </c>
      <c r="N187" s="89"/>
      <c r="O187" s="89" t="s">
        <v>28</v>
      </c>
      <c r="P187" s="90" t="s">
        <v>540</v>
      </c>
      <c r="Q187" s="89" t="s">
        <v>540</v>
      </c>
      <c r="R187" s="90">
        <v>479.9803524818098</v>
      </c>
      <c r="S187" s="90">
        <v>295.12235540774935</v>
      </c>
      <c r="T187" s="90">
        <v>47.077131593848343</v>
      </c>
      <c r="U187" s="90">
        <v>2386.0969230769228</v>
      </c>
      <c r="V187" s="90">
        <v>278.0683740130296</v>
      </c>
      <c r="W187" s="90">
        <v>5.5149999999999998E-2</v>
      </c>
      <c r="X187" s="90">
        <v>8.4499999999999993</v>
      </c>
      <c r="Y187" s="90">
        <v>26.470916439371809</v>
      </c>
      <c r="Z187" s="90">
        <v>16.275997900737377</v>
      </c>
      <c r="AA187" s="90">
        <v>2.5963038074007359</v>
      </c>
      <c r="AB187" s="90">
        <v>131.59324530769229</v>
      </c>
      <c r="AC187" s="90">
        <v>15.335470826818582</v>
      </c>
      <c r="AD187" s="90">
        <v>192.27193428202079</v>
      </c>
    </row>
    <row r="188" spans="1:30" x14ac:dyDescent="0.2">
      <c r="A188" s="89" t="s">
        <v>1117</v>
      </c>
      <c r="B188" s="89" t="s">
        <v>578</v>
      </c>
      <c r="C188" s="89" t="s">
        <v>6</v>
      </c>
      <c r="D188" s="89" t="s">
        <v>644</v>
      </c>
      <c r="E188" s="89" t="s">
        <v>604</v>
      </c>
      <c r="F188" s="89" t="s">
        <v>604</v>
      </c>
      <c r="G188" s="89" t="s">
        <v>541</v>
      </c>
      <c r="H188" s="89" t="s">
        <v>83</v>
      </c>
      <c r="I188" s="89" t="s">
        <v>115</v>
      </c>
      <c r="J188" s="90">
        <v>55.357509999999998</v>
      </c>
      <c r="K188" s="90">
        <v>86.041300000000007</v>
      </c>
      <c r="L188" s="89" t="s">
        <v>24</v>
      </c>
      <c r="M188" s="89" t="s">
        <v>28</v>
      </c>
      <c r="N188" s="89"/>
      <c r="O188" s="89" t="s">
        <v>28</v>
      </c>
      <c r="P188" s="90" t="s">
        <v>540</v>
      </c>
      <c r="Q188" s="89" t="s">
        <v>540</v>
      </c>
      <c r="R188" s="90">
        <v>479.9803524818098</v>
      </c>
      <c r="S188" s="90">
        <v>295.12235540774935</v>
      </c>
      <c r="T188" s="90">
        <v>47.077131593848343</v>
      </c>
      <c r="U188" s="90">
        <v>2353.1381818181821</v>
      </c>
      <c r="V188" s="90">
        <v>278.0683740130296</v>
      </c>
      <c r="W188" s="90">
        <v>3.5317799999999999</v>
      </c>
      <c r="X188" s="90">
        <v>8.4499999999999993</v>
      </c>
      <c r="Y188" s="90">
        <v>1695.1850092882062</v>
      </c>
      <c r="Z188" s="90">
        <v>1042.3072323819811</v>
      </c>
      <c r="AA188" s="90">
        <v>166.26607182052169</v>
      </c>
      <c r="AB188" s="90">
        <v>8310.76636778182</v>
      </c>
      <c r="AC188" s="90">
        <v>982.07632197173768</v>
      </c>
      <c r="AD188" s="90">
        <v>12196.601003244266</v>
      </c>
    </row>
    <row r="189" spans="1:30" x14ac:dyDescent="0.2">
      <c r="A189" s="89" t="s">
        <v>1117</v>
      </c>
      <c r="B189" s="89" t="s">
        <v>578</v>
      </c>
      <c r="C189" s="89" t="s">
        <v>7</v>
      </c>
      <c r="D189" s="89" t="s">
        <v>644</v>
      </c>
      <c r="E189" s="89" t="s">
        <v>604</v>
      </c>
      <c r="F189" s="89" t="s">
        <v>604</v>
      </c>
      <c r="G189" s="89" t="s">
        <v>541</v>
      </c>
      <c r="H189" s="89" t="s">
        <v>83</v>
      </c>
      <c r="I189" s="89" t="s">
        <v>115</v>
      </c>
      <c r="J189" s="90">
        <v>55.357509999999998</v>
      </c>
      <c r="K189" s="90">
        <v>86.041300000000007</v>
      </c>
      <c r="L189" s="89" t="s">
        <v>24</v>
      </c>
      <c r="M189" s="89" t="s">
        <v>28</v>
      </c>
      <c r="N189" s="89"/>
      <c r="O189" s="89" t="s">
        <v>28</v>
      </c>
      <c r="P189" s="90" t="s">
        <v>540</v>
      </c>
      <c r="Q189" s="89" t="s">
        <v>540</v>
      </c>
      <c r="R189" s="90">
        <v>479.9803524818098</v>
      </c>
      <c r="S189" s="90">
        <v>295.12235540774935</v>
      </c>
      <c r="T189" s="90">
        <v>47.077131593848343</v>
      </c>
      <c r="U189" s="90">
        <v>2353.1381818181821</v>
      </c>
      <c r="V189" s="90">
        <v>278.0683740130296</v>
      </c>
      <c r="W189" s="90">
        <v>2.4631400000000001</v>
      </c>
      <c r="X189" s="90">
        <v>8.4499999999999993</v>
      </c>
      <c r="Y189" s="90">
        <v>1182.2588054120451</v>
      </c>
      <c r="Z189" s="90">
        <v>726.92767849904374</v>
      </c>
      <c r="AA189" s="90">
        <v>115.95756591407161</v>
      </c>
      <c r="AB189" s="90">
        <v>5796.1087811636371</v>
      </c>
      <c r="AC189" s="90">
        <v>684.9213347664537</v>
      </c>
      <c r="AD189" s="90">
        <v>8506.174165755252</v>
      </c>
    </row>
    <row r="190" spans="1:30" x14ac:dyDescent="0.2">
      <c r="A190" s="89" t="s">
        <v>1117</v>
      </c>
      <c r="B190" s="89" t="s">
        <v>577</v>
      </c>
      <c r="C190" s="89" t="s">
        <v>4</v>
      </c>
      <c r="D190" s="89" t="s">
        <v>645</v>
      </c>
      <c r="E190" s="89" t="s">
        <v>604</v>
      </c>
      <c r="F190" s="89" t="s">
        <v>604</v>
      </c>
      <c r="G190" s="89" t="s">
        <v>541</v>
      </c>
      <c r="H190" s="89" t="s">
        <v>83</v>
      </c>
      <c r="I190" s="89" t="s">
        <v>116</v>
      </c>
      <c r="J190" s="90">
        <v>55.325659999999999</v>
      </c>
      <c r="K190" s="90">
        <v>86.163399999999996</v>
      </c>
      <c r="L190" s="89" t="s">
        <v>24</v>
      </c>
      <c r="M190" s="89" t="s">
        <v>28</v>
      </c>
      <c r="N190" s="89"/>
      <c r="O190" s="89" t="s">
        <v>28</v>
      </c>
      <c r="P190" s="90" t="s">
        <v>540</v>
      </c>
      <c r="Q190" s="89" t="s">
        <v>540</v>
      </c>
      <c r="R190" s="90">
        <v>479.9803524818098</v>
      </c>
      <c r="S190" s="90">
        <v>295.12235540774935</v>
      </c>
      <c r="T190" s="90">
        <v>47.077131593848343</v>
      </c>
      <c r="U190" s="90">
        <v>2386.0969230769228</v>
      </c>
      <c r="V190" s="90">
        <v>278.0683740130296</v>
      </c>
      <c r="W190" s="90">
        <v>1.68265</v>
      </c>
      <c r="X190" s="90">
        <v>15.94</v>
      </c>
      <c r="Y190" s="90">
        <v>807.63894010351726</v>
      </c>
      <c r="Z190" s="90">
        <v>496.58763132684942</v>
      </c>
      <c r="AA190" s="90">
        <v>79.214335476388911</v>
      </c>
      <c r="AB190" s="90">
        <v>4014.9659876153842</v>
      </c>
      <c r="AC190" s="90">
        <v>467.89174953302427</v>
      </c>
      <c r="AD190" s="90">
        <v>5866.298644055164</v>
      </c>
    </row>
    <row r="191" spans="1:30" x14ac:dyDescent="0.2">
      <c r="A191" s="89" t="s">
        <v>1117</v>
      </c>
      <c r="B191" s="89" t="s">
        <v>577</v>
      </c>
      <c r="C191" s="89" t="s">
        <v>5</v>
      </c>
      <c r="D191" s="89" t="s">
        <v>645</v>
      </c>
      <c r="E191" s="89" t="s">
        <v>604</v>
      </c>
      <c r="F191" s="89" t="s">
        <v>604</v>
      </c>
      <c r="G191" s="89" t="s">
        <v>541</v>
      </c>
      <c r="H191" s="89" t="s">
        <v>83</v>
      </c>
      <c r="I191" s="89" t="s">
        <v>116</v>
      </c>
      <c r="J191" s="90">
        <v>55.325659999999999</v>
      </c>
      <c r="K191" s="90">
        <v>86.163399999999996</v>
      </c>
      <c r="L191" s="89" t="s">
        <v>24</v>
      </c>
      <c r="M191" s="89" t="s">
        <v>28</v>
      </c>
      <c r="N191" s="89"/>
      <c r="O191" s="89" t="s">
        <v>28</v>
      </c>
      <c r="P191" s="90" t="s">
        <v>540</v>
      </c>
      <c r="Q191" s="89" t="s">
        <v>540</v>
      </c>
      <c r="R191" s="90">
        <v>479.9803524818098</v>
      </c>
      <c r="S191" s="90">
        <v>295.12235540774935</v>
      </c>
      <c r="T191" s="90">
        <v>47.077131593848343</v>
      </c>
      <c r="U191" s="90">
        <v>2386.0969230769228</v>
      </c>
      <c r="V191" s="90">
        <v>278.0683740130296</v>
      </c>
      <c r="W191" s="90">
        <v>1.3571500000000001</v>
      </c>
      <c r="X191" s="90">
        <v>15.94</v>
      </c>
      <c r="Y191" s="90">
        <v>651.40533537068825</v>
      </c>
      <c r="Z191" s="90">
        <v>400.52530464162703</v>
      </c>
      <c r="AA191" s="90">
        <v>63.890729142591283</v>
      </c>
      <c r="AB191" s="90">
        <v>3238.2914391538461</v>
      </c>
      <c r="AC191" s="90">
        <v>377.38049379178312</v>
      </c>
      <c r="AD191" s="90">
        <v>4731.4933021005354</v>
      </c>
    </row>
    <row r="192" spans="1:30" x14ac:dyDescent="0.2">
      <c r="A192" s="89" t="s">
        <v>1117</v>
      </c>
      <c r="B192" s="89" t="s">
        <v>577</v>
      </c>
      <c r="C192" s="89" t="s">
        <v>10</v>
      </c>
      <c r="D192" s="89" t="s">
        <v>645</v>
      </c>
      <c r="E192" s="89" t="s">
        <v>604</v>
      </c>
      <c r="F192" s="89" t="s">
        <v>604</v>
      </c>
      <c r="G192" s="89" t="s">
        <v>541</v>
      </c>
      <c r="H192" s="89" t="s">
        <v>83</v>
      </c>
      <c r="I192" s="89" t="s">
        <v>116</v>
      </c>
      <c r="J192" s="90">
        <v>55.325659999999999</v>
      </c>
      <c r="K192" s="90">
        <v>86.163399999999996</v>
      </c>
      <c r="L192" s="89" t="s">
        <v>24</v>
      </c>
      <c r="M192" s="89" t="s">
        <v>28</v>
      </c>
      <c r="N192" s="89"/>
      <c r="O192" s="89" t="s">
        <v>28</v>
      </c>
      <c r="P192" s="90" t="s">
        <v>540</v>
      </c>
      <c r="Q192" s="89" t="s">
        <v>540</v>
      </c>
      <c r="R192" s="90">
        <v>479.9803524818098</v>
      </c>
      <c r="S192" s="90">
        <v>295.12235540774935</v>
      </c>
      <c r="T192" s="90">
        <v>47.077131593848343</v>
      </c>
      <c r="U192" s="90">
        <v>2386.0969230769228</v>
      </c>
      <c r="V192" s="90">
        <v>278.0683740130296</v>
      </c>
      <c r="W192" s="90">
        <v>0.19674</v>
      </c>
      <c r="X192" s="90">
        <v>15.94</v>
      </c>
      <c r="Y192" s="90">
        <v>94.431334547271263</v>
      </c>
      <c r="Z192" s="90">
        <v>58.062372202920606</v>
      </c>
      <c r="AA192" s="90">
        <v>9.2619548697737226</v>
      </c>
      <c r="AB192" s="90">
        <v>469.44070864615378</v>
      </c>
      <c r="AC192" s="90">
        <v>54.707171903323442</v>
      </c>
      <c r="AD192" s="90">
        <v>685.90354216944286</v>
      </c>
    </row>
    <row r="193" spans="1:30" x14ac:dyDescent="0.2">
      <c r="A193" s="89" t="s">
        <v>1117</v>
      </c>
      <c r="B193" s="89" t="s">
        <v>577</v>
      </c>
      <c r="C193" s="89" t="s">
        <v>9</v>
      </c>
      <c r="D193" s="89" t="s">
        <v>645</v>
      </c>
      <c r="E193" s="89" t="s">
        <v>604</v>
      </c>
      <c r="F193" s="89" t="s">
        <v>604</v>
      </c>
      <c r="G193" s="89" t="s">
        <v>541</v>
      </c>
      <c r="H193" s="89" t="s">
        <v>83</v>
      </c>
      <c r="I193" s="89" t="s">
        <v>116</v>
      </c>
      <c r="J193" s="90">
        <v>55.325659999999999</v>
      </c>
      <c r="K193" s="90">
        <v>86.163399999999996</v>
      </c>
      <c r="L193" s="89" t="s">
        <v>24</v>
      </c>
      <c r="M193" s="89" t="s">
        <v>28</v>
      </c>
      <c r="N193" s="89"/>
      <c r="O193" s="89" t="s">
        <v>28</v>
      </c>
      <c r="P193" s="90" t="s">
        <v>540</v>
      </c>
      <c r="Q193" s="89" t="s">
        <v>540</v>
      </c>
      <c r="R193" s="90">
        <v>479.9803524818098</v>
      </c>
      <c r="S193" s="90">
        <v>295.12235540774935</v>
      </c>
      <c r="T193" s="90">
        <v>47.077131593848343</v>
      </c>
      <c r="U193" s="90">
        <v>2386.0969230769228</v>
      </c>
      <c r="V193" s="90">
        <v>278.0683740130296</v>
      </c>
      <c r="W193" s="90">
        <v>5.985E-2</v>
      </c>
      <c r="X193" s="90">
        <v>15.94</v>
      </c>
      <c r="Y193" s="90">
        <v>28.726824096036317</v>
      </c>
      <c r="Z193" s="90">
        <v>17.663072971153799</v>
      </c>
      <c r="AA193" s="90">
        <v>2.8175663258918235</v>
      </c>
      <c r="AB193" s="90">
        <v>142.80790084615384</v>
      </c>
      <c r="AC193" s="90">
        <v>16.642392184679821</v>
      </c>
      <c r="AD193" s="90">
        <v>208.6577564239156</v>
      </c>
    </row>
    <row r="194" spans="1:30" x14ac:dyDescent="0.2">
      <c r="A194" s="89" t="s">
        <v>1117</v>
      </c>
      <c r="B194" s="89" t="s">
        <v>578</v>
      </c>
      <c r="C194" s="89" t="s">
        <v>6</v>
      </c>
      <c r="D194" s="89" t="s">
        <v>645</v>
      </c>
      <c r="E194" s="89" t="s">
        <v>604</v>
      </c>
      <c r="F194" s="89" t="s">
        <v>604</v>
      </c>
      <c r="G194" s="89" t="s">
        <v>541</v>
      </c>
      <c r="H194" s="89" t="s">
        <v>83</v>
      </c>
      <c r="I194" s="89" t="s">
        <v>116</v>
      </c>
      <c r="J194" s="90">
        <v>55.325659999999999</v>
      </c>
      <c r="K194" s="90">
        <v>86.163399999999996</v>
      </c>
      <c r="L194" s="89" t="s">
        <v>24</v>
      </c>
      <c r="M194" s="89" t="s">
        <v>28</v>
      </c>
      <c r="N194" s="89"/>
      <c r="O194" s="89" t="s">
        <v>28</v>
      </c>
      <c r="P194" s="90" t="s">
        <v>540</v>
      </c>
      <c r="Q194" s="89" t="s">
        <v>540</v>
      </c>
      <c r="R194" s="90">
        <v>479.9803524818098</v>
      </c>
      <c r="S194" s="90">
        <v>295.12235540774935</v>
      </c>
      <c r="T194" s="90">
        <v>47.077131593848343</v>
      </c>
      <c r="U194" s="90">
        <v>2353.1381818181821</v>
      </c>
      <c r="V194" s="90">
        <v>278.0683740130296</v>
      </c>
      <c r="W194" s="90">
        <v>1.0496000000000001</v>
      </c>
      <c r="X194" s="90">
        <v>15.94</v>
      </c>
      <c r="Y194" s="90">
        <v>503.78737796490759</v>
      </c>
      <c r="Z194" s="90">
        <v>309.76042423597374</v>
      </c>
      <c r="AA194" s="90">
        <v>49.412157320903226</v>
      </c>
      <c r="AB194" s="90">
        <v>2469.8538356363642</v>
      </c>
      <c r="AC194" s="90">
        <v>291.86056536407591</v>
      </c>
      <c r="AD194" s="90">
        <v>3624.6743605222246</v>
      </c>
    </row>
    <row r="195" spans="1:30" x14ac:dyDescent="0.2">
      <c r="A195" s="89" t="s">
        <v>1117</v>
      </c>
      <c r="B195" s="89" t="s">
        <v>578</v>
      </c>
      <c r="C195" s="89" t="s">
        <v>7</v>
      </c>
      <c r="D195" s="89" t="s">
        <v>645</v>
      </c>
      <c r="E195" s="89" t="s">
        <v>604</v>
      </c>
      <c r="F195" s="89" t="s">
        <v>604</v>
      </c>
      <c r="G195" s="89" t="s">
        <v>541</v>
      </c>
      <c r="H195" s="89" t="s">
        <v>83</v>
      </c>
      <c r="I195" s="89" t="s">
        <v>116</v>
      </c>
      <c r="J195" s="90">
        <v>55.325659999999999</v>
      </c>
      <c r="K195" s="90">
        <v>86.163399999999996</v>
      </c>
      <c r="L195" s="89" t="s">
        <v>24</v>
      </c>
      <c r="M195" s="89" t="s">
        <v>28</v>
      </c>
      <c r="N195" s="89"/>
      <c r="O195" s="89" t="s">
        <v>28</v>
      </c>
      <c r="P195" s="90" t="s">
        <v>540</v>
      </c>
      <c r="Q195" s="89" t="s">
        <v>540</v>
      </c>
      <c r="R195" s="90">
        <v>479.9803524818098</v>
      </c>
      <c r="S195" s="90">
        <v>295.12235540774935</v>
      </c>
      <c r="T195" s="90">
        <v>47.077131593848343</v>
      </c>
      <c r="U195" s="90">
        <v>2353.1381818181821</v>
      </c>
      <c r="V195" s="90">
        <v>278.0683740130296</v>
      </c>
      <c r="W195" s="90">
        <v>0.73087000000000002</v>
      </c>
      <c r="X195" s="90">
        <v>15.94</v>
      </c>
      <c r="Y195" s="90">
        <v>350.80324021838032</v>
      </c>
      <c r="Z195" s="90">
        <v>215.69607589686177</v>
      </c>
      <c r="AA195" s="90">
        <v>34.407263167995936</v>
      </c>
      <c r="AB195" s="90">
        <v>1719.8381029454549</v>
      </c>
      <c r="AC195" s="90">
        <v>203.23183251490295</v>
      </c>
      <c r="AD195" s="90">
        <v>2523.976514743596</v>
      </c>
    </row>
    <row r="196" spans="1:30" x14ac:dyDescent="0.2">
      <c r="A196" s="89" t="s">
        <v>1117</v>
      </c>
      <c r="B196" s="89" t="s">
        <v>577</v>
      </c>
      <c r="C196" s="89" t="s">
        <v>4</v>
      </c>
      <c r="D196" s="89" t="s">
        <v>646</v>
      </c>
      <c r="E196" s="89" t="s">
        <v>604</v>
      </c>
      <c r="F196" s="89" t="s">
        <v>604</v>
      </c>
      <c r="G196" s="89" t="s">
        <v>541</v>
      </c>
      <c r="H196" s="89" t="s">
        <v>83</v>
      </c>
      <c r="I196" s="89" t="s">
        <v>117</v>
      </c>
      <c r="J196" s="90">
        <v>56.063423999999998</v>
      </c>
      <c r="K196" s="90">
        <v>86.011622000000003</v>
      </c>
      <c r="L196" s="89" t="s">
        <v>24</v>
      </c>
      <c r="M196" s="89" t="s">
        <v>28</v>
      </c>
      <c r="N196" s="89"/>
      <c r="O196" s="89" t="s">
        <v>28</v>
      </c>
      <c r="P196" s="90" t="s">
        <v>540</v>
      </c>
      <c r="Q196" s="89" t="s">
        <v>540</v>
      </c>
      <c r="R196" s="90">
        <v>479.9803524818098</v>
      </c>
      <c r="S196" s="90">
        <v>295.12235540774935</v>
      </c>
      <c r="T196" s="90">
        <v>47.077131593848343</v>
      </c>
      <c r="U196" s="90">
        <v>2386.0969230769228</v>
      </c>
      <c r="V196" s="90">
        <v>723.89397830371774</v>
      </c>
      <c r="W196" s="90">
        <v>1.1694100000000001</v>
      </c>
      <c r="X196" s="90">
        <v>104.31</v>
      </c>
      <c r="Y196" s="90">
        <v>561.2938239957532</v>
      </c>
      <c r="Z196" s="90">
        <v>345.11903363737616</v>
      </c>
      <c r="AA196" s="90">
        <v>55.052468457162192</v>
      </c>
      <c r="AB196" s="90">
        <v>2790.3256028153846</v>
      </c>
      <c r="AC196" s="90">
        <v>846.52885716815058</v>
      </c>
      <c r="AD196" s="90">
        <v>4598.3197860738264</v>
      </c>
    </row>
    <row r="197" spans="1:30" x14ac:dyDescent="0.2">
      <c r="A197" s="89" t="s">
        <v>1117</v>
      </c>
      <c r="B197" s="89" t="s">
        <v>577</v>
      </c>
      <c r="C197" s="89" t="s">
        <v>5</v>
      </c>
      <c r="D197" s="89" t="s">
        <v>646</v>
      </c>
      <c r="E197" s="89" t="s">
        <v>604</v>
      </c>
      <c r="F197" s="89" t="s">
        <v>604</v>
      </c>
      <c r="G197" s="89" t="s">
        <v>541</v>
      </c>
      <c r="H197" s="89" t="s">
        <v>83</v>
      </c>
      <c r="I197" s="89" t="s">
        <v>117</v>
      </c>
      <c r="J197" s="90">
        <v>56.063423999999998</v>
      </c>
      <c r="K197" s="90">
        <v>86.011622000000003</v>
      </c>
      <c r="L197" s="89" t="s">
        <v>24</v>
      </c>
      <c r="M197" s="89" t="s">
        <v>28</v>
      </c>
      <c r="N197" s="89"/>
      <c r="O197" s="89" t="s">
        <v>28</v>
      </c>
      <c r="P197" s="90" t="s">
        <v>540</v>
      </c>
      <c r="Q197" s="89" t="s">
        <v>540</v>
      </c>
      <c r="R197" s="90">
        <v>479.9803524818098</v>
      </c>
      <c r="S197" s="90">
        <v>295.12235540774935</v>
      </c>
      <c r="T197" s="90">
        <v>47.077131593848343</v>
      </c>
      <c r="U197" s="90">
        <v>2386.0969230769228</v>
      </c>
      <c r="V197" s="90">
        <v>723.89397830371774</v>
      </c>
      <c r="W197" s="90">
        <v>1.04772</v>
      </c>
      <c r="X197" s="90">
        <v>104.31</v>
      </c>
      <c r="Y197" s="90">
        <v>502.88501490224178</v>
      </c>
      <c r="Z197" s="90">
        <v>309.20559420780717</v>
      </c>
      <c r="AA197" s="90">
        <v>49.323652313506784</v>
      </c>
      <c r="AB197" s="90">
        <v>2499.9614682461533</v>
      </c>
      <c r="AC197" s="90">
        <v>758.43819894837111</v>
      </c>
      <c r="AD197" s="90">
        <v>4119.8139286180804</v>
      </c>
    </row>
    <row r="198" spans="1:30" x14ac:dyDescent="0.2">
      <c r="A198" s="89" t="s">
        <v>1117</v>
      </c>
      <c r="B198" s="89" t="s">
        <v>577</v>
      </c>
      <c r="C198" s="89" t="s">
        <v>10</v>
      </c>
      <c r="D198" s="89" t="s">
        <v>646</v>
      </c>
      <c r="E198" s="89" t="s">
        <v>604</v>
      </c>
      <c r="F198" s="89" t="s">
        <v>604</v>
      </c>
      <c r="G198" s="89" t="s">
        <v>541</v>
      </c>
      <c r="H198" s="89" t="s">
        <v>83</v>
      </c>
      <c r="I198" s="89" t="s">
        <v>117</v>
      </c>
      <c r="J198" s="90">
        <v>56.063423999999998</v>
      </c>
      <c r="K198" s="90">
        <v>86.011622000000003</v>
      </c>
      <c r="L198" s="89" t="s">
        <v>24</v>
      </c>
      <c r="M198" s="89" t="s">
        <v>28</v>
      </c>
      <c r="N198" s="89"/>
      <c r="O198" s="89" t="s">
        <v>28</v>
      </c>
      <c r="P198" s="90" t="s">
        <v>540</v>
      </c>
      <c r="Q198" s="89" t="s">
        <v>540</v>
      </c>
      <c r="R198" s="90">
        <v>479.9803524818098</v>
      </c>
      <c r="S198" s="90">
        <v>295.12235540774935</v>
      </c>
      <c r="T198" s="90">
        <v>47.077131593848343</v>
      </c>
      <c r="U198" s="90">
        <v>2386.0969230769228</v>
      </c>
      <c r="V198" s="90">
        <v>723.89397830371774</v>
      </c>
      <c r="W198" s="90">
        <v>0.1729</v>
      </c>
      <c r="X198" s="90">
        <v>104.31</v>
      </c>
      <c r="Y198" s="90">
        <v>82.988602944104912</v>
      </c>
      <c r="Z198" s="90">
        <v>51.026655249999862</v>
      </c>
      <c r="AA198" s="90">
        <v>8.1396360525763782</v>
      </c>
      <c r="AB198" s="90">
        <v>412.55615799999998</v>
      </c>
      <c r="AC198" s="90">
        <v>125.16126884871279</v>
      </c>
      <c r="AD198" s="90">
        <v>679.87232109539389</v>
      </c>
    </row>
    <row r="199" spans="1:30" x14ac:dyDescent="0.2">
      <c r="A199" s="89" t="s">
        <v>1117</v>
      </c>
      <c r="B199" s="89" t="s">
        <v>577</v>
      </c>
      <c r="C199" s="89" t="s">
        <v>9</v>
      </c>
      <c r="D199" s="89" t="s">
        <v>646</v>
      </c>
      <c r="E199" s="89" t="s">
        <v>604</v>
      </c>
      <c r="F199" s="89" t="s">
        <v>604</v>
      </c>
      <c r="G199" s="89" t="s">
        <v>541</v>
      </c>
      <c r="H199" s="89" t="s">
        <v>83</v>
      </c>
      <c r="I199" s="89" t="s">
        <v>117</v>
      </c>
      <c r="J199" s="90">
        <v>56.063423999999998</v>
      </c>
      <c r="K199" s="90">
        <v>86.011622000000003</v>
      </c>
      <c r="L199" s="89" t="s">
        <v>24</v>
      </c>
      <c r="M199" s="89" t="s">
        <v>28</v>
      </c>
      <c r="N199" s="89"/>
      <c r="O199" s="89" t="s">
        <v>28</v>
      </c>
      <c r="P199" s="90" t="s">
        <v>540</v>
      </c>
      <c r="Q199" s="89" t="s">
        <v>540</v>
      </c>
      <c r="R199" s="90">
        <v>479.9803524818098</v>
      </c>
      <c r="S199" s="90">
        <v>295.12235540774935</v>
      </c>
      <c r="T199" s="90">
        <v>47.077131593848343</v>
      </c>
      <c r="U199" s="90">
        <v>2386.0969230769228</v>
      </c>
      <c r="V199" s="90">
        <v>723.89397830371774</v>
      </c>
      <c r="W199" s="90">
        <v>5.3449999999999998E-2</v>
      </c>
      <c r="X199" s="90">
        <v>104.31</v>
      </c>
      <c r="Y199" s="90">
        <v>25.654949840152732</v>
      </c>
      <c r="Z199" s="90">
        <v>15.774289896544202</v>
      </c>
      <c r="AA199" s="90">
        <v>2.5162726836911937</v>
      </c>
      <c r="AB199" s="90">
        <v>127.53688053846152</v>
      </c>
      <c r="AC199" s="90">
        <v>38.692133140333709</v>
      </c>
      <c r="AD199" s="90">
        <v>210.17452609918334</v>
      </c>
    </row>
    <row r="200" spans="1:30" x14ac:dyDescent="0.2">
      <c r="A200" s="89" t="s">
        <v>1117</v>
      </c>
      <c r="B200" s="89" t="s">
        <v>578</v>
      </c>
      <c r="C200" s="89" t="s">
        <v>6</v>
      </c>
      <c r="D200" s="89" t="s">
        <v>646</v>
      </c>
      <c r="E200" s="89" t="s">
        <v>604</v>
      </c>
      <c r="F200" s="89" t="s">
        <v>604</v>
      </c>
      <c r="G200" s="89" t="s">
        <v>541</v>
      </c>
      <c r="H200" s="89" t="s">
        <v>83</v>
      </c>
      <c r="I200" s="89" t="s">
        <v>117</v>
      </c>
      <c r="J200" s="90">
        <v>56.063423999999998</v>
      </c>
      <c r="K200" s="90">
        <v>86.011622000000003</v>
      </c>
      <c r="L200" s="89" t="s">
        <v>24</v>
      </c>
      <c r="M200" s="89" t="s">
        <v>28</v>
      </c>
      <c r="N200" s="89"/>
      <c r="O200" s="89" t="s">
        <v>28</v>
      </c>
      <c r="P200" s="90" t="s">
        <v>540</v>
      </c>
      <c r="Q200" s="89" t="s">
        <v>540</v>
      </c>
      <c r="R200" s="90">
        <v>479.9803524818098</v>
      </c>
      <c r="S200" s="90">
        <v>295.12235540774935</v>
      </c>
      <c r="T200" s="90">
        <v>47.077131593848343</v>
      </c>
      <c r="U200" s="90">
        <v>2353.1381818181821</v>
      </c>
      <c r="V200" s="90">
        <v>723.89397830371774</v>
      </c>
      <c r="W200" s="90">
        <v>0.77659</v>
      </c>
      <c r="X200" s="90">
        <v>104.31</v>
      </c>
      <c r="Y200" s="90">
        <v>372.74794193384867</v>
      </c>
      <c r="Z200" s="90">
        <v>229.18906998610407</v>
      </c>
      <c r="AA200" s="90">
        <v>36.559629624466687</v>
      </c>
      <c r="AB200" s="90">
        <v>1827.4235806181821</v>
      </c>
      <c r="AC200" s="90">
        <v>562.16882461088414</v>
      </c>
      <c r="AD200" s="90">
        <v>3028.0890467734857</v>
      </c>
    </row>
    <row r="201" spans="1:30" x14ac:dyDescent="0.2">
      <c r="A201" s="89" t="s">
        <v>1117</v>
      </c>
      <c r="B201" s="89" t="s">
        <v>578</v>
      </c>
      <c r="C201" s="89" t="s">
        <v>7</v>
      </c>
      <c r="D201" s="89" t="s">
        <v>646</v>
      </c>
      <c r="E201" s="89" t="s">
        <v>604</v>
      </c>
      <c r="F201" s="89" t="s">
        <v>604</v>
      </c>
      <c r="G201" s="89" t="s">
        <v>541</v>
      </c>
      <c r="H201" s="89" t="s">
        <v>83</v>
      </c>
      <c r="I201" s="89" t="s">
        <v>117</v>
      </c>
      <c r="J201" s="90">
        <v>56.063423999999998</v>
      </c>
      <c r="K201" s="90">
        <v>86.011622000000003</v>
      </c>
      <c r="L201" s="89" t="s">
        <v>24</v>
      </c>
      <c r="M201" s="89" t="s">
        <v>28</v>
      </c>
      <c r="N201" s="89"/>
      <c r="O201" s="89" t="s">
        <v>28</v>
      </c>
      <c r="P201" s="90" t="s">
        <v>540</v>
      </c>
      <c r="Q201" s="89" t="s">
        <v>540</v>
      </c>
      <c r="R201" s="90">
        <v>479.9803524818098</v>
      </c>
      <c r="S201" s="90">
        <v>295.12235540774935</v>
      </c>
      <c r="T201" s="90">
        <v>47.077131593848343</v>
      </c>
      <c r="U201" s="90">
        <v>2353.1381818181821</v>
      </c>
      <c r="V201" s="90">
        <v>723.89397830371774</v>
      </c>
      <c r="W201" s="90">
        <v>0.54125000000000001</v>
      </c>
      <c r="X201" s="90">
        <v>104.31</v>
      </c>
      <c r="Y201" s="90">
        <v>259.78936578077958</v>
      </c>
      <c r="Z201" s="90">
        <v>159.73497486444435</v>
      </c>
      <c r="AA201" s="90">
        <v>25.480497475170417</v>
      </c>
      <c r="AB201" s="90">
        <v>1273.6360409090912</v>
      </c>
      <c r="AC201" s="90">
        <v>391.80761575688723</v>
      </c>
      <c r="AD201" s="90">
        <v>2110.4484947863725</v>
      </c>
    </row>
    <row r="202" spans="1:30" x14ac:dyDescent="0.2">
      <c r="A202" s="89" t="s">
        <v>1117</v>
      </c>
      <c r="B202" s="89" t="s">
        <v>577</v>
      </c>
      <c r="C202" s="89" t="s">
        <v>4</v>
      </c>
      <c r="D202" s="89" t="s">
        <v>647</v>
      </c>
      <c r="E202" s="89" t="s">
        <v>604</v>
      </c>
      <c r="F202" s="89" t="s">
        <v>604</v>
      </c>
      <c r="G202" s="89" t="s">
        <v>541</v>
      </c>
      <c r="H202" s="89" t="s">
        <v>83</v>
      </c>
      <c r="I202" s="89" t="s">
        <v>118</v>
      </c>
      <c r="J202" s="90">
        <v>53.76484</v>
      </c>
      <c r="K202" s="90">
        <v>87.600139999999996</v>
      </c>
      <c r="L202" s="89" t="s">
        <v>24</v>
      </c>
      <c r="M202" s="89" t="s">
        <v>28</v>
      </c>
      <c r="N202" s="89"/>
      <c r="O202" s="89" t="s">
        <v>28</v>
      </c>
      <c r="P202" s="90" t="s">
        <v>540</v>
      </c>
      <c r="Q202" s="89" t="s">
        <v>540</v>
      </c>
      <c r="R202" s="90">
        <v>479.9803524818098</v>
      </c>
      <c r="S202" s="90">
        <v>295.12235540774935</v>
      </c>
      <c r="T202" s="90">
        <v>47.077131593848343</v>
      </c>
      <c r="U202" s="90">
        <v>2386.0969230769228</v>
      </c>
      <c r="V202" s="90">
        <v>1265.5391001669318</v>
      </c>
      <c r="W202" s="90">
        <v>1.1525799999999999</v>
      </c>
      <c r="X202" s="90">
        <v>263.31</v>
      </c>
      <c r="Y202" s="90">
        <v>553.21575466348429</v>
      </c>
      <c r="Z202" s="90">
        <v>340.15212439586372</v>
      </c>
      <c r="AA202" s="90">
        <v>54.260160332437721</v>
      </c>
      <c r="AB202" s="90">
        <v>2750.1675915999995</v>
      </c>
      <c r="AC202" s="90">
        <v>1458.6350560704022</v>
      </c>
      <c r="AD202" s="90">
        <v>5156.4306870621876</v>
      </c>
    </row>
    <row r="203" spans="1:30" x14ac:dyDescent="0.2">
      <c r="A203" s="89" t="s">
        <v>1117</v>
      </c>
      <c r="B203" s="89" t="s">
        <v>577</v>
      </c>
      <c r="C203" s="89" t="s">
        <v>5</v>
      </c>
      <c r="D203" s="89" t="s">
        <v>647</v>
      </c>
      <c r="E203" s="89" t="s">
        <v>604</v>
      </c>
      <c r="F203" s="89" t="s">
        <v>604</v>
      </c>
      <c r="G203" s="89" t="s">
        <v>541</v>
      </c>
      <c r="H203" s="89" t="s">
        <v>83</v>
      </c>
      <c r="I203" s="89" t="s">
        <v>118</v>
      </c>
      <c r="J203" s="90">
        <v>53.76484</v>
      </c>
      <c r="K203" s="90">
        <v>87.600139999999996</v>
      </c>
      <c r="L203" s="89" t="s">
        <v>24</v>
      </c>
      <c r="M203" s="89" t="s">
        <v>28</v>
      </c>
      <c r="N203" s="89"/>
      <c r="O203" s="89" t="s">
        <v>28</v>
      </c>
      <c r="P203" s="90" t="s">
        <v>540</v>
      </c>
      <c r="Q203" s="89" t="s">
        <v>540</v>
      </c>
      <c r="R203" s="90">
        <v>479.9803524818098</v>
      </c>
      <c r="S203" s="90">
        <v>295.12235540774935</v>
      </c>
      <c r="T203" s="90">
        <v>47.077131593848343</v>
      </c>
      <c r="U203" s="90">
        <v>2386.0969230769228</v>
      </c>
      <c r="V203" s="90">
        <v>1265.5391001669318</v>
      </c>
      <c r="W203" s="90">
        <v>1.0070600000000001</v>
      </c>
      <c r="X203" s="90">
        <v>263.31</v>
      </c>
      <c r="Y203" s="90">
        <v>483.36901377033143</v>
      </c>
      <c r="Z203" s="90">
        <v>297.20591923692808</v>
      </c>
      <c r="AA203" s="90">
        <v>47.409496142900913</v>
      </c>
      <c r="AB203" s="90">
        <v>2402.9427673538462</v>
      </c>
      <c r="AC203" s="90">
        <v>1274.4738062141105</v>
      </c>
      <c r="AD203" s="90">
        <v>4505.4010027181175</v>
      </c>
    </row>
    <row r="204" spans="1:30" x14ac:dyDescent="0.2">
      <c r="A204" s="89" t="s">
        <v>1117</v>
      </c>
      <c r="B204" s="89" t="s">
        <v>577</v>
      </c>
      <c r="C204" s="89" t="s">
        <v>10</v>
      </c>
      <c r="D204" s="89" t="s">
        <v>647</v>
      </c>
      <c r="E204" s="89" t="s">
        <v>604</v>
      </c>
      <c r="F204" s="89" t="s">
        <v>604</v>
      </c>
      <c r="G204" s="89" t="s">
        <v>541</v>
      </c>
      <c r="H204" s="89" t="s">
        <v>83</v>
      </c>
      <c r="I204" s="89" t="s">
        <v>118</v>
      </c>
      <c r="J204" s="90">
        <v>53.76484</v>
      </c>
      <c r="K204" s="90">
        <v>87.600139999999996</v>
      </c>
      <c r="L204" s="89" t="s">
        <v>24</v>
      </c>
      <c r="M204" s="89" t="s">
        <v>28</v>
      </c>
      <c r="N204" s="89"/>
      <c r="O204" s="89" t="s">
        <v>28</v>
      </c>
      <c r="P204" s="90" t="s">
        <v>540</v>
      </c>
      <c r="Q204" s="89" t="s">
        <v>540</v>
      </c>
      <c r="R204" s="90">
        <v>479.9803524818098</v>
      </c>
      <c r="S204" s="90">
        <v>295.12235540774935</v>
      </c>
      <c r="T204" s="90">
        <v>47.077131593848343</v>
      </c>
      <c r="U204" s="90">
        <v>2386.0969230769228</v>
      </c>
      <c r="V204" s="90">
        <v>1265.5391001669318</v>
      </c>
      <c r="W204" s="90">
        <v>0.16156000000000001</v>
      </c>
      <c r="X204" s="90">
        <v>263.31</v>
      </c>
      <c r="Y204" s="90">
        <v>77.545625746961193</v>
      </c>
      <c r="Z204" s="90">
        <v>47.679967739675988</v>
      </c>
      <c r="AA204" s="90">
        <v>7.6057813803021386</v>
      </c>
      <c r="AB204" s="90">
        <v>385.49781889230769</v>
      </c>
      <c r="AC204" s="90">
        <v>204.46049702296952</v>
      </c>
      <c r="AD204" s="90">
        <v>722.78969078221655</v>
      </c>
    </row>
    <row r="205" spans="1:30" x14ac:dyDescent="0.2">
      <c r="A205" s="89" t="s">
        <v>1117</v>
      </c>
      <c r="B205" s="89" t="s">
        <v>577</v>
      </c>
      <c r="C205" s="89" t="s">
        <v>9</v>
      </c>
      <c r="D205" s="89" t="s">
        <v>647</v>
      </c>
      <c r="E205" s="89" t="s">
        <v>604</v>
      </c>
      <c r="F205" s="89" t="s">
        <v>604</v>
      </c>
      <c r="G205" s="89" t="s">
        <v>541</v>
      </c>
      <c r="H205" s="89" t="s">
        <v>83</v>
      </c>
      <c r="I205" s="89" t="s">
        <v>118</v>
      </c>
      <c r="J205" s="90">
        <v>53.76484</v>
      </c>
      <c r="K205" s="90">
        <v>87.600139999999996</v>
      </c>
      <c r="L205" s="89" t="s">
        <v>24</v>
      </c>
      <c r="M205" s="89" t="s">
        <v>28</v>
      </c>
      <c r="N205" s="89"/>
      <c r="O205" s="89" t="s">
        <v>28</v>
      </c>
      <c r="P205" s="90" t="s">
        <v>540</v>
      </c>
      <c r="Q205" s="89" t="s">
        <v>540</v>
      </c>
      <c r="R205" s="90">
        <v>479.9803524818098</v>
      </c>
      <c r="S205" s="90">
        <v>295.12235540774935</v>
      </c>
      <c r="T205" s="90">
        <v>47.077131593848343</v>
      </c>
      <c r="U205" s="90">
        <v>2386.0969230769228</v>
      </c>
      <c r="V205" s="90">
        <v>1265.5391001669318</v>
      </c>
      <c r="W205" s="90">
        <v>4.9779999999999998E-2</v>
      </c>
      <c r="X205" s="90">
        <v>263.31</v>
      </c>
      <c r="Y205" s="90">
        <v>23.893421946544493</v>
      </c>
      <c r="Z205" s="90">
        <v>14.691190852197762</v>
      </c>
      <c r="AA205" s="90">
        <v>2.3434996107417705</v>
      </c>
      <c r="AB205" s="90">
        <v>118.77990483076921</v>
      </c>
      <c r="AC205" s="90">
        <v>62.99853640630986</v>
      </c>
      <c r="AD205" s="90">
        <v>222.70655364656309</v>
      </c>
    </row>
    <row r="206" spans="1:30" x14ac:dyDescent="0.2">
      <c r="A206" s="89" t="s">
        <v>1117</v>
      </c>
      <c r="B206" s="89" t="s">
        <v>578</v>
      </c>
      <c r="C206" s="89" t="s">
        <v>6</v>
      </c>
      <c r="D206" s="89" t="s">
        <v>647</v>
      </c>
      <c r="E206" s="89" t="s">
        <v>604</v>
      </c>
      <c r="F206" s="89" t="s">
        <v>604</v>
      </c>
      <c r="G206" s="89" t="s">
        <v>541</v>
      </c>
      <c r="H206" s="89" t="s">
        <v>83</v>
      </c>
      <c r="I206" s="89" t="s">
        <v>118</v>
      </c>
      <c r="J206" s="90">
        <v>53.76484</v>
      </c>
      <c r="K206" s="90">
        <v>87.600139999999996</v>
      </c>
      <c r="L206" s="89" t="s">
        <v>24</v>
      </c>
      <c r="M206" s="89" t="s">
        <v>28</v>
      </c>
      <c r="N206" s="89"/>
      <c r="O206" s="89" t="s">
        <v>28</v>
      </c>
      <c r="P206" s="90" t="s">
        <v>540</v>
      </c>
      <c r="Q206" s="89" t="s">
        <v>540</v>
      </c>
      <c r="R206" s="90">
        <v>479.9803524818098</v>
      </c>
      <c r="S206" s="90">
        <v>295.12235540774935</v>
      </c>
      <c r="T206" s="90">
        <v>47.077131593848343</v>
      </c>
      <c r="U206" s="90">
        <v>2353.1381818181821</v>
      </c>
      <c r="V206" s="90">
        <v>1265.5391001669318</v>
      </c>
      <c r="W206" s="90">
        <v>0.42817</v>
      </c>
      <c r="X206" s="90">
        <v>263.31</v>
      </c>
      <c r="Y206" s="90">
        <v>205.51318752213649</v>
      </c>
      <c r="Z206" s="90">
        <v>126.36253891493604</v>
      </c>
      <c r="AA206" s="90">
        <v>20.157015434538046</v>
      </c>
      <c r="AB206" s="90">
        <v>1007.543175309091</v>
      </c>
      <c r="AC206" s="90">
        <v>541.86587651847515</v>
      </c>
      <c r="AD206" s="90">
        <v>1901.4417936991767</v>
      </c>
    </row>
    <row r="207" spans="1:30" x14ac:dyDescent="0.2">
      <c r="A207" s="89" t="s">
        <v>1117</v>
      </c>
      <c r="B207" s="89" t="s">
        <v>578</v>
      </c>
      <c r="C207" s="89" t="s">
        <v>7</v>
      </c>
      <c r="D207" s="89" t="s">
        <v>647</v>
      </c>
      <c r="E207" s="89" t="s">
        <v>604</v>
      </c>
      <c r="F207" s="89" t="s">
        <v>604</v>
      </c>
      <c r="G207" s="89" t="s">
        <v>541</v>
      </c>
      <c r="H207" s="89" t="s">
        <v>83</v>
      </c>
      <c r="I207" s="89" t="s">
        <v>118</v>
      </c>
      <c r="J207" s="90">
        <v>53.76484</v>
      </c>
      <c r="K207" s="90">
        <v>87.600139999999996</v>
      </c>
      <c r="L207" s="89" t="s">
        <v>24</v>
      </c>
      <c r="M207" s="89" t="s">
        <v>28</v>
      </c>
      <c r="N207" s="89"/>
      <c r="O207" s="89" t="s">
        <v>28</v>
      </c>
      <c r="P207" s="90" t="s">
        <v>540</v>
      </c>
      <c r="Q207" s="89" t="s">
        <v>540</v>
      </c>
      <c r="R207" s="90">
        <v>479.9803524818098</v>
      </c>
      <c r="S207" s="90">
        <v>295.12235540774935</v>
      </c>
      <c r="T207" s="90">
        <v>47.077131593848343</v>
      </c>
      <c r="U207" s="90">
        <v>2353.1381818181821</v>
      </c>
      <c r="V207" s="90">
        <v>1265.5391001669318</v>
      </c>
      <c r="W207" s="90">
        <v>0.29804000000000003</v>
      </c>
      <c r="X207" s="90">
        <v>263.31</v>
      </c>
      <c r="Y207" s="90">
        <v>143.0533442536786</v>
      </c>
      <c r="Z207" s="90">
        <v>87.958266805725629</v>
      </c>
      <c r="AA207" s="90">
        <v>14.030868300230562</v>
      </c>
      <c r="AB207" s="90">
        <v>701.32930370909105</v>
      </c>
      <c r="AC207" s="90">
        <v>377.18127341375236</v>
      </c>
      <c r="AD207" s="90">
        <v>1323.553056482478</v>
      </c>
    </row>
    <row r="208" spans="1:30" x14ac:dyDescent="0.2">
      <c r="A208" s="89" t="s">
        <v>1117</v>
      </c>
      <c r="B208" s="89" t="s">
        <v>577</v>
      </c>
      <c r="C208" s="89" t="s">
        <v>4</v>
      </c>
      <c r="D208" s="89" t="s">
        <v>648</v>
      </c>
      <c r="E208" s="89" t="s">
        <v>604</v>
      </c>
      <c r="F208" s="89" t="s">
        <v>604</v>
      </c>
      <c r="G208" s="89" t="s">
        <v>541</v>
      </c>
      <c r="H208" s="89" t="s">
        <v>83</v>
      </c>
      <c r="I208" s="89" t="s">
        <v>119</v>
      </c>
      <c r="J208" s="90">
        <v>53.984312000000003</v>
      </c>
      <c r="K208" s="90">
        <v>86.696901999999994</v>
      </c>
      <c r="L208" s="89" t="s">
        <v>24</v>
      </c>
      <c r="M208" s="89" t="s">
        <v>28</v>
      </c>
      <c r="N208" s="89"/>
      <c r="O208" s="89" t="s">
        <v>28</v>
      </c>
      <c r="P208" s="90" t="s">
        <v>540</v>
      </c>
      <c r="Q208" s="89" t="s">
        <v>540</v>
      </c>
      <c r="R208" s="90">
        <v>479.9803524818098</v>
      </c>
      <c r="S208" s="90">
        <v>295.12235540774935</v>
      </c>
      <c r="T208" s="90">
        <v>47.077131593848343</v>
      </c>
      <c r="U208" s="90">
        <v>2386.0969230769228</v>
      </c>
      <c r="V208" s="90">
        <v>875.55830723257736</v>
      </c>
      <c r="W208" s="90">
        <v>1.07843</v>
      </c>
      <c r="X208" s="90">
        <v>182.17</v>
      </c>
      <c r="Y208" s="90">
        <v>517.6252115269582</v>
      </c>
      <c r="Z208" s="90">
        <v>318.26880174237914</v>
      </c>
      <c r="AA208" s="90">
        <v>50.769391024753865</v>
      </c>
      <c r="AB208" s="90">
        <v>2573.238504753846</v>
      </c>
      <c r="AC208" s="90">
        <v>944.22834526882843</v>
      </c>
      <c r="AD208" s="90">
        <v>4404.1302543167658</v>
      </c>
    </row>
    <row r="209" spans="1:30" x14ac:dyDescent="0.2">
      <c r="A209" s="89" t="s">
        <v>1117</v>
      </c>
      <c r="B209" s="89" t="s">
        <v>577</v>
      </c>
      <c r="C209" s="89" t="s">
        <v>5</v>
      </c>
      <c r="D209" s="89" t="s">
        <v>648</v>
      </c>
      <c r="E209" s="89" t="s">
        <v>604</v>
      </c>
      <c r="F209" s="89" t="s">
        <v>604</v>
      </c>
      <c r="G209" s="89" t="s">
        <v>541</v>
      </c>
      <c r="H209" s="89" t="s">
        <v>83</v>
      </c>
      <c r="I209" s="89" t="s">
        <v>119</v>
      </c>
      <c r="J209" s="90">
        <v>53.984312000000003</v>
      </c>
      <c r="K209" s="90">
        <v>86.696901999999994</v>
      </c>
      <c r="L209" s="89" t="s">
        <v>24</v>
      </c>
      <c r="M209" s="89" t="s">
        <v>28</v>
      </c>
      <c r="N209" s="89"/>
      <c r="O209" s="89" t="s">
        <v>28</v>
      </c>
      <c r="P209" s="90" t="s">
        <v>540</v>
      </c>
      <c r="Q209" s="89" t="s">
        <v>540</v>
      </c>
      <c r="R209" s="90">
        <v>479.9803524818098</v>
      </c>
      <c r="S209" s="90">
        <v>295.12235540774935</v>
      </c>
      <c r="T209" s="90">
        <v>47.077131593848343</v>
      </c>
      <c r="U209" s="90">
        <v>2386.0969230769228</v>
      </c>
      <c r="V209" s="90">
        <v>875.55830723257736</v>
      </c>
      <c r="W209" s="90">
        <v>0.91239999999999999</v>
      </c>
      <c r="X209" s="90">
        <v>182.17</v>
      </c>
      <c r="Y209" s="90">
        <v>437.93407360440324</v>
      </c>
      <c r="Z209" s="90">
        <v>269.26963707403053</v>
      </c>
      <c r="AA209" s="90">
        <v>42.953174866227229</v>
      </c>
      <c r="AB209" s="90">
        <v>2177.0748326153844</v>
      </c>
      <c r="AC209" s="90">
        <v>798.85939951900355</v>
      </c>
      <c r="AD209" s="90">
        <v>3726.0911176790487</v>
      </c>
    </row>
    <row r="210" spans="1:30" x14ac:dyDescent="0.2">
      <c r="A210" s="89" t="s">
        <v>1117</v>
      </c>
      <c r="B210" s="89" t="s">
        <v>577</v>
      </c>
      <c r="C210" s="89" t="s">
        <v>10</v>
      </c>
      <c r="D210" s="89" t="s">
        <v>648</v>
      </c>
      <c r="E210" s="89" t="s">
        <v>604</v>
      </c>
      <c r="F210" s="89" t="s">
        <v>604</v>
      </c>
      <c r="G210" s="89" t="s">
        <v>541</v>
      </c>
      <c r="H210" s="89" t="s">
        <v>83</v>
      </c>
      <c r="I210" s="89" t="s">
        <v>119</v>
      </c>
      <c r="J210" s="90">
        <v>53.984312000000003</v>
      </c>
      <c r="K210" s="90">
        <v>86.696901999999994</v>
      </c>
      <c r="L210" s="89" t="s">
        <v>24</v>
      </c>
      <c r="M210" s="89" t="s">
        <v>28</v>
      </c>
      <c r="N210" s="89"/>
      <c r="O210" s="89" t="s">
        <v>28</v>
      </c>
      <c r="P210" s="90" t="s">
        <v>540</v>
      </c>
      <c r="Q210" s="89" t="s">
        <v>540</v>
      </c>
      <c r="R210" s="90">
        <v>479.9803524818098</v>
      </c>
      <c r="S210" s="90">
        <v>295.12235540774935</v>
      </c>
      <c r="T210" s="90">
        <v>47.077131593848343</v>
      </c>
      <c r="U210" s="90">
        <v>2386.0969230769228</v>
      </c>
      <c r="V210" s="90">
        <v>875.55830723257736</v>
      </c>
      <c r="W210" s="90">
        <v>0.14083000000000001</v>
      </c>
      <c r="X210" s="90">
        <v>182.17</v>
      </c>
      <c r="Y210" s="90">
        <v>67.595633040013283</v>
      </c>
      <c r="Z210" s="90">
        <v>41.562081312073346</v>
      </c>
      <c r="AA210" s="90">
        <v>6.6298724423616626</v>
      </c>
      <c r="AB210" s="90">
        <v>336.03402967692307</v>
      </c>
      <c r="AC210" s="90">
        <v>123.30487640756388</v>
      </c>
      <c r="AD210" s="90">
        <v>575.12649287893532</v>
      </c>
    </row>
    <row r="211" spans="1:30" x14ac:dyDescent="0.2">
      <c r="A211" s="89" t="s">
        <v>1117</v>
      </c>
      <c r="B211" s="89" t="s">
        <v>577</v>
      </c>
      <c r="C211" s="89" t="s">
        <v>9</v>
      </c>
      <c r="D211" s="89" t="s">
        <v>648</v>
      </c>
      <c r="E211" s="89" t="s">
        <v>604</v>
      </c>
      <c r="F211" s="89" t="s">
        <v>604</v>
      </c>
      <c r="G211" s="89" t="s">
        <v>541</v>
      </c>
      <c r="H211" s="89" t="s">
        <v>83</v>
      </c>
      <c r="I211" s="89" t="s">
        <v>119</v>
      </c>
      <c r="J211" s="90">
        <v>53.984312000000003</v>
      </c>
      <c r="K211" s="90">
        <v>86.696901999999994</v>
      </c>
      <c r="L211" s="89" t="s">
        <v>24</v>
      </c>
      <c r="M211" s="89" t="s">
        <v>28</v>
      </c>
      <c r="N211" s="89"/>
      <c r="O211" s="89" t="s">
        <v>28</v>
      </c>
      <c r="P211" s="90" t="s">
        <v>540</v>
      </c>
      <c r="Q211" s="89" t="s">
        <v>540</v>
      </c>
      <c r="R211" s="90">
        <v>479.9803524818098</v>
      </c>
      <c r="S211" s="90">
        <v>295.12235540774935</v>
      </c>
      <c r="T211" s="90">
        <v>47.077131593848343</v>
      </c>
      <c r="U211" s="90">
        <v>2386.0969230769228</v>
      </c>
      <c r="V211" s="90">
        <v>875.55830723257736</v>
      </c>
      <c r="W211" s="90">
        <v>4.3189999999999999E-2</v>
      </c>
      <c r="X211" s="90">
        <v>182.17</v>
      </c>
      <c r="Y211" s="90">
        <v>20.730351423689363</v>
      </c>
      <c r="Z211" s="90">
        <v>12.746334530060695</v>
      </c>
      <c r="AA211" s="90">
        <v>2.03326131353831</v>
      </c>
      <c r="AB211" s="90">
        <v>103.0555261076923</v>
      </c>
      <c r="AC211" s="90">
        <v>37.815363289375014</v>
      </c>
      <c r="AD211" s="90">
        <v>176.38083666435568</v>
      </c>
    </row>
    <row r="212" spans="1:30" x14ac:dyDescent="0.2">
      <c r="A212" s="89" t="s">
        <v>1117</v>
      </c>
      <c r="B212" s="89" t="s">
        <v>578</v>
      </c>
      <c r="C212" s="89" t="s">
        <v>6</v>
      </c>
      <c r="D212" s="89" t="s">
        <v>648</v>
      </c>
      <c r="E212" s="89" t="s">
        <v>604</v>
      </c>
      <c r="F212" s="89" t="s">
        <v>604</v>
      </c>
      <c r="G212" s="89" t="s">
        <v>541</v>
      </c>
      <c r="H212" s="89" t="s">
        <v>83</v>
      </c>
      <c r="I212" s="89" t="s">
        <v>119</v>
      </c>
      <c r="J212" s="90">
        <v>53.984312000000003</v>
      </c>
      <c r="K212" s="90">
        <v>86.696901999999994</v>
      </c>
      <c r="L212" s="89" t="s">
        <v>24</v>
      </c>
      <c r="M212" s="89" t="s">
        <v>28</v>
      </c>
      <c r="N212" s="89"/>
      <c r="O212" s="89" t="s">
        <v>28</v>
      </c>
      <c r="P212" s="90" t="s">
        <v>540</v>
      </c>
      <c r="Q212" s="89" t="s">
        <v>540</v>
      </c>
      <c r="R212" s="90">
        <v>479.9803524818098</v>
      </c>
      <c r="S212" s="90">
        <v>295.12235540774935</v>
      </c>
      <c r="T212" s="90">
        <v>47.077131593848343</v>
      </c>
      <c r="U212" s="90">
        <v>2353.1381818181821</v>
      </c>
      <c r="V212" s="90">
        <v>875.55830723257736</v>
      </c>
      <c r="W212" s="90">
        <v>0.68923999999999996</v>
      </c>
      <c r="X212" s="90">
        <v>182.17</v>
      </c>
      <c r="Y212" s="90">
        <v>330.82165814456255</v>
      </c>
      <c r="Z212" s="90">
        <v>203.41013224123716</v>
      </c>
      <c r="AA212" s="90">
        <v>32.44744217974403</v>
      </c>
      <c r="AB212" s="90">
        <v>1621.8769604363638</v>
      </c>
      <c r="AC212" s="90">
        <v>603.46980767698165</v>
      </c>
      <c r="AD212" s="90">
        <v>2792.0260006788894</v>
      </c>
    </row>
    <row r="213" spans="1:30" x14ac:dyDescent="0.2">
      <c r="A213" s="89" t="s">
        <v>1117</v>
      </c>
      <c r="B213" s="89" t="s">
        <v>578</v>
      </c>
      <c r="C213" s="89" t="s">
        <v>7</v>
      </c>
      <c r="D213" s="89" t="s">
        <v>648</v>
      </c>
      <c r="E213" s="89" t="s">
        <v>604</v>
      </c>
      <c r="F213" s="89" t="s">
        <v>604</v>
      </c>
      <c r="G213" s="89" t="s">
        <v>541</v>
      </c>
      <c r="H213" s="89" t="s">
        <v>83</v>
      </c>
      <c r="I213" s="89" t="s">
        <v>119</v>
      </c>
      <c r="J213" s="90">
        <v>53.984312000000003</v>
      </c>
      <c r="K213" s="90">
        <v>86.696901999999994</v>
      </c>
      <c r="L213" s="89" t="s">
        <v>24</v>
      </c>
      <c r="M213" s="89" t="s">
        <v>28</v>
      </c>
      <c r="N213" s="89"/>
      <c r="O213" s="89" t="s">
        <v>28</v>
      </c>
      <c r="P213" s="90" t="s">
        <v>540</v>
      </c>
      <c r="Q213" s="89" t="s">
        <v>540</v>
      </c>
      <c r="R213" s="90">
        <v>479.9803524818098</v>
      </c>
      <c r="S213" s="90">
        <v>295.12235540774935</v>
      </c>
      <c r="T213" s="90">
        <v>47.077131593848343</v>
      </c>
      <c r="U213" s="90">
        <v>2353.1381818181821</v>
      </c>
      <c r="V213" s="90">
        <v>875.55830723257736</v>
      </c>
      <c r="W213" s="90">
        <v>0.48104999999999998</v>
      </c>
      <c r="X213" s="90">
        <v>182.17</v>
      </c>
      <c r="Y213" s="90">
        <v>230.89454856137459</v>
      </c>
      <c r="Z213" s="90">
        <v>141.96860906889782</v>
      </c>
      <c r="AA213" s="90">
        <v>22.646454153220745</v>
      </c>
      <c r="AB213" s="90">
        <v>1131.9771223636365</v>
      </c>
      <c r="AC213" s="90">
        <v>421.18732369423134</v>
      </c>
      <c r="AD213" s="90">
        <v>1948.674057841361</v>
      </c>
    </row>
    <row r="214" spans="1:30" x14ac:dyDescent="0.2">
      <c r="A214" s="89" t="s">
        <v>1117</v>
      </c>
      <c r="B214" s="89" t="s">
        <v>577</v>
      </c>
      <c r="C214" s="89" t="s">
        <v>4</v>
      </c>
      <c r="D214" s="89" t="s">
        <v>650</v>
      </c>
      <c r="E214" s="89" t="s">
        <v>604</v>
      </c>
      <c r="F214" s="89" t="s">
        <v>604</v>
      </c>
      <c r="G214" s="89" t="s">
        <v>541</v>
      </c>
      <c r="H214" s="89" t="s">
        <v>83</v>
      </c>
      <c r="I214" s="89" t="s">
        <v>121</v>
      </c>
      <c r="J214" s="90">
        <v>55.348149999999997</v>
      </c>
      <c r="K214" s="90">
        <v>86.06</v>
      </c>
      <c r="L214" s="89" t="s">
        <v>24</v>
      </c>
      <c r="M214" s="89" t="s">
        <v>28</v>
      </c>
      <c r="N214" s="89"/>
      <c r="O214" s="89" t="s">
        <v>28</v>
      </c>
      <c r="P214" s="90" t="s">
        <v>540</v>
      </c>
      <c r="Q214" s="89" t="s">
        <v>540</v>
      </c>
      <c r="R214" s="90">
        <v>479.9803524818098</v>
      </c>
      <c r="S214" s="90">
        <v>295.12235540774935</v>
      </c>
      <c r="T214" s="90">
        <v>47.077131593848343</v>
      </c>
      <c r="U214" s="90">
        <v>2386.0969230769228</v>
      </c>
      <c r="V214" s="90">
        <v>278.0683740130296</v>
      </c>
      <c r="W214" s="90">
        <v>1.3696299999999999</v>
      </c>
      <c r="X214" s="90">
        <v>8.5500000000000007</v>
      </c>
      <c r="Y214" s="90">
        <v>657.39549016966112</v>
      </c>
      <c r="Z214" s="90">
        <v>404.20843163711572</v>
      </c>
      <c r="AA214" s="90">
        <v>64.478251744882499</v>
      </c>
      <c r="AB214" s="90">
        <v>3268.0699287538455</v>
      </c>
      <c r="AC214" s="90">
        <v>380.85078709946572</v>
      </c>
      <c r="AD214" s="90">
        <v>4775.0028894049701</v>
      </c>
    </row>
    <row r="215" spans="1:30" x14ac:dyDescent="0.2">
      <c r="A215" s="89" t="s">
        <v>1117</v>
      </c>
      <c r="B215" s="89" t="s">
        <v>577</v>
      </c>
      <c r="C215" s="89" t="s">
        <v>5</v>
      </c>
      <c r="D215" s="89" t="s">
        <v>650</v>
      </c>
      <c r="E215" s="89" t="s">
        <v>604</v>
      </c>
      <c r="F215" s="89" t="s">
        <v>604</v>
      </c>
      <c r="G215" s="89" t="s">
        <v>541</v>
      </c>
      <c r="H215" s="89" t="s">
        <v>83</v>
      </c>
      <c r="I215" s="89" t="s">
        <v>121</v>
      </c>
      <c r="J215" s="90">
        <v>55.348149999999997</v>
      </c>
      <c r="K215" s="90">
        <v>86.06</v>
      </c>
      <c r="L215" s="89" t="s">
        <v>24</v>
      </c>
      <c r="M215" s="89" t="s">
        <v>28</v>
      </c>
      <c r="N215" s="89"/>
      <c r="O215" s="89" t="s">
        <v>28</v>
      </c>
      <c r="P215" s="90" t="s">
        <v>540</v>
      </c>
      <c r="Q215" s="89" t="s">
        <v>540</v>
      </c>
      <c r="R215" s="90">
        <v>479.9803524818098</v>
      </c>
      <c r="S215" s="90">
        <v>295.12235540774935</v>
      </c>
      <c r="T215" s="90">
        <v>47.077131593848343</v>
      </c>
      <c r="U215" s="90">
        <v>2386.0969230769228</v>
      </c>
      <c r="V215" s="90">
        <v>278.0683740130296</v>
      </c>
      <c r="W215" s="90">
        <v>1.15954</v>
      </c>
      <c r="X215" s="90">
        <v>8.5500000000000007</v>
      </c>
      <c r="Y215" s="90">
        <v>556.55641791675771</v>
      </c>
      <c r="Z215" s="90">
        <v>342.20617598950167</v>
      </c>
      <c r="AA215" s="90">
        <v>54.587817168330908</v>
      </c>
      <c r="AB215" s="90">
        <v>2766.774826184615</v>
      </c>
      <c r="AC215" s="90">
        <v>322.43140240306832</v>
      </c>
      <c r="AD215" s="90">
        <v>4042.5566396622735</v>
      </c>
    </row>
    <row r="216" spans="1:30" x14ac:dyDescent="0.2">
      <c r="A216" s="89" t="s">
        <v>1117</v>
      </c>
      <c r="B216" s="89" t="s">
        <v>577</v>
      </c>
      <c r="C216" s="89" t="s">
        <v>10</v>
      </c>
      <c r="D216" s="89" t="s">
        <v>650</v>
      </c>
      <c r="E216" s="89" t="s">
        <v>604</v>
      </c>
      <c r="F216" s="89" t="s">
        <v>604</v>
      </c>
      <c r="G216" s="89" t="s">
        <v>541</v>
      </c>
      <c r="H216" s="89" t="s">
        <v>83</v>
      </c>
      <c r="I216" s="89" t="s">
        <v>121</v>
      </c>
      <c r="J216" s="90">
        <v>55.348149999999997</v>
      </c>
      <c r="K216" s="90">
        <v>86.06</v>
      </c>
      <c r="L216" s="89" t="s">
        <v>24</v>
      </c>
      <c r="M216" s="89" t="s">
        <v>28</v>
      </c>
      <c r="N216" s="89"/>
      <c r="O216" s="89" t="s">
        <v>28</v>
      </c>
      <c r="P216" s="90" t="s">
        <v>540</v>
      </c>
      <c r="Q216" s="89" t="s">
        <v>540</v>
      </c>
      <c r="R216" s="90">
        <v>479.9803524818098</v>
      </c>
      <c r="S216" s="90">
        <v>295.12235540774935</v>
      </c>
      <c r="T216" s="90">
        <v>47.077131593848343</v>
      </c>
      <c r="U216" s="90">
        <v>2386.0969230769228</v>
      </c>
      <c r="V216" s="90">
        <v>278.0683740130296</v>
      </c>
      <c r="W216" s="90">
        <v>0.17912</v>
      </c>
      <c r="X216" s="90">
        <v>8.5500000000000007</v>
      </c>
      <c r="Y216" s="90">
        <v>85.974080736541779</v>
      </c>
      <c r="Z216" s="90">
        <v>52.862316300636067</v>
      </c>
      <c r="AA216" s="90">
        <v>8.4324558110901151</v>
      </c>
      <c r="AB216" s="90">
        <v>427.39768086153845</v>
      </c>
      <c r="AC216" s="90">
        <v>49.807607153213858</v>
      </c>
      <c r="AD216" s="90">
        <v>624.47414086302024</v>
      </c>
    </row>
    <row r="217" spans="1:30" x14ac:dyDescent="0.2">
      <c r="A217" s="89" t="s">
        <v>1117</v>
      </c>
      <c r="B217" s="89" t="s">
        <v>577</v>
      </c>
      <c r="C217" s="89" t="s">
        <v>9</v>
      </c>
      <c r="D217" s="89" t="s">
        <v>650</v>
      </c>
      <c r="E217" s="89" t="s">
        <v>604</v>
      </c>
      <c r="F217" s="89" t="s">
        <v>604</v>
      </c>
      <c r="G217" s="89" t="s">
        <v>541</v>
      </c>
      <c r="H217" s="89" t="s">
        <v>83</v>
      </c>
      <c r="I217" s="89" t="s">
        <v>121</v>
      </c>
      <c r="J217" s="90">
        <v>55.348149999999997</v>
      </c>
      <c r="K217" s="90">
        <v>86.06</v>
      </c>
      <c r="L217" s="89" t="s">
        <v>24</v>
      </c>
      <c r="M217" s="89" t="s">
        <v>28</v>
      </c>
      <c r="N217" s="89"/>
      <c r="O217" s="89" t="s">
        <v>28</v>
      </c>
      <c r="P217" s="90" t="s">
        <v>540</v>
      </c>
      <c r="Q217" s="89" t="s">
        <v>540</v>
      </c>
      <c r="R217" s="90">
        <v>479.9803524818098</v>
      </c>
      <c r="S217" s="90">
        <v>295.12235540774935</v>
      </c>
      <c r="T217" s="90">
        <v>47.077131593848343</v>
      </c>
      <c r="U217" s="90">
        <v>2386.0969230769228</v>
      </c>
      <c r="V217" s="90">
        <v>278.0683740130296</v>
      </c>
      <c r="W217" s="90">
        <v>5.4940000000000003E-2</v>
      </c>
      <c r="X217" s="90">
        <v>8.5500000000000007</v>
      </c>
      <c r="Y217" s="90">
        <v>26.370120565350632</v>
      </c>
      <c r="Z217" s="90">
        <v>16.214022206101749</v>
      </c>
      <c r="AA217" s="90">
        <v>2.5864176097660279</v>
      </c>
      <c r="AB217" s="90">
        <v>131.09216495384615</v>
      </c>
      <c r="AC217" s="90">
        <v>15.277076468275848</v>
      </c>
      <c r="AD217" s="90">
        <v>191.5398018033404</v>
      </c>
    </row>
    <row r="218" spans="1:30" x14ac:dyDescent="0.2">
      <c r="A218" s="89" t="s">
        <v>1117</v>
      </c>
      <c r="B218" s="89" t="s">
        <v>578</v>
      </c>
      <c r="C218" s="89" t="s">
        <v>6</v>
      </c>
      <c r="D218" s="89" t="s">
        <v>650</v>
      </c>
      <c r="E218" s="89" t="s">
        <v>604</v>
      </c>
      <c r="F218" s="89" t="s">
        <v>604</v>
      </c>
      <c r="G218" s="89" t="s">
        <v>541</v>
      </c>
      <c r="H218" s="89" t="s">
        <v>83</v>
      </c>
      <c r="I218" s="89" t="s">
        <v>121</v>
      </c>
      <c r="J218" s="90">
        <v>55.348149999999997</v>
      </c>
      <c r="K218" s="90">
        <v>86.06</v>
      </c>
      <c r="L218" s="89" t="s">
        <v>24</v>
      </c>
      <c r="M218" s="89" t="s">
        <v>28</v>
      </c>
      <c r="N218" s="89"/>
      <c r="O218" s="89" t="s">
        <v>28</v>
      </c>
      <c r="P218" s="90" t="s">
        <v>540</v>
      </c>
      <c r="Q218" s="89" t="s">
        <v>540</v>
      </c>
      <c r="R218" s="90">
        <v>479.9803524818098</v>
      </c>
      <c r="S218" s="90">
        <v>295.12235540774935</v>
      </c>
      <c r="T218" s="90">
        <v>47.077131593848343</v>
      </c>
      <c r="U218" s="90">
        <v>2353.1381818181821</v>
      </c>
      <c r="V218" s="90">
        <v>278.0683740130296</v>
      </c>
      <c r="W218" s="90">
        <v>0.62877000000000005</v>
      </c>
      <c r="X218" s="90">
        <v>8.5500000000000007</v>
      </c>
      <c r="Y218" s="90">
        <v>301.79724622998759</v>
      </c>
      <c r="Z218" s="90">
        <v>185.56408340973059</v>
      </c>
      <c r="AA218" s="90">
        <v>29.600688032264024</v>
      </c>
      <c r="AB218" s="90">
        <v>1479.5826945818185</v>
      </c>
      <c r="AC218" s="90">
        <v>174.84105152817264</v>
      </c>
      <c r="AD218" s="90">
        <v>2171.3857637819733</v>
      </c>
    </row>
    <row r="219" spans="1:30" x14ac:dyDescent="0.2">
      <c r="A219" s="89" t="s">
        <v>1117</v>
      </c>
      <c r="B219" s="89" t="s">
        <v>578</v>
      </c>
      <c r="C219" s="89" t="s">
        <v>7</v>
      </c>
      <c r="D219" s="89" t="s">
        <v>650</v>
      </c>
      <c r="E219" s="89" t="s">
        <v>604</v>
      </c>
      <c r="F219" s="89" t="s">
        <v>604</v>
      </c>
      <c r="G219" s="89" t="s">
        <v>541</v>
      </c>
      <c r="H219" s="89" t="s">
        <v>83</v>
      </c>
      <c r="I219" s="89" t="s">
        <v>121</v>
      </c>
      <c r="J219" s="90">
        <v>55.348149999999997</v>
      </c>
      <c r="K219" s="90">
        <v>86.06</v>
      </c>
      <c r="L219" s="89" t="s">
        <v>24</v>
      </c>
      <c r="M219" s="89" t="s">
        <v>28</v>
      </c>
      <c r="N219" s="89"/>
      <c r="O219" s="89" t="s">
        <v>28</v>
      </c>
      <c r="P219" s="90" t="s">
        <v>540</v>
      </c>
      <c r="Q219" s="89" t="s">
        <v>540</v>
      </c>
      <c r="R219" s="90">
        <v>479.9803524818098</v>
      </c>
      <c r="S219" s="90">
        <v>295.12235540774935</v>
      </c>
      <c r="T219" s="90">
        <v>47.077131593848343</v>
      </c>
      <c r="U219" s="90">
        <v>2353.1381818181821</v>
      </c>
      <c r="V219" s="90">
        <v>278.0683740130296</v>
      </c>
      <c r="W219" s="90">
        <v>0.43753999999999998</v>
      </c>
      <c r="X219" s="90">
        <v>8.5500000000000007</v>
      </c>
      <c r="Y219" s="90">
        <v>210.01060342489106</v>
      </c>
      <c r="Z219" s="90">
        <v>129.12783538510664</v>
      </c>
      <c r="AA219" s="90">
        <v>20.598128157572404</v>
      </c>
      <c r="AB219" s="90">
        <v>1029.5920800727274</v>
      </c>
      <c r="AC219" s="90">
        <v>121.66603636566097</v>
      </c>
      <c r="AD219" s="90">
        <v>1510.9946834059585</v>
      </c>
    </row>
    <row r="220" spans="1:30" x14ac:dyDescent="0.2">
      <c r="A220" s="89" t="s">
        <v>1117</v>
      </c>
      <c r="B220" s="89" t="s">
        <v>577</v>
      </c>
      <c r="C220" s="89" t="s">
        <v>4</v>
      </c>
      <c r="D220" s="89" t="s">
        <v>651</v>
      </c>
      <c r="E220" s="89" t="s">
        <v>604</v>
      </c>
      <c r="F220" s="89" t="s">
        <v>604</v>
      </c>
      <c r="G220" s="89" t="s">
        <v>541</v>
      </c>
      <c r="H220" s="89" t="s">
        <v>83</v>
      </c>
      <c r="I220" s="89" t="s">
        <v>122</v>
      </c>
      <c r="J220" s="90">
        <v>55.332836999999998</v>
      </c>
      <c r="K220" s="90">
        <v>86.176562000000004</v>
      </c>
      <c r="L220" s="89" t="s">
        <v>24</v>
      </c>
      <c r="M220" s="89" t="s">
        <v>28</v>
      </c>
      <c r="N220" s="89"/>
      <c r="O220" s="89" t="s">
        <v>28</v>
      </c>
      <c r="P220" s="90" t="s">
        <v>540</v>
      </c>
      <c r="Q220" s="89" t="s">
        <v>540</v>
      </c>
      <c r="R220" s="90">
        <v>479.9803524818098</v>
      </c>
      <c r="S220" s="90">
        <v>295.12235540774935</v>
      </c>
      <c r="T220" s="90">
        <v>47.077131593848343</v>
      </c>
      <c r="U220" s="90">
        <v>2386.0969230769228</v>
      </c>
      <c r="V220" s="90">
        <v>278.0683740130296</v>
      </c>
      <c r="W220" s="90">
        <v>2.9091</v>
      </c>
      <c r="X220" s="90">
        <v>16.39</v>
      </c>
      <c r="Y220" s="90">
        <v>1396.3108434048329</v>
      </c>
      <c r="Z220" s="90">
        <v>858.5404441166836</v>
      </c>
      <c r="AA220" s="90">
        <v>136.95208351966423</v>
      </c>
      <c r="AB220" s="90">
        <v>6941.3945589230761</v>
      </c>
      <c r="AC220" s="90">
        <v>808.92870684130446</v>
      </c>
      <c r="AD220" s="90">
        <v>10142.126636805562</v>
      </c>
    </row>
    <row r="221" spans="1:30" x14ac:dyDescent="0.2">
      <c r="A221" s="89" t="s">
        <v>1117</v>
      </c>
      <c r="B221" s="89" t="s">
        <v>577</v>
      </c>
      <c r="C221" s="89" t="s">
        <v>5</v>
      </c>
      <c r="D221" s="89" t="s">
        <v>651</v>
      </c>
      <c r="E221" s="89" t="s">
        <v>604</v>
      </c>
      <c r="F221" s="89" t="s">
        <v>604</v>
      </c>
      <c r="G221" s="89" t="s">
        <v>541</v>
      </c>
      <c r="H221" s="89" t="s">
        <v>83</v>
      </c>
      <c r="I221" s="89" t="s">
        <v>122</v>
      </c>
      <c r="J221" s="90">
        <v>55.332836999999998</v>
      </c>
      <c r="K221" s="90">
        <v>86.176562000000004</v>
      </c>
      <c r="L221" s="89" t="s">
        <v>24</v>
      </c>
      <c r="M221" s="89" t="s">
        <v>28</v>
      </c>
      <c r="N221" s="89"/>
      <c r="O221" s="89" t="s">
        <v>28</v>
      </c>
      <c r="P221" s="90" t="s">
        <v>540</v>
      </c>
      <c r="Q221" s="89" t="s">
        <v>540</v>
      </c>
      <c r="R221" s="90">
        <v>479.9803524818098</v>
      </c>
      <c r="S221" s="90">
        <v>295.12235540774935</v>
      </c>
      <c r="T221" s="90">
        <v>47.077131593848343</v>
      </c>
      <c r="U221" s="90">
        <v>2386.0969230769228</v>
      </c>
      <c r="V221" s="90">
        <v>278.0683740130296</v>
      </c>
      <c r="W221" s="90">
        <v>2.5530200000000001</v>
      </c>
      <c r="X221" s="90">
        <v>16.39</v>
      </c>
      <c r="Y221" s="90">
        <v>1225.3994394931101</v>
      </c>
      <c r="Z221" s="90">
        <v>753.45327580309231</v>
      </c>
      <c r="AA221" s="90">
        <v>120.1888585017267</v>
      </c>
      <c r="AB221" s="90">
        <v>6091.7531665538454</v>
      </c>
      <c r="AC221" s="90">
        <v>709.91412022274483</v>
      </c>
      <c r="AD221" s="90">
        <v>8900.7088605745193</v>
      </c>
    </row>
    <row r="222" spans="1:30" x14ac:dyDescent="0.2">
      <c r="A222" s="89" t="s">
        <v>1117</v>
      </c>
      <c r="B222" s="89" t="s">
        <v>577</v>
      </c>
      <c r="C222" s="89" t="s">
        <v>10</v>
      </c>
      <c r="D222" s="89" t="s">
        <v>651</v>
      </c>
      <c r="E222" s="89" t="s">
        <v>604</v>
      </c>
      <c r="F222" s="89" t="s">
        <v>604</v>
      </c>
      <c r="G222" s="89" t="s">
        <v>541</v>
      </c>
      <c r="H222" s="89" t="s">
        <v>83</v>
      </c>
      <c r="I222" s="89" t="s">
        <v>122</v>
      </c>
      <c r="J222" s="90">
        <v>55.332836999999998</v>
      </c>
      <c r="K222" s="90">
        <v>86.176562000000004</v>
      </c>
      <c r="L222" s="89" t="s">
        <v>24</v>
      </c>
      <c r="M222" s="89" t="s">
        <v>28</v>
      </c>
      <c r="N222" s="89"/>
      <c r="O222" s="89" t="s">
        <v>28</v>
      </c>
      <c r="P222" s="90" t="s">
        <v>540</v>
      </c>
      <c r="Q222" s="89" t="s">
        <v>540</v>
      </c>
      <c r="R222" s="90">
        <v>479.9803524818098</v>
      </c>
      <c r="S222" s="90">
        <v>295.12235540774935</v>
      </c>
      <c r="T222" s="90">
        <v>47.077131593848343</v>
      </c>
      <c r="U222" s="90">
        <v>2386.0969230769228</v>
      </c>
      <c r="V222" s="90">
        <v>278.0683740130296</v>
      </c>
      <c r="W222" s="90">
        <v>0.41166000000000003</v>
      </c>
      <c r="X222" s="90">
        <v>16.39</v>
      </c>
      <c r="Y222" s="90">
        <v>197.58871190266183</v>
      </c>
      <c r="Z222" s="90">
        <v>121.4900688271541</v>
      </c>
      <c r="AA222" s="90">
        <v>19.379771991923612</v>
      </c>
      <c r="AB222" s="90">
        <v>982.26065935384611</v>
      </c>
      <c r="AC222" s="90">
        <v>114.46962684620377</v>
      </c>
      <c r="AD222" s="90">
        <v>1435.1888389217895</v>
      </c>
    </row>
    <row r="223" spans="1:30" x14ac:dyDescent="0.2">
      <c r="A223" s="89" t="s">
        <v>1117</v>
      </c>
      <c r="B223" s="89" t="s">
        <v>577</v>
      </c>
      <c r="C223" s="89" t="s">
        <v>9</v>
      </c>
      <c r="D223" s="89" t="s">
        <v>651</v>
      </c>
      <c r="E223" s="89" t="s">
        <v>604</v>
      </c>
      <c r="F223" s="89" t="s">
        <v>604</v>
      </c>
      <c r="G223" s="89" t="s">
        <v>541</v>
      </c>
      <c r="H223" s="89" t="s">
        <v>83</v>
      </c>
      <c r="I223" s="89" t="s">
        <v>122</v>
      </c>
      <c r="J223" s="90">
        <v>55.332836999999998</v>
      </c>
      <c r="K223" s="90">
        <v>86.176562000000004</v>
      </c>
      <c r="L223" s="89" t="s">
        <v>24</v>
      </c>
      <c r="M223" s="89" t="s">
        <v>28</v>
      </c>
      <c r="N223" s="89"/>
      <c r="O223" s="89" t="s">
        <v>28</v>
      </c>
      <c r="P223" s="90" t="s">
        <v>540</v>
      </c>
      <c r="Q223" s="89" t="s">
        <v>540</v>
      </c>
      <c r="R223" s="90">
        <v>479.9803524818098</v>
      </c>
      <c r="S223" s="90">
        <v>295.12235540774935</v>
      </c>
      <c r="T223" s="90">
        <v>47.077131593848343</v>
      </c>
      <c r="U223" s="90">
        <v>2386.0969230769228</v>
      </c>
      <c r="V223" s="90">
        <v>278.0683740130296</v>
      </c>
      <c r="W223" s="90">
        <v>0.12692000000000001</v>
      </c>
      <c r="X223" s="90">
        <v>16.39</v>
      </c>
      <c r="Y223" s="90">
        <v>60.919106336991305</v>
      </c>
      <c r="Z223" s="90">
        <v>37.456929348351551</v>
      </c>
      <c r="AA223" s="90">
        <v>5.9750295418912316</v>
      </c>
      <c r="AB223" s="90">
        <v>302.84342147692308</v>
      </c>
      <c r="AC223" s="90">
        <v>35.292438029733717</v>
      </c>
      <c r="AD223" s="90">
        <v>442.48692473389087</v>
      </c>
    </row>
    <row r="224" spans="1:30" x14ac:dyDescent="0.2">
      <c r="A224" s="89" t="s">
        <v>1117</v>
      </c>
      <c r="B224" s="89" t="s">
        <v>578</v>
      </c>
      <c r="C224" s="89" t="s">
        <v>6</v>
      </c>
      <c r="D224" s="89" t="s">
        <v>651</v>
      </c>
      <c r="E224" s="89" t="s">
        <v>604</v>
      </c>
      <c r="F224" s="89" t="s">
        <v>604</v>
      </c>
      <c r="G224" s="89" t="s">
        <v>541</v>
      </c>
      <c r="H224" s="89" t="s">
        <v>83</v>
      </c>
      <c r="I224" s="89" t="s">
        <v>122</v>
      </c>
      <c r="J224" s="90">
        <v>55.332836999999998</v>
      </c>
      <c r="K224" s="90">
        <v>86.176562000000004</v>
      </c>
      <c r="L224" s="89" t="s">
        <v>24</v>
      </c>
      <c r="M224" s="89" t="s">
        <v>28</v>
      </c>
      <c r="N224" s="89"/>
      <c r="O224" s="89" t="s">
        <v>28</v>
      </c>
      <c r="P224" s="90" t="s">
        <v>540</v>
      </c>
      <c r="Q224" s="89" t="s">
        <v>540</v>
      </c>
      <c r="R224" s="90">
        <v>479.9803524818098</v>
      </c>
      <c r="S224" s="90">
        <v>295.12235540774935</v>
      </c>
      <c r="T224" s="90">
        <v>47.077131593848343</v>
      </c>
      <c r="U224" s="90">
        <v>2353.1381818181821</v>
      </c>
      <c r="V224" s="90">
        <v>278.0683740130296</v>
      </c>
      <c r="W224" s="90">
        <v>0.51341999999999999</v>
      </c>
      <c r="X224" s="90">
        <v>16.39</v>
      </c>
      <c r="Y224" s="90">
        <v>246.43151257121079</v>
      </c>
      <c r="Z224" s="90">
        <v>151.52171971344666</v>
      </c>
      <c r="AA224" s="90">
        <v>24.170340902913615</v>
      </c>
      <c r="AB224" s="90">
        <v>1208.1482053090911</v>
      </c>
      <c r="AC224" s="90">
        <v>142.76586458576966</v>
      </c>
      <c r="AD224" s="90">
        <v>1773.0376430824317</v>
      </c>
    </row>
    <row r="225" spans="1:30" x14ac:dyDescent="0.2">
      <c r="A225" s="89" t="s">
        <v>1117</v>
      </c>
      <c r="B225" s="89" t="s">
        <v>578</v>
      </c>
      <c r="C225" s="89" t="s">
        <v>7</v>
      </c>
      <c r="D225" s="89" t="s">
        <v>651</v>
      </c>
      <c r="E225" s="89" t="s">
        <v>604</v>
      </c>
      <c r="F225" s="89" t="s">
        <v>604</v>
      </c>
      <c r="G225" s="89" t="s">
        <v>541</v>
      </c>
      <c r="H225" s="89" t="s">
        <v>83</v>
      </c>
      <c r="I225" s="89" t="s">
        <v>122</v>
      </c>
      <c r="J225" s="90">
        <v>55.332836999999998</v>
      </c>
      <c r="K225" s="90">
        <v>86.176562000000004</v>
      </c>
      <c r="L225" s="89" t="s">
        <v>24</v>
      </c>
      <c r="M225" s="89" t="s">
        <v>28</v>
      </c>
      <c r="N225" s="89"/>
      <c r="O225" s="89" t="s">
        <v>28</v>
      </c>
      <c r="P225" s="90" t="s">
        <v>540</v>
      </c>
      <c r="Q225" s="89" t="s">
        <v>540</v>
      </c>
      <c r="R225" s="90">
        <v>479.9803524818098</v>
      </c>
      <c r="S225" s="90">
        <v>295.12235540774935</v>
      </c>
      <c r="T225" s="90">
        <v>47.077131593848343</v>
      </c>
      <c r="U225" s="90">
        <v>2353.1381818181821</v>
      </c>
      <c r="V225" s="90">
        <v>278.0683740130296</v>
      </c>
      <c r="W225" s="90">
        <v>0.35603000000000001</v>
      </c>
      <c r="X225" s="90">
        <v>16.39</v>
      </c>
      <c r="Y225" s="90">
        <v>170.88740489409875</v>
      </c>
      <c r="Z225" s="90">
        <v>105.072412195821</v>
      </c>
      <c r="AA225" s="90">
        <v>16.760871161357827</v>
      </c>
      <c r="AB225" s="90">
        <v>837.78778687272745</v>
      </c>
      <c r="AC225" s="90">
        <v>99.000683199858926</v>
      </c>
      <c r="AD225" s="90">
        <v>1229.5091583238641</v>
      </c>
    </row>
    <row r="226" spans="1:30" x14ac:dyDescent="0.2">
      <c r="A226" s="89" t="s">
        <v>1117</v>
      </c>
      <c r="B226" s="89" t="s">
        <v>577</v>
      </c>
      <c r="C226" s="89" t="s">
        <v>4</v>
      </c>
      <c r="D226" s="89" t="s">
        <v>652</v>
      </c>
      <c r="E226" s="89" t="s">
        <v>604</v>
      </c>
      <c r="F226" s="89" t="s">
        <v>604</v>
      </c>
      <c r="G226" s="89" t="s">
        <v>541</v>
      </c>
      <c r="H226" s="89" t="s">
        <v>83</v>
      </c>
      <c r="I226" s="89" t="s">
        <v>123</v>
      </c>
      <c r="J226" s="90">
        <v>56.205741000000003</v>
      </c>
      <c r="K226" s="90">
        <v>86.451365999999993</v>
      </c>
      <c r="L226" s="89" t="s">
        <v>24</v>
      </c>
      <c r="M226" s="89" t="s">
        <v>28</v>
      </c>
      <c r="N226" s="89"/>
      <c r="O226" s="89" t="s">
        <v>28</v>
      </c>
      <c r="P226" s="90" t="s">
        <v>540</v>
      </c>
      <c r="Q226" s="89" t="s">
        <v>540</v>
      </c>
      <c r="R226" s="90">
        <v>479.9803524818098</v>
      </c>
      <c r="S226" s="90">
        <v>295.12235540774935</v>
      </c>
      <c r="T226" s="90">
        <v>47.077131593848343</v>
      </c>
      <c r="U226" s="90">
        <v>2386.0969230769228</v>
      </c>
      <c r="V226" s="90">
        <v>953.39425500301741</v>
      </c>
      <c r="W226" s="90">
        <v>1.0203800000000001</v>
      </c>
      <c r="X226" s="90">
        <v>137.38</v>
      </c>
      <c r="Y226" s="90">
        <v>489.76235206538911</v>
      </c>
      <c r="Z226" s="90">
        <v>301.13694901095931</v>
      </c>
      <c r="AA226" s="90">
        <v>48.036563535730977</v>
      </c>
      <c r="AB226" s="90">
        <v>2434.7255783692308</v>
      </c>
      <c r="AC226" s="90">
        <v>972.82442991997891</v>
      </c>
      <c r="AD226" s="90">
        <v>4246.4858729012885</v>
      </c>
    </row>
    <row r="227" spans="1:30" x14ac:dyDescent="0.2">
      <c r="A227" s="89" t="s">
        <v>1117</v>
      </c>
      <c r="B227" s="89" t="s">
        <v>577</v>
      </c>
      <c r="C227" s="89" t="s">
        <v>5</v>
      </c>
      <c r="D227" s="89" t="s">
        <v>652</v>
      </c>
      <c r="E227" s="89" t="s">
        <v>604</v>
      </c>
      <c r="F227" s="89" t="s">
        <v>604</v>
      </c>
      <c r="G227" s="89" t="s">
        <v>541</v>
      </c>
      <c r="H227" s="89" t="s">
        <v>83</v>
      </c>
      <c r="I227" s="89" t="s">
        <v>123</v>
      </c>
      <c r="J227" s="90">
        <v>56.205741000000003</v>
      </c>
      <c r="K227" s="90">
        <v>86.451365999999993</v>
      </c>
      <c r="L227" s="89" t="s">
        <v>24</v>
      </c>
      <c r="M227" s="89" t="s">
        <v>28</v>
      </c>
      <c r="N227" s="89"/>
      <c r="O227" s="89" t="s">
        <v>28</v>
      </c>
      <c r="P227" s="90" t="s">
        <v>540</v>
      </c>
      <c r="Q227" s="89" t="s">
        <v>540</v>
      </c>
      <c r="R227" s="90">
        <v>479.9803524818098</v>
      </c>
      <c r="S227" s="90">
        <v>295.12235540774935</v>
      </c>
      <c r="T227" s="90">
        <v>47.077131593848343</v>
      </c>
      <c r="U227" s="90">
        <v>2386.0969230769228</v>
      </c>
      <c r="V227" s="90">
        <v>953.39425500301741</v>
      </c>
      <c r="W227" s="90">
        <v>0.96120000000000005</v>
      </c>
      <c r="X227" s="90">
        <v>137.38</v>
      </c>
      <c r="Y227" s="90">
        <v>461.35711480551561</v>
      </c>
      <c r="Z227" s="90">
        <v>283.67160801792869</v>
      </c>
      <c r="AA227" s="90">
        <v>45.250538888007029</v>
      </c>
      <c r="AB227" s="90">
        <v>2293.5163624615384</v>
      </c>
      <c r="AC227" s="90">
        <v>916.40255790890035</v>
      </c>
      <c r="AD227" s="90">
        <v>4000.1981820818901</v>
      </c>
    </row>
    <row r="228" spans="1:30" x14ac:dyDescent="0.2">
      <c r="A228" s="89" t="s">
        <v>1117</v>
      </c>
      <c r="B228" s="89" t="s">
        <v>577</v>
      </c>
      <c r="C228" s="89" t="s">
        <v>10</v>
      </c>
      <c r="D228" s="89" t="s">
        <v>652</v>
      </c>
      <c r="E228" s="89" t="s">
        <v>604</v>
      </c>
      <c r="F228" s="89" t="s">
        <v>604</v>
      </c>
      <c r="G228" s="89" t="s">
        <v>541</v>
      </c>
      <c r="H228" s="89" t="s">
        <v>83</v>
      </c>
      <c r="I228" s="89" t="s">
        <v>123</v>
      </c>
      <c r="J228" s="90">
        <v>56.205741000000003</v>
      </c>
      <c r="K228" s="90">
        <v>86.451365999999993</v>
      </c>
      <c r="L228" s="89" t="s">
        <v>24</v>
      </c>
      <c r="M228" s="89" t="s">
        <v>28</v>
      </c>
      <c r="N228" s="89"/>
      <c r="O228" s="89" t="s">
        <v>28</v>
      </c>
      <c r="P228" s="90" t="s">
        <v>540</v>
      </c>
      <c r="Q228" s="89" t="s">
        <v>540</v>
      </c>
      <c r="R228" s="90">
        <v>479.9803524818098</v>
      </c>
      <c r="S228" s="90">
        <v>295.12235540774935</v>
      </c>
      <c r="T228" s="90">
        <v>47.077131593848343</v>
      </c>
      <c r="U228" s="90">
        <v>2386.0969230769228</v>
      </c>
      <c r="V228" s="90">
        <v>953.39425500301741</v>
      </c>
      <c r="W228" s="90">
        <v>0.16713</v>
      </c>
      <c r="X228" s="90">
        <v>137.38</v>
      </c>
      <c r="Y228" s="90">
        <v>80.219116310284875</v>
      </c>
      <c r="Z228" s="90">
        <v>49.323799259297147</v>
      </c>
      <c r="AA228" s="90">
        <v>7.8680010032798737</v>
      </c>
      <c r="AB228" s="90">
        <v>398.78837875384613</v>
      </c>
      <c r="AC228" s="90">
        <v>159.34078183865429</v>
      </c>
      <c r="AD228" s="90">
        <v>695.54007716536228</v>
      </c>
    </row>
    <row r="229" spans="1:30" x14ac:dyDescent="0.2">
      <c r="A229" s="89" t="s">
        <v>1117</v>
      </c>
      <c r="B229" s="89" t="s">
        <v>577</v>
      </c>
      <c r="C229" s="89" t="s">
        <v>9</v>
      </c>
      <c r="D229" s="89" t="s">
        <v>652</v>
      </c>
      <c r="E229" s="89" t="s">
        <v>604</v>
      </c>
      <c r="F229" s="89" t="s">
        <v>604</v>
      </c>
      <c r="G229" s="89" t="s">
        <v>541</v>
      </c>
      <c r="H229" s="89" t="s">
        <v>83</v>
      </c>
      <c r="I229" s="89" t="s">
        <v>123</v>
      </c>
      <c r="J229" s="90">
        <v>56.205741000000003</v>
      </c>
      <c r="K229" s="90">
        <v>86.451365999999993</v>
      </c>
      <c r="L229" s="89" t="s">
        <v>24</v>
      </c>
      <c r="M229" s="89" t="s">
        <v>28</v>
      </c>
      <c r="N229" s="89"/>
      <c r="O229" s="89" t="s">
        <v>28</v>
      </c>
      <c r="P229" s="90" t="s">
        <v>540</v>
      </c>
      <c r="Q229" s="89" t="s">
        <v>540</v>
      </c>
      <c r="R229" s="90">
        <v>479.9803524818098</v>
      </c>
      <c r="S229" s="90">
        <v>295.12235540774935</v>
      </c>
      <c r="T229" s="90">
        <v>47.077131593848343</v>
      </c>
      <c r="U229" s="90">
        <v>2386.0969230769228</v>
      </c>
      <c r="V229" s="90">
        <v>953.39425500301741</v>
      </c>
      <c r="W229" s="90">
        <v>5.1970000000000002E-2</v>
      </c>
      <c r="X229" s="90">
        <v>137.38</v>
      </c>
      <c r="Y229" s="90">
        <v>24.944578918479657</v>
      </c>
      <c r="Z229" s="90">
        <v>15.337508810540735</v>
      </c>
      <c r="AA229" s="90">
        <v>2.4465985289322987</v>
      </c>
      <c r="AB229" s="90">
        <v>124.00545709230768</v>
      </c>
      <c r="AC229" s="90">
        <v>49.547899432506817</v>
      </c>
      <c r="AD229" s="90">
        <v>216.28204278276718</v>
      </c>
    </row>
    <row r="230" spans="1:30" x14ac:dyDescent="0.2">
      <c r="A230" s="89" t="s">
        <v>1117</v>
      </c>
      <c r="B230" s="89" t="s">
        <v>578</v>
      </c>
      <c r="C230" s="89" t="s">
        <v>6</v>
      </c>
      <c r="D230" s="89" t="s">
        <v>652</v>
      </c>
      <c r="E230" s="89" t="s">
        <v>604</v>
      </c>
      <c r="F230" s="89" t="s">
        <v>604</v>
      </c>
      <c r="G230" s="89" t="s">
        <v>541</v>
      </c>
      <c r="H230" s="89" t="s">
        <v>83</v>
      </c>
      <c r="I230" s="89" t="s">
        <v>123</v>
      </c>
      <c r="J230" s="90">
        <v>56.205741000000003</v>
      </c>
      <c r="K230" s="90">
        <v>86.451365999999993</v>
      </c>
      <c r="L230" s="89" t="s">
        <v>24</v>
      </c>
      <c r="M230" s="89" t="s">
        <v>28</v>
      </c>
      <c r="N230" s="89"/>
      <c r="O230" s="89" t="s">
        <v>28</v>
      </c>
      <c r="P230" s="90" t="s">
        <v>540</v>
      </c>
      <c r="Q230" s="89" t="s">
        <v>540</v>
      </c>
      <c r="R230" s="90">
        <v>479.9803524818098</v>
      </c>
      <c r="S230" s="90">
        <v>295.12235540774935</v>
      </c>
      <c r="T230" s="90">
        <v>47.077131593848343</v>
      </c>
      <c r="U230" s="90">
        <v>2353.1381818181821</v>
      </c>
      <c r="V230" s="90">
        <v>953.39425500301741</v>
      </c>
      <c r="W230" s="90">
        <v>0.31069999999999998</v>
      </c>
      <c r="X230" s="90">
        <v>137.38</v>
      </c>
      <c r="Y230" s="90">
        <v>149.12989551609829</v>
      </c>
      <c r="Z230" s="90">
        <v>91.694515825187722</v>
      </c>
      <c r="AA230" s="90">
        <v>14.626864786208678</v>
      </c>
      <c r="AB230" s="90">
        <v>731.12003309090915</v>
      </c>
      <c r="AC230" s="90">
        <v>296.21959502943747</v>
      </c>
      <c r="AD230" s="90">
        <v>1282.7909042478414</v>
      </c>
    </row>
    <row r="231" spans="1:30" x14ac:dyDescent="0.2">
      <c r="A231" s="89" t="s">
        <v>1117</v>
      </c>
      <c r="B231" s="89" t="s">
        <v>578</v>
      </c>
      <c r="C231" s="89" t="s">
        <v>7</v>
      </c>
      <c r="D231" s="89" t="s">
        <v>652</v>
      </c>
      <c r="E231" s="89" t="s">
        <v>604</v>
      </c>
      <c r="F231" s="89" t="s">
        <v>604</v>
      </c>
      <c r="G231" s="89" t="s">
        <v>541</v>
      </c>
      <c r="H231" s="89" t="s">
        <v>83</v>
      </c>
      <c r="I231" s="89" t="s">
        <v>123</v>
      </c>
      <c r="J231" s="90">
        <v>56.205741000000003</v>
      </c>
      <c r="K231" s="90">
        <v>86.451365999999993</v>
      </c>
      <c r="L231" s="89" t="s">
        <v>24</v>
      </c>
      <c r="M231" s="89" t="s">
        <v>28</v>
      </c>
      <c r="N231" s="89"/>
      <c r="O231" s="89" t="s">
        <v>28</v>
      </c>
      <c r="P231" s="90" t="s">
        <v>540</v>
      </c>
      <c r="Q231" s="89" t="s">
        <v>540</v>
      </c>
      <c r="R231" s="90">
        <v>479.9803524818098</v>
      </c>
      <c r="S231" s="90">
        <v>295.12235540774935</v>
      </c>
      <c r="T231" s="90">
        <v>47.077131593848343</v>
      </c>
      <c r="U231" s="90">
        <v>2353.1381818181821</v>
      </c>
      <c r="V231" s="90">
        <v>953.39425500301741</v>
      </c>
      <c r="W231" s="90">
        <v>0.215</v>
      </c>
      <c r="X231" s="90">
        <v>137.38</v>
      </c>
      <c r="Y231" s="90">
        <v>103.19577578358911</v>
      </c>
      <c r="Z231" s="90">
        <v>63.451306412666113</v>
      </c>
      <c r="AA231" s="90">
        <v>10.121583292677393</v>
      </c>
      <c r="AB231" s="90">
        <v>505.92470909090918</v>
      </c>
      <c r="AC231" s="90">
        <v>204.97976482564874</v>
      </c>
      <c r="AD231" s="90">
        <v>887.67313940549059</v>
      </c>
    </row>
    <row r="232" spans="1:30" x14ac:dyDescent="0.2">
      <c r="A232" s="89" t="s">
        <v>1117</v>
      </c>
      <c r="B232" s="89" t="s">
        <v>577</v>
      </c>
      <c r="C232" s="89" t="s">
        <v>4</v>
      </c>
      <c r="D232" s="89" t="s">
        <v>653</v>
      </c>
      <c r="E232" s="89" t="s">
        <v>604</v>
      </c>
      <c r="F232" s="89" t="s">
        <v>604</v>
      </c>
      <c r="G232" s="89" t="s">
        <v>541</v>
      </c>
      <c r="H232" s="89" t="s">
        <v>83</v>
      </c>
      <c r="I232" s="89" t="s">
        <v>124</v>
      </c>
      <c r="J232" s="90">
        <v>56.196201000000002</v>
      </c>
      <c r="K232" s="90">
        <v>87.705826999999999</v>
      </c>
      <c r="L232" s="89" t="s">
        <v>24</v>
      </c>
      <c r="M232" s="89" t="s">
        <v>28</v>
      </c>
      <c r="N232" s="89"/>
      <c r="O232" s="89" t="s">
        <v>28</v>
      </c>
      <c r="P232" s="90" t="s">
        <v>540</v>
      </c>
      <c r="Q232" s="89" t="s">
        <v>540</v>
      </c>
      <c r="R232" s="90">
        <v>479.9803524818098</v>
      </c>
      <c r="S232" s="90">
        <v>295.12235540774935</v>
      </c>
      <c r="T232" s="90">
        <v>47.077131593848343</v>
      </c>
      <c r="U232" s="90">
        <v>2386.0969230769228</v>
      </c>
      <c r="V232" s="90">
        <v>832.44606034298954</v>
      </c>
      <c r="W232" s="90">
        <v>1.3939900000000001</v>
      </c>
      <c r="X232" s="90">
        <v>173.2</v>
      </c>
      <c r="Y232" s="90">
        <v>669.08781155611803</v>
      </c>
      <c r="Z232" s="90">
        <v>411.39761221484855</v>
      </c>
      <c r="AA232" s="90">
        <v>65.625050670508656</v>
      </c>
      <c r="AB232" s="90">
        <v>3326.1952498000001</v>
      </c>
      <c r="AC232" s="90">
        <v>1160.421483657524</v>
      </c>
      <c r="AD232" s="90">
        <v>5632.727207898999</v>
      </c>
    </row>
    <row r="233" spans="1:30" x14ac:dyDescent="0.2">
      <c r="A233" s="89" t="s">
        <v>1117</v>
      </c>
      <c r="B233" s="89" t="s">
        <v>577</v>
      </c>
      <c r="C233" s="89" t="s">
        <v>5</v>
      </c>
      <c r="D233" s="89" t="s">
        <v>653</v>
      </c>
      <c r="E233" s="89" t="s">
        <v>604</v>
      </c>
      <c r="F233" s="89" t="s">
        <v>604</v>
      </c>
      <c r="G233" s="89" t="s">
        <v>541</v>
      </c>
      <c r="H233" s="89" t="s">
        <v>83</v>
      </c>
      <c r="I233" s="89" t="s">
        <v>124</v>
      </c>
      <c r="J233" s="90">
        <v>56.196201000000002</v>
      </c>
      <c r="K233" s="90">
        <v>87.705826999999999</v>
      </c>
      <c r="L233" s="89" t="s">
        <v>24</v>
      </c>
      <c r="M233" s="89" t="s">
        <v>28</v>
      </c>
      <c r="N233" s="89"/>
      <c r="O233" s="89" t="s">
        <v>28</v>
      </c>
      <c r="P233" s="90" t="s">
        <v>540</v>
      </c>
      <c r="Q233" s="89" t="s">
        <v>540</v>
      </c>
      <c r="R233" s="90">
        <v>479.9803524818098</v>
      </c>
      <c r="S233" s="90">
        <v>295.12235540774935</v>
      </c>
      <c r="T233" s="90">
        <v>47.077131593848343</v>
      </c>
      <c r="U233" s="90">
        <v>2386.0969230769228</v>
      </c>
      <c r="V233" s="90">
        <v>832.44606034298954</v>
      </c>
      <c r="W233" s="90">
        <v>1.26641</v>
      </c>
      <c r="X233" s="90">
        <v>173.2</v>
      </c>
      <c r="Y233" s="90">
        <v>607.85191818648877</v>
      </c>
      <c r="Z233" s="90">
        <v>373.74590211192788</v>
      </c>
      <c r="AA233" s="90">
        <v>59.618950221765481</v>
      </c>
      <c r="AB233" s="90">
        <v>3021.7770043538458</v>
      </c>
      <c r="AC233" s="90">
        <v>1054.2180152789654</v>
      </c>
      <c r="AD233" s="90">
        <v>5117.2117901529928</v>
      </c>
    </row>
    <row r="234" spans="1:30" x14ac:dyDescent="0.2">
      <c r="A234" s="89" t="s">
        <v>1117</v>
      </c>
      <c r="B234" s="89" t="s">
        <v>577</v>
      </c>
      <c r="C234" s="89" t="s">
        <v>10</v>
      </c>
      <c r="D234" s="89" t="s">
        <v>653</v>
      </c>
      <c r="E234" s="89" t="s">
        <v>604</v>
      </c>
      <c r="F234" s="89" t="s">
        <v>604</v>
      </c>
      <c r="G234" s="89" t="s">
        <v>541</v>
      </c>
      <c r="H234" s="89" t="s">
        <v>83</v>
      </c>
      <c r="I234" s="89" t="s">
        <v>124</v>
      </c>
      <c r="J234" s="90">
        <v>56.196201000000002</v>
      </c>
      <c r="K234" s="90">
        <v>87.705826999999999</v>
      </c>
      <c r="L234" s="89" t="s">
        <v>24</v>
      </c>
      <c r="M234" s="89" t="s">
        <v>28</v>
      </c>
      <c r="N234" s="89"/>
      <c r="O234" s="89" t="s">
        <v>28</v>
      </c>
      <c r="P234" s="90" t="s">
        <v>540</v>
      </c>
      <c r="Q234" s="89" t="s">
        <v>540</v>
      </c>
      <c r="R234" s="90">
        <v>479.9803524818098</v>
      </c>
      <c r="S234" s="90">
        <v>295.12235540774935</v>
      </c>
      <c r="T234" s="90">
        <v>47.077131593848343</v>
      </c>
      <c r="U234" s="90">
        <v>2386.0969230769228</v>
      </c>
      <c r="V234" s="90">
        <v>832.44606034298954</v>
      </c>
      <c r="W234" s="90">
        <v>0.21215000000000001</v>
      </c>
      <c r="X234" s="90">
        <v>173.2</v>
      </c>
      <c r="Y234" s="90">
        <v>101.82783177901595</v>
      </c>
      <c r="Z234" s="90">
        <v>62.610207699754028</v>
      </c>
      <c r="AA234" s="90">
        <v>9.9874134676349264</v>
      </c>
      <c r="AB234" s="90">
        <v>506.21046223076917</v>
      </c>
      <c r="AC234" s="90">
        <v>176.60343170176523</v>
      </c>
      <c r="AD234" s="90">
        <v>857.23934687893927</v>
      </c>
    </row>
    <row r="235" spans="1:30" x14ac:dyDescent="0.2">
      <c r="A235" s="89" t="s">
        <v>1117</v>
      </c>
      <c r="B235" s="89" t="s">
        <v>577</v>
      </c>
      <c r="C235" s="89" t="s">
        <v>9</v>
      </c>
      <c r="D235" s="89" t="s">
        <v>653</v>
      </c>
      <c r="E235" s="89" t="s">
        <v>604</v>
      </c>
      <c r="F235" s="89" t="s">
        <v>604</v>
      </c>
      <c r="G235" s="89" t="s">
        <v>541</v>
      </c>
      <c r="H235" s="89" t="s">
        <v>83</v>
      </c>
      <c r="I235" s="89" t="s">
        <v>124</v>
      </c>
      <c r="J235" s="90">
        <v>56.196201000000002</v>
      </c>
      <c r="K235" s="90">
        <v>87.705826999999999</v>
      </c>
      <c r="L235" s="89" t="s">
        <v>24</v>
      </c>
      <c r="M235" s="89" t="s">
        <v>28</v>
      </c>
      <c r="N235" s="89"/>
      <c r="O235" s="89" t="s">
        <v>28</v>
      </c>
      <c r="P235" s="90" t="s">
        <v>540</v>
      </c>
      <c r="Q235" s="89" t="s">
        <v>540</v>
      </c>
      <c r="R235" s="90">
        <v>479.9803524818098</v>
      </c>
      <c r="S235" s="90">
        <v>295.12235540774935</v>
      </c>
      <c r="T235" s="90">
        <v>47.077131593848343</v>
      </c>
      <c r="U235" s="90">
        <v>2386.0969230769228</v>
      </c>
      <c r="V235" s="90">
        <v>832.44606034298954</v>
      </c>
      <c r="W235" s="90">
        <v>6.5699999999999995E-2</v>
      </c>
      <c r="X235" s="90">
        <v>173.2</v>
      </c>
      <c r="Y235" s="90">
        <v>31.534709158054902</v>
      </c>
      <c r="Z235" s="90">
        <v>19.38953875028913</v>
      </c>
      <c r="AA235" s="90">
        <v>3.0929675457158359</v>
      </c>
      <c r="AB235" s="90">
        <v>156.76656784615381</v>
      </c>
      <c r="AC235" s="90">
        <v>54.691706164534409</v>
      </c>
      <c r="AD235" s="90">
        <v>265.47548946474808</v>
      </c>
    </row>
    <row r="236" spans="1:30" x14ac:dyDescent="0.2">
      <c r="A236" s="89" t="s">
        <v>1117</v>
      </c>
      <c r="B236" s="89" t="s">
        <v>578</v>
      </c>
      <c r="C236" s="89" t="s">
        <v>6</v>
      </c>
      <c r="D236" s="89" t="s">
        <v>653</v>
      </c>
      <c r="E236" s="89" t="s">
        <v>604</v>
      </c>
      <c r="F236" s="89" t="s">
        <v>604</v>
      </c>
      <c r="G236" s="89" t="s">
        <v>541</v>
      </c>
      <c r="H236" s="89" t="s">
        <v>83</v>
      </c>
      <c r="I236" s="89" t="s">
        <v>124</v>
      </c>
      <c r="J236" s="90">
        <v>56.196201000000002</v>
      </c>
      <c r="K236" s="90">
        <v>87.705826999999999</v>
      </c>
      <c r="L236" s="89" t="s">
        <v>24</v>
      </c>
      <c r="M236" s="89" t="s">
        <v>28</v>
      </c>
      <c r="N236" s="89"/>
      <c r="O236" s="89" t="s">
        <v>28</v>
      </c>
      <c r="P236" s="90" t="s">
        <v>540</v>
      </c>
      <c r="Q236" s="89" t="s">
        <v>540</v>
      </c>
      <c r="R236" s="90">
        <v>479.9803524818098</v>
      </c>
      <c r="S236" s="90">
        <v>295.12235540774935</v>
      </c>
      <c r="T236" s="90">
        <v>47.077131593848343</v>
      </c>
      <c r="U236" s="90">
        <v>2353.1381818181821</v>
      </c>
      <c r="V236" s="90">
        <v>832.44606034298954</v>
      </c>
      <c r="W236" s="90">
        <v>0.81476000000000004</v>
      </c>
      <c r="X236" s="90">
        <v>173.2</v>
      </c>
      <c r="Y236" s="90">
        <v>391.0687919880794</v>
      </c>
      <c r="Z236" s="90">
        <v>240.45389029201789</v>
      </c>
      <c r="AA236" s="90">
        <v>38.356563737403874</v>
      </c>
      <c r="AB236" s="90">
        <v>1917.2428650181821</v>
      </c>
      <c r="AC236" s="90">
        <v>678.24375212505424</v>
      </c>
      <c r="AD236" s="90">
        <v>3265.3658631607377</v>
      </c>
    </row>
    <row r="237" spans="1:30" x14ac:dyDescent="0.2">
      <c r="A237" s="89" t="s">
        <v>1117</v>
      </c>
      <c r="B237" s="89" t="s">
        <v>578</v>
      </c>
      <c r="C237" s="89" t="s">
        <v>7</v>
      </c>
      <c r="D237" s="89" t="s">
        <v>653</v>
      </c>
      <c r="E237" s="89" t="s">
        <v>604</v>
      </c>
      <c r="F237" s="89" t="s">
        <v>604</v>
      </c>
      <c r="G237" s="89" t="s">
        <v>541</v>
      </c>
      <c r="H237" s="89" t="s">
        <v>83</v>
      </c>
      <c r="I237" s="89" t="s">
        <v>124</v>
      </c>
      <c r="J237" s="90">
        <v>56.196201000000002</v>
      </c>
      <c r="K237" s="90">
        <v>87.705826999999999</v>
      </c>
      <c r="L237" s="89" t="s">
        <v>24</v>
      </c>
      <c r="M237" s="89" t="s">
        <v>28</v>
      </c>
      <c r="N237" s="89"/>
      <c r="O237" s="89" t="s">
        <v>28</v>
      </c>
      <c r="P237" s="90" t="s">
        <v>540</v>
      </c>
      <c r="Q237" s="89" t="s">
        <v>540</v>
      </c>
      <c r="R237" s="90">
        <v>479.9803524818098</v>
      </c>
      <c r="S237" s="90">
        <v>295.12235540774935</v>
      </c>
      <c r="T237" s="90">
        <v>47.077131593848343</v>
      </c>
      <c r="U237" s="90">
        <v>2353.1381818181821</v>
      </c>
      <c r="V237" s="90">
        <v>832.44606034298954</v>
      </c>
      <c r="W237" s="90">
        <v>0.56581999999999999</v>
      </c>
      <c r="X237" s="90">
        <v>173.2</v>
      </c>
      <c r="Y237" s="90">
        <v>271.5824830412576</v>
      </c>
      <c r="Z237" s="90">
        <v>166.98613113681273</v>
      </c>
      <c r="AA237" s="90">
        <v>26.63718259843127</v>
      </c>
      <c r="AB237" s="90">
        <v>1331.4526460363638</v>
      </c>
      <c r="AC237" s="90">
        <v>471.01462986327033</v>
      </c>
      <c r="AD237" s="90">
        <v>2267.6730726761357</v>
      </c>
    </row>
    <row r="238" spans="1:30" x14ac:dyDescent="0.2">
      <c r="A238" s="89" t="s">
        <v>1117</v>
      </c>
      <c r="B238" s="89" t="s">
        <v>577</v>
      </c>
      <c r="C238" s="89" t="s">
        <v>4</v>
      </c>
      <c r="D238" s="89" t="s">
        <v>654</v>
      </c>
      <c r="E238" s="89" t="s">
        <v>604</v>
      </c>
      <c r="F238" s="89" t="s">
        <v>604</v>
      </c>
      <c r="G238" s="89" t="s">
        <v>541</v>
      </c>
      <c r="H238" s="89" t="s">
        <v>83</v>
      </c>
      <c r="I238" s="89" t="s">
        <v>125</v>
      </c>
      <c r="J238" s="90">
        <v>53.865468</v>
      </c>
      <c r="K238" s="90">
        <v>87.202219999999997</v>
      </c>
      <c r="L238" s="89" t="s">
        <v>24</v>
      </c>
      <c r="M238" s="89" t="s">
        <v>28</v>
      </c>
      <c r="N238" s="89"/>
      <c r="O238" s="89" t="s">
        <v>28</v>
      </c>
      <c r="P238" s="90" t="s">
        <v>540</v>
      </c>
      <c r="Q238" s="89" t="s">
        <v>540</v>
      </c>
      <c r="R238" s="90">
        <v>479.9803524818098</v>
      </c>
      <c r="S238" s="90">
        <v>295.12235540774935</v>
      </c>
      <c r="T238" s="90">
        <v>47.077131593848343</v>
      </c>
      <c r="U238" s="90">
        <v>2386.0969230769228</v>
      </c>
      <c r="V238" s="90">
        <v>1105.7786668770877</v>
      </c>
      <c r="W238" s="90">
        <v>1.3565499999999999</v>
      </c>
      <c r="X238" s="90">
        <v>230.07</v>
      </c>
      <c r="Y238" s="90">
        <v>651.11734715919908</v>
      </c>
      <c r="Z238" s="90">
        <v>400.34823122838236</v>
      </c>
      <c r="AA238" s="90">
        <v>63.862482863634966</v>
      </c>
      <c r="AB238" s="90">
        <v>3236.8597809999997</v>
      </c>
      <c r="AC238" s="90">
        <v>1500.0440505521133</v>
      </c>
      <c r="AD238" s="90">
        <v>5852.2318928033292</v>
      </c>
    </row>
    <row r="239" spans="1:30" x14ac:dyDescent="0.2">
      <c r="A239" s="89" t="s">
        <v>1117</v>
      </c>
      <c r="B239" s="89" t="s">
        <v>577</v>
      </c>
      <c r="C239" s="89" t="s">
        <v>5</v>
      </c>
      <c r="D239" s="89" t="s">
        <v>654</v>
      </c>
      <c r="E239" s="89" t="s">
        <v>604</v>
      </c>
      <c r="F239" s="89" t="s">
        <v>604</v>
      </c>
      <c r="G239" s="89" t="s">
        <v>541</v>
      </c>
      <c r="H239" s="89" t="s">
        <v>83</v>
      </c>
      <c r="I239" s="89" t="s">
        <v>125</v>
      </c>
      <c r="J239" s="90">
        <v>53.865468</v>
      </c>
      <c r="K239" s="90">
        <v>87.202219999999997</v>
      </c>
      <c r="L239" s="89" t="s">
        <v>24</v>
      </c>
      <c r="M239" s="89" t="s">
        <v>28</v>
      </c>
      <c r="N239" s="89"/>
      <c r="O239" s="89" t="s">
        <v>28</v>
      </c>
      <c r="P239" s="90" t="s">
        <v>540</v>
      </c>
      <c r="Q239" s="89" t="s">
        <v>540</v>
      </c>
      <c r="R239" s="90">
        <v>479.9803524818098</v>
      </c>
      <c r="S239" s="90">
        <v>295.12235540774935</v>
      </c>
      <c r="T239" s="90">
        <v>47.077131593848343</v>
      </c>
      <c r="U239" s="90">
        <v>2386.0969230769228</v>
      </c>
      <c r="V239" s="90">
        <v>1105.7786668770877</v>
      </c>
      <c r="W239" s="90">
        <v>1.1346000000000001</v>
      </c>
      <c r="X239" s="90">
        <v>230.07</v>
      </c>
      <c r="Y239" s="90">
        <v>544.58570792586147</v>
      </c>
      <c r="Z239" s="90">
        <v>334.84582444563245</v>
      </c>
      <c r="AA239" s="90">
        <v>53.413713506380333</v>
      </c>
      <c r="AB239" s="90">
        <v>2707.2655689230769</v>
      </c>
      <c r="AC239" s="90">
        <v>1254.6164754387439</v>
      </c>
      <c r="AD239" s="90">
        <v>4894.7272902396953</v>
      </c>
    </row>
    <row r="240" spans="1:30" x14ac:dyDescent="0.2">
      <c r="A240" s="89" t="s">
        <v>1117</v>
      </c>
      <c r="B240" s="89" t="s">
        <v>577</v>
      </c>
      <c r="C240" s="89" t="s">
        <v>10</v>
      </c>
      <c r="D240" s="89" t="s">
        <v>654</v>
      </c>
      <c r="E240" s="89" t="s">
        <v>604</v>
      </c>
      <c r="F240" s="89" t="s">
        <v>604</v>
      </c>
      <c r="G240" s="89" t="s">
        <v>541</v>
      </c>
      <c r="H240" s="89" t="s">
        <v>83</v>
      </c>
      <c r="I240" s="89" t="s">
        <v>125</v>
      </c>
      <c r="J240" s="90">
        <v>53.865468</v>
      </c>
      <c r="K240" s="90">
        <v>87.202219999999997</v>
      </c>
      <c r="L240" s="89" t="s">
        <v>24</v>
      </c>
      <c r="M240" s="89" t="s">
        <v>28</v>
      </c>
      <c r="N240" s="89"/>
      <c r="O240" s="89" t="s">
        <v>28</v>
      </c>
      <c r="P240" s="90" t="s">
        <v>540</v>
      </c>
      <c r="Q240" s="89" t="s">
        <v>540</v>
      </c>
      <c r="R240" s="90">
        <v>479.9803524818098</v>
      </c>
      <c r="S240" s="90">
        <v>295.12235540774935</v>
      </c>
      <c r="T240" s="90">
        <v>47.077131593848343</v>
      </c>
      <c r="U240" s="90">
        <v>2386.0969230769228</v>
      </c>
      <c r="V240" s="90">
        <v>1105.7786668770877</v>
      </c>
      <c r="W240" s="90">
        <v>0.17262</v>
      </c>
      <c r="X240" s="90">
        <v>230.07</v>
      </c>
      <c r="Y240" s="90">
        <v>82.854208445410009</v>
      </c>
      <c r="Z240" s="90">
        <v>50.94402099048569</v>
      </c>
      <c r="AA240" s="90">
        <v>8.1264544557301015</v>
      </c>
      <c r="AB240" s="90">
        <v>411.88805086153843</v>
      </c>
      <c r="AC240" s="90">
        <v>190.87951347632287</v>
      </c>
      <c r="AD240" s="90">
        <v>744.69224822948718</v>
      </c>
    </row>
    <row r="241" spans="1:30" x14ac:dyDescent="0.2">
      <c r="A241" s="89" t="s">
        <v>1117</v>
      </c>
      <c r="B241" s="89" t="s">
        <v>577</v>
      </c>
      <c r="C241" s="89" t="s">
        <v>9</v>
      </c>
      <c r="D241" s="89" t="s">
        <v>654</v>
      </c>
      <c r="E241" s="89" t="s">
        <v>604</v>
      </c>
      <c r="F241" s="89" t="s">
        <v>604</v>
      </c>
      <c r="G241" s="89" t="s">
        <v>541</v>
      </c>
      <c r="H241" s="89" t="s">
        <v>83</v>
      </c>
      <c r="I241" s="89" t="s">
        <v>125</v>
      </c>
      <c r="J241" s="90">
        <v>53.865468</v>
      </c>
      <c r="K241" s="90">
        <v>87.202219999999997</v>
      </c>
      <c r="L241" s="89" t="s">
        <v>24</v>
      </c>
      <c r="M241" s="89" t="s">
        <v>28</v>
      </c>
      <c r="N241" s="89"/>
      <c r="O241" s="89" t="s">
        <v>28</v>
      </c>
      <c r="P241" s="90" t="s">
        <v>540</v>
      </c>
      <c r="Q241" s="89" t="s">
        <v>540</v>
      </c>
      <c r="R241" s="90">
        <v>479.9803524818098</v>
      </c>
      <c r="S241" s="90">
        <v>295.12235540774935</v>
      </c>
      <c r="T241" s="90">
        <v>47.077131593848343</v>
      </c>
      <c r="U241" s="90">
        <v>2386.0969230769228</v>
      </c>
      <c r="V241" s="90">
        <v>1105.7786668770877</v>
      </c>
      <c r="W241" s="90">
        <v>5.2839999999999998E-2</v>
      </c>
      <c r="X241" s="90">
        <v>230.07</v>
      </c>
      <c r="Y241" s="90">
        <v>25.362161825138831</v>
      </c>
      <c r="Z241" s="90">
        <v>15.594265259745475</v>
      </c>
      <c r="AA241" s="90">
        <v>2.4875556334189461</v>
      </c>
      <c r="AB241" s="90">
        <v>126.08136141538459</v>
      </c>
      <c r="AC241" s="90">
        <v>58.429344757785316</v>
      </c>
      <c r="AD241" s="90">
        <v>227.95468889147315</v>
      </c>
    </row>
    <row r="242" spans="1:30" x14ac:dyDescent="0.2">
      <c r="A242" s="89" t="s">
        <v>1117</v>
      </c>
      <c r="B242" s="89" t="s">
        <v>578</v>
      </c>
      <c r="C242" s="89" t="s">
        <v>6</v>
      </c>
      <c r="D242" s="89" t="s">
        <v>654</v>
      </c>
      <c r="E242" s="89" t="s">
        <v>604</v>
      </c>
      <c r="F242" s="89" t="s">
        <v>604</v>
      </c>
      <c r="G242" s="89" t="s">
        <v>541</v>
      </c>
      <c r="H242" s="89" t="s">
        <v>83</v>
      </c>
      <c r="I242" s="89" t="s">
        <v>125</v>
      </c>
      <c r="J242" s="90">
        <v>53.865468</v>
      </c>
      <c r="K242" s="90">
        <v>87.202219999999997</v>
      </c>
      <c r="L242" s="89" t="s">
        <v>24</v>
      </c>
      <c r="M242" s="89" t="s">
        <v>28</v>
      </c>
      <c r="N242" s="89"/>
      <c r="O242" s="89" t="s">
        <v>28</v>
      </c>
      <c r="P242" s="90" t="s">
        <v>540</v>
      </c>
      <c r="Q242" s="89" t="s">
        <v>540</v>
      </c>
      <c r="R242" s="90">
        <v>479.9803524818098</v>
      </c>
      <c r="S242" s="90">
        <v>295.12235540774935</v>
      </c>
      <c r="T242" s="90">
        <v>47.077131593848343</v>
      </c>
      <c r="U242" s="90">
        <v>2353.1381818181821</v>
      </c>
      <c r="V242" s="90">
        <v>1105.7786668770877</v>
      </c>
      <c r="W242" s="90">
        <v>1.23638</v>
      </c>
      <c r="X242" s="90">
        <v>230.07</v>
      </c>
      <c r="Y242" s="90">
        <v>593.43810820146007</v>
      </c>
      <c r="Z242" s="90">
        <v>364.88337777903314</v>
      </c>
      <c r="AA242" s="90">
        <v>58.205223960002215</v>
      </c>
      <c r="AB242" s="90">
        <v>2909.372985236364</v>
      </c>
      <c r="AC242" s="90">
        <v>1367.1626281534939</v>
      </c>
      <c r="AD242" s="90">
        <v>5293.0623233303531</v>
      </c>
    </row>
    <row r="243" spans="1:30" x14ac:dyDescent="0.2">
      <c r="A243" s="89" t="s">
        <v>1117</v>
      </c>
      <c r="B243" s="89" t="s">
        <v>578</v>
      </c>
      <c r="C243" s="89" t="s">
        <v>7</v>
      </c>
      <c r="D243" s="89" t="s">
        <v>654</v>
      </c>
      <c r="E243" s="89" t="s">
        <v>604</v>
      </c>
      <c r="F243" s="89" t="s">
        <v>604</v>
      </c>
      <c r="G243" s="89" t="s">
        <v>541</v>
      </c>
      <c r="H243" s="89" t="s">
        <v>83</v>
      </c>
      <c r="I243" s="89" t="s">
        <v>125</v>
      </c>
      <c r="J243" s="90">
        <v>53.865468</v>
      </c>
      <c r="K243" s="90">
        <v>87.202219999999997</v>
      </c>
      <c r="L243" s="89" t="s">
        <v>24</v>
      </c>
      <c r="M243" s="89" t="s">
        <v>28</v>
      </c>
      <c r="N243" s="89"/>
      <c r="O243" s="89" t="s">
        <v>28</v>
      </c>
      <c r="P243" s="90" t="s">
        <v>540</v>
      </c>
      <c r="Q243" s="89" t="s">
        <v>540</v>
      </c>
      <c r="R243" s="90">
        <v>479.9803524818098</v>
      </c>
      <c r="S243" s="90">
        <v>295.12235540774935</v>
      </c>
      <c r="T243" s="90">
        <v>47.077131593848343</v>
      </c>
      <c r="U243" s="90">
        <v>2353.1381818181821</v>
      </c>
      <c r="V243" s="90">
        <v>1105.7786668770877</v>
      </c>
      <c r="W243" s="90">
        <v>0.86317999999999995</v>
      </c>
      <c r="X243" s="90">
        <v>230.07</v>
      </c>
      <c r="Y243" s="90">
        <v>414.30944065524858</v>
      </c>
      <c r="Z243" s="90">
        <v>254.74371474086107</v>
      </c>
      <c r="AA243" s="90">
        <v>40.63603844917801</v>
      </c>
      <c r="AB243" s="90">
        <v>2031.1818157818184</v>
      </c>
      <c r="AC243" s="90">
        <v>954.48602967496458</v>
      </c>
      <c r="AD243" s="90">
        <v>3695.3570393020709</v>
      </c>
    </row>
    <row r="244" spans="1:30" x14ac:dyDescent="0.2">
      <c r="A244" s="89" t="s">
        <v>1117</v>
      </c>
      <c r="B244" s="89" t="s">
        <v>577</v>
      </c>
      <c r="C244" s="89" t="s">
        <v>4</v>
      </c>
      <c r="D244" s="89" t="s">
        <v>656</v>
      </c>
      <c r="E244" s="89" t="s">
        <v>604</v>
      </c>
      <c r="F244" s="89" t="s">
        <v>604</v>
      </c>
      <c r="G244" s="89" t="s">
        <v>541</v>
      </c>
      <c r="H244" s="89" t="s">
        <v>83</v>
      </c>
      <c r="I244" s="89" t="s">
        <v>127</v>
      </c>
      <c r="J244" s="90">
        <v>53.758037000000002</v>
      </c>
      <c r="K244" s="90">
        <v>87.002159000000006</v>
      </c>
      <c r="L244" s="89" t="s">
        <v>24</v>
      </c>
      <c r="M244" s="89" t="s">
        <v>28</v>
      </c>
      <c r="N244" s="89"/>
      <c r="O244" s="89" t="s">
        <v>28</v>
      </c>
      <c r="P244" s="90" t="s">
        <v>540</v>
      </c>
      <c r="Q244" s="89" t="s">
        <v>540</v>
      </c>
      <c r="R244" s="90">
        <v>479.9803524818098</v>
      </c>
      <c r="S244" s="90">
        <v>295.12235540774935</v>
      </c>
      <c r="T244" s="90">
        <v>47.077131593848343</v>
      </c>
      <c r="U244" s="90">
        <v>2386.0969230769228</v>
      </c>
      <c r="V244" s="90">
        <v>1038.4428163839857</v>
      </c>
      <c r="W244" s="90">
        <v>1.7940400000000001</v>
      </c>
      <c r="X244" s="90">
        <v>216.06</v>
      </c>
      <c r="Y244" s="90">
        <v>861.10395156646609</v>
      </c>
      <c r="Z244" s="90">
        <v>529.46131049571864</v>
      </c>
      <c r="AA244" s="90">
        <v>84.458257164627682</v>
      </c>
      <c r="AB244" s="90">
        <v>4280.7533238769229</v>
      </c>
      <c r="AC244" s="90">
        <v>1863.0079503055258</v>
      </c>
      <c r="AD244" s="90">
        <v>7618.7847934092606</v>
      </c>
    </row>
    <row r="245" spans="1:30" x14ac:dyDescent="0.2">
      <c r="A245" s="89" t="s">
        <v>1117</v>
      </c>
      <c r="B245" s="89" t="s">
        <v>577</v>
      </c>
      <c r="C245" s="89" t="s">
        <v>5</v>
      </c>
      <c r="D245" s="89" t="s">
        <v>656</v>
      </c>
      <c r="E245" s="89" t="s">
        <v>604</v>
      </c>
      <c r="F245" s="89" t="s">
        <v>604</v>
      </c>
      <c r="G245" s="89" t="s">
        <v>541</v>
      </c>
      <c r="H245" s="89" t="s">
        <v>83</v>
      </c>
      <c r="I245" s="89" t="s">
        <v>127</v>
      </c>
      <c r="J245" s="90">
        <v>53.758037000000002</v>
      </c>
      <c r="K245" s="90">
        <v>87.002159000000006</v>
      </c>
      <c r="L245" s="89" t="s">
        <v>24</v>
      </c>
      <c r="M245" s="89" t="s">
        <v>28</v>
      </c>
      <c r="N245" s="89"/>
      <c r="O245" s="89" t="s">
        <v>28</v>
      </c>
      <c r="P245" s="90" t="s">
        <v>540</v>
      </c>
      <c r="Q245" s="89" t="s">
        <v>540</v>
      </c>
      <c r="R245" s="90">
        <v>479.9803524818098</v>
      </c>
      <c r="S245" s="90">
        <v>295.12235540774935</v>
      </c>
      <c r="T245" s="90">
        <v>47.077131593848343</v>
      </c>
      <c r="U245" s="90">
        <v>2386.0969230769228</v>
      </c>
      <c r="V245" s="90">
        <v>1038.4428163839857</v>
      </c>
      <c r="W245" s="90">
        <v>1.52501</v>
      </c>
      <c r="X245" s="90">
        <v>216.06</v>
      </c>
      <c r="Y245" s="90">
        <v>731.97483733828471</v>
      </c>
      <c r="Z245" s="90">
        <v>450.06454322037183</v>
      </c>
      <c r="AA245" s="90">
        <v>71.793096451934659</v>
      </c>
      <c r="AB245" s="90">
        <v>3638.8216686615378</v>
      </c>
      <c r="AC245" s="90">
        <v>1583.6356794137421</v>
      </c>
      <c r="AD245" s="90">
        <v>6476.2898250858707</v>
      </c>
    </row>
    <row r="246" spans="1:30" x14ac:dyDescent="0.2">
      <c r="A246" s="89" t="s">
        <v>1117</v>
      </c>
      <c r="B246" s="89" t="s">
        <v>577</v>
      </c>
      <c r="C246" s="89" t="s">
        <v>10</v>
      </c>
      <c r="D246" s="89" t="s">
        <v>656</v>
      </c>
      <c r="E246" s="89" t="s">
        <v>604</v>
      </c>
      <c r="F246" s="89" t="s">
        <v>604</v>
      </c>
      <c r="G246" s="89" t="s">
        <v>541</v>
      </c>
      <c r="H246" s="89" t="s">
        <v>83</v>
      </c>
      <c r="I246" s="89" t="s">
        <v>127</v>
      </c>
      <c r="J246" s="90">
        <v>53.758037000000002</v>
      </c>
      <c r="K246" s="90">
        <v>87.002159000000006</v>
      </c>
      <c r="L246" s="89" t="s">
        <v>24</v>
      </c>
      <c r="M246" s="89" t="s">
        <v>28</v>
      </c>
      <c r="N246" s="89"/>
      <c r="O246" s="89" t="s">
        <v>28</v>
      </c>
      <c r="P246" s="90" t="s">
        <v>540</v>
      </c>
      <c r="Q246" s="89" t="s">
        <v>540</v>
      </c>
      <c r="R246" s="90">
        <v>479.9803524818098</v>
      </c>
      <c r="S246" s="90">
        <v>295.12235540774935</v>
      </c>
      <c r="T246" s="90">
        <v>47.077131593848343</v>
      </c>
      <c r="U246" s="90">
        <v>2386.0969230769228</v>
      </c>
      <c r="V246" s="90">
        <v>1038.4428163839857</v>
      </c>
      <c r="W246" s="90">
        <v>0.23676</v>
      </c>
      <c r="X246" s="90">
        <v>216.06</v>
      </c>
      <c r="Y246" s="90">
        <v>113.64014825359328</v>
      </c>
      <c r="Z246" s="90">
        <v>69.87316886633873</v>
      </c>
      <c r="AA246" s="90">
        <v>11.145981676159533</v>
      </c>
      <c r="AB246" s="90">
        <v>564.93230750769226</v>
      </c>
      <c r="AC246" s="90">
        <v>245.86172120707246</v>
      </c>
      <c r="AD246" s="90">
        <v>1005.4533275108563</v>
      </c>
    </row>
    <row r="247" spans="1:30" x14ac:dyDescent="0.2">
      <c r="A247" s="89" t="s">
        <v>1117</v>
      </c>
      <c r="B247" s="89" t="s">
        <v>577</v>
      </c>
      <c r="C247" s="89" t="s">
        <v>9</v>
      </c>
      <c r="D247" s="89" t="s">
        <v>656</v>
      </c>
      <c r="E247" s="89" t="s">
        <v>604</v>
      </c>
      <c r="F247" s="89" t="s">
        <v>604</v>
      </c>
      <c r="G247" s="89" t="s">
        <v>541</v>
      </c>
      <c r="H247" s="89" t="s">
        <v>83</v>
      </c>
      <c r="I247" s="89" t="s">
        <v>127</v>
      </c>
      <c r="J247" s="90">
        <v>53.758037000000002</v>
      </c>
      <c r="K247" s="90">
        <v>87.002159000000006</v>
      </c>
      <c r="L247" s="89" t="s">
        <v>24</v>
      </c>
      <c r="M247" s="89" t="s">
        <v>28</v>
      </c>
      <c r="N247" s="89"/>
      <c r="O247" s="89" t="s">
        <v>28</v>
      </c>
      <c r="P247" s="90" t="s">
        <v>540</v>
      </c>
      <c r="Q247" s="89" t="s">
        <v>540</v>
      </c>
      <c r="R247" s="90">
        <v>479.9803524818098</v>
      </c>
      <c r="S247" s="90">
        <v>295.12235540774935</v>
      </c>
      <c r="T247" s="90">
        <v>47.077131593848343</v>
      </c>
      <c r="U247" s="90">
        <v>2386.0969230769228</v>
      </c>
      <c r="V247" s="90">
        <v>1038.4428163839857</v>
      </c>
      <c r="W247" s="90">
        <v>7.2660000000000002E-2</v>
      </c>
      <c r="X247" s="90">
        <v>216.06</v>
      </c>
      <c r="Y247" s="90">
        <v>34.8753724113283</v>
      </c>
      <c r="Z247" s="90">
        <v>21.44359034392707</v>
      </c>
      <c r="AA247" s="90">
        <v>3.4206243816090205</v>
      </c>
      <c r="AB247" s="90">
        <v>173.37380243076922</v>
      </c>
      <c r="AC247" s="90">
        <v>75.453255038460398</v>
      </c>
      <c r="AD247" s="90">
        <v>308.56664460609403</v>
      </c>
    </row>
    <row r="248" spans="1:30" x14ac:dyDescent="0.2">
      <c r="A248" s="89" t="s">
        <v>1117</v>
      </c>
      <c r="B248" s="89" t="s">
        <v>578</v>
      </c>
      <c r="C248" s="89" t="s">
        <v>6</v>
      </c>
      <c r="D248" s="89" t="s">
        <v>656</v>
      </c>
      <c r="E248" s="89" t="s">
        <v>604</v>
      </c>
      <c r="F248" s="89" t="s">
        <v>604</v>
      </c>
      <c r="G248" s="89" t="s">
        <v>541</v>
      </c>
      <c r="H248" s="89" t="s">
        <v>83</v>
      </c>
      <c r="I248" s="89" t="s">
        <v>127</v>
      </c>
      <c r="J248" s="90">
        <v>53.758037000000002</v>
      </c>
      <c r="K248" s="90">
        <v>87.002159000000006</v>
      </c>
      <c r="L248" s="89" t="s">
        <v>24</v>
      </c>
      <c r="M248" s="89" t="s">
        <v>28</v>
      </c>
      <c r="N248" s="89"/>
      <c r="O248" s="89" t="s">
        <v>28</v>
      </c>
      <c r="P248" s="90" t="s">
        <v>540</v>
      </c>
      <c r="Q248" s="89" t="s">
        <v>540</v>
      </c>
      <c r="R248" s="90">
        <v>479.9803524818098</v>
      </c>
      <c r="S248" s="90">
        <v>295.12235540774935</v>
      </c>
      <c r="T248" s="90">
        <v>47.077131593848343</v>
      </c>
      <c r="U248" s="90">
        <v>2353.1381818181821</v>
      </c>
      <c r="V248" s="90">
        <v>1038.4428163839857</v>
      </c>
      <c r="W248" s="90">
        <v>1.5623400000000001</v>
      </c>
      <c r="X248" s="90">
        <v>216.06</v>
      </c>
      <c r="Y248" s="90">
        <v>749.89250389643075</v>
      </c>
      <c r="Z248" s="90">
        <v>461.08146074774317</v>
      </c>
      <c r="AA248" s="90">
        <v>73.550485774333026</v>
      </c>
      <c r="AB248" s="90">
        <v>3676.4019069818187</v>
      </c>
      <c r="AC248" s="90">
        <v>1622.4007497493562</v>
      </c>
      <c r="AD248" s="90">
        <v>6583.327107149682</v>
      </c>
    </row>
    <row r="249" spans="1:30" x14ac:dyDescent="0.2">
      <c r="A249" s="89" t="s">
        <v>1117</v>
      </c>
      <c r="B249" s="89" t="s">
        <v>578</v>
      </c>
      <c r="C249" s="89" t="s">
        <v>7</v>
      </c>
      <c r="D249" s="89" t="s">
        <v>656</v>
      </c>
      <c r="E249" s="89" t="s">
        <v>604</v>
      </c>
      <c r="F249" s="89" t="s">
        <v>604</v>
      </c>
      <c r="G249" s="89" t="s">
        <v>541</v>
      </c>
      <c r="H249" s="89" t="s">
        <v>83</v>
      </c>
      <c r="I249" s="89" t="s">
        <v>127</v>
      </c>
      <c r="J249" s="90">
        <v>53.758037000000002</v>
      </c>
      <c r="K249" s="90">
        <v>87.002159000000006</v>
      </c>
      <c r="L249" s="89" t="s">
        <v>24</v>
      </c>
      <c r="M249" s="89" t="s">
        <v>28</v>
      </c>
      <c r="N249" s="89"/>
      <c r="O249" s="89" t="s">
        <v>28</v>
      </c>
      <c r="P249" s="90" t="s">
        <v>540</v>
      </c>
      <c r="Q249" s="89" t="s">
        <v>540</v>
      </c>
      <c r="R249" s="90">
        <v>479.9803524818098</v>
      </c>
      <c r="S249" s="90">
        <v>295.12235540774935</v>
      </c>
      <c r="T249" s="90">
        <v>47.077131593848343</v>
      </c>
      <c r="U249" s="90">
        <v>2353.1381818181821</v>
      </c>
      <c r="V249" s="90">
        <v>1038.4428163839857</v>
      </c>
      <c r="W249" s="90">
        <v>1.08771</v>
      </c>
      <c r="X249" s="90">
        <v>216.06</v>
      </c>
      <c r="Y249" s="90">
        <v>522.07942919798927</v>
      </c>
      <c r="Z249" s="90">
        <v>321.00753720056304</v>
      </c>
      <c r="AA249" s="90">
        <v>51.206266805944779</v>
      </c>
      <c r="AB249" s="90">
        <v>2559.5319317454546</v>
      </c>
      <c r="AC249" s="90">
        <v>1129.5246358090251</v>
      </c>
      <c r="AD249" s="90">
        <v>4583.3498007589769</v>
      </c>
    </row>
    <row r="250" spans="1:30" x14ac:dyDescent="0.2">
      <c r="A250" s="89" t="s">
        <v>1117</v>
      </c>
      <c r="B250" s="89" t="s">
        <v>577</v>
      </c>
      <c r="C250" s="89" t="s">
        <v>4</v>
      </c>
      <c r="D250" s="89" t="s">
        <v>657</v>
      </c>
      <c r="E250" s="89" t="s">
        <v>604</v>
      </c>
      <c r="F250" s="89" t="s">
        <v>604</v>
      </c>
      <c r="G250" s="89" t="s">
        <v>541</v>
      </c>
      <c r="H250" s="89" t="s">
        <v>83</v>
      </c>
      <c r="I250" s="89" t="s">
        <v>128</v>
      </c>
      <c r="J250" s="90">
        <v>54.010443000000002</v>
      </c>
      <c r="K250" s="90">
        <v>86.652364000000006</v>
      </c>
      <c r="L250" s="89" t="s">
        <v>24</v>
      </c>
      <c r="M250" s="89" t="s">
        <v>28</v>
      </c>
      <c r="N250" s="89"/>
      <c r="O250" s="89" t="s">
        <v>28</v>
      </c>
      <c r="P250" s="90" t="s">
        <v>540</v>
      </c>
      <c r="Q250" s="89" t="s">
        <v>540</v>
      </c>
      <c r="R250" s="90">
        <v>479.9803524818098</v>
      </c>
      <c r="S250" s="90">
        <v>295.12235540774935</v>
      </c>
      <c r="T250" s="90">
        <v>47.077131593848343</v>
      </c>
      <c r="U250" s="90">
        <v>2386.0969230769228</v>
      </c>
      <c r="V250" s="90">
        <v>866.42639317569706</v>
      </c>
      <c r="W250" s="90">
        <v>1.7944</v>
      </c>
      <c r="X250" s="90">
        <v>180.27</v>
      </c>
      <c r="Y250" s="90">
        <v>861.2767444933595</v>
      </c>
      <c r="Z250" s="90">
        <v>529.56755454366544</v>
      </c>
      <c r="AA250" s="90">
        <v>84.475204932001461</v>
      </c>
      <c r="AB250" s="90">
        <v>4281.6123187692301</v>
      </c>
      <c r="AC250" s="90">
        <v>1554.7155199144709</v>
      </c>
      <c r="AD250" s="90">
        <v>7311.6473426527273</v>
      </c>
    </row>
    <row r="251" spans="1:30" x14ac:dyDescent="0.2">
      <c r="A251" s="89" t="s">
        <v>1117</v>
      </c>
      <c r="B251" s="89" t="s">
        <v>577</v>
      </c>
      <c r="C251" s="89" t="s">
        <v>5</v>
      </c>
      <c r="D251" s="89" t="s">
        <v>657</v>
      </c>
      <c r="E251" s="89" t="s">
        <v>604</v>
      </c>
      <c r="F251" s="89" t="s">
        <v>604</v>
      </c>
      <c r="G251" s="89" t="s">
        <v>541</v>
      </c>
      <c r="H251" s="89" t="s">
        <v>83</v>
      </c>
      <c r="I251" s="89" t="s">
        <v>128</v>
      </c>
      <c r="J251" s="90">
        <v>54.010443000000002</v>
      </c>
      <c r="K251" s="90">
        <v>86.652364000000006</v>
      </c>
      <c r="L251" s="89" t="s">
        <v>24</v>
      </c>
      <c r="M251" s="89" t="s">
        <v>28</v>
      </c>
      <c r="N251" s="89"/>
      <c r="O251" s="89" t="s">
        <v>28</v>
      </c>
      <c r="P251" s="90" t="s">
        <v>540</v>
      </c>
      <c r="Q251" s="89" t="s">
        <v>540</v>
      </c>
      <c r="R251" s="90">
        <v>479.9803524818098</v>
      </c>
      <c r="S251" s="90">
        <v>295.12235540774935</v>
      </c>
      <c r="T251" s="90">
        <v>47.077131593848343</v>
      </c>
      <c r="U251" s="90">
        <v>2386.0969230769228</v>
      </c>
      <c r="V251" s="90">
        <v>866.42639317569706</v>
      </c>
      <c r="W251" s="90">
        <v>1.50939</v>
      </c>
      <c r="X251" s="90">
        <v>180.27</v>
      </c>
      <c r="Y251" s="90">
        <v>724.47754423251888</v>
      </c>
      <c r="Z251" s="90">
        <v>445.45473202890281</v>
      </c>
      <c r="AA251" s="90">
        <v>71.057751656438754</v>
      </c>
      <c r="AB251" s="90">
        <v>3601.5508347230766</v>
      </c>
      <c r="AC251" s="90">
        <v>1307.7753335954653</v>
      </c>
      <c r="AD251" s="90">
        <v>6150.3161962364029</v>
      </c>
    </row>
    <row r="252" spans="1:30" x14ac:dyDescent="0.2">
      <c r="A252" s="89" t="s">
        <v>1117</v>
      </c>
      <c r="B252" s="89" t="s">
        <v>577</v>
      </c>
      <c r="C252" s="89" t="s">
        <v>10</v>
      </c>
      <c r="D252" s="89" t="s">
        <v>657</v>
      </c>
      <c r="E252" s="89" t="s">
        <v>604</v>
      </c>
      <c r="F252" s="89" t="s">
        <v>604</v>
      </c>
      <c r="G252" s="89" t="s">
        <v>541</v>
      </c>
      <c r="H252" s="89" t="s">
        <v>83</v>
      </c>
      <c r="I252" s="89" t="s">
        <v>128</v>
      </c>
      <c r="J252" s="90">
        <v>54.010443000000002</v>
      </c>
      <c r="K252" s="90">
        <v>86.652364000000006</v>
      </c>
      <c r="L252" s="89" t="s">
        <v>24</v>
      </c>
      <c r="M252" s="89" t="s">
        <v>28</v>
      </c>
      <c r="N252" s="89"/>
      <c r="O252" s="89" t="s">
        <v>28</v>
      </c>
      <c r="P252" s="90" t="s">
        <v>540</v>
      </c>
      <c r="Q252" s="89" t="s">
        <v>540</v>
      </c>
      <c r="R252" s="90">
        <v>479.9803524818098</v>
      </c>
      <c r="S252" s="90">
        <v>295.12235540774935</v>
      </c>
      <c r="T252" s="90">
        <v>47.077131593848343</v>
      </c>
      <c r="U252" s="90">
        <v>2386.0969230769228</v>
      </c>
      <c r="V252" s="90">
        <v>866.42639317569706</v>
      </c>
      <c r="W252" s="90">
        <v>0.23130000000000001</v>
      </c>
      <c r="X252" s="90">
        <v>180.27</v>
      </c>
      <c r="Y252" s="90">
        <v>111.01945552904262</v>
      </c>
      <c r="Z252" s="90">
        <v>68.261800805812427</v>
      </c>
      <c r="AA252" s="90">
        <v>10.888940537657122</v>
      </c>
      <c r="AB252" s="90">
        <v>551.9042183076923</v>
      </c>
      <c r="AC252" s="90">
        <v>200.40442474153875</v>
      </c>
      <c r="AD252" s="90">
        <v>942.4788399217432</v>
      </c>
    </row>
    <row r="253" spans="1:30" x14ac:dyDescent="0.2">
      <c r="A253" s="89" t="s">
        <v>1117</v>
      </c>
      <c r="B253" s="89" t="s">
        <v>577</v>
      </c>
      <c r="C253" s="89" t="s">
        <v>9</v>
      </c>
      <c r="D253" s="89" t="s">
        <v>657</v>
      </c>
      <c r="E253" s="89" t="s">
        <v>604</v>
      </c>
      <c r="F253" s="89" t="s">
        <v>604</v>
      </c>
      <c r="G253" s="89" t="s">
        <v>541</v>
      </c>
      <c r="H253" s="89" t="s">
        <v>83</v>
      </c>
      <c r="I253" s="89" t="s">
        <v>128</v>
      </c>
      <c r="J253" s="90">
        <v>54.010443000000002</v>
      </c>
      <c r="K253" s="90">
        <v>86.652364000000006</v>
      </c>
      <c r="L253" s="89" t="s">
        <v>24</v>
      </c>
      <c r="M253" s="89" t="s">
        <v>28</v>
      </c>
      <c r="N253" s="89"/>
      <c r="O253" s="89" t="s">
        <v>28</v>
      </c>
      <c r="P253" s="90" t="s">
        <v>540</v>
      </c>
      <c r="Q253" s="89" t="s">
        <v>540</v>
      </c>
      <c r="R253" s="90">
        <v>479.9803524818098</v>
      </c>
      <c r="S253" s="90">
        <v>295.12235540774935</v>
      </c>
      <c r="T253" s="90">
        <v>47.077131593848343</v>
      </c>
      <c r="U253" s="90">
        <v>2386.0969230769228</v>
      </c>
      <c r="V253" s="90">
        <v>866.42639317569706</v>
      </c>
      <c r="W253" s="90">
        <v>7.0870000000000002E-2</v>
      </c>
      <c r="X253" s="90">
        <v>180.27</v>
      </c>
      <c r="Y253" s="90">
        <v>34.01620758038586</v>
      </c>
      <c r="Z253" s="90">
        <v>20.915321327747197</v>
      </c>
      <c r="AA253" s="90">
        <v>3.3363563160560323</v>
      </c>
      <c r="AB253" s="90">
        <v>169.10268893846154</v>
      </c>
      <c r="AC253" s="90">
        <v>61.40363848436165</v>
      </c>
      <c r="AD253" s="90">
        <v>288.77421264701229</v>
      </c>
    </row>
    <row r="254" spans="1:30" x14ac:dyDescent="0.2">
      <c r="A254" s="89" t="s">
        <v>1117</v>
      </c>
      <c r="B254" s="89" t="s">
        <v>578</v>
      </c>
      <c r="C254" s="89" t="s">
        <v>6</v>
      </c>
      <c r="D254" s="89" t="s">
        <v>657</v>
      </c>
      <c r="E254" s="89" t="s">
        <v>604</v>
      </c>
      <c r="F254" s="89" t="s">
        <v>604</v>
      </c>
      <c r="G254" s="89" t="s">
        <v>541</v>
      </c>
      <c r="H254" s="89" t="s">
        <v>83</v>
      </c>
      <c r="I254" s="89" t="s">
        <v>128</v>
      </c>
      <c r="J254" s="90">
        <v>54.010443000000002</v>
      </c>
      <c r="K254" s="90">
        <v>86.652364000000006</v>
      </c>
      <c r="L254" s="89" t="s">
        <v>24</v>
      </c>
      <c r="M254" s="89" t="s">
        <v>28</v>
      </c>
      <c r="N254" s="89"/>
      <c r="O254" s="89" t="s">
        <v>28</v>
      </c>
      <c r="P254" s="90" t="s">
        <v>540</v>
      </c>
      <c r="Q254" s="89" t="s">
        <v>540</v>
      </c>
      <c r="R254" s="90">
        <v>479.9803524818098</v>
      </c>
      <c r="S254" s="90">
        <v>295.12235540774935</v>
      </c>
      <c r="T254" s="90">
        <v>47.077131593848343</v>
      </c>
      <c r="U254" s="90">
        <v>2353.1381818181821</v>
      </c>
      <c r="V254" s="90">
        <v>866.42639317569706</v>
      </c>
      <c r="W254" s="90">
        <v>0.95040000000000002</v>
      </c>
      <c r="X254" s="90">
        <v>180.27</v>
      </c>
      <c r="Y254" s="90">
        <v>456.17332699871207</v>
      </c>
      <c r="Z254" s="90">
        <v>280.48428657952502</v>
      </c>
      <c r="AA254" s="90">
        <v>44.742105866793466</v>
      </c>
      <c r="AB254" s="90">
        <v>2236.4225280000005</v>
      </c>
      <c r="AC254" s="90">
        <v>823.45164407418247</v>
      </c>
      <c r="AD254" s="90">
        <v>3841.273891519214</v>
      </c>
    </row>
    <row r="255" spans="1:30" x14ac:dyDescent="0.2">
      <c r="A255" s="89" t="s">
        <v>1117</v>
      </c>
      <c r="B255" s="89" t="s">
        <v>578</v>
      </c>
      <c r="C255" s="89" t="s">
        <v>7</v>
      </c>
      <c r="D255" s="89" t="s">
        <v>657</v>
      </c>
      <c r="E255" s="89" t="s">
        <v>604</v>
      </c>
      <c r="F255" s="89" t="s">
        <v>604</v>
      </c>
      <c r="G255" s="89" t="s">
        <v>541</v>
      </c>
      <c r="H255" s="89" t="s">
        <v>83</v>
      </c>
      <c r="I255" s="89" t="s">
        <v>128</v>
      </c>
      <c r="J255" s="90">
        <v>54.010443000000002</v>
      </c>
      <c r="K255" s="90">
        <v>86.652364000000006</v>
      </c>
      <c r="L255" s="89" t="s">
        <v>24</v>
      </c>
      <c r="M255" s="89" t="s">
        <v>28</v>
      </c>
      <c r="N255" s="89"/>
      <c r="O255" s="89" t="s">
        <v>28</v>
      </c>
      <c r="P255" s="90" t="s">
        <v>540</v>
      </c>
      <c r="Q255" s="89" t="s">
        <v>540</v>
      </c>
      <c r="R255" s="90">
        <v>479.9803524818098</v>
      </c>
      <c r="S255" s="90">
        <v>295.12235540774935</v>
      </c>
      <c r="T255" s="90">
        <v>47.077131593848343</v>
      </c>
      <c r="U255" s="90">
        <v>2353.1381818181821</v>
      </c>
      <c r="V255" s="90">
        <v>866.42639317569706</v>
      </c>
      <c r="W255" s="90">
        <v>0.66266999999999998</v>
      </c>
      <c r="X255" s="90">
        <v>180.27</v>
      </c>
      <c r="Y255" s="90">
        <v>318.06858017912089</v>
      </c>
      <c r="Z255" s="90">
        <v>195.56873125805325</v>
      </c>
      <c r="AA255" s="90">
        <v>31.196602793295479</v>
      </c>
      <c r="AB255" s="90">
        <v>1559.3540789454548</v>
      </c>
      <c r="AC255" s="90">
        <v>574.15477796573919</v>
      </c>
      <c r="AD255" s="90">
        <v>2678.3427711416634</v>
      </c>
    </row>
    <row r="256" spans="1:30" x14ac:dyDescent="0.2">
      <c r="A256" s="89" t="s">
        <v>1117</v>
      </c>
      <c r="B256" s="89" t="s">
        <v>577</v>
      </c>
      <c r="C256" s="89" t="s">
        <v>4</v>
      </c>
      <c r="D256" s="89" t="s">
        <v>658</v>
      </c>
      <c r="E256" s="89" t="s">
        <v>604</v>
      </c>
      <c r="F256" s="89" t="s">
        <v>604</v>
      </c>
      <c r="G256" s="89" t="s">
        <v>541</v>
      </c>
      <c r="H256" s="89" t="s">
        <v>83</v>
      </c>
      <c r="I256" s="89" t="s">
        <v>129</v>
      </c>
      <c r="J256" s="90">
        <v>53.730688000000001</v>
      </c>
      <c r="K256" s="90">
        <v>87.717352000000005</v>
      </c>
      <c r="L256" s="89" t="s">
        <v>24</v>
      </c>
      <c r="M256" s="89" t="s">
        <v>28</v>
      </c>
      <c r="N256" s="89"/>
      <c r="O256" s="89" t="s">
        <v>28</v>
      </c>
      <c r="P256" s="90" t="s">
        <v>540</v>
      </c>
      <c r="Q256" s="89" t="s">
        <v>540</v>
      </c>
      <c r="R256" s="90">
        <v>479.9803524818098</v>
      </c>
      <c r="S256" s="90">
        <v>295.12235540774935</v>
      </c>
      <c r="T256" s="90">
        <v>47.077131593848343</v>
      </c>
      <c r="U256" s="90">
        <v>2386.0969230769228</v>
      </c>
      <c r="V256" s="90">
        <v>1310.5257925734584</v>
      </c>
      <c r="W256" s="90">
        <v>0.89375000000000004</v>
      </c>
      <c r="X256" s="90">
        <v>272.67</v>
      </c>
      <c r="Y256" s="90">
        <v>428.98244003061751</v>
      </c>
      <c r="Z256" s="90">
        <v>263.76560514567598</v>
      </c>
      <c r="AA256" s="90">
        <v>42.075186362001958</v>
      </c>
      <c r="AB256" s="90">
        <v>2132.5741250000001</v>
      </c>
      <c r="AC256" s="90">
        <v>1171.2824271125285</v>
      </c>
      <c r="AD256" s="90">
        <v>4038.679783650824</v>
      </c>
    </row>
    <row r="257" spans="1:30" x14ac:dyDescent="0.2">
      <c r="A257" s="89" t="s">
        <v>1117</v>
      </c>
      <c r="B257" s="89" t="s">
        <v>577</v>
      </c>
      <c r="C257" s="89" t="s">
        <v>5</v>
      </c>
      <c r="D257" s="89" t="s">
        <v>658</v>
      </c>
      <c r="E257" s="89" t="s">
        <v>604</v>
      </c>
      <c r="F257" s="89" t="s">
        <v>604</v>
      </c>
      <c r="G257" s="89" t="s">
        <v>541</v>
      </c>
      <c r="H257" s="89" t="s">
        <v>83</v>
      </c>
      <c r="I257" s="89" t="s">
        <v>129</v>
      </c>
      <c r="J257" s="90">
        <v>53.730688000000001</v>
      </c>
      <c r="K257" s="90">
        <v>87.717352000000005</v>
      </c>
      <c r="L257" s="89" t="s">
        <v>24</v>
      </c>
      <c r="M257" s="89" t="s">
        <v>28</v>
      </c>
      <c r="N257" s="89"/>
      <c r="O257" s="89" t="s">
        <v>28</v>
      </c>
      <c r="P257" s="90" t="s">
        <v>540</v>
      </c>
      <c r="Q257" s="89" t="s">
        <v>540</v>
      </c>
      <c r="R257" s="90">
        <v>479.9803524818098</v>
      </c>
      <c r="S257" s="90">
        <v>295.12235540774935</v>
      </c>
      <c r="T257" s="90">
        <v>47.077131593848343</v>
      </c>
      <c r="U257" s="90">
        <v>2386.0969230769228</v>
      </c>
      <c r="V257" s="90">
        <v>1310.5257925734584</v>
      </c>
      <c r="W257" s="90">
        <v>0.75083</v>
      </c>
      <c r="X257" s="90">
        <v>272.67</v>
      </c>
      <c r="Y257" s="90">
        <v>360.38364805391723</v>
      </c>
      <c r="Z257" s="90">
        <v>221.58671811080043</v>
      </c>
      <c r="AA257" s="90">
        <v>35.34692271460915</v>
      </c>
      <c r="AB257" s="90">
        <v>1791.553152753846</v>
      </c>
      <c r="AC257" s="90">
        <v>983.98208083792974</v>
      </c>
      <c r="AD257" s="90">
        <v>3392.8525224711029</v>
      </c>
    </row>
    <row r="258" spans="1:30" x14ac:dyDescent="0.2">
      <c r="A258" s="89" t="s">
        <v>1117</v>
      </c>
      <c r="B258" s="89" t="s">
        <v>577</v>
      </c>
      <c r="C258" s="89" t="s">
        <v>10</v>
      </c>
      <c r="D258" s="89" t="s">
        <v>658</v>
      </c>
      <c r="E258" s="89" t="s">
        <v>604</v>
      </c>
      <c r="F258" s="89" t="s">
        <v>604</v>
      </c>
      <c r="G258" s="89" t="s">
        <v>541</v>
      </c>
      <c r="H258" s="89" t="s">
        <v>83</v>
      </c>
      <c r="I258" s="89" t="s">
        <v>129</v>
      </c>
      <c r="J258" s="90">
        <v>53.730688000000001</v>
      </c>
      <c r="K258" s="90">
        <v>87.717352000000005</v>
      </c>
      <c r="L258" s="89" t="s">
        <v>24</v>
      </c>
      <c r="M258" s="89" t="s">
        <v>28</v>
      </c>
      <c r="N258" s="89"/>
      <c r="O258" s="89" t="s">
        <v>28</v>
      </c>
      <c r="P258" s="90" t="s">
        <v>540</v>
      </c>
      <c r="Q258" s="89" t="s">
        <v>540</v>
      </c>
      <c r="R258" s="90">
        <v>479.9803524818098</v>
      </c>
      <c r="S258" s="90">
        <v>295.12235540774935</v>
      </c>
      <c r="T258" s="90">
        <v>47.077131593848343</v>
      </c>
      <c r="U258" s="90">
        <v>2386.0969230769228</v>
      </c>
      <c r="V258" s="90">
        <v>1310.5257925734584</v>
      </c>
      <c r="W258" s="90">
        <v>0.11487</v>
      </c>
      <c r="X258" s="90">
        <v>272.67</v>
      </c>
      <c r="Y258" s="90">
        <v>55.13534308958549</v>
      </c>
      <c r="Z258" s="90">
        <v>33.90070496568817</v>
      </c>
      <c r="AA258" s="90">
        <v>5.4077501061853592</v>
      </c>
      <c r="AB258" s="90">
        <v>274.09095355384613</v>
      </c>
      <c r="AC258" s="90">
        <v>150.54009779291317</v>
      </c>
      <c r="AD258" s="90">
        <v>519.07484950821834</v>
      </c>
    </row>
    <row r="259" spans="1:30" x14ac:dyDescent="0.2">
      <c r="A259" s="89" t="s">
        <v>1117</v>
      </c>
      <c r="B259" s="89" t="s">
        <v>577</v>
      </c>
      <c r="C259" s="89" t="s">
        <v>9</v>
      </c>
      <c r="D259" s="89" t="s">
        <v>658</v>
      </c>
      <c r="E259" s="89" t="s">
        <v>604</v>
      </c>
      <c r="F259" s="89" t="s">
        <v>604</v>
      </c>
      <c r="G259" s="89" t="s">
        <v>541</v>
      </c>
      <c r="H259" s="89" t="s">
        <v>83</v>
      </c>
      <c r="I259" s="89" t="s">
        <v>129</v>
      </c>
      <c r="J259" s="90">
        <v>53.730688000000001</v>
      </c>
      <c r="K259" s="90">
        <v>87.717352000000005</v>
      </c>
      <c r="L259" s="89" t="s">
        <v>24</v>
      </c>
      <c r="M259" s="89" t="s">
        <v>28</v>
      </c>
      <c r="N259" s="89"/>
      <c r="O259" s="89" t="s">
        <v>28</v>
      </c>
      <c r="P259" s="90" t="s">
        <v>540</v>
      </c>
      <c r="Q259" s="89" t="s">
        <v>540</v>
      </c>
      <c r="R259" s="90">
        <v>479.9803524818098</v>
      </c>
      <c r="S259" s="90">
        <v>295.12235540774935</v>
      </c>
      <c r="T259" s="90">
        <v>47.077131593848343</v>
      </c>
      <c r="U259" s="90">
        <v>2386.0969230769228</v>
      </c>
      <c r="V259" s="90">
        <v>1310.5257925734584</v>
      </c>
      <c r="W259" s="90">
        <v>3.5189999999999999E-2</v>
      </c>
      <c r="X259" s="90">
        <v>272.67</v>
      </c>
      <c r="Y259" s="90">
        <v>16.890508603834885</v>
      </c>
      <c r="Z259" s="90">
        <v>10.3853556867987</v>
      </c>
      <c r="AA259" s="90">
        <v>1.6566442607875231</v>
      </c>
      <c r="AB259" s="90">
        <v>83.966750723076913</v>
      </c>
      <c r="AC259" s="90">
        <v>46.117402640659996</v>
      </c>
      <c r="AD259" s="90">
        <v>159.01666191515801</v>
      </c>
    </row>
    <row r="260" spans="1:30" x14ac:dyDescent="0.2">
      <c r="A260" s="89" t="s">
        <v>1117</v>
      </c>
      <c r="B260" s="89" t="s">
        <v>578</v>
      </c>
      <c r="C260" s="89" t="s">
        <v>6</v>
      </c>
      <c r="D260" s="89" t="s">
        <v>658</v>
      </c>
      <c r="E260" s="89" t="s">
        <v>604</v>
      </c>
      <c r="F260" s="89" t="s">
        <v>604</v>
      </c>
      <c r="G260" s="89" t="s">
        <v>541</v>
      </c>
      <c r="H260" s="89" t="s">
        <v>83</v>
      </c>
      <c r="I260" s="89" t="s">
        <v>129</v>
      </c>
      <c r="J260" s="90">
        <v>53.730688000000001</v>
      </c>
      <c r="K260" s="90">
        <v>87.717352000000005</v>
      </c>
      <c r="L260" s="89" t="s">
        <v>24</v>
      </c>
      <c r="M260" s="89" t="s">
        <v>28</v>
      </c>
      <c r="N260" s="89"/>
      <c r="O260" s="89" t="s">
        <v>28</v>
      </c>
      <c r="P260" s="90" t="s">
        <v>540</v>
      </c>
      <c r="Q260" s="89" t="s">
        <v>540</v>
      </c>
      <c r="R260" s="90">
        <v>479.9803524818098</v>
      </c>
      <c r="S260" s="90">
        <v>295.12235540774935</v>
      </c>
      <c r="T260" s="90">
        <v>47.077131593848343</v>
      </c>
      <c r="U260" s="90">
        <v>2353.1381818181821</v>
      </c>
      <c r="V260" s="90">
        <v>1310.5257925734584</v>
      </c>
      <c r="W260" s="90">
        <v>0.97919</v>
      </c>
      <c r="X260" s="90">
        <v>272.67</v>
      </c>
      <c r="Y260" s="90">
        <v>469.99196134666335</v>
      </c>
      <c r="Z260" s="90">
        <v>288.9808591917141</v>
      </c>
      <c r="AA260" s="90">
        <v>46.097456485380356</v>
      </c>
      <c r="AB260" s="90">
        <v>2304.1693762545456</v>
      </c>
      <c r="AC260" s="90">
        <v>1283.2537508300047</v>
      </c>
      <c r="AD260" s="90">
        <v>4392.4934041083079</v>
      </c>
    </row>
    <row r="261" spans="1:30" x14ac:dyDescent="0.2">
      <c r="A261" s="89" t="s">
        <v>1117</v>
      </c>
      <c r="B261" s="89" t="s">
        <v>578</v>
      </c>
      <c r="C261" s="89" t="s">
        <v>7</v>
      </c>
      <c r="D261" s="89" t="s">
        <v>658</v>
      </c>
      <c r="E261" s="89" t="s">
        <v>604</v>
      </c>
      <c r="F261" s="89" t="s">
        <v>604</v>
      </c>
      <c r="G261" s="89" t="s">
        <v>541</v>
      </c>
      <c r="H261" s="89" t="s">
        <v>83</v>
      </c>
      <c r="I261" s="89" t="s">
        <v>129</v>
      </c>
      <c r="J261" s="90">
        <v>53.730688000000001</v>
      </c>
      <c r="K261" s="90">
        <v>87.717352000000005</v>
      </c>
      <c r="L261" s="89" t="s">
        <v>24</v>
      </c>
      <c r="M261" s="89" t="s">
        <v>28</v>
      </c>
      <c r="N261" s="89"/>
      <c r="O261" s="89" t="s">
        <v>28</v>
      </c>
      <c r="P261" s="90" t="s">
        <v>540</v>
      </c>
      <c r="Q261" s="89" t="s">
        <v>540</v>
      </c>
      <c r="R261" s="90">
        <v>479.9803524818098</v>
      </c>
      <c r="S261" s="90">
        <v>295.12235540774935</v>
      </c>
      <c r="T261" s="90">
        <v>47.077131593848343</v>
      </c>
      <c r="U261" s="90">
        <v>2353.1381818181821</v>
      </c>
      <c r="V261" s="90">
        <v>1310.5257925734584</v>
      </c>
      <c r="W261" s="90">
        <v>0.68313000000000001</v>
      </c>
      <c r="X261" s="90">
        <v>272.67</v>
      </c>
      <c r="Y261" s="90">
        <v>327.88897819089874</v>
      </c>
      <c r="Z261" s="90">
        <v>201.60693464969583</v>
      </c>
      <c r="AA261" s="90">
        <v>32.159800905705616</v>
      </c>
      <c r="AB261" s="90">
        <v>1607.4992861454548</v>
      </c>
      <c r="AC261" s="90">
        <v>895.25948468070669</v>
      </c>
      <c r="AD261" s="90">
        <v>3064.4144845724613</v>
      </c>
    </row>
    <row r="262" spans="1:30" x14ac:dyDescent="0.2">
      <c r="A262" s="89" t="s">
        <v>1117</v>
      </c>
      <c r="B262" s="89" t="s">
        <v>577</v>
      </c>
      <c r="C262" s="89" t="s">
        <v>4</v>
      </c>
      <c r="D262" s="89" t="s">
        <v>660</v>
      </c>
      <c r="E262" s="89" t="s">
        <v>604</v>
      </c>
      <c r="F262" s="89" t="s">
        <v>604</v>
      </c>
      <c r="G262" s="89" t="s">
        <v>541</v>
      </c>
      <c r="H262" s="89" t="s">
        <v>83</v>
      </c>
      <c r="I262" s="89" t="s">
        <v>131</v>
      </c>
      <c r="J262" s="90">
        <v>53.79665</v>
      </c>
      <c r="K262" s="90">
        <v>86.898259999999993</v>
      </c>
      <c r="L262" s="89" t="s">
        <v>24</v>
      </c>
      <c r="M262" s="89" t="s">
        <v>28</v>
      </c>
      <c r="N262" s="89"/>
      <c r="O262" s="89" t="s">
        <v>28</v>
      </c>
      <c r="P262" s="90" t="s">
        <v>540</v>
      </c>
      <c r="Q262" s="89" t="s">
        <v>540</v>
      </c>
      <c r="R262" s="90">
        <v>479.9803524818098</v>
      </c>
      <c r="S262" s="90">
        <v>295.12235540774935</v>
      </c>
      <c r="T262" s="90">
        <v>47.077131593848343</v>
      </c>
      <c r="U262" s="90">
        <v>2386.0969230769228</v>
      </c>
      <c r="V262" s="90">
        <v>992.01424281058337</v>
      </c>
      <c r="W262" s="90">
        <v>1.4774400000000001</v>
      </c>
      <c r="X262" s="90">
        <v>206.4</v>
      </c>
      <c r="Y262" s="90">
        <v>709.14217197072514</v>
      </c>
      <c r="Z262" s="90">
        <v>436.02557277362524</v>
      </c>
      <c r="AA262" s="90">
        <v>69.553637302015304</v>
      </c>
      <c r="AB262" s="90">
        <v>3525.3150380307693</v>
      </c>
      <c r="AC262" s="90">
        <v>1465.6415228980684</v>
      </c>
      <c r="AD262" s="90">
        <v>6205.6779429752032</v>
      </c>
    </row>
    <row r="263" spans="1:30" x14ac:dyDescent="0.2">
      <c r="A263" s="89" t="s">
        <v>1117</v>
      </c>
      <c r="B263" s="89" t="s">
        <v>577</v>
      </c>
      <c r="C263" s="89" t="s">
        <v>5</v>
      </c>
      <c r="D263" s="89" t="s">
        <v>660</v>
      </c>
      <c r="E263" s="89" t="s">
        <v>604</v>
      </c>
      <c r="F263" s="89" t="s">
        <v>604</v>
      </c>
      <c r="G263" s="89" t="s">
        <v>541</v>
      </c>
      <c r="H263" s="89" t="s">
        <v>83</v>
      </c>
      <c r="I263" s="89" t="s">
        <v>131</v>
      </c>
      <c r="J263" s="90">
        <v>53.79665</v>
      </c>
      <c r="K263" s="90">
        <v>86.898259999999993</v>
      </c>
      <c r="L263" s="89" t="s">
        <v>24</v>
      </c>
      <c r="M263" s="89" t="s">
        <v>28</v>
      </c>
      <c r="N263" s="89"/>
      <c r="O263" s="89" t="s">
        <v>28</v>
      </c>
      <c r="P263" s="90" t="s">
        <v>540</v>
      </c>
      <c r="Q263" s="89" t="s">
        <v>540</v>
      </c>
      <c r="R263" s="90">
        <v>479.9803524818098</v>
      </c>
      <c r="S263" s="90">
        <v>295.12235540774935</v>
      </c>
      <c r="T263" s="90">
        <v>47.077131593848343</v>
      </c>
      <c r="U263" s="90">
        <v>2386.0969230769228</v>
      </c>
      <c r="V263" s="90">
        <v>992.01424281058337</v>
      </c>
      <c r="W263" s="90">
        <v>1.2288699999999999</v>
      </c>
      <c r="X263" s="90">
        <v>206.4</v>
      </c>
      <c r="Y263" s="90">
        <v>589.83345575432156</v>
      </c>
      <c r="Z263" s="90">
        <v>362.66700888992091</v>
      </c>
      <c r="AA263" s="90">
        <v>57.851674701732406</v>
      </c>
      <c r="AB263" s="90">
        <v>2932.202925861538</v>
      </c>
      <c r="AC263" s="90">
        <v>1219.0565425626414</v>
      </c>
      <c r="AD263" s="90">
        <v>5161.6116077701536</v>
      </c>
    </row>
    <row r="264" spans="1:30" x14ac:dyDescent="0.2">
      <c r="A264" s="89" t="s">
        <v>1117</v>
      </c>
      <c r="B264" s="89" t="s">
        <v>577</v>
      </c>
      <c r="C264" s="89" t="s">
        <v>10</v>
      </c>
      <c r="D264" s="89" t="s">
        <v>660</v>
      </c>
      <c r="E264" s="89" t="s">
        <v>604</v>
      </c>
      <c r="F264" s="89" t="s">
        <v>604</v>
      </c>
      <c r="G264" s="89" t="s">
        <v>541</v>
      </c>
      <c r="H264" s="89" t="s">
        <v>83</v>
      </c>
      <c r="I264" s="89" t="s">
        <v>131</v>
      </c>
      <c r="J264" s="90">
        <v>53.79665</v>
      </c>
      <c r="K264" s="90">
        <v>86.898259999999993</v>
      </c>
      <c r="L264" s="89" t="s">
        <v>24</v>
      </c>
      <c r="M264" s="89" t="s">
        <v>28</v>
      </c>
      <c r="N264" s="89"/>
      <c r="O264" s="89" t="s">
        <v>28</v>
      </c>
      <c r="P264" s="90" t="s">
        <v>540</v>
      </c>
      <c r="Q264" s="89" t="s">
        <v>540</v>
      </c>
      <c r="R264" s="90">
        <v>479.9803524818098</v>
      </c>
      <c r="S264" s="90">
        <v>295.12235540774935</v>
      </c>
      <c r="T264" s="90">
        <v>47.077131593848343</v>
      </c>
      <c r="U264" s="90">
        <v>2386.0969230769228</v>
      </c>
      <c r="V264" s="90">
        <v>992.01424281058337</v>
      </c>
      <c r="W264" s="90">
        <v>0.18562999999999999</v>
      </c>
      <c r="X264" s="90">
        <v>206.4</v>
      </c>
      <c r="Y264" s="90">
        <v>89.098752831198354</v>
      </c>
      <c r="Z264" s="90">
        <v>54.783562834340508</v>
      </c>
      <c r="AA264" s="90">
        <v>8.7389279377660678</v>
      </c>
      <c r="AB264" s="90">
        <v>442.93117183076919</v>
      </c>
      <c r="AC264" s="90">
        <v>184.14760389292857</v>
      </c>
      <c r="AD264" s="90">
        <v>779.70001932700279</v>
      </c>
    </row>
    <row r="265" spans="1:30" x14ac:dyDescent="0.2">
      <c r="A265" s="89" t="s">
        <v>1117</v>
      </c>
      <c r="B265" s="89" t="s">
        <v>577</v>
      </c>
      <c r="C265" s="89" t="s">
        <v>9</v>
      </c>
      <c r="D265" s="89" t="s">
        <v>660</v>
      </c>
      <c r="E265" s="89" t="s">
        <v>604</v>
      </c>
      <c r="F265" s="89" t="s">
        <v>604</v>
      </c>
      <c r="G265" s="89" t="s">
        <v>541</v>
      </c>
      <c r="H265" s="89" t="s">
        <v>83</v>
      </c>
      <c r="I265" s="89" t="s">
        <v>131</v>
      </c>
      <c r="J265" s="90">
        <v>53.79665</v>
      </c>
      <c r="K265" s="90">
        <v>86.898259999999993</v>
      </c>
      <c r="L265" s="89" t="s">
        <v>24</v>
      </c>
      <c r="M265" s="89" t="s">
        <v>28</v>
      </c>
      <c r="N265" s="89"/>
      <c r="O265" s="89" t="s">
        <v>28</v>
      </c>
      <c r="P265" s="90" t="s">
        <v>540</v>
      </c>
      <c r="Q265" s="89" t="s">
        <v>540</v>
      </c>
      <c r="R265" s="90">
        <v>479.9803524818098</v>
      </c>
      <c r="S265" s="90">
        <v>295.12235540774935</v>
      </c>
      <c r="T265" s="90">
        <v>47.077131593848343</v>
      </c>
      <c r="U265" s="90">
        <v>2386.0969230769228</v>
      </c>
      <c r="V265" s="90">
        <v>992.01424281058337</v>
      </c>
      <c r="W265" s="90">
        <v>5.6779999999999997E-2</v>
      </c>
      <c r="X265" s="90">
        <v>206.4</v>
      </c>
      <c r="Y265" s="90">
        <v>27.253284413917161</v>
      </c>
      <c r="Z265" s="90">
        <v>16.757047340052008</v>
      </c>
      <c r="AA265" s="90">
        <v>2.6730395318987088</v>
      </c>
      <c r="AB265" s="90">
        <v>135.48258329230768</v>
      </c>
      <c r="AC265" s="90">
        <v>56.326568706784919</v>
      </c>
      <c r="AD265" s="90">
        <v>238.49252328496047</v>
      </c>
    </row>
    <row r="266" spans="1:30" x14ac:dyDescent="0.2">
      <c r="A266" s="89" t="s">
        <v>1117</v>
      </c>
      <c r="B266" s="89" t="s">
        <v>578</v>
      </c>
      <c r="C266" s="89" t="s">
        <v>6</v>
      </c>
      <c r="D266" s="89" t="s">
        <v>660</v>
      </c>
      <c r="E266" s="89" t="s">
        <v>604</v>
      </c>
      <c r="F266" s="89" t="s">
        <v>604</v>
      </c>
      <c r="G266" s="89" t="s">
        <v>541</v>
      </c>
      <c r="H266" s="89" t="s">
        <v>83</v>
      </c>
      <c r="I266" s="89" t="s">
        <v>131</v>
      </c>
      <c r="J266" s="90">
        <v>53.79665</v>
      </c>
      <c r="K266" s="90">
        <v>86.898259999999993</v>
      </c>
      <c r="L266" s="89" t="s">
        <v>24</v>
      </c>
      <c r="M266" s="89" t="s">
        <v>28</v>
      </c>
      <c r="N266" s="89"/>
      <c r="O266" s="89" t="s">
        <v>28</v>
      </c>
      <c r="P266" s="90" t="s">
        <v>540</v>
      </c>
      <c r="Q266" s="89" t="s">
        <v>540</v>
      </c>
      <c r="R266" s="90">
        <v>479.9803524818098</v>
      </c>
      <c r="S266" s="90">
        <v>295.12235540774935</v>
      </c>
      <c r="T266" s="90">
        <v>47.077131593848343</v>
      </c>
      <c r="U266" s="90">
        <v>2353.1381818181821</v>
      </c>
      <c r="V266" s="90">
        <v>992.01424281058337</v>
      </c>
      <c r="W266" s="90">
        <v>2.04366</v>
      </c>
      <c r="X266" s="90">
        <v>206.4</v>
      </c>
      <c r="Y266" s="90">
        <v>980.91664715297543</v>
      </c>
      <c r="Z266" s="90">
        <v>603.12975285260109</v>
      </c>
      <c r="AA266" s="90">
        <v>96.209650753084105</v>
      </c>
      <c r="AB266" s="90">
        <v>4809.0143766545461</v>
      </c>
      <c r="AC266" s="90">
        <v>2027.3398274622768</v>
      </c>
      <c r="AD266" s="90">
        <v>8516.6102548754825</v>
      </c>
    </row>
    <row r="267" spans="1:30" x14ac:dyDescent="0.2">
      <c r="A267" s="89" t="s">
        <v>1117</v>
      </c>
      <c r="B267" s="89" t="s">
        <v>578</v>
      </c>
      <c r="C267" s="89" t="s">
        <v>7</v>
      </c>
      <c r="D267" s="89" t="s">
        <v>660</v>
      </c>
      <c r="E267" s="89" t="s">
        <v>604</v>
      </c>
      <c r="F267" s="89" t="s">
        <v>604</v>
      </c>
      <c r="G267" s="89" t="s">
        <v>541</v>
      </c>
      <c r="H267" s="89" t="s">
        <v>83</v>
      </c>
      <c r="I267" s="89" t="s">
        <v>131</v>
      </c>
      <c r="J267" s="90">
        <v>53.79665</v>
      </c>
      <c r="K267" s="90">
        <v>86.898259999999993</v>
      </c>
      <c r="L267" s="89" t="s">
        <v>24</v>
      </c>
      <c r="M267" s="89" t="s">
        <v>28</v>
      </c>
      <c r="N267" s="89"/>
      <c r="O267" s="89" t="s">
        <v>28</v>
      </c>
      <c r="P267" s="90" t="s">
        <v>540</v>
      </c>
      <c r="Q267" s="89" t="s">
        <v>540</v>
      </c>
      <c r="R267" s="90">
        <v>479.9803524818098</v>
      </c>
      <c r="S267" s="90">
        <v>295.12235540774935</v>
      </c>
      <c r="T267" s="90">
        <v>47.077131593848343</v>
      </c>
      <c r="U267" s="90">
        <v>2353.1381818181821</v>
      </c>
      <c r="V267" s="90">
        <v>992.01424281058337</v>
      </c>
      <c r="W267" s="90">
        <v>1.4269499999999999</v>
      </c>
      <c r="X267" s="90">
        <v>206.4</v>
      </c>
      <c r="Y267" s="90">
        <v>684.90796397391841</v>
      </c>
      <c r="Z267" s="90">
        <v>421.12484504908792</v>
      </c>
      <c r="AA267" s="90">
        <v>67.176712927841891</v>
      </c>
      <c r="AB267" s="90">
        <v>3357.8105285454549</v>
      </c>
      <c r="AC267" s="90">
        <v>1415.554723778562</v>
      </c>
      <c r="AD267" s="90">
        <v>5946.5747742748654</v>
      </c>
    </row>
    <row r="268" spans="1:30" x14ac:dyDescent="0.2">
      <c r="A268" s="89" t="s">
        <v>1117</v>
      </c>
      <c r="B268" s="89" t="s">
        <v>577</v>
      </c>
      <c r="C268" s="89" t="s">
        <v>4</v>
      </c>
      <c r="D268" s="89" t="s">
        <v>661</v>
      </c>
      <c r="E268" s="89" t="s">
        <v>604</v>
      </c>
      <c r="F268" s="89" t="s">
        <v>604</v>
      </c>
      <c r="G268" s="89" t="s">
        <v>541</v>
      </c>
      <c r="H268" s="89" t="s">
        <v>83</v>
      </c>
      <c r="I268" s="89" t="s">
        <v>132</v>
      </c>
      <c r="J268" s="90">
        <v>53.702461999999997</v>
      </c>
      <c r="K268" s="90">
        <v>87.123593</v>
      </c>
      <c r="L268" s="89" t="s">
        <v>24</v>
      </c>
      <c r="M268" s="89" t="s">
        <v>28</v>
      </c>
      <c r="N268" s="89"/>
      <c r="O268" s="89" t="s">
        <v>28</v>
      </c>
      <c r="P268" s="90" t="s">
        <v>540</v>
      </c>
      <c r="Q268" s="89" t="s">
        <v>540</v>
      </c>
      <c r="R268" s="90">
        <v>479.9803524818098</v>
      </c>
      <c r="S268" s="90">
        <v>295.12235540774935</v>
      </c>
      <c r="T268" s="90">
        <v>47.077131593848343</v>
      </c>
      <c r="U268" s="90">
        <v>2386.0969230769228</v>
      </c>
      <c r="V268" s="90">
        <v>1109.1911189720272</v>
      </c>
      <c r="W268" s="90">
        <v>2.0299100000000001</v>
      </c>
      <c r="X268" s="90">
        <v>230.78</v>
      </c>
      <c r="Y268" s="90">
        <v>974.31691730635055</v>
      </c>
      <c r="Z268" s="90">
        <v>599.07182046574451</v>
      </c>
      <c r="AA268" s="90">
        <v>95.562340193668689</v>
      </c>
      <c r="AB268" s="90">
        <v>4843.5620051230771</v>
      </c>
      <c r="AC268" s="90">
        <v>2251.5581443125079</v>
      </c>
      <c r="AD268" s="90">
        <v>8764.0712274013495</v>
      </c>
    </row>
    <row r="269" spans="1:30" x14ac:dyDescent="0.2">
      <c r="A269" s="89" t="s">
        <v>1117</v>
      </c>
      <c r="B269" s="89" t="s">
        <v>577</v>
      </c>
      <c r="C269" s="89" t="s">
        <v>5</v>
      </c>
      <c r="D269" s="89" t="s">
        <v>661</v>
      </c>
      <c r="E269" s="89" t="s">
        <v>604</v>
      </c>
      <c r="F269" s="89" t="s">
        <v>604</v>
      </c>
      <c r="G269" s="89" t="s">
        <v>541</v>
      </c>
      <c r="H269" s="89" t="s">
        <v>83</v>
      </c>
      <c r="I269" s="89" t="s">
        <v>132</v>
      </c>
      <c r="J269" s="90">
        <v>53.702461999999997</v>
      </c>
      <c r="K269" s="90">
        <v>87.123593</v>
      </c>
      <c r="L269" s="89" t="s">
        <v>24</v>
      </c>
      <c r="M269" s="89" t="s">
        <v>28</v>
      </c>
      <c r="N269" s="89"/>
      <c r="O269" s="89" t="s">
        <v>28</v>
      </c>
      <c r="P269" s="90" t="s">
        <v>540</v>
      </c>
      <c r="Q269" s="89" t="s">
        <v>540</v>
      </c>
      <c r="R269" s="90">
        <v>479.9803524818098</v>
      </c>
      <c r="S269" s="90">
        <v>295.12235540774935</v>
      </c>
      <c r="T269" s="90">
        <v>47.077131593848343</v>
      </c>
      <c r="U269" s="90">
        <v>2386.0969230769228</v>
      </c>
      <c r="V269" s="90">
        <v>1109.1911189720272</v>
      </c>
      <c r="W269" s="90">
        <v>1.74471</v>
      </c>
      <c r="X269" s="90">
        <v>230.78</v>
      </c>
      <c r="Y269" s="90">
        <v>837.42652077853836</v>
      </c>
      <c r="Z269" s="90">
        <v>514.90292470345435</v>
      </c>
      <c r="AA269" s="90">
        <v>82.135942263103146</v>
      </c>
      <c r="AB269" s="90">
        <v>4163.0471626615381</v>
      </c>
      <c r="AC269" s="90">
        <v>1935.2168371816856</v>
      </c>
      <c r="AD269" s="90">
        <v>7532.7293875883188</v>
      </c>
    </row>
    <row r="270" spans="1:30" x14ac:dyDescent="0.2">
      <c r="A270" s="89" t="s">
        <v>1117</v>
      </c>
      <c r="B270" s="89" t="s">
        <v>577</v>
      </c>
      <c r="C270" s="89" t="s">
        <v>10</v>
      </c>
      <c r="D270" s="89" t="s">
        <v>661</v>
      </c>
      <c r="E270" s="89" t="s">
        <v>604</v>
      </c>
      <c r="F270" s="89" t="s">
        <v>604</v>
      </c>
      <c r="G270" s="89" t="s">
        <v>541</v>
      </c>
      <c r="H270" s="89" t="s">
        <v>83</v>
      </c>
      <c r="I270" s="89" t="s">
        <v>132</v>
      </c>
      <c r="J270" s="90">
        <v>53.702461999999997</v>
      </c>
      <c r="K270" s="90">
        <v>87.123593</v>
      </c>
      <c r="L270" s="89" t="s">
        <v>24</v>
      </c>
      <c r="M270" s="89" t="s">
        <v>28</v>
      </c>
      <c r="N270" s="89"/>
      <c r="O270" s="89" t="s">
        <v>28</v>
      </c>
      <c r="P270" s="90" t="s">
        <v>540</v>
      </c>
      <c r="Q270" s="89" t="s">
        <v>540</v>
      </c>
      <c r="R270" s="90">
        <v>479.9803524818098</v>
      </c>
      <c r="S270" s="90">
        <v>295.12235540774935</v>
      </c>
      <c r="T270" s="90">
        <v>47.077131593848343</v>
      </c>
      <c r="U270" s="90">
        <v>2386.0969230769228</v>
      </c>
      <c r="V270" s="90">
        <v>1109.1911189720272</v>
      </c>
      <c r="W270" s="90">
        <v>0.27454000000000001</v>
      </c>
      <c r="X270" s="90">
        <v>230.78</v>
      </c>
      <c r="Y270" s="90">
        <v>131.77380597035608</v>
      </c>
      <c r="Z270" s="90">
        <v>81.02289145364351</v>
      </c>
      <c r="AA270" s="90">
        <v>12.924555707775124</v>
      </c>
      <c r="AB270" s="90">
        <v>655.07904926153844</v>
      </c>
      <c r="AC270" s="90">
        <v>304.51732980258038</v>
      </c>
      <c r="AD270" s="90">
        <v>1185.3176321958936</v>
      </c>
    </row>
    <row r="271" spans="1:30" x14ac:dyDescent="0.2">
      <c r="A271" s="89" t="s">
        <v>1117</v>
      </c>
      <c r="B271" s="89" t="s">
        <v>577</v>
      </c>
      <c r="C271" s="89" t="s">
        <v>9</v>
      </c>
      <c r="D271" s="89" t="s">
        <v>661</v>
      </c>
      <c r="E271" s="89" t="s">
        <v>604</v>
      </c>
      <c r="F271" s="89" t="s">
        <v>604</v>
      </c>
      <c r="G271" s="89" t="s">
        <v>541</v>
      </c>
      <c r="H271" s="89" t="s">
        <v>83</v>
      </c>
      <c r="I271" s="89" t="s">
        <v>132</v>
      </c>
      <c r="J271" s="90">
        <v>53.702461999999997</v>
      </c>
      <c r="K271" s="90">
        <v>87.123593</v>
      </c>
      <c r="L271" s="89" t="s">
        <v>24</v>
      </c>
      <c r="M271" s="89" t="s">
        <v>28</v>
      </c>
      <c r="N271" s="89"/>
      <c r="O271" s="89" t="s">
        <v>28</v>
      </c>
      <c r="P271" s="90" t="s">
        <v>540</v>
      </c>
      <c r="Q271" s="89" t="s">
        <v>540</v>
      </c>
      <c r="R271" s="90">
        <v>479.9803524818098</v>
      </c>
      <c r="S271" s="90">
        <v>295.12235540774935</v>
      </c>
      <c r="T271" s="90">
        <v>47.077131593848343</v>
      </c>
      <c r="U271" s="90">
        <v>2386.0969230769228</v>
      </c>
      <c r="V271" s="90">
        <v>1109.1911189720272</v>
      </c>
      <c r="W271" s="90">
        <v>8.4400000000000003E-2</v>
      </c>
      <c r="X271" s="90">
        <v>230.78</v>
      </c>
      <c r="Y271" s="90">
        <v>40.51034174946475</v>
      </c>
      <c r="Z271" s="90">
        <v>24.908326796414045</v>
      </c>
      <c r="AA271" s="90">
        <v>3.9733099065208002</v>
      </c>
      <c r="AB271" s="90">
        <v>201.3865803076923</v>
      </c>
      <c r="AC271" s="90">
        <v>93.615730441239094</v>
      </c>
      <c r="AD271" s="90">
        <v>364.39428920133093</v>
      </c>
    </row>
    <row r="272" spans="1:30" x14ac:dyDescent="0.2">
      <c r="A272" s="89" t="s">
        <v>1117</v>
      </c>
      <c r="B272" s="89" t="s">
        <v>578</v>
      </c>
      <c r="C272" s="89" t="s">
        <v>6</v>
      </c>
      <c r="D272" s="89" t="s">
        <v>661</v>
      </c>
      <c r="E272" s="89" t="s">
        <v>604</v>
      </c>
      <c r="F272" s="89" t="s">
        <v>604</v>
      </c>
      <c r="G272" s="89" t="s">
        <v>541</v>
      </c>
      <c r="H272" s="89" t="s">
        <v>83</v>
      </c>
      <c r="I272" s="89" t="s">
        <v>132</v>
      </c>
      <c r="J272" s="90">
        <v>53.702461999999997</v>
      </c>
      <c r="K272" s="90">
        <v>87.123593</v>
      </c>
      <c r="L272" s="89" t="s">
        <v>24</v>
      </c>
      <c r="M272" s="89" t="s">
        <v>28</v>
      </c>
      <c r="N272" s="89"/>
      <c r="O272" s="89" t="s">
        <v>28</v>
      </c>
      <c r="P272" s="90" t="s">
        <v>540</v>
      </c>
      <c r="Q272" s="89" t="s">
        <v>540</v>
      </c>
      <c r="R272" s="90">
        <v>479.9803524818098</v>
      </c>
      <c r="S272" s="90">
        <v>295.12235540774935</v>
      </c>
      <c r="T272" s="90">
        <v>47.077131593848343</v>
      </c>
      <c r="U272" s="90">
        <v>2353.1381818181821</v>
      </c>
      <c r="V272" s="90">
        <v>1109.1911189720272</v>
      </c>
      <c r="W272" s="90">
        <v>1.20519</v>
      </c>
      <c r="X272" s="90">
        <v>230.78</v>
      </c>
      <c r="Y272" s="90">
        <v>578.46752100755236</v>
      </c>
      <c r="Z272" s="90">
        <v>355.67851151386543</v>
      </c>
      <c r="AA272" s="90">
        <v>56.736888225590086</v>
      </c>
      <c r="AB272" s="90">
        <v>2835.978605345455</v>
      </c>
      <c r="AC272" s="90">
        <v>1336.7860446738975</v>
      </c>
      <c r="AD272" s="90">
        <v>5163.6475707663603</v>
      </c>
    </row>
    <row r="273" spans="1:30" x14ac:dyDescent="0.2">
      <c r="A273" s="89" t="s">
        <v>1117</v>
      </c>
      <c r="B273" s="89" t="s">
        <v>578</v>
      </c>
      <c r="C273" s="89" t="s">
        <v>7</v>
      </c>
      <c r="D273" s="89" t="s">
        <v>661</v>
      </c>
      <c r="E273" s="89" t="s">
        <v>604</v>
      </c>
      <c r="F273" s="89" t="s">
        <v>604</v>
      </c>
      <c r="G273" s="89" t="s">
        <v>541</v>
      </c>
      <c r="H273" s="89" t="s">
        <v>83</v>
      </c>
      <c r="I273" s="89" t="s">
        <v>132</v>
      </c>
      <c r="J273" s="90">
        <v>53.702461999999997</v>
      </c>
      <c r="K273" s="90">
        <v>87.123593</v>
      </c>
      <c r="L273" s="89" t="s">
        <v>24</v>
      </c>
      <c r="M273" s="89" t="s">
        <v>28</v>
      </c>
      <c r="N273" s="89"/>
      <c r="O273" s="89" t="s">
        <v>28</v>
      </c>
      <c r="P273" s="90" t="s">
        <v>540</v>
      </c>
      <c r="Q273" s="89" t="s">
        <v>540</v>
      </c>
      <c r="R273" s="90">
        <v>479.9803524818098</v>
      </c>
      <c r="S273" s="90">
        <v>295.12235540774935</v>
      </c>
      <c r="T273" s="90">
        <v>47.077131593848343</v>
      </c>
      <c r="U273" s="90">
        <v>2353.1381818181821</v>
      </c>
      <c r="V273" s="90">
        <v>1109.1911189720272</v>
      </c>
      <c r="W273" s="90">
        <v>0.83936999999999995</v>
      </c>
      <c r="X273" s="90">
        <v>230.78</v>
      </c>
      <c r="Y273" s="90">
        <v>402.8811084626567</v>
      </c>
      <c r="Z273" s="90">
        <v>247.71685145860255</v>
      </c>
      <c r="AA273" s="90">
        <v>39.515131945928481</v>
      </c>
      <c r="AB273" s="90">
        <v>1975.1535956727275</v>
      </c>
      <c r="AC273" s="90">
        <v>931.02174953155043</v>
      </c>
      <c r="AD273" s="90">
        <v>3596.288437071466</v>
      </c>
    </row>
    <row r="274" spans="1:30" x14ac:dyDescent="0.2">
      <c r="A274" s="89" t="s">
        <v>1117</v>
      </c>
      <c r="B274" s="89" t="s">
        <v>577</v>
      </c>
      <c r="C274" s="89" t="s">
        <v>4</v>
      </c>
      <c r="D274" s="89" t="s">
        <v>663</v>
      </c>
      <c r="E274" s="89" t="s">
        <v>604</v>
      </c>
      <c r="F274" s="89" t="s">
        <v>604</v>
      </c>
      <c r="G274" s="89" t="s">
        <v>541</v>
      </c>
      <c r="H274" s="89" t="s">
        <v>83</v>
      </c>
      <c r="I274" s="89" t="s">
        <v>134</v>
      </c>
      <c r="J274" s="90">
        <v>53.949263999999999</v>
      </c>
      <c r="K274" s="90">
        <v>86.721290999999994</v>
      </c>
      <c r="L274" s="89" t="s">
        <v>24</v>
      </c>
      <c r="M274" s="89" t="s">
        <v>28</v>
      </c>
      <c r="N274" s="89"/>
      <c r="O274" s="89" t="s">
        <v>28</v>
      </c>
      <c r="P274" s="90" t="s">
        <v>540</v>
      </c>
      <c r="Q274" s="89" t="s">
        <v>540</v>
      </c>
      <c r="R274" s="90">
        <v>479.9803524818098</v>
      </c>
      <c r="S274" s="90">
        <v>295.12235540774935</v>
      </c>
      <c r="T274" s="90">
        <v>47.077131593848343</v>
      </c>
      <c r="U274" s="90">
        <v>2386.0969230769228</v>
      </c>
      <c r="V274" s="90">
        <v>897.76327720246547</v>
      </c>
      <c r="W274" s="90">
        <v>1.4418</v>
      </c>
      <c r="X274" s="90">
        <v>186.79</v>
      </c>
      <c r="Y274" s="90">
        <v>692.03567220827335</v>
      </c>
      <c r="Z274" s="90">
        <v>425.50741202689301</v>
      </c>
      <c r="AA274" s="90">
        <v>67.875808332010536</v>
      </c>
      <c r="AB274" s="90">
        <v>3440.2745436923074</v>
      </c>
      <c r="AC274" s="90">
        <v>1294.3950930705148</v>
      </c>
      <c r="AD274" s="90">
        <v>5920.0885293299989</v>
      </c>
    </row>
    <row r="275" spans="1:30" x14ac:dyDescent="0.2">
      <c r="A275" s="89" t="s">
        <v>1117</v>
      </c>
      <c r="B275" s="89" t="s">
        <v>577</v>
      </c>
      <c r="C275" s="89" t="s">
        <v>5</v>
      </c>
      <c r="D275" s="89" t="s">
        <v>663</v>
      </c>
      <c r="E275" s="89" t="s">
        <v>604</v>
      </c>
      <c r="F275" s="89" t="s">
        <v>604</v>
      </c>
      <c r="G275" s="89" t="s">
        <v>541</v>
      </c>
      <c r="H275" s="89" t="s">
        <v>83</v>
      </c>
      <c r="I275" s="89" t="s">
        <v>134</v>
      </c>
      <c r="J275" s="90">
        <v>53.949263999999999</v>
      </c>
      <c r="K275" s="90">
        <v>86.721290999999994</v>
      </c>
      <c r="L275" s="89" t="s">
        <v>24</v>
      </c>
      <c r="M275" s="89" t="s">
        <v>28</v>
      </c>
      <c r="N275" s="89"/>
      <c r="O275" s="89" t="s">
        <v>28</v>
      </c>
      <c r="P275" s="90" t="s">
        <v>540</v>
      </c>
      <c r="Q275" s="89" t="s">
        <v>540</v>
      </c>
      <c r="R275" s="90">
        <v>479.9803524818098</v>
      </c>
      <c r="S275" s="90">
        <v>295.12235540774935</v>
      </c>
      <c r="T275" s="90">
        <v>47.077131593848343</v>
      </c>
      <c r="U275" s="90">
        <v>2386.0969230769228</v>
      </c>
      <c r="V275" s="90">
        <v>897.76327720246547</v>
      </c>
      <c r="W275" s="90">
        <v>1.2494099999999999</v>
      </c>
      <c r="X275" s="90">
        <v>186.79</v>
      </c>
      <c r="Y275" s="90">
        <v>599.69225219429791</v>
      </c>
      <c r="Z275" s="90">
        <v>368.72882206999611</v>
      </c>
      <c r="AA275" s="90">
        <v>58.818638984670052</v>
      </c>
      <c r="AB275" s="90">
        <v>2981.213356661538</v>
      </c>
      <c r="AC275" s="90">
        <v>1121.6744161695324</v>
      </c>
      <c r="AD275" s="90">
        <v>5130.1274860800349</v>
      </c>
    </row>
    <row r="276" spans="1:30" x14ac:dyDescent="0.2">
      <c r="A276" s="89" t="s">
        <v>1117</v>
      </c>
      <c r="B276" s="89" t="s">
        <v>577</v>
      </c>
      <c r="C276" s="89" t="s">
        <v>10</v>
      </c>
      <c r="D276" s="89" t="s">
        <v>663</v>
      </c>
      <c r="E276" s="89" t="s">
        <v>604</v>
      </c>
      <c r="F276" s="89" t="s">
        <v>604</v>
      </c>
      <c r="G276" s="89" t="s">
        <v>541</v>
      </c>
      <c r="H276" s="89" t="s">
        <v>83</v>
      </c>
      <c r="I276" s="89" t="s">
        <v>134</v>
      </c>
      <c r="J276" s="90">
        <v>53.949263999999999</v>
      </c>
      <c r="K276" s="90">
        <v>86.721290999999994</v>
      </c>
      <c r="L276" s="89" t="s">
        <v>24</v>
      </c>
      <c r="M276" s="89" t="s">
        <v>28</v>
      </c>
      <c r="N276" s="89"/>
      <c r="O276" s="89" t="s">
        <v>28</v>
      </c>
      <c r="P276" s="90" t="s">
        <v>540</v>
      </c>
      <c r="Q276" s="89" t="s">
        <v>540</v>
      </c>
      <c r="R276" s="90">
        <v>479.9803524818098</v>
      </c>
      <c r="S276" s="90">
        <v>295.12235540774935</v>
      </c>
      <c r="T276" s="90">
        <v>47.077131593848343</v>
      </c>
      <c r="U276" s="90">
        <v>2386.0969230769228</v>
      </c>
      <c r="V276" s="90">
        <v>897.76327720246547</v>
      </c>
      <c r="W276" s="90">
        <v>0.19852</v>
      </c>
      <c r="X276" s="90">
        <v>186.79</v>
      </c>
      <c r="Y276" s="90">
        <v>95.285699574688877</v>
      </c>
      <c r="Z276" s="90">
        <v>58.587689995546405</v>
      </c>
      <c r="AA276" s="90">
        <v>9.3457521640107739</v>
      </c>
      <c r="AB276" s="90">
        <v>473.68796116923073</v>
      </c>
      <c r="AC276" s="90">
        <v>178.22396579023345</v>
      </c>
      <c r="AD276" s="90">
        <v>815.13106869371029</v>
      </c>
    </row>
    <row r="277" spans="1:30" x14ac:dyDescent="0.2">
      <c r="A277" s="89" t="s">
        <v>1117</v>
      </c>
      <c r="B277" s="89" t="s">
        <v>577</v>
      </c>
      <c r="C277" s="89" t="s">
        <v>9</v>
      </c>
      <c r="D277" s="89" t="s">
        <v>663</v>
      </c>
      <c r="E277" s="89" t="s">
        <v>604</v>
      </c>
      <c r="F277" s="89" t="s">
        <v>604</v>
      </c>
      <c r="G277" s="89" t="s">
        <v>541</v>
      </c>
      <c r="H277" s="89" t="s">
        <v>83</v>
      </c>
      <c r="I277" s="89" t="s">
        <v>134</v>
      </c>
      <c r="J277" s="90">
        <v>53.949263999999999</v>
      </c>
      <c r="K277" s="90">
        <v>86.721290999999994</v>
      </c>
      <c r="L277" s="89" t="s">
        <v>24</v>
      </c>
      <c r="M277" s="89" t="s">
        <v>28</v>
      </c>
      <c r="N277" s="89"/>
      <c r="O277" s="89" t="s">
        <v>28</v>
      </c>
      <c r="P277" s="90" t="s">
        <v>540</v>
      </c>
      <c r="Q277" s="89" t="s">
        <v>540</v>
      </c>
      <c r="R277" s="90">
        <v>479.9803524818098</v>
      </c>
      <c r="S277" s="90">
        <v>295.12235540774935</v>
      </c>
      <c r="T277" s="90">
        <v>47.077131593848343</v>
      </c>
      <c r="U277" s="90">
        <v>2386.0969230769228</v>
      </c>
      <c r="V277" s="90">
        <v>897.76327720246547</v>
      </c>
      <c r="W277" s="90">
        <v>6.1100000000000002E-2</v>
      </c>
      <c r="X277" s="90">
        <v>186.79</v>
      </c>
      <c r="Y277" s="90">
        <v>29.326799536638578</v>
      </c>
      <c r="Z277" s="90">
        <v>18.031975915413486</v>
      </c>
      <c r="AA277" s="90">
        <v>2.8764127403841337</v>
      </c>
      <c r="AB277" s="90">
        <v>145.79052199999998</v>
      </c>
      <c r="AC277" s="90">
        <v>54.853336237070643</v>
      </c>
      <c r="AD277" s="90">
        <v>250.87904642950681</v>
      </c>
    </row>
    <row r="278" spans="1:30" x14ac:dyDescent="0.2">
      <c r="A278" s="89" t="s">
        <v>1117</v>
      </c>
      <c r="B278" s="89" t="s">
        <v>578</v>
      </c>
      <c r="C278" s="89" t="s">
        <v>6</v>
      </c>
      <c r="D278" s="89" t="s">
        <v>663</v>
      </c>
      <c r="E278" s="89" t="s">
        <v>604</v>
      </c>
      <c r="F278" s="89" t="s">
        <v>604</v>
      </c>
      <c r="G278" s="89" t="s">
        <v>541</v>
      </c>
      <c r="H278" s="89" t="s">
        <v>83</v>
      </c>
      <c r="I278" s="89" t="s">
        <v>134</v>
      </c>
      <c r="J278" s="90">
        <v>53.949263999999999</v>
      </c>
      <c r="K278" s="90">
        <v>86.721290999999994</v>
      </c>
      <c r="L278" s="89" t="s">
        <v>24</v>
      </c>
      <c r="M278" s="89" t="s">
        <v>28</v>
      </c>
      <c r="N278" s="89"/>
      <c r="O278" s="89" t="s">
        <v>28</v>
      </c>
      <c r="P278" s="90" t="s">
        <v>540</v>
      </c>
      <c r="Q278" s="89" t="s">
        <v>540</v>
      </c>
      <c r="R278" s="90">
        <v>479.9803524818098</v>
      </c>
      <c r="S278" s="90">
        <v>295.12235540774935</v>
      </c>
      <c r="T278" s="90">
        <v>47.077131593848343</v>
      </c>
      <c r="U278" s="90">
        <v>2353.1381818181821</v>
      </c>
      <c r="V278" s="90">
        <v>897.76327720246547</v>
      </c>
      <c r="W278" s="90">
        <v>0.56427000000000005</v>
      </c>
      <c r="X278" s="90">
        <v>186.79</v>
      </c>
      <c r="Y278" s="90">
        <v>270.83851349491084</v>
      </c>
      <c r="Z278" s="90">
        <v>166.52869148593075</v>
      </c>
      <c r="AA278" s="90">
        <v>26.564213044460807</v>
      </c>
      <c r="AB278" s="90">
        <v>1327.8052818545457</v>
      </c>
      <c r="AC278" s="90">
        <v>506.58088442703524</v>
      </c>
      <c r="AD278" s="90">
        <v>2298.3175843068834</v>
      </c>
    </row>
    <row r="279" spans="1:30" x14ac:dyDescent="0.2">
      <c r="A279" s="89" t="s">
        <v>1117</v>
      </c>
      <c r="B279" s="89" t="s">
        <v>578</v>
      </c>
      <c r="C279" s="89" t="s">
        <v>7</v>
      </c>
      <c r="D279" s="89" t="s">
        <v>663</v>
      </c>
      <c r="E279" s="89" t="s">
        <v>604</v>
      </c>
      <c r="F279" s="89" t="s">
        <v>604</v>
      </c>
      <c r="G279" s="89" t="s">
        <v>541</v>
      </c>
      <c r="H279" s="89" t="s">
        <v>83</v>
      </c>
      <c r="I279" s="89" t="s">
        <v>134</v>
      </c>
      <c r="J279" s="90">
        <v>53.949263999999999</v>
      </c>
      <c r="K279" s="90">
        <v>86.721290999999994</v>
      </c>
      <c r="L279" s="89" t="s">
        <v>24</v>
      </c>
      <c r="M279" s="89" t="s">
        <v>28</v>
      </c>
      <c r="N279" s="89"/>
      <c r="O279" s="89" t="s">
        <v>28</v>
      </c>
      <c r="P279" s="90" t="s">
        <v>540</v>
      </c>
      <c r="Q279" s="89" t="s">
        <v>540</v>
      </c>
      <c r="R279" s="90">
        <v>479.9803524818098</v>
      </c>
      <c r="S279" s="90">
        <v>295.12235540774935</v>
      </c>
      <c r="T279" s="90">
        <v>47.077131593848343</v>
      </c>
      <c r="U279" s="90">
        <v>2353.1381818181821</v>
      </c>
      <c r="V279" s="90">
        <v>897.76327720246547</v>
      </c>
      <c r="W279" s="90">
        <v>0.39282</v>
      </c>
      <c r="X279" s="90">
        <v>186.79</v>
      </c>
      <c r="Y279" s="90">
        <v>188.54588206190454</v>
      </c>
      <c r="Z279" s="90">
        <v>115.9299636512721</v>
      </c>
      <c r="AA279" s="90">
        <v>18.492838832695504</v>
      </c>
      <c r="AB279" s="90">
        <v>924.3597405818183</v>
      </c>
      <c r="AC279" s="90">
        <v>352.65937055067246</v>
      </c>
      <c r="AD279" s="90">
        <v>1599.987795678363</v>
      </c>
    </row>
    <row r="280" spans="1:30" x14ac:dyDescent="0.2">
      <c r="A280" s="89" t="s">
        <v>1117</v>
      </c>
      <c r="B280" s="89" t="s">
        <v>577</v>
      </c>
      <c r="C280" s="89" t="s">
        <v>4</v>
      </c>
      <c r="D280" s="89" t="s">
        <v>664</v>
      </c>
      <c r="E280" s="89" t="s">
        <v>604</v>
      </c>
      <c r="F280" s="89" t="s">
        <v>604</v>
      </c>
      <c r="G280" s="89" t="s">
        <v>541</v>
      </c>
      <c r="H280" s="89" t="s">
        <v>83</v>
      </c>
      <c r="I280" s="89" t="s">
        <v>135</v>
      </c>
      <c r="J280" s="90">
        <v>53.909348999999999</v>
      </c>
      <c r="K280" s="90">
        <v>86.744989000000004</v>
      </c>
      <c r="L280" s="89" t="s">
        <v>24</v>
      </c>
      <c r="M280" s="89" t="s">
        <v>28</v>
      </c>
      <c r="N280" s="89"/>
      <c r="O280" s="89" t="s">
        <v>28</v>
      </c>
      <c r="P280" s="90" t="s">
        <v>540</v>
      </c>
      <c r="Q280" s="89" t="s">
        <v>540</v>
      </c>
      <c r="R280" s="90">
        <v>479.9803524818098</v>
      </c>
      <c r="S280" s="90">
        <v>295.12235540774935</v>
      </c>
      <c r="T280" s="90">
        <v>47.077131593848343</v>
      </c>
      <c r="U280" s="90">
        <v>2386.0969230769228</v>
      </c>
      <c r="V280" s="90">
        <v>921.60237916147946</v>
      </c>
      <c r="W280" s="90">
        <v>1.80403</v>
      </c>
      <c r="X280" s="90">
        <v>191.75</v>
      </c>
      <c r="Y280" s="90">
        <v>865.89895528775935</v>
      </c>
      <c r="Z280" s="90">
        <v>532.40958282624206</v>
      </c>
      <c r="AA280" s="90">
        <v>84.928557709250228</v>
      </c>
      <c r="AB280" s="90">
        <v>4304.5904321384614</v>
      </c>
      <c r="AC280" s="90">
        <v>1662.5983400786838</v>
      </c>
      <c r="AD280" s="90">
        <v>7450.4258680403964</v>
      </c>
    </row>
    <row r="281" spans="1:30" x14ac:dyDescent="0.2">
      <c r="A281" s="89" t="s">
        <v>1117</v>
      </c>
      <c r="B281" s="89" t="s">
        <v>577</v>
      </c>
      <c r="C281" s="89" t="s">
        <v>5</v>
      </c>
      <c r="D281" s="89" t="s">
        <v>664</v>
      </c>
      <c r="E281" s="89" t="s">
        <v>604</v>
      </c>
      <c r="F281" s="89" t="s">
        <v>604</v>
      </c>
      <c r="G281" s="89" t="s">
        <v>541</v>
      </c>
      <c r="H281" s="89" t="s">
        <v>83</v>
      </c>
      <c r="I281" s="89" t="s">
        <v>135</v>
      </c>
      <c r="J281" s="90">
        <v>53.909348999999999</v>
      </c>
      <c r="K281" s="90">
        <v>86.744989000000004</v>
      </c>
      <c r="L281" s="89" t="s">
        <v>24</v>
      </c>
      <c r="M281" s="89" t="s">
        <v>28</v>
      </c>
      <c r="N281" s="89"/>
      <c r="O281" s="89" t="s">
        <v>28</v>
      </c>
      <c r="P281" s="90" t="s">
        <v>540</v>
      </c>
      <c r="Q281" s="89" t="s">
        <v>540</v>
      </c>
      <c r="R281" s="90">
        <v>479.9803524818098</v>
      </c>
      <c r="S281" s="90">
        <v>295.12235540774935</v>
      </c>
      <c r="T281" s="90">
        <v>47.077131593848343</v>
      </c>
      <c r="U281" s="90">
        <v>2386.0969230769228</v>
      </c>
      <c r="V281" s="90">
        <v>921.60237916147946</v>
      </c>
      <c r="W281" s="90">
        <v>1.52942</v>
      </c>
      <c r="X281" s="90">
        <v>191.75</v>
      </c>
      <c r="Y281" s="90">
        <v>734.09155069272958</v>
      </c>
      <c r="Z281" s="90">
        <v>451.36603280771999</v>
      </c>
      <c r="AA281" s="90">
        <v>72.000706602263534</v>
      </c>
      <c r="AB281" s="90">
        <v>3649.3443560923074</v>
      </c>
      <c r="AC281" s="90">
        <v>1409.51711073715</v>
      </c>
      <c r="AD281" s="90">
        <v>6316.3197569321701</v>
      </c>
    </row>
    <row r="282" spans="1:30" x14ac:dyDescent="0.2">
      <c r="A282" s="89" t="s">
        <v>1117</v>
      </c>
      <c r="B282" s="89" t="s">
        <v>577</v>
      </c>
      <c r="C282" s="89" t="s">
        <v>10</v>
      </c>
      <c r="D282" s="89" t="s">
        <v>664</v>
      </c>
      <c r="E282" s="89" t="s">
        <v>604</v>
      </c>
      <c r="F282" s="89" t="s">
        <v>604</v>
      </c>
      <c r="G282" s="89" t="s">
        <v>541</v>
      </c>
      <c r="H282" s="89" t="s">
        <v>83</v>
      </c>
      <c r="I282" s="89" t="s">
        <v>135</v>
      </c>
      <c r="J282" s="90">
        <v>53.909348999999999</v>
      </c>
      <c r="K282" s="90">
        <v>86.744989000000004</v>
      </c>
      <c r="L282" s="89" t="s">
        <v>24</v>
      </c>
      <c r="M282" s="89" t="s">
        <v>28</v>
      </c>
      <c r="N282" s="89"/>
      <c r="O282" s="89" t="s">
        <v>28</v>
      </c>
      <c r="P282" s="90" t="s">
        <v>540</v>
      </c>
      <c r="Q282" s="89" t="s">
        <v>540</v>
      </c>
      <c r="R282" s="90">
        <v>479.9803524818098</v>
      </c>
      <c r="S282" s="90">
        <v>295.12235540774935</v>
      </c>
      <c r="T282" s="90">
        <v>47.077131593848343</v>
      </c>
      <c r="U282" s="90">
        <v>2386.0969230769228</v>
      </c>
      <c r="V282" s="90">
        <v>921.60237916147946</v>
      </c>
      <c r="W282" s="90">
        <v>0.23666999999999999</v>
      </c>
      <c r="X282" s="90">
        <v>191.75</v>
      </c>
      <c r="Y282" s="90">
        <v>113.59695002186992</v>
      </c>
      <c r="Z282" s="90">
        <v>69.846607854352044</v>
      </c>
      <c r="AA282" s="90">
        <v>11.141744734316086</v>
      </c>
      <c r="AB282" s="90">
        <v>564.71755878461533</v>
      </c>
      <c r="AC282" s="90">
        <v>218.11563507614733</v>
      </c>
      <c r="AD282" s="90">
        <v>977.41849647130073</v>
      </c>
    </row>
    <row r="283" spans="1:30" x14ac:dyDescent="0.2">
      <c r="A283" s="89" t="s">
        <v>1117</v>
      </c>
      <c r="B283" s="89" t="s">
        <v>577</v>
      </c>
      <c r="C283" s="89" t="s">
        <v>9</v>
      </c>
      <c r="D283" s="89" t="s">
        <v>664</v>
      </c>
      <c r="E283" s="89" t="s">
        <v>604</v>
      </c>
      <c r="F283" s="89" t="s">
        <v>604</v>
      </c>
      <c r="G283" s="89" t="s">
        <v>541</v>
      </c>
      <c r="H283" s="89" t="s">
        <v>83</v>
      </c>
      <c r="I283" s="89" t="s">
        <v>135</v>
      </c>
      <c r="J283" s="90">
        <v>53.909348999999999</v>
      </c>
      <c r="K283" s="90">
        <v>86.744989000000004</v>
      </c>
      <c r="L283" s="89" t="s">
        <v>24</v>
      </c>
      <c r="M283" s="89" t="s">
        <v>28</v>
      </c>
      <c r="N283" s="89"/>
      <c r="O283" s="89" t="s">
        <v>28</v>
      </c>
      <c r="P283" s="90" t="s">
        <v>540</v>
      </c>
      <c r="Q283" s="89" t="s">
        <v>540</v>
      </c>
      <c r="R283" s="90">
        <v>479.9803524818098</v>
      </c>
      <c r="S283" s="90">
        <v>295.12235540774935</v>
      </c>
      <c r="T283" s="90">
        <v>47.077131593848343</v>
      </c>
      <c r="U283" s="90">
        <v>2386.0969230769228</v>
      </c>
      <c r="V283" s="90">
        <v>921.60237916147946</v>
      </c>
      <c r="W283" s="90">
        <v>7.2609999999999994E-2</v>
      </c>
      <c r="X283" s="90">
        <v>191.75</v>
      </c>
      <c r="Y283" s="90">
        <v>34.851373393704208</v>
      </c>
      <c r="Z283" s="90">
        <v>21.428834226156678</v>
      </c>
      <c r="AA283" s="90">
        <v>3.4182705250293277</v>
      </c>
      <c r="AB283" s="90">
        <v>173.25449758461536</v>
      </c>
      <c r="AC283" s="90">
        <v>66.917548750915017</v>
      </c>
      <c r="AD283" s="90">
        <v>299.87052448042061</v>
      </c>
    </row>
    <row r="284" spans="1:30" x14ac:dyDescent="0.2">
      <c r="A284" s="89" t="s">
        <v>1117</v>
      </c>
      <c r="B284" s="89" t="s">
        <v>578</v>
      </c>
      <c r="C284" s="89" t="s">
        <v>6</v>
      </c>
      <c r="D284" s="89" t="s">
        <v>664</v>
      </c>
      <c r="E284" s="89" t="s">
        <v>604</v>
      </c>
      <c r="F284" s="89" t="s">
        <v>604</v>
      </c>
      <c r="G284" s="89" t="s">
        <v>541</v>
      </c>
      <c r="H284" s="89" t="s">
        <v>83</v>
      </c>
      <c r="I284" s="89" t="s">
        <v>135</v>
      </c>
      <c r="J284" s="90">
        <v>53.909348999999999</v>
      </c>
      <c r="K284" s="90">
        <v>86.744989000000004</v>
      </c>
      <c r="L284" s="89" t="s">
        <v>24</v>
      </c>
      <c r="M284" s="89" t="s">
        <v>28</v>
      </c>
      <c r="N284" s="89"/>
      <c r="O284" s="89" t="s">
        <v>28</v>
      </c>
      <c r="P284" s="90" t="s">
        <v>540</v>
      </c>
      <c r="Q284" s="89" t="s">
        <v>540</v>
      </c>
      <c r="R284" s="90">
        <v>479.9803524818098</v>
      </c>
      <c r="S284" s="90">
        <v>295.12235540774935</v>
      </c>
      <c r="T284" s="90">
        <v>47.077131593848343</v>
      </c>
      <c r="U284" s="90">
        <v>2353.1381818181821</v>
      </c>
      <c r="V284" s="90">
        <v>921.60237916147946</v>
      </c>
      <c r="W284" s="90">
        <v>0.77536000000000005</v>
      </c>
      <c r="X284" s="90">
        <v>191.75</v>
      </c>
      <c r="Y284" s="90">
        <v>372.15756610029609</v>
      </c>
      <c r="Z284" s="90">
        <v>228.82606948895256</v>
      </c>
      <c r="AA284" s="90">
        <v>36.50172475260625</v>
      </c>
      <c r="AB284" s="90">
        <v>1824.5292206545457</v>
      </c>
      <c r="AC284" s="90">
        <v>714.57362070664476</v>
      </c>
      <c r="AD284" s="90">
        <v>3176.5882017030453</v>
      </c>
    </row>
    <row r="285" spans="1:30" x14ac:dyDescent="0.2">
      <c r="A285" s="89" t="s">
        <v>1117</v>
      </c>
      <c r="B285" s="89" t="s">
        <v>578</v>
      </c>
      <c r="C285" s="89" t="s">
        <v>7</v>
      </c>
      <c r="D285" s="89" t="s">
        <v>664</v>
      </c>
      <c r="E285" s="89" t="s">
        <v>604</v>
      </c>
      <c r="F285" s="89" t="s">
        <v>604</v>
      </c>
      <c r="G285" s="89" t="s">
        <v>541</v>
      </c>
      <c r="H285" s="89" t="s">
        <v>83</v>
      </c>
      <c r="I285" s="89" t="s">
        <v>135</v>
      </c>
      <c r="J285" s="90">
        <v>53.909348999999999</v>
      </c>
      <c r="K285" s="90">
        <v>86.744989000000004</v>
      </c>
      <c r="L285" s="89" t="s">
        <v>24</v>
      </c>
      <c r="M285" s="89" t="s">
        <v>28</v>
      </c>
      <c r="N285" s="89"/>
      <c r="O285" s="89" t="s">
        <v>28</v>
      </c>
      <c r="P285" s="90" t="s">
        <v>540</v>
      </c>
      <c r="Q285" s="89" t="s">
        <v>540</v>
      </c>
      <c r="R285" s="90">
        <v>479.9803524818098</v>
      </c>
      <c r="S285" s="90">
        <v>295.12235540774935</v>
      </c>
      <c r="T285" s="90">
        <v>47.077131593848343</v>
      </c>
      <c r="U285" s="90">
        <v>2353.1381818181821</v>
      </c>
      <c r="V285" s="90">
        <v>921.60237916147946</v>
      </c>
      <c r="W285" s="90">
        <v>0.54010000000000002</v>
      </c>
      <c r="X285" s="90">
        <v>191.75</v>
      </c>
      <c r="Y285" s="90">
        <v>259.2373883754255</v>
      </c>
      <c r="Z285" s="90">
        <v>159.39558415572543</v>
      </c>
      <c r="AA285" s="90">
        <v>25.426358773837492</v>
      </c>
      <c r="AB285" s="90">
        <v>1270.9299320000002</v>
      </c>
      <c r="AC285" s="90">
        <v>497.75744498511506</v>
      </c>
      <c r="AD285" s="90">
        <v>2212.7467082901035</v>
      </c>
    </row>
    <row r="286" spans="1:30" x14ac:dyDescent="0.2">
      <c r="A286" s="89" t="s">
        <v>1117</v>
      </c>
      <c r="B286" s="89" t="s">
        <v>577</v>
      </c>
      <c r="C286" s="89" t="s">
        <v>4</v>
      </c>
      <c r="D286" s="89" t="s">
        <v>667</v>
      </c>
      <c r="E286" s="89" t="s">
        <v>604</v>
      </c>
      <c r="F286" s="89" t="s">
        <v>604</v>
      </c>
      <c r="G286" s="89" t="s">
        <v>541</v>
      </c>
      <c r="H286" s="89" t="s">
        <v>83</v>
      </c>
      <c r="I286" s="89" t="s">
        <v>138</v>
      </c>
      <c r="J286" s="90">
        <v>55.311920000000001</v>
      </c>
      <c r="K286" s="90">
        <v>86.034000000000006</v>
      </c>
      <c r="L286" s="89" t="s">
        <v>24</v>
      </c>
      <c r="M286" s="89" t="s">
        <v>28</v>
      </c>
      <c r="N286" s="89"/>
      <c r="O286" s="89" t="s">
        <v>28</v>
      </c>
      <c r="P286" s="90" t="s">
        <v>540</v>
      </c>
      <c r="Q286" s="89" t="s">
        <v>540</v>
      </c>
      <c r="R286" s="90">
        <v>479.9803524818098</v>
      </c>
      <c r="S286" s="90">
        <v>295.12235540774935</v>
      </c>
      <c r="T286" s="90">
        <v>47.077131593848343</v>
      </c>
      <c r="U286" s="90">
        <v>2386.0969230769228</v>
      </c>
      <c r="V286" s="90">
        <v>278.0683740130296</v>
      </c>
      <c r="W286" s="90">
        <v>1.61446</v>
      </c>
      <c r="X286" s="90">
        <v>9.27</v>
      </c>
      <c r="Y286" s="90">
        <v>774.90907986778268</v>
      </c>
      <c r="Z286" s="90">
        <v>476.463237911595</v>
      </c>
      <c r="AA286" s="90">
        <v>76.00414587300439</v>
      </c>
      <c r="AB286" s="90">
        <v>3852.2580384307689</v>
      </c>
      <c r="AC286" s="90">
        <v>448.93026710907577</v>
      </c>
      <c r="AD286" s="90">
        <v>5628.5647691922259</v>
      </c>
    </row>
    <row r="287" spans="1:30" x14ac:dyDescent="0.2">
      <c r="A287" s="89" t="s">
        <v>1117</v>
      </c>
      <c r="B287" s="89" t="s">
        <v>577</v>
      </c>
      <c r="C287" s="89" t="s">
        <v>5</v>
      </c>
      <c r="D287" s="89" t="s">
        <v>667</v>
      </c>
      <c r="E287" s="89" t="s">
        <v>604</v>
      </c>
      <c r="F287" s="89" t="s">
        <v>604</v>
      </c>
      <c r="G287" s="89" t="s">
        <v>541</v>
      </c>
      <c r="H287" s="89" t="s">
        <v>83</v>
      </c>
      <c r="I287" s="89" t="s">
        <v>138</v>
      </c>
      <c r="J287" s="90">
        <v>55.311920000000001</v>
      </c>
      <c r="K287" s="90">
        <v>86.034000000000006</v>
      </c>
      <c r="L287" s="89" t="s">
        <v>24</v>
      </c>
      <c r="M287" s="89" t="s">
        <v>28</v>
      </c>
      <c r="N287" s="89"/>
      <c r="O287" s="89" t="s">
        <v>28</v>
      </c>
      <c r="P287" s="90" t="s">
        <v>540</v>
      </c>
      <c r="Q287" s="89" t="s">
        <v>540</v>
      </c>
      <c r="R287" s="90">
        <v>479.9803524818098</v>
      </c>
      <c r="S287" s="90">
        <v>295.12235540774935</v>
      </c>
      <c r="T287" s="90">
        <v>47.077131593848343</v>
      </c>
      <c r="U287" s="90">
        <v>2386.0969230769228</v>
      </c>
      <c r="V287" s="90">
        <v>278.0683740130296</v>
      </c>
      <c r="W287" s="90">
        <v>1.39191</v>
      </c>
      <c r="X287" s="90">
        <v>9.27</v>
      </c>
      <c r="Y287" s="90">
        <v>668.0894524229559</v>
      </c>
      <c r="Z287" s="90">
        <v>410.78375771560042</v>
      </c>
      <c r="AA287" s="90">
        <v>65.52713023679344</v>
      </c>
      <c r="AB287" s="90">
        <v>3321.2321681999997</v>
      </c>
      <c r="AC287" s="90">
        <v>387.04615047247603</v>
      </c>
      <c r="AD287" s="90">
        <v>4852.6786590478259</v>
      </c>
    </row>
    <row r="288" spans="1:30" x14ac:dyDescent="0.2">
      <c r="A288" s="89" t="s">
        <v>1117</v>
      </c>
      <c r="B288" s="89" t="s">
        <v>577</v>
      </c>
      <c r="C288" s="89" t="s">
        <v>10</v>
      </c>
      <c r="D288" s="89" t="s">
        <v>667</v>
      </c>
      <c r="E288" s="89" t="s">
        <v>604</v>
      </c>
      <c r="F288" s="89" t="s">
        <v>604</v>
      </c>
      <c r="G288" s="89" t="s">
        <v>541</v>
      </c>
      <c r="H288" s="89" t="s">
        <v>83</v>
      </c>
      <c r="I288" s="89" t="s">
        <v>138</v>
      </c>
      <c r="J288" s="90">
        <v>55.311920000000001</v>
      </c>
      <c r="K288" s="90">
        <v>86.034000000000006</v>
      </c>
      <c r="L288" s="89" t="s">
        <v>24</v>
      </c>
      <c r="M288" s="89" t="s">
        <v>28</v>
      </c>
      <c r="N288" s="89"/>
      <c r="O288" s="89" t="s">
        <v>28</v>
      </c>
      <c r="P288" s="90" t="s">
        <v>540</v>
      </c>
      <c r="Q288" s="89" t="s">
        <v>540</v>
      </c>
      <c r="R288" s="90">
        <v>479.9803524818098</v>
      </c>
      <c r="S288" s="90">
        <v>295.12235540774935</v>
      </c>
      <c r="T288" s="90">
        <v>47.077131593848343</v>
      </c>
      <c r="U288" s="90">
        <v>2386.0969230769228</v>
      </c>
      <c r="V288" s="90">
        <v>278.0683740130296</v>
      </c>
      <c r="W288" s="90">
        <v>0.21983</v>
      </c>
      <c r="X288" s="90">
        <v>9.27</v>
      </c>
      <c r="Y288" s="90">
        <v>105.51408088607624</v>
      </c>
      <c r="Z288" s="90">
        <v>64.876747389285541</v>
      </c>
      <c r="AA288" s="90">
        <v>10.348965838275682</v>
      </c>
      <c r="AB288" s="90">
        <v>524.53568659999996</v>
      </c>
      <c r="AC288" s="90">
        <v>61.127770659284295</v>
      </c>
      <c r="AD288" s="90">
        <v>766.40325137292166</v>
      </c>
    </row>
    <row r="289" spans="1:30" x14ac:dyDescent="0.2">
      <c r="A289" s="89" t="s">
        <v>1117</v>
      </c>
      <c r="B289" s="89" t="s">
        <v>577</v>
      </c>
      <c r="C289" s="89" t="s">
        <v>9</v>
      </c>
      <c r="D289" s="89" t="s">
        <v>667</v>
      </c>
      <c r="E289" s="89" t="s">
        <v>604</v>
      </c>
      <c r="F289" s="89" t="s">
        <v>604</v>
      </c>
      <c r="G289" s="89" t="s">
        <v>541</v>
      </c>
      <c r="H289" s="89" t="s">
        <v>83</v>
      </c>
      <c r="I289" s="89" t="s">
        <v>138</v>
      </c>
      <c r="J289" s="90">
        <v>55.311920000000001</v>
      </c>
      <c r="K289" s="90">
        <v>86.034000000000006</v>
      </c>
      <c r="L289" s="89" t="s">
        <v>24</v>
      </c>
      <c r="M289" s="89" t="s">
        <v>28</v>
      </c>
      <c r="N289" s="89"/>
      <c r="O289" s="89" t="s">
        <v>28</v>
      </c>
      <c r="P289" s="90" t="s">
        <v>540</v>
      </c>
      <c r="Q289" s="89" t="s">
        <v>540</v>
      </c>
      <c r="R289" s="90">
        <v>479.9803524818098</v>
      </c>
      <c r="S289" s="90">
        <v>295.12235540774935</v>
      </c>
      <c r="T289" s="90">
        <v>47.077131593848343</v>
      </c>
      <c r="U289" s="90">
        <v>2386.0969230769228</v>
      </c>
      <c r="V289" s="90">
        <v>278.0683740130296</v>
      </c>
      <c r="W289" s="90">
        <v>6.7610000000000003E-2</v>
      </c>
      <c r="X289" s="90">
        <v>9.27</v>
      </c>
      <c r="Y289" s="90">
        <v>32.451471631295163</v>
      </c>
      <c r="Z289" s="90">
        <v>19.953222449117934</v>
      </c>
      <c r="AA289" s="90">
        <v>3.1828848670600864</v>
      </c>
      <c r="AB289" s="90">
        <v>161.32401296923075</v>
      </c>
      <c r="AC289" s="90">
        <v>18.800202767020931</v>
      </c>
      <c r="AD289" s="90">
        <v>235.71179468372486</v>
      </c>
    </row>
    <row r="290" spans="1:30" x14ac:dyDescent="0.2">
      <c r="A290" s="89" t="s">
        <v>1117</v>
      </c>
      <c r="B290" s="89" t="s">
        <v>578</v>
      </c>
      <c r="C290" s="89" t="s">
        <v>6</v>
      </c>
      <c r="D290" s="89" t="s">
        <v>667</v>
      </c>
      <c r="E290" s="89" t="s">
        <v>604</v>
      </c>
      <c r="F290" s="89" t="s">
        <v>604</v>
      </c>
      <c r="G290" s="89" t="s">
        <v>541</v>
      </c>
      <c r="H290" s="89" t="s">
        <v>83</v>
      </c>
      <c r="I290" s="89" t="s">
        <v>138</v>
      </c>
      <c r="J290" s="90">
        <v>55.311920000000001</v>
      </c>
      <c r="K290" s="90">
        <v>86.034000000000006</v>
      </c>
      <c r="L290" s="89" t="s">
        <v>24</v>
      </c>
      <c r="M290" s="89" t="s">
        <v>28</v>
      </c>
      <c r="N290" s="89"/>
      <c r="O290" s="89" t="s">
        <v>28</v>
      </c>
      <c r="P290" s="90" t="s">
        <v>540</v>
      </c>
      <c r="Q290" s="89" t="s">
        <v>540</v>
      </c>
      <c r="R290" s="90">
        <v>479.9803524818098</v>
      </c>
      <c r="S290" s="90">
        <v>295.12235540774935</v>
      </c>
      <c r="T290" s="90">
        <v>47.077131593848343</v>
      </c>
      <c r="U290" s="90">
        <v>2353.1381818181821</v>
      </c>
      <c r="V290" s="90">
        <v>278.0683740130296</v>
      </c>
      <c r="W290" s="90">
        <v>1.5381199999999999</v>
      </c>
      <c r="X290" s="90">
        <v>9.27</v>
      </c>
      <c r="Y290" s="90">
        <v>738.26737975932122</v>
      </c>
      <c r="Z290" s="90">
        <v>453.93359729976743</v>
      </c>
      <c r="AA290" s="90">
        <v>72.410277647130016</v>
      </c>
      <c r="AB290" s="90">
        <v>3619.4089002181822</v>
      </c>
      <c r="AC290" s="90">
        <v>427.70252743692106</v>
      </c>
      <c r="AD290" s="90">
        <v>5311.7226823613219</v>
      </c>
    </row>
    <row r="291" spans="1:30" x14ac:dyDescent="0.2">
      <c r="A291" s="89" t="s">
        <v>1117</v>
      </c>
      <c r="B291" s="89" t="s">
        <v>578</v>
      </c>
      <c r="C291" s="89" t="s">
        <v>7</v>
      </c>
      <c r="D291" s="89" t="s">
        <v>667</v>
      </c>
      <c r="E291" s="89" t="s">
        <v>604</v>
      </c>
      <c r="F291" s="89" t="s">
        <v>604</v>
      </c>
      <c r="G291" s="89" t="s">
        <v>541</v>
      </c>
      <c r="H291" s="89" t="s">
        <v>83</v>
      </c>
      <c r="I291" s="89" t="s">
        <v>138</v>
      </c>
      <c r="J291" s="90">
        <v>55.311920000000001</v>
      </c>
      <c r="K291" s="90">
        <v>86.034000000000006</v>
      </c>
      <c r="L291" s="89" t="s">
        <v>24</v>
      </c>
      <c r="M291" s="89" t="s">
        <v>28</v>
      </c>
      <c r="N291" s="89"/>
      <c r="O291" s="89" t="s">
        <v>28</v>
      </c>
      <c r="P291" s="90" t="s">
        <v>540</v>
      </c>
      <c r="Q291" s="89" t="s">
        <v>540</v>
      </c>
      <c r="R291" s="90">
        <v>479.9803524818098</v>
      </c>
      <c r="S291" s="90">
        <v>295.12235540774935</v>
      </c>
      <c r="T291" s="90">
        <v>47.077131593848343</v>
      </c>
      <c r="U291" s="90">
        <v>2353.1381818181821</v>
      </c>
      <c r="V291" s="90">
        <v>278.0683740130296</v>
      </c>
      <c r="W291" s="90">
        <v>1.0699000000000001</v>
      </c>
      <c r="X291" s="90">
        <v>9.27</v>
      </c>
      <c r="Y291" s="90">
        <v>513.53097912028829</v>
      </c>
      <c r="Z291" s="90">
        <v>315.75140805075108</v>
      </c>
      <c r="AA291" s="90">
        <v>50.367823092258348</v>
      </c>
      <c r="AB291" s="90">
        <v>2517.6225407272732</v>
      </c>
      <c r="AC291" s="90">
        <v>297.50535335654041</v>
      </c>
      <c r="AD291" s="90">
        <v>3694.7781043471114</v>
      </c>
    </row>
    <row r="292" spans="1:30" x14ac:dyDescent="0.2">
      <c r="A292" s="89" t="s">
        <v>1117</v>
      </c>
      <c r="B292" s="89" t="s">
        <v>577</v>
      </c>
      <c r="C292" s="89" t="s">
        <v>4</v>
      </c>
      <c r="D292" s="89" t="s">
        <v>670</v>
      </c>
      <c r="E292" s="89" t="s">
        <v>604</v>
      </c>
      <c r="F292" s="89" t="s">
        <v>604</v>
      </c>
      <c r="G292" s="89" t="s">
        <v>541</v>
      </c>
      <c r="H292" s="89" t="s">
        <v>83</v>
      </c>
      <c r="I292" s="89" t="s">
        <v>141</v>
      </c>
      <c r="J292" s="90">
        <v>54.286470999999999</v>
      </c>
      <c r="K292" s="90">
        <v>85.994266999999994</v>
      </c>
      <c r="L292" s="89" t="s">
        <v>24</v>
      </c>
      <c r="M292" s="89" t="s">
        <v>28</v>
      </c>
      <c r="N292" s="89"/>
      <c r="O292" s="89" t="s">
        <v>28</v>
      </c>
      <c r="P292" s="90" t="s">
        <v>540</v>
      </c>
      <c r="Q292" s="89" t="s">
        <v>540</v>
      </c>
      <c r="R292" s="90">
        <v>479.9803524818098</v>
      </c>
      <c r="S292" s="90">
        <v>295.12235540774935</v>
      </c>
      <c r="T292" s="90">
        <v>47.077131593848343</v>
      </c>
      <c r="U292" s="90">
        <v>2386.0969230769228</v>
      </c>
      <c r="V292" s="90">
        <v>745.35643786368837</v>
      </c>
      <c r="W292" s="90">
        <v>0.98558000000000001</v>
      </c>
      <c r="X292" s="90">
        <v>155.08000000000001</v>
      </c>
      <c r="Y292" s="90">
        <v>473.05903579902213</v>
      </c>
      <c r="Z292" s="90">
        <v>290.86669104276962</v>
      </c>
      <c r="AA292" s="90">
        <v>46.39827935626505</v>
      </c>
      <c r="AB292" s="90">
        <v>2351.6894054461536</v>
      </c>
      <c r="AC292" s="90">
        <v>734.60839802969394</v>
      </c>
      <c r="AD292" s="90">
        <v>3896.6218096739044</v>
      </c>
    </row>
    <row r="293" spans="1:30" x14ac:dyDescent="0.2">
      <c r="A293" s="89" t="s">
        <v>1117</v>
      </c>
      <c r="B293" s="89" t="s">
        <v>577</v>
      </c>
      <c r="C293" s="89" t="s">
        <v>5</v>
      </c>
      <c r="D293" s="89" t="s">
        <v>670</v>
      </c>
      <c r="E293" s="89" t="s">
        <v>604</v>
      </c>
      <c r="F293" s="89" t="s">
        <v>604</v>
      </c>
      <c r="G293" s="89" t="s">
        <v>541</v>
      </c>
      <c r="H293" s="89" t="s">
        <v>83</v>
      </c>
      <c r="I293" s="89" t="s">
        <v>141</v>
      </c>
      <c r="J293" s="90">
        <v>54.286470999999999</v>
      </c>
      <c r="K293" s="90">
        <v>85.994266999999994</v>
      </c>
      <c r="L293" s="89" t="s">
        <v>24</v>
      </c>
      <c r="M293" s="89" t="s">
        <v>28</v>
      </c>
      <c r="N293" s="89"/>
      <c r="O293" s="89" t="s">
        <v>28</v>
      </c>
      <c r="P293" s="90" t="s">
        <v>540</v>
      </c>
      <c r="Q293" s="89" t="s">
        <v>540</v>
      </c>
      <c r="R293" s="90">
        <v>479.9803524818098</v>
      </c>
      <c r="S293" s="90">
        <v>295.12235540774935</v>
      </c>
      <c r="T293" s="90">
        <v>47.077131593848343</v>
      </c>
      <c r="U293" s="90">
        <v>2386.0969230769228</v>
      </c>
      <c r="V293" s="90">
        <v>745.35643786368837</v>
      </c>
      <c r="W293" s="90">
        <v>0.93811</v>
      </c>
      <c r="X293" s="90">
        <v>155.08000000000001</v>
      </c>
      <c r="Y293" s="90">
        <v>450.2743684667106</v>
      </c>
      <c r="Z293" s="90">
        <v>276.85723283156375</v>
      </c>
      <c r="AA293" s="90">
        <v>44.163527919505071</v>
      </c>
      <c r="AB293" s="90">
        <v>2238.421384507692</v>
      </c>
      <c r="AC293" s="90">
        <v>699.22632792430466</v>
      </c>
      <c r="AD293" s="90">
        <v>3708.9428416497763</v>
      </c>
    </row>
    <row r="294" spans="1:30" x14ac:dyDescent="0.2">
      <c r="A294" s="89" t="s">
        <v>1117</v>
      </c>
      <c r="B294" s="89" t="s">
        <v>577</v>
      </c>
      <c r="C294" s="89" t="s">
        <v>10</v>
      </c>
      <c r="D294" s="89" t="s">
        <v>670</v>
      </c>
      <c r="E294" s="89" t="s">
        <v>604</v>
      </c>
      <c r="F294" s="89" t="s">
        <v>604</v>
      </c>
      <c r="G294" s="89" t="s">
        <v>541</v>
      </c>
      <c r="H294" s="89" t="s">
        <v>83</v>
      </c>
      <c r="I294" s="89" t="s">
        <v>141</v>
      </c>
      <c r="J294" s="90">
        <v>54.286470999999999</v>
      </c>
      <c r="K294" s="90">
        <v>85.994266999999994</v>
      </c>
      <c r="L294" s="89" t="s">
        <v>24</v>
      </c>
      <c r="M294" s="89" t="s">
        <v>28</v>
      </c>
      <c r="N294" s="89"/>
      <c r="O294" s="89" t="s">
        <v>28</v>
      </c>
      <c r="P294" s="90" t="s">
        <v>540</v>
      </c>
      <c r="Q294" s="89" t="s">
        <v>540</v>
      </c>
      <c r="R294" s="90">
        <v>479.9803524818098</v>
      </c>
      <c r="S294" s="90">
        <v>295.12235540774935</v>
      </c>
      <c r="T294" s="90">
        <v>47.077131593848343</v>
      </c>
      <c r="U294" s="90">
        <v>2386.0969230769228</v>
      </c>
      <c r="V294" s="90">
        <v>745.35643786368837</v>
      </c>
      <c r="W294" s="90">
        <v>0.16478000000000001</v>
      </c>
      <c r="X294" s="90">
        <v>155.08000000000001</v>
      </c>
      <c r="Y294" s="90">
        <v>79.091162481952622</v>
      </c>
      <c r="Z294" s="90">
        <v>48.630261724088939</v>
      </c>
      <c r="AA294" s="90">
        <v>7.7573697440343308</v>
      </c>
      <c r="AB294" s="90">
        <v>393.18105098461535</v>
      </c>
      <c r="AC294" s="90">
        <v>122.81983383117857</v>
      </c>
      <c r="AD294" s="90">
        <v>651.47967876586983</v>
      </c>
    </row>
    <row r="295" spans="1:30" x14ac:dyDescent="0.2">
      <c r="A295" s="89" t="s">
        <v>1117</v>
      </c>
      <c r="B295" s="89" t="s">
        <v>577</v>
      </c>
      <c r="C295" s="89" t="s">
        <v>9</v>
      </c>
      <c r="D295" s="89" t="s">
        <v>670</v>
      </c>
      <c r="E295" s="89" t="s">
        <v>604</v>
      </c>
      <c r="F295" s="89" t="s">
        <v>604</v>
      </c>
      <c r="G295" s="89" t="s">
        <v>541</v>
      </c>
      <c r="H295" s="89" t="s">
        <v>83</v>
      </c>
      <c r="I295" s="89" t="s">
        <v>141</v>
      </c>
      <c r="J295" s="90">
        <v>54.286470999999999</v>
      </c>
      <c r="K295" s="90">
        <v>85.994266999999994</v>
      </c>
      <c r="L295" s="89" t="s">
        <v>24</v>
      </c>
      <c r="M295" s="89" t="s">
        <v>28</v>
      </c>
      <c r="N295" s="89"/>
      <c r="O295" s="89" t="s">
        <v>28</v>
      </c>
      <c r="P295" s="90" t="s">
        <v>540</v>
      </c>
      <c r="Q295" s="89" t="s">
        <v>540</v>
      </c>
      <c r="R295" s="90">
        <v>479.9803524818098</v>
      </c>
      <c r="S295" s="90">
        <v>295.12235540774935</v>
      </c>
      <c r="T295" s="90">
        <v>47.077131593848343</v>
      </c>
      <c r="U295" s="90">
        <v>2386.0969230769228</v>
      </c>
      <c r="V295" s="90">
        <v>745.35643786368837</v>
      </c>
      <c r="W295" s="90">
        <v>5.1299999999999998E-2</v>
      </c>
      <c r="X295" s="90">
        <v>155.08000000000001</v>
      </c>
      <c r="Y295" s="90">
        <v>24.622992082316841</v>
      </c>
      <c r="Z295" s="90">
        <v>15.139776832417541</v>
      </c>
      <c r="AA295" s="90">
        <v>2.4150568507644201</v>
      </c>
      <c r="AB295" s="90">
        <v>122.40677215384613</v>
      </c>
      <c r="AC295" s="90">
        <v>38.23678526240721</v>
      </c>
      <c r="AD295" s="90">
        <v>202.82138318175214</v>
      </c>
    </row>
    <row r="296" spans="1:30" x14ac:dyDescent="0.2">
      <c r="A296" s="89" t="s">
        <v>1117</v>
      </c>
      <c r="B296" s="89" t="s">
        <v>578</v>
      </c>
      <c r="C296" s="89" t="s">
        <v>6</v>
      </c>
      <c r="D296" s="89" t="s">
        <v>670</v>
      </c>
      <c r="E296" s="89" t="s">
        <v>604</v>
      </c>
      <c r="F296" s="89" t="s">
        <v>604</v>
      </c>
      <c r="G296" s="89" t="s">
        <v>541</v>
      </c>
      <c r="H296" s="89" t="s">
        <v>83</v>
      </c>
      <c r="I296" s="89" t="s">
        <v>141</v>
      </c>
      <c r="J296" s="90">
        <v>54.286470999999999</v>
      </c>
      <c r="K296" s="90">
        <v>85.994266999999994</v>
      </c>
      <c r="L296" s="89" t="s">
        <v>24</v>
      </c>
      <c r="M296" s="89" t="s">
        <v>28</v>
      </c>
      <c r="N296" s="89"/>
      <c r="O296" s="89" t="s">
        <v>28</v>
      </c>
      <c r="P296" s="90" t="s">
        <v>540</v>
      </c>
      <c r="Q296" s="89" t="s">
        <v>540</v>
      </c>
      <c r="R296" s="90">
        <v>479.9803524818098</v>
      </c>
      <c r="S296" s="90">
        <v>295.12235540774935</v>
      </c>
      <c r="T296" s="90">
        <v>47.077131593848343</v>
      </c>
      <c r="U296" s="90">
        <v>2353.1381818181821</v>
      </c>
      <c r="V296" s="90">
        <v>745.35643786368837</v>
      </c>
      <c r="W296" s="90">
        <v>0.35213</v>
      </c>
      <c r="X296" s="90">
        <v>155.08000000000001</v>
      </c>
      <c r="Y296" s="90">
        <v>169.01548151941969</v>
      </c>
      <c r="Z296" s="90">
        <v>103.92143500973079</v>
      </c>
      <c r="AA296" s="90">
        <v>16.577270348141816</v>
      </c>
      <c r="AB296" s="90">
        <v>828.61054796363646</v>
      </c>
      <c r="AC296" s="90">
        <v>262.46236246494061</v>
      </c>
      <c r="AD296" s="90">
        <v>1380.5870973058695</v>
      </c>
    </row>
    <row r="297" spans="1:30" x14ac:dyDescent="0.2">
      <c r="A297" s="89" t="s">
        <v>1117</v>
      </c>
      <c r="B297" s="89" t="s">
        <v>578</v>
      </c>
      <c r="C297" s="89" t="s">
        <v>7</v>
      </c>
      <c r="D297" s="89" t="s">
        <v>670</v>
      </c>
      <c r="E297" s="89" t="s">
        <v>604</v>
      </c>
      <c r="F297" s="89" t="s">
        <v>604</v>
      </c>
      <c r="G297" s="89" t="s">
        <v>541</v>
      </c>
      <c r="H297" s="89" t="s">
        <v>83</v>
      </c>
      <c r="I297" s="89" t="s">
        <v>141</v>
      </c>
      <c r="J297" s="90">
        <v>54.286470999999999</v>
      </c>
      <c r="K297" s="90">
        <v>85.994266999999994</v>
      </c>
      <c r="L297" s="89" t="s">
        <v>24</v>
      </c>
      <c r="M297" s="89" t="s">
        <v>28</v>
      </c>
      <c r="N297" s="89"/>
      <c r="O297" s="89" t="s">
        <v>28</v>
      </c>
      <c r="P297" s="90" t="s">
        <v>540</v>
      </c>
      <c r="Q297" s="89" t="s">
        <v>540</v>
      </c>
      <c r="R297" s="90">
        <v>479.9803524818098</v>
      </c>
      <c r="S297" s="90">
        <v>295.12235540774935</v>
      </c>
      <c r="T297" s="90">
        <v>47.077131593848343</v>
      </c>
      <c r="U297" s="90">
        <v>2353.1381818181821</v>
      </c>
      <c r="V297" s="90">
        <v>745.35643786368837</v>
      </c>
      <c r="W297" s="90">
        <v>0.24381</v>
      </c>
      <c r="X297" s="90">
        <v>155.08000000000001</v>
      </c>
      <c r="Y297" s="90">
        <v>117.02400973859005</v>
      </c>
      <c r="Z297" s="90">
        <v>71.953781471963367</v>
      </c>
      <c r="AA297" s="90">
        <v>11.477875453896164</v>
      </c>
      <c r="AB297" s="90">
        <v>573.71862010909103</v>
      </c>
      <c r="AC297" s="90">
        <v>181.72535311554586</v>
      </c>
      <c r="AD297" s="90">
        <v>955.89963988908653</v>
      </c>
    </row>
    <row r="298" spans="1:30" x14ac:dyDescent="0.2">
      <c r="A298" s="89" t="s">
        <v>1117</v>
      </c>
      <c r="B298" s="89" t="s">
        <v>577</v>
      </c>
      <c r="C298" s="89" t="s">
        <v>4</v>
      </c>
      <c r="D298" s="89" t="s">
        <v>671</v>
      </c>
      <c r="E298" s="89" t="s">
        <v>604</v>
      </c>
      <c r="F298" s="89" t="s">
        <v>604</v>
      </c>
      <c r="G298" s="89" t="s">
        <v>541</v>
      </c>
      <c r="H298" s="89" t="s">
        <v>83</v>
      </c>
      <c r="I298" s="89" t="s">
        <v>142</v>
      </c>
      <c r="J298" s="90">
        <v>56.188763000000002</v>
      </c>
      <c r="K298" s="90">
        <v>86.654680999999997</v>
      </c>
      <c r="L298" s="89" t="s">
        <v>24</v>
      </c>
      <c r="M298" s="89" t="s">
        <v>28</v>
      </c>
      <c r="N298" s="89"/>
      <c r="O298" s="89" t="s">
        <v>28</v>
      </c>
      <c r="P298" s="90" t="s">
        <v>540</v>
      </c>
      <c r="Q298" s="89" t="s">
        <v>540</v>
      </c>
      <c r="R298" s="90">
        <v>479.9803524818098</v>
      </c>
      <c r="S298" s="90">
        <v>295.12235540774935</v>
      </c>
      <c r="T298" s="90">
        <v>47.077131593848343</v>
      </c>
      <c r="U298" s="90">
        <v>2386.0969230769228</v>
      </c>
      <c r="V298" s="90">
        <v>1027.9974595544982</v>
      </c>
      <c r="W298" s="90">
        <v>0.63363999999999998</v>
      </c>
      <c r="X298" s="90">
        <v>148.13</v>
      </c>
      <c r="Y298" s="90">
        <v>304.13475054657397</v>
      </c>
      <c r="Z298" s="90">
        <v>187.0013292805663</v>
      </c>
      <c r="AA298" s="90">
        <v>29.829953663126062</v>
      </c>
      <c r="AB298" s="90">
        <v>1511.9264543384613</v>
      </c>
      <c r="AC298" s="90">
        <v>651.38031027211218</v>
      </c>
      <c r="AD298" s="90">
        <v>2684.2727981008397</v>
      </c>
    </row>
    <row r="299" spans="1:30" x14ac:dyDescent="0.2">
      <c r="A299" s="89" t="s">
        <v>1117</v>
      </c>
      <c r="B299" s="89" t="s">
        <v>577</v>
      </c>
      <c r="C299" s="89" t="s">
        <v>5</v>
      </c>
      <c r="D299" s="89" t="s">
        <v>671</v>
      </c>
      <c r="E299" s="89" t="s">
        <v>604</v>
      </c>
      <c r="F299" s="89" t="s">
        <v>604</v>
      </c>
      <c r="G299" s="89" t="s">
        <v>541</v>
      </c>
      <c r="H299" s="89" t="s">
        <v>83</v>
      </c>
      <c r="I299" s="89" t="s">
        <v>142</v>
      </c>
      <c r="J299" s="90">
        <v>56.188763000000002</v>
      </c>
      <c r="K299" s="90">
        <v>86.654680999999997</v>
      </c>
      <c r="L299" s="89" t="s">
        <v>24</v>
      </c>
      <c r="M299" s="89" t="s">
        <v>28</v>
      </c>
      <c r="N299" s="89"/>
      <c r="O299" s="89" t="s">
        <v>28</v>
      </c>
      <c r="P299" s="90" t="s">
        <v>540</v>
      </c>
      <c r="Q299" s="89" t="s">
        <v>540</v>
      </c>
      <c r="R299" s="90">
        <v>479.9803524818098</v>
      </c>
      <c r="S299" s="90">
        <v>295.12235540774935</v>
      </c>
      <c r="T299" s="90">
        <v>47.077131593848343</v>
      </c>
      <c r="U299" s="90">
        <v>2386.0969230769228</v>
      </c>
      <c r="V299" s="90">
        <v>1027.9974595544982</v>
      </c>
      <c r="W299" s="90">
        <v>0.56313000000000002</v>
      </c>
      <c r="X299" s="90">
        <v>148.13</v>
      </c>
      <c r="Y299" s="90">
        <v>270.29133589308157</v>
      </c>
      <c r="Z299" s="90">
        <v>166.1922520007659</v>
      </c>
      <c r="AA299" s="90">
        <v>26.510545114443818</v>
      </c>
      <c r="AB299" s="90">
        <v>1343.6827602923076</v>
      </c>
      <c r="AC299" s="90">
        <v>578.89620939892461</v>
      </c>
      <c r="AD299" s="90">
        <v>2385.5731026995236</v>
      </c>
    </row>
    <row r="300" spans="1:30" x14ac:dyDescent="0.2">
      <c r="A300" s="89" t="s">
        <v>1117</v>
      </c>
      <c r="B300" s="89" t="s">
        <v>577</v>
      </c>
      <c r="C300" s="89" t="s">
        <v>10</v>
      </c>
      <c r="D300" s="89" t="s">
        <v>671</v>
      </c>
      <c r="E300" s="89" t="s">
        <v>604</v>
      </c>
      <c r="F300" s="89" t="s">
        <v>604</v>
      </c>
      <c r="G300" s="89" t="s">
        <v>541</v>
      </c>
      <c r="H300" s="89" t="s">
        <v>83</v>
      </c>
      <c r="I300" s="89" t="s">
        <v>142</v>
      </c>
      <c r="J300" s="90">
        <v>56.188763000000002</v>
      </c>
      <c r="K300" s="90">
        <v>86.654680999999997</v>
      </c>
      <c r="L300" s="89" t="s">
        <v>24</v>
      </c>
      <c r="M300" s="89" t="s">
        <v>28</v>
      </c>
      <c r="N300" s="89"/>
      <c r="O300" s="89" t="s">
        <v>28</v>
      </c>
      <c r="P300" s="90" t="s">
        <v>540</v>
      </c>
      <c r="Q300" s="89" t="s">
        <v>540</v>
      </c>
      <c r="R300" s="90">
        <v>479.9803524818098</v>
      </c>
      <c r="S300" s="90">
        <v>295.12235540774935</v>
      </c>
      <c r="T300" s="90">
        <v>47.077131593848343</v>
      </c>
      <c r="U300" s="90">
        <v>2386.0969230769228</v>
      </c>
      <c r="V300" s="90">
        <v>1027.9974595544982</v>
      </c>
      <c r="W300" s="90">
        <v>9.2100000000000001E-2</v>
      </c>
      <c r="X300" s="90">
        <v>148.13</v>
      </c>
      <c r="Y300" s="90">
        <v>44.206190463574686</v>
      </c>
      <c r="Z300" s="90">
        <v>27.180768933053717</v>
      </c>
      <c r="AA300" s="90">
        <v>4.3358038197934325</v>
      </c>
      <c r="AB300" s="90">
        <v>219.7595266153846</v>
      </c>
      <c r="AC300" s="90">
        <v>94.678566024969285</v>
      </c>
      <c r="AD300" s="90">
        <v>390.1608558567757</v>
      </c>
    </row>
    <row r="301" spans="1:30" x14ac:dyDescent="0.2">
      <c r="A301" s="89" t="s">
        <v>1117</v>
      </c>
      <c r="B301" s="89" t="s">
        <v>577</v>
      </c>
      <c r="C301" s="89" t="s">
        <v>9</v>
      </c>
      <c r="D301" s="89" t="s">
        <v>671</v>
      </c>
      <c r="E301" s="89" t="s">
        <v>604</v>
      </c>
      <c r="F301" s="89" t="s">
        <v>604</v>
      </c>
      <c r="G301" s="89" t="s">
        <v>541</v>
      </c>
      <c r="H301" s="89" t="s">
        <v>83</v>
      </c>
      <c r="I301" s="89" t="s">
        <v>142</v>
      </c>
      <c r="J301" s="90">
        <v>56.188763000000002</v>
      </c>
      <c r="K301" s="90">
        <v>86.654680999999997</v>
      </c>
      <c r="L301" s="89" t="s">
        <v>24</v>
      </c>
      <c r="M301" s="89" t="s">
        <v>28</v>
      </c>
      <c r="N301" s="89"/>
      <c r="O301" s="89" t="s">
        <v>28</v>
      </c>
      <c r="P301" s="90" t="s">
        <v>540</v>
      </c>
      <c r="Q301" s="89" t="s">
        <v>540</v>
      </c>
      <c r="R301" s="90">
        <v>479.9803524818098</v>
      </c>
      <c r="S301" s="90">
        <v>295.12235540774935</v>
      </c>
      <c r="T301" s="90">
        <v>47.077131593848343</v>
      </c>
      <c r="U301" s="90">
        <v>2386.0969230769228</v>
      </c>
      <c r="V301" s="90">
        <v>1027.9974595544982</v>
      </c>
      <c r="W301" s="90">
        <v>2.845E-2</v>
      </c>
      <c r="X301" s="90">
        <v>148.13</v>
      </c>
      <c r="Y301" s="90">
        <v>13.655441028107489</v>
      </c>
      <c r="Z301" s="90">
        <v>8.3962310113504692</v>
      </c>
      <c r="AA301" s="90">
        <v>1.3393443938449854</v>
      </c>
      <c r="AB301" s="90">
        <v>67.88445746153846</v>
      </c>
      <c r="AC301" s="90">
        <v>29.246527724325471</v>
      </c>
      <c r="AD301" s="90">
        <v>120.52200161916689</v>
      </c>
    </row>
    <row r="302" spans="1:30" x14ac:dyDescent="0.2">
      <c r="A302" s="89" t="s">
        <v>1117</v>
      </c>
      <c r="B302" s="89" t="s">
        <v>578</v>
      </c>
      <c r="C302" s="89" t="s">
        <v>6</v>
      </c>
      <c r="D302" s="89" t="s">
        <v>671</v>
      </c>
      <c r="E302" s="89" t="s">
        <v>604</v>
      </c>
      <c r="F302" s="89" t="s">
        <v>604</v>
      </c>
      <c r="G302" s="89" t="s">
        <v>541</v>
      </c>
      <c r="H302" s="89" t="s">
        <v>83</v>
      </c>
      <c r="I302" s="89" t="s">
        <v>142</v>
      </c>
      <c r="J302" s="90">
        <v>56.188763000000002</v>
      </c>
      <c r="K302" s="90">
        <v>86.654680999999997</v>
      </c>
      <c r="L302" s="89" t="s">
        <v>24</v>
      </c>
      <c r="M302" s="89" t="s">
        <v>28</v>
      </c>
      <c r="N302" s="89"/>
      <c r="O302" s="89" t="s">
        <v>28</v>
      </c>
      <c r="P302" s="90" t="s">
        <v>540</v>
      </c>
      <c r="Q302" s="89" t="s">
        <v>540</v>
      </c>
      <c r="R302" s="90">
        <v>479.9803524818098</v>
      </c>
      <c r="S302" s="90">
        <v>295.12235540774935</v>
      </c>
      <c r="T302" s="90">
        <v>47.077131593848343</v>
      </c>
      <c r="U302" s="90">
        <v>2353.1381818181821</v>
      </c>
      <c r="V302" s="90">
        <v>1027.9974595544982</v>
      </c>
      <c r="W302" s="90">
        <v>0.30635000000000001</v>
      </c>
      <c r="X302" s="90">
        <v>148.13</v>
      </c>
      <c r="Y302" s="90">
        <v>147.04198098280244</v>
      </c>
      <c r="Z302" s="90">
        <v>90.410733579164017</v>
      </c>
      <c r="AA302" s="90">
        <v>14.422079263775441</v>
      </c>
      <c r="AB302" s="90">
        <v>720.88388200000009</v>
      </c>
      <c r="AC302" s="90">
        <v>314.92702173452051</v>
      </c>
      <c r="AD302" s="90">
        <v>1287.6856975602625</v>
      </c>
    </row>
    <row r="303" spans="1:30" x14ac:dyDescent="0.2">
      <c r="A303" s="89" t="s">
        <v>1117</v>
      </c>
      <c r="B303" s="89" t="s">
        <v>578</v>
      </c>
      <c r="C303" s="89" t="s">
        <v>7</v>
      </c>
      <c r="D303" s="89" t="s">
        <v>671</v>
      </c>
      <c r="E303" s="89" t="s">
        <v>604</v>
      </c>
      <c r="F303" s="89" t="s">
        <v>604</v>
      </c>
      <c r="G303" s="89" t="s">
        <v>541</v>
      </c>
      <c r="H303" s="89" t="s">
        <v>83</v>
      </c>
      <c r="I303" s="89" t="s">
        <v>142</v>
      </c>
      <c r="J303" s="90">
        <v>56.188763000000002</v>
      </c>
      <c r="K303" s="90">
        <v>86.654680999999997</v>
      </c>
      <c r="L303" s="89" t="s">
        <v>24</v>
      </c>
      <c r="M303" s="89" t="s">
        <v>28</v>
      </c>
      <c r="N303" s="89"/>
      <c r="O303" s="89" t="s">
        <v>28</v>
      </c>
      <c r="P303" s="90" t="s">
        <v>540</v>
      </c>
      <c r="Q303" s="89" t="s">
        <v>540</v>
      </c>
      <c r="R303" s="90">
        <v>479.9803524818098</v>
      </c>
      <c r="S303" s="90">
        <v>295.12235540774935</v>
      </c>
      <c r="T303" s="90">
        <v>47.077131593848343</v>
      </c>
      <c r="U303" s="90">
        <v>2353.1381818181821</v>
      </c>
      <c r="V303" s="90">
        <v>1027.9974595544982</v>
      </c>
      <c r="W303" s="90">
        <v>0.21268999999999999</v>
      </c>
      <c r="X303" s="90">
        <v>148.13</v>
      </c>
      <c r="Y303" s="90">
        <v>102.08702116935612</v>
      </c>
      <c r="Z303" s="90">
        <v>62.76957377167421</v>
      </c>
      <c r="AA303" s="90">
        <v>10.012835118695603</v>
      </c>
      <c r="AB303" s="90">
        <v>500.48895989090914</v>
      </c>
      <c r="AC303" s="90">
        <v>218.64477967264619</v>
      </c>
      <c r="AD303" s="90">
        <v>894.00316962328122</v>
      </c>
    </row>
    <row r="304" spans="1:30" x14ac:dyDescent="0.2">
      <c r="A304" s="89" t="s">
        <v>1117</v>
      </c>
      <c r="B304" s="89" t="s">
        <v>577</v>
      </c>
      <c r="C304" s="89" t="s">
        <v>4</v>
      </c>
      <c r="D304" s="89" t="s">
        <v>672</v>
      </c>
      <c r="E304" s="89" t="s">
        <v>604</v>
      </c>
      <c r="F304" s="89" t="s">
        <v>604</v>
      </c>
      <c r="G304" s="89" t="s">
        <v>541</v>
      </c>
      <c r="H304" s="89" t="s">
        <v>83</v>
      </c>
      <c r="I304" s="89" t="s">
        <v>143</v>
      </c>
      <c r="J304" s="90">
        <v>54.018495000000001</v>
      </c>
      <c r="K304" s="90">
        <v>86.683796000000001</v>
      </c>
      <c r="L304" s="89" t="s">
        <v>24</v>
      </c>
      <c r="M304" s="89" t="s">
        <v>28</v>
      </c>
      <c r="N304" s="89"/>
      <c r="O304" s="89" t="s">
        <v>28</v>
      </c>
      <c r="P304" s="90" t="s">
        <v>540</v>
      </c>
      <c r="Q304" s="89" t="s">
        <v>540</v>
      </c>
      <c r="R304" s="90">
        <v>479.9803524818098</v>
      </c>
      <c r="S304" s="90">
        <v>295.12235540774935</v>
      </c>
      <c r="T304" s="90">
        <v>47.077131593848343</v>
      </c>
      <c r="U304" s="90">
        <v>2386.0969230769228</v>
      </c>
      <c r="V304" s="90">
        <v>855.420033601878</v>
      </c>
      <c r="W304" s="90">
        <v>1.6429199999999999</v>
      </c>
      <c r="X304" s="90">
        <v>177.98</v>
      </c>
      <c r="Y304" s="90">
        <v>788.5693206994149</v>
      </c>
      <c r="Z304" s="90">
        <v>484.86242014649957</v>
      </c>
      <c r="AA304" s="90">
        <v>77.343961038165318</v>
      </c>
      <c r="AB304" s="90">
        <v>3920.1663568615381</v>
      </c>
      <c r="AC304" s="90">
        <v>1405.3866816051973</v>
      </c>
      <c r="AD304" s="90">
        <v>6676.3287403508148</v>
      </c>
    </row>
    <row r="305" spans="1:30" x14ac:dyDescent="0.2">
      <c r="A305" s="89" t="s">
        <v>1117</v>
      </c>
      <c r="B305" s="89" t="s">
        <v>577</v>
      </c>
      <c r="C305" s="89" t="s">
        <v>5</v>
      </c>
      <c r="D305" s="89" t="s">
        <v>672</v>
      </c>
      <c r="E305" s="89" t="s">
        <v>604</v>
      </c>
      <c r="F305" s="89" t="s">
        <v>604</v>
      </c>
      <c r="G305" s="89" t="s">
        <v>541</v>
      </c>
      <c r="H305" s="89" t="s">
        <v>83</v>
      </c>
      <c r="I305" s="89" t="s">
        <v>143</v>
      </c>
      <c r="J305" s="90">
        <v>54.018495000000001</v>
      </c>
      <c r="K305" s="90">
        <v>86.683796000000001</v>
      </c>
      <c r="L305" s="89" t="s">
        <v>24</v>
      </c>
      <c r="M305" s="89" t="s">
        <v>28</v>
      </c>
      <c r="N305" s="89"/>
      <c r="O305" s="89" t="s">
        <v>28</v>
      </c>
      <c r="P305" s="90" t="s">
        <v>540</v>
      </c>
      <c r="Q305" s="89" t="s">
        <v>540</v>
      </c>
      <c r="R305" s="90">
        <v>479.9803524818098</v>
      </c>
      <c r="S305" s="90">
        <v>295.12235540774935</v>
      </c>
      <c r="T305" s="90">
        <v>47.077131593848343</v>
      </c>
      <c r="U305" s="90">
        <v>2386.0969230769228</v>
      </c>
      <c r="V305" s="90">
        <v>855.420033601878</v>
      </c>
      <c r="W305" s="90">
        <v>1.3450899999999999</v>
      </c>
      <c r="X305" s="90">
        <v>177.98</v>
      </c>
      <c r="Y305" s="90">
        <v>645.6167723197575</v>
      </c>
      <c r="Z305" s="90">
        <v>396.96612903540955</v>
      </c>
      <c r="AA305" s="90">
        <v>63.322978935569459</v>
      </c>
      <c r="AB305" s="90">
        <v>3209.5151102615378</v>
      </c>
      <c r="AC305" s="90">
        <v>1150.6169329975501</v>
      </c>
      <c r="AD305" s="90">
        <v>5466.037923549824</v>
      </c>
    </row>
    <row r="306" spans="1:30" x14ac:dyDescent="0.2">
      <c r="A306" s="89" t="s">
        <v>1117</v>
      </c>
      <c r="B306" s="89" t="s">
        <v>577</v>
      </c>
      <c r="C306" s="89" t="s">
        <v>10</v>
      </c>
      <c r="D306" s="89" t="s">
        <v>672</v>
      </c>
      <c r="E306" s="89" t="s">
        <v>604</v>
      </c>
      <c r="F306" s="89" t="s">
        <v>604</v>
      </c>
      <c r="G306" s="89" t="s">
        <v>541</v>
      </c>
      <c r="H306" s="89" t="s">
        <v>83</v>
      </c>
      <c r="I306" s="89" t="s">
        <v>143</v>
      </c>
      <c r="J306" s="90">
        <v>54.018495000000001</v>
      </c>
      <c r="K306" s="90">
        <v>86.683796000000001</v>
      </c>
      <c r="L306" s="89" t="s">
        <v>24</v>
      </c>
      <c r="M306" s="89" t="s">
        <v>28</v>
      </c>
      <c r="N306" s="89"/>
      <c r="O306" s="89" t="s">
        <v>28</v>
      </c>
      <c r="P306" s="90" t="s">
        <v>540</v>
      </c>
      <c r="Q306" s="89" t="s">
        <v>540</v>
      </c>
      <c r="R306" s="90">
        <v>479.9803524818098</v>
      </c>
      <c r="S306" s="90">
        <v>295.12235540774935</v>
      </c>
      <c r="T306" s="90">
        <v>47.077131593848343</v>
      </c>
      <c r="U306" s="90">
        <v>2386.0969230769228</v>
      </c>
      <c r="V306" s="90">
        <v>855.420033601878</v>
      </c>
      <c r="W306" s="90">
        <v>0.19900999999999999</v>
      </c>
      <c r="X306" s="90">
        <v>177.98</v>
      </c>
      <c r="Y306" s="90">
        <v>95.520889947404967</v>
      </c>
      <c r="Z306" s="90">
        <v>58.732299949696198</v>
      </c>
      <c r="AA306" s="90">
        <v>9.3688199584917591</v>
      </c>
      <c r="AB306" s="90">
        <v>474.85714866153842</v>
      </c>
      <c r="AC306" s="90">
        <v>170.23714088710975</v>
      </c>
      <c r="AD306" s="90">
        <v>808.716299404241</v>
      </c>
    </row>
    <row r="307" spans="1:30" x14ac:dyDescent="0.2">
      <c r="A307" s="89" t="s">
        <v>1117</v>
      </c>
      <c r="B307" s="89" t="s">
        <v>577</v>
      </c>
      <c r="C307" s="89" t="s">
        <v>9</v>
      </c>
      <c r="D307" s="89" t="s">
        <v>672</v>
      </c>
      <c r="E307" s="89" t="s">
        <v>604</v>
      </c>
      <c r="F307" s="89" t="s">
        <v>604</v>
      </c>
      <c r="G307" s="89" t="s">
        <v>541</v>
      </c>
      <c r="H307" s="89" t="s">
        <v>83</v>
      </c>
      <c r="I307" s="89" t="s">
        <v>143</v>
      </c>
      <c r="J307" s="90">
        <v>54.018495000000001</v>
      </c>
      <c r="K307" s="90">
        <v>86.683796000000001</v>
      </c>
      <c r="L307" s="89" t="s">
        <v>24</v>
      </c>
      <c r="M307" s="89" t="s">
        <v>28</v>
      </c>
      <c r="N307" s="89"/>
      <c r="O307" s="89" t="s">
        <v>28</v>
      </c>
      <c r="P307" s="90" t="s">
        <v>540</v>
      </c>
      <c r="Q307" s="89" t="s">
        <v>540</v>
      </c>
      <c r="R307" s="90">
        <v>479.9803524818098</v>
      </c>
      <c r="S307" s="90">
        <v>295.12235540774935</v>
      </c>
      <c r="T307" s="90">
        <v>47.077131593848343</v>
      </c>
      <c r="U307" s="90">
        <v>2386.0969230769228</v>
      </c>
      <c r="V307" s="90">
        <v>855.420033601878</v>
      </c>
      <c r="W307" s="90">
        <v>6.071E-2</v>
      </c>
      <c r="X307" s="90">
        <v>177.98</v>
      </c>
      <c r="Y307" s="90">
        <v>29.139607199170673</v>
      </c>
      <c r="Z307" s="90">
        <v>17.916878196804465</v>
      </c>
      <c r="AA307" s="90">
        <v>2.8580526590625328</v>
      </c>
      <c r="AB307" s="90">
        <v>144.85994419999997</v>
      </c>
      <c r="AC307" s="90">
        <v>51.932550239970013</v>
      </c>
      <c r="AD307" s="90">
        <v>246.70703249500764</v>
      </c>
    </row>
    <row r="308" spans="1:30" x14ac:dyDescent="0.2">
      <c r="A308" s="89" t="s">
        <v>1117</v>
      </c>
      <c r="B308" s="89" t="s">
        <v>578</v>
      </c>
      <c r="C308" s="89" t="s">
        <v>6</v>
      </c>
      <c r="D308" s="89" t="s">
        <v>672</v>
      </c>
      <c r="E308" s="89" t="s">
        <v>604</v>
      </c>
      <c r="F308" s="89" t="s">
        <v>604</v>
      </c>
      <c r="G308" s="89" t="s">
        <v>541</v>
      </c>
      <c r="H308" s="89" t="s">
        <v>83</v>
      </c>
      <c r="I308" s="89" t="s">
        <v>143</v>
      </c>
      <c r="J308" s="90">
        <v>54.018495000000001</v>
      </c>
      <c r="K308" s="90">
        <v>86.683796000000001</v>
      </c>
      <c r="L308" s="89" t="s">
        <v>24</v>
      </c>
      <c r="M308" s="89" t="s">
        <v>28</v>
      </c>
      <c r="N308" s="89"/>
      <c r="O308" s="89" t="s">
        <v>28</v>
      </c>
      <c r="P308" s="90" t="s">
        <v>540</v>
      </c>
      <c r="Q308" s="89" t="s">
        <v>540</v>
      </c>
      <c r="R308" s="90">
        <v>479.9803524818098</v>
      </c>
      <c r="S308" s="90">
        <v>295.12235540774935</v>
      </c>
      <c r="T308" s="90">
        <v>47.077131593848343</v>
      </c>
      <c r="U308" s="90">
        <v>2353.1381818181821</v>
      </c>
      <c r="V308" s="90">
        <v>855.420033601878</v>
      </c>
      <c r="W308" s="90">
        <v>0.92937000000000003</v>
      </c>
      <c r="X308" s="90">
        <v>177.98</v>
      </c>
      <c r="Y308" s="90">
        <v>446.07934018601958</v>
      </c>
      <c r="Z308" s="90">
        <v>274.2778634453</v>
      </c>
      <c r="AA308" s="90">
        <v>43.752073789374833</v>
      </c>
      <c r="AB308" s="90">
        <v>2186.9360320363639</v>
      </c>
      <c r="AC308" s="90">
        <v>795.00171662857736</v>
      </c>
      <c r="AD308" s="90">
        <v>3746.0470260856359</v>
      </c>
    </row>
    <row r="309" spans="1:30" x14ac:dyDescent="0.2">
      <c r="A309" s="89" t="s">
        <v>1117</v>
      </c>
      <c r="B309" s="89" t="s">
        <v>578</v>
      </c>
      <c r="C309" s="89" t="s">
        <v>7</v>
      </c>
      <c r="D309" s="89" t="s">
        <v>672</v>
      </c>
      <c r="E309" s="89" t="s">
        <v>604</v>
      </c>
      <c r="F309" s="89" t="s">
        <v>604</v>
      </c>
      <c r="G309" s="89" t="s">
        <v>541</v>
      </c>
      <c r="H309" s="89" t="s">
        <v>83</v>
      </c>
      <c r="I309" s="89" t="s">
        <v>143</v>
      </c>
      <c r="J309" s="90">
        <v>54.018495000000001</v>
      </c>
      <c r="K309" s="90">
        <v>86.683796000000001</v>
      </c>
      <c r="L309" s="89" t="s">
        <v>24</v>
      </c>
      <c r="M309" s="89" t="s">
        <v>28</v>
      </c>
      <c r="N309" s="89"/>
      <c r="O309" s="89" t="s">
        <v>28</v>
      </c>
      <c r="P309" s="90" t="s">
        <v>540</v>
      </c>
      <c r="Q309" s="89" t="s">
        <v>540</v>
      </c>
      <c r="R309" s="90">
        <v>479.9803524818098</v>
      </c>
      <c r="S309" s="90">
        <v>295.12235540774935</v>
      </c>
      <c r="T309" s="90">
        <v>47.077131593848343</v>
      </c>
      <c r="U309" s="90">
        <v>2353.1381818181821</v>
      </c>
      <c r="V309" s="90">
        <v>855.420033601878</v>
      </c>
      <c r="W309" s="90">
        <v>0.64866000000000001</v>
      </c>
      <c r="X309" s="90">
        <v>177.98</v>
      </c>
      <c r="Y309" s="90">
        <v>311.34405544085075</v>
      </c>
      <c r="Z309" s="90">
        <v>191.4340670587907</v>
      </c>
      <c r="AA309" s="90">
        <v>30.537052179665668</v>
      </c>
      <c r="AB309" s="90">
        <v>1526.3866130181821</v>
      </c>
      <c r="AC309" s="90">
        <v>554.87675899619421</v>
      </c>
      <c r="AD309" s="90">
        <v>2614.5785466936832</v>
      </c>
    </row>
    <row r="310" spans="1:30" x14ac:dyDescent="0.2">
      <c r="A310" s="89" t="s">
        <v>1117</v>
      </c>
      <c r="B310" s="89" t="s">
        <v>577</v>
      </c>
      <c r="C310" s="89" t="s">
        <v>4</v>
      </c>
      <c r="D310" s="89" t="s">
        <v>673</v>
      </c>
      <c r="E310" s="89" t="s">
        <v>604</v>
      </c>
      <c r="F310" s="89" t="s">
        <v>604</v>
      </c>
      <c r="G310" s="89" t="s">
        <v>541</v>
      </c>
      <c r="H310" s="89" t="s">
        <v>83</v>
      </c>
      <c r="I310" s="89" t="s">
        <v>144</v>
      </c>
      <c r="J310" s="90">
        <v>55.444274999999998</v>
      </c>
      <c r="K310" s="90">
        <v>86.138752999999994</v>
      </c>
      <c r="L310" s="89" t="s">
        <v>24</v>
      </c>
      <c r="M310" s="89" t="s">
        <v>28</v>
      </c>
      <c r="N310" s="89"/>
      <c r="O310" s="89" t="s">
        <v>28</v>
      </c>
      <c r="P310" s="90" t="s">
        <v>540</v>
      </c>
      <c r="Q310" s="89" t="s">
        <v>540</v>
      </c>
      <c r="R310" s="90">
        <v>479.9803524818098</v>
      </c>
      <c r="S310" s="90">
        <v>295.12235540774935</v>
      </c>
      <c r="T310" s="90">
        <v>47.077131593848343</v>
      </c>
      <c r="U310" s="90">
        <v>2386.0969230769228</v>
      </c>
      <c r="V310" s="90">
        <v>278.0683740130296</v>
      </c>
      <c r="W310" s="90">
        <v>1.28268</v>
      </c>
      <c r="X310" s="90">
        <v>20.59</v>
      </c>
      <c r="Y310" s="90">
        <v>615.66119852136785</v>
      </c>
      <c r="Z310" s="90">
        <v>378.54754283441196</v>
      </c>
      <c r="AA310" s="90">
        <v>60.384895152797391</v>
      </c>
      <c r="AB310" s="90">
        <v>3060.5988012923076</v>
      </c>
      <c r="AC310" s="90">
        <v>356.67274197903282</v>
      </c>
      <c r="AD310" s="90">
        <v>4471.8651797799175</v>
      </c>
    </row>
    <row r="311" spans="1:30" x14ac:dyDescent="0.2">
      <c r="A311" s="89" t="s">
        <v>1117</v>
      </c>
      <c r="B311" s="89" t="s">
        <v>577</v>
      </c>
      <c r="C311" s="89" t="s">
        <v>5</v>
      </c>
      <c r="D311" s="89" t="s">
        <v>673</v>
      </c>
      <c r="E311" s="89" t="s">
        <v>604</v>
      </c>
      <c r="F311" s="89" t="s">
        <v>604</v>
      </c>
      <c r="G311" s="89" t="s">
        <v>541</v>
      </c>
      <c r="H311" s="89" t="s">
        <v>83</v>
      </c>
      <c r="I311" s="89" t="s">
        <v>144</v>
      </c>
      <c r="J311" s="90">
        <v>55.444274999999998</v>
      </c>
      <c r="K311" s="90">
        <v>86.138752999999994</v>
      </c>
      <c r="L311" s="89" t="s">
        <v>24</v>
      </c>
      <c r="M311" s="89" t="s">
        <v>28</v>
      </c>
      <c r="N311" s="89"/>
      <c r="O311" s="89" t="s">
        <v>28</v>
      </c>
      <c r="P311" s="90" t="s">
        <v>540</v>
      </c>
      <c r="Q311" s="89" t="s">
        <v>540</v>
      </c>
      <c r="R311" s="90">
        <v>479.9803524818098</v>
      </c>
      <c r="S311" s="90">
        <v>295.12235540774935</v>
      </c>
      <c r="T311" s="90">
        <v>47.077131593848343</v>
      </c>
      <c r="U311" s="90">
        <v>2386.0969230769228</v>
      </c>
      <c r="V311" s="90">
        <v>278.0683740130296</v>
      </c>
      <c r="W311" s="90">
        <v>1.0871599999999999</v>
      </c>
      <c r="X311" s="90">
        <v>20.59</v>
      </c>
      <c r="Y311" s="90">
        <v>521.8154400041243</v>
      </c>
      <c r="Z311" s="90">
        <v>320.84521990508875</v>
      </c>
      <c r="AA311" s="90">
        <v>51.180374383568157</v>
      </c>
      <c r="AB311" s="90">
        <v>2594.0691308923074</v>
      </c>
      <c r="AC311" s="90">
        <v>302.30481349200522</v>
      </c>
      <c r="AD311" s="90">
        <v>3790.2149786770942</v>
      </c>
    </row>
    <row r="312" spans="1:30" x14ac:dyDescent="0.2">
      <c r="A312" s="89" t="s">
        <v>1117</v>
      </c>
      <c r="B312" s="89" t="s">
        <v>577</v>
      </c>
      <c r="C312" s="89" t="s">
        <v>10</v>
      </c>
      <c r="D312" s="89" t="s">
        <v>673</v>
      </c>
      <c r="E312" s="89" t="s">
        <v>604</v>
      </c>
      <c r="F312" s="89" t="s">
        <v>604</v>
      </c>
      <c r="G312" s="89" t="s">
        <v>541</v>
      </c>
      <c r="H312" s="89" t="s">
        <v>83</v>
      </c>
      <c r="I312" s="89" t="s">
        <v>144</v>
      </c>
      <c r="J312" s="90">
        <v>55.444274999999998</v>
      </c>
      <c r="K312" s="90">
        <v>86.138752999999994</v>
      </c>
      <c r="L312" s="89" t="s">
        <v>24</v>
      </c>
      <c r="M312" s="89" t="s">
        <v>28</v>
      </c>
      <c r="N312" s="89"/>
      <c r="O312" s="89" t="s">
        <v>28</v>
      </c>
      <c r="P312" s="90" t="s">
        <v>540</v>
      </c>
      <c r="Q312" s="89" t="s">
        <v>540</v>
      </c>
      <c r="R312" s="90">
        <v>479.9803524818098</v>
      </c>
      <c r="S312" s="90">
        <v>295.12235540774935</v>
      </c>
      <c r="T312" s="90">
        <v>47.077131593848343</v>
      </c>
      <c r="U312" s="90">
        <v>2386.0969230769228</v>
      </c>
      <c r="V312" s="90">
        <v>278.0683740130296</v>
      </c>
      <c r="W312" s="90">
        <v>0.16818</v>
      </c>
      <c r="X312" s="90">
        <v>20.59</v>
      </c>
      <c r="Y312" s="90">
        <v>80.72309568039077</v>
      </c>
      <c r="Z312" s="90">
        <v>49.633677732475284</v>
      </c>
      <c r="AA312" s="90">
        <v>7.9174319914534141</v>
      </c>
      <c r="AB312" s="90">
        <v>401.29378052307686</v>
      </c>
      <c r="AC312" s="90">
        <v>46.765539141511319</v>
      </c>
      <c r="AD312" s="90">
        <v>586.33352506890765</v>
      </c>
    </row>
    <row r="313" spans="1:30" x14ac:dyDescent="0.2">
      <c r="A313" s="89" t="s">
        <v>1117</v>
      </c>
      <c r="B313" s="89" t="s">
        <v>577</v>
      </c>
      <c r="C313" s="89" t="s">
        <v>9</v>
      </c>
      <c r="D313" s="89" t="s">
        <v>673</v>
      </c>
      <c r="E313" s="89" t="s">
        <v>604</v>
      </c>
      <c r="F313" s="89" t="s">
        <v>604</v>
      </c>
      <c r="G313" s="89" t="s">
        <v>541</v>
      </c>
      <c r="H313" s="89" t="s">
        <v>83</v>
      </c>
      <c r="I313" s="89" t="s">
        <v>144</v>
      </c>
      <c r="J313" s="90">
        <v>55.444274999999998</v>
      </c>
      <c r="K313" s="90">
        <v>86.138752999999994</v>
      </c>
      <c r="L313" s="89" t="s">
        <v>24</v>
      </c>
      <c r="M313" s="89" t="s">
        <v>28</v>
      </c>
      <c r="N313" s="89"/>
      <c r="O313" s="89" t="s">
        <v>28</v>
      </c>
      <c r="P313" s="90" t="s">
        <v>540</v>
      </c>
      <c r="Q313" s="89" t="s">
        <v>540</v>
      </c>
      <c r="R313" s="90">
        <v>479.9803524818098</v>
      </c>
      <c r="S313" s="90">
        <v>295.12235540774935</v>
      </c>
      <c r="T313" s="90">
        <v>47.077131593848343</v>
      </c>
      <c r="U313" s="90">
        <v>2386.0969230769228</v>
      </c>
      <c r="V313" s="90">
        <v>278.0683740130296</v>
      </c>
      <c r="W313" s="90">
        <v>5.1589999999999997E-2</v>
      </c>
      <c r="X313" s="90">
        <v>20.59</v>
      </c>
      <c r="Y313" s="90">
        <v>24.762186384536566</v>
      </c>
      <c r="Z313" s="90">
        <v>15.225362315485789</v>
      </c>
      <c r="AA313" s="90">
        <v>2.4287092189266359</v>
      </c>
      <c r="AB313" s="90">
        <v>123.09874026153844</v>
      </c>
      <c r="AC313" s="90">
        <v>14.345547415332197</v>
      </c>
      <c r="AD313" s="90">
        <v>179.86054559581962</v>
      </c>
    </row>
    <row r="314" spans="1:30" x14ac:dyDescent="0.2">
      <c r="A314" s="89" t="s">
        <v>1117</v>
      </c>
      <c r="B314" s="89" t="s">
        <v>578</v>
      </c>
      <c r="C314" s="89" t="s">
        <v>6</v>
      </c>
      <c r="D314" s="89" t="s">
        <v>673</v>
      </c>
      <c r="E314" s="89" t="s">
        <v>604</v>
      </c>
      <c r="F314" s="89" t="s">
        <v>604</v>
      </c>
      <c r="G314" s="89" t="s">
        <v>541</v>
      </c>
      <c r="H314" s="89" t="s">
        <v>83</v>
      </c>
      <c r="I314" s="89" t="s">
        <v>144</v>
      </c>
      <c r="J314" s="90">
        <v>55.444274999999998</v>
      </c>
      <c r="K314" s="90">
        <v>86.138752999999994</v>
      </c>
      <c r="L314" s="89" t="s">
        <v>24</v>
      </c>
      <c r="M314" s="89" t="s">
        <v>28</v>
      </c>
      <c r="N314" s="89"/>
      <c r="O314" s="89" t="s">
        <v>28</v>
      </c>
      <c r="P314" s="90" t="s">
        <v>540</v>
      </c>
      <c r="Q314" s="89" t="s">
        <v>540</v>
      </c>
      <c r="R314" s="90">
        <v>479.9803524818098</v>
      </c>
      <c r="S314" s="90">
        <v>295.12235540774935</v>
      </c>
      <c r="T314" s="90">
        <v>47.077131593848343</v>
      </c>
      <c r="U314" s="90">
        <v>2353.1381818181821</v>
      </c>
      <c r="V314" s="90">
        <v>278.0683740130296</v>
      </c>
      <c r="W314" s="90">
        <v>3.2484700000000002</v>
      </c>
      <c r="X314" s="90">
        <v>20.59</v>
      </c>
      <c r="Y314" s="90">
        <v>1559.2017756265848</v>
      </c>
      <c r="Z314" s="90">
        <v>958.69611787141162</v>
      </c>
      <c r="AA314" s="90">
        <v>152.92864966866853</v>
      </c>
      <c r="AB314" s="90">
        <v>7644.0987894909103</v>
      </c>
      <c r="AC314" s="90">
        <v>903.29677093010628</v>
      </c>
      <c r="AD314" s="90">
        <v>11218.222103587681</v>
      </c>
    </row>
    <row r="315" spans="1:30" x14ac:dyDescent="0.2">
      <c r="A315" s="89" t="s">
        <v>1117</v>
      </c>
      <c r="B315" s="89" t="s">
        <v>578</v>
      </c>
      <c r="C315" s="89" t="s">
        <v>7</v>
      </c>
      <c r="D315" s="89" t="s">
        <v>673</v>
      </c>
      <c r="E315" s="89" t="s">
        <v>604</v>
      </c>
      <c r="F315" s="89" t="s">
        <v>604</v>
      </c>
      <c r="G315" s="89" t="s">
        <v>541</v>
      </c>
      <c r="H315" s="89" t="s">
        <v>83</v>
      </c>
      <c r="I315" s="89" t="s">
        <v>144</v>
      </c>
      <c r="J315" s="90">
        <v>55.444274999999998</v>
      </c>
      <c r="K315" s="90">
        <v>86.138752999999994</v>
      </c>
      <c r="L315" s="89" t="s">
        <v>24</v>
      </c>
      <c r="M315" s="89" t="s">
        <v>28</v>
      </c>
      <c r="N315" s="89"/>
      <c r="O315" s="89" t="s">
        <v>28</v>
      </c>
      <c r="P315" s="90" t="s">
        <v>540</v>
      </c>
      <c r="Q315" s="89" t="s">
        <v>540</v>
      </c>
      <c r="R315" s="90">
        <v>479.9803524818098</v>
      </c>
      <c r="S315" s="90">
        <v>295.12235540774935</v>
      </c>
      <c r="T315" s="90">
        <v>47.077131593848343</v>
      </c>
      <c r="U315" s="90">
        <v>2353.1381818181821</v>
      </c>
      <c r="V315" s="90">
        <v>278.0683740130296</v>
      </c>
      <c r="W315" s="90">
        <v>2.2652600000000001</v>
      </c>
      <c r="X315" s="90">
        <v>20.59</v>
      </c>
      <c r="Y315" s="90">
        <v>1087.2802932629445</v>
      </c>
      <c r="Z315" s="90">
        <v>668.52886681095833</v>
      </c>
      <c r="AA315" s="90">
        <v>106.64194311428089</v>
      </c>
      <c r="AB315" s="90">
        <v>5330.4697977454553</v>
      </c>
      <c r="AC315" s="90">
        <v>629.8971649167554</v>
      </c>
      <c r="AD315" s="90">
        <v>7822.8180658503943</v>
      </c>
    </row>
    <row r="316" spans="1:30" x14ac:dyDescent="0.2">
      <c r="A316" s="89" t="s">
        <v>1117</v>
      </c>
      <c r="B316" s="89" t="s">
        <v>577</v>
      </c>
      <c r="C316" s="89" t="s">
        <v>4</v>
      </c>
      <c r="D316" s="89" t="s">
        <v>674</v>
      </c>
      <c r="E316" s="89" t="s">
        <v>604</v>
      </c>
      <c r="F316" s="89" t="s">
        <v>604</v>
      </c>
      <c r="G316" s="89" t="s">
        <v>541</v>
      </c>
      <c r="H316" s="89" t="s">
        <v>83</v>
      </c>
      <c r="I316" s="89" t="s">
        <v>145</v>
      </c>
      <c r="J316" s="90">
        <v>53.834394000000003</v>
      </c>
      <c r="K316" s="90">
        <v>86.797504000000004</v>
      </c>
      <c r="L316" s="89" t="s">
        <v>24</v>
      </c>
      <c r="M316" s="89" t="s">
        <v>28</v>
      </c>
      <c r="N316" s="89"/>
      <c r="O316" s="89" t="s">
        <v>28</v>
      </c>
      <c r="P316" s="90" t="s">
        <v>540</v>
      </c>
      <c r="Q316" s="89" t="s">
        <v>540</v>
      </c>
      <c r="R316" s="90">
        <v>479.9803524818098</v>
      </c>
      <c r="S316" s="90">
        <v>295.12235540774935</v>
      </c>
      <c r="T316" s="90">
        <v>47.077131593848343</v>
      </c>
      <c r="U316" s="90">
        <v>2386.0969230769228</v>
      </c>
      <c r="V316" s="90">
        <v>993.98481373864706</v>
      </c>
      <c r="W316" s="90">
        <v>0.56740000000000002</v>
      </c>
      <c r="X316" s="90">
        <v>206.81</v>
      </c>
      <c r="Y316" s="90">
        <v>272.34085199817889</v>
      </c>
      <c r="Z316" s="90">
        <v>167.452424458357</v>
      </c>
      <c r="AA316" s="90">
        <v>26.71156446634955</v>
      </c>
      <c r="AB316" s="90">
        <v>1353.871394153846</v>
      </c>
      <c r="AC316" s="90">
        <v>563.98698331530841</v>
      </c>
      <c r="AD316" s="90">
        <v>2384.3632183920399</v>
      </c>
    </row>
    <row r="317" spans="1:30" x14ac:dyDescent="0.2">
      <c r="A317" s="89" t="s">
        <v>1117</v>
      </c>
      <c r="B317" s="89" t="s">
        <v>577</v>
      </c>
      <c r="C317" s="89" t="s">
        <v>5</v>
      </c>
      <c r="D317" s="89" t="s">
        <v>674</v>
      </c>
      <c r="E317" s="89" t="s">
        <v>604</v>
      </c>
      <c r="F317" s="89" t="s">
        <v>604</v>
      </c>
      <c r="G317" s="89" t="s">
        <v>541</v>
      </c>
      <c r="H317" s="89" t="s">
        <v>83</v>
      </c>
      <c r="I317" s="89" t="s">
        <v>145</v>
      </c>
      <c r="J317" s="90">
        <v>53.834394000000003</v>
      </c>
      <c r="K317" s="90">
        <v>86.797504000000004</v>
      </c>
      <c r="L317" s="89" t="s">
        <v>24</v>
      </c>
      <c r="M317" s="89" t="s">
        <v>28</v>
      </c>
      <c r="N317" s="89"/>
      <c r="O317" s="89" t="s">
        <v>28</v>
      </c>
      <c r="P317" s="90" t="s">
        <v>540</v>
      </c>
      <c r="Q317" s="89" t="s">
        <v>540</v>
      </c>
      <c r="R317" s="90">
        <v>479.9803524818098</v>
      </c>
      <c r="S317" s="90">
        <v>295.12235540774935</v>
      </c>
      <c r="T317" s="90">
        <v>47.077131593848343</v>
      </c>
      <c r="U317" s="90">
        <v>2386.0969230769228</v>
      </c>
      <c r="V317" s="90">
        <v>993.98481373864706</v>
      </c>
      <c r="W317" s="90">
        <v>0.47306999999999999</v>
      </c>
      <c r="X317" s="90">
        <v>206.81</v>
      </c>
      <c r="Y317" s="90">
        <v>227.06430534856975</v>
      </c>
      <c r="Z317" s="90">
        <v>139.61353267274399</v>
      </c>
      <c r="AA317" s="90">
        <v>22.270778643101835</v>
      </c>
      <c r="AB317" s="90">
        <v>1128.7908713999998</v>
      </c>
      <c r="AC317" s="90">
        <v>470.22439583534174</v>
      </c>
      <c r="AD317" s="90">
        <v>1987.9638838997571</v>
      </c>
    </row>
    <row r="318" spans="1:30" x14ac:dyDescent="0.2">
      <c r="A318" s="89" t="s">
        <v>1117</v>
      </c>
      <c r="B318" s="89" t="s">
        <v>577</v>
      </c>
      <c r="C318" s="89" t="s">
        <v>10</v>
      </c>
      <c r="D318" s="89" t="s">
        <v>674</v>
      </c>
      <c r="E318" s="89" t="s">
        <v>604</v>
      </c>
      <c r="F318" s="89" t="s">
        <v>604</v>
      </c>
      <c r="G318" s="89" t="s">
        <v>541</v>
      </c>
      <c r="H318" s="89" t="s">
        <v>83</v>
      </c>
      <c r="I318" s="89" t="s">
        <v>145</v>
      </c>
      <c r="J318" s="90">
        <v>53.834394000000003</v>
      </c>
      <c r="K318" s="90">
        <v>86.797504000000004</v>
      </c>
      <c r="L318" s="89" t="s">
        <v>24</v>
      </c>
      <c r="M318" s="89" t="s">
        <v>28</v>
      </c>
      <c r="N318" s="89"/>
      <c r="O318" s="89" t="s">
        <v>28</v>
      </c>
      <c r="P318" s="90" t="s">
        <v>540</v>
      </c>
      <c r="Q318" s="89" t="s">
        <v>540</v>
      </c>
      <c r="R318" s="90">
        <v>479.9803524818098</v>
      </c>
      <c r="S318" s="90">
        <v>295.12235540774935</v>
      </c>
      <c r="T318" s="90">
        <v>47.077131593848343</v>
      </c>
      <c r="U318" s="90">
        <v>2386.0969230769228</v>
      </c>
      <c r="V318" s="90">
        <v>993.98481373864706</v>
      </c>
      <c r="W318" s="90">
        <v>7.1679999999999994E-2</v>
      </c>
      <c r="X318" s="90">
        <v>206.81</v>
      </c>
      <c r="Y318" s="90">
        <v>34.404991665896127</v>
      </c>
      <c r="Z318" s="90">
        <v>21.15437043562747</v>
      </c>
      <c r="AA318" s="90">
        <v>3.3744887926470488</v>
      </c>
      <c r="AB318" s="90">
        <v>171.03542744615382</v>
      </c>
      <c r="AC318" s="90">
        <v>71.24883144878622</v>
      </c>
      <c r="AD318" s="90">
        <v>301.21810978911071</v>
      </c>
    </row>
    <row r="319" spans="1:30" x14ac:dyDescent="0.2">
      <c r="A319" s="89" t="s">
        <v>1117</v>
      </c>
      <c r="B319" s="89" t="s">
        <v>577</v>
      </c>
      <c r="C319" s="89" t="s">
        <v>9</v>
      </c>
      <c r="D319" s="89" t="s">
        <v>674</v>
      </c>
      <c r="E319" s="89" t="s">
        <v>604</v>
      </c>
      <c r="F319" s="89" t="s">
        <v>604</v>
      </c>
      <c r="G319" s="89" t="s">
        <v>541</v>
      </c>
      <c r="H319" s="89" t="s">
        <v>83</v>
      </c>
      <c r="I319" s="89" t="s">
        <v>145</v>
      </c>
      <c r="J319" s="90">
        <v>53.834394000000003</v>
      </c>
      <c r="K319" s="90">
        <v>86.797504000000004</v>
      </c>
      <c r="L319" s="89" t="s">
        <v>24</v>
      </c>
      <c r="M319" s="89" t="s">
        <v>28</v>
      </c>
      <c r="N319" s="89"/>
      <c r="O319" s="89" t="s">
        <v>28</v>
      </c>
      <c r="P319" s="90" t="s">
        <v>540</v>
      </c>
      <c r="Q319" s="89" t="s">
        <v>540</v>
      </c>
      <c r="R319" s="90">
        <v>479.9803524818098</v>
      </c>
      <c r="S319" s="90">
        <v>295.12235540774935</v>
      </c>
      <c r="T319" s="90">
        <v>47.077131593848343</v>
      </c>
      <c r="U319" s="90">
        <v>2386.0969230769228</v>
      </c>
      <c r="V319" s="90">
        <v>993.98481373864706</v>
      </c>
      <c r="W319" s="90">
        <v>2.1930000000000002E-2</v>
      </c>
      <c r="X319" s="90">
        <v>206.81</v>
      </c>
      <c r="Y319" s="90">
        <v>10.525969129926089</v>
      </c>
      <c r="Z319" s="90">
        <v>6.4720332540919436</v>
      </c>
      <c r="AA319" s="90">
        <v>1.0324014958530943</v>
      </c>
      <c r="AB319" s="90">
        <v>52.327105523076924</v>
      </c>
      <c r="AC319" s="90">
        <v>21.798086965288533</v>
      </c>
      <c r="AD319" s="90">
        <v>92.155596368236587</v>
      </c>
    </row>
    <row r="320" spans="1:30" x14ac:dyDescent="0.2">
      <c r="A320" s="89" t="s">
        <v>1117</v>
      </c>
      <c r="B320" s="89" t="s">
        <v>578</v>
      </c>
      <c r="C320" s="89" t="s">
        <v>6</v>
      </c>
      <c r="D320" s="89" t="s">
        <v>674</v>
      </c>
      <c r="E320" s="89" t="s">
        <v>604</v>
      </c>
      <c r="F320" s="89" t="s">
        <v>604</v>
      </c>
      <c r="G320" s="89" t="s">
        <v>541</v>
      </c>
      <c r="H320" s="89" t="s">
        <v>83</v>
      </c>
      <c r="I320" s="89" t="s">
        <v>145</v>
      </c>
      <c r="J320" s="90">
        <v>53.834394000000003</v>
      </c>
      <c r="K320" s="90">
        <v>86.797504000000004</v>
      </c>
      <c r="L320" s="89" t="s">
        <v>24</v>
      </c>
      <c r="M320" s="89" t="s">
        <v>28</v>
      </c>
      <c r="N320" s="89"/>
      <c r="O320" s="89" t="s">
        <v>28</v>
      </c>
      <c r="P320" s="90" t="s">
        <v>540</v>
      </c>
      <c r="Q320" s="89" t="s">
        <v>540</v>
      </c>
      <c r="R320" s="90">
        <v>479.9803524818098</v>
      </c>
      <c r="S320" s="90">
        <v>295.12235540774935</v>
      </c>
      <c r="T320" s="90">
        <v>47.077131593848343</v>
      </c>
      <c r="U320" s="90">
        <v>2353.1381818181821</v>
      </c>
      <c r="V320" s="90">
        <v>993.98481373864706</v>
      </c>
      <c r="W320" s="90">
        <v>0.24396000000000001</v>
      </c>
      <c r="X320" s="90">
        <v>206.81</v>
      </c>
      <c r="Y320" s="90">
        <v>117.09600679146233</v>
      </c>
      <c r="Z320" s="90">
        <v>71.998049825274535</v>
      </c>
      <c r="AA320" s="90">
        <v>11.484937023635242</v>
      </c>
      <c r="AB320" s="90">
        <v>574.07159083636373</v>
      </c>
      <c r="AC320" s="90">
        <v>242.49253515968036</v>
      </c>
      <c r="AD320" s="90">
        <v>1017.1431196364163</v>
      </c>
    </row>
    <row r="321" spans="1:30" x14ac:dyDescent="0.2">
      <c r="A321" s="89" t="s">
        <v>1117</v>
      </c>
      <c r="B321" s="89" t="s">
        <v>578</v>
      </c>
      <c r="C321" s="89" t="s">
        <v>7</v>
      </c>
      <c r="D321" s="89" t="s">
        <v>674</v>
      </c>
      <c r="E321" s="89" t="s">
        <v>604</v>
      </c>
      <c r="F321" s="89" t="s">
        <v>604</v>
      </c>
      <c r="G321" s="89" t="s">
        <v>541</v>
      </c>
      <c r="H321" s="89" t="s">
        <v>83</v>
      </c>
      <c r="I321" s="89" t="s">
        <v>145</v>
      </c>
      <c r="J321" s="90">
        <v>53.834394000000003</v>
      </c>
      <c r="K321" s="90">
        <v>86.797504000000004</v>
      </c>
      <c r="L321" s="89" t="s">
        <v>24</v>
      </c>
      <c r="M321" s="89" t="s">
        <v>28</v>
      </c>
      <c r="N321" s="89"/>
      <c r="O321" s="89" t="s">
        <v>28</v>
      </c>
      <c r="P321" s="90" t="s">
        <v>540</v>
      </c>
      <c r="Q321" s="89" t="s">
        <v>540</v>
      </c>
      <c r="R321" s="90">
        <v>479.9803524818098</v>
      </c>
      <c r="S321" s="90">
        <v>295.12235540774935</v>
      </c>
      <c r="T321" s="90">
        <v>47.077131593848343</v>
      </c>
      <c r="U321" s="90">
        <v>2353.1381818181821</v>
      </c>
      <c r="V321" s="90">
        <v>993.98481373864706</v>
      </c>
      <c r="W321" s="90">
        <v>0.16983000000000001</v>
      </c>
      <c r="X321" s="90">
        <v>206.81</v>
      </c>
      <c r="Y321" s="90">
        <v>81.515063261985759</v>
      </c>
      <c r="Z321" s="90">
        <v>50.120629618898079</v>
      </c>
      <c r="AA321" s="90">
        <v>7.9951092585832644</v>
      </c>
      <c r="AB321" s="90">
        <v>399.63345741818188</v>
      </c>
      <c r="AC321" s="90">
        <v>168.80844091723444</v>
      </c>
      <c r="AD321" s="90">
        <v>708.07270047488339</v>
      </c>
    </row>
    <row r="322" spans="1:30" x14ac:dyDescent="0.2">
      <c r="A322" s="89" t="s">
        <v>1117</v>
      </c>
      <c r="B322" s="89" t="s">
        <v>577</v>
      </c>
      <c r="C322" s="89" t="s">
        <v>4</v>
      </c>
      <c r="D322" s="89" t="s">
        <v>675</v>
      </c>
      <c r="E322" s="89" t="s">
        <v>604</v>
      </c>
      <c r="F322" s="89" t="s">
        <v>604</v>
      </c>
      <c r="G322" s="89" t="s">
        <v>541</v>
      </c>
      <c r="H322" s="89" t="s">
        <v>83</v>
      </c>
      <c r="I322" s="89" t="s">
        <v>146</v>
      </c>
      <c r="J322" s="90">
        <v>53.87435</v>
      </c>
      <c r="K322" s="90">
        <v>86.628649999999993</v>
      </c>
      <c r="L322" s="89" t="s">
        <v>24</v>
      </c>
      <c r="M322" s="89" t="s">
        <v>28</v>
      </c>
      <c r="N322" s="89"/>
      <c r="O322" s="89" t="s">
        <v>28</v>
      </c>
      <c r="P322" s="90" t="s">
        <v>540</v>
      </c>
      <c r="Q322" s="89" t="s">
        <v>540</v>
      </c>
      <c r="R322" s="90">
        <v>479.9803524818098</v>
      </c>
      <c r="S322" s="90">
        <v>295.12235540774935</v>
      </c>
      <c r="T322" s="90">
        <v>47.077131593848343</v>
      </c>
      <c r="U322" s="90">
        <v>2386.0969230769228</v>
      </c>
      <c r="V322" s="90">
        <v>973.07753681894724</v>
      </c>
      <c r="W322" s="90">
        <v>3.3727</v>
      </c>
      <c r="X322" s="90">
        <v>202.46</v>
      </c>
      <c r="Y322" s="90">
        <v>1618.8297348153999</v>
      </c>
      <c r="Z322" s="90">
        <v>995.35916808371621</v>
      </c>
      <c r="AA322" s="90">
        <v>158.77704172657229</v>
      </c>
      <c r="AB322" s="90">
        <v>8047.5890924615378</v>
      </c>
      <c r="AC322" s="90">
        <v>3281.8986084292633</v>
      </c>
      <c r="AD322" s="90">
        <v>14102.453645516489</v>
      </c>
    </row>
    <row r="323" spans="1:30" x14ac:dyDescent="0.2">
      <c r="A323" s="89" t="s">
        <v>1117</v>
      </c>
      <c r="B323" s="89" t="s">
        <v>577</v>
      </c>
      <c r="C323" s="89" t="s">
        <v>5</v>
      </c>
      <c r="D323" s="89" t="s">
        <v>675</v>
      </c>
      <c r="E323" s="89" t="s">
        <v>604</v>
      </c>
      <c r="F323" s="89" t="s">
        <v>604</v>
      </c>
      <c r="G323" s="89" t="s">
        <v>541</v>
      </c>
      <c r="H323" s="89" t="s">
        <v>83</v>
      </c>
      <c r="I323" s="89" t="s">
        <v>146</v>
      </c>
      <c r="J323" s="90">
        <v>53.87435</v>
      </c>
      <c r="K323" s="90">
        <v>86.628649999999993</v>
      </c>
      <c r="L323" s="89" t="s">
        <v>24</v>
      </c>
      <c r="M323" s="89" t="s">
        <v>28</v>
      </c>
      <c r="N323" s="89"/>
      <c r="O323" s="89" t="s">
        <v>28</v>
      </c>
      <c r="P323" s="90" t="s">
        <v>540</v>
      </c>
      <c r="Q323" s="89" t="s">
        <v>540</v>
      </c>
      <c r="R323" s="90">
        <v>479.9803524818098</v>
      </c>
      <c r="S323" s="90">
        <v>295.12235540774935</v>
      </c>
      <c r="T323" s="90">
        <v>47.077131593848343</v>
      </c>
      <c r="U323" s="90">
        <v>2386.0969230769228</v>
      </c>
      <c r="V323" s="90">
        <v>973.07753681894724</v>
      </c>
      <c r="W323" s="90">
        <v>2.9870999999999999</v>
      </c>
      <c r="X323" s="90">
        <v>202.46</v>
      </c>
      <c r="Y323" s="90">
        <v>1433.749310898414</v>
      </c>
      <c r="Z323" s="90">
        <v>881.55998783848804</v>
      </c>
      <c r="AA323" s="90">
        <v>140.62409978398438</v>
      </c>
      <c r="AB323" s="90">
        <v>7127.5101189230763</v>
      </c>
      <c r="AC323" s="90">
        <v>2906.6799102318773</v>
      </c>
      <c r="AD323" s="90">
        <v>12490.123427675841</v>
      </c>
    </row>
    <row r="324" spans="1:30" x14ac:dyDescent="0.2">
      <c r="A324" s="89" t="s">
        <v>1117</v>
      </c>
      <c r="B324" s="89" t="s">
        <v>577</v>
      </c>
      <c r="C324" s="89" t="s">
        <v>10</v>
      </c>
      <c r="D324" s="89" t="s">
        <v>675</v>
      </c>
      <c r="E324" s="89" t="s">
        <v>604</v>
      </c>
      <c r="F324" s="89" t="s">
        <v>604</v>
      </c>
      <c r="G324" s="89" t="s">
        <v>541</v>
      </c>
      <c r="H324" s="89" t="s">
        <v>83</v>
      </c>
      <c r="I324" s="89" t="s">
        <v>146</v>
      </c>
      <c r="J324" s="90">
        <v>53.87435</v>
      </c>
      <c r="K324" s="90">
        <v>86.628649999999993</v>
      </c>
      <c r="L324" s="89" t="s">
        <v>24</v>
      </c>
      <c r="M324" s="89" t="s">
        <v>28</v>
      </c>
      <c r="N324" s="89"/>
      <c r="O324" s="89" t="s">
        <v>28</v>
      </c>
      <c r="P324" s="90" t="s">
        <v>540</v>
      </c>
      <c r="Q324" s="89" t="s">
        <v>540</v>
      </c>
      <c r="R324" s="90">
        <v>479.9803524818098</v>
      </c>
      <c r="S324" s="90">
        <v>295.12235540774935</v>
      </c>
      <c r="T324" s="90">
        <v>47.077131593848343</v>
      </c>
      <c r="U324" s="90">
        <v>2386.0969230769228</v>
      </c>
      <c r="V324" s="90">
        <v>973.07753681894724</v>
      </c>
      <c r="W324" s="90">
        <v>0.48668</v>
      </c>
      <c r="X324" s="90">
        <v>202.46</v>
      </c>
      <c r="Y324" s="90">
        <v>233.5968379458472</v>
      </c>
      <c r="Z324" s="90">
        <v>143.63014792984345</v>
      </c>
      <c r="AA324" s="90">
        <v>22.911498404094111</v>
      </c>
      <c r="AB324" s="90">
        <v>1161.2656505230768</v>
      </c>
      <c r="AC324" s="90">
        <v>473.57737561904526</v>
      </c>
      <c r="AD324" s="90">
        <v>2034.9815104219069</v>
      </c>
    </row>
    <row r="325" spans="1:30" x14ac:dyDescent="0.2">
      <c r="A325" s="89" t="s">
        <v>1117</v>
      </c>
      <c r="B325" s="89" t="s">
        <v>577</v>
      </c>
      <c r="C325" s="89" t="s">
        <v>9</v>
      </c>
      <c r="D325" s="89" t="s">
        <v>675</v>
      </c>
      <c r="E325" s="89" t="s">
        <v>604</v>
      </c>
      <c r="F325" s="89" t="s">
        <v>604</v>
      </c>
      <c r="G325" s="89" t="s">
        <v>541</v>
      </c>
      <c r="H325" s="89" t="s">
        <v>83</v>
      </c>
      <c r="I325" s="89" t="s">
        <v>146</v>
      </c>
      <c r="J325" s="90">
        <v>53.87435</v>
      </c>
      <c r="K325" s="90">
        <v>86.628649999999993</v>
      </c>
      <c r="L325" s="89" t="s">
        <v>24</v>
      </c>
      <c r="M325" s="89" t="s">
        <v>28</v>
      </c>
      <c r="N325" s="89"/>
      <c r="O325" s="89" t="s">
        <v>28</v>
      </c>
      <c r="P325" s="90" t="s">
        <v>540</v>
      </c>
      <c r="Q325" s="89" t="s">
        <v>540</v>
      </c>
      <c r="R325" s="90">
        <v>479.9803524818098</v>
      </c>
      <c r="S325" s="90">
        <v>295.12235540774935</v>
      </c>
      <c r="T325" s="90">
        <v>47.077131593848343</v>
      </c>
      <c r="U325" s="90">
        <v>2386.0969230769228</v>
      </c>
      <c r="V325" s="90">
        <v>973.07753681894724</v>
      </c>
      <c r="W325" s="90">
        <v>0.15024000000000001</v>
      </c>
      <c r="X325" s="90">
        <v>202.46</v>
      </c>
      <c r="Y325" s="90">
        <v>72.112248156867111</v>
      </c>
      <c r="Z325" s="90">
        <v>44.339182676460268</v>
      </c>
      <c r="AA325" s="90">
        <v>7.0728682506597753</v>
      </c>
      <c r="AB325" s="90">
        <v>358.48720172307691</v>
      </c>
      <c r="AC325" s="90">
        <v>146.19516913167865</v>
      </c>
      <c r="AD325" s="90">
        <v>628.20666993874272</v>
      </c>
    </row>
    <row r="326" spans="1:30" x14ac:dyDescent="0.2">
      <c r="A326" s="89" t="s">
        <v>1117</v>
      </c>
      <c r="B326" s="89" t="s">
        <v>578</v>
      </c>
      <c r="C326" s="89" t="s">
        <v>6</v>
      </c>
      <c r="D326" s="89" t="s">
        <v>675</v>
      </c>
      <c r="E326" s="89" t="s">
        <v>604</v>
      </c>
      <c r="F326" s="89" t="s">
        <v>604</v>
      </c>
      <c r="G326" s="89" t="s">
        <v>541</v>
      </c>
      <c r="H326" s="89" t="s">
        <v>83</v>
      </c>
      <c r="I326" s="89" t="s">
        <v>146</v>
      </c>
      <c r="J326" s="90">
        <v>53.87435</v>
      </c>
      <c r="K326" s="90">
        <v>86.628649999999993</v>
      </c>
      <c r="L326" s="89" t="s">
        <v>24</v>
      </c>
      <c r="M326" s="89" t="s">
        <v>28</v>
      </c>
      <c r="N326" s="89"/>
      <c r="O326" s="89" t="s">
        <v>28</v>
      </c>
      <c r="P326" s="90" t="s">
        <v>540</v>
      </c>
      <c r="Q326" s="89" t="s">
        <v>540</v>
      </c>
      <c r="R326" s="90">
        <v>479.9803524818098</v>
      </c>
      <c r="S326" s="90">
        <v>295.12235540774935</v>
      </c>
      <c r="T326" s="90">
        <v>47.077131593848343</v>
      </c>
      <c r="U326" s="90">
        <v>2353.1381818181821</v>
      </c>
      <c r="V326" s="90">
        <v>973.07753681894724</v>
      </c>
      <c r="W326" s="90">
        <v>0.94252999999999998</v>
      </c>
      <c r="X326" s="90">
        <v>202.46</v>
      </c>
      <c r="Y326" s="90">
        <v>452.39588162468016</v>
      </c>
      <c r="Z326" s="90">
        <v>278.16167364246598</v>
      </c>
      <c r="AA326" s="90">
        <v>44.371608841149879</v>
      </c>
      <c r="AB326" s="90">
        <v>2217.9033305090911</v>
      </c>
      <c r="AC326" s="90">
        <v>917.15477077796231</v>
      </c>
      <c r="AD326" s="90">
        <v>3909.9872653953494</v>
      </c>
    </row>
    <row r="327" spans="1:30" x14ac:dyDescent="0.2">
      <c r="A327" s="89" t="s">
        <v>1117</v>
      </c>
      <c r="B327" s="89" t="s">
        <v>578</v>
      </c>
      <c r="C327" s="89" t="s">
        <v>7</v>
      </c>
      <c r="D327" s="89" t="s">
        <v>675</v>
      </c>
      <c r="E327" s="89" t="s">
        <v>604</v>
      </c>
      <c r="F327" s="89" t="s">
        <v>604</v>
      </c>
      <c r="G327" s="89" t="s">
        <v>541</v>
      </c>
      <c r="H327" s="89" t="s">
        <v>83</v>
      </c>
      <c r="I327" s="89" t="s">
        <v>146</v>
      </c>
      <c r="J327" s="90">
        <v>53.87435</v>
      </c>
      <c r="K327" s="90">
        <v>86.628649999999993</v>
      </c>
      <c r="L327" s="89" t="s">
        <v>24</v>
      </c>
      <c r="M327" s="89" t="s">
        <v>28</v>
      </c>
      <c r="N327" s="89"/>
      <c r="O327" s="89" t="s">
        <v>28</v>
      </c>
      <c r="P327" s="90" t="s">
        <v>540</v>
      </c>
      <c r="Q327" s="89" t="s">
        <v>540</v>
      </c>
      <c r="R327" s="90">
        <v>479.9803524818098</v>
      </c>
      <c r="S327" s="90">
        <v>295.12235540774935</v>
      </c>
      <c r="T327" s="90">
        <v>47.077131593848343</v>
      </c>
      <c r="U327" s="90">
        <v>2353.1381818181821</v>
      </c>
      <c r="V327" s="90">
        <v>973.07753681894724</v>
      </c>
      <c r="W327" s="90">
        <v>0.65432000000000001</v>
      </c>
      <c r="X327" s="90">
        <v>202.46</v>
      </c>
      <c r="Y327" s="90">
        <v>314.0607442358978</v>
      </c>
      <c r="Z327" s="90">
        <v>193.10445959039856</v>
      </c>
      <c r="AA327" s="90">
        <v>30.803508744486848</v>
      </c>
      <c r="AB327" s="90">
        <v>1539.7053751272729</v>
      </c>
      <c r="AC327" s="90">
        <v>636.70409389137353</v>
      </c>
      <c r="AD327" s="90">
        <v>2714.3781815894299</v>
      </c>
    </row>
    <row r="328" spans="1:30" x14ac:dyDescent="0.2">
      <c r="A328" s="89" t="s">
        <v>1117</v>
      </c>
      <c r="B328" s="89" t="s">
        <v>577</v>
      </c>
      <c r="C328" s="89" t="s">
        <v>4</v>
      </c>
      <c r="D328" s="89" t="s">
        <v>676</v>
      </c>
      <c r="E328" s="89" t="s">
        <v>604</v>
      </c>
      <c r="F328" s="89" t="s">
        <v>604</v>
      </c>
      <c r="G328" s="89" t="s">
        <v>541</v>
      </c>
      <c r="H328" s="89" t="s">
        <v>83</v>
      </c>
      <c r="I328" s="89" t="s">
        <v>147</v>
      </c>
      <c r="J328" s="90">
        <v>56.052697999999999</v>
      </c>
      <c r="K328" s="90">
        <v>88.995934000000005</v>
      </c>
      <c r="L328" s="89" t="s">
        <v>24</v>
      </c>
      <c r="M328" s="89" t="s">
        <v>28</v>
      </c>
      <c r="N328" s="89"/>
      <c r="O328" s="89" t="s">
        <v>28</v>
      </c>
      <c r="P328" s="90" t="s">
        <v>540</v>
      </c>
      <c r="Q328" s="89" t="s">
        <v>540</v>
      </c>
      <c r="R328" s="90">
        <v>479.9803524818098</v>
      </c>
      <c r="S328" s="90">
        <v>295.12235540774935</v>
      </c>
      <c r="T328" s="90">
        <v>47.077131593848343</v>
      </c>
      <c r="U328" s="90">
        <v>2386.0969230769228</v>
      </c>
      <c r="V328" s="90">
        <v>1232.3758333287874</v>
      </c>
      <c r="W328" s="90">
        <v>0.39056000000000002</v>
      </c>
      <c r="X328" s="90">
        <v>256.41000000000003</v>
      </c>
      <c r="Y328" s="90">
        <v>187.46112646529565</v>
      </c>
      <c r="Z328" s="90">
        <v>115.2629871280506</v>
      </c>
      <c r="AA328" s="90">
        <v>18.386444515293409</v>
      </c>
      <c r="AB328" s="90">
        <v>931.91401427692301</v>
      </c>
      <c r="AC328" s="90">
        <v>481.31670546489124</v>
      </c>
      <c r="AD328" s="90">
        <v>1734.3412778504539</v>
      </c>
    </row>
    <row r="329" spans="1:30" x14ac:dyDescent="0.2">
      <c r="A329" s="89" t="s">
        <v>1117</v>
      </c>
      <c r="B329" s="89" t="s">
        <v>577</v>
      </c>
      <c r="C329" s="89" t="s">
        <v>5</v>
      </c>
      <c r="D329" s="89" t="s">
        <v>676</v>
      </c>
      <c r="E329" s="89" t="s">
        <v>604</v>
      </c>
      <c r="F329" s="89" t="s">
        <v>604</v>
      </c>
      <c r="G329" s="89" t="s">
        <v>541</v>
      </c>
      <c r="H329" s="89" t="s">
        <v>83</v>
      </c>
      <c r="I329" s="89" t="s">
        <v>147</v>
      </c>
      <c r="J329" s="90">
        <v>56.052697999999999</v>
      </c>
      <c r="K329" s="90">
        <v>88.995934000000005</v>
      </c>
      <c r="L329" s="89" t="s">
        <v>24</v>
      </c>
      <c r="M329" s="89" t="s">
        <v>28</v>
      </c>
      <c r="N329" s="89"/>
      <c r="O329" s="89" t="s">
        <v>28</v>
      </c>
      <c r="P329" s="90" t="s">
        <v>540</v>
      </c>
      <c r="Q329" s="89" t="s">
        <v>540</v>
      </c>
      <c r="R329" s="90">
        <v>479.9803524818098</v>
      </c>
      <c r="S329" s="90">
        <v>295.12235540774935</v>
      </c>
      <c r="T329" s="90">
        <v>47.077131593848343</v>
      </c>
      <c r="U329" s="90">
        <v>2386.0969230769228</v>
      </c>
      <c r="V329" s="90">
        <v>1232.3758333287874</v>
      </c>
      <c r="W329" s="90">
        <v>0.34993000000000002</v>
      </c>
      <c r="X329" s="90">
        <v>256.41000000000003</v>
      </c>
      <c r="Y329" s="90">
        <v>167.95952474395972</v>
      </c>
      <c r="Z329" s="90">
        <v>103.27216582783373</v>
      </c>
      <c r="AA329" s="90">
        <v>16.473700658635352</v>
      </c>
      <c r="AB329" s="90">
        <v>834.96689629230764</v>
      </c>
      <c r="AC329" s="90">
        <v>431.24527535674258</v>
      </c>
      <c r="AD329" s="90">
        <v>1553.9175628794792</v>
      </c>
    </row>
    <row r="330" spans="1:30" x14ac:dyDescent="0.2">
      <c r="A330" s="89" t="s">
        <v>1117</v>
      </c>
      <c r="B330" s="89" t="s">
        <v>577</v>
      </c>
      <c r="C330" s="89" t="s">
        <v>10</v>
      </c>
      <c r="D330" s="89" t="s">
        <v>676</v>
      </c>
      <c r="E330" s="89" t="s">
        <v>604</v>
      </c>
      <c r="F330" s="89" t="s">
        <v>604</v>
      </c>
      <c r="G330" s="89" t="s">
        <v>541</v>
      </c>
      <c r="H330" s="89" t="s">
        <v>83</v>
      </c>
      <c r="I330" s="89" t="s">
        <v>147</v>
      </c>
      <c r="J330" s="90">
        <v>56.052697999999999</v>
      </c>
      <c r="K330" s="90">
        <v>88.995934000000005</v>
      </c>
      <c r="L330" s="89" t="s">
        <v>24</v>
      </c>
      <c r="M330" s="89" t="s">
        <v>28</v>
      </c>
      <c r="N330" s="89"/>
      <c r="O330" s="89" t="s">
        <v>28</v>
      </c>
      <c r="P330" s="90" t="s">
        <v>540</v>
      </c>
      <c r="Q330" s="89" t="s">
        <v>540</v>
      </c>
      <c r="R330" s="90">
        <v>479.9803524818098</v>
      </c>
      <c r="S330" s="90">
        <v>295.12235540774935</v>
      </c>
      <c r="T330" s="90">
        <v>47.077131593848343</v>
      </c>
      <c r="U330" s="90">
        <v>2386.0969230769228</v>
      </c>
      <c r="V330" s="90">
        <v>1232.3758333287874</v>
      </c>
      <c r="W330" s="90">
        <v>5.7750000000000003E-2</v>
      </c>
      <c r="X330" s="90">
        <v>256.41000000000003</v>
      </c>
      <c r="Y330" s="90">
        <v>27.718865355824516</v>
      </c>
      <c r="Z330" s="90">
        <v>17.043316024797527</v>
      </c>
      <c r="AA330" s="90">
        <v>2.7187043495447418</v>
      </c>
      <c r="AB330" s="90">
        <v>137.7970973076923</v>
      </c>
      <c r="AC330" s="90">
        <v>71.169704374737478</v>
      </c>
      <c r="AD330" s="90">
        <v>256.44768741259657</v>
      </c>
    </row>
    <row r="331" spans="1:30" x14ac:dyDescent="0.2">
      <c r="A331" s="89" t="s">
        <v>1117</v>
      </c>
      <c r="B331" s="89" t="s">
        <v>577</v>
      </c>
      <c r="C331" s="89" t="s">
        <v>9</v>
      </c>
      <c r="D331" s="89" t="s">
        <v>676</v>
      </c>
      <c r="E331" s="89" t="s">
        <v>604</v>
      </c>
      <c r="F331" s="89" t="s">
        <v>604</v>
      </c>
      <c r="G331" s="89" t="s">
        <v>541</v>
      </c>
      <c r="H331" s="89" t="s">
        <v>83</v>
      </c>
      <c r="I331" s="89" t="s">
        <v>147</v>
      </c>
      <c r="J331" s="90">
        <v>56.052697999999999</v>
      </c>
      <c r="K331" s="90">
        <v>88.995934000000005</v>
      </c>
      <c r="L331" s="89" t="s">
        <v>24</v>
      </c>
      <c r="M331" s="89" t="s">
        <v>28</v>
      </c>
      <c r="N331" s="89"/>
      <c r="O331" s="89" t="s">
        <v>28</v>
      </c>
      <c r="P331" s="90" t="s">
        <v>540</v>
      </c>
      <c r="Q331" s="89" t="s">
        <v>540</v>
      </c>
      <c r="R331" s="90">
        <v>479.9803524818098</v>
      </c>
      <c r="S331" s="90">
        <v>295.12235540774935</v>
      </c>
      <c r="T331" s="90">
        <v>47.077131593848343</v>
      </c>
      <c r="U331" s="90">
        <v>2386.0969230769228</v>
      </c>
      <c r="V331" s="90">
        <v>1232.3758333287874</v>
      </c>
      <c r="W331" s="90">
        <v>1.7850000000000001E-2</v>
      </c>
      <c r="X331" s="90">
        <v>256.41000000000003</v>
      </c>
      <c r="Y331" s="90">
        <v>8.567649291800306</v>
      </c>
      <c r="Z331" s="90">
        <v>5.2679340440283262</v>
      </c>
      <c r="AA331" s="90">
        <v>0.84032679895019302</v>
      </c>
      <c r="AB331" s="90">
        <v>42.591830076923074</v>
      </c>
      <c r="AC331" s="90">
        <v>21.997908624918857</v>
      </c>
      <c r="AD331" s="90">
        <v>79.265648836620755</v>
      </c>
    </row>
    <row r="332" spans="1:30" x14ac:dyDescent="0.2">
      <c r="A332" s="89" t="s">
        <v>1117</v>
      </c>
      <c r="B332" s="89" t="s">
        <v>578</v>
      </c>
      <c r="C332" s="89" t="s">
        <v>6</v>
      </c>
      <c r="D332" s="89" t="s">
        <v>676</v>
      </c>
      <c r="E332" s="89" t="s">
        <v>604</v>
      </c>
      <c r="F332" s="89" t="s">
        <v>604</v>
      </c>
      <c r="G332" s="89" t="s">
        <v>541</v>
      </c>
      <c r="H332" s="89" t="s">
        <v>83</v>
      </c>
      <c r="I332" s="89" t="s">
        <v>147</v>
      </c>
      <c r="J332" s="90">
        <v>56.052697999999999</v>
      </c>
      <c r="K332" s="90">
        <v>88.995934000000005</v>
      </c>
      <c r="L332" s="89" t="s">
        <v>24</v>
      </c>
      <c r="M332" s="89" t="s">
        <v>28</v>
      </c>
      <c r="N332" s="89"/>
      <c r="O332" s="89" t="s">
        <v>28</v>
      </c>
      <c r="P332" s="90" t="s">
        <v>540</v>
      </c>
      <c r="Q332" s="89" t="s">
        <v>540</v>
      </c>
      <c r="R332" s="90">
        <v>479.9803524818098</v>
      </c>
      <c r="S332" s="90">
        <v>295.12235540774935</v>
      </c>
      <c r="T332" s="90">
        <v>47.077131593848343</v>
      </c>
      <c r="U332" s="90">
        <v>2353.1381818181821</v>
      </c>
      <c r="V332" s="90">
        <v>1232.3758333287874</v>
      </c>
      <c r="W332" s="90">
        <v>0.18464</v>
      </c>
      <c r="X332" s="90">
        <v>256.41000000000003</v>
      </c>
      <c r="Y332" s="90">
        <v>88.623572282241355</v>
      </c>
      <c r="Z332" s="90">
        <v>54.491391702486837</v>
      </c>
      <c r="AA332" s="90">
        <v>8.6923215774881584</v>
      </c>
      <c r="AB332" s="90">
        <v>434.48343389090917</v>
      </c>
      <c r="AC332" s="90">
        <v>227.5458738658273</v>
      </c>
      <c r="AD332" s="90">
        <v>813.83659331895285</v>
      </c>
    </row>
    <row r="333" spans="1:30" x14ac:dyDescent="0.2">
      <c r="A333" s="89" t="s">
        <v>1117</v>
      </c>
      <c r="B333" s="89" t="s">
        <v>578</v>
      </c>
      <c r="C333" s="89" t="s">
        <v>7</v>
      </c>
      <c r="D333" s="89" t="s">
        <v>676</v>
      </c>
      <c r="E333" s="89" t="s">
        <v>604</v>
      </c>
      <c r="F333" s="89" t="s">
        <v>604</v>
      </c>
      <c r="G333" s="89" t="s">
        <v>541</v>
      </c>
      <c r="H333" s="89" t="s">
        <v>83</v>
      </c>
      <c r="I333" s="89" t="s">
        <v>147</v>
      </c>
      <c r="J333" s="90">
        <v>56.052697999999999</v>
      </c>
      <c r="K333" s="90">
        <v>88.995934000000005</v>
      </c>
      <c r="L333" s="89" t="s">
        <v>24</v>
      </c>
      <c r="M333" s="89" t="s">
        <v>28</v>
      </c>
      <c r="N333" s="89"/>
      <c r="O333" s="89" t="s">
        <v>28</v>
      </c>
      <c r="P333" s="90" t="s">
        <v>540</v>
      </c>
      <c r="Q333" s="89" t="s">
        <v>540</v>
      </c>
      <c r="R333" s="90">
        <v>479.9803524818098</v>
      </c>
      <c r="S333" s="90">
        <v>295.12235540774935</v>
      </c>
      <c r="T333" s="90">
        <v>47.077131593848343</v>
      </c>
      <c r="U333" s="90">
        <v>2353.1381818181821</v>
      </c>
      <c r="V333" s="90">
        <v>1232.3758333287874</v>
      </c>
      <c r="W333" s="90">
        <v>0.12841</v>
      </c>
      <c r="X333" s="90">
        <v>256.41000000000003</v>
      </c>
      <c r="Y333" s="90">
        <v>61.634277062189192</v>
      </c>
      <c r="Z333" s="90">
        <v>37.896661657909092</v>
      </c>
      <c r="AA333" s="90">
        <v>6.0451744679660653</v>
      </c>
      <c r="AB333" s="90">
        <v>302.16647392727276</v>
      </c>
      <c r="AC333" s="90">
        <v>158.24938075774958</v>
      </c>
      <c r="AD333" s="90">
        <v>565.99196787308665</v>
      </c>
    </row>
    <row r="334" spans="1:30" x14ac:dyDescent="0.2">
      <c r="A334" s="89" t="s">
        <v>1117</v>
      </c>
      <c r="B334" s="89" t="s">
        <v>577</v>
      </c>
      <c r="C334" s="89" t="s">
        <v>4</v>
      </c>
      <c r="D334" s="89" t="s">
        <v>677</v>
      </c>
      <c r="E334" s="89" t="s">
        <v>604</v>
      </c>
      <c r="F334" s="89" t="s">
        <v>604</v>
      </c>
      <c r="G334" s="89" t="s">
        <v>541</v>
      </c>
      <c r="H334" s="89" t="s">
        <v>83</v>
      </c>
      <c r="I334" s="89" t="s">
        <v>148</v>
      </c>
      <c r="J334" s="90">
        <v>53.780622999999999</v>
      </c>
      <c r="K334" s="90">
        <v>87.126840000000001</v>
      </c>
      <c r="L334" s="89" t="s">
        <v>24</v>
      </c>
      <c r="M334" s="89" t="s">
        <v>28</v>
      </c>
      <c r="N334" s="89"/>
      <c r="O334" s="89" t="s">
        <v>28</v>
      </c>
      <c r="P334" s="90" t="s">
        <v>540</v>
      </c>
      <c r="Q334" s="89" t="s">
        <v>540</v>
      </c>
      <c r="R334" s="90">
        <v>479.9803524818098</v>
      </c>
      <c r="S334" s="90">
        <v>295.12235540774935</v>
      </c>
      <c r="T334" s="90">
        <v>47.077131593848343</v>
      </c>
      <c r="U334" s="90">
        <v>2386.0969230769228</v>
      </c>
      <c r="V334" s="90">
        <v>1097.0312544647077</v>
      </c>
      <c r="W334" s="90">
        <v>1.13626</v>
      </c>
      <c r="X334" s="90">
        <v>228.25</v>
      </c>
      <c r="Y334" s="90">
        <v>545.38247531098125</v>
      </c>
      <c r="Z334" s="90">
        <v>335.33572755560931</v>
      </c>
      <c r="AA334" s="90">
        <v>53.491861544826122</v>
      </c>
      <c r="AB334" s="90">
        <v>2711.2264898153844</v>
      </c>
      <c r="AC334" s="90">
        <v>1246.5127331980689</v>
      </c>
      <c r="AD334" s="90">
        <v>4891.9492874248699</v>
      </c>
    </row>
    <row r="335" spans="1:30" x14ac:dyDescent="0.2">
      <c r="A335" s="89" t="s">
        <v>1117</v>
      </c>
      <c r="B335" s="89" t="s">
        <v>577</v>
      </c>
      <c r="C335" s="89" t="s">
        <v>5</v>
      </c>
      <c r="D335" s="89" t="s">
        <v>677</v>
      </c>
      <c r="E335" s="89" t="s">
        <v>604</v>
      </c>
      <c r="F335" s="89" t="s">
        <v>604</v>
      </c>
      <c r="G335" s="89" t="s">
        <v>541</v>
      </c>
      <c r="H335" s="89" t="s">
        <v>83</v>
      </c>
      <c r="I335" s="89" t="s">
        <v>148</v>
      </c>
      <c r="J335" s="90">
        <v>53.780622999999999</v>
      </c>
      <c r="K335" s="90">
        <v>87.126840000000001</v>
      </c>
      <c r="L335" s="89" t="s">
        <v>24</v>
      </c>
      <c r="M335" s="89" t="s">
        <v>28</v>
      </c>
      <c r="N335" s="89"/>
      <c r="O335" s="89" t="s">
        <v>28</v>
      </c>
      <c r="P335" s="90" t="s">
        <v>540</v>
      </c>
      <c r="Q335" s="89" t="s">
        <v>540</v>
      </c>
      <c r="R335" s="90">
        <v>479.9803524818098</v>
      </c>
      <c r="S335" s="90">
        <v>295.12235540774935</v>
      </c>
      <c r="T335" s="90">
        <v>47.077131593848343</v>
      </c>
      <c r="U335" s="90">
        <v>2386.0969230769228</v>
      </c>
      <c r="V335" s="90">
        <v>1097.0312544647077</v>
      </c>
      <c r="W335" s="90">
        <v>1.06992</v>
      </c>
      <c r="X335" s="90">
        <v>228.25</v>
      </c>
      <c r="Y335" s="90">
        <v>513.5405787273379</v>
      </c>
      <c r="Z335" s="90">
        <v>315.75731049785918</v>
      </c>
      <c r="AA335" s="90">
        <v>50.368764634890219</v>
      </c>
      <c r="AB335" s="90">
        <v>2552.9328199384613</v>
      </c>
      <c r="AC335" s="90">
        <v>1173.73567977688</v>
      </c>
      <c r="AD335" s="90">
        <v>4606.3351535754282</v>
      </c>
    </row>
    <row r="336" spans="1:30" x14ac:dyDescent="0.2">
      <c r="A336" s="89" t="s">
        <v>1117</v>
      </c>
      <c r="B336" s="89" t="s">
        <v>577</v>
      </c>
      <c r="C336" s="89" t="s">
        <v>10</v>
      </c>
      <c r="D336" s="89" t="s">
        <v>677</v>
      </c>
      <c r="E336" s="89" t="s">
        <v>604</v>
      </c>
      <c r="F336" s="89" t="s">
        <v>604</v>
      </c>
      <c r="G336" s="89" t="s">
        <v>541</v>
      </c>
      <c r="H336" s="89" t="s">
        <v>83</v>
      </c>
      <c r="I336" s="89" t="s">
        <v>148</v>
      </c>
      <c r="J336" s="90">
        <v>53.780622999999999</v>
      </c>
      <c r="K336" s="90">
        <v>87.126840000000001</v>
      </c>
      <c r="L336" s="89" t="s">
        <v>24</v>
      </c>
      <c r="M336" s="89" t="s">
        <v>28</v>
      </c>
      <c r="N336" s="89"/>
      <c r="O336" s="89" t="s">
        <v>28</v>
      </c>
      <c r="P336" s="90" t="s">
        <v>540</v>
      </c>
      <c r="Q336" s="89" t="s">
        <v>540</v>
      </c>
      <c r="R336" s="90">
        <v>479.9803524818098</v>
      </c>
      <c r="S336" s="90">
        <v>295.12235540774935</v>
      </c>
      <c r="T336" s="90">
        <v>47.077131593848343</v>
      </c>
      <c r="U336" s="90">
        <v>2386.0969230769228</v>
      </c>
      <c r="V336" s="90">
        <v>1097.0312544647077</v>
      </c>
      <c r="W336" s="90">
        <v>0.18595999999999999</v>
      </c>
      <c r="X336" s="90">
        <v>228.25</v>
      </c>
      <c r="Y336" s="90">
        <v>89.257146347517349</v>
      </c>
      <c r="Z336" s="90">
        <v>54.880953211625062</v>
      </c>
      <c r="AA336" s="90">
        <v>8.7544633911920364</v>
      </c>
      <c r="AB336" s="90">
        <v>443.71858381538453</v>
      </c>
      <c r="AC336" s="90">
        <v>204.00393208025702</v>
      </c>
      <c r="AD336" s="90">
        <v>800.61507884597609</v>
      </c>
    </row>
    <row r="337" spans="1:30" x14ac:dyDescent="0.2">
      <c r="A337" s="89" t="s">
        <v>1117</v>
      </c>
      <c r="B337" s="89" t="s">
        <v>577</v>
      </c>
      <c r="C337" s="89" t="s">
        <v>9</v>
      </c>
      <c r="D337" s="89" t="s">
        <v>677</v>
      </c>
      <c r="E337" s="89" t="s">
        <v>604</v>
      </c>
      <c r="F337" s="89" t="s">
        <v>604</v>
      </c>
      <c r="G337" s="89" t="s">
        <v>541</v>
      </c>
      <c r="H337" s="89" t="s">
        <v>83</v>
      </c>
      <c r="I337" s="89" t="s">
        <v>148</v>
      </c>
      <c r="J337" s="90">
        <v>53.780622999999999</v>
      </c>
      <c r="K337" s="90">
        <v>87.126840000000001</v>
      </c>
      <c r="L337" s="89" t="s">
        <v>24</v>
      </c>
      <c r="M337" s="89" t="s">
        <v>28</v>
      </c>
      <c r="N337" s="89"/>
      <c r="O337" s="89" t="s">
        <v>28</v>
      </c>
      <c r="P337" s="90" t="s">
        <v>540</v>
      </c>
      <c r="Q337" s="89" t="s">
        <v>540</v>
      </c>
      <c r="R337" s="90">
        <v>479.9803524818098</v>
      </c>
      <c r="S337" s="90">
        <v>295.12235540774935</v>
      </c>
      <c r="T337" s="90">
        <v>47.077131593848343</v>
      </c>
      <c r="U337" s="90">
        <v>2386.0969230769228</v>
      </c>
      <c r="V337" s="90">
        <v>1097.0312544647077</v>
      </c>
      <c r="W337" s="90">
        <v>5.7829999999999999E-2</v>
      </c>
      <c r="X337" s="90">
        <v>228.25</v>
      </c>
      <c r="Y337" s="90">
        <v>27.75726378402306</v>
      </c>
      <c r="Z337" s="90">
        <v>17.066925813230146</v>
      </c>
      <c r="AA337" s="90">
        <v>2.7224705200722497</v>
      </c>
      <c r="AB337" s="90">
        <v>137.98798506153844</v>
      </c>
      <c r="AC337" s="90">
        <v>63.441317445694047</v>
      </c>
      <c r="AD337" s="90">
        <v>248.97596262455795</v>
      </c>
    </row>
    <row r="338" spans="1:30" x14ac:dyDescent="0.2">
      <c r="A338" s="89" t="s">
        <v>1117</v>
      </c>
      <c r="B338" s="89" t="s">
        <v>578</v>
      </c>
      <c r="C338" s="89" t="s">
        <v>6</v>
      </c>
      <c r="D338" s="89" t="s">
        <v>677</v>
      </c>
      <c r="E338" s="89" t="s">
        <v>604</v>
      </c>
      <c r="F338" s="89" t="s">
        <v>604</v>
      </c>
      <c r="G338" s="89" t="s">
        <v>541</v>
      </c>
      <c r="H338" s="89" t="s">
        <v>83</v>
      </c>
      <c r="I338" s="89" t="s">
        <v>148</v>
      </c>
      <c r="J338" s="90">
        <v>53.780622999999999</v>
      </c>
      <c r="K338" s="90">
        <v>87.126840000000001</v>
      </c>
      <c r="L338" s="89" t="s">
        <v>24</v>
      </c>
      <c r="M338" s="89" t="s">
        <v>28</v>
      </c>
      <c r="N338" s="89"/>
      <c r="O338" s="89" t="s">
        <v>28</v>
      </c>
      <c r="P338" s="90" t="s">
        <v>540</v>
      </c>
      <c r="Q338" s="89" t="s">
        <v>540</v>
      </c>
      <c r="R338" s="90">
        <v>479.9803524818098</v>
      </c>
      <c r="S338" s="90">
        <v>295.12235540774935</v>
      </c>
      <c r="T338" s="90">
        <v>47.077131593848343</v>
      </c>
      <c r="U338" s="90">
        <v>2353.1381818181821</v>
      </c>
      <c r="V338" s="90">
        <v>1097.0312544647077</v>
      </c>
      <c r="W338" s="90">
        <v>0.33184999999999998</v>
      </c>
      <c r="X338" s="90">
        <v>228.25</v>
      </c>
      <c r="Y338" s="90">
        <v>159.28147997108857</v>
      </c>
      <c r="Z338" s="90">
        <v>97.936353642061619</v>
      </c>
      <c r="AA338" s="90">
        <v>15.622546119418571</v>
      </c>
      <c r="AB338" s="90">
        <v>780.88890563636369</v>
      </c>
      <c r="AC338" s="90">
        <v>364.0498217941132</v>
      </c>
      <c r="AD338" s="90">
        <v>1417.7791071630459</v>
      </c>
    </row>
    <row r="339" spans="1:30" x14ac:dyDescent="0.2">
      <c r="A339" s="89" t="s">
        <v>1117</v>
      </c>
      <c r="B339" s="89" t="s">
        <v>578</v>
      </c>
      <c r="C339" s="89" t="s">
        <v>7</v>
      </c>
      <c r="D339" s="89" t="s">
        <v>677</v>
      </c>
      <c r="E339" s="89" t="s">
        <v>604</v>
      </c>
      <c r="F339" s="89" t="s">
        <v>604</v>
      </c>
      <c r="G339" s="89" t="s">
        <v>541</v>
      </c>
      <c r="H339" s="89" t="s">
        <v>83</v>
      </c>
      <c r="I339" s="89" t="s">
        <v>148</v>
      </c>
      <c r="J339" s="90">
        <v>53.780622999999999</v>
      </c>
      <c r="K339" s="90">
        <v>87.126840000000001</v>
      </c>
      <c r="L339" s="89" t="s">
        <v>24</v>
      </c>
      <c r="M339" s="89" t="s">
        <v>28</v>
      </c>
      <c r="N339" s="89"/>
      <c r="O339" s="89" t="s">
        <v>28</v>
      </c>
      <c r="P339" s="90" t="s">
        <v>540</v>
      </c>
      <c r="Q339" s="89" t="s">
        <v>540</v>
      </c>
      <c r="R339" s="90">
        <v>479.9803524818098</v>
      </c>
      <c r="S339" s="90">
        <v>295.12235540774935</v>
      </c>
      <c r="T339" s="90">
        <v>47.077131593848343</v>
      </c>
      <c r="U339" s="90">
        <v>2353.1381818181821</v>
      </c>
      <c r="V339" s="90">
        <v>1097.0312544647077</v>
      </c>
      <c r="W339" s="90">
        <v>0.22964999999999999</v>
      </c>
      <c r="X339" s="90">
        <v>228.25</v>
      </c>
      <c r="Y339" s="90">
        <v>110.22748794744761</v>
      </c>
      <c r="Z339" s="90">
        <v>67.77484891938964</v>
      </c>
      <c r="AA339" s="90">
        <v>10.811263270527272</v>
      </c>
      <c r="AB339" s="90">
        <v>540.39818345454546</v>
      </c>
      <c r="AC339" s="90">
        <v>251.93322758782011</v>
      </c>
      <c r="AD339" s="90">
        <v>981.14501117973009</v>
      </c>
    </row>
    <row r="340" spans="1:30" x14ac:dyDescent="0.2">
      <c r="A340" s="89" t="s">
        <v>1117</v>
      </c>
      <c r="B340" s="89" t="s">
        <v>577</v>
      </c>
      <c r="C340" s="89" t="s">
        <v>5</v>
      </c>
      <c r="D340" s="89" t="s">
        <v>649</v>
      </c>
      <c r="E340" s="89" t="s">
        <v>604</v>
      </c>
      <c r="F340" s="89" t="s">
        <v>604</v>
      </c>
      <c r="G340" s="89" t="s">
        <v>541</v>
      </c>
      <c r="H340" s="89" t="s">
        <v>83</v>
      </c>
      <c r="I340" s="89" t="s">
        <v>120</v>
      </c>
      <c r="J340" s="90">
        <v>54.648119999999999</v>
      </c>
      <c r="K340" s="90">
        <v>86.203404000000006</v>
      </c>
      <c r="L340" s="89" t="s">
        <v>24</v>
      </c>
      <c r="M340" s="89" t="s">
        <v>28</v>
      </c>
      <c r="N340" s="89"/>
      <c r="O340" s="89" t="s">
        <v>28</v>
      </c>
      <c r="P340" s="90" t="s">
        <v>540</v>
      </c>
      <c r="Q340" s="89" t="s">
        <v>540</v>
      </c>
      <c r="R340" s="90">
        <v>479.9803524818098</v>
      </c>
      <c r="S340" s="90">
        <v>295.12235540774935</v>
      </c>
      <c r="T340" s="90">
        <v>47.077131593848343</v>
      </c>
      <c r="U340" s="90">
        <v>2386.0969230769228</v>
      </c>
      <c r="V340" s="90">
        <v>707.16898081822308</v>
      </c>
      <c r="W340" s="90">
        <v>1.3958299999999999</v>
      </c>
      <c r="X340" s="90">
        <v>101.9</v>
      </c>
      <c r="Y340" s="90">
        <v>669.97097540468451</v>
      </c>
      <c r="Z340" s="90">
        <v>411.94063734879876</v>
      </c>
      <c r="AA340" s="90">
        <v>65.711672592641321</v>
      </c>
      <c r="AB340" s="90">
        <v>3330.5856681384612</v>
      </c>
      <c r="AC340" s="90">
        <v>987.0876784955002</v>
      </c>
      <c r="AD340" s="90">
        <v>5465.2966319800853</v>
      </c>
    </row>
    <row r="341" spans="1:30" x14ac:dyDescent="0.2">
      <c r="A341" s="89" t="s">
        <v>1117</v>
      </c>
      <c r="B341" s="89" t="s">
        <v>577</v>
      </c>
      <c r="C341" s="89" t="s">
        <v>10</v>
      </c>
      <c r="D341" s="89" t="s">
        <v>649</v>
      </c>
      <c r="E341" s="89" t="s">
        <v>604</v>
      </c>
      <c r="F341" s="89" t="s">
        <v>604</v>
      </c>
      <c r="G341" s="89" t="s">
        <v>541</v>
      </c>
      <c r="H341" s="89" t="s">
        <v>83</v>
      </c>
      <c r="I341" s="89" t="s">
        <v>120</v>
      </c>
      <c r="J341" s="90">
        <v>54.648119999999999</v>
      </c>
      <c r="K341" s="90">
        <v>86.203404000000006</v>
      </c>
      <c r="L341" s="89" t="s">
        <v>24</v>
      </c>
      <c r="M341" s="89" t="s">
        <v>28</v>
      </c>
      <c r="N341" s="89"/>
      <c r="O341" s="89" t="s">
        <v>28</v>
      </c>
      <c r="P341" s="90" t="s">
        <v>540</v>
      </c>
      <c r="Q341" s="89" t="s">
        <v>540</v>
      </c>
      <c r="R341" s="90">
        <v>479.9803524818098</v>
      </c>
      <c r="S341" s="90">
        <v>295.12235540774935</v>
      </c>
      <c r="T341" s="90">
        <v>47.077131593848343</v>
      </c>
      <c r="U341" s="90">
        <v>2386.0969230769228</v>
      </c>
      <c r="V341" s="90">
        <v>707.16898081822308</v>
      </c>
      <c r="W341" s="90">
        <v>0.22685</v>
      </c>
      <c r="X341" s="90">
        <v>101.9</v>
      </c>
      <c r="Y341" s="90">
        <v>108.88354296049854</v>
      </c>
      <c r="Z341" s="90">
        <v>66.948506324247944</v>
      </c>
      <c r="AA341" s="90">
        <v>10.679447302064496</v>
      </c>
      <c r="AB341" s="90">
        <v>541.28608699999995</v>
      </c>
      <c r="AC341" s="90">
        <v>160.4212832986139</v>
      </c>
      <c r="AD341" s="90">
        <v>888.21886688542486</v>
      </c>
    </row>
    <row r="342" spans="1:30" x14ac:dyDescent="0.2">
      <c r="A342" s="89" t="s">
        <v>1117</v>
      </c>
      <c r="B342" s="89" t="s">
        <v>577</v>
      </c>
      <c r="C342" s="89" t="s">
        <v>9</v>
      </c>
      <c r="D342" s="89" t="s">
        <v>649</v>
      </c>
      <c r="E342" s="89" t="s">
        <v>604</v>
      </c>
      <c r="F342" s="89" t="s">
        <v>604</v>
      </c>
      <c r="G342" s="89" t="s">
        <v>541</v>
      </c>
      <c r="H342" s="89" t="s">
        <v>83</v>
      </c>
      <c r="I342" s="89" t="s">
        <v>120</v>
      </c>
      <c r="J342" s="90">
        <v>54.648119999999999</v>
      </c>
      <c r="K342" s="90">
        <v>86.203404000000006</v>
      </c>
      <c r="L342" s="89" t="s">
        <v>24</v>
      </c>
      <c r="M342" s="89" t="s">
        <v>28</v>
      </c>
      <c r="N342" s="89"/>
      <c r="O342" s="89" t="s">
        <v>28</v>
      </c>
      <c r="P342" s="90" t="s">
        <v>540</v>
      </c>
      <c r="Q342" s="89" t="s">
        <v>540</v>
      </c>
      <c r="R342" s="90">
        <v>479.9803524818098</v>
      </c>
      <c r="S342" s="90">
        <v>295.12235540774935</v>
      </c>
      <c r="T342" s="90">
        <v>47.077131593848343</v>
      </c>
      <c r="U342" s="90">
        <v>2386.0969230769228</v>
      </c>
      <c r="V342" s="90">
        <v>707.16898081822308</v>
      </c>
      <c r="W342" s="90">
        <v>7.0010000000000003E-2</v>
      </c>
      <c r="X342" s="90">
        <v>101.9</v>
      </c>
      <c r="Y342" s="90">
        <v>33.603424477251508</v>
      </c>
      <c r="Z342" s="90">
        <v>20.661516102096535</v>
      </c>
      <c r="AA342" s="90">
        <v>3.2958699828853226</v>
      </c>
      <c r="AB342" s="90">
        <v>167.05064558461538</v>
      </c>
      <c r="AC342" s="90">
        <v>49.508900347083802</v>
      </c>
      <c r="AD342" s="90">
        <v>274.12035649393255</v>
      </c>
    </row>
    <row r="343" spans="1:30" x14ac:dyDescent="0.2">
      <c r="A343" s="89" t="s">
        <v>1117</v>
      </c>
      <c r="B343" s="89" t="s">
        <v>577</v>
      </c>
      <c r="C343" s="89" t="s">
        <v>5</v>
      </c>
      <c r="D343" s="89" t="s">
        <v>655</v>
      </c>
      <c r="E343" s="89" t="s">
        <v>604</v>
      </c>
      <c r="F343" s="89" t="s">
        <v>604</v>
      </c>
      <c r="G343" s="89" t="s">
        <v>541</v>
      </c>
      <c r="H343" s="89" t="s">
        <v>83</v>
      </c>
      <c r="I343" s="89" t="s">
        <v>126</v>
      </c>
      <c r="J343" s="90">
        <v>54.316608000000002</v>
      </c>
      <c r="K343" s="90">
        <v>86.298400999999998</v>
      </c>
      <c r="L343" s="89" t="s">
        <v>24</v>
      </c>
      <c r="M343" s="89" t="s">
        <v>28</v>
      </c>
      <c r="N343" s="89"/>
      <c r="O343" s="89" t="s">
        <v>28</v>
      </c>
      <c r="P343" s="90" t="s">
        <v>540</v>
      </c>
      <c r="Q343" s="89" t="s">
        <v>540</v>
      </c>
      <c r="R343" s="90">
        <v>479.9803524818098</v>
      </c>
      <c r="S343" s="90">
        <v>295.12235540774935</v>
      </c>
      <c r="T343" s="90">
        <v>47.077131593848343</v>
      </c>
      <c r="U343" s="90">
        <v>2386.0969230769228</v>
      </c>
      <c r="V343" s="90">
        <v>965.53896272070028</v>
      </c>
      <c r="W343" s="90">
        <v>1.08409</v>
      </c>
      <c r="X343" s="90">
        <v>139.13</v>
      </c>
      <c r="Y343" s="90">
        <v>520.34190032200524</v>
      </c>
      <c r="Z343" s="90">
        <v>319.93919427398697</v>
      </c>
      <c r="AA343" s="90">
        <v>51.035847589575049</v>
      </c>
      <c r="AB343" s="90">
        <v>2586.7438133384612</v>
      </c>
      <c r="AC343" s="90">
        <v>1046.731134095884</v>
      </c>
      <c r="AD343" s="90">
        <v>4524.7918896199126</v>
      </c>
    </row>
    <row r="344" spans="1:30" x14ac:dyDescent="0.2">
      <c r="A344" s="89" t="s">
        <v>1117</v>
      </c>
      <c r="B344" s="89" t="s">
        <v>577</v>
      </c>
      <c r="C344" s="89" t="s">
        <v>10</v>
      </c>
      <c r="D344" s="89" t="s">
        <v>655</v>
      </c>
      <c r="E344" s="89" t="s">
        <v>604</v>
      </c>
      <c r="F344" s="89" t="s">
        <v>604</v>
      </c>
      <c r="G344" s="89" t="s">
        <v>541</v>
      </c>
      <c r="H344" s="89" t="s">
        <v>83</v>
      </c>
      <c r="I344" s="89" t="s">
        <v>126</v>
      </c>
      <c r="J344" s="90">
        <v>54.316608000000002</v>
      </c>
      <c r="K344" s="90">
        <v>86.298400999999998</v>
      </c>
      <c r="L344" s="89" t="s">
        <v>24</v>
      </c>
      <c r="M344" s="89" t="s">
        <v>28</v>
      </c>
      <c r="N344" s="89"/>
      <c r="O344" s="89" t="s">
        <v>28</v>
      </c>
      <c r="P344" s="90" t="s">
        <v>540</v>
      </c>
      <c r="Q344" s="89" t="s">
        <v>540</v>
      </c>
      <c r="R344" s="90">
        <v>479.9803524818098</v>
      </c>
      <c r="S344" s="90">
        <v>295.12235540774935</v>
      </c>
      <c r="T344" s="90">
        <v>47.077131593848343</v>
      </c>
      <c r="U344" s="90">
        <v>2386.0969230769228</v>
      </c>
      <c r="V344" s="90">
        <v>965.53896272070028</v>
      </c>
      <c r="W344" s="90">
        <v>0.17685999999999999</v>
      </c>
      <c r="X344" s="90">
        <v>139.13</v>
      </c>
      <c r="Y344" s="90">
        <v>84.889325139932879</v>
      </c>
      <c r="Z344" s="90">
        <v>52.195339777414546</v>
      </c>
      <c r="AA344" s="90">
        <v>8.3260614936880177</v>
      </c>
      <c r="AB344" s="90">
        <v>422.00510181538453</v>
      </c>
      <c r="AC344" s="90">
        <v>170.76522094678305</v>
      </c>
      <c r="AD344" s="90">
        <v>738.18104917320306</v>
      </c>
    </row>
    <row r="345" spans="1:30" x14ac:dyDescent="0.2">
      <c r="A345" s="89" t="s">
        <v>1117</v>
      </c>
      <c r="B345" s="89" t="s">
        <v>577</v>
      </c>
      <c r="C345" s="89" t="s">
        <v>9</v>
      </c>
      <c r="D345" s="89" t="s">
        <v>655</v>
      </c>
      <c r="E345" s="89" t="s">
        <v>604</v>
      </c>
      <c r="F345" s="89" t="s">
        <v>604</v>
      </c>
      <c r="G345" s="89" t="s">
        <v>541</v>
      </c>
      <c r="H345" s="89" t="s">
        <v>83</v>
      </c>
      <c r="I345" s="89" t="s">
        <v>126</v>
      </c>
      <c r="J345" s="90">
        <v>54.316608000000002</v>
      </c>
      <c r="K345" s="90">
        <v>86.298400999999998</v>
      </c>
      <c r="L345" s="89" t="s">
        <v>24</v>
      </c>
      <c r="M345" s="89" t="s">
        <v>28</v>
      </c>
      <c r="N345" s="89"/>
      <c r="O345" s="89" t="s">
        <v>28</v>
      </c>
      <c r="P345" s="90" t="s">
        <v>540</v>
      </c>
      <c r="Q345" s="89" t="s">
        <v>540</v>
      </c>
      <c r="R345" s="90">
        <v>479.9803524818098</v>
      </c>
      <c r="S345" s="90">
        <v>295.12235540774935</v>
      </c>
      <c r="T345" s="90">
        <v>47.077131593848343</v>
      </c>
      <c r="U345" s="90">
        <v>2386.0969230769228</v>
      </c>
      <c r="V345" s="90">
        <v>965.53896272070028</v>
      </c>
      <c r="W345" s="90">
        <v>5.4609999999999999E-2</v>
      </c>
      <c r="X345" s="90">
        <v>139.13</v>
      </c>
      <c r="Y345" s="90">
        <v>26.211727049031634</v>
      </c>
      <c r="Z345" s="90">
        <v>16.116631828817191</v>
      </c>
      <c r="AA345" s="90">
        <v>2.5708821563400579</v>
      </c>
      <c r="AB345" s="90">
        <v>130.30475296923075</v>
      </c>
      <c r="AC345" s="90">
        <v>52.728082754177443</v>
      </c>
      <c r="AD345" s="90">
        <v>227.93207675759709</v>
      </c>
    </row>
    <row r="346" spans="1:30" x14ac:dyDescent="0.2">
      <c r="A346" s="89" t="s">
        <v>1117</v>
      </c>
      <c r="B346" s="89" t="s">
        <v>577</v>
      </c>
      <c r="C346" s="89" t="s">
        <v>5</v>
      </c>
      <c r="D346" s="89" t="s">
        <v>659</v>
      </c>
      <c r="E346" s="89" t="s">
        <v>604</v>
      </c>
      <c r="F346" s="89" t="s">
        <v>604</v>
      </c>
      <c r="G346" s="89" t="s">
        <v>541</v>
      </c>
      <c r="H346" s="89" t="s">
        <v>83</v>
      </c>
      <c r="I346" s="89" t="s">
        <v>130</v>
      </c>
      <c r="J346" s="90">
        <v>54.592185000000001</v>
      </c>
      <c r="K346" s="90">
        <v>86.290091000000004</v>
      </c>
      <c r="L346" s="89" t="s">
        <v>24</v>
      </c>
      <c r="M346" s="89" t="s">
        <v>28</v>
      </c>
      <c r="N346" s="89"/>
      <c r="O346" s="89" t="s">
        <v>28</v>
      </c>
      <c r="P346" s="90" t="s">
        <v>540</v>
      </c>
      <c r="Q346" s="89" t="s">
        <v>540</v>
      </c>
      <c r="R346" s="90">
        <v>479.9803524818098</v>
      </c>
      <c r="S346" s="90">
        <v>295.12235540774935</v>
      </c>
      <c r="T346" s="90">
        <v>47.077131593848343</v>
      </c>
      <c r="U346" s="90">
        <v>2386.0969230769228</v>
      </c>
      <c r="V346" s="90">
        <v>722.36721504778052</v>
      </c>
      <c r="W346" s="90">
        <v>1.06118</v>
      </c>
      <c r="X346" s="90">
        <v>104.09</v>
      </c>
      <c r="Y346" s="90">
        <v>509.34555044664694</v>
      </c>
      <c r="Z346" s="90">
        <v>313.17794111159549</v>
      </c>
      <c r="AA346" s="90">
        <v>49.957310504759988</v>
      </c>
      <c r="AB346" s="90">
        <v>2532.0783328307689</v>
      </c>
      <c r="AC346" s="90">
        <v>766.56164126440376</v>
      </c>
      <c r="AD346" s="90">
        <v>4171.1207761581754</v>
      </c>
    </row>
    <row r="347" spans="1:30" x14ac:dyDescent="0.2">
      <c r="A347" s="89" t="s">
        <v>1117</v>
      </c>
      <c r="B347" s="89" t="s">
        <v>577</v>
      </c>
      <c r="C347" s="89" t="s">
        <v>10</v>
      </c>
      <c r="D347" s="89" t="s">
        <v>659</v>
      </c>
      <c r="E347" s="89" t="s">
        <v>604</v>
      </c>
      <c r="F347" s="89" t="s">
        <v>604</v>
      </c>
      <c r="G347" s="89" t="s">
        <v>541</v>
      </c>
      <c r="H347" s="89" t="s">
        <v>83</v>
      </c>
      <c r="I347" s="89" t="s">
        <v>130</v>
      </c>
      <c r="J347" s="90">
        <v>54.592185000000001</v>
      </c>
      <c r="K347" s="90">
        <v>86.290091000000004</v>
      </c>
      <c r="L347" s="89" t="s">
        <v>24</v>
      </c>
      <c r="M347" s="89" t="s">
        <v>28</v>
      </c>
      <c r="N347" s="89"/>
      <c r="O347" s="89" t="s">
        <v>28</v>
      </c>
      <c r="P347" s="90" t="s">
        <v>540</v>
      </c>
      <c r="Q347" s="89" t="s">
        <v>540</v>
      </c>
      <c r="R347" s="90">
        <v>479.9803524818098</v>
      </c>
      <c r="S347" s="90">
        <v>295.12235540774935</v>
      </c>
      <c r="T347" s="90">
        <v>47.077131593848343</v>
      </c>
      <c r="U347" s="90">
        <v>2386.0969230769228</v>
      </c>
      <c r="V347" s="90">
        <v>722.36721504778052</v>
      </c>
      <c r="W347" s="90">
        <v>0.16675999999999999</v>
      </c>
      <c r="X347" s="90">
        <v>104.09</v>
      </c>
      <c r="Y347" s="90">
        <v>80.041523579866592</v>
      </c>
      <c r="Z347" s="90">
        <v>49.214603987796281</v>
      </c>
      <c r="AA347" s="90">
        <v>7.8505824645901496</v>
      </c>
      <c r="AB347" s="90">
        <v>397.90552289230766</v>
      </c>
      <c r="AC347" s="90">
        <v>120.46195678136787</v>
      </c>
      <c r="AD347" s="90">
        <v>655.47418970592867</v>
      </c>
    </row>
    <row r="348" spans="1:30" x14ac:dyDescent="0.2">
      <c r="A348" s="89" t="s">
        <v>1117</v>
      </c>
      <c r="B348" s="89" t="s">
        <v>577</v>
      </c>
      <c r="C348" s="89" t="s">
        <v>9</v>
      </c>
      <c r="D348" s="89" t="s">
        <v>659</v>
      </c>
      <c r="E348" s="89" t="s">
        <v>604</v>
      </c>
      <c r="F348" s="89" t="s">
        <v>604</v>
      </c>
      <c r="G348" s="89" t="s">
        <v>541</v>
      </c>
      <c r="H348" s="89" t="s">
        <v>83</v>
      </c>
      <c r="I348" s="89" t="s">
        <v>130</v>
      </c>
      <c r="J348" s="90">
        <v>54.592185000000001</v>
      </c>
      <c r="K348" s="90">
        <v>86.290091000000004</v>
      </c>
      <c r="L348" s="89" t="s">
        <v>24</v>
      </c>
      <c r="M348" s="89" t="s">
        <v>28</v>
      </c>
      <c r="N348" s="89"/>
      <c r="O348" s="89" t="s">
        <v>28</v>
      </c>
      <c r="P348" s="90" t="s">
        <v>540</v>
      </c>
      <c r="Q348" s="89" t="s">
        <v>540</v>
      </c>
      <c r="R348" s="90">
        <v>479.9803524818098</v>
      </c>
      <c r="S348" s="90">
        <v>295.12235540774935</v>
      </c>
      <c r="T348" s="90">
        <v>47.077131593848343</v>
      </c>
      <c r="U348" s="90">
        <v>2386.0969230769228</v>
      </c>
      <c r="V348" s="90">
        <v>722.36721504778052</v>
      </c>
      <c r="W348" s="90">
        <v>5.126E-2</v>
      </c>
      <c r="X348" s="90">
        <v>104.09</v>
      </c>
      <c r="Y348" s="90">
        <v>24.603792868217571</v>
      </c>
      <c r="Z348" s="90">
        <v>15.127971938201231</v>
      </c>
      <c r="AA348" s="90">
        <v>2.413173765500666</v>
      </c>
      <c r="AB348" s="90">
        <v>122.31132827692306</v>
      </c>
      <c r="AC348" s="90">
        <v>37.028543443349228</v>
      </c>
      <c r="AD348" s="90">
        <v>201.48481029219175</v>
      </c>
    </row>
    <row r="349" spans="1:30" x14ac:dyDescent="0.2">
      <c r="A349" s="89" t="s">
        <v>1117</v>
      </c>
      <c r="B349" s="89" t="s">
        <v>577</v>
      </c>
      <c r="C349" s="89" t="s">
        <v>5</v>
      </c>
      <c r="D349" s="89" t="s">
        <v>662</v>
      </c>
      <c r="E349" s="89" t="s">
        <v>604</v>
      </c>
      <c r="F349" s="89" t="s">
        <v>604</v>
      </c>
      <c r="G349" s="89" t="s">
        <v>541</v>
      </c>
      <c r="H349" s="89" t="s">
        <v>83</v>
      </c>
      <c r="I349" s="89" t="s">
        <v>133</v>
      </c>
      <c r="J349" s="90">
        <v>54.777526000000002</v>
      </c>
      <c r="K349" s="90">
        <v>85.074580999999995</v>
      </c>
      <c r="L349" s="89" t="s">
        <v>24</v>
      </c>
      <c r="M349" s="89" t="s">
        <v>28</v>
      </c>
      <c r="N349" s="89"/>
      <c r="O349" s="89" t="s">
        <v>28</v>
      </c>
      <c r="P349" s="90" t="s">
        <v>540</v>
      </c>
      <c r="Q349" s="89" t="s">
        <v>540</v>
      </c>
      <c r="R349" s="90">
        <v>479.9803524818098</v>
      </c>
      <c r="S349" s="90">
        <v>295.12235540774935</v>
      </c>
      <c r="T349" s="90">
        <v>47.077131593848343</v>
      </c>
      <c r="U349" s="90">
        <v>2386.0969230769228</v>
      </c>
      <c r="V349" s="90">
        <v>799.60755613224387</v>
      </c>
      <c r="W349" s="90">
        <v>1.00837</v>
      </c>
      <c r="X349" s="90">
        <v>115.22</v>
      </c>
      <c r="Y349" s="90">
        <v>483.99778803208255</v>
      </c>
      <c r="Z349" s="90">
        <v>297.59252952251222</v>
      </c>
      <c r="AA349" s="90">
        <v>47.471167185288856</v>
      </c>
      <c r="AB349" s="90">
        <v>2406.0685543230766</v>
      </c>
      <c r="AC349" s="90">
        <v>806.30027137707077</v>
      </c>
      <c r="AD349" s="90">
        <v>4041.430310440031</v>
      </c>
    </row>
    <row r="350" spans="1:30" x14ac:dyDescent="0.2">
      <c r="A350" s="89" t="s">
        <v>1117</v>
      </c>
      <c r="B350" s="89" t="s">
        <v>577</v>
      </c>
      <c r="C350" s="89" t="s">
        <v>10</v>
      </c>
      <c r="D350" s="89" t="s">
        <v>662</v>
      </c>
      <c r="E350" s="89" t="s">
        <v>604</v>
      </c>
      <c r="F350" s="89" t="s">
        <v>604</v>
      </c>
      <c r="G350" s="89" t="s">
        <v>541</v>
      </c>
      <c r="H350" s="89" t="s">
        <v>83</v>
      </c>
      <c r="I350" s="89" t="s">
        <v>133</v>
      </c>
      <c r="J350" s="90">
        <v>54.777526000000002</v>
      </c>
      <c r="K350" s="90">
        <v>85.074580999999995</v>
      </c>
      <c r="L350" s="89" t="s">
        <v>24</v>
      </c>
      <c r="M350" s="89" t="s">
        <v>28</v>
      </c>
      <c r="N350" s="89"/>
      <c r="O350" s="89" t="s">
        <v>28</v>
      </c>
      <c r="P350" s="90" t="s">
        <v>540</v>
      </c>
      <c r="Q350" s="89" t="s">
        <v>540</v>
      </c>
      <c r="R350" s="90">
        <v>479.9803524818098</v>
      </c>
      <c r="S350" s="90">
        <v>295.12235540774935</v>
      </c>
      <c r="T350" s="90">
        <v>47.077131593848343</v>
      </c>
      <c r="U350" s="90">
        <v>2386.0969230769228</v>
      </c>
      <c r="V350" s="90">
        <v>799.60755613224387</v>
      </c>
      <c r="W350" s="90">
        <v>0.15984000000000001</v>
      </c>
      <c r="X350" s="90">
        <v>115.22</v>
      </c>
      <c r="Y350" s="90">
        <v>76.720059540692489</v>
      </c>
      <c r="Z350" s="90">
        <v>47.172357288374663</v>
      </c>
      <c r="AA350" s="90">
        <v>7.5248087139607192</v>
      </c>
      <c r="AB350" s="90">
        <v>381.39373218461537</v>
      </c>
      <c r="AC350" s="90">
        <v>127.80927177217787</v>
      </c>
      <c r="AD350" s="90">
        <v>640.62022949982111</v>
      </c>
    </row>
    <row r="351" spans="1:30" x14ac:dyDescent="0.2">
      <c r="A351" s="89" t="s">
        <v>1117</v>
      </c>
      <c r="B351" s="89" t="s">
        <v>577</v>
      </c>
      <c r="C351" s="89" t="s">
        <v>9</v>
      </c>
      <c r="D351" s="89" t="s">
        <v>662</v>
      </c>
      <c r="E351" s="89" t="s">
        <v>604</v>
      </c>
      <c r="F351" s="89" t="s">
        <v>604</v>
      </c>
      <c r="G351" s="89" t="s">
        <v>541</v>
      </c>
      <c r="H351" s="89" t="s">
        <v>83</v>
      </c>
      <c r="I351" s="89" t="s">
        <v>133</v>
      </c>
      <c r="J351" s="90">
        <v>54.777526000000002</v>
      </c>
      <c r="K351" s="90">
        <v>85.074580999999995</v>
      </c>
      <c r="L351" s="89" t="s">
        <v>24</v>
      </c>
      <c r="M351" s="89" t="s">
        <v>28</v>
      </c>
      <c r="N351" s="89"/>
      <c r="O351" s="89" t="s">
        <v>28</v>
      </c>
      <c r="P351" s="90" t="s">
        <v>540</v>
      </c>
      <c r="Q351" s="89" t="s">
        <v>540</v>
      </c>
      <c r="R351" s="90">
        <v>479.9803524818098</v>
      </c>
      <c r="S351" s="90">
        <v>295.12235540774935</v>
      </c>
      <c r="T351" s="90">
        <v>47.077131593848343</v>
      </c>
      <c r="U351" s="90">
        <v>2386.0969230769228</v>
      </c>
      <c r="V351" s="90">
        <v>799.60755613224387</v>
      </c>
      <c r="W351" s="90">
        <v>4.9180000000000001E-2</v>
      </c>
      <c r="X351" s="90">
        <v>115.22</v>
      </c>
      <c r="Y351" s="90">
        <v>23.605433735055406</v>
      </c>
      <c r="Z351" s="90">
        <v>14.514117438953114</v>
      </c>
      <c r="AA351" s="90">
        <v>2.3152533317854616</v>
      </c>
      <c r="AB351" s="90">
        <v>117.34824667692307</v>
      </c>
      <c r="AC351" s="90">
        <v>39.324699610583757</v>
      </c>
      <c r="AD351" s="90">
        <v>197.10775079330082</v>
      </c>
    </row>
    <row r="352" spans="1:30" x14ac:dyDescent="0.2">
      <c r="A352" s="89" t="s">
        <v>1117</v>
      </c>
      <c r="B352" s="89" t="s">
        <v>577</v>
      </c>
      <c r="C352" s="89" t="s">
        <v>5</v>
      </c>
      <c r="D352" s="89" t="s">
        <v>665</v>
      </c>
      <c r="E352" s="89" t="s">
        <v>604</v>
      </c>
      <c r="F352" s="89" t="s">
        <v>604</v>
      </c>
      <c r="G352" s="89" t="s">
        <v>541</v>
      </c>
      <c r="H352" s="89" t="s">
        <v>83</v>
      </c>
      <c r="I352" s="89" t="s">
        <v>136</v>
      </c>
      <c r="J352" s="90">
        <v>54.899700000000003</v>
      </c>
      <c r="K352" s="90">
        <v>85.650400000000005</v>
      </c>
      <c r="L352" s="89" t="s">
        <v>24</v>
      </c>
      <c r="M352" s="89" t="s">
        <v>28</v>
      </c>
      <c r="N352" s="89"/>
      <c r="O352" s="89" t="s">
        <v>28</v>
      </c>
      <c r="P352" s="90" t="s">
        <v>540</v>
      </c>
      <c r="Q352" s="89" t="s">
        <v>540</v>
      </c>
      <c r="R352" s="90">
        <v>479.9803524818098</v>
      </c>
      <c r="S352" s="90">
        <v>295.12235540774935</v>
      </c>
      <c r="T352" s="90">
        <v>47.077131593848343</v>
      </c>
      <c r="U352" s="90">
        <v>2386.0969230769228</v>
      </c>
      <c r="V352" s="90">
        <v>460.31912166509056</v>
      </c>
      <c r="W352" s="90">
        <v>1.3948100000000001</v>
      </c>
      <c r="X352" s="90">
        <v>66.33</v>
      </c>
      <c r="Y352" s="90">
        <v>669.48139544515323</v>
      </c>
      <c r="Z352" s="90">
        <v>411.63961254628293</v>
      </c>
      <c r="AA352" s="90">
        <v>65.663653918415605</v>
      </c>
      <c r="AB352" s="90">
        <v>3328.1518492769228</v>
      </c>
      <c r="AC352" s="90">
        <v>642.05771408968496</v>
      </c>
      <c r="AD352" s="90">
        <v>5116.9942252764595</v>
      </c>
    </row>
    <row r="353" spans="1:30" x14ac:dyDescent="0.2">
      <c r="A353" s="89" t="s">
        <v>1117</v>
      </c>
      <c r="B353" s="89" t="s">
        <v>577</v>
      </c>
      <c r="C353" s="89" t="s">
        <v>10</v>
      </c>
      <c r="D353" s="89" t="s">
        <v>665</v>
      </c>
      <c r="E353" s="89" t="s">
        <v>604</v>
      </c>
      <c r="F353" s="89" t="s">
        <v>604</v>
      </c>
      <c r="G353" s="89" t="s">
        <v>541</v>
      </c>
      <c r="H353" s="89" t="s">
        <v>83</v>
      </c>
      <c r="I353" s="89" t="s">
        <v>136</v>
      </c>
      <c r="J353" s="90">
        <v>54.899700000000003</v>
      </c>
      <c r="K353" s="90">
        <v>85.650400000000005</v>
      </c>
      <c r="L353" s="89" t="s">
        <v>24</v>
      </c>
      <c r="M353" s="89" t="s">
        <v>28</v>
      </c>
      <c r="N353" s="89"/>
      <c r="O353" s="89" t="s">
        <v>28</v>
      </c>
      <c r="P353" s="90" t="s">
        <v>540</v>
      </c>
      <c r="Q353" s="89" t="s">
        <v>540</v>
      </c>
      <c r="R353" s="90">
        <v>479.9803524818098</v>
      </c>
      <c r="S353" s="90">
        <v>295.12235540774935</v>
      </c>
      <c r="T353" s="90">
        <v>47.077131593848343</v>
      </c>
      <c r="U353" s="90">
        <v>2386.0969230769228</v>
      </c>
      <c r="V353" s="90">
        <v>460.31912166509056</v>
      </c>
      <c r="W353" s="90">
        <v>0.21160000000000001</v>
      </c>
      <c r="X353" s="90">
        <v>66.33</v>
      </c>
      <c r="Y353" s="90">
        <v>101.56384258515097</v>
      </c>
      <c r="Z353" s="90">
        <v>62.447890404279768</v>
      </c>
      <c r="AA353" s="90">
        <v>9.9615210452583103</v>
      </c>
      <c r="AB353" s="90">
        <v>504.8981089230769</v>
      </c>
      <c r="AC353" s="90">
        <v>97.403526144333171</v>
      </c>
      <c r="AD353" s="90">
        <v>776.27488910209922</v>
      </c>
    </row>
    <row r="354" spans="1:30" x14ac:dyDescent="0.2">
      <c r="A354" s="89" t="s">
        <v>1117</v>
      </c>
      <c r="B354" s="89" t="s">
        <v>577</v>
      </c>
      <c r="C354" s="89" t="s">
        <v>9</v>
      </c>
      <c r="D354" s="89" t="s">
        <v>665</v>
      </c>
      <c r="E354" s="89" t="s">
        <v>604</v>
      </c>
      <c r="F354" s="89" t="s">
        <v>604</v>
      </c>
      <c r="G354" s="89" t="s">
        <v>541</v>
      </c>
      <c r="H354" s="89" t="s">
        <v>83</v>
      </c>
      <c r="I354" s="89" t="s">
        <v>136</v>
      </c>
      <c r="J354" s="90">
        <v>54.899700000000003</v>
      </c>
      <c r="K354" s="90">
        <v>85.650400000000005</v>
      </c>
      <c r="L354" s="89" t="s">
        <v>24</v>
      </c>
      <c r="M354" s="89" t="s">
        <v>28</v>
      </c>
      <c r="N354" s="89"/>
      <c r="O354" s="89" t="s">
        <v>28</v>
      </c>
      <c r="P354" s="90" t="s">
        <v>540</v>
      </c>
      <c r="Q354" s="89" t="s">
        <v>540</v>
      </c>
      <c r="R354" s="90">
        <v>479.9803524818098</v>
      </c>
      <c r="S354" s="90">
        <v>295.12235540774935</v>
      </c>
      <c r="T354" s="90">
        <v>47.077131593848343</v>
      </c>
      <c r="U354" s="90">
        <v>2386.0969230769228</v>
      </c>
      <c r="V354" s="90">
        <v>460.31912166509056</v>
      </c>
      <c r="W354" s="90">
        <v>6.4750000000000002E-2</v>
      </c>
      <c r="X354" s="90">
        <v>66.33</v>
      </c>
      <c r="Y354" s="90">
        <v>31.078727823197184</v>
      </c>
      <c r="Z354" s="90">
        <v>19.109172512651771</v>
      </c>
      <c r="AA354" s="90">
        <v>3.0482442707016801</v>
      </c>
      <c r="AB354" s="90">
        <v>154.49977576923075</v>
      </c>
      <c r="AC354" s="90">
        <v>29.805663127814615</v>
      </c>
      <c r="AD354" s="90">
        <v>237.541583503596</v>
      </c>
    </row>
    <row r="355" spans="1:30" x14ac:dyDescent="0.2">
      <c r="A355" s="89" t="s">
        <v>1117</v>
      </c>
      <c r="B355" s="89" t="s">
        <v>578</v>
      </c>
      <c r="C355" s="89" t="s">
        <v>6</v>
      </c>
      <c r="D355" s="89" t="s">
        <v>665</v>
      </c>
      <c r="E355" s="89" t="s">
        <v>604</v>
      </c>
      <c r="F355" s="89" t="s">
        <v>604</v>
      </c>
      <c r="G355" s="89" t="s">
        <v>541</v>
      </c>
      <c r="H355" s="89" t="s">
        <v>83</v>
      </c>
      <c r="I355" s="89" t="s">
        <v>136</v>
      </c>
      <c r="J355" s="90">
        <v>54.899700000000003</v>
      </c>
      <c r="K355" s="90">
        <v>85.650400000000005</v>
      </c>
      <c r="L355" s="89" t="s">
        <v>24</v>
      </c>
      <c r="M355" s="89" t="s">
        <v>28</v>
      </c>
      <c r="N355" s="89"/>
      <c r="O355" s="89" t="s">
        <v>28</v>
      </c>
      <c r="P355" s="90" t="s">
        <v>540</v>
      </c>
      <c r="Q355" s="89" t="s">
        <v>540</v>
      </c>
      <c r="R355" s="90">
        <v>479.9803524818098</v>
      </c>
      <c r="S355" s="90">
        <v>295.12235540774935</v>
      </c>
      <c r="T355" s="90">
        <v>47.077131593848343</v>
      </c>
      <c r="U355" s="90">
        <v>2353.1381818181821</v>
      </c>
      <c r="V355" s="90">
        <v>460.31912166509056</v>
      </c>
      <c r="W355" s="90">
        <v>1.1453500000000001</v>
      </c>
      <c r="X355" s="90">
        <v>66.33</v>
      </c>
      <c r="Y355" s="90">
        <v>549.74549671504087</v>
      </c>
      <c r="Z355" s="90">
        <v>338.01838976626573</v>
      </c>
      <c r="AA355" s="90">
        <v>53.9197926710142</v>
      </c>
      <c r="AB355" s="90">
        <v>2695.1668165454553</v>
      </c>
      <c r="AC355" s="90">
        <v>527.22650599911151</v>
      </c>
      <c r="AD355" s="90">
        <v>4164.0770016968872</v>
      </c>
    </row>
    <row r="356" spans="1:30" x14ac:dyDescent="0.2">
      <c r="A356" s="89" t="s">
        <v>1117</v>
      </c>
      <c r="B356" s="89" t="s">
        <v>578</v>
      </c>
      <c r="C356" s="89" t="s">
        <v>7</v>
      </c>
      <c r="D356" s="89" t="s">
        <v>665</v>
      </c>
      <c r="E356" s="89" t="s">
        <v>604</v>
      </c>
      <c r="F356" s="89" t="s">
        <v>604</v>
      </c>
      <c r="G356" s="89" t="s">
        <v>541</v>
      </c>
      <c r="H356" s="89" t="s">
        <v>83</v>
      </c>
      <c r="I356" s="89" t="s">
        <v>136</v>
      </c>
      <c r="J356" s="90">
        <v>54.899700000000003</v>
      </c>
      <c r="K356" s="90">
        <v>85.650400000000005</v>
      </c>
      <c r="L356" s="89" t="s">
        <v>24</v>
      </c>
      <c r="M356" s="89" t="s">
        <v>28</v>
      </c>
      <c r="N356" s="89"/>
      <c r="O356" s="89" t="s">
        <v>28</v>
      </c>
      <c r="P356" s="90" t="s">
        <v>540</v>
      </c>
      <c r="Q356" s="89" t="s">
        <v>540</v>
      </c>
      <c r="R356" s="90">
        <v>479.9803524818098</v>
      </c>
      <c r="S356" s="90">
        <v>295.12235540774935</v>
      </c>
      <c r="T356" s="90">
        <v>47.077131593848343</v>
      </c>
      <c r="U356" s="90">
        <v>2353.1381818181821</v>
      </c>
      <c r="V356" s="90">
        <v>460.31912166509056</v>
      </c>
      <c r="W356" s="90">
        <v>0.79664000000000001</v>
      </c>
      <c r="X356" s="90">
        <v>66.33</v>
      </c>
      <c r="Y356" s="90">
        <v>382.37154800110898</v>
      </c>
      <c r="Z356" s="90">
        <v>235.10627321202944</v>
      </c>
      <c r="AA356" s="90">
        <v>37.503526112923346</v>
      </c>
      <c r="AB356" s="90">
        <v>1874.6040011636367</v>
      </c>
      <c r="AC356" s="90">
        <v>366.70862508327775</v>
      </c>
      <c r="AD356" s="90">
        <v>2896.293973572976</v>
      </c>
    </row>
    <row r="357" spans="1:30" x14ac:dyDescent="0.2">
      <c r="A357" s="89" t="s">
        <v>1117</v>
      </c>
      <c r="B357" s="89" t="s">
        <v>577</v>
      </c>
      <c r="C357" s="89" t="s">
        <v>5</v>
      </c>
      <c r="D357" s="89" t="s">
        <v>666</v>
      </c>
      <c r="E357" s="89" t="s">
        <v>604</v>
      </c>
      <c r="F357" s="89" t="s">
        <v>604</v>
      </c>
      <c r="G357" s="89" t="s">
        <v>541</v>
      </c>
      <c r="H357" s="89" t="s">
        <v>83</v>
      </c>
      <c r="I357" s="89" t="s">
        <v>137</v>
      </c>
      <c r="J357" s="90">
        <v>54.372210000000003</v>
      </c>
      <c r="K357" s="90">
        <v>86.352239999999995</v>
      </c>
      <c r="L357" s="89" t="s">
        <v>24</v>
      </c>
      <c r="M357" s="89" t="s">
        <v>28</v>
      </c>
      <c r="N357" s="89"/>
      <c r="O357" s="89" t="s">
        <v>28</v>
      </c>
      <c r="P357" s="90" t="s">
        <v>540</v>
      </c>
      <c r="Q357" s="89" t="s">
        <v>540</v>
      </c>
      <c r="R357" s="90">
        <v>479.9803524818098</v>
      </c>
      <c r="S357" s="90">
        <v>295.12235540774935</v>
      </c>
      <c r="T357" s="90">
        <v>47.077131593848343</v>
      </c>
      <c r="U357" s="90">
        <v>2386.0969230769228</v>
      </c>
      <c r="V357" s="90">
        <v>910.02029886843548</v>
      </c>
      <c r="W357" s="90">
        <v>1.28695</v>
      </c>
      <c r="X357" s="90">
        <v>131.13</v>
      </c>
      <c r="Y357" s="90">
        <v>617.71071462646512</v>
      </c>
      <c r="Z357" s="90">
        <v>379.80771529200302</v>
      </c>
      <c r="AA357" s="90">
        <v>60.585914504703126</v>
      </c>
      <c r="AB357" s="90">
        <v>3070.7874351538458</v>
      </c>
      <c r="AC357" s="90">
        <v>1171.150623628733</v>
      </c>
      <c r="AD357" s="90">
        <v>5300.0424032057508</v>
      </c>
    </row>
    <row r="358" spans="1:30" x14ac:dyDescent="0.2">
      <c r="A358" s="89" t="s">
        <v>1117</v>
      </c>
      <c r="B358" s="89" t="s">
        <v>577</v>
      </c>
      <c r="C358" s="89" t="s">
        <v>10</v>
      </c>
      <c r="D358" s="89" t="s">
        <v>666</v>
      </c>
      <c r="E358" s="89" t="s">
        <v>604</v>
      </c>
      <c r="F358" s="89" t="s">
        <v>604</v>
      </c>
      <c r="G358" s="89" t="s">
        <v>541</v>
      </c>
      <c r="H358" s="89" t="s">
        <v>83</v>
      </c>
      <c r="I358" s="89" t="s">
        <v>137</v>
      </c>
      <c r="J358" s="90">
        <v>54.372210000000003</v>
      </c>
      <c r="K358" s="90">
        <v>86.352239999999995</v>
      </c>
      <c r="L358" s="89" t="s">
        <v>24</v>
      </c>
      <c r="M358" s="89" t="s">
        <v>28</v>
      </c>
      <c r="N358" s="89"/>
      <c r="O358" s="89" t="s">
        <v>28</v>
      </c>
      <c r="P358" s="90" t="s">
        <v>540</v>
      </c>
      <c r="Q358" s="89" t="s">
        <v>540</v>
      </c>
      <c r="R358" s="90">
        <v>479.9803524818098</v>
      </c>
      <c r="S358" s="90">
        <v>295.12235540774935</v>
      </c>
      <c r="T358" s="90">
        <v>47.077131593848343</v>
      </c>
      <c r="U358" s="90">
        <v>2386.0969230769228</v>
      </c>
      <c r="V358" s="90">
        <v>910.02029886843548</v>
      </c>
      <c r="W358" s="90">
        <v>0.21726999999999999</v>
      </c>
      <c r="X358" s="90">
        <v>131.13</v>
      </c>
      <c r="Y358" s="90">
        <v>104.28533118372282</v>
      </c>
      <c r="Z358" s="90">
        <v>64.121234159441698</v>
      </c>
      <c r="AA358" s="90">
        <v>10.228448381395429</v>
      </c>
      <c r="AB358" s="90">
        <v>518.42727847692299</v>
      </c>
      <c r="AC358" s="90">
        <v>197.72011033514497</v>
      </c>
      <c r="AD358" s="90">
        <v>894.78240253662784</v>
      </c>
    </row>
    <row r="359" spans="1:30" x14ac:dyDescent="0.2">
      <c r="A359" s="89" t="s">
        <v>1117</v>
      </c>
      <c r="B359" s="89" t="s">
        <v>577</v>
      </c>
      <c r="C359" s="89" t="s">
        <v>9</v>
      </c>
      <c r="D359" s="89" t="s">
        <v>666</v>
      </c>
      <c r="E359" s="89" t="s">
        <v>604</v>
      </c>
      <c r="F359" s="89" t="s">
        <v>604</v>
      </c>
      <c r="G359" s="89" t="s">
        <v>541</v>
      </c>
      <c r="H359" s="89" t="s">
        <v>83</v>
      </c>
      <c r="I359" s="89" t="s">
        <v>137</v>
      </c>
      <c r="J359" s="90">
        <v>54.372210000000003</v>
      </c>
      <c r="K359" s="90">
        <v>86.352239999999995</v>
      </c>
      <c r="L359" s="89" t="s">
        <v>24</v>
      </c>
      <c r="M359" s="89" t="s">
        <v>28</v>
      </c>
      <c r="N359" s="89"/>
      <c r="O359" s="89" t="s">
        <v>28</v>
      </c>
      <c r="P359" s="90" t="s">
        <v>540</v>
      </c>
      <c r="Q359" s="89" t="s">
        <v>540</v>
      </c>
      <c r="R359" s="90">
        <v>479.9803524818098</v>
      </c>
      <c r="S359" s="90">
        <v>295.12235540774935</v>
      </c>
      <c r="T359" s="90">
        <v>47.077131593848343</v>
      </c>
      <c r="U359" s="90">
        <v>2386.0969230769228</v>
      </c>
      <c r="V359" s="90">
        <v>910.02029886843548</v>
      </c>
      <c r="W359" s="90">
        <v>6.7349999999999993E-2</v>
      </c>
      <c r="X359" s="90">
        <v>131.13</v>
      </c>
      <c r="Y359" s="90">
        <v>32.326676739649884</v>
      </c>
      <c r="Z359" s="90">
        <v>19.876490636711917</v>
      </c>
      <c r="AA359" s="90">
        <v>3.1706448128456857</v>
      </c>
      <c r="AB359" s="90">
        <v>160.70362776923074</v>
      </c>
      <c r="AC359" s="90">
        <v>61.289867128789126</v>
      </c>
      <c r="AD359" s="90">
        <v>277.36730708722735</v>
      </c>
    </row>
    <row r="360" spans="1:30" x14ac:dyDescent="0.2">
      <c r="A360" s="89" t="s">
        <v>1117</v>
      </c>
      <c r="B360" s="89" t="s">
        <v>577</v>
      </c>
      <c r="C360" s="89" t="s">
        <v>5</v>
      </c>
      <c r="D360" s="89" t="s">
        <v>668</v>
      </c>
      <c r="E360" s="89" t="s">
        <v>604</v>
      </c>
      <c r="F360" s="89" t="s">
        <v>604</v>
      </c>
      <c r="G360" s="89" t="s">
        <v>541</v>
      </c>
      <c r="H360" s="89" t="s">
        <v>83</v>
      </c>
      <c r="I360" s="89" t="s">
        <v>139</v>
      </c>
      <c r="J360" s="90">
        <v>54.430190000000003</v>
      </c>
      <c r="K360" s="90">
        <v>86.27552</v>
      </c>
      <c r="L360" s="89" t="s">
        <v>24</v>
      </c>
      <c r="M360" s="89" t="s">
        <v>28</v>
      </c>
      <c r="N360" s="89"/>
      <c r="O360" s="89" t="s">
        <v>28</v>
      </c>
      <c r="P360" s="90" t="s">
        <v>540</v>
      </c>
      <c r="Q360" s="89" t="s">
        <v>540</v>
      </c>
      <c r="R360" s="90">
        <v>479.9803524818098</v>
      </c>
      <c r="S360" s="90">
        <v>295.12235540774935</v>
      </c>
      <c r="T360" s="90">
        <v>47.077131593848343</v>
      </c>
      <c r="U360" s="90">
        <v>2386.0969230769228</v>
      </c>
      <c r="V360" s="90">
        <v>881.35878865470386</v>
      </c>
      <c r="W360" s="90">
        <v>0.70001999999999998</v>
      </c>
      <c r="X360" s="90">
        <v>127</v>
      </c>
      <c r="Y360" s="90">
        <v>335.99584634431648</v>
      </c>
      <c r="Z360" s="90">
        <v>206.59155123253271</v>
      </c>
      <c r="AA360" s="90">
        <v>32.954933658325714</v>
      </c>
      <c r="AB360" s="90">
        <v>1670.3155680923076</v>
      </c>
      <c r="AC360" s="90">
        <v>616.96877923406578</v>
      </c>
      <c r="AD360" s="90">
        <v>2862.8266785615479</v>
      </c>
    </row>
    <row r="361" spans="1:30" x14ac:dyDescent="0.2">
      <c r="A361" s="89" t="s">
        <v>1117</v>
      </c>
      <c r="B361" s="89" t="s">
        <v>577</v>
      </c>
      <c r="C361" s="89" t="s">
        <v>10</v>
      </c>
      <c r="D361" s="89" t="s">
        <v>668</v>
      </c>
      <c r="E361" s="89" t="s">
        <v>604</v>
      </c>
      <c r="F361" s="89" t="s">
        <v>604</v>
      </c>
      <c r="G361" s="89" t="s">
        <v>541</v>
      </c>
      <c r="H361" s="89" t="s">
        <v>83</v>
      </c>
      <c r="I361" s="89" t="s">
        <v>139</v>
      </c>
      <c r="J361" s="90">
        <v>54.430190000000003</v>
      </c>
      <c r="K361" s="90">
        <v>86.27552</v>
      </c>
      <c r="L361" s="89" t="s">
        <v>24</v>
      </c>
      <c r="M361" s="89" t="s">
        <v>28</v>
      </c>
      <c r="N361" s="89"/>
      <c r="O361" s="89" t="s">
        <v>28</v>
      </c>
      <c r="P361" s="90" t="s">
        <v>540</v>
      </c>
      <c r="Q361" s="89" t="s">
        <v>540</v>
      </c>
      <c r="R361" s="90">
        <v>479.9803524818098</v>
      </c>
      <c r="S361" s="90">
        <v>295.12235540774935</v>
      </c>
      <c r="T361" s="90">
        <v>47.077131593848343</v>
      </c>
      <c r="U361" s="90">
        <v>2386.0969230769228</v>
      </c>
      <c r="V361" s="90">
        <v>881.35878865470386</v>
      </c>
      <c r="W361" s="90">
        <v>0.10806</v>
      </c>
      <c r="X361" s="90">
        <v>127</v>
      </c>
      <c r="Y361" s="90">
        <v>51.866676889184369</v>
      </c>
      <c r="Z361" s="90">
        <v>31.890921725361395</v>
      </c>
      <c r="AA361" s="90">
        <v>5.0871548400312516</v>
      </c>
      <c r="AB361" s="90">
        <v>257.84163350769228</v>
      </c>
      <c r="AC361" s="90">
        <v>95.239630702027299</v>
      </c>
      <c r="AD361" s="90">
        <v>441.92601766429658</v>
      </c>
    </row>
    <row r="362" spans="1:30" x14ac:dyDescent="0.2">
      <c r="A362" s="89" t="s">
        <v>1117</v>
      </c>
      <c r="B362" s="89" t="s">
        <v>577</v>
      </c>
      <c r="C362" s="89" t="s">
        <v>9</v>
      </c>
      <c r="D362" s="89" t="s">
        <v>668</v>
      </c>
      <c r="E362" s="89" t="s">
        <v>604</v>
      </c>
      <c r="F362" s="89" t="s">
        <v>604</v>
      </c>
      <c r="G362" s="89" t="s">
        <v>541</v>
      </c>
      <c r="H362" s="89" t="s">
        <v>83</v>
      </c>
      <c r="I362" s="89" t="s">
        <v>139</v>
      </c>
      <c r="J362" s="90">
        <v>54.430190000000003</v>
      </c>
      <c r="K362" s="90">
        <v>86.27552</v>
      </c>
      <c r="L362" s="89" t="s">
        <v>24</v>
      </c>
      <c r="M362" s="89" t="s">
        <v>28</v>
      </c>
      <c r="N362" s="89"/>
      <c r="O362" s="89" t="s">
        <v>28</v>
      </c>
      <c r="P362" s="90" t="s">
        <v>540</v>
      </c>
      <c r="Q362" s="89" t="s">
        <v>540</v>
      </c>
      <c r="R362" s="90">
        <v>479.9803524818098</v>
      </c>
      <c r="S362" s="90">
        <v>295.12235540774935</v>
      </c>
      <c r="T362" s="90">
        <v>47.077131593848343</v>
      </c>
      <c r="U362" s="90">
        <v>2386.0969230769228</v>
      </c>
      <c r="V362" s="90">
        <v>881.35878865470386</v>
      </c>
      <c r="W362" s="90">
        <v>3.3140000000000003E-2</v>
      </c>
      <c r="X362" s="90">
        <v>127</v>
      </c>
      <c r="Y362" s="90">
        <v>15.906548881247177</v>
      </c>
      <c r="Z362" s="90">
        <v>9.7803548582128137</v>
      </c>
      <c r="AA362" s="90">
        <v>1.5601361410201342</v>
      </c>
      <c r="AB362" s="90">
        <v>79.075252030769235</v>
      </c>
      <c r="AC362" s="90">
        <v>29.20823025601689</v>
      </c>
      <c r="AD362" s="90">
        <v>135.53052216726627</v>
      </c>
    </row>
    <row r="363" spans="1:30" x14ac:dyDescent="0.2">
      <c r="A363" s="89" t="s">
        <v>1117</v>
      </c>
      <c r="B363" s="89" t="s">
        <v>577</v>
      </c>
      <c r="C363" s="89" t="s">
        <v>5</v>
      </c>
      <c r="D363" s="89" t="s">
        <v>669</v>
      </c>
      <c r="E363" s="89" t="s">
        <v>604</v>
      </c>
      <c r="F363" s="89" t="s">
        <v>604</v>
      </c>
      <c r="G363" s="89" t="s">
        <v>541</v>
      </c>
      <c r="H363" s="89" t="s">
        <v>83</v>
      </c>
      <c r="I363" s="89" t="s">
        <v>140</v>
      </c>
      <c r="J363" s="90">
        <v>54.294890000000002</v>
      </c>
      <c r="K363" s="90">
        <v>85.953230000000005</v>
      </c>
      <c r="L363" s="89" t="s">
        <v>24</v>
      </c>
      <c r="M363" s="89" t="s">
        <v>28</v>
      </c>
      <c r="N363" s="89"/>
      <c r="O363" s="89" t="s">
        <v>28</v>
      </c>
      <c r="P363" s="90" t="s">
        <v>540</v>
      </c>
      <c r="Q363" s="89" t="s">
        <v>540</v>
      </c>
      <c r="R363" s="90">
        <v>479.9803524818098</v>
      </c>
      <c r="S363" s="90">
        <v>295.12235540774935</v>
      </c>
      <c r="T363" s="90">
        <v>47.077131593848343</v>
      </c>
      <c r="U363" s="90">
        <v>2386.0969230769228</v>
      </c>
      <c r="V363" s="90">
        <v>753.09453345925533</v>
      </c>
      <c r="W363" s="90">
        <v>1.7303500000000001</v>
      </c>
      <c r="X363" s="90">
        <v>156.69</v>
      </c>
      <c r="Y363" s="90">
        <v>830.53400291689957</v>
      </c>
      <c r="Z363" s="90">
        <v>510.66496767979913</v>
      </c>
      <c r="AA363" s="90">
        <v>81.459914653415481</v>
      </c>
      <c r="AB363" s="90">
        <v>4128.7828108461536</v>
      </c>
      <c r="AC363" s="90">
        <v>1303.1171259712225</v>
      </c>
      <c r="AD363" s="90">
        <v>6854.5588220674908</v>
      </c>
    </row>
    <row r="364" spans="1:30" x14ac:dyDescent="0.2">
      <c r="A364" s="89" t="s">
        <v>1117</v>
      </c>
      <c r="B364" s="89" t="s">
        <v>577</v>
      </c>
      <c r="C364" s="89" t="s">
        <v>10</v>
      </c>
      <c r="D364" s="89" t="s">
        <v>669</v>
      </c>
      <c r="E364" s="89" t="s">
        <v>604</v>
      </c>
      <c r="F364" s="89" t="s">
        <v>604</v>
      </c>
      <c r="G364" s="89" t="s">
        <v>541</v>
      </c>
      <c r="H364" s="89" t="s">
        <v>83</v>
      </c>
      <c r="I364" s="89" t="s">
        <v>140</v>
      </c>
      <c r="J364" s="90">
        <v>54.294890000000002</v>
      </c>
      <c r="K364" s="90">
        <v>85.953230000000005</v>
      </c>
      <c r="L364" s="89" t="s">
        <v>24</v>
      </c>
      <c r="M364" s="89" t="s">
        <v>28</v>
      </c>
      <c r="N364" s="89"/>
      <c r="O364" s="89" t="s">
        <v>28</v>
      </c>
      <c r="P364" s="90" t="s">
        <v>540</v>
      </c>
      <c r="Q364" s="89" t="s">
        <v>540</v>
      </c>
      <c r="R364" s="90">
        <v>479.9803524818098</v>
      </c>
      <c r="S364" s="90">
        <v>295.12235540774935</v>
      </c>
      <c r="T364" s="90">
        <v>47.077131593848343</v>
      </c>
      <c r="U364" s="90">
        <v>2386.0969230769228</v>
      </c>
      <c r="V364" s="90">
        <v>753.09453345925533</v>
      </c>
      <c r="W364" s="90">
        <v>0.29107</v>
      </c>
      <c r="X364" s="90">
        <v>156.69</v>
      </c>
      <c r="Y364" s="90">
        <v>139.70788119688038</v>
      </c>
      <c r="Z364" s="90">
        <v>85.9012639885336</v>
      </c>
      <c r="AA364" s="90">
        <v>13.702740693021436</v>
      </c>
      <c r="AB364" s="90">
        <v>694.52123139999992</v>
      </c>
      <c r="AC364" s="90">
        <v>219.20322585398546</v>
      </c>
      <c r="AD364" s="90">
        <v>1153.0363431324208</v>
      </c>
    </row>
    <row r="365" spans="1:30" x14ac:dyDescent="0.2">
      <c r="A365" s="89" t="s">
        <v>1117</v>
      </c>
      <c r="B365" s="89" t="s">
        <v>577</v>
      </c>
      <c r="C365" s="89" t="s">
        <v>9</v>
      </c>
      <c r="D365" s="89" t="s">
        <v>669</v>
      </c>
      <c r="E365" s="89" t="s">
        <v>604</v>
      </c>
      <c r="F365" s="89" t="s">
        <v>604</v>
      </c>
      <c r="G365" s="89" t="s">
        <v>541</v>
      </c>
      <c r="H365" s="89" t="s">
        <v>83</v>
      </c>
      <c r="I365" s="89" t="s">
        <v>140</v>
      </c>
      <c r="J365" s="90">
        <v>54.294890000000002</v>
      </c>
      <c r="K365" s="90">
        <v>85.953230000000005</v>
      </c>
      <c r="L365" s="89" t="s">
        <v>24</v>
      </c>
      <c r="M365" s="89" t="s">
        <v>28</v>
      </c>
      <c r="N365" s="89"/>
      <c r="O365" s="89" t="s">
        <v>28</v>
      </c>
      <c r="P365" s="90" t="s">
        <v>540</v>
      </c>
      <c r="Q365" s="89" t="s">
        <v>540</v>
      </c>
      <c r="R365" s="90">
        <v>479.9803524818098</v>
      </c>
      <c r="S365" s="90">
        <v>295.12235540774935</v>
      </c>
      <c r="T365" s="90">
        <v>47.077131593848343</v>
      </c>
      <c r="U365" s="90">
        <v>2386.0969230769228</v>
      </c>
      <c r="V365" s="90">
        <v>753.09453345925533</v>
      </c>
      <c r="W365" s="90">
        <v>9.0179999999999996E-2</v>
      </c>
      <c r="X365" s="90">
        <v>156.69</v>
      </c>
      <c r="Y365" s="90">
        <v>43.284628186809606</v>
      </c>
      <c r="Z365" s="90">
        <v>26.614134010670835</v>
      </c>
      <c r="AA365" s="90">
        <v>4.2454157271332438</v>
      </c>
      <c r="AB365" s="90">
        <v>215.1782205230769</v>
      </c>
      <c r="AC365" s="90">
        <v>67.914065027355647</v>
      </c>
      <c r="AD365" s="90">
        <v>357.23646347504626</v>
      </c>
    </row>
    <row r="366" spans="1:30" x14ac:dyDescent="0.2">
      <c r="A366" s="89" t="s">
        <v>1117</v>
      </c>
      <c r="B366" s="89" t="s">
        <v>578</v>
      </c>
      <c r="C366" s="89" t="s">
        <v>6</v>
      </c>
      <c r="D366" s="89" t="s">
        <v>669</v>
      </c>
      <c r="E366" s="89" t="s">
        <v>604</v>
      </c>
      <c r="F366" s="89" t="s">
        <v>604</v>
      </c>
      <c r="G366" s="89" t="s">
        <v>541</v>
      </c>
      <c r="H366" s="89" t="s">
        <v>83</v>
      </c>
      <c r="I366" s="89" t="s">
        <v>140</v>
      </c>
      <c r="J366" s="90">
        <v>54.294890000000002</v>
      </c>
      <c r="K366" s="90">
        <v>85.953230000000005</v>
      </c>
      <c r="L366" s="89" t="s">
        <v>24</v>
      </c>
      <c r="M366" s="89" t="s">
        <v>28</v>
      </c>
      <c r="N366" s="89"/>
      <c r="O366" s="89" t="s">
        <v>28</v>
      </c>
      <c r="P366" s="90" t="s">
        <v>540</v>
      </c>
      <c r="Q366" s="89" t="s">
        <v>540</v>
      </c>
      <c r="R366" s="90">
        <v>479.9803524818098</v>
      </c>
      <c r="S366" s="90">
        <v>295.12235540774935</v>
      </c>
      <c r="T366" s="90">
        <v>47.077131593848343</v>
      </c>
      <c r="U366" s="90">
        <v>2353.1381818181821</v>
      </c>
      <c r="V366" s="90">
        <v>753.09453345925533</v>
      </c>
      <c r="W366" s="90">
        <v>0.73075000000000001</v>
      </c>
      <c r="X366" s="90">
        <v>156.69</v>
      </c>
      <c r="Y366" s="90">
        <v>350.7456425760825</v>
      </c>
      <c r="Z366" s="90">
        <v>215.66066121421284</v>
      </c>
      <c r="AA366" s="90">
        <v>34.401613912204674</v>
      </c>
      <c r="AB366" s="90">
        <v>1719.5557263636367</v>
      </c>
      <c r="AC366" s="90">
        <v>550.32383032535085</v>
      </c>
      <c r="AD366" s="90">
        <v>2870.6874743914877</v>
      </c>
    </row>
    <row r="367" spans="1:30" x14ac:dyDescent="0.2">
      <c r="A367" s="89" t="s">
        <v>1117</v>
      </c>
      <c r="B367" s="89" t="s">
        <v>578</v>
      </c>
      <c r="C367" s="89" t="s">
        <v>7</v>
      </c>
      <c r="D367" s="89" t="s">
        <v>669</v>
      </c>
      <c r="E367" s="89" t="s">
        <v>604</v>
      </c>
      <c r="F367" s="89" t="s">
        <v>604</v>
      </c>
      <c r="G367" s="89" t="s">
        <v>541</v>
      </c>
      <c r="H367" s="89" t="s">
        <v>83</v>
      </c>
      <c r="I367" s="89" t="s">
        <v>140</v>
      </c>
      <c r="J367" s="90">
        <v>54.294890000000002</v>
      </c>
      <c r="K367" s="90">
        <v>85.953230000000005</v>
      </c>
      <c r="L367" s="89" t="s">
        <v>24</v>
      </c>
      <c r="M367" s="89" t="s">
        <v>28</v>
      </c>
      <c r="N367" s="89"/>
      <c r="O367" s="89" t="s">
        <v>28</v>
      </c>
      <c r="P367" s="90" t="s">
        <v>540</v>
      </c>
      <c r="Q367" s="89" t="s">
        <v>540</v>
      </c>
      <c r="R367" s="90">
        <v>479.9803524818098</v>
      </c>
      <c r="S367" s="90">
        <v>295.12235540774935</v>
      </c>
      <c r="T367" s="90">
        <v>47.077131593848343</v>
      </c>
      <c r="U367" s="90">
        <v>2353.1381818181821</v>
      </c>
      <c r="V367" s="90">
        <v>753.09453345925533</v>
      </c>
      <c r="W367" s="90">
        <v>0.50836999999999999</v>
      </c>
      <c r="X367" s="90">
        <v>156.69</v>
      </c>
      <c r="Y367" s="90">
        <v>244.00761179117765</v>
      </c>
      <c r="Z367" s="90">
        <v>150.03135181863755</v>
      </c>
      <c r="AA367" s="90">
        <v>23.932601388364681</v>
      </c>
      <c r="AB367" s="90">
        <v>1196.2648574909092</v>
      </c>
      <c r="AC367" s="90">
        <v>382.85066797468164</v>
      </c>
      <c r="AD367" s="90">
        <v>1997.0870904637709</v>
      </c>
    </row>
    <row r="368" spans="1:30" x14ac:dyDescent="0.2">
      <c r="A368" s="89" t="s">
        <v>1117</v>
      </c>
      <c r="B368" s="89" t="s">
        <v>577</v>
      </c>
      <c r="C368" s="89" t="s">
        <v>5</v>
      </c>
      <c r="D368" s="89" t="s">
        <v>678</v>
      </c>
      <c r="E368" s="89" t="s">
        <v>604</v>
      </c>
      <c r="F368" s="89" t="s">
        <v>604</v>
      </c>
      <c r="G368" s="89" t="s">
        <v>541</v>
      </c>
      <c r="H368" s="89" t="s">
        <v>83</v>
      </c>
      <c r="I368" s="89" t="s">
        <v>149</v>
      </c>
      <c r="J368" s="90">
        <v>54.681694</v>
      </c>
      <c r="K368" s="90">
        <v>86.183501000000007</v>
      </c>
      <c r="L368" s="89" t="s">
        <v>24</v>
      </c>
      <c r="M368" s="89" t="s">
        <v>28</v>
      </c>
      <c r="N368" s="89"/>
      <c r="O368" s="89" t="s">
        <v>28</v>
      </c>
      <c r="P368" s="90" t="s">
        <v>540</v>
      </c>
      <c r="Q368" s="89" t="s">
        <v>540</v>
      </c>
      <c r="R368" s="90">
        <v>479.9803524818098</v>
      </c>
      <c r="S368" s="90">
        <v>295.12235540774935</v>
      </c>
      <c r="T368" s="90">
        <v>47.077131593848343</v>
      </c>
      <c r="U368" s="90">
        <v>2386.0969230769228</v>
      </c>
      <c r="V368" s="90">
        <v>647.41701884722306</v>
      </c>
      <c r="W368" s="90">
        <v>2.08378</v>
      </c>
      <c r="X368" s="90">
        <v>93.29</v>
      </c>
      <c r="Y368" s="90">
        <v>1000.1734588945457</v>
      </c>
      <c r="Z368" s="90">
        <v>614.97006175155991</v>
      </c>
      <c r="AA368" s="90">
        <v>98.098385272629301</v>
      </c>
      <c r="AB368" s="90">
        <v>4972.1010463692301</v>
      </c>
      <c r="AC368" s="90">
        <v>1349.0746355334666</v>
      </c>
      <c r="AD368" s="90">
        <v>8034.4175878214319</v>
      </c>
    </row>
    <row r="369" spans="1:30" x14ac:dyDescent="0.2">
      <c r="A369" s="89" t="s">
        <v>1117</v>
      </c>
      <c r="B369" s="89" t="s">
        <v>577</v>
      </c>
      <c r="C369" s="89" t="s">
        <v>10</v>
      </c>
      <c r="D369" s="89" t="s">
        <v>678</v>
      </c>
      <c r="E369" s="89" t="s">
        <v>604</v>
      </c>
      <c r="F369" s="89" t="s">
        <v>604</v>
      </c>
      <c r="G369" s="89" t="s">
        <v>541</v>
      </c>
      <c r="H369" s="89" t="s">
        <v>83</v>
      </c>
      <c r="I369" s="89" t="s">
        <v>149</v>
      </c>
      <c r="J369" s="90">
        <v>54.681694</v>
      </c>
      <c r="K369" s="90">
        <v>86.183501000000007</v>
      </c>
      <c r="L369" s="89" t="s">
        <v>24</v>
      </c>
      <c r="M369" s="89" t="s">
        <v>28</v>
      </c>
      <c r="N369" s="89"/>
      <c r="O369" s="89" t="s">
        <v>28</v>
      </c>
      <c r="P369" s="90" t="s">
        <v>540</v>
      </c>
      <c r="Q369" s="89" t="s">
        <v>540</v>
      </c>
      <c r="R369" s="90">
        <v>479.9803524818098</v>
      </c>
      <c r="S369" s="90">
        <v>295.12235540774935</v>
      </c>
      <c r="T369" s="90">
        <v>47.077131593848343</v>
      </c>
      <c r="U369" s="90">
        <v>2386.0969230769228</v>
      </c>
      <c r="V369" s="90">
        <v>647.41701884722306</v>
      </c>
      <c r="W369" s="90">
        <v>0.32922000000000001</v>
      </c>
      <c r="X369" s="90">
        <v>93.29</v>
      </c>
      <c r="Y369" s="90">
        <v>158.01913164406142</v>
      </c>
      <c r="Z369" s="90">
        <v>97.160181847339246</v>
      </c>
      <c r="AA369" s="90">
        <v>15.498733263326752</v>
      </c>
      <c r="AB369" s="90">
        <v>785.55082901538458</v>
      </c>
      <c r="AC369" s="90">
        <v>213.1426309448828</v>
      </c>
      <c r="AD369" s="90">
        <v>1269.3715067149947</v>
      </c>
    </row>
    <row r="370" spans="1:30" x14ac:dyDescent="0.2">
      <c r="A370" s="89" t="s">
        <v>1117</v>
      </c>
      <c r="B370" s="89" t="s">
        <v>577</v>
      </c>
      <c r="C370" s="89" t="s">
        <v>9</v>
      </c>
      <c r="D370" s="89" t="s">
        <v>678</v>
      </c>
      <c r="E370" s="89" t="s">
        <v>604</v>
      </c>
      <c r="F370" s="89" t="s">
        <v>604</v>
      </c>
      <c r="G370" s="89" t="s">
        <v>541</v>
      </c>
      <c r="H370" s="89" t="s">
        <v>83</v>
      </c>
      <c r="I370" s="89" t="s">
        <v>149</v>
      </c>
      <c r="J370" s="90">
        <v>54.681694</v>
      </c>
      <c r="K370" s="90">
        <v>86.183501000000007</v>
      </c>
      <c r="L370" s="89" t="s">
        <v>24</v>
      </c>
      <c r="M370" s="89" t="s">
        <v>28</v>
      </c>
      <c r="N370" s="89"/>
      <c r="O370" s="89" t="s">
        <v>28</v>
      </c>
      <c r="P370" s="90" t="s">
        <v>540</v>
      </c>
      <c r="Q370" s="89" t="s">
        <v>540</v>
      </c>
      <c r="R370" s="90">
        <v>479.9803524818098</v>
      </c>
      <c r="S370" s="90">
        <v>295.12235540774935</v>
      </c>
      <c r="T370" s="90">
        <v>47.077131593848343</v>
      </c>
      <c r="U370" s="90">
        <v>2386.0969230769228</v>
      </c>
      <c r="V370" s="90">
        <v>647.41701884722306</v>
      </c>
      <c r="W370" s="90">
        <v>0.10126</v>
      </c>
      <c r="X370" s="90">
        <v>93.29</v>
      </c>
      <c r="Y370" s="90">
        <v>48.602810492308059</v>
      </c>
      <c r="Z370" s="90">
        <v>29.8840897085887</v>
      </c>
      <c r="AA370" s="90">
        <v>4.7670303451930831</v>
      </c>
      <c r="AB370" s="90">
        <v>241.61617443076921</v>
      </c>
      <c r="AC370" s="90">
        <v>65.557447328469806</v>
      </c>
      <c r="AD370" s="90">
        <v>390.42755230532885</v>
      </c>
    </row>
    <row r="371" spans="1:30" x14ac:dyDescent="0.2">
      <c r="A371" s="89" t="s">
        <v>1117</v>
      </c>
      <c r="B371" s="89" t="s">
        <v>577</v>
      </c>
      <c r="C371" s="89" t="s">
        <v>5</v>
      </c>
      <c r="D371" s="89" t="s">
        <v>679</v>
      </c>
      <c r="E371" s="89" t="s">
        <v>604</v>
      </c>
      <c r="F371" s="89" t="s">
        <v>604</v>
      </c>
      <c r="G371" s="89" t="s">
        <v>541</v>
      </c>
      <c r="H371" s="89" t="s">
        <v>83</v>
      </c>
      <c r="I371" s="89" t="s">
        <v>150</v>
      </c>
      <c r="J371" s="90">
        <v>54.607216000000001</v>
      </c>
      <c r="K371" s="90">
        <v>85.384967000000003</v>
      </c>
      <c r="L371" s="89" t="s">
        <v>24</v>
      </c>
      <c r="M371" s="89" t="s">
        <v>28</v>
      </c>
      <c r="N371" s="89"/>
      <c r="O371" s="89" t="s">
        <v>28</v>
      </c>
      <c r="P371" s="90" t="s">
        <v>540</v>
      </c>
      <c r="Q371" s="89" t="s">
        <v>540</v>
      </c>
      <c r="R371" s="90">
        <v>479.9803524818098</v>
      </c>
      <c r="S371" s="90">
        <v>295.12235540774935</v>
      </c>
      <c r="T371" s="90">
        <v>47.077131593848343</v>
      </c>
      <c r="U371" s="90">
        <v>2386.0969230769228</v>
      </c>
      <c r="V371" s="90">
        <v>832.15537281563411</v>
      </c>
      <c r="W371" s="90">
        <v>0.93749000000000005</v>
      </c>
      <c r="X371" s="90">
        <v>119.91</v>
      </c>
      <c r="Y371" s="90">
        <v>449.97678064817188</v>
      </c>
      <c r="Z371" s="90">
        <v>276.67425697121098</v>
      </c>
      <c r="AA371" s="90">
        <v>44.134340097916883</v>
      </c>
      <c r="AB371" s="90">
        <v>2236.9420044153844</v>
      </c>
      <c r="AC371" s="90">
        <v>780.13734046092884</v>
      </c>
      <c r="AD371" s="90">
        <v>3787.8647225936129</v>
      </c>
    </row>
    <row r="372" spans="1:30" x14ac:dyDescent="0.2">
      <c r="A372" s="89" t="s">
        <v>1117</v>
      </c>
      <c r="B372" s="89" t="s">
        <v>577</v>
      </c>
      <c r="C372" s="89" t="s">
        <v>10</v>
      </c>
      <c r="D372" s="89" t="s">
        <v>679</v>
      </c>
      <c r="E372" s="89" t="s">
        <v>604</v>
      </c>
      <c r="F372" s="89" t="s">
        <v>604</v>
      </c>
      <c r="G372" s="89" t="s">
        <v>541</v>
      </c>
      <c r="H372" s="89" t="s">
        <v>83</v>
      </c>
      <c r="I372" s="89" t="s">
        <v>150</v>
      </c>
      <c r="J372" s="90">
        <v>54.607216000000001</v>
      </c>
      <c r="K372" s="90">
        <v>85.384967000000003</v>
      </c>
      <c r="L372" s="89" t="s">
        <v>24</v>
      </c>
      <c r="M372" s="89" t="s">
        <v>28</v>
      </c>
      <c r="N372" s="89"/>
      <c r="O372" s="89" t="s">
        <v>28</v>
      </c>
      <c r="P372" s="90" t="s">
        <v>540</v>
      </c>
      <c r="Q372" s="89" t="s">
        <v>540</v>
      </c>
      <c r="R372" s="90">
        <v>479.9803524818098</v>
      </c>
      <c r="S372" s="90">
        <v>295.12235540774935</v>
      </c>
      <c r="T372" s="90">
        <v>47.077131593848343</v>
      </c>
      <c r="U372" s="90">
        <v>2386.0969230769228</v>
      </c>
      <c r="V372" s="90">
        <v>832.15537281563411</v>
      </c>
      <c r="W372" s="90">
        <v>0.16153000000000001</v>
      </c>
      <c r="X372" s="90">
        <v>119.91</v>
      </c>
      <c r="Y372" s="90">
        <v>77.531226336386737</v>
      </c>
      <c r="Z372" s="90">
        <v>47.671114069013754</v>
      </c>
      <c r="AA372" s="90">
        <v>7.6043690663543231</v>
      </c>
      <c r="AB372" s="90">
        <v>385.42623598461535</v>
      </c>
      <c r="AC372" s="90">
        <v>134.41805737090939</v>
      </c>
      <c r="AD372" s="90">
        <v>652.65100282727951</v>
      </c>
    </row>
    <row r="373" spans="1:30" x14ac:dyDescent="0.2">
      <c r="A373" s="89" t="s">
        <v>1117</v>
      </c>
      <c r="B373" s="89" t="s">
        <v>577</v>
      </c>
      <c r="C373" s="89" t="s">
        <v>9</v>
      </c>
      <c r="D373" s="89" t="s">
        <v>679</v>
      </c>
      <c r="E373" s="89" t="s">
        <v>604</v>
      </c>
      <c r="F373" s="89" t="s">
        <v>604</v>
      </c>
      <c r="G373" s="89" t="s">
        <v>541</v>
      </c>
      <c r="H373" s="89" t="s">
        <v>83</v>
      </c>
      <c r="I373" s="89" t="s">
        <v>150</v>
      </c>
      <c r="J373" s="90">
        <v>54.607216000000001</v>
      </c>
      <c r="K373" s="90">
        <v>85.384967000000003</v>
      </c>
      <c r="L373" s="89" t="s">
        <v>24</v>
      </c>
      <c r="M373" s="89" t="s">
        <v>28</v>
      </c>
      <c r="N373" s="89"/>
      <c r="O373" s="89" t="s">
        <v>28</v>
      </c>
      <c r="P373" s="90" t="s">
        <v>540</v>
      </c>
      <c r="Q373" s="89" t="s">
        <v>540</v>
      </c>
      <c r="R373" s="90">
        <v>479.9803524818098</v>
      </c>
      <c r="S373" s="90">
        <v>295.12235540774935</v>
      </c>
      <c r="T373" s="90">
        <v>47.077131593848343</v>
      </c>
      <c r="U373" s="90">
        <v>2386.0969230769228</v>
      </c>
      <c r="V373" s="90">
        <v>832.15537281563411</v>
      </c>
      <c r="W373" s="90">
        <v>5.0180000000000002E-2</v>
      </c>
      <c r="X373" s="90">
        <v>119.91</v>
      </c>
      <c r="Y373" s="90">
        <v>24.085414087537217</v>
      </c>
      <c r="Z373" s="90">
        <v>14.809239794360863</v>
      </c>
      <c r="AA373" s="90">
        <v>2.3623304633793101</v>
      </c>
      <c r="AB373" s="90">
        <v>119.73434359999999</v>
      </c>
      <c r="AC373" s="90">
        <v>41.757556607888525</v>
      </c>
      <c r="AD373" s="90">
        <v>202.74888455316588</v>
      </c>
    </row>
    <row r="374" spans="1:30" x14ac:dyDescent="0.2">
      <c r="A374" s="89" t="s">
        <v>1117</v>
      </c>
      <c r="B374" s="89" t="s">
        <v>577</v>
      </c>
      <c r="C374" s="89" t="s">
        <v>5</v>
      </c>
      <c r="D374" s="89" t="s">
        <v>680</v>
      </c>
      <c r="E374" s="89" t="s">
        <v>604</v>
      </c>
      <c r="F374" s="89" t="s">
        <v>604</v>
      </c>
      <c r="G374" s="89" t="s">
        <v>541</v>
      </c>
      <c r="H374" s="89" t="s">
        <v>83</v>
      </c>
      <c r="I374" s="89" t="s">
        <v>151</v>
      </c>
      <c r="J374" s="90">
        <v>54.605443000000001</v>
      </c>
      <c r="K374" s="90">
        <v>86.280901</v>
      </c>
      <c r="L374" s="89" t="s">
        <v>24</v>
      </c>
      <c r="M374" s="89" t="s">
        <v>28</v>
      </c>
      <c r="N374" s="89"/>
      <c r="O374" s="89" t="s">
        <v>28</v>
      </c>
      <c r="P374" s="90" t="s">
        <v>540</v>
      </c>
      <c r="Q374" s="89" t="s">
        <v>540</v>
      </c>
      <c r="R374" s="90">
        <v>479.9803524818098</v>
      </c>
      <c r="S374" s="90">
        <v>295.12235540774935</v>
      </c>
      <c r="T374" s="90">
        <v>47.077131593848343</v>
      </c>
      <c r="U374" s="90">
        <v>2386.0969230769228</v>
      </c>
      <c r="V374" s="90">
        <v>709.11213405305227</v>
      </c>
      <c r="W374" s="90">
        <v>0.73392000000000002</v>
      </c>
      <c r="X374" s="90">
        <v>102.18</v>
      </c>
      <c r="Y374" s="90">
        <v>352.26718029344988</v>
      </c>
      <c r="Z374" s="90">
        <v>216.5961990808554</v>
      </c>
      <c r="AA374" s="90">
        <v>34.550848419357173</v>
      </c>
      <c r="AB374" s="90">
        <v>1751.2042537846153</v>
      </c>
      <c r="AC374" s="90">
        <v>520.43157742421613</v>
      </c>
      <c r="AD374" s="90">
        <v>2875.050059002494</v>
      </c>
    </row>
    <row r="375" spans="1:30" x14ac:dyDescent="0.2">
      <c r="A375" s="89" t="s">
        <v>1117</v>
      </c>
      <c r="B375" s="89" t="s">
        <v>577</v>
      </c>
      <c r="C375" s="89" t="s">
        <v>10</v>
      </c>
      <c r="D375" s="89" t="s">
        <v>680</v>
      </c>
      <c r="E375" s="89" t="s">
        <v>604</v>
      </c>
      <c r="F375" s="89" t="s">
        <v>604</v>
      </c>
      <c r="G375" s="89" t="s">
        <v>541</v>
      </c>
      <c r="H375" s="89" t="s">
        <v>83</v>
      </c>
      <c r="I375" s="89" t="s">
        <v>151</v>
      </c>
      <c r="J375" s="90">
        <v>54.605443000000001</v>
      </c>
      <c r="K375" s="90">
        <v>86.280901</v>
      </c>
      <c r="L375" s="89" t="s">
        <v>24</v>
      </c>
      <c r="M375" s="89" t="s">
        <v>28</v>
      </c>
      <c r="N375" s="89"/>
      <c r="O375" s="89" t="s">
        <v>28</v>
      </c>
      <c r="P375" s="90" t="s">
        <v>540</v>
      </c>
      <c r="Q375" s="89" t="s">
        <v>540</v>
      </c>
      <c r="R375" s="90">
        <v>479.9803524818098</v>
      </c>
      <c r="S375" s="90">
        <v>295.12235540774935</v>
      </c>
      <c r="T375" s="90">
        <v>47.077131593848343</v>
      </c>
      <c r="U375" s="90">
        <v>2386.0969230769228</v>
      </c>
      <c r="V375" s="90">
        <v>709.11213405305227</v>
      </c>
      <c r="W375" s="90">
        <v>0.11915000000000001</v>
      </c>
      <c r="X375" s="90">
        <v>102.18</v>
      </c>
      <c r="Y375" s="90">
        <v>57.189658998207641</v>
      </c>
      <c r="Z375" s="90">
        <v>35.163828646833338</v>
      </c>
      <c r="AA375" s="90">
        <v>5.60924022940703</v>
      </c>
      <c r="AB375" s="90">
        <v>284.30344838461536</v>
      </c>
      <c r="AC375" s="90">
        <v>84.490710772421181</v>
      </c>
      <c r="AD375" s="90">
        <v>466.75688703148455</v>
      </c>
    </row>
    <row r="376" spans="1:30" x14ac:dyDescent="0.2">
      <c r="A376" s="89" t="s">
        <v>1117</v>
      </c>
      <c r="B376" s="89" t="s">
        <v>577</v>
      </c>
      <c r="C376" s="89" t="s">
        <v>9</v>
      </c>
      <c r="D376" s="89" t="s">
        <v>680</v>
      </c>
      <c r="E376" s="89" t="s">
        <v>604</v>
      </c>
      <c r="F376" s="89" t="s">
        <v>604</v>
      </c>
      <c r="G376" s="89" t="s">
        <v>541</v>
      </c>
      <c r="H376" s="89" t="s">
        <v>83</v>
      </c>
      <c r="I376" s="89" t="s">
        <v>151</v>
      </c>
      <c r="J376" s="90">
        <v>54.605443000000001</v>
      </c>
      <c r="K376" s="90">
        <v>86.280901</v>
      </c>
      <c r="L376" s="89" t="s">
        <v>24</v>
      </c>
      <c r="M376" s="89" t="s">
        <v>28</v>
      </c>
      <c r="N376" s="89"/>
      <c r="O376" s="89" t="s">
        <v>28</v>
      </c>
      <c r="P376" s="90" t="s">
        <v>540</v>
      </c>
      <c r="Q376" s="89" t="s">
        <v>540</v>
      </c>
      <c r="R376" s="90">
        <v>479.9803524818098</v>
      </c>
      <c r="S376" s="90">
        <v>295.12235540774935</v>
      </c>
      <c r="T376" s="90">
        <v>47.077131593848343</v>
      </c>
      <c r="U376" s="90">
        <v>2386.0969230769228</v>
      </c>
      <c r="V376" s="90">
        <v>709.11213405305227</v>
      </c>
      <c r="W376" s="90">
        <v>3.6760000000000001E-2</v>
      </c>
      <c r="X376" s="90">
        <v>102.18</v>
      </c>
      <c r="Y376" s="90">
        <v>17.644077757231329</v>
      </c>
      <c r="Z376" s="90">
        <v>10.848697784788866</v>
      </c>
      <c r="AA376" s="90">
        <v>1.7305553573898651</v>
      </c>
      <c r="AB376" s="90">
        <v>87.712922892307688</v>
      </c>
      <c r="AC376" s="90">
        <v>26.066962047790202</v>
      </c>
      <c r="AD376" s="90">
        <v>144.00321583950796</v>
      </c>
    </row>
    <row r="377" spans="1:30" x14ac:dyDescent="0.2">
      <c r="A377" s="89" t="s">
        <v>1117</v>
      </c>
      <c r="B377" s="89" t="s">
        <v>577</v>
      </c>
      <c r="C377" s="89" t="s">
        <v>5</v>
      </c>
      <c r="D377" s="89" t="s">
        <v>681</v>
      </c>
      <c r="E377" s="89" t="s">
        <v>604</v>
      </c>
      <c r="F377" s="89" t="s">
        <v>604</v>
      </c>
      <c r="G377" s="89" t="s">
        <v>541</v>
      </c>
      <c r="H377" s="89" t="s">
        <v>83</v>
      </c>
      <c r="I377" s="89" t="s">
        <v>152</v>
      </c>
      <c r="J377" s="90">
        <v>54.605443000000001</v>
      </c>
      <c r="K377" s="90">
        <v>86.280901</v>
      </c>
      <c r="L377" s="89" t="s">
        <v>24</v>
      </c>
      <c r="M377" s="89" t="s">
        <v>28</v>
      </c>
      <c r="N377" s="89"/>
      <c r="O377" s="89" t="s">
        <v>28</v>
      </c>
      <c r="P377" s="90" t="s">
        <v>540</v>
      </c>
      <c r="Q377" s="89" t="s">
        <v>540</v>
      </c>
      <c r="R377" s="90">
        <v>479.9803524818098</v>
      </c>
      <c r="S377" s="90">
        <v>295.12235540774935</v>
      </c>
      <c r="T377" s="90">
        <v>47.077131593848343</v>
      </c>
      <c r="U377" s="90">
        <v>2386.0969230769228</v>
      </c>
      <c r="V377" s="90">
        <v>709.11213405305227</v>
      </c>
      <c r="W377" s="90">
        <v>1.18492</v>
      </c>
      <c r="X377" s="90">
        <v>102.18</v>
      </c>
      <c r="Y377" s="90">
        <v>568.73831926274602</v>
      </c>
      <c r="Z377" s="90">
        <v>349.69638136975038</v>
      </c>
      <c r="AA377" s="90">
        <v>55.782634768182774</v>
      </c>
      <c r="AB377" s="90">
        <v>2827.3339660923075</v>
      </c>
      <c r="AC377" s="90">
        <v>840.24114988214274</v>
      </c>
      <c r="AD377" s="90">
        <v>4641.7924513751295</v>
      </c>
    </row>
    <row r="378" spans="1:30" x14ac:dyDescent="0.2">
      <c r="A378" s="89" t="s">
        <v>1117</v>
      </c>
      <c r="B378" s="89" t="s">
        <v>577</v>
      </c>
      <c r="C378" s="89" t="s">
        <v>10</v>
      </c>
      <c r="D378" s="89" t="s">
        <v>681</v>
      </c>
      <c r="E378" s="89" t="s">
        <v>604</v>
      </c>
      <c r="F378" s="89" t="s">
        <v>604</v>
      </c>
      <c r="G378" s="89" t="s">
        <v>541</v>
      </c>
      <c r="H378" s="89" t="s">
        <v>83</v>
      </c>
      <c r="I378" s="89" t="s">
        <v>152</v>
      </c>
      <c r="J378" s="90">
        <v>54.605443000000001</v>
      </c>
      <c r="K378" s="90">
        <v>86.280901</v>
      </c>
      <c r="L378" s="89" t="s">
        <v>24</v>
      </c>
      <c r="M378" s="89" t="s">
        <v>28</v>
      </c>
      <c r="N378" s="89"/>
      <c r="O378" s="89" t="s">
        <v>28</v>
      </c>
      <c r="P378" s="90" t="s">
        <v>540</v>
      </c>
      <c r="Q378" s="89" t="s">
        <v>540</v>
      </c>
      <c r="R378" s="90">
        <v>479.9803524818098</v>
      </c>
      <c r="S378" s="90">
        <v>295.12235540774935</v>
      </c>
      <c r="T378" s="90">
        <v>47.077131593848343</v>
      </c>
      <c r="U378" s="90">
        <v>2386.0969230769228</v>
      </c>
      <c r="V378" s="90">
        <v>709.11213405305227</v>
      </c>
      <c r="W378" s="90">
        <v>0.17132</v>
      </c>
      <c r="X378" s="90">
        <v>102.18</v>
      </c>
      <c r="Y378" s="90">
        <v>82.230233987183652</v>
      </c>
      <c r="Z378" s="90">
        <v>50.56036192845562</v>
      </c>
      <c r="AA378" s="90">
        <v>8.0652541846580981</v>
      </c>
      <c r="AB378" s="90">
        <v>408.78612486153844</v>
      </c>
      <c r="AC378" s="90">
        <v>121.48509080596891</v>
      </c>
      <c r="AD378" s="90">
        <v>671.12706576780465</v>
      </c>
    </row>
    <row r="379" spans="1:30" x14ac:dyDescent="0.2">
      <c r="A379" s="89" t="s">
        <v>1117</v>
      </c>
      <c r="B379" s="89" t="s">
        <v>577</v>
      </c>
      <c r="C379" s="89" t="s">
        <v>9</v>
      </c>
      <c r="D379" s="89" t="s">
        <v>681</v>
      </c>
      <c r="E379" s="89" t="s">
        <v>604</v>
      </c>
      <c r="F379" s="89" t="s">
        <v>604</v>
      </c>
      <c r="G379" s="89" t="s">
        <v>541</v>
      </c>
      <c r="H379" s="89" t="s">
        <v>83</v>
      </c>
      <c r="I379" s="89" t="s">
        <v>152</v>
      </c>
      <c r="J379" s="90">
        <v>54.605443000000001</v>
      </c>
      <c r="K379" s="90">
        <v>86.280901</v>
      </c>
      <c r="L379" s="89" t="s">
        <v>24</v>
      </c>
      <c r="M379" s="89" t="s">
        <v>28</v>
      </c>
      <c r="N379" s="89"/>
      <c r="O379" s="89" t="s">
        <v>28</v>
      </c>
      <c r="P379" s="90" t="s">
        <v>540</v>
      </c>
      <c r="Q379" s="89" t="s">
        <v>540</v>
      </c>
      <c r="R379" s="90">
        <v>479.9803524818098</v>
      </c>
      <c r="S379" s="90">
        <v>295.12235540774935</v>
      </c>
      <c r="T379" s="90">
        <v>47.077131593848343</v>
      </c>
      <c r="U379" s="90">
        <v>2386.0969230769228</v>
      </c>
      <c r="V379" s="90">
        <v>709.11213405305227</v>
      </c>
      <c r="W379" s="90">
        <v>5.21E-2</v>
      </c>
      <c r="X379" s="90">
        <v>102.18</v>
      </c>
      <c r="Y379" s="90">
        <v>25.00697636430229</v>
      </c>
      <c r="Z379" s="90">
        <v>15.375874716743741</v>
      </c>
      <c r="AA379" s="90">
        <v>2.4527185560394988</v>
      </c>
      <c r="AB379" s="90">
        <v>124.31564969230769</v>
      </c>
      <c r="AC379" s="90">
        <v>36.944742184164021</v>
      </c>
      <c r="AD379" s="90">
        <v>204.09596151355723</v>
      </c>
    </row>
    <row r="380" spans="1:30" x14ac:dyDescent="0.2">
      <c r="A380" s="89" t="s">
        <v>1117</v>
      </c>
      <c r="B380" s="89" t="s">
        <v>577</v>
      </c>
      <c r="C380" s="89" t="s">
        <v>4</v>
      </c>
      <c r="D380" s="89" t="s">
        <v>682</v>
      </c>
      <c r="E380" s="89" t="s">
        <v>604</v>
      </c>
      <c r="F380" s="89" t="s">
        <v>604</v>
      </c>
      <c r="G380" s="89" t="s">
        <v>541</v>
      </c>
      <c r="H380" s="89" t="s">
        <v>83</v>
      </c>
      <c r="I380" s="89" t="s">
        <v>153</v>
      </c>
      <c r="J380" s="90">
        <v>54.715949999999999</v>
      </c>
      <c r="K380" s="90">
        <v>86.208359999999999</v>
      </c>
      <c r="L380" s="89" t="s">
        <v>24</v>
      </c>
      <c r="M380" s="89" t="s">
        <v>28</v>
      </c>
      <c r="N380" s="89"/>
      <c r="O380" s="89" t="s">
        <v>28</v>
      </c>
      <c r="P380" s="90" t="s">
        <v>540</v>
      </c>
      <c r="Q380" s="89" t="s">
        <v>540</v>
      </c>
      <c r="R380" s="90">
        <v>479.9803524818098</v>
      </c>
      <c r="S380" s="90">
        <v>295.12235540774935</v>
      </c>
      <c r="T380" s="90">
        <v>47.077131593848343</v>
      </c>
      <c r="U380" s="90">
        <v>2386.0969230769228</v>
      </c>
      <c r="V380" s="90">
        <v>612.44026062029616</v>
      </c>
      <c r="W380" s="90">
        <v>1.91991</v>
      </c>
      <c r="X380" s="90">
        <v>88.25</v>
      </c>
      <c r="Y380" s="90">
        <v>921.51907853335149</v>
      </c>
      <c r="Z380" s="90">
        <v>566.60836137089211</v>
      </c>
      <c r="AA380" s="90">
        <v>90.383855718345373</v>
      </c>
      <c r="AB380" s="90">
        <v>4581.0913435846151</v>
      </c>
      <c r="AC380" s="90">
        <v>1175.8301807675127</v>
      </c>
      <c r="AD380" s="90">
        <v>7335.432819974716</v>
      </c>
    </row>
    <row r="381" spans="1:30" x14ac:dyDescent="0.2">
      <c r="A381" s="89" t="s">
        <v>1117</v>
      </c>
      <c r="B381" s="89" t="s">
        <v>577</v>
      </c>
      <c r="C381" s="89" t="s">
        <v>5</v>
      </c>
      <c r="D381" s="89" t="s">
        <v>682</v>
      </c>
      <c r="E381" s="89" t="s">
        <v>604</v>
      </c>
      <c r="F381" s="89" t="s">
        <v>604</v>
      </c>
      <c r="G381" s="89" t="s">
        <v>541</v>
      </c>
      <c r="H381" s="89" t="s">
        <v>83</v>
      </c>
      <c r="I381" s="89" t="s">
        <v>153</v>
      </c>
      <c r="J381" s="90">
        <v>54.715949999999999</v>
      </c>
      <c r="K381" s="90">
        <v>86.208359999999999</v>
      </c>
      <c r="L381" s="89" t="s">
        <v>24</v>
      </c>
      <c r="M381" s="89" t="s">
        <v>28</v>
      </c>
      <c r="N381" s="89"/>
      <c r="O381" s="89" t="s">
        <v>28</v>
      </c>
      <c r="P381" s="90" t="s">
        <v>540</v>
      </c>
      <c r="Q381" s="89" t="s">
        <v>540</v>
      </c>
      <c r="R381" s="90">
        <v>479.9803524818098</v>
      </c>
      <c r="S381" s="90">
        <v>295.12235540774935</v>
      </c>
      <c r="T381" s="90">
        <v>47.077131593848343</v>
      </c>
      <c r="U381" s="90">
        <v>2386.0969230769228</v>
      </c>
      <c r="V381" s="90">
        <v>612.44026062029616</v>
      </c>
      <c r="W381" s="90">
        <v>1.67848</v>
      </c>
      <c r="X381" s="90">
        <v>88.25</v>
      </c>
      <c r="Y381" s="90">
        <v>805.63742203366814</v>
      </c>
      <c r="Z381" s="90">
        <v>495.35697110479913</v>
      </c>
      <c r="AA381" s="90">
        <v>79.018023837642559</v>
      </c>
      <c r="AB381" s="90">
        <v>4005.0159634461534</v>
      </c>
      <c r="AC381" s="90">
        <v>1027.9687286459546</v>
      </c>
      <c r="AD381" s="90">
        <v>6412.9971090682184</v>
      </c>
    </row>
    <row r="382" spans="1:30" x14ac:dyDescent="0.2">
      <c r="A382" s="89" t="s">
        <v>1117</v>
      </c>
      <c r="B382" s="89" t="s">
        <v>577</v>
      </c>
      <c r="C382" s="89" t="s">
        <v>10</v>
      </c>
      <c r="D382" s="89" t="s">
        <v>682</v>
      </c>
      <c r="E382" s="89" t="s">
        <v>604</v>
      </c>
      <c r="F382" s="89" t="s">
        <v>604</v>
      </c>
      <c r="G382" s="89" t="s">
        <v>541</v>
      </c>
      <c r="H382" s="89" t="s">
        <v>83</v>
      </c>
      <c r="I382" s="89" t="s">
        <v>153</v>
      </c>
      <c r="J382" s="90">
        <v>54.715949999999999</v>
      </c>
      <c r="K382" s="90">
        <v>86.208359999999999</v>
      </c>
      <c r="L382" s="89" t="s">
        <v>24</v>
      </c>
      <c r="M382" s="89" t="s">
        <v>28</v>
      </c>
      <c r="N382" s="89"/>
      <c r="O382" s="89" t="s">
        <v>28</v>
      </c>
      <c r="P382" s="90" t="s">
        <v>540</v>
      </c>
      <c r="Q382" s="89" t="s">
        <v>540</v>
      </c>
      <c r="R382" s="90">
        <v>479.9803524818098</v>
      </c>
      <c r="S382" s="90">
        <v>295.12235540774935</v>
      </c>
      <c r="T382" s="90">
        <v>47.077131593848343</v>
      </c>
      <c r="U382" s="90">
        <v>2386.0969230769228</v>
      </c>
      <c r="V382" s="90">
        <v>612.44026062029616</v>
      </c>
      <c r="W382" s="90">
        <v>0.26945999999999998</v>
      </c>
      <c r="X382" s="90">
        <v>88.25</v>
      </c>
      <c r="Y382" s="90">
        <v>129.33550577974844</v>
      </c>
      <c r="Z382" s="90">
        <v>79.523669888172137</v>
      </c>
      <c r="AA382" s="90">
        <v>12.685403879278374</v>
      </c>
      <c r="AB382" s="90">
        <v>642.95767689230763</v>
      </c>
      <c r="AC382" s="90">
        <v>165.028152626745</v>
      </c>
      <c r="AD382" s="90">
        <v>1029.5304090662517</v>
      </c>
    </row>
    <row r="383" spans="1:30" x14ac:dyDescent="0.2">
      <c r="A383" s="89" t="s">
        <v>1117</v>
      </c>
      <c r="B383" s="89" t="s">
        <v>577</v>
      </c>
      <c r="C383" s="89" t="s">
        <v>9</v>
      </c>
      <c r="D383" s="89" t="s">
        <v>682</v>
      </c>
      <c r="E383" s="89" t="s">
        <v>604</v>
      </c>
      <c r="F383" s="89" t="s">
        <v>604</v>
      </c>
      <c r="G383" s="89" t="s">
        <v>541</v>
      </c>
      <c r="H383" s="89" t="s">
        <v>83</v>
      </c>
      <c r="I383" s="89" t="s">
        <v>153</v>
      </c>
      <c r="J383" s="90">
        <v>54.715949999999999</v>
      </c>
      <c r="K383" s="90">
        <v>86.208359999999999</v>
      </c>
      <c r="L383" s="89" t="s">
        <v>24</v>
      </c>
      <c r="M383" s="89" t="s">
        <v>28</v>
      </c>
      <c r="N383" s="89"/>
      <c r="O383" s="89" t="s">
        <v>28</v>
      </c>
      <c r="P383" s="90" t="s">
        <v>540</v>
      </c>
      <c r="Q383" s="89" t="s">
        <v>540</v>
      </c>
      <c r="R383" s="90">
        <v>479.9803524818098</v>
      </c>
      <c r="S383" s="90">
        <v>295.12235540774935</v>
      </c>
      <c r="T383" s="90">
        <v>47.077131593848343</v>
      </c>
      <c r="U383" s="90">
        <v>2386.0969230769228</v>
      </c>
      <c r="V383" s="90">
        <v>612.44026062029616</v>
      </c>
      <c r="W383" s="90">
        <v>8.3030000000000007E-2</v>
      </c>
      <c r="X383" s="90">
        <v>88.25</v>
      </c>
      <c r="Y383" s="90">
        <v>39.852768666564671</v>
      </c>
      <c r="Z383" s="90">
        <v>24.50400916950543</v>
      </c>
      <c r="AA383" s="90">
        <v>3.908814236237228</v>
      </c>
      <c r="AB383" s="90">
        <v>198.11762752307692</v>
      </c>
      <c r="AC383" s="90">
        <v>50.850914839303194</v>
      </c>
      <c r="AD383" s="90">
        <v>317.23413443468746</v>
      </c>
    </row>
    <row r="384" spans="1:30" x14ac:dyDescent="0.2">
      <c r="A384" s="89" t="s">
        <v>1117</v>
      </c>
      <c r="B384" s="89" t="s">
        <v>578</v>
      </c>
      <c r="C384" s="89" t="s">
        <v>6</v>
      </c>
      <c r="D384" s="89" t="s">
        <v>682</v>
      </c>
      <c r="E384" s="89" t="s">
        <v>604</v>
      </c>
      <c r="F384" s="89" t="s">
        <v>604</v>
      </c>
      <c r="G384" s="89" t="s">
        <v>541</v>
      </c>
      <c r="H384" s="89" t="s">
        <v>83</v>
      </c>
      <c r="I384" s="89" t="s">
        <v>153</v>
      </c>
      <c r="J384" s="90">
        <v>54.715949999999999</v>
      </c>
      <c r="K384" s="90">
        <v>86.208359999999999</v>
      </c>
      <c r="L384" s="89" t="s">
        <v>24</v>
      </c>
      <c r="M384" s="89" t="s">
        <v>28</v>
      </c>
      <c r="N384" s="89"/>
      <c r="O384" s="89" t="s">
        <v>28</v>
      </c>
      <c r="P384" s="90" t="s">
        <v>540</v>
      </c>
      <c r="Q384" s="89" t="s">
        <v>540</v>
      </c>
      <c r="R384" s="90">
        <v>479.9803524818098</v>
      </c>
      <c r="S384" s="90">
        <v>295.12235540774935</v>
      </c>
      <c r="T384" s="90">
        <v>47.077131593848343</v>
      </c>
      <c r="U384" s="90">
        <v>2353.1381818181821</v>
      </c>
      <c r="V384" s="90">
        <v>612.44026062029616</v>
      </c>
      <c r="W384" s="90">
        <v>2.0931199999999999</v>
      </c>
      <c r="X384" s="90">
        <v>88.25</v>
      </c>
      <c r="Y384" s="90">
        <v>1004.6564753867257</v>
      </c>
      <c r="Z384" s="90">
        <v>617.72650455106827</v>
      </c>
      <c r="AA384" s="90">
        <v>98.538085681715842</v>
      </c>
      <c r="AB384" s="90">
        <v>4925.4005911272734</v>
      </c>
      <c r="AC384" s="90">
        <v>1281.9109583095542</v>
      </c>
      <c r="AD384" s="90">
        <v>7928.2326150563376</v>
      </c>
    </row>
    <row r="385" spans="1:30" x14ac:dyDescent="0.2">
      <c r="A385" s="89" t="s">
        <v>1117</v>
      </c>
      <c r="B385" s="89" t="s">
        <v>578</v>
      </c>
      <c r="C385" s="89" t="s">
        <v>7</v>
      </c>
      <c r="D385" s="89" t="s">
        <v>682</v>
      </c>
      <c r="E385" s="89" t="s">
        <v>604</v>
      </c>
      <c r="F385" s="89" t="s">
        <v>604</v>
      </c>
      <c r="G385" s="89" t="s">
        <v>541</v>
      </c>
      <c r="H385" s="89" t="s">
        <v>83</v>
      </c>
      <c r="I385" s="89" t="s">
        <v>153</v>
      </c>
      <c r="J385" s="90">
        <v>54.715949999999999</v>
      </c>
      <c r="K385" s="90">
        <v>86.208359999999999</v>
      </c>
      <c r="L385" s="89" t="s">
        <v>24</v>
      </c>
      <c r="M385" s="89" t="s">
        <v>28</v>
      </c>
      <c r="N385" s="89"/>
      <c r="O385" s="89" t="s">
        <v>28</v>
      </c>
      <c r="P385" s="90" t="s">
        <v>540</v>
      </c>
      <c r="Q385" s="89" t="s">
        <v>540</v>
      </c>
      <c r="R385" s="90">
        <v>479.9803524818098</v>
      </c>
      <c r="S385" s="90">
        <v>295.12235540774935</v>
      </c>
      <c r="T385" s="90">
        <v>47.077131593848343</v>
      </c>
      <c r="U385" s="90">
        <v>2353.1381818181821</v>
      </c>
      <c r="V385" s="90">
        <v>612.44026062029616</v>
      </c>
      <c r="W385" s="90">
        <v>1.4614</v>
      </c>
      <c r="X385" s="90">
        <v>88.25</v>
      </c>
      <c r="Y385" s="90">
        <v>701.44328711691685</v>
      </c>
      <c r="Z385" s="90">
        <v>431.2918101928849</v>
      </c>
      <c r="AA385" s="90">
        <v>68.798520111249971</v>
      </c>
      <c r="AB385" s="90">
        <v>3438.8761389090914</v>
      </c>
      <c r="AC385" s="90">
        <v>895.02019687050085</v>
      </c>
      <c r="AD385" s="90">
        <v>5535.4299532006435</v>
      </c>
    </row>
    <row r="386" spans="1:30" x14ac:dyDescent="0.2">
      <c r="A386" s="89" t="s">
        <v>1117</v>
      </c>
      <c r="B386" s="89" t="s">
        <v>577</v>
      </c>
      <c r="C386" s="89" t="s">
        <v>4</v>
      </c>
      <c r="D386" s="89" t="s">
        <v>683</v>
      </c>
      <c r="E386" s="89" t="s">
        <v>604</v>
      </c>
      <c r="F386" s="89" t="s">
        <v>604</v>
      </c>
      <c r="G386" s="89" t="s">
        <v>541</v>
      </c>
      <c r="H386" s="89" t="s">
        <v>83</v>
      </c>
      <c r="I386" s="89" t="s">
        <v>154</v>
      </c>
      <c r="J386" s="90">
        <v>55.41207</v>
      </c>
      <c r="K386" s="90">
        <v>86.115799999999993</v>
      </c>
      <c r="L386" s="89" t="s">
        <v>24</v>
      </c>
      <c r="M386" s="89" t="s">
        <v>28</v>
      </c>
      <c r="N386" s="89"/>
      <c r="O386" s="89" t="s">
        <v>28</v>
      </c>
      <c r="P386" s="90" t="s">
        <v>540</v>
      </c>
      <c r="Q386" s="89" t="s">
        <v>540</v>
      </c>
      <c r="R386" s="90">
        <v>479.9803524818098</v>
      </c>
      <c r="S386" s="90">
        <v>295.12235540774935</v>
      </c>
      <c r="T386" s="90">
        <v>47.077131593848343</v>
      </c>
      <c r="U386" s="90">
        <v>2386.0969230769228</v>
      </c>
      <c r="V386" s="90">
        <v>278.0683740130296</v>
      </c>
      <c r="W386" s="90">
        <v>1.0227200000000001</v>
      </c>
      <c r="X386" s="90">
        <v>16.64</v>
      </c>
      <c r="Y386" s="90">
        <v>490.88550609019654</v>
      </c>
      <c r="Z386" s="90">
        <v>301.82753532261341</v>
      </c>
      <c r="AA386" s="90">
        <v>48.146724023660582</v>
      </c>
      <c r="AB386" s="90">
        <v>2440.3090451692306</v>
      </c>
      <c r="AC386" s="90">
        <v>284.38608747060567</v>
      </c>
      <c r="AD386" s="90">
        <v>3565.5548980763065</v>
      </c>
    </row>
    <row r="387" spans="1:30" x14ac:dyDescent="0.2">
      <c r="A387" s="89" t="s">
        <v>1117</v>
      </c>
      <c r="B387" s="89" t="s">
        <v>577</v>
      </c>
      <c r="C387" s="89" t="s">
        <v>5</v>
      </c>
      <c r="D387" s="89" t="s">
        <v>683</v>
      </c>
      <c r="E387" s="89" t="s">
        <v>604</v>
      </c>
      <c r="F387" s="89" t="s">
        <v>604</v>
      </c>
      <c r="G387" s="89" t="s">
        <v>541</v>
      </c>
      <c r="H387" s="89" t="s">
        <v>83</v>
      </c>
      <c r="I387" s="89" t="s">
        <v>154</v>
      </c>
      <c r="J387" s="90">
        <v>55.41207</v>
      </c>
      <c r="K387" s="90">
        <v>86.115799999999993</v>
      </c>
      <c r="L387" s="89" t="s">
        <v>24</v>
      </c>
      <c r="M387" s="89" t="s">
        <v>28</v>
      </c>
      <c r="N387" s="89"/>
      <c r="O387" s="89" t="s">
        <v>28</v>
      </c>
      <c r="P387" s="90" t="s">
        <v>540</v>
      </c>
      <c r="Q387" s="89" t="s">
        <v>540</v>
      </c>
      <c r="R387" s="90">
        <v>479.9803524818098</v>
      </c>
      <c r="S387" s="90">
        <v>295.12235540774935</v>
      </c>
      <c r="T387" s="90">
        <v>47.077131593848343</v>
      </c>
      <c r="U387" s="90">
        <v>2386.0969230769228</v>
      </c>
      <c r="V387" s="90">
        <v>278.0683740130296</v>
      </c>
      <c r="W387" s="90">
        <v>0.91166000000000003</v>
      </c>
      <c r="X387" s="90">
        <v>16.64</v>
      </c>
      <c r="Y387" s="90">
        <v>437.57888814356676</v>
      </c>
      <c r="Z387" s="90">
        <v>269.05124653102877</v>
      </c>
      <c r="AA387" s="90">
        <v>42.918337788847779</v>
      </c>
      <c r="AB387" s="90">
        <v>2175.3091208923074</v>
      </c>
      <c r="AC387" s="90">
        <v>253.50381385271857</v>
      </c>
      <c r="AD387" s="90">
        <v>3178.3614072084692</v>
      </c>
    </row>
    <row r="388" spans="1:30" x14ac:dyDescent="0.2">
      <c r="A388" s="89" t="s">
        <v>1117</v>
      </c>
      <c r="B388" s="89" t="s">
        <v>577</v>
      </c>
      <c r="C388" s="89" t="s">
        <v>10</v>
      </c>
      <c r="D388" s="89" t="s">
        <v>683</v>
      </c>
      <c r="E388" s="89" t="s">
        <v>604</v>
      </c>
      <c r="F388" s="89" t="s">
        <v>604</v>
      </c>
      <c r="G388" s="89" t="s">
        <v>541</v>
      </c>
      <c r="H388" s="89" t="s">
        <v>83</v>
      </c>
      <c r="I388" s="89" t="s">
        <v>154</v>
      </c>
      <c r="J388" s="90">
        <v>55.41207</v>
      </c>
      <c r="K388" s="90">
        <v>86.115799999999993</v>
      </c>
      <c r="L388" s="89" t="s">
        <v>24</v>
      </c>
      <c r="M388" s="89" t="s">
        <v>28</v>
      </c>
      <c r="N388" s="89"/>
      <c r="O388" s="89" t="s">
        <v>28</v>
      </c>
      <c r="P388" s="90" t="s">
        <v>540</v>
      </c>
      <c r="Q388" s="89" t="s">
        <v>540</v>
      </c>
      <c r="R388" s="90">
        <v>479.9803524818098</v>
      </c>
      <c r="S388" s="90">
        <v>295.12235540774935</v>
      </c>
      <c r="T388" s="90">
        <v>47.077131593848343</v>
      </c>
      <c r="U388" s="90">
        <v>2386.0969230769228</v>
      </c>
      <c r="V388" s="90">
        <v>278.0683740130296</v>
      </c>
      <c r="W388" s="90">
        <v>0.14960999999999999</v>
      </c>
      <c r="X388" s="90">
        <v>16.64</v>
      </c>
      <c r="Y388" s="90">
        <v>71.809860534803562</v>
      </c>
      <c r="Z388" s="90">
        <v>44.153255592553379</v>
      </c>
      <c r="AA388" s="90">
        <v>7.04320965775565</v>
      </c>
      <c r="AB388" s="90">
        <v>356.98396066153839</v>
      </c>
      <c r="AC388" s="90">
        <v>41.601809436089354</v>
      </c>
      <c r="AD388" s="90">
        <v>521.5920958827403</v>
      </c>
    </row>
    <row r="389" spans="1:30" x14ac:dyDescent="0.2">
      <c r="A389" s="89" t="s">
        <v>1117</v>
      </c>
      <c r="B389" s="89" t="s">
        <v>577</v>
      </c>
      <c r="C389" s="89" t="s">
        <v>9</v>
      </c>
      <c r="D389" s="89" t="s">
        <v>683</v>
      </c>
      <c r="E389" s="89" t="s">
        <v>604</v>
      </c>
      <c r="F389" s="89" t="s">
        <v>604</v>
      </c>
      <c r="G389" s="89" t="s">
        <v>541</v>
      </c>
      <c r="H389" s="89" t="s">
        <v>83</v>
      </c>
      <c r="I389" s="89" t="s">
        <v>154</v>
      </c>
      <c r="J389" s="90">
        <v>55.41207</v>
      </c>
      <c r="K389" s="90">
        <v>86.115799999999993</v>
      </c>
      <c r="L389" s="89" t="s">
        <v>24</v>
      </c>
      <c r="M389" s="89" t="s">
        <v>28</v>
      </c>
      <c r="N389" s="89"/>
      <c r="O389" s="89" t="s">
        <v>28</v>
      </c>
      <c r="P389" s="90" t="s">
        <v>540</v>
      </c>
      <c r="Q389" s="89" t="s">
        <v>540</v>
      </c>
      <c r="R389" s="90">
        <v>479.9803524818098</v>
      </c>
      <c r="S389" s="90">
        <v>295.12235540774935</v>
      </c>
      <c r="T389" s="90">
        <v>47.077131593848343</v>
      </c>
      <c r="U389" s="90">
        <v>2386.0969230769228</v>
      </c>
      <c r="V389" s="90">
        <v>278.0683740130296</v>
      </c>
      <c r="W389" s="90">
        <v>4.6219999999999997E-2</v>
      </c>
      <c r="X389" s="90">
        <v>16.64</v>
      </c>
      <c r="Y389" s="90">
        <v>22.184691891709249</v>
      </c>
      <c r="Z389" s="90">
        <v>13.640555266946174</v>
      </c>
      <c r="AA389" s="90">
        <v>2.1759050222676701</v>
      </c>
      <c r="AB389" s="90">
        <v>110.28539978461536</v>
      </c>
      <c r="AC389" s="90">
        <v>12.852320246882227</v>
      </c>
      <c r="AD389" s="90">
        <v>161.13887221242067</v>
      </c>
    </row>
    <row r="390" spans="1:30" x14ac:dyDescent="0.2">
      <c r="A390" s="89" t="s">
        <v>1117</v>
      </c>
      <c r="B390" s="89" t="s">
        <v>578</v>
      </c>
      <c r="C390" s="89" t="s">
        <v>6</v>
      </c>
      <c r="D390" s="89" t="s">
        <v>683</v>
      </c>
      <c r="E390" s="89" t="s">
        <v>604</v>
      </c>
      <c r="F390" s="89" t="s">
        <v>604</v>
      </c>
      <c r="G390" s="89" t="s">
        <v>541</v>
      </c>
      <c r="H390" s="89" t="s">
        <v>83</v>
      </c>
      <c r="I390" s="89" t="s">
        <v>154</v>
      </c>
      <c r="J390" s="90">
        <v>55.41207</v>
      </c>
      <c r="K390" s="90">
        <v>86.115799999999993</v>
      </c>
      <c r="L390" s="89" t="s">
        <v>24</v>
      </c>
      <c r="M390" s="89" t="s">
        <v>28</v>
      </c>
      <c r="N390" s="89"/>
      <c r="O390" s="89" t="s">
        <v>28</v>
      </c>
      <c r="P390" s="90" t="s">
        <v>540</v>
      </c>
      <c r="Q390" s="89" t="s">
        <v>540</v>
      </c>
      <c r="R390" s="90">
        <v>479.9803524818098</v>
      </c>
      <c r="S390" s="90">
        <v>295.12235540774935</v>
      </c>
      <c r="T390" s="90">
        <v>47.077131593848343</v>
      </c>
      <c r="U390" s="90">
        <v>2353.1381818181821</v>
      </c>
      <c r="V390" s="90">
        <v>278.0683740130296</v>
      </c>
      <c r="W390" s="90">
        <v>1.262</v>
      </c>
      <c r="X390" s="90">
        <v>16.64</v>
      </c>
      <c r="Y390" s="90">
        <v>605.73520483204402</v>
      </c>
      <c r="Z390" s="90">
        <v>372.44441252457966</v>
      </c>
      <c r="AA390" s="90">
        <v>59.411340071436612</v>
      </c>
      <c r="AB390" s="90">
        <v>2969.660385454546</v>
      </c>
      <c r="AC390" s="90">
        <v>350.92228800444337</v>
      </c>
      <c r="AD390" s="90">
        <v>4358.1736308870495</v>
      </c>
    </row>
    <row r="391" spans="1:30" x14ac:dyDescent="0.2">
      <c r="A391" s="89" t="s">
        <v>1117</v>
      </c>
      <c r="B391" s="89" t="s">
        <v>578</v>
      </c>
      <c r="C391" s="89" t="s">
        <v>7</v>
      </c>
      <c r="D391" s="89" t="s">
        <v>683</v>
      </c>
      <c r="E391" s="89" t="s">
        <v>604</v>
      </c>
      <c r="F391" s="89" t="s">
        <v>604</v>
      </c>
      <c r="G391" s="89" t="s">
        <v>541</v>
      </c>
      <c r="H391" s="89" t="s">
        <v>83</v>
      </c>
      <c r="I391" s="89" t="s">
        <v>154</v>
      </c>
      <c r="J391" s="90">
        <v>55.41207</v>
      </c>
      <c r="K391" s="90">
        <v>86.115799999999993</v>
      </c>
      <c r="L391" s="89" t="s">
        <v>24</v>
      </c>
      <c r="M391" s="89" t="s">
        <v>28</v>
      </c>
      <c r="N391" s="89"/>
      <c r="O391" s="89" t="s">
        <v>28</v>
      </c>
      <c r="P391" s="90" t="s">
        <v>540</v>
      </c>
      <c r="Q391" s="89" t="s">
        <v>540</v>
      </c>
      <c r="R391" s="90">
        <v>479.9803524818098</v>
      </c>
      <c r="S391" s="90">
        <v>295.12235540774935</v>
      </c>
      <c r="T391" s="90">
        <v>47.077131593848343</v>
      </c>
      <c r="U391" s="90">
        <v>2353.1381818181821</v>
      </c>
      <c r="V391" s="90">
        <v>278.0683740130296</v>
      </c>
      <c r="W391" s="90">
        <v>0.878</v>
      </c>
      <c r="X391" s="90">
        <v>16.64</v>
      </c>
      <c r="Y391" s="90">
        <v>421.42274947902899</v>
      </c>
      <c r="Z391" s="90">
        <v>259.11742804800394</v>
      </c>
      <c r="AA391" s="90">
        <v>41.333721539398844</v>
      </c>
      <c r="AB391" s="90">
        <v>2066.0553236363639</v>
      </c>
      <c r="AC391" s="90">
        <v>244.14403238343999</v>
      </c>
      <c r="AD391" s="90">
        <v>3032.0732550862358</v>
      </c>
    </row>
    <row r="392" spans="1:30" x14ac:dyDescent="0.2">
      <c r="A392" s="89" t="s">
        <v>1117</v>
      </c>
      <c r="B392" s="89" t="s">
        <v>577</v>
      </c>
      <c r="C392" s="89" t="s">
        <v>4</v>
      </c>
      <c r="D392" s="89" t="s">
        <v>684</v>
      </c>
      <c r="E392" s="89" t="s">
        <v>612</v>
      </c>
      <c r="F392" s="89" t="s">
        <v>612</v>
      </c>
      <c r="G392" s="89" t="s">
        <v>541</v>
      </c>
      <c r="H392" s="89" t="s">
        <v>83</v>
      </c>
      <c r="I392" s="89" t="s">
        <v>155</v>
      </c>
      <c r="J392" s="90">
        <v>56.062539000000001</v>
      </c>
      <c r="K392" s="90">
        <v>85.649501999999998</v>
      </c>
      <c r="L392" s="89" t="s">
        <v>24</v>
      </c>
      <c r="M392" s="89" t="s">
        <v>28</v>
      </c>
      <c r="N392" s="89"/>
      <c r="O392" s="89" t="s">
        <v>28</v>
      </c>
      <c r="P392" s="90" t="s">
        <v>540</v>
      </c>
      <c r="Q392" s="89" t="s">
        <v>540</v>
      </c>
      <c r="R392" s="90">
        <v>356.34522196</v>
      </c>
      <c r="S392" s="90">
        <v>218.96523092000001</v>
      </c>
      <c r="T392" s="90">
        <v>11.786150933333333</v>
      </c>
      <c r="U392" s="90">
        <v>796.42</v>
      </c>
      <c r="V392" s="90">
        <v>1040.7017635454245</v>
      </c>
      <c r="W392" s="90">
        <v>1.13046</v>
      </c>
      <c r="X392" s="90">
        <v>216.53</v>
      </c>
      <c r="Y392" s="90">
        <v>402.83401961690163</v>
      </c>
      <c r="Z392" s="90">
        <v>247.53143494582321</v>
      </c>
      <c r="AA392" s="90">
        <v>13.323772184096001</v>
      </c>
      <c r="AB392" s="90">
        <v>900.32095319999996</v>
      </c>
      <c r="AC392" s="90">
        <v>1176.4717156175604</v>
      </c>
      <c r="AD392" s="90">
        <v>2740.4818955643814</v>
      </c>
    </row>
    <row r="393" spans="1:30" x14ac:dyDescent="0.2">
      <c r="A393" s="89" t="s">
        <v>1117</v>
      </c>
      <c r="B393" s="89" t="s">
        <v>578</v>
      </c>
      <c r="C393" s="89" t="s">
        <v>6</v>
      </c>
      <c r="D393" s="89" t="s">
        <v>684</v>
      </c>
      <c r="E393" s="89" t="s">
        <v>612</v>
      </c>
      <c r="F393" s="89" t="s">
        <v>612</v>
      </c>
      <c r="G393" s="89" t="s">
        <v>541</v>
      </c>
      <c r="H393" s="89" t="s">
        <v>83</v>
      </c>
      <c r="I393" s="89" t="s">
        <v>155</v>
      </c>
      <c r="J393" s="90">
        <v>56.062539000000001</v>
      </c>
      <c r="K393" s="90">
        <v>85.649501999999998</v>
      </c>
      <c r="L393" s="89" t="s">
        <v>24</v>
      </c>
      <c r="M393" s="89" t="s">
        <v>28</v>
      </c>
      <c r="N393" s="89"/>
      <c r="O393" s="89" t="s">
        <v>28</v>
      </c>
      <c r="P393" s="90" t="s">
        <v>540</v>
      </c>
      <c r="Q393" s="89" t="s">
        <v>540</v>
      </c>
      <c r="R393" s="90">
        <v>356.34522196</v>
      </c>
      <c r="S393" s="90">
        <v>218.96523092000001</v>
      </c>
      <c r="T393" s="90">
        <v>11.786150933333333</v>
      </c>
      <c r="U393" s="90">
        <v>796.42</v>
      </c>
      <c r="V393" s="90">
        <v>1040.7017635454245</v>
      </c>
      <c r="W393" s="90">
        <v>0.46063999999999999</v>
      </c>
      <c r="X393" s="90">
        <v>216.53</v>
      </c>
      <c r="Y393" s="90">
        <v>164.14686304365441</v>
      </c>
      <c r="Z393" s="90">
        <v>100.86414397098881</v>
      </c>
      <c r="AA393" s="90">
        <v>5.4291725659306662</v>
      </c>
      <c r="AB393" s="90">
        <v>366.86290879999996</v>
      </c>
      <c r="AC393" s="90">
        <v>479.38886035956432</v>
      </c>
      <c r="AD393" s="90">
        <v>1116.6919487401383</v>
      </c>
    </row>
    <row r="394" spans="1:30" x14ac:dyDescent="0.2">
      <c r="A394" s="89" t="s">
        <v>1117</v>
      </c>
      <c r="B394" s="89" t="s">
        <v>578</v>
      </c>
      <c r="C394" s="89" t="s">
        <v>7</v>
      </c>
      <c r="D394" s="89" t="s">
        <v>684</v>
      </c>
      <c r="E394" s="89" t="s">
        <v>612</v>
      </c>
      <c r="F394" s="89" t="s">
        <v>612</v>
      </c>
      <c r="G394" s="89" t="s">
        <v>541</v>
      </c>
      <c r="H394" s="89" t="s">
        <v>83</v>
      </c>
      <c r="I394" s="89" t="s">
        <v>155</v>
      </c>
      <c r="J394" s="90">
        <v>56.062539000000001</v>
      </c>
      <c r="K394" s="90">
        <v>85.649501999999998</v>
      </c>
      <c r="L394" s="89" t="s">
        <v>24</v>
      </c>
      <c r="M394" s="89" t="s">
        <v>28</v>
      </c>
      <c r="N394" s="89"/>
      <c r="O394" s="89" t="s">
        <v>28</v>
      </c>
      <c r="P394" s="90" t="s">
        <v>540</v>
      </c>
      <c r="Q394" s="89" t="s">
        <v>540</v>
      </c>
      <c r="R394" s="90">
        <v>356.34522196</v>
      </c>
      <c r="S394" s="90">
        <v>218.96523092000001</v>
      </c>
      <c r="T394" s="90">
        <v>11.786150933333333</v>
      </c>
      <c r="U394" s="90">
        <v>796.42</v>
      </c>
      <c r="V394" s="90">
        <v>1040.7017635454245</v>
      </c>
      <c r="W394" s="90">
        <v>0.32125999999999999</v>
      </c>
      <c r="X394" s="90">
        <v>216.53</v>
      </c>
      <c r="Y394" s="90">
        <v>114.4794660068696</v>
      </c>
      <c r="Z394" s="90">
        <v>70.344770085359201</v>
      </c>
      <c r="AA394" s="90">
        <v>3.7864188488426667</v>
      </c>
      <c r="AB394" s="90">
        <v>255.85788919999999</v>
      </c>
      <c r="AC394" s="90">
        <v>334.33584855660303</v>
      </c>
      <c r="AD394" s="90">
        <v>778.80439269767453</v>
      </c>
    </row>
    <row r="395" spans="1:30" x14ac:dyDescent="0.2">
      <c r="A395" s="89" t="s">
        <v>1117</v>
      </c>
      <c r="B395" s="89" t="s">
        <v>577</v>
      </c>
      <c r="C395" s="89" t="s">
        <v>4</v>
      </c>
      <c r="D395" s="89" t="s">
        <v>685</v>
      </c>
      <c r="E395" s="89" t="s">
        <v>612</v>
      </c>
      <c r="F395" s="89" t="s">
        <v>612</v>
      </c>
      <c r="G395" s="89" t="s">
        <v>541</v>
      </c>
      <c r="H395" s="89" t="s">
        <v>83</v>
      </c>
      <c r="I395" s="89" t="s">
        <v>156</v>
      </c>
      <c r="J395" s="90">
        <v>55.865034999999999</v>
      </c>
      <c r="K395" s="90">
        <v>85.427555999999996</v>
      </c>
      <c r="L395" s="89" t="s">
        <v>24</v>
      </c>
      <c r="M395" s="89" t="s">
        <v>28</v>
      </c>
      <c r="N395" s="89"/>
      <c r="O395" s="89" t="s">
        <v>28</v>
      </c>
      <c r="P395" s="90" t="s">
        <v>540</v>
      </c>
      <c r="Q395" s="89" t="s">
        <v>540</v>
      </c>
      <c r="R395" s="90">
        <v>356.34522196</v>
      </c>
      <c r="S395" s="90">
        <v>218.96523092000001</v>
      </c>
      <c r="T395" s="90">
        <v>11.786150933333333</v>
      </c>
      <c r="U395" s="90">
        <v>796.42</v>
      </c>
      <c r="V395" s="90">
        <v>893.00506935177521</v>
      </c>
      <c r="W395" s="90">
        <v>1.2022200000000001</v>
      </c>
      <c r="X395" s="90">
        <v>185.8</v>
      </c>
      <c r="Y395" s="90">
        <v>428.40535274475121</v>
      </c>
      <c r="Z395" s="90">
        <v>263.2443799166424</v>
      </c>
      <c r="AA395" s="90">
        <v>14.169546375072001</v>
      </c>
      <c r="AB395" s="90">
        <v>957.47205240000005</v>
      </c>
      <c r="AC395" s="90">
        <v>1073.5885544760913</v>
      </c>
      <c r="AD395" s="90">
        <v>2736.8798859125568</v>
      </c>
    </row>
    <row r="396" spans="1:30" x14ac:dyDescent="0.2">
      <c r="A396" s="89" t="s">
        <v>1117</v>
      </c>
      <c r="B396" s="89" t="s">
        <v>578</v>
      </c>
      <c r="C396" s="89" t="s">
        <v>6</v>
      </c>
      <c r="D396" s="89" t="s">
        <v>685</v>
      </c>
      <c r="E396" s="89" t="s">
        <v>612</v>
      </c>
      <c r="F396" s="89" t="s">
        <v>612</v>
      </c>
      <c r="G396" s="89" t="s">
        <v>541</v>
      </c>
      <c r="H396" s="89" t="s">
        <v>83</v>
      </c>
      <c r="I396" s="89" t="s">
        <v>156</v>
      </c>
      <c r="J396" s="90">
        <v>55.865034999999999</v>
      </c>
      <c r="K396" s="90">
        <v>85.427555999999996</v>
      </c>
      <c r="L396" s="89" t="s">
        <v>24</v>
      </c>
      <c r="M396" s="89" t="s">
        <v>28</v>
      </c>
      <c r="N396" s="89"/>
      <c r="O396" s="89" t="s">
        <v>28</v>
      </c>
      <c r="P396" s="90" t="s">
        <v>540</v>
      </c>
      <c r="Q396" s="89" t="s">
        <v>540</v>
      </c>
      <c r="R396" s="90">
        <v>356.34522196</v>
      </c>
      <c r="S396" s="90">
        <v>218.96523092000001</v>
      </c>
      <c r="T396" s="90">
        <v>11.786150933333333</v>
      </c>
      <c r="U396" s="90">
        <v>796.42</v>
      </c>
      <c r="V396" s="90">
        <v>893.00506935177521</v>
      </c>
      <c r="W396" s="90">
        <v>1.87</v>
      </c>
      <c r="X396" s="90">
        <v>185.8</v>
      </c>
      <c r="Y396" s="90">
        <v>666.36556506520003</v>
      </c>
      <c r="Z396" s="90">
        <v>409.46498182040006</v>
      </c>
      <c r="AA396" s="90">
        <v>22.040102245333333</v>
      </c>
      <c r="AB396" s="90">
        <v>1489.3054</v>
      </c>
      <c r="AC396" s="90">
        <v>1669.9194796878198</v>
      </c>
      <c r="AD396" s="90">
        <v>4257.0955288187533</v>
      </c>
    </row>
    <row r="397" spans="1:30" x14ac:dyDescent="0.2">
      <c r="A397" s="89" t="s">
        <v>1117</v>
      </c>
      <c r="B397" s="89" t="s">
        <v>578</v>
      </c>
      <c r="C397" s="89" t="s">
        <v>7</v>
      </c>
      <c r="D397" s="89" t="s">
        <v>685</v>
      </c>
      <c r="E397" s="89" t="s">
        <v>612</v>
      </c>
      <c r="F397" s="89" t="s">
        <v>612</v>
      </c>
      <c r="G397" s="89" t="s">
        <v>541</v>
      </c>
      <c r="H397" s="89" t="s">
        <v>83</v>
      </c>
      <c r="I397" s="89" t="s">
        <v>156</v>
      </c>
      <c r="J397" s="90">
        <v>55.865034999999999</v>
      </c>
      <c r="K397" s="90">
        <v>85.427555999999996</v>
      </c>
      <c r="L397" s="89" t="s">
        <v>24</v>
      </c>
      <c r="M397" s="89" t="s">
        <v>28</v>
      </c>
      <c r="N397" s="89"/>
      <c r="O397" s="89" t="s">
        <v>28</v>
      </c>
      <c r="P397" s="90" t="s">
        <v>540</v>
      </c>
      <c r="Q397" s="89" t="s">
        <v>540</v>
      </c>
      <c r="R397" s="90">
        <v>356.34522196</v>
      </c>
      <c r="S397" s="90">
        <v>218.96523092000001</v>
      </c>
      <c r="T397" s="90">
        <v>11.786150933333333</v>
      </c>
      <c r="U397" s="90">
        <v>796.42</v>
      </c>
      <c r="V397" s="90">
        <v>893.00506935177521</v>
      </c>
      <c r="W397" s="90">
        <v>1.3058700000000001</v>
      </c>
      <c r="X397" s="90">
        <v>185.8</v>
      </c>
      <c r="Y397" s="90">
        <v>465.34053500090522</v>
      </c>
      <c r="Z397" s="90">
        <v>285.94012610150043</v>
      </c>
      <c r="AA397" s="90">
        <v>15.391180919312001</v>
      </c>
      <c r="AB397" s="90">
        <v>1040.0209854</v>
      </c>
      <c r="AC397" s="90">
        <v>1166.1485299144028</v>
      </c>
      <c r="AD397" s="90">
        <v>2972.8413573361204</v>
      </c>
    </row>
    <row r="398" spans="1:30" x14ac:dyDescent="0.2">
      <c r="A398" s="89" t="s">
        <v>1117</v>
      </c>
      <c r="B398" s="89" t="s">
        <v>577</v>
      </c>
      <c r="C398" s="89" t="s">
        <v>4</v>
      </c>
      <c r="D398" s="89" t="s">
        <v>686</v>
      </c>
      <c r="E398" s="89" t="s">
        <v>604</v>
      </c>
      <c r="F398" s="89" t="s">
        <v>604</v>
      </c>
      <c r="G398" s="89" t="s">
        <v>541</v>
      </c>
      <c r="H398" s="89" t="s">
        <v>83</v>
      </c>
      <c r="I398" s="89" t="s">
        <v>157</v>
      </c>
      <c r="J398" s="90">
        <v>55.382897</v>
      </c>
      <c r="K398" s="90">
        <v>86.064192000000006</v>
      </c>
      <c r="L398" s="89" t="s">
        <v>24</v>
      </c>
      <c r="M398" s="89" t="s">
        <v>28</v>
      </c>
      <c r="N398" s="89"/>
      <c r="O398" s="89" t="s">
        <v>28</v>
      </c>
      <c r="P398" s="90" t="s">
        <v>540</v>
      </c>
      <c r="Q398" s="89" t="s">
        <v>540</v>
      </c>
      <c r="R398" s="90">
        <v>479.9803524818098</v>
      </c>
      <c r="S398" s="90">
        <v>295.12235540774935</v>
      </c>
      <c r="T398" s="90">
        <v>47.077131593848343</v>
      </c>
      <c r="U398" s="90">
        <v>2386.0969230769228</v>
      </c>
      <c r="V398" s="90">
        <v>278.0683740130296</v>
      </c>
      <c r="W398" s="90">
        <v>2.22485</v>
      </c>
      <c r="X398" s="90">
        <v>14.56</v>
      </c>
      <c r="Y398" s="90">
        <v>1067.8842872191544</v>
      </c>
      <c r="Z398" s="90">
        <v>656.60297242893114</v>
      </c>
      <c r="AA398" s="90">
        <v>104.73955622657348</v>
      </c>
      <c r="AB398" s="90">
        <v>5308.7077393076916</v>
      </c>
      <c r="AC398" s="90">
        <v>618.66042192288887</v>
      </c>
      <c r="AD398" s="90">
        <v>7756.5949771052401</v>
      </c>
    </row>
    <row r="399" spans="1:30" x14ac:dyDescent="0.2">
      <c r="A399" s="89" t="s">
        <v>1117</v>
      </c>
      <c r="B399" s="89" t="s">
        <v>577</v>
      </c>
      <c r="C399" s="89" t="s">
        <v>5</v>
      </c>
      <c r="D399" s="89" t="s">
        <v>686</v>
      </c>
      <c r="E399" s="89" t="s">
        <v>604</v>
      </c>
      <c r="F399" s="89" t="s">
        <v>604</v>
      </c>
      <c r="G399" s="89" t="s">
        <v>541</v>
      </c>
      <c r="H399" s="89" t="s">
        <v>83</v>
      </c>
      <c r="I399" s="89" t="s">
        <v>157</v>
      </c>
      <c r="J399" s="90">
        <v>55.382897</v>
      </c>
      <c r="K399" s="90">
        <v>86.064192000000006</v>
      </c>
      <c r="L399" s="89" t="s">
        <v>24</v>
      </c>
      <c r="M399" s="89" t="s">
        <v>28</v>
      </c>
      <c r="N399" s="89"/>
      <c r="O399" s="89" t="s">
        <v>28</v>
      </c>
      <c r="P399" s="90" t="s">
        <v>540</v>
      </c>
      <c r="Q399" s="89" t="s">
        <v>540</v>
      </c>
      <c r="R399" s="90">
        <v>479.9803524818098</v>
      </c>
      <c r="S399" s="90">
        <v>295.12235540774935</v>
      </c>
      <c r="T399" s="90">
        <v>47.077131593848343</v>
      </c>
      <c r="U399" s="90">
        <v>2386.0969230769228</v>
      </c>
      <c r="V399" s="90">
        <v>278.0683740130296</v>
      </c>
      <c r="W399" s="90">
        <v>1.9272899999999999</v>
      </c>
      <c r="X399" s="90">
        <v>14.56</v>
      </c>
      <c r="Y399" s="90">
        <v>925.06133353466714</v>
      </c>
      <c r="Z399" s="90">
        <v>568.78636435380122</v>
      </c>
      <c r="AA399" s="90">
        <v>90.731284949507966</v>
      </c>
      <c r="AB399" s="90">
        <v>4598.7007388769225</v>
      </c>
      <c r="AC399" s="90">
        <v>535.91839655157185</v>
      </c>
      <c r="AD399" s="90">
        <v>6719.1981182664704</v>
      </c>
    </row>
    <row r="400" spans="1:30" x14ac:dyDescent="0.2">
      <c r="A400" s="89" t="s">
        <v>1117</v>
      </c>
      <c r="B400" s="89" t="s">
        <v>577</v>
      </c>
      <c r="C400" s="89" t="s">
        <v>10</v>
      </c>
      <c r="D400" s="89" t="s">
        <v>686</v>
      </c>
      <c r="E400" s="89" t="s">
        <v>604</v>
      </c>
      <c r="F400" s="89" t="s">
        <v>604</v>
      </c>
      <c r="G400" s="89" t="s">
        <v>541</v>
      </c>
      <c r="H400" s="89" t="s">
        <v>83</v>
      </c>
      <c r="I400" s="89" t="s">
        <v>157</v>
      </c>
      <c r="J400" s="90">
        <v>55.382897</v>
      </c>
      <c r="K400" s="90">
        <v>86.064192000000006</v>
      </c>
      <c r="L400" s="89" t="s">
        <v>24</v>
      </c>
      <c r="M400" s="89" t="s">
        <v>28</v>
      </c>
      <c r="N400" s="89"/>
      <c r="O400" s="89" t="s">
        <v>28</v>
      </c>
      <c r="P400" s="90" t="s">
        <v>540</v>
      </c>
      <c r="Q400" s="89" t="s">
        <v>540</v>
      </c>
      <c r="R400" s="90">
        <v>479.9803524818098</v>
      </c>
      <c r="S400" s="90">
        <v>295.12235540774935</v>
      </c>
      <c r="T400" s="90">
        <v>47.077131593848343</v>
      </c>
      <c r="U400" s="90">
        <v>2386.0969230769228</v>
      </c>
      <c r="V400" s="90">
        <v>278.0683740130296</v>
      </c>
      <c r="W400" s="90">
        <v>0.30609999999999998</v>
      </c>
      <c r="X400" s="90">
        <v>14.56</v>
      </c>
      <c r="Y400" s="90">
        <v>146.92198589468197</v>
      </c>
      <c r="Z400" s="90">
        <v>90.336952990312071</v>
      </c>
      <c r="AA400" s="90">
        <v>14.410309980876978</v>
      </c>
      <c r="AB400" s="90">
        <v>730.38426815384605</v>
      </c>
      <c r="AC400" s="90">
        <v>85.116729285388359</v>
      </c>
      <c r="AD400" s="90">
        <v>1067.1702463051054</v>
      </c>
    </row>
    <row r="401" spans="1:30" x14ac:dyDescent="0.2">
      <c r="A401" s="89" t="s">
        <v>1117</v>
      </c>
      <c r="B401" s="89" t="s">
        <v>577</v>
      </c>
      <c r="C401" s="89" t="s">
        <v>9</v>
      </c>
      <c r="D401" s="89" t="s">
        <v>686</v>
      </c>
      <c r="E401" s="89" t="s">
        <v>604</v>
      </c>
      <c r="F401" s="89" t="s">
        <v>604</v>
      </c>
      <c r="G401" s="89" t="s">
        <v>541</v>
      </c>
      <c r="H401" s="89" t="s">
        <v>83</v>
      </c>
      <c r="I401" s="89" t="s">
        <v>157</v>
      </c>
      <c r="J401" s="90">
        <v>55.382897</v>
      </c>
      <c r="K401" s="90">
        <v>86.064192000000006</v>
      </c>
      <c r="L401" s="89" t="s">
        <v>24</v>
      </c>
      <c r="M401" s="89" t="s">
        <v>28</v>
      </c>
      <c r="N401" s="89"/>
      <c r="O401" s="89" t="s">
        <v>28</v>
      </c>
      <c r="P401" s="90" t="s">
        <v>540</v>
      </c>
      <c r="Q401" s="89" t="s">
        <v>540</v>
      </c>
      <c r="R401" s="90">
        <v>479.9803524818098</v>
      </c>
      <c r="S401" s="90">
        <v>295.12235540774935</v>
      </c>
      <c r="T401" s="90">
        <v>47.077131593848343</v>
      </c>
      <c r="U401" s="90">
        <v>2386.0969230769228</v>
      </c>
      <c r="V401" s="90">
        <v>278.0683740130296</v>
      </c>
      <c r="W401" s="90">
        <v>9.4210000000000002E-2</v>
      </c>
      <c r="X401" s="90">
        <v>14.56</v>
      </c>
      <c r="Y401" s="90">
        <v>45.218949007311302</v>
      </c>
      <c r="Z401" s="90">
        <v>27.803477102964067</v>
      </c>
      <c r="AA401" s="90">
        <v>4.4351365674564525</v>
      </c>
      <c r="AB401" s="90">
        <v>224.7941911230769</v>
      </c>
      <c r="AC401" s="90">
        <v>26.196821515767517</v>
      </c>
      <c r="AD401" s="90">
        <v>328.44857531657624</v>
      </c>
    </row>
    <row r="402" spans="1:30" x14ac:dyDescent="0.2">
      <c r="A402" s="89" t="s">
        <v>1117</v>
      </c>
      <c r="B402" s="89" t="s">
        <v>578</v>
      </c>
      <c r="C402" s="89" t="s">
        <v>6</v>
      </c>
      <c r="D402" s="89" t="s">
        <v>686</v>
      </c>
      <c r="E402" s="89" t="s">
        <v>604</v>
      </c>
      <c r="F402" s="89" t="s">
        <v>604</v>
      </c>
      <c r="G402" s="89" t="s">
        <v>541</v>
      </c>
      <c r="H402" s="89" t="s">
        <v>83</v>
      </c>
      <c r="I402" s="89" t="s">
        <v>157</v>
      </c>
      <c r="J402" s="90">
        <v>55.382897</v>
      </c>
      <c r="K402" s="90">
        <v>86.064192000000006</v>
      </c>
      <c r="L402" s="89" t="s">
        <v>24</v>
      </c>
      <c r="M402" s="89" t="s">
        <v>28</v>
      </c>
      <c r="N402" s="89"/>
      <c r="O402" s="89" t="s">
        <v>28</v>
      </c>
      <c r="P402" s="90" t="s">
        <v>540</v>
      </c>
      <c r="Q402" s="89" t="s">
        <v>540</v>
      </c>
      <c r="R402" s="90">
        <v>479.9803524818098</v>
      </c>
      <c r="S402" s="90">
        <v>295.12235540774935</v>
      </c>
      <c r="T402" s="90">
        <v>47.077131593848343</v>
      </c>
      <c r="U402" s="90">
        <v>2353.1381818181821</v>
      </c>
      <c r="V402" s="90">
        <v>278.0683740130296</v>
      </c>
      <c r="W402" s="90">
        <v>1.3889899999999999</v>
      </c>
      <c r="X402" s="90">
        <v>14.56</v>
      </c>
      <c r="Y402" s="90">
        <v>666.68790979370897</v>
      </c>
      <c r="Z402" s="90">
        <v>409.92200043780974</v>
      </c>
      <c r="AA402" s="90">
        <v>65.38966501253941</v>
      </c>
      <c r="AB402" s="90">
        <v>3268.4854031636369</v>
      </c>
      <c r="AC402" s="90">
        <v>386.23419082035798</v>
      </c>
      <c r="AD402" s="90">
        <v>4796.719169228053</v>
      </c>
    </row>
    <row r="403" spans="1:30" x14ac:dyDescent="0.2">
      <c r="A403" s="89" t="s">
        <v>1117</v>
      </c>
      <c r="B403" s="89" t="s">
        <v>578</v>
      </c>
      <c r="C403" s="89" t="s">
        <v>7</v>
      </c>
      <c r="D403" s="89" t="s">
        <v>686</v>
      </c>
      <c r="E403" s="89" t="s">
        <v>604</v>
      </c>
      <c r="F403" s="89" t="s">
        <v>604</v>
      </c>
      <c r="G403" s="89" t="s">
        <v>541</v>
      </c>
      <c r="H403" s="89" t="s">
        <v>83</v>
      </c>
      <c r="I403" s="89" t="s">
        <v>157</v>
      </c>
      <c r="J403" s="90">
        <v>55.382897</v>
      </c>
      <c r="K403" s="90">
        <v>86.064192000000006</v>
      </c>
      <c r="L403" s="89" t="s">
        <v>24</v>
      </c>
      <c r="M403" s="89" t="s">
        <v>28</v>
      </c>
      <c r="N403" s="89"/>
      <c r="O403" s="89" t="s">
        <v>28</v>
      </c>
      <c r="P403" s="90" t="s">
        <v>540</v>
      </c>
      <c r="Q403" s="89" t="s">
        <v>540</v>
      </c>
      <c r="R403" s="90">
        <v>479.9803524818098</v>
      </c>
      <c r="S403" s="90">
        <v>295.12235540774935</v>
      </c>
      <c r="T403" s="90">
        <v>47.077131593848343</v>
      </c>
      <c r="U403" s="90">
        <v>2353.1381818181821</v>
      </c>
      <c r="V403" s="90">
        <v>278.0683740130296</v>
      </c>
      <c r="W403" s="90">
        <v>0.96753</v>
      </c>
      <c r="X403" s="90">
        <v>14.56</v>
      </c>
      <c r="Y403" s="90">
        <v>464.39539043672545</v>
      </c>
      <c r="Z403" s="90">
        <v>285.53973252765974</v>
      </c>
      <c r="AA403" s="90">
        <v>45.548537130996088</v>
      </c>
      <c r="AB403" s="90">
        <v>2276.731785054546</v>
      </c>
      <c r="AC403" s="90">
        <v>269.0394939088265</v>
      </c>
      <c r="AD403" s="90">
        <v>3341.2549390587537</v>
      </c>
    </row>
    <row r="404" spans="1:30" x14ac:dyDescent="0.2">
      <c r="A404" s="89" t="s">
        <v>1117</v>
      </c>
      <c r="B404" s="89" t="s">
        <v>577</v>
      </c>
      <c r="C404" s="89" t="s">
        <v>4</v>
      </c>
      <c r="D404" s="89" t="s">
        <v>687</v>
      </c>
      <c r="E404" s="89" t="s">
        <v>604</v>
      </c>
      <c r="F404" s="89" t="s">
        <v>604</v>
      </c>
      <c r="G404" s="89" t="s">
        <v>541</v>
      </c>
      <c r="H404" s="89" t="s">
        <v>83</v>
      </c>
      <c r="I404" s="89" t="s">
        <v>158</v>
      </c>
      <c r="J404" s="90">
        <v>56.227235</v>
      </c>
      <c r="K404" s="90">
        <v>87.735516000000004</v>
      </c>
      <c r="L404" s="89" t="s">
        <v>24</v>
      </c>
      <c r="M404" s="89" t="s">
        <v>28</v>
      </c>
      <c r="N404" s="89"/>
      <c r="O404" s="89" t="s">
        <v>28</v>
      </c>
      <c r="P404" s="90" t="s">
        <v>540</v>
      </c>
      <c r="Q404" s="89" t="s">
        <v>540</v>
      </c>
      <c r="R404" s="90">
        <v>479.9803524818098</v>
      </c>
      <c r="S404" s="90">
        <v>295.12235540774935</v>
      </c>
      <c r="T404" s="90">
        <v>47.077131593848343</v>
      </c>
      <c r="U404" s="90">
        <v>2386.0969230769228</v>
      </c>
      <c r="V404" s="90">
        <v>876.95212569389071</v>
      </c>
      <c r="W404" s="90">
        <v>1.3138700000000001</v>
      </c>
      <c r="X404" s="90">
        <v>182.46</v>
      </c>
      <c r="Y404" s="90">
        <v>630.63178571527544</v>
      </c>
      <c r="Z404" s="90">
        <v>387.75240909957967</v>
      </c>
      <c r="AA404" s="90">
        <v>61.853230887209527</v>
      </c>
      <c r="AB404" s="90">
        <v>3135.0211643230768</v>
      </c>
      <c r="AC404" s="90">
        <v>1152.2010893854322</v>
      </c>
      <c r="AD404" s="90">
        <v>5367.4596794105737</v>
      </c>
    </row>
    <row r="405" spans="1:30" x14ac:dyDescent="0.2">
      <c r="A405" s="89" t="s">
        <v>1117</v>
      </c>
      <c r="B405" s="89" t="s">
        <v>577</v>
      </c>
      <c r="C405" s="89" t="s">
        <v>5</v>
      </c>
      <c r="D405" s="89" t="s">
        <v>687</v>
      </c>
      <c r="E405" s="89" t="s">
        <v>604</v>
      </c>
      <c r="F405" s="89" t="s">
        <v>604</v>
      </c>
      <c r="G405" s="89" t="s">
        <v>541</v>
      </c>
      <c r="H405" s="89" t="s">
        <v>83</v>
      </c>
      <c r="I405" s="89" t="s">
        <v>158</v>
      </c>
      <c r="J405" s="90">
        <v>56.227235</v>
      </c>
      <c r="K405" s="90">
        <v>87.735516000000004</v>
      </c>
      <c r="L405" s="89" t="s">
        <v>24</v>
      </c>
      <c r="M405" s="89" t="s">
        <v>28</v>
      </c>
      <c r="N405" s="89"/>
      <c r="O405" s="89" t="s">
        <v>28</v>
      </c>
      <c r="P405" s="90" t="s">
        <v>540</v>
      </c>
      <c r="Q405" s="89" t="s">
        <v>540</v>
      </c>
      <c r="R405" s="90">
        <v>479.9803524818098</v>
      </c>
      <c r="S405" s="90">
        <v>295.12235540774935</v>
      </c>
      <c r="T405" s="90">
        <v>47.077131593848343</v>
      </c>
      <c r="U405" s="90">
        <v>2386.0969230769228</v>
      </c>
      <c r="V405" s="90">
        <v>876.95212569389071</v>
      </c>
      <c r="W405" s="90">
        <v>1.18407</v>
      </c>
      <c r="X405" s="90">
        <v>182.46</v>
      </c>
      <c r="Y405" s="90">
        <v>568.33033596313646</v>
      </c>
      <c r="Z405" s="90">
        <v>349.44552736765377</v>
      </c>
      <c r="AA405" s="90">
        <v>55.742619206328008</v>
      </c>
      <c r="AB405" s="90">
        <v>2825.3057837076917</v>
      </c>
      <c r="AC405" s="90">
        <v>1038.3727034703652</v>
      </c>
      <c r="AD405" s="90">
        <v>4837.1969697151753</v>
      </c>
    </row>
    <row r="406" spans="1:30" x14ac:dyDescent="0.2">
      <c r="A406" s="89" t="s">
        <v>1117</v>
      </c>
      <c r="B406" s="89" t="s">
        <v>577</v>
      </c>
      <c r="C406" s="89" t="s">
        <v>10</v>
      </c>
      <c r="D406" s="89" t="s">
        <v>687</v>
      </c>
      <c r="E406" s="89" t="s">
        <v>604</v>
      </c>
      <c r="F406" s="89" t="s">
        <v>604</v>
      </c>
      <c r="G406" s="89" t="s">
        <v>541</v>
      </c>
      <c r="H406" s="89" t="s">
        <v>83</v>
      </c>
      <c r="I406" s="89" t="s">
        <v>158</v>
      </c>
      <c r="J406" s="90">
        <v>56.227235</v>
      </c>
      <c r="K406" s="90">
        <v>87.735516000000004</v>
      </c>
      <c r="L406" s="89" t="s">
        <v>24</v>
      </c>
      <c r="M406" s="89" t="s">
        <v>28</v>
      </c>
      <c r="N406" s="89"/>
      <c r="O406" s="89" t="s">
        <v>28</v>
      </c>
      <c r="P406" s="90" t="s">
        <v>540</v>
      </c>
      <c r="Q406" s="89" t="s">
        <v>540</v>
      </c>
      <c r="R406" s="90">
        <v>479.9803524818098</v>
      </c>
      <c r="S406" s="90">
        <v>295.12235540774935</v>
      </c>
      <c r="T406" s="90">
        <v>47.077131593848343</v>
      </c>
      <c r="U406" s="90">
        <v>2386.0969230769228</v>
      </c>
      <c r="V406" s="90">
        <v>876.95212569389071</v>
      </c>
      <c r="W406" s="90">
        <v>0.19666</v>
      </c>
      <c r="X406" s="90">
        <v>182.46</v>
      </c>
      <c r="Y406" s="90">
        <v>94.392936119072715</v>
      </c>
      <c r="Z406" s="90">
        <v>58.038762414487991</v>
      </c>
      <c r="AA406" s="90">
        <v>9.2581886992462152</v>
      </c>
      <c r="AB406" s="90">
        <v>469.24982089230764</v>
      </c>
      <c r="AC406" s="90">
        <v>172.46140503896055</v>
      </c>
      <c r="AD406" s="90">
        <v>803.40111316407501</v>
      </c>
    </row>
    <row r="407" spans="1:30" x14ac:dyDescent="0.2">
      <c r="A407" s="89" t="s">
        <v>1117</v>
      </c>
      <c r="B407" s="89" t="s">
        <v>577</v>
      </c>
      <c r="C407" s="89" t="s">
        <v>9</v>
      </c>
      <c r="D407" s="89" t="s">
        <v>687</v>
      </c>
      <c r="E407" s="89" t="s">
        <v>604</v>
      </c>
      <c r="F407" s="89" t="s">
        <v>604</v>
      </c>
      <c r="G407" s="89" t="s">
        <v>541</v>
      </c>
      <c r="H407" s="89" t="s">
        <v>83</v>
      </c>
      <c r="I407" s="89" t="s">
        <v>158</v>
      </c>
      <c r="J407" s="90">
        <v>56.227235</v>
      </c>
      <c r="K407" s="90">
        <v>87.735516000000004</v>
      </c>
      <c r="L407" s="89" t="s">
        <v>24</v>
      </c>
      <c r="M407" s="89" t="s">
        <v>28</v>
      </c>
      <c r="N407" s="89"/>
      <c r="O407" s="89" t="s">
        <v>28</v>
      </c>
      <c r="P407" s="90" t="s">
        <v>540</v>
      </c>
      <c r="Q407" s="89" t="s">
        <v>540</v>
      </c>
      <c r="R407" s="90">
        <v>479.9803524818098</v>
      </c>
      <c r="S407" s="90">
        <v>295.12235540774935</v>
      </c>
      <c r="T407" s="90">
        <v>47.077131593848343</v>
      </c>
      <c r="U407" s="90">
        <v>2386.0969230769228</v>
      </c>
      <c r="V407" s="90">
        <v>876.95212569389071</v>
      </c>
      <c r="W407" s="90">
        <v>6.0839999999999998E-2</v>
      </c>
      <c r="X407" s="90">
        <v>182.46</v>
      </c>
      <c r="Y407" s="90">
        <v>29.202004644993309</v>
      </c>
      <c r="Z407" s="90">
        <v>17.95524410300747</v>
      </c>
      <c r="AA407" s="90">
        <v>2.864172686169733</v>
      </c>
      <c r="AB407" s="90">
        <v>145.17013679999999</v>
      </c>
      <c r="AC407" s="90">
        <v>53.35376732721631</v>
      </c>
      <c r="AD407" s="90">
        <v>248.54532556138682</v>
      </c>
    </row>
    <row r="408" spans="1:30" x14ac:dyDescent="0.2">
      <c r="A408" s="89" t="s">
        <v>1117</v>
      </c>
      <c r="B408" s="89" t="s">
        <v>578</v>
      </c>
      <c r="C408" s="89" t="s">
        <v>6</v>
      </c>
      <c r="D408" s="89" t="s">
        <v>687</v>
      </c>
      <c r="E408" s="89" t="s">
        <v>604</v>
      </c>
      <c r="F408" s="89" t="s">
        <v>604</v>
      </c>
      <c r="G408" s="89" t="s">
        <v>541</v>
      </c>
      <c r="H408" s="89" t="s">
        <v>83</v>
      </c>
      <c r="I408" s="89" t="s">
        <v>158</v>
      </c>
      <c r="J408" s="90">
        <v>56.227235</v>
      </c>
      <c r="K408" s="90">
        <v>87.735516000000004</v>
      </c>
      <c r="L408" s="89" t="s">
        <v>24</v>
      </c>
      <c r="M408" s="89" t="s">
        <v>28</v>
      </c>
      <c r="N408" s="89"/>
      <c r="O408" s="89" t="s">
        <v>28</v>
      </c>
      <c r="P408" s="90" t="s">
        <v>540</v>
      </c>
      <c r="Q408" s="89" t="s">
        <v>540</v>
      </c>
      <c r="R408" s="90">
        <v>479.9803524818098</v>
      </c>
      <c r="S408" s="90">
        <v>295.12235540774935</v>
      </c>
      <c r="T408" s="90">
        <v>47.077131593848343</v>
      </c>
      <c r="U408" s="90">
        <v>2353.1381818181821</v>
      </c>
      <c r="V408" s="90">
        <v>876.95212569389071</v>
      </c>
      <c r="W408" s="90">
        <v>4.8090799999999998</v>
      </c>
      <c r="X408" s="90">
        <v>182.46</v>
      </c>
      <c r="Y408" s="90">
        <v>2308.2639135132217</v>
      </c>
      <c r="Z408" s="90">
        <v>1419.2670169442993</v>
      </c>
      <c r="AA408" s="90">
        <v>226.39769200534417</v>
      </c>
      <c r="AB408" s="90">
        <v>11316.429767418183</v>
      </c>
      <c r="AC408" s="90">
        <v>4217.3329286319758</v>
      </c>
      <c r="AD408" s="90">
        <v>19487.691318513025</v>
      </c>
    </row>
    <row r="409" spans="1:30" x14ac:dyDescent="0.2">
      <c r="A409" s="89" t="s">
        <v>1117</v>
      </c>
      <c r="B409" s="89" t="s">
        <v>578</v>
      </c>
      <c r="C409" s="89" t="s">
        <v>7</v>
      </c>
      <c r="D409" s="89" t="s">
        <v>687</v>
      </c>
      <c r="E409" s="89" t="s">
        <v>604</v>
      </c>
      <c r="F409" s="89" t="s">
        <v>604</v>
      </c>
      <c r="G409" s="89" t="s">
        <v>541</v>
      </c>
      <c r="H409" s="89" t="s">
        <v>83</v>
      </c>
      <c r="I409" s="89" t="s">
        <v>158</v>
      </c>
      <c r="J409" s="90">
        <v>56.227235</v>
      </c>
      <c r="K409" s="90">
        <v>87.735516000000004</v>
      </c>
      <c r="L409" s="89" t="s">
        <v>24</v>
      </c>
      <c r="M409" s="89" t="s">
        <v>28</v>
      </c>
      <c r="N409" s="89"/>
      <c r="O409" s="89" t="s">
        <v>28</v>
      </c>
      <c r="P409" s="90" t="s">
        <v>540</v>
      </c>
      <c r="Q409" s="89" t="s">
        <v>540</v>
      </c>
      <c r="R409" s="90">
        <v>479.9803524818098</v>
      </c>
      <c r="S409" s="90">
        <v>295.12235540774935</v>
      </c>
      <c r="T409" s="90">
        <v>47.077131593848343</v>
      </c>
      <c r="U409" s="90">
        <v>2353.1381818181821</v>
      </c>
      <c r="V409" s="90">
        <v>876.95212569389071</v>
      </c>
      <c r="W409" s="90">
        <v>3.3528500000000001</v>
      </c>
      <c r="X409" s="90">
        <v>182.46</v>
      </c>
      <c r="Y409" s="90">
        <v>1609.302124818636</v>
      </c>
      <c r="Z409" s="90">
        <v>989.50098932887249</v>
      </c>
      <c r="AA409" s="90">
        <v>157.84256066443442</v>
      </c>
      <c r="AB409" s="90">
        <v>7889.7193529090919</v>
      </c>
      <c r="AC409" s="90">
        <v>2940.2889346327615</v>
      </c>
      <c r="AD409" s="90">
        <v>13586.653962353796</v>
      </c>
    </row>
    <row r="410" spans="1:30" x14ac:dyDescent="0.2">
      <c r="A410" s="89" t="s">
        <v>1117</v>
      </c>
      <c r="B410" s="89" t="s">
        <v>577</v>
      </c>
      <c r="C410" s="89" t="s">
        <v>4</v>
      </c>
      <c r="D410" s="89" t="s">
        <v>688</v>
      </c>
      <c r="E410" s="89" t="s">
        <v>604</v>
      </c>
      <c r="F410" s="89" t="s">
        <v>604</v>
      </c>
      <c r="G410" s="89" t="s">
        <v>541</v>
      </c>
      <c r="H410" s="89" t="s">
        <v>83</v>
      </c>
      <c r="I410" s="89" t="s">
        <v>159</v>
      </c>
      <c r="J410" s="90">
        <v>56.066409999999998</v>
      </c>
      <c r="K410" s="90">
        <v>87.631739999999994</v>
      </c>
      <c r="L410" s="89" t="s">
        <v>24</v>
      </c>
      <c r="M410" s="89" t="s">
        <v>28</v>
      </c>
      <c r="N410" s="89"/>
      <c r="O410" s="89" t="s">
        <v>28</v>
      </c>
      <c r="P410" s="90" t="s">
        <v>540</v>
      </c>
      <c r="Q410" s="89" t="s">
        <v>540</v>
      </c>
      <c r="R410" s="90">
        <v>479.9803524818098</v>
      </c>
      <c r="S410" s="90">
        <v>295.12235540774935</v>
      </c>
      <c r="T410" s="90">
        <v>47.077131593848343</v>
      </c>
      <c r="U410" s="90">
        <v>2386.0969230769228</v>
      </c>
      <c r="V410" s="90">
        <v>757.94886672107066</v>
      </c>
      <c r="W410" s="90">
        <v>1.0585599999999999</v>
      </c>
      <c r="X410" s="90">
        <v>157.69999999999999</v>
      </c>
      <c r="Y410" s="90">
        <v>508.08800192314453</v>
      </c>
      <c r="Z410" s="90">
        <v>312.40472054042715</v>
      </c>
      <c r="AA410" s="90">
        <v>49.833968419984096</v>
      </c>
      <c r="AB410" s="90">
        <v>2525.8267588923072</v>
      </c>
      <c r="AC410" s="90">
        <v>802.33435235625655</v>
      </c>
      <c r="AD410" s="90">
        <v>4198.4878021321192</v>
      </c>
    </row>
    <row r="411" spans="1:30" x14ac:dyDescent="0.2">
      <c r="A411" s="89" t="s">
        <v>1117</v>
      </c>
      <c r="B411" s="89" t="s">
        <v>577</v>
      </c>
      <c r="C411" s="89" t="s">
        <v>5</v>
      </c>
      <c r="D411" s="89" t="s">
        <v>688</v>
      </c>
      <c r="E411" s="89" t="s">
        <v>604</v>
      </c>
      <c r="F411" s="89" t="s">
        <v>604</v>
      </c>
      <c r="G411" s="89" t="s">
        <v>541</v>
      </c>
      <c r="H411" s="89" t="s">
        <v>83</v>
      </c>
      <c r="I411" s="89" t="s">
        <v>159</v>
      </c>
      <c r="J411" s="90">
        <v>56.066409999999998</v>
      </c>
      <c r="K411" s="90">
        <v>87.631739999999994</v>
      </c>
      <c r="L411" s="89" t="s">
        <v>24</v>
      </c>
      <c r="M411" s="89" t="s">
        <v>28</v>
      </c>
      <c r="N411" s="89"/>
      <c r="O411" s="89" t="s">
        <v>28</v>
      </c>
      <c r="P411" s="90" t="s">
        <v>540</v>
      </c>
      <c r="Q411" s="89" t="s">
        <v>540</v>
      </c>
      <c r="R411" s="90">
        <v>479.9803524818098</v>
      </c>
      <c r="S411" s="90">
        <v>295.12235540774935</v>
      </c>
      <c r="T411" s="90">
        <v>47.077131593848343</v>
      </c>
      <c r="U411" s="90">
        <v>2386.0969230769228</v>
      </c>
      <c r="V411" s="90">
        <v>757.94886672107066</v>
      </c>
      <c r="W411" s="90">
        <v>0.92186999999999997</v>
      </c>
      <c r="X411" s="90">
        <v>157.69999999999999</v>
      </c>
      <c r="Y411" s="90">
        <v>442.47948754240599</v>
      </c>
      <c r="Z411" s="90">
        <v>272.0644457797419</v>
      </c>
      <c r="AA411" s="90">
        <v>43.398995302420971</v>
      </c>
      <c r="AB411" s="90">
        <v>2199.6711704769227</v>
      </c>
      <c r="AC411" s="90">
        <v>698.73032176415336</v>
      </c>
      <c r="AD411" s="90">
        <v>3656.3444208656451</v>
      </c>
    </row>
    <row r="412" spans="1:30" x14ac:dyDescent="0.2">
      <c r="A412" s="89" t="s">
        <v>1117</v>
      </c>
      <c r="B412" s="89" t="s">
        <v>577</v>
      </c>
      <c r="C412" s="89" t="s">
        <v>10</v>
      </c>
      <c r="D412" s="89" t="s">
        <v>688</v>
      </c>
      <c r="E412" s="89" t="s">
        <v>604</v>
      </c>
      <c r="F412" s="89" t="s">
        <v>604</v>
      </c>
      <c r="G412" s="89" t="s">
        <v>541</v>
      </c>
      <c r="H412" s="89" t="s">
        <v>83</v>
      </c>
      <c r="I412" s="89" t="s">
        <v>159</v>
      </c>
      <c r="J412" s="90">
        <v>56.066409999999998</v>
      </c>
      <c r="K412" s="90">
        <v>87.631739999999994</v>
      </c>
      <c r="L412" s="89" t="s">
        <v>24</v>
      </c>
      <c r="M412" s="89" t="s">
        <v>28</v>
      </c>
      <c r="N412" s="89"/>
      <c r="O412" s="89" t="s">
        <v>28</v>
      </c>
      <c r="P412" s="90" t="s">
        <v>540</v>
      </c>
      <c r="Q412" s="89" t="s">
        <v>540</v>
      </c>
      <c r="R412" s="90">
        <v>479.9803524818098</v>
      </c>
      <c r="S412" s="90">
        <v>295.12235540774935</v>
      </c>
      <c r="T412" s="90">
        <v>47.077131593848343</v>
      </c>
      <c r="U412" s="90">
        <v>2386.0969230769228</v>
      </c>
      <c r="V412" s="90">
        <v>757.94886672107066</v>
      </c>
      <c r="W412" s="90">
        <v>0.14732999999999999</v>
      </c>
      <c r="X412" s="90">
        <v>157.69999999999999</v>
      </c>
      <c r="Y412" s="90">
        <v>70.715505331145039</v>
      </c>
      <c r="Z412" s="90">
        <v>43.480376622223709</v>
      </c>
      <c r="AA412" s="90">
        <v>6.9358737977216753</v>
      </c>
      <c r="AB412" s="90">
        <v>351.54365967692303</v>
      </c>
      <c r="AC412" s="90">
        <v>111.66860653401532</v>
      </c>
      <c r="AD412" s="90">
        <v>584.34402196202871</v>
      </c>
    </row>
    <row r="413" spans="1:30" x14ac:dyDescent="0.2">
      <c r="A413" s="89" t="s">
        <v>1117</v>
      </c>
      <c r="B413" s="89" t="s">
        <v>577</v>
      </c>
      <c r="C413" s="89" t="s">
        <v>9</v>
      </c>
      <c r="D413" s="89" t="s">
        <v>688</v>
      </c>
      <c r="E413" s="89" t="s">
        <v>604</v>
      </c>
      <c r="F413" s="89" t="s">
        <v>604</v>
      </c>
      <c r="G413" s="89" t="s">
        <v>541</v>
      </c>
      <c r="H413" s="89" t="s">
        <v>83</v>
      </c>
      <c r="I413" s="89" t="s">
        <v>159</v>
      </c>
      <c r="J413" s="90">
        <v>56.066409999999998</v>
      </c>
      <c r="K413" s="90">
        <v>87.631739999999994</v>
      </c>
      <c r="L413" s="89" t="s">
        <v>24</v>
      </c>
      <c r="M413" s="89" t="s">
        <v>28</v>
      </c>
      <c r="N413" s="89"/>
      <c r="O413" s="89" t="s">
        <v>28</v>
      </c>
      <c r="P413" s="90" t="s">
        <v>540</v>
      </c>
      <c r="Q413" s="89" t="s">
        <v>540</v>
      </c>
      <c r="R413" s="90">
        <v>479.9803524818098</v>
      </c>
      <c r="S413" s="90">
        <v>295.12235540774935</v>
      </c>
      <c r="T413" s="90">
        <v>47.077131593848343</v>
      </c>
      <c r="U413" s="90">
        <v>2386.0969230769228</v>
      </c>
      <c r="V413" s="90">
        <v>757.94886672107066</v>
      </c>
      <c r="W413" s="90">
        <v>4.5379999999999997E-2</v>
      </c>
      <c r="X413" s="90">
        <v>157.69999999999999</v>
      </c>
      <c r="Y413" s="90">
        <v>21.781508395624527</v>
      </c>
      <c r="Z413" s="90">
        <v>13.392652488403664</v>
      </c>
      <c r="AA413" s="90">
        <v>2.1363602317288377</v>
      </c>
      <c r="AB413" s="90">
        <v>108.28107836923076</v>
      </c>
      <c r="AC413" s="90">
        <v>34.395719571802182</v>
      </c>
      <c r="AD413" s="90">
        <v>179.98731905678997</v>
      </c>
    </row>
    <row r="414" spans="1:30" x14ac:dyDescent="0.2">
      <c r="A414" s="89" t="s">
        <v>1117</v>
      </c>
      <c r="B414" s="89" t="s">
        <v>578</v>
      </c>
      <c r="C414" s="89" t="s">
        <v>6</v>
      </c>
      <c r="D414" s="89" t="s">
        <v>688</v>
      </c>
      <c r="E414" s="89" t="s">
        <v>604</v>
      </c>
      <c r="F414" s="89" t="s">
        <v>604</v>
      </c>
      <c r="G414" s="89" t="s">
        <v>541</v>
      </c>
      <c r="H414" s="89" t="s">
        <v>83</v>
      </c>
      <c r="I414" s="89" t="s">
        <v>159</v>
      </c>
      <c r="J414" s="90">
        <v>56.066409999999998</v>
      </c>
      <c r="K414" s="90">
        <v>87.631739999999994</v>
      </c>
      <c r="L414" s="89" t="s">
        <v>24</v>
      </c>
      <c r="M414" s="89" t="s">
        <v>28</v>
      </c>
      <c r="N414" s="89"/>
      <c r="O414" s="89" t="s">
        <v>28</v>
      </c>
      <c r="P414" s="90" t="s">
        <v>540</v>
      </c>
      <c r="Q414" s="89" t="s">
        <v>540</v>
      </c>
      <c r="R414" s="90">
        <v>479.9803524818098</v>
      </c>
      <c r="S414" s="90">
        <v>295.12235540774935</v>
      </c>
      <c r="T414" s="90">
        <v>47.077131593848343</v>
      </c>
      <c r="U414" s="90">
        <v>2353.1381818181821</v>
      </c>
      <c r="V414" s="90">
        <v>757.94886672107066</v>
      </c>
      <c r="W414" s="90">
        <v>5.2171799999999999</v>
      </c>
      <c r="X414" s="90">
        <v>157.69999999999999</v>
      </c>
      <c r="Y414" s="90">
        <v>2504.1438953610486</v>
      </c>
      <c r="Z414" s="90">
        <v>1539.7064501862017</v>
      </c>
      <c r="AA414" s="90">
        <v>245.60986940879368</v>
      </c>
      <c r="AB414" s="90">
        <v>12276.745459418184</v>
      </c>
      <c r="AC414" s="90">
        <v>3954.3556684798355</v>
      </c>
      <c r="AD414" s="90">
        <v>20520.561342854064</v>
      </c>
    </row>
    <row r="415" spans="1:30" x14ac:dyDescent="0.2">
      <c r="A415" s="89" t="s">
        <v>1117</v>
      </c>
      <c r="B415" s="89" t="s">
        <v>578</v>
      </c>
      <c r="C415" s="89" t="s">
        <v>7</v>
      </c>
      <c r="D415" s="89" t="s">
        <v>688</v>
      </c>
      <c r="E415" s="89" t="s">
        <v>604</v>
      </c>
      <c r="F415" s="89" t="s">
        <v>604</v>
      </c>
      <c r="G415" s="89" t="s">
        <v>541</v>
      </c>
      <c r="H415" s="89" t="s">
        <v>83</v>
      </c>
      <c r="I415" s="89" t="s">
        <v>159</v>
      </c>
      <c r="J415" s="90">
        <v>56.066409999999998</v>
      </c>
      <c r="K415" s="90">
        <v>87.631739999999994</v>
      </c>
      <c r="L415" s="89" t="s">
        <v>24</v>
      </c>
      <c r="M415" s="89" t="s">
        <v>28</v>
      </c>
      <c r="N415" s="89"/>
      <c r="O415" s="89" t="s">
        <v>28</v>
      </c>
      <c r="P415" s="90" t="s">
        <v>540</v>
      </c>
      <c r="Q415" s="89" t="s">
        <v>540</v>
      </c>
      <c r="R415" s="90">
        <v>479.9803524818098</v>
      </c>
      <c r="S415" s="90">
        <v>295.12235540774935</v>
      </c>
      <c r="T415" s="90">
        <v>47.077131593848343</v>
      </c>
      <c r="U415" s="90">
        <v>2353.1381818181821</v>
      </c>
      <c r="V415" s="90">
        <v>757.94886672107066</v>
      </c>
      <c r="W415" s="90">
        <v>3.6400600000000001</v>
      </c>
      <c r="X415" s="90">
        <v>157.69999999999999</v>
      </c>
      <c r="Y415" s="90">
        <v>1747.1572818549366</v>
      </c>
      <c r="Z415" s="90">
        <v>1074.2630810255321</v>
      </c>
      <c r="AA415" s="90">
        <v>171.36358362950361</v>
      </c>
      <c r="AB415" s="90">
        <v>8565.5641701090917</v>
      </c>
      <c r="AC415" s="90">
        <v>2758.9793517967005</v>
      </c>
      <c r="AD415" s="90">
        <v>14317.327468415766</v>
      </c>
    </row>
    <row r="416" spans="1:30" x14ac:dyDescent="0.2">
      <c r="A416" s="89" t="s">
        <v>1117</v>
      </c>
      <c r="B416" s="89" t="s">
        <v>577</v>
      </c>
      <c r="C416" s="89" t="s">
        <v>4</v>
      </c>
      <c r="D416" s="89" t="s">
        <v>689</v>
      </c>
      <c r="E416" s="89" t="s">
        <v>604</v>
      </c>
      <c r="F416" s="89" t="s">
        <v>604</v>
      </c>
      <c r="G416" s="89" t="s">
        <v>541</v>
      </c>
      <c r="H416" s="89" t="s">
        <v>83</v>
      </c>
      <c r="I416" s="89" t="s">
        <v>160</v>
      </c>
      <c r="J416" s="90">
        <v>53.751970999999998</v>
      </c>
      <c r="K416" s="90">
        <v>87.005960999999999</v>
      </c>
      <c r="L416" s="89" t="s">
        <v>24</v>
      </c>
      <c r="M416" s="89" t="s">
        <v>28</v>
      </c>
      <c r="N416" s="89"/>
      <c r="O416" s="89" t="s">
        <v>28</v>
      </c>
      <c r="P416" s="90" t="s">
        <v>540</v>
      </c>
      <c r="Q416" s="89" t="s">
        <v>540</v>
      </c>
      <c r="R416" s="90">
        <v>479.9803524818098</v>
      </c>
      <c r="S416" s="90">
        <v>295.12235540774935</v>
      </c>
      <c r="T416" s="90">
        <v>47.077131593848343</v>
      </c>
      <c r="U416" s="90">
        <v>2386.0969230769228</v>
      </c>
      <c r="V416" s="90">
        <v>1041.5188295399873</v>
      </c>
      <c r="W416" s="90">
        <v>1.6862299999999999</v>
      </c>
      <c r="X416" s="90">
        <v>216.7</v>
      </c>
      <c r="Y416" s="90">
        <v>809.35726976540207</v>
      </c>
      <c r="Z416" s="90">
        <v>497.64416935920917</v>
      </c>
      <c r="AA416" s="90">
        <v>79.382871607494891</v>
      </c>
      <c r="AB416" s="90">
        <v>4023.5082145999995</v>
      </c>
      <c r="AC416" s="90">
        <v>1756.2402959352128</v>
      </c>
      <c r="AD416" s="90">
        <v>7166.1328212673188</v>
      </c>
    </row>
    <row r="417" spans="1:30" x14ac:dyDescent="0.2">
      <c r="A417" s="89" t="s">
        <v>1117</v>
      </c>
      <c r="B417" s="89" t="s">
        <v>577</v>
      </c>
      <c r="C417" s="89" t="s">
        <v>5</v>
      </c>
      <c r="D417" s="89" t="s">
        <v>689</v>
      </c>
      <c r="E417" s="89" t="s">
        <v>604</v>
      </c>
      <c r="F417" s="89" t="s">
        <v>604</v>
      </c>
      <c r="G417" s="89" t="s">
        <v>541</v>
      </c>
      <c r="H417" s="89" t="s">
        <v>83</v>
      </c>
      <c r="I417" s="89" t="s">
        <v>160</v>
      </c>
      <c r="J417" s="90">
        <v>53.751970999999998</v>
      </c>
      <c r="K417" s="90">
        <v>87.005960999999999</v>
      </c>
      <c r="L417" s="89" t="s">
        <v>24</v>
      </c>
      <c r="M417" s="89" t="s">
        <v>28</v>
      </c>
      <c r="N417" s="89"/>
      <c r="O417" s="89" t="s">
        <v>28</v>
      </c>
      <c r="P417" s="90" t="s">
        <v>540</v>
      </c>
      <c r="Q417" s="89" t="s">
        <v>540</v>
      </c>
      <c r="R417" s="90">
        <v>479.9803524818098</v>
      </c>
      <c r="S417" s="90">
        <v>295.12235540774935</v>
      </c>
      <c r="T417" s="90">
        <v>47.077131593848343</v>
      </c>
      <c r="U417" s="90">
        <v>2386.0969230769228</v>
      </c>
      <c r="V417" s="90">
        <v>1041.5188295399873</v>
      </c>
      <c r="W417" s="90">
        <v>1.3828400000000001</v>
      </c>
      <c r="X417" s="90">
        <v>216.7</v>
      </c>
      <c r="Y417" s="90">
        <v>663.73603062594589</v>
      </c>
      <c r="Z417" s="90">
        <v>408.10699795205215</v>
      </c>
      <c r="AA417" s="90">
        <v>65.100140653237247</v>
      </c>
      <c r="AB417" s="90">
        <v>3299.5902691076922</v>
      </c>
      <c r="AC417" s="90">
        <v>1440.2538982410761</v>
      </c>
      <c r="AD417" s="90">
        <v>5876.7873365800033</v>
      </c>
    </row>
    <row r="418" spans="1:30" x14ac:dyDescent="0.2">
      <c r="A418" s="89" t="s">
        <v>1117</v>
      </c>
      <c r="B418" s="89" t="s">
        <v>577</v>
      </c>
      <c r="C418" s="89" t="s">
        <v>10</v>
      </c>
      <c r="D418" s="89" t="s">
        <v>689</v>
      </c>
      <c r="E418" s="89" t="s">
        <v>604</v>
      </c>
      <c r="F418" s="89" t="s">
        <v>604</v>
      </c>
      <c r="G418" s="89" t="s">
        <v>541</v>
      </c>
      <c r="H418" s="89" t="s">
        <v>83</v>
      </c>
      <c r="I418" s="89" t="s">
        <v>160</v>
      </c>
      <c r="J418" s="90">
        <v>53.751970999999998</v>
      </c>
      <c r="K418" s="90">
        <v>87.005960999999999</v>
      </c>
      <c r="L418" s="89" t="s">
        <v>24</v>
      </c>
      <c r="M418" s="89" t="s">
        <v>28</v>
      </c>
      <c r="N418" s="89"/>
      <c r="O418" s="89" t="s">
        <v>28</v>
      </c>
      <c r="P418" s="90" t="s">
        <v>540</v>
      </c>
      <c r="Q418" s="89" t="s">
        <v>540</v>
      </c>
      <c r="R418" s="90">
        <v>479.9803524818098</v>
      </c>
      <c r="S418" s="90">
        <v>295.12235540774935</v>
      </c>
      <c r="T418" s="90">
        <v>47.077131593848343</v>
      </c>
      <c r="U418" s="90">
        <v>2386.0969230769228</v>
      </c>
      <c r="V418" s="90">
        <v>1041.5188295399873</v>
      </c>
      <c r="W418" s="90">
        <v>0.20505000000000001</v>
      </c>
      <c r="X418" s="90">
        <v>216.7</v>
      </c>
      <c r="Y418" s="90">
        <v>98.419971276395103</v>
      </c>
      <c r="Z418" s="90">
        <v>60.514838976359009</v>
      </c>
      <c r="AA418" s="90">
        <v>9.653165833318603</v>
      </c>
      <c r="AB418" s="90">
        <v>489.26917407692304</v>
      </c>
      <c r="AC418" s="90">
        <v>213.56343599717442</v>
      </c>
      <c r="AD418" s="90">
        <v>871.42058616017027</v>
      </c>
    </row>
    <row r="419" spans="1:30" x14ac:dyDescent="0.2">
      <c r="A419" s="89" t="s">
        <v>1117</v>
      </c>
      <c r="B419" s="89" t="s">
        <v>577</v>
      </c>
      <c r="C419" s="89" t="s">
        <v>9</v>
      </c>
      <c r="D419" s="89" t="s">
        <v>689</v>
      </c>
      <c r="E419" s="89" t="s">
        <v>604</v>
      </c>
      <c r="F419" s="89" t="s">
        <v>604</v>
      </c>
      <c r="G419" s="89" t="s">
        <v>541</v>
      </c>
      <c r="H419" s="89" t="s">
        <v>83</v>
      </c>
      <c r="I419" s="89" t="s">
        <v>160</v>
      </c>
      <c r="J419" s="90">
        <v>53.751970999999998</v>
      </c>
      <c r="K419" s="90">
        <v>87.005960999999999</v>
      </c>
      <c r="L419" s="89" t="s">
        <v>24</v>
      </c>
      <c r="M419" s="89" t="s">
        <v>28</v>
      </c>
      <c r="N419" s="89"/>
      <c r="O419" s="89" t="s">
        <v>28</v>
      </c>
      <c r="P419" s="90" t="s">
        <v>540</v>
      </c>
      <c r="Q419" s="89" t="s">
        <v>540</v>
      </c>
      <c r="R419" s="90">
        <v>479.9803524818098</v>
      </c>
      <c r="S419" s="90">
        <v>295.12235540774935</v>
      </c>
      <c r="T419" s="90">
        <v>47.077131593848343</v>
      </c>
      <c r="U419" s="90">
        <v>2386.0969230769228</v>
      </c>
      <c r="V419" s="90">
        <v>1041.5188295399873</v>
      </c>
      <c r="W419" s="90">
        <v>6.2570000000000001E-2</v>
      </c>
      <c r="X419" s="90">
        <v>216.7</v>
      </c>
      <c r="Y419" s="90">
        <v>30.032370654786838</v>
      </c>
      <c r="Z419" s="90">
        <v>18.465805777862876</v>
      </c>
      <c r="AA419" s="90">
        <v>2.945616123827091</v>
      </c>
      <c r="AB419" s="90">
        <v>149.29808447692307</v>
      </c>
      <c r="AC419" s="90">
        <v>65.167833164317003</v>
      </c>
      <c r="AD419" s="90">
        <v>265.90971019771689</v>
      </c>
    </row>
    <row r="420" spans="1:30" x14ac:dyDescent="0.2">
      <c r="A420" s="89" t="s">
        <v>1117</v>
      </c>
      <c r="B420" s="89" t="s">
        <v>578</v>
      </c>
      <c r="C420" s="89" t="s">
        <v>6</v>
      </c>
      <c r="D420" s="89" t="s">
        <v>689</v>
      </c>
      <c r="E420" s="89" t="s">
        <v>604</v>
      </c>
      <c r="F420" s="89" t="s">
        <v>604</v>
      </c>
      <c r="G420" s="89" t="s">
        <v>541</v>
      </c>
      <c r="H420" s="89" t="s">
        <v>83</v>
      </c>
      <c r="I420" s="89" t="s">
        <v>160</v>
      </c>
      <c r="J420" s="90">
        <v>53.751970999999998</v>
      </c>
      <c r="K420" s="90">
        <v>87.005960999999999</v>
      </c>
      <c r="L420" s="89" t="s">
        <v>24</v>
      </c>
      <c r="M420" s="89" t="s">
        <v>28</v>
      </c>
      <c r="N420" s="89"/>
      <c r="O420" s="89" t="s">
        <v>28</v>
      </c>
      <c r="P420" s="90" t="s">
        <v>540</v>
      </c>
      <c r="Q420" s="89" t="s">
        <v>540</v>
      </c>
      <c r="R420" s="90">
        <v>479.9803524818098</v>
      </c>
      <c r="S420" s="90">
        <v>295.12235540774935</v>
      </c>
      <c r="T420" s="90">
        <v>47.077131593848343</v>
      </c>
      <c r="U420" s="90">
        <v>2353.1381818181821</v>
      </c>
      <c r="V420" s="90">
        <v>1041.5188295399873</v>
      </c>
      <c r="W420" s="90">
        <v>1.57073</v>
      </c>
      <c r="X420" s="90">
        <v>216.7</v>
      </c>
      <c r="Y420" s="90">
        <v>753.91953905375306</v>
      </c>
      <c r="Z420" s="90">
        <v>463.55753730961413</v>
      </c>
      <c r="AA420" s="90">
        <v>73.945462908405403</v>
      </c>
      <c r="AB420" s="90">
        <v>3696.1447363272732</v>
      </c>
      <c r="AC420" s="90">
        <v>1635.9448711233442</v>
      </c>
      <c r="AD420" s="90">
        <v>6623.5121467223898</v>
      </c>
    </row>
    <row r="421" spans="1:30" x14ac:dyDescent="0.2">
      <c r="A421" s="89" t="s">
        <v>1117</v>
      </c>
      <c r="B421" s="89" t="s">
        <v>578</v>
      </c>
      <c r="C421" s="89" t="s">
        <v>7</v>
      </c>
      <c r="D421" s="89" t="s">
        <v>689</v>
      </c>
      <c r="E421" s="89" t="s">
        <v>604</v>
      </c>
      <c r="F421" s="89" t="s">
        <v>604</v>
      </c>
      <c r="G421" s="89" t="s">
        <v>541</v>
      </c>
      <c r="H421" s="89" t="s">
        <v>83</v>
      </c>
      <c r="I421" s="89" t="s">
        <v>160</v>
      </c>
      <c r="J421" s="90">
        <v>53.751970999999998</v>
      </c>
      <c r="K421" s="90">
        <v>87.005960999999999</v>
      </c>
      <c r="L421" s="89" t="s">
        <v>24</v>
      </c>
      <c r="M421" s="89" t="s">
        <v>28</v>
      </c>
      <c r="N421" s="89"/>
      <c r="O421" s="89" t="s">
        <v>28</v>
      </c>
      <c r="P421" s="90" t="s">
        <v>540</v>
      </c>
      <c r="Q421" s="89" t="s">
        <v>540</v>
      </c>
      <c r="R421" s="90">
        <v>479.9803524818098</v>
      </c>
      <c r="S421" s="90">
        <v>295.12235540774935</v>
      </c>
      <c r="T421" s="90">
        <v>47.077131593848343</v>
      </c>
      <c r="U421" s="90">
        <v>2353.1381818181821</v>
      </c>
      <c r="V421" s="90">
        <v>1041.5188295399873</v>
      </c>
      <c r="W421" s="90">
        <v>1.09524</v>
      </c>
      <c r="X421" s="90">
        <v>216.7</v>
      </c>
      <c r="Y421" s="90">
        <v>525.69368125217738</v>
      </c>
      <c r="Z421" s="90">
        <v>323.22980853678342</v>
      </c>
      <c r="AA421" s="90">
        <v>51.560757606846458</v>
      </c>
      <c r="AB421" s="90">
        <v>2577.251062254546</v>
      </c>
      <c r="AC421" s="90">
        <v>1140.7130828653758</v>
      </c>
      <c r="AD421" s="90">
        <v>4618.4483925157292</v>
      </c>
    </row>
    <row r="422" spans="1:30" x14ac:dyDescent="0.2">
      <c r="A422" s="89" t="s">
        <v>1117</v>
      </c>
      <c r="B422" s="89" t="s">
        <v>577</v>
      </c>
      <c r="C422" s="89" t="s">
        <v>4</v>
      </c>
      <c r="D422" s="89" t="s">
        <v>690</v>
      </c>
      <c r="E422" s="89" t="s">
        <v>604</v>
      </c>
      <c r="F422" s="89" t="s">
        <v>604</v>
      </c>
      <c r="G422" s="89" t="s">
        <v>541</v>
      </c>
      <c r="H422" s="89" t="s">
        <v>83</v>
      </c>
      <c r="I422" s="89" t="s">
        <v>161</v>
      </c>
      <c r="J422" s="90">
        <v>53.791944000000001</v>
      </c>
      <c r="K422" s="90">
        <v>87.155016000000003</v>
      </c>
      <c r="L422" s="89" t="s">
        <v>24</v>
      </c>
      <c r="M422" s="89" t="s">
        <v>28</v>
      </c>
      <c r="N422" s="89"/>
      <c r="O422" s="89" t="s">
        <v>28</v>
      </c>
      <c r="P422" s="90" t="s">
        <v>540</v>
      </c>
      <c r="Q422" s="89" t="s">
        <v>540</v>
      </c>
      <c r="R422" s="90">
        <v>479.9803524818098</v>
      </c>
      <c r="S422" s="90">
        <v>295.12235540774935</v>
      </c>
      <c r="T422" s="90">
        <v>47.077131593848343</v>
      </c>
      <c r="U422" s="90">
        <v>2386.0969230769228</v>
      </c>
      <c r="V422" s="90">
        <v>1104.4329111213369</v>
      </c>
      <c r="W422" s="90">
        <v>1.81589</v>
      </c>
      <c r="X422" s="90">
        <v>229.79</v>
      </c>
      <c r="Y422" s="90">
        <v>871.59152226819356</v>
      </c>
      <c r="Z422" s="90">
        <v>535.90973396137792</v>
      </c>
      <c r="AA422" s="90">
        <v>85.486892489953263</v>
      </c>
      <c r="AB422" s="90">
        <v>4332.8895416461537</v>
      </c>
      <c r="AC422" s="90">
        <v>2005.5286789761244</v>
      </c>
      <c r="AD422" s="90">
        <v>7831.4063693418029</v>
      </c>
    </row>
    <row r="423" spans="1:30" x14ac:dyDescent="0.2">
      <c r="A423" s="89" t="s">
        <v>1117</v>
      </c>
      <c r="B423" s="89" t="s">
        <v>577</v>
      </c>
      <c r="C423" s="89" t="s">
        <v>5</v>
      </c>
      <c r="D423" s="89" t="s">
        <v>690</v>
      </c>
      <c r="E423" s="89" t="s">
        <v>604</v>
      </c>
      <c r="F423" s="89" t="s">
        <v>604</v>
      </c>
      <c r="G423" s="89" t="s">
        <v>541</v>
      </c>
      <c r="H423" s="89" t="s">
        <v>83</v>
      </c>
      <c r="I423" s="89" t="s">
        <v>161</v>
      </c>
      <c r="J423" s="90">
        <v>53.791944000000001</v>
      </c>
      <c r="K423" s="90">
        <v>87.155016000000003</v>
      </c>
      <c r="L423" s="89" t="s">
        <v>24</v>
      </c>
      <c r="M423" s="89" t="s">
        <v>28</v>
      </c>
      <c r="N423" s="89"/>
      <c r="O423" s="89" t="s">
        <v>28</v>
      </c>
      <c r="P423" s="90" t="s">
        <v>540</v>
      </c>
      <c r="Q423" s="89" t="s">
        <v>540</v>
      </c>
      <c r="R423" s="90">
        <v>479.9803524818098</v>
      </c>
      <c r="S423" s="90">
        <v>295.12235540774935</v>
      </c>
      <c r="T423" s="90">
        <v>47.077131593848343</v>
      </c>
      <c r="U423" s="90">
        <v>2386.0969230769228</v>
      </c>
      <c r="V423" s="90">
        <v>1104.4329111213369</v>
      </c>
      <c r="W423" s="90">
        <v>1.5930599999999999</v>
      </c>
      <c r="X423" s="90">
        <v>229.79</v>
      </c>
      <c r="Y423" s="90">
        <v>764.63750032467192</v>
      </c>
      <c r="Z423" s="90">
        <v>470.14761950586916</v>
      </c>
      <c r="AA423" s="90">
        <v>74.996695256896032</v>
      </c>
      <c r="AB423" s="90">
        <v>3801.1955642769226</v>
      </c>
      <c r="AC423" s="90">
        <v>1759.427893390957</v>
      </c>
      <c r="AD423" s="90">
        <v>6870.4052727553171</v>
      </c>
    </row>
    <row r="424" spans="1:30" x14ac:dyDescent="0.2">
      <c r="A424" s="89" t="s">
        <v>1117</v>
      </c>
      <c r="B424" s="89" t="s">
        <v>577</v>
      </c>
      <c r="C424" s="89" t="s">
        <v>10</v>
      </c>
      <c r="D424" s="89" t="s">
        <v>690</v>
      </c>
      <c r="E424" s="89" t="s">
        <v>604</v>
      </c>
      <c r="F424" s="89" t="s">
        <v>604</v>
      </c>
      <c r="G424" s="89" t="s">
        <v>541</v>
      </c>
      <c r="H424" s="89" t="s">
        <v>83</v>
      </c>
      <c r="I424" s="89" t="s">
        <v>161</v>
      </c>
      <c r="J424" s="90">
        <v>53.791944000000001</v>
      </c>
      <c r="K424" s="90">
        <v>87.155016000000003</v>
      </c>
      <c r="L424" s="89" t="s">
        <v>24</v>
      </c>
      <c r="M424" s="89" t="s">
        <v>28</v>
      </c>
      <c r="N424" s="89"/>
      <c r="O424" s="89" t="s">
        <v>28</v>
      </c>
      <c r="P424" s="90" t="s">
        <v>540</v>
      </c>
      <c r="Q424" s="89" t="s">
        <v>540</v>
      </c>
      <c r="R424" s="90">
        <v>479.9803524818098</v>
      </c>
      <c r="S424" s="90">
        <v>295.12235540774935</v>
      </c>
      <c r="T424" s="90">
        <v>47.077131593848343</v>
      </c>
      <c r="U424" s="90">
        <v>2386.0969230769228</v>
      </c>
      <c r="V424" s="90">
        <v>1104.4329111213369</v>
      </c>
      <c r="W424" s="90">
        <v>0.25677</v>
      </c>
      <c r="X424" s="90">
        <v>229.79</v>
      </c>
      <c r="Y424" s="90">
        <v>123.24455510675431</v>
      </c>
      <c r="Z424" s="90">
        <v>75.778567198047796</v>
      </c>
      <c r="AA424" s="90">
        <v>12.087995079352439</v>
      </c>
      <c r="AB424" s="90">
        <v>612.6781069384615</v>
      </c>
      <c r="AC424" s="90">
        <v>283.58523858862566</v>
      </c>
      <c r="AD424" s="90">
        <v>1107.3744629112416</v>
      </c>
    </row>
    <row r="425" spans="1:30" x14ac:dyDescent="0.2">
      <c r="A425" s="89" t="s">
        <v>1117</v>
      </c>
      <c r="B425" s="89" t="s">
        <v>577</v>
      </c>
      <c r="C425" s="89" t="s">
        <v>9</v>
      </c>
      <c r="D425" s="89" t="s">
        <v>690</v>
      </c>
      <c r="E425" s="89" t="s">
        <v>604</v>
      </c>
      <c r="F425" s="89" t="s">
        <v>604</v>
      </c>
      <c r="G425" s="89" t="s">
        <v>541</v>
      </c>
      <c r="H425" s="89" t="s">
        <v>83</v>
      </c>
      <c r="I425" s="89" t="s">
        <v>161</v>
      </c>
      <c r="J425" s="90">
        <v>53.791944000000001</v>
      </c>
      <c r="K425" s="90">
        <v>87.155016000000003</v>
      </c>
      <c r="L425" s="89" t="s">
        <v>24</v>
      </c>
      <c r="M425" s="89" t="s">
        <v>28</v>
      </c>
      <c r="N425" s="89"/>
      <c r="O425" s="89" t="s">
        <v>28</v>
      </c>
      <c r="P425" s="90" t="s">
        <v>540</v>
      </c>
      <c r="Q425" s="89" t="s">
        <v>540</v>
      </c>
      <c r="R425" s="90">
        <v>479.9803524818098</v>
      </c>
      <c r="S425" s="90">
        <v>295.12235540774935</v>
      </c>
      <c r="T425" s="90">
        <v>47.077131593848343</v>
      </c>
      <c r="U425" s="90">
        <v>2386.0969230769228</v>
      </c>
      <c r="V425" s="90">
        <v>1104.4329111213369</v>
      </c>
      <c r="W425" s="90">
        <v>7.9159999999999994E-2</v>
      </c>
      <c r="X425" s="90">
        <v>229.79</v>
      </c>
      <c r="Y425" s="90">
        <v>37.995244702460063</v>
      </c>
      <c r="Z425" s="90">
        <v>23.361885654077437</v>
      </c>
      <c r="AA425" s="90">
        <v>3.7266257369690345</v>
      </c>
      <c r="AB425" s="90">
        <v>188.8834324307692</v>
      </c>
      <c r="AC425" s="90">
        <v>87.426909244365021</v>
      </c>
      <c r="AD425" s="90">
        <v>341.39409776864079</v>
      </c>
    </row>
    <row r="426" spans="1:30" x14ac:dyDescent="0.2">
      <c r="A426" s="89" t="s">
        <v>1117</v>
      </c>
      <c r="B426" s="89" t="s">
        <v>578</v>
      </c>
      <c r="C426" s="89" t="s">
        <v>6</v>
      </c>
      <c r="D426" s="89" t="s">
        <v>690</v>
      </c>
      <c r="E426" s="89" t="s">
        <v>604</v>
      </c>
      <c r="F426" s="89" t="s">
        <v>604</v>
      </c>
      <c r="G426" s="89" t="s">
        <v>541</v>
      </c>
      <c r="H426" s="89" t="s">
        <v>83</v>
      </c>
      <c r="I426" s="89" t="s">
        <v>161</v>
      </c>
      <c r="J426" s="90">
        <v>53.791944000000001</v>
      </c>
      <c r="K426" s="90">
        <v>87.155016000000003</v>
      </c>
      <c r="L426" s="89" t="s">
        <v>24</v>
      </c>
      <c r="M426" s="89" t="s">
        <v>28</v>
      </c>
      <c r="N426" s="89"/>
      <c r="O426" s="89" t="s">
        <v>28</v>
      </c>
      <c r="P426" s="90" t="s">
        <v>540</v>
      </c>
      <c r="Q426" s="89" t="s">
        <v>540</v>
      </c>
      <c r="R426" s="90">
        <v>479.9803524818098</v>
      </c>
      <c r="S426" s="90">
        <v>295.12235540774935</v>
      </c>
      <c r="T426" s="90">
        <v>47.077131593848343</v>
      </c>
      <c r="U426" s="90">
        <v>2353.1381818181821</v>
      </c>
      <c r="V426" s="90">
        <v>1104.4329111213369</v>
      </c>
      <c r="W426" s="90">
        <v>0.93662999999999996</v>
      </c>
      <c r="X426" s="90">
        <v>229.79</v>
      </c>
      <c r="Y426" s="90">
        <v>449.56399754503752</v>
      </c>
      <c r="Z426" s="90">
        <v>276.42045174556029</v>
      </c>
      <c r="AA426" s="90">
        <v>44.093853764746171</v>
      </c>
      <c r="AB426" s="90">
        <v>2204.0198152363637</v>
      </c>
      <c r="AC426" s="90">
        <v>1034.4449975435778</v>
      </c>
      <c r="AD426" s="90">
        <v>4008.5431158352853</v>
      </c>
    </row>
    <row r="427" spans="1:30" x14ac:dyDescent="0.2">
      <c r="A427" s="89" t="s">
        <v>1117</v>
      </c>
      <c r="B427" s="89" t="s">
        <v>578</v>
      </c>
      <c r="C427" s="89" t="s">
        <v>7</v>
      </c>
      <c r="D427" s="89" t="s">
        <v>690</v>
      </c>
      <c r="E427" s="89" t="s">
        <v>604</v>
      </c>
      <c r="F427" s="89" t="s">
        <v>604</v>
      </c>
      <c r="G427" s="89" t="s">
        <v>541</v>
      </c>
      <c r="H427" s="89" t="s">
        <v>83</v>
      </c>
      <c r="I427" s="89" t="s">
        <v>161</v>
      </c>
      <c r="J427" s="90">
        <v>53.791944000000001</v>
      </c>
      <c r="K427" s="90">
        <v>87.155016000000003</v>
      </c>
      <c r="L427" s="89" t="s">
        <v>24</v>
      </c>
      <c r="M427" s="89" t="s">
        <v>28</v>
      </c>
      <c r="N427" s="89"/>
      <c r="O427" s="89" t="s">
        <v>28</v>
      </c>
      <c r="P427" s="90" t="s">
        <v>540</v>
      </c>
      <c r="Q427" s="89" t="s">
        <v>540</v>
      </c>
      <c r="R427" s="90">
        <v>479.9803524818098</v>
      </c>
      <c r="S427" s="90">
        <v>295.12235540774935</v>
      </c>
      <c r="T427" s="90">
        <v>47.077131593848343</v>
      </c>
      <c r="U427" s="90">
        <v>2353.1381818181821</v>
      </c>
      <c r="V427" s="90">
        <v>1104.4329111213369</v>
      </c>
      <c r="W427" s="90">
        <v>0.65283999999999998</v>
      </c>
      <c r="X427" s="90">
        <v>229.79</v>
      </c>
      <c r="Y427" s="90">
        <v>313.35037331422473</v>
      </c>
      <c r="Z427" s="90">
        <v>192.66767850439507</v>
      </c>
      <c r="AA427" s="90">
        <v>30.733834589727952</v>
      </c>
      <c r="AB427" s="90">
        <v>1536.2227306181819</v>
      </c>
      <c r="AC427" s="90">
        <v>721.0179816964536</v>
      </c>
      <c r="AD427" s="90">
        <v>2793.9925987229835</v>
      </c>
    </row>
    <row r="428" spans="1:30" x14ac:dyDescent="0.2">
      <c r="A428" s="89" t="s">
        <v>1117</v>
      </c>
      <c r="B428" s="89" t="s">
        <v>577</v>
      </c>
      <c r="C428" s="89" t="s">
        <v>4</v>
      </c>
      <c r="D428" s="89" t="s">
        <v>691</v>
      </c>
      <c r="E428" s="89" t="s">
        <v>604</v>
      </c>
      <c r="F428" s="89" t="s">
        <v>604</v>
      </c>
      <c r="G428" s="89" t="s">
        <v>541</v>
      </c>
      <c r="H428" s="89" t="s">
        <v>83</v>
      </c>
      <c r="I428" s="89" t="s">
        <v>162</v>
      </c>
      <c r="J428" s="90">
        <v>53.615780999999998</v>
      </c>
      <c r="K428" s="90">
        <v>87.327331999999998</v>
      </c>
      <c r="L428" s="89" t="s">
        <v>24</v>
      </c>
      <c r="M428" s="89" t="s">
        <v>28</v>
      </c>
      <c r="N428" s="89"/>
      <c r="O428" s="89" t="s">
        <v>28</v>
      </c>
      <c r="P428" s="90" t="s">
        <v>540</v>
      </c>
      <c r="Q428" s="89" t="s">
        <v>540</v>
      </c>
      <c r="R428" s="90">
        <v>479.9803524818098</v>
      </c>
      <c r="S428" s="90">
        <v>295.12235540774935</v>
      </c>
      <c r="T428" s="90">
        <v>47.077131593848343</v>
      </c>
      <c r="U428" s="90">
        <v>2386.0969230769228</v>
      </c>
      <c r="V428" s="90">
        <v>1219.4469655324672</v>
      </c>
      <c r="W428" s="90">
        <v>2.3845800000000001</v>
      </c>
      <c r="X428" s="90">
        <v>253.72</v>
      </c>
      <c r="Y428" s="90">
        <v>1144.5515489210741</v>
      </c>
      <c r="Z428" s="90">
        <v>703.74286625821094</v>
      </c>
      <c r="AA428" s="90">
        <v>112.25918645605888</v>
      </c>
      <c r="AB428" s="90">
        <v>5689.8390008307688</v>
      </c>
      <c r="AC428" s="90">
        <v>2907.8688450694108</v>
      </c>
      <c r="AD428" s="90">
        <v>10558.261447535522</v>
      </c>
    </row>
    <row r="429" spans="1:30" x14ac:dyDescent="0.2">
      <c r="A429" s="89" t="s">
        <v>1117</v>
      </c>
      <c r="B429" s="89" t="s">
        <v>577</v>
      </c>
      <c r="C429" s="89" t="s">
        <v>5</v>
      </c>
      <c r="D429" s="89" t="s">
        <v>691</v>
      </c>
      <c r="E429" s="89" t="s">
        <v>604</v>
      </c>
      <c r="F429" s="89" t="s">
        <v>604</v>
      </c>
      <c r="G429" s="89" t="s">
        <v>541</v>
      </c>
      <c r="H429" s="89" t="s">
        <v>83</v>
      </c>
      <c r="I429" s="89" t="s">
        <v>162</v>
      </c>
      <c r="J429" s="90">
        <v>53.615780999999998</v>
      </c>
      <c r="K429" s="90">
        <v>87.327331999999998</v>
      </c>
      <c r="L429" s="89" t="s">
        <v>24</v>
      </c>
      <c r="M429" s="89" t="s">
        <v>28</v>
      </c>
      <c r="N429" s="89"/>
      <c r="O429" s="89" t="s">
        <v>28</v>
      </c>
      <c r="P429" s="90" t="s">
        <v>540</v>
      </c>
      <c r="Q429" s="89" t="s">
        <v>540</v>
      </c>
      <c r="R429" s="90">
        <v>479.9803524818098</v>
      </c>
      <c r="S429" s="90">
        <v>295.12235540774935</v>
      </c>
      <c r="T429" s="90">
        <v>47.077131593848343</v>
      </c>
      <c r="U429" s="90">
        <v>2386.0969230769228</v>
      </c>
      <c r="V429" s="90">
        <v>1219.4469655324672</v>
      </c>
      <c r="W429" s="90">
        <v>2.1261800000000002</v>
      </c>
      <c r="X429" s="90">
        <v>253.72</v>
      </c>
      <c r="Y429" s="90">
        <v>1020.5246258397744</v>
      </c>
      <c r="Z429" s="90">
        <v>627.4832496208486</v>
      </c>
      <c r="AA429" s="90">
        <v>100.09445565220848</v>
      </c>
      <c r="AB429" s="90">
        <v>5073.2715559076923</v>
      </c>
      <c r="AC429" s="90">
        <v>2592.7637491758214</v>
      </c>
      <c r="AD429" s="90">
        <v>9414.1376361963448</v>
      </c>
    </row>
    <row r="430" spans="1:30" x14ac:dyDescent="0.2">
      <c r="A430" s="89" t="s">
        <v>1117</v>
      </c>
      <c r="B430" s="89" t="s">
        <v>577</v>
      </c>
      <c r="C430" s="89" t="s">
        <v>10</v>
      </c>
      <c r="D430" s="89" t="s">
        <v>691</v>
      </c>
      <c r="E430" s="89" t="s">
        <v>604</v>
      </c>
      <c r="F430" s="89" t="s">
        <v>604</v>
      </c>
      <c r="G430" s="89" t="s">
        <v>541</v>
      </c>
      <c r="H430" s="89" t="s">
        <v>83</v>
      </c>
      <c r="I430" s="89" t="s">
        <v>162</v>
      </c>
      <c r="J430" s="90">
        <v>53.615780999999998</v>
      </c>
      <c r="K430" s="90">
        <v>87.327331999999998</v>
      </c>
      <c r="L430" s="89" t="s">
        <v>24</v>
      </c>
      <c r="M430" s="89" t="s">
        <v>28</v>
      </c>
      <c r="N430" s="89"/>
      <c r="O430" s="89" t="s">
        <v>28</v>
      </c>
      <c r="P430" s="90" t="s">
        <v>540</v>
      </c>
      <c r="Q430" s="89" t="s">
        <v>540</v>
      </c>
      <c r="R430" s="90">
        <v>479.9803524818098</v>
      </c>
      <c r="S430" s="90">
        <v>295.12235540774935</v>
      </c>
      <c r="T430" s="90">
        <v>47.077131593848343</v>
      </c>
      <c r="U430" s="90">
        <v>2386.0969230769228</v>
      </c>
      <c r="V430" s="90">
        <v>1219.4469655324672</v>
      </c>
      <c r="W430" s="90">
        <v>0.34902</v>
      </c>
      <c r="X430" s="90">
        <v>253.72</v>
      </c>
      <c r="Y430" s="90">
        <v>167.52274262320125</v>
      </c>
      <c r="Z430" s="90">
        <v>103.00360448441268</v>
      </c>
      <c r="AA430" s="90">
        <v>16.430860468884948</v>
      </c>
      <c r="AB430" s="90">
        <v>832.79554809230763</v>
      </c>
      <c r="AC430" s="90">
        <v>425.61137991014169</v>
      </c>
      <c r="AD430" s="90">
        <v>1545.3641355789482</v>
      </c>
    </row>
    <row r="431" spans="1:30" x14ac:dyDescent="0.2">
      <c r="A431" s="89" t="s">
        <v>1117</v>
      </c>
      <c r="B431" s="89" t="s">
        <v>577</v>
      </c>
      <c r="C431" s="89" t="s">
        <v>9</v>
      </c>
      <c r="D431" s="89" t="s">
        <v>691</v>
      </c>
      <c r="E431" s="89" t="s">
        <v>604</v>
      </c>
      <c r="F431" s="89" t="s">
        <v>604</v>
      </c>
      <c r="G431" s="89" t="s">
        <v>541</v>
      </c>
      <c r="H431" s="89" t="s">
        <v>83</v>
      </c>
      <c r="I431" s="89" t="s">
        <v>162</v>
      </c>
      <c r="J431" s="90">
        <v>53.615780999999998</v>
      </c>
      <c r="K431" s="90">
        <v>87.327331999999998</v>
      </c>
      <c r="L431" s="89" t="s">
        <v>24</v>
      </c>
      <c r="M431" s="89" t="s">
        <v>28</v>
      </c>
      <c r="N431" s="89"/>
      <c r="O431" s="89" t="s">
        <v>28</v>
      </c>
      <c r="P431" s="90" t="s">
        <v>540</v>
      </c>
      <c r="Q431" s="89" t="s">
        <v>540</v>
      </c>
      <c r="R431" s="90">
        <v>479.9803524818098</v>
      </c>
      <c r="S431" s="90">
        <v>295.12235540774935</v>
      </c>
      <c r="T431" s="90">
        <v>47.077131593848343</v>
      </c>
      <c r="U431" s="90">
        <v>2386.0969230769228</v>
      </c>
      <c r="V431" s="90">
        <v>1219.4469655324672</v>
      </c>
      <c r="W431" s="90">
        <v>0.10783</v>
      </c>
      <c r="X431" s="90">
        <v>253.72</v>
      </c>
      <c r="Y431" s="90">
        <v>51.756281408113551</v>
      </c>
      <c r="Z431" s="90">
        <v>31.823043583617611</v>
      </c>
      <c r="AA431" s="90">
        <v>5.0763270997646668</v>
      </c>
      <c r="AB431" s="90">
        <v>257.29283121538458</v>
      </c>
      <c r="AC431" s="90">
        <v>131.49296629336592</v>
      </c>
      <c r="AD431" s="90">
        <v>477.4414496002463</v>
      </c>
    </row>
    <row r="432" spans="1:30" x14ac:dyDescent="0.2">
      <c r="A432" s="89" t="s">
        <v>1117</v>
      </c>
      <c r="B432" s="89" t="s">
        <v>578</v>
      </c>
      <c r="C432" s="89" t="s">
        <v>6</v>
      </c>
      <c r="D432" s="89" t="s">
        <v>691</v>
      </c>
      <c r="E432" s="89" t="s">
        <v>604</v>
      </c>
      <c r="F432" s="89" t="s">
        <v>604</v>
      </c>
      <c r="G432" s="89" t="s">
        <v>541</v>
      </c>
      <c r="H432" s="89" t="s">
        <v>83</v>
      </c>
      <c r="I432" s="89" t="s">
        <v>162</v>
      </c>
      <c r="J432" s="90">
        <v>53.615780999999998</v>
      </c>
      <c r="K432" s="90">
        <v>87.327331999999998</v>
      </c>
      <c r="L432" s="89" t="s">
        <v>24</v>
      </c>
      <c r="M432" s="89" t="s">
        <v>28</v>
      </c>
      <c r="N432" s="89"/>
      <c r="O432" s="89" t="s">
        <v>28</v>
      </c>
      <c r="P432" s="90" t="s">
        <v>540</v>
      </c>
      <c r="Q432" s="89" t="s">
        <v>540</v>
      </c>
      <c r="R432" s="90">
        <v>479.9803524818098</v>
      </c>
      <c r="S432" s="90">
        <v>295.12235540774935</v>
      </c>
      <c r="T432" s="90">
        <v>47.077131593848343</v>
      </c>
      <c r="U432" s="90">
        <v>2353.1381818181821</v>
      </c>
      <c r="V432" s="90">
        <v>1219.4469655324672</v>
      </c>
      <c r="W432" s="90">
        <v>0.74421000000000004</v>
      </c>
      <c r="X432" s="90">
        <v>253.72</v>
      </c>
      <c r="Y432" s="90">
        <v>357.20617812048766</v>
      </c>
      <c r="Z432" s="90">
        <v>219.63300811800116</v>
      </c>
      <c r="AA432" s="90">
        <v>35.035272103457878</v>
      </c>
      <c r="AB432" s="90">
        <v>1751.2289662909095</v>
      </c>
      <c r="AC432" s="90">
        <v>907.52462621891743</v>
      </c>
      <c r="AD432" s="90">
        <v>3270.6280508517739</v>
      </c>
    </row>
    <row r="433" spans="1:30" x14ac:dyDescent="0.2">
      <c r="A433" s="89" t="s">
        <v>1117</v>
      </c>
      <c r="B433" s="89" t="s">
        <v>578</v>
      </c>
      <c r="C433" s="89" t="s">
        <v>7</v>
      </c>
      <c r="D433" s="89" t="s">
        <v>691</v>
      </c>
      <c r="E433" s="89" t="s">
        <v>604</v>
      </c>
      <c r="F433" s="89" t="s">
        <v>604</v>
      </c>
      <c r="G433" s="89" t="s">
        <v>541</v>
      </c>
      <c r="H433" s="89" t="s">
        <v>83</v>
      </c>
      <c r="I433" s="89" t="s">
        <v>162</v>
      </c>
      <c r="J433" s="90">
        <v>53.615780999999998</v>
      </c>
      <c r="K433" s="90">
        <v>87.327331999999998</v>
      </c>
      <c r="L433" s="89" t="s">
        <v>24</v>
      </c>
      <c r="M433" s="89" t="s">
        <v>28</v>
      </c>
      <c r="N433" s="89"/>
      <c r="O433" s="89" t="s">
        <v>28</v>
      </c>
      <c r="P433" s="90" t="s">
        <v>540</v>
      </c>
      <c r="Q433" s="89" t="s">
        <v>540</v>
      </c>
      <c r="R433" s="90">
        <v>479.9803524818098</v>
      </c>
      <c r="S433" s="90">
        <v>295.12235540774935</v>
      </c>
      <c r="T433" s="90">
        <v>47.077131593848343</v>
      </c>
      <c r="U433" s="90">
        <v>2353.1381818181821</v>
      </c>
      <c r="V433" s="90">
        <v>1219.4469655324672</v>
      </c>
      <c r="W433" s="90">
        <v>0.51829000000000003</v>
      </c>
      <c r="X433" s="90">
        <v>253.72</v>
      </c>
      <c r="Y433" s="90">
        <v>248.76901688779722</v>
      </c>
      <c r="Z433" s="90">
        <v>152.95896558428242</v>
      </c>
      <c r="AA433" s="90">
        <v>24.39960653377566</v>
      </c>
      <c r="AB433" s="90">
        <v>1219.6079882545457</v>
      </c>
      <c r="AC433" s="90">
        <v>632.02716776582247</v>
      </c>
      <c r="AD433" s="90">
        <v>2277.7627450262235</v>
      </c>
    </row>
    <row r="434" spans="1:30" x14ac:dyDescent="0.2">
      <c r="A434" s="89" t="s">
        <v>1117</v>
      </c>
      <c r="B434" s="89" t="s">
        <v>577</v>
      </c>
      <c r="C434" s="89" t="s">
        <v>4</v>
      </c>
      <c r="D434" s="89" t="s">
        <v>692</v>
      </c>
      <c r="E434" s="89" t="s">
        <v>604</v>
      </c>
      <c r="F434" s="89" t="s">
        <v>604</v>
      </c>
      <c r="G434" s="89" t="s">
        <v>541</v>
      </c>
      <c r="H434" s="89" t="s">
        <v>83</v>
      </c>
      <c r="I434" s="89" t="s">
        <v>163</v>
      </c>
      <c r="J434" s="90">
        <v>55.321570000000001</v>
      </c>
      <c r="K434" s="90">
        <v>86.130899999999997</v>
      </c>
      <c r="L434" s="89" t="s">
        <v>24</v>
      </c>
      <c r="M434" s="89" t="s">
        <v>28</v>
      </c>
      <c r="N434" s="89"/>
      <c r="O434" s="89" t="s">
        <v>28</v>
      </c>
      <c r="P434" s="90" t="s">
        <v>540</v>
      </c>
      <c r="Q434" s="89" t="s">
        <v>540</v>
      </c>
      <c r="R434" s="90">
        <v>479.9803524818098</v>
      </c>
      <c r="S434" s="90">
        <v>295.12235540774935</v>
      </c>
      <c r="T434" s="90">
        <v>47.077131593848343</v>
      </c>
      <c r="U434" s="90">
        <v>2386.0969230769228</v>
      </c>
      <c r="V434" s="90">
        <v>278.0683740130296</v>
      </c>
      <c r="W434" s="90">
        <v>2.5752100000000002</v>
      </c>
      <c r="X434" s="90">
        <v>14.56</v>
      </c>
      <c r="Y434" s="90">
        <v>1236.0502035146815</v>
      </c>
      <c r="Z434" s="90">
        <v>760.00204086959025</v>
      </c>
      <c r="AA434" s="90">
        <v>121.23350005179419</v>
      </c>
      <c r="AB434" s="90">
        <v>6144.7006572769233</v>
      </c>
      <c r="AC434" s="90">
        <v>716.08445744209405</v>
      </c>
      <c r="AD434" s="90">
        <v>8978.0708591550829</v>
      </c>
    </row>
    <row r="435" spans="1:30" x14ac:dyDescent="0.2">
      <c r="A435" s="89" t="s">
        <v>1117</v>
      </c>
      <c r="B435" s="89" t="s">
        <v>577</v>
      </c>
      <c r="C435" s="89" t="s">
        <v>5</v>
      </c>
      <c r="D435" s="89" t="s">
        <v>692</v>
      </c>
      <c r="E435" s="89" t="s">
        <v>604</v>
      </c>
      <c r="F435" s="89" t="s">
        <v>604</v>
      </c>
      <c r="G435" s="89" t="s">
        <v>541</v>
      </c>
      <c r="H435" s="89" t="s">
        <v>83</v>
      </c>
      <c r="I435" s="89" t="s">
        <v>163</v>
      </c>
      <c r="J435" s="90">
        <v>55.321570000000001</v>
      </c>
      <c r="K435" s="90">
        <v>86.130899999999997</v>
      </c>
      <c r="L435" s="89" t="s">
        <v>24</v>
      </c>
      <c r="M435" s="89" t="s">
        <v>28</v>
      </c>
      <c r="N435" s="89"/>
      <c r="O435" s="89" t="s">
        <v>28</v>
      </c>
      <c r="P435" s="90" t="s">
        <v>540</v>
      </c>
      <c r="Q435" s="89" t="s">
        <v>540</v>
      </c>
      <c r="R435" s="90">
        <v>479.9803524818098</v>
      </c>
      <c r="S435" s="90">
        <v>295.12235540774935</v>
      </c>
      <c r="T435" s="90">
        <v>47.077131593848343</v>
      </c>
      <c r="U435" s="90">
        <v>2386.0969230769228</v>
      </c>
      <c r="V435" s="90">
        <v>278.0683740130296</v>
      </c>
      <c r="W435" s="90">
        <v>2.20716</v>
      </c>
      <c r="X435" s="90">
        <v>14.56</v>
      </c>
      <c r="Y435" s="90">
        <v>1059.3934347837512</v>
      </c>
      <c r="Z435" s="90">
        <v>651.38225796176812</v>
      </c>
      <c r="AA435" s="90">
        <v>103.90676176867831</v>
      </c>
      <c r="AB435" s="90">
        <v>5266.4976847384614</v>
      </c>
      <c r="AC435" s="90">
        <v>613.74139238659836</v>
      </c>
      <c r="AD435" s="90">
        <v>7694.9215316392583</v>
      </c>
    </row>
    <row r="436" spans="1:30" x14ac:dyDescent="0.2">
      <c r="A436" s="89" t="s">
        <v>1117</v>
      </c>
      <c r="B436" s="89" t="s">
        <v>577</v>
      </c>
      <c r="C436" s="89" t="s">
        <v>10</v>
      </c>
      <c r="D436" s="89" t="s">
        <v>692</v>
      </c>
      <c r="E436" s="89" t="s">
        <v>604</v>
      </c>
      <c r="F436" s="89" t="s">
        <v>604</v>
      </c>
      <c r="G436" s="89" t="s">
        <v>541</v>
      </c>
      <c r="H436" s="89" t="s">
        <v>83</v>
      </c>
      <c r="I436" s="89" t="s">
        <v>163</v>
      </c>
      <c r="J436" s="90">
        <v>55.321570000000001</v>
      </c>
      <c r="K436" s="90">
        <v>86.130899999999997</v>
      </c>
      <c r="L436" s="89" t="s">
        <v>24</v>
      </c>
      <c r="M436" s="89" t="s">
        <v>28</v>
      </c>
      <c r="N436" s="89"/>
      <c r="O436" s="89" t="s">
        <v>28</v>
      </c>
      <c r="P436" s="90" t="s">
        <v>540</v>
      </c>
      <c r="Q436" s="89" t="s">
        <v>540</v>
      </c>
      <c r="R436" s="90">
        <v>479.9803524818098</v>
      </c>
      <c r="S436" s="90">
        <v>295.12235540774935</v>
      </c>
      <c r="T436" s="90">
        <v>47.077131593848343</v>
      </c>
      <c r="U436" s="90">
        <v>2386.0969230769228</v>
      </c>
      <c r="V436" s="90">
        <v>278.0683740130296</v>
      </c>
      <c r="W436" s="90">
        <v>0.34612999999999999</v>
      </c>
      <c r="X436" s="90">
        <v>14.56</v>
      </c>
      <c r="Y436" s="90">
        <v>166.13559940452882</v>
      </c>
      <c r="Z436" s="90">
        <v>102.15070087728428</v>
      </c>
      <c r="AA436" s="90">
        <v>16.294807558578725</v>
      </c>
      <c r="AB436" s="90">
        <v>825.89972798461531</v>
      </c>
      <c r="AC436" s="90">
        <v>96.247806297129927</v>
      </c>
      <c r="AD436" s="90">
        <v>1206.728642122137</v>
      </c>
    </row>
    <row r="437" spans="1:30" x14ac:dyDescent="0.2">
      <c r="A437" s="89" t="s">
        <v>1117</v>
      </c>
      <c r="B437" s="89" t="s">
        <v>577</v>
      </c>
      <c r="C437" s="89" t="s">
        <v>9</v>
      </c>
      <c r="D437" s="89" t="s">
        <v>692</v>
      </c>
      <c r="E437" s="89" t="s">
        <v>604</v>
      </c>
      <c r="F437" s="89" t="s">
        <v>604</v>
      </c>
      <c r="G437" s="89" t="s">
        <v>541</v>
      </c>
      <c r="H437" s="89" t="s">
        <v>83</v>
      </c>
      <c r="I437" s="89" t="s">
        <v>163</v>
      </c>
      <c r="J437" s="90">
        <v>55.321570000000001</v>
      </c>
      <c r="K437" s="90">
        <v>86.130899999999997</v>
      </c>
      <c r="L437" s="89" t="s">
        <v>24</v>
      </c>
      <c r="M437" s="89" t="s">
        <v>28</v>
      </c>
      <c r="N437" s="89"/>
      <c r="O437" s="89" t="s">
        <v>28</v>
      </c>
      <c r="P437" s="90" t="s">
        <v>540</v>
      </c>
      <c r="Q437" s="89" t="s">
        <v>540</v>
      </c>
      <c r="R437" s="90">
        <v>479.9803524818098</v>
      </c>
      <c r="S437" s="90">
        <v>295.12235540774935</v>
      </c>
      <c r="T437" s="90">
        <v>47.077131593848343</v>
      </c>
      <c r="U437" s="90">
        <v>2386.0969230769228</v>
      </c>
      <c r="V437" s="90">
        <v>278.0683740130296</v>
      </c>
      <c r="W437" s="90">
        <v>0.10636</v>
      </c>
      <c r="X437" s="90">
        <v>14.56</v>
      </c>
      <c r="Y437" s="90">
        <v>51.050710289965288</v>
      </c>
      <c r="Z437" s="90">
        <v>31.389213721168222</v>
      </c>
      <c r="AA437" s="90">
        <v>5.0071237163217095</v>
      </c>
      <c r="AB437" s="90">
        <v>253.7852687384615</v>
      </c>
      <c r="AC437" s="90">
        <v>29.575352260025827</v>
      </c>
      <c r="AD437" s="90">
        <v>370.80766872594256</v>
      </c>
    </row>
    <row r="438" spans="1:30" x14ac:dyDescent="0.2">
      <c r="A438" s="89" t="s">
        <v>1117</v>
      </c>
      <c r="B438" s="89" t="s">
        <v>578</v>
      </c>
      <c r="C438" s="89" t="s">
        <v>6</v>
      </c>
      <c r="D438" s="89" t="s">
        <v>692</v>
      </c>
      <c r="E438" s="89" t="s">
        <v>604</v>
      </c>
      <c r="F438" s="89" t="s">
        <v>604</v>
      </c>
      <c r="G438" s="89" t="s">
        <v>541</v>
      </c>
      <c r="H438" s="89" t="s">
        <v>83</v>
      </c>
      <c r="I438" s="89" t="s">
        <v>163</v>
      </c>
      <c r="J438" s="90">
        <v>55.321570000000001</v>
      </c>
      <c r="K438" s="90">
        <v>86.130899999999997</v>
      </c>
      <c r="L438" s="89" t="s">
        <v>24</v>
      </c>
      <c r="M438" s="89" t="s">
        <v>28</v>
      </c>
      <c r="N438" s="89"/>
      <c r="O438" s="89" t="s">
        <v>28</v>
      </c>
      <c r="P438" s="90" t="s">
        <v>540</v>
      </c>
      <c r="Q438" s="89" t="s">
        <v>540</v>
      </c>
      <c r="R438" s="90">
        <v>479.9803524818098</v>
      </c>
      <c r="S438" s="90">
        <v>295.12235540774935</v>
      </c>
      <c r="T438" s="90">
        <v>47.077131593848343</v>
      </c>
      <c r="U438" s="90">
        <v>2353.1381818181821</v>
      </c>
      <c r="V438" s="90">
        <v>278.0683740130296</v>
      </c>
      <c r="W438" s="90">
        <v>1.6907399999999999</v>
      </c>
      <c r="X438" s="90">
        <v>14.56</v>
      </c>
      <c r="Y438" s="90">
        <v>811.52198115509509</v>
      </c>
      <c r="Z438" s="90">
        <v>498.97517118209811</v>
      </c>
      <c r="AA438" s="90">
        <v>79.595189470983144</v>
      </c>
      <c r="AB438" s="90">
        <v>3978.5448495272731</v>
      </c>
      <c r="AC438" s="90">
        <v>470.14132267878966</v>
      </c>
      <c r="AD438" s="90">
        <v>5838.7785140142396</v>
      </c>
    </row>
    <row r="439" spans="1:30" x14ac:dyDescent="0.2">
      <c r="A439" s="89" t="s">
        <v>1117</v>
      </c>
      <c r="B439" s="89" t="s">
        <v>578</v>
      </c>
      <c r="C439" s="89" t="s">
        <v>7</v>
      </c>
      <c r="D439" s="89" t="s">
        <v>692</v>
      </c>
      <c r="E439" s="89" t="s">
        <v>604</v>
      </c>
      <c r="F439" s="89" t="s">
        <v>604</v>
      </c>
      <c r="G439" s="89" t="s">
        <v>541</v>
      </c>
      <c r="H439" s="89" t="s">
        <v>83</v>
      </c>
      <c r="I439" s="89" t="s">
        <v>163</v>
      </c>
      <c r="J439" s="90">
        <v>55.321570000000001</v>
      </c>
      <c r="K439" s="90">
        <v>86.130899999999997</v>
      </c>
      <c r="L439" s="89" t="s">
        <v>24</v>
      </c>
      <c r="M439" s="89" t="s">
        <v>28</v>
      </c>
      <c r="N439" s="89"/>
      <c r="O439" s="89" t="s">
        <v>28</v>
      </c>
      <c r="P439" s="90" t="s">
        <v>540</v>
      </c>
      <c r="Q439" s="89" t="s">
        <v>540</v>
      </c>
      <c r="R439" s="90">
        <v>479.9803524818098</v>
      </c>
      <c r="S439" s="90">
        <v>295.12235540774935</v>
      </c>
      <c r="T439" s="90">
        <v>47.077131593848343</v>
      </c>
      <c r="U439" s="90">
        <v>2353.1381818181821</v>
      </c>
      <c r="V439" s="90">
        <v>278.0683740130296</v>
      </c>
      <c r="W439" s="90">
        <v>1.17597</v>
      </c>
      <c r="X439" s="90">
        <v>14.56</v>
      </c>
      <c r="Y439" s="90">
        <v>564.44249510803388</v>
      </c>
      <c r="Z439" s="90">
        <v>347.055036288851</v>
      </c>
      <c r="AA439" s="90">
        <v>55.361294440417836</v>
      </c>
      <c r="AB439" s="90">
        <v>2767.2199076727275</v>
      </c>
      <c r="AC439" s="90">
        <v>327.0000657881024</v>
      </c>
      <c r="AD439" s="90">
        <v>4061.0787992981327</v>
      </c>
    </row>
    <row r="440" spans="1:30" x14ac:dyDescent="0.2">
      <c r="A440" s="89" t="s">
        <v>1117</v>
      </c>
      <c r="B440" s="89" t="s">
        <v>577</v>
      </c>
      <c r="C440" s="89" t="s">
        <v>4</v>
      </c>
      <c r="D440" s="89" t="s">
        <v>693</v>
      </c>
      <c r="E440" s="89" t="s">
        <v>604</v>
      </c>
      <c r="F440" s="89" t="s">
        <v>604</v>
      </c>
      <c r="G440" s="89" t="s">
        <v>541</v>
      </c>
      <c r="H440" s="89" t="s">
        <v>83</v>
      </c>
      <c r="I440" s="89" t="s">
        <v>164</v>
      </c>
      <c r="J440" s="90">
        <v>53.785893999999999</v>
      </c>
      <c r="K440" s="90">
        <v>87.129589999999993</v>
      </c>
      <c r="L440" s="89" t="s">
        <v>24</v>
      </c>
      <c r="M440" s="89" t="s">
        <v>28</v>
      </c>
      <c r="N440" s="89"/>
      <c r="O440" s="89" t="s">
        <v>28</v>
      </c>
      <c r="P440" s="90" t="s">
        <v>540</v>
      </c>
      <c r="Q440" s="89" t="s">
        <v>540</v>
      </c>
      <c r="R440" s="90">
        <v>479.9803524818098</v>
      </c>
      <c r="S440" s="90">
        <v>295.12235540774935</v>
      </c>
      <c r="T440" s="90">
        <v>47.077131593848343</v>
      </c>
      <c r="U440" s="90">
        <v>2386.0969230769228</v>
      </c>
      <c r="V440" s="90">
        <v>1097.1754425813951</v>
      </c>
      <c r="W440" s="90">
        <v>1.7715700000000001</v>
      </c>
      <c r="X440" s="90">
        <v>228.28</v>
      </c>
      <c r="Y440" s="90">
        <v>850.31879304619986</v>
      </c>
      <c r="Z440" s="90">
        <v>522.82991116970652</v>
      </c>
      <c r="AA440" s="90">
        <v>83.400434017713906</v>
      </c>
      <c r="AB440" s="90">
        <v>4227.137726015384</v>
      </c>
      <c r="AC440" s="90">
        <v>1943.7230988139222</v>
      </c>
      <c r="AD440" s="90">
        <v>7627.4099630629262</v>
      </c>
    </row>
    <row r="441" spans="1:30" x14ac:dyDescent="0.2">
      <c r="A441" s="89" t="s">
        <v>1117</v>
      </c>
      <c r="B441" s="89" t="s">
        <v>577</v>
      </c>
      <c r="C441" s="89" t="s">
        <v>5</v>
      </c>
      <c r="D441" s="89" t="s">
        <v>693</v>
      </c>
      <c r="E441" s="89" t="s">
        <v>604</v>
      </c>
      <c r="F441" s="89" t="s">
        <v>604</v>
      </c>
      <c r="G441" s="89" t="s">
        <v>541</v>
      </c>
      <c r="H441" s="89" t="s">
        <v>83</v>
      </c>
      <c r="I441" s="89" t="s">
        <v>164</v>
      </c>
      <c r="J441" s="90">
        <v>53.785893999999999</v>
      </c>
      <c r="K441" s="90">
        <v>87.129589999999993</v>
      </c>
      <c r="L441" s="89" t="s">
        <v>24</v>
      </c>
      <c r="M441" s="89" t="s">
        <v>28</v>
      </c>
      <c r="N441" s="89"/>
      <c r="O441" s="89" t="s">
        <v>28</v>
      </c>
      <c r="P441" s="90" t="s">
        <v>540</v>
      </c>
      <c r="Q441" s="89" t="s">
        <v>540</v>
      </c>
      <c r="R441" s="90">
        <v>479.9803524818098</v>
      </c>
      <c r="S441" s="90">
        <v>295.12235540774935</v>
      </c>
      <c r="T441" s="90">
        <v>47.077131593848343</v>
      </c>
      <c r="U441" s="90">
        <v>2386.0969230769228</v>
      </c>
      <c r="V441" s="90">
        <v>1097.1754425813951</v>
      </c>
      <c r="W441" s="90">
        <v>1.46953</v>
      </c>
      <c r="X441" s="90">
        <v>228.28</v>
      </c>
      <c r="Y441" s="90">
        <v>705.34552738259401</v>
      </c>
      <c r="Z441" s="90">
        <v>433.6911549423499</v>
      </c>
      <c r="AA441" s="90">
        <v>69.18125719110796</v>
      </c>
      <c r="AB441" s="90">
        <v>3506.4410113692306</v>
      </c>
      <c r="AC441" s="90">
        <v>1612.3322281366377</v>
      </c>
      <c r="AD441" s="90">
        <v>6326.9911790219212</v>
      </c>
    </row>
    <row r="442" spans="1:30" x14ac:dyDescent="0.2">
      <c r="A442" s="89" t="s">
        <v>1117</v>
      </c>
      <c r="B442" s="89" t="s">
        <v>577</v>
      </c>
      <c r="C442" s="89" t="s">
        <v>10</v>
      </c>
      <c r="D442" s="89" t="s">
        <v>693</v>
      </c>
      <c r="E442" s="89" t="s">
        <v>604</v>
      </c>
      <c r="F442" s="89" t="s">
        <v>604</v>
      </c>
      <c r="G442" s="89" t="s">
        <v>541</v>
      </c>
      <c r="H442" s="89" t="s">
        <v>83</v>
      </c>
      <c r="I442" s="89" t="s">
        <v>164</v>
      </c>
      <c r="J442" s="90">
        <v>53.785893999999999</v>
      </c>
      <c r="K442" s="90">
        <v>87.129589999999993</v>
      </c>
      <c r="L442" s="89" t="s">
        <v>24</v>
      </c>
      <c r="M442" s="89" t="s">
        <v>28</v>
      </c>
      <c r="N442" s="89"/>
      <c r="O442" s="89" t="s">
        <v>28</v>
      </c>
      <c r="P442" s="90" t="s">
        <v>540</v>
      </c>
      <c r="Q442" s="89" t="s">
        <v>540</v>
      </c>
      <c r="R442" s="90">
        <v>479.9803524818098</v>
      </c>
      <c r="S442" s="90">
        <v>295.12235540774935</v>
      </c>
      <c r="T442" s="90">
        <v>47.077131593848343</v>
      </c>
      <c r="U442" s="90">
        <v>2386.0969230769228</v>
      </c>
      <c r="V442" s="90">
        <v>1097.1754425813951</v>
      </c>
      <c r="W442" s="90">
        <v>0.22120999999999999</v>
      </c>
      <c r="X442" s="90">
        <v>228.28</v>
      </c>
      <c r="Y442" s="90">
        <v>106.17645377250115</v>
      </c>
      <c r="Z442" s="90">
        <v>65.284016239748226</v>
      </c>
      <c r="AA442" s="90">
        <v>10.413932279875191</v>
      </c>
      <c r="AB442" s="90">
        <v>527.82850035384604</v>
      </c>
      <c r="AC442" s="90">
        <v>242.70617965343041</v>
      </c>
      <c r="AD442" s="90">
        <v>952.40908229940101</v>
      </c>
    </row>
    <row r="443" spans="1:30" x14ac:dyDescent="0.2">
      <c r="A443" s="89" t="s">
        <v>1117</v>
      </c>
      <c r="B443" s="89" t="s">
        <v>577</v>
      </c>
      <c r="C443" s="89" t="s">
        <v>9</v>
      </c>
      <c r="D443" s="89" t="s">
        <v>693</v>
      </c>
      <c r="E443" s="89" t="s">
        <v>604</v>
      </c>
      <c r="F443" s="89" t="s">
        <v>604</v>
      </c>
      <c r="G443" s="89" t="s">
        <v>541</v>
      </c>
      <c r="H443" s="89" t="s">
        <v>83</v>
      </c>
      <c r="I443" s="89" t="s">
        <v>164</v>
      </c>
      <c r="J443" s="90">
        <v>53.785893999999999</v>
      </c>
      <c r="K443" s="90">
        <v>87.129589999999993</v>
      </c>
      <c r="L443" s="89" t="s">
        <v>24</v>
      </c>
      <c r="M443" s="89" t="s">
        <v>28</v>
      </c>
      <c r="N443" s="89"/>
      <c r="O443" s="89" t="s">
        <v>28</v>
      </c>
      <c r="P443" s="90" t="s">
        <v>540</v>
      </c>
      <c r="Q443" s="89" t="s">
        <v>540</v>
      </c>
      <c r="R443" s="90">
        <v>479.9803524818098</v>
      </c>
      <c r="S443" s="90">
        <v>295.12235540774935</v>
      </c>
      <c r="T443" s="90">
        <v>47.077131593848343</v>
      </c>
      <c r="U443" s="90">
        <v>2386.0969230769228</v>
      </c>
      <c r="V443" s="90">
        <v>1097.1754425813951</v>
      </c>
      <c r="W443" s="90">
        <v>6.7629999999999996E-2</v>
      </c>
      <c r="X443" s="90">
        <v>228.28</v>
      </c>
      <c r="Y443" s="90">
        <v>32.461071238344793</v>
      </c>
      <c r="Z443" s="90">
        <v>19.959124896226086</v>
      </c>
      <c r="AA443" s="90">
        <v>3.1838264096919633</v>
      </c>
      <c r="AB443" s="90">
        <v>161.37173490769229</v>
      </c>
      <c r="AC443" s="90">
        <v>74.201975181779744</v>
      </c>
      <c r="AD443" s="90">
        <v>291.17773263373488</v>
      </c>
    </row>
    <row r="444" spans="1:30" x14ac:dyDescent="0.2">
      <c r="A444" s="89" t="s">
        <v>1117</v>
      </c>
      <c r="B444" s="89" t="s">
        <v>578</v>
      </c>
      <c r="C444" s="89" t="s">
        <v>6</v>
      </c>
      <c r="D444" s="89" t="s">
        <v>693</v>
      </c>
      <c r="E444" s="89" t="s">
        <v>604</v>
      </c>
      <c r="F444" s="89" t="s">
        <v>604</v>
      </c>
      <c r="G444" s="89" t="s">
        <v>541</v>
      </c>
      <c r="H444" s="89" t="s">
        <v>83</v>
      </c>
      <c r="I444" s="89" t="s">
        <v>164</v>
      </c>
      <c r="J444" s="90">
        <v>53.785893999999999</v>
      </c>
      <c r="K444" s="90">
        <v>87.129589999999993</v>
      </c>
      <c r="L444" s="89" t="s">
        <v>24</v>
      </c>
      <c r="M444" s="89" t="s">
        <v>28</v>
      </c>
      <c r="N444" s="89"/>
      <c r="O444" s="89" t="s">
        <v>28</v>
      </c>
      <c r="P444" s="90" t="s">
        <v>540</v>
      </c>
      <c r="Q444" s="89" t="s">
        <v>540</v>
      </c>
      <c r="R444" s="90">
        <v>479.9803524818098</v>
      </c>
      <c r="S444" s="90">
        <v>295.12235540774935</v>
      </c>
      <c r="T444" s="90">
        <v>47.077131593848343</v>
      </c>
      <c r="U444" s="90">
        <v>2353.1381818181821</v>
      </c>
      <c r="V444" s="90">
        <v>1097.1754425813951</v>
      </c>
      <c r="W444" s="90">
        <v>1.0275700000000001</v>
      </c>
      <c r="X444" s="90">
        <v>228.28</v>
      </c>
      <c r="Y444" s="90">
        <v>493.21341079973337</v>
      </c>
      <c r="Z444" s="90">
        <v>303.25887874634105</v>
      </c>
      <c r="AA444" s="90">
        <v>48.375048111890749</v>
      </c>
      <c r="AB444" s="90">
        <v>2418.0142014909097</v>
      </c>
      <c r="AC444" s="90">
        <v>1127.4245695333643</v>
      </c>
      <c r="AD444" s="90">
        <v>4390.2861086822395</v>
      </c>
    </row>
    <row r="445" spans="1:30" x14ac:dyDescent="0.2">
      <c r="A445" s="89" t="s">
        <v>1117</v>
      </c>
      <c r="B445" s="89" t="s">
        <v>578</v>
      </c>
      <c r="C445" s="89" t="s">
        <v>7</v>
      </c>
      <c r="D445" s="89" t="s">
        <v>693</v>
      </c>
      <c r="E445" s="89" t="s">
        <v>604</v>
      </c>
      <c r="F445" s="89" t="s">
        <v>604</v>
      </c>
      <c r="G445" s="89" t="s">
        <v>541</v>
      </c>
      <c r="H445" s="89" t="s">
        <v>83</v>
      </c>
      <c r="I445" s="89" t="s">
        <v>164</v>
      </c>
      <c r="J445" s="90">
        <v>53.785893999999999</v>
      </c>
      <c r="K445" s="90">
        <v>87.129589999999993</v>
      </c>
      <c r="L445" s="89" t="s">
        <v>24</v>
      </c>
      <c r="M445" s="89" t="s">
        <v>28</v>
      </c>
      <c r="N445" s="89"/>
      <c r="O445" s="89" t="s">
        <v>28</v>
      </c>
      <c r="P445" s="90" t="s">
        <v>540</v>
      </c>
      <c r="Q445" s="89" t="s">
        <v>540</v>
      </c>
      <c r="R445" s="90">
        <v>479.9803524818098</v>
      </c>
      <c r="S445" s="90">
        <v>295.12235540774935</v>
      </c>
      <c r="T445" s="90">
        <v>47.077131593848343</v>
      </c>
      <c r="U445" s="90">
        <v>2353.1381818181821</v>
      </c>
      <c r="V445" s="90">
        <v>1097.1754425813951</v>
      </c>
      <c r="W445" s="90">
        <v>0.71575</v>
      </c>
      <c r="X445" s="90">
        <v>228.28</v>
      </c>
      <c r="Y445" s="90">
        <v>343.54593728885538</v>
      </c>
      <c r="Z445" s="90">
        <v>211.23382588309659</v>
      </c>
      <c r="AA445" s="90">
        <v>33.69545693829695</v>
      </c>
      <c r="AB445" s="90">
        <v>1684.2586536363638</v>
      </c>
      <c r="AC445" s="90">
        <v>785.30332302763361</v>
      </c>
      <c r="AD445" s="90">
        <v>3058.0371967742462</v>
      </c>
    </row>
    <row r="446" spans="1:30" x14ac:dyDescent="0.2">
      <c r="A446" s="89" t="s">
        <v>1117</v>
      </c>
      <c r="B446" s="89" t="s">
        <v>577</v>
      </c>
      <c r="C446" s="89" t="s">
        <v>4</v>
      </c>
      <c r="D446" s="89" t="s">
        <v>694</v>
      </c>
      <c r="E446" s="89" t="s">
        <v>604</v>
      </c>
      <c r="F446" s="89" t="s">
        <v>604</v>
      </c>
      <c r="G446" s="89" t="s">
        <v>541</v>
      </c>
      <c r="H446" s="89" t="s">
        <v>83</v>
      </c>
      <c r="I446" s="89" t="s">
        <v>165</v>
      </c>
      <c r="J446" s="90">
        <v>53.747127999999996</v>
      </c>
      <c r="K446" s="90">
        <v>87.162750000000003</v>
      </c>
      <c r="L446" s="89" t="s">
        <v>24</v>
      </c>
      <c r="M446" s="89" t="s">
        <v>28</v>
      </c>
      <c r="N446" s="89"/>
      <c r="O446" s="89" t="s">
        <v>28</v>
      </c>
      <c r="P446" s="90" t="s">
        <v>540</v>
      </c>
      <c r="Q446" s="89" t="s">
        <v>540</v>
      </c>
      <c r="R446" s="90">
        <v>479.9803524818098</v>
      </c>
      <c r="S446" s="90">
        <v>295.12235540774935</v>
      </c>
      <c r="T446" s="90">
        <v>47.077131593848343</v>
      </c>
      <c r="U446" s="90">
        <v>2386.0969230769228</v>
      </c>
      <c r="V446" s="90">
        <v>1100.9723963208348</v>
      </c>
      <c r="W446" s="90">
        <v>2.4740000000000002</v>
      </c>
      <c r="X446" s="90">
        <v>229.07</v>
      </c>
      <c r="Y446" s="90">
        <v>1187.4713920399975</v>
      </c>
      <c r="Z446" s="90">
        <v>730.13270727877193</v>
      </c>
      <c r="AA446" s="90">
        <v>116.46882356318081</v>
      </c>
      <c r="AB446" s="90">
        <v>5903.2037876923077</v>
      </c>
      <c r="AC446" s="90">
        <v>2723.8057084977454</v>
      </c>
      <c r="AD446" s="90">
        <v>10661.082419072003</v>
      </c>
    </row>
    <row r="447" spans="1:30" x14ac:dyDescent="0.2">
      <c r="A447" s="89" t="s">
        <v>1117</v>
      </c>
      <c r="B447" s="89" t="s">
        <v>577</v>
      </c>
      <c r="C447" s="89" t="s">
        <v>5</v>
      </c>
      <c r="D447" s="89" t="s">
        <v>694</v>
      </c>
      <c r="E447" s="89" t="s">
        <v>604</v>
      </c>
      <c r="F447" s="89" t="s">
        <v>604</v>
      </c>
      <c r="G447" s="89" t="s">
        <v>541</v>
      </c>
      <c r="H447" s="89" t="s">
        <v>83</v>
      </c>
      <c r="I447" s="89" t="s">
        <v>165</v>
      </c>
      <c r="J447" s="90">
        <v>53.747127999999996</v>
      </c>
      <c r="K447" s="90">
        <v>87.162750000000003</v>
      </c>
      <c r="L447" s="89" t="s">
        <v>24</v>
      </c>
      <c r="M447" s="89" t="s">
        <v>28</v>
      </c>
      <c r="N447" s="89"/>
      <c r="O447" s="89" t="s">
        <v>28</v>
      </c>
      <c r="P447" s="90" t="s">
        <v>540</v>
      </c>
      <c r="Q447" s="89" t="s">
        <v>540</v>
      </c>
      <c r="R447" s="90">
        <v>479.9803524818098</v>
      </c>
      <c r="S447" s="90">
        <v>295.12235540774935</v>
      </c>
      <c r="T447" s="90">
        <v>47.077131593848343</v>
      </c>
      <c r="U447" s="90">
        <v>2386.0969230769228</v>
      </c>
      <c r="V447" s="90">
        <v>1100.9723963208348</v>
      </c>
      <c r="W447" s="90">
        <v>2.16235</v>
      </c>
      <c r="X447" s="90">
        <v>229.07</v>
      </c>
      <c r="Y447" s="90">
        <v>1037.8855151890414</v>
      </c>
      <c r="Z447" s="90">
        <v>638.15782521594679</v>
      </c>
      <c r="AA447" s="90">
        <v>101.79723550195796</v>
      </c>
      <c r="AB447" s="90">
        <v>5159.5766816153837</v>
      </c>
      <c r="AC447" s="90">
        <v>2380.6876611843572</v>
      </c>
      <c r="AD447" s="90">
        <v>9318.1049187066856</v>
      </c>
    </row>
    <row r="448" spans="1:30" x14ac:dyDescent="0.2">
      <c r="A448" s="89" t="s">
        <v>1117</v>
      </c>
      <c r="B448" s="89" t="s">
        <v>577</v>
      </c>
      <c r="C448" s="89" t="s">
        <v>10</v>
      </c>
      <c r="D448" s="89" t="s">
        <v>694</v>
      </c>
      <c r="E448" s="89" t="s">
        <v>604</v>
      </c>
      <c r="F448" s="89" t="s">
        <v>604</v>
      </c>
      <c r="G448" s="89" t="s">
        <v>541</v>
      </c>
      <c r="H448" s="89" t="s">
        <v>83</v>
      </c>
      <c r="I448" s="89" t="s">
        <v>165</v>
      </c>
      <c r="J448" s="90">
        <v>53.747127999999996</v>
      </c>
      <c r="K448" s="90">
        <v>87.162750000000003</v>
      </c>
      <c r="L448" s="89" t="s">
        <v>24</v>
      </c>
      <c r="M448" s="89" t="s">
        <v>28</v>
      </c>
      <c r="N448" s="89"/>
      <c r="O448" s="89" t="s">
        <v>28</v>
      </c>
      <c r="P448" s="90" t="s">
        <v>540</v>
      </c>
      <c r="Q448" s="89" t="s">
        <v>540</v>
      </c>
      <c r="R448" s="90">
        <v>479.9803524818098</v>
      </c>
      <c r="S448" s="90">
        <v>295.12235540774935</v>
      </c>
      <c r="T448" s="90">
        <v>47.077131593848343</v>
      </c>
      <c r="U448" s="90">
        <v>2386.0969230769228</v>
      </c>
      <c r="V448" s="90">
        <v>1100.9723963208348</v>
      </c>
      <c r="W448" s="90">
        <v>0.34703000000000001</v>
      </c>
      <c r="X448" s="90">
        <v>229.07</v>
      </c>
      <c r="Y448" s="90">
        <v>166.56758172176245</v>
      </c>
      <c r="Z448" s="90">
        <v>102.41631099715126</v>
      </c>
      <c r="AA448" s="90">
        <v>16.33717697701319</v>
      </c>
      <c r="AB448" s="90">
        <v>828.04721521538454</v>
      </c>
      <c r="AC448" s="90">
        <v>382.07045069521934</v>
      </c>
      <c r="AD448" s="90">
        <v>1495.4387356065308</v>
      </c>
    </row>
    <row r="449" spans="1:30" x14ac:dyDescent="0.2">
      <c r="A449" s="89" t="s">
        <v>1117</v>
      </c>
      <c r="B449" s="89" t="s">
        <v>577</v>
      </c>
      <c r="C449" s="89" t="s">
        <v>9</v>
      </c>
      <c r="D449" s="89" t="s">
        <v>694</v>
      </c>
      <c r="E449" s="89" t="s">
        <v>604</v>
      </c>
      <c r="F449" s="89" t="s">
        <v>604</v>
      </c>
      <c r="G449" s="89" t="s">
        <v>541</v>
      </c>
      <c r="H449" s="89" t="s">
        <v>83</v>
      </c>
      <c r="I449" s="89" t="s">
        <v>165</v>
      </c>
      <c r="J449" s="90">
        <v>53.747127999999996</v>
      </c>
      <c r="K449" s="90">
        <v>87.162750000000003</v>
      </c>
      <c r="L449" s="89" t="s">
        <v>24</v>
      </c>
      <c r="M449" s="89" t="s">
        <v>28</v>
      </c>
      <c r="N449" s="89"/>
      <c r="O449" s="89" t="s">
        <v>28</v>
      </c>
      <c r="P449" s="90" t="s">
        <v>540</v>
      </c>
      <c r="Q449" s="89" t="s">
        <v>540</v>
      </c>
      <c r="R449" s="90">
        <v>479.9803524818098</v>
      </c>
      <c r="S449" s="90">
        <v>295.12235540774935</v>
      </c>
      <c r="T449" s="90">
        <v>47.077131593848343</v>
      </c>
      <c r="U449" s="90">
        <v>2386.0969230769228</v>
      </c>
      <c r="V449" s="90">
        <v>1100.9723963208348</v>
      </c>
      <c r="W449" s="90">
        <v>0.10693999999999999</v>
      </c>
      <c r="X449" s="90">
        <v>229.07</v>
      </c>
      <c r="Y449" s="90">
        <v>51.329098894404737</v>
      </c>
      <c r="Z449" s="90">
        <v>31.560384687304715</v>
      </c>
      <c r="AA449" s="90">
        <v>5.0344284526461411</v>
      </c>
      <c r="AB449" s="90">
        <v>255.1692049538461</v>
      </c>
      <c r="AC449" s="90">
        <v>117.73798806255007</v>
      </c>
      <c r="AD449" s="90">
        <v>460.83110505075177</v>
      </c>
    </row>
    <row r="450" spans="1:30" x14ac:dyDescent="0.2">
      <c r="A450" s="89" t="s">
        <v>1117</v>
      </c>
      <c r="B450" s="89" t="s">
        <v>578</v>
      </c>
      <c r="C450" s="89" t="s">
        <v>6</v>
      </c>
      <c r="D450" s="89" t="s">
        <v>694</v>
      </c>
      <c r="E450" s="89" t="s">
        <v>604</v>
      </c>
      <c r="F450" s="89" t="s">
        <v>604</v>
      </c>
      <c r="G450" s="89" t="s">
        <v>541</v>
      </c>
      <c r="H450" s="89" t="s">
        <v>83</v>
      </c>
      <c r="I450" s="89" t="s">
        <v>165</v>
      </c>
      <c r="J450" s="90">
        <v>53.747127999999996</v>
      </c>
      <c r="K450" s="90">
        <v>87.162750000000003</v>
      </c>
      <c r="L450" s="89" t="s">
        <v>24</v>
      </c>
      <c r="M450" s="89" t="s">
        <v>28</v>
      </c>
      <c r="N450" s="89"/>
      <c r="O450" s="89" t="s">
        <v>28</v>
      </c>
      <c r="P450" s="90" t="s">
        <v>540</v>
      </c>
      <c r="Q450" s="89" t="s">
        <v>540</v>
      </c>
      <c r="R450" s="90">
        <v>479.9803524818098</v>
      </c>
      <c r="S450" s="90">
        <v>295.12235540774935</v>
      </c>
      <c r="T450" s="90">
        <v>47.077131593848343</v>
      </c>
      <c r="U450" s="90">
        <v>2353.1381818181821</v>
      </c>
      <c r="V450" s="90">
        <v>1100.9723963208348</v>
      </c>
      <c r="W450" s="90">
        <v>0.39176</v>
      </c>
      <c r="X450" s="90">
        <v>229.07</v>
      </c>
      <c r="Y450" s="90">
        <v>188.03710288827381</v>
      </c>
      <c r="Z450" s="90">
        <v>115.61713395453988</v>
      </c>
      <c r="AA450" s="90">
        <v>18.442937073206025</v>
      </c>
      <c r="AB450" s="90">
        <v>921.86541410909103</v>
      </c>
      <c r="AC450" s="90">
        <v>431.31694598265022</v>
      </c>
      <c r="AD450" s="90">
        <v>1675.279534007761</v>
      </c>
    </row>
    <row r="451" spans="1:30" x14ac:dyDescent="0.2">
      <c r="A451" s="89" t="s">
        <v>1117</v>
      </c>
      <c r="B451" s="89" t="s">
        <v>578</v>
      </c>
      <c r="C451" s="89" t="s">
        <v>7</v>
      </c>
      <c r="D451" s="89" t="s">
        <v>694</v>
      </c>
      <c r="E451" s="89" t="s">
        <v>604</v>
      </c>
      <c r="F451" s="89" t="s">
        <v>604</v>
      </c>
      <c r="G451" s="89" t="s">
        <v>541</v>
      </c>
      <c r="H451" s="89" t="s">
        <v>83</v>
      </c>
      <c r="I451" s="89" t="s">
        <v>165</v>
      </c>
      <c r="J451" s="90">
        <v>53.747127999999996</v>
      </c>
      <c r="K451" s="90">
        <v>87.162750000000003</v>
      </c>
      <c r="L451" s="89" t="s">
        <v>24</v>
      </c>
      <c r="M451" s="89" t="s">
        <v>28</v>
      </c>
      <c r="N451" s="89"/>
      <c r="O451" s="89" t="s">
        <v>28</v>
      </c>
      <c r="P451" s="90" t="s">
        <v>540</v>
      </c>
      <c r="Q451" s="89" t="s">
        <v>540</v>
      </c>
      <c r="R451" s="90">
        <v>479.9803524818098</v>
      </c>
      <c r="S451" s="90">
        <v>295.12235540774935</v>
      </c>
      <c r="T451" s="90">
        <v>47.077131593848343</v>
      </c>
      <c r="U451" s="90">
        <v>2353.1381818181821</v>
      </c>
      <c r="V451" s="90">
        <v>1100.9723963208348</v>
      </c>
      <c r="W451" s="90">
        <v>0.27201999999999998</v>
      </c>
      <c r="X451" s="90">
        <v>229.07</v>
      </c>
      <c r="Y451" s="90">
        <v>130.56425548210188</v>
      </c>
      <c r="Z451" s="90">
        <v>80.279183118015979</v>
      </c>
      <c r="AA451" s="90">
        <v>12.805921336158626</v>
      </c>
      <c r="AB451" s="90">
        <v>640.10064821818185</v>
      </c>
      <c r="AC451" s="90">
        <v>299.48651124719345</v>
      </c>
      <c r="AD451" s="90">
        <v>1163.2365194016518</v>
      </c>
    </row>
    <row r="452" spans="1:30" x14ac:dyDescent="0.2">
      <c r="A452" s="89" t="s">
        <v>1117</v>
      </c>
      <c r="B452" s="89" t="s">
        <v>577</v>
      </c>
      <c r="C452" s="89" t="s">
        <v>4</v>
      </c>
      <c r="D452" s="89" t="s">
        <v>695</v>
      </c>
      <c r="E452" s="89" t="s">
        <v>604</v>
      </c>
      <c r="F452" s="89" t="s">
        <v>604</v>
      </c>
      <c r="G452" s="89" t="s">
        <v>541</v>
      </c>
      <c r="H452" s="89" t="s">
        <v>83</v>
      </c>
      <c r="I452" s="89" t="s">
        <v>166</v>
      </c>
      <c r="J452" s="90">
        <v>53.842340999999998</v>
      </c>
      <c r="K452" s="90">
        <v>87.186499999999995</v>
      </c>
      <c r="L452" s="89" t="s">
        <v>24</v>
      </c>
      <c r="M452" s="89" t="s">
        <v>28</v>
      </c>
      <c r="N452" s="89"/>
      <c r="O452" s="89" t="s">
        <v>28</v>
      </c>
      <c r="P452" s="90" t="s">
        <v>540</v>
      </c>
      <c r="Q452" s="89" t="s">
        <v>540</v>
      </c>
      <c r="R452" s="90">
        <v>479.9803524818098</v>
      </c>
      <c r="S452" s="90">
        <v>295.12235540774935</v>
      </c>
      <c r="T452" s="90">
        <v>47.077131593848343</v>
      </c>
      <c r="U452" s="90">
        <v>2386.0969230769228</v>
      </c>
      <c r="V452" s="90">
        <v>1137.7884287817317</v>
      </c>
      <c r="W452" s="90">
        <v>2.0003199999999999</v>
      </c>
      <c r="X452" s="90">
        <v>236.73</v>
      </c>
      <c r="Y452" s="90">
        <v>960.11429867641368</v>
      </c>
      <c r="Z452" s="90">
        <v>590.3391499692292</v>
      </c>
      <c r="AA452" s="90">
        <v>94.169327869806708</v>
      </c>
      <c r="AB452" s="90">
        <v>4772.9573971692298</v>
      </c>
      <c r="AC452" s="90">
        <v>2275.9409498606733</v>
      </c>
      <c r="AD452" s="90">
        <v>8693.5211235453517</v>
      </c>
    </row>
    <row r="453" spans="1:30" x14ac:dyDescent="0.2">
      <c r="A453" s="89" t="s">
        <v>1117</v>
      </c>
      <c r="B453" s="89" t="s">
        <v>577</v>
      </c>
      <c r="C453" s="89" t="s">
        <v>5</v>
      </c>
      <c r="D453" s="89" t="s">
        <v>695</v>
      </c>
      <c r="E453" s="89" t="s">
        <v>604</v>
      </c>
      <c r="F453" s="89" t="s">
        <v>604</v>
      </c>
      <c r="G453" s="89" t="s">
        <v>541</v>
      </c>
      <c r="H453" s="89" t="s">
        <v>83</v>
      </c>
      <c r="I453" s="89" t="s">
        <v>166</v>
      </c>
      <c r="J453" s="90">
        <v>53.842340999999998</v>
      </c>
      <c r="K453" s="90">
        <v>87.186499999999995</v>
      </c>
      <c r="L453" s="89" t="s">
        <v>24</v>
      </c>
      <c r="M453" s="89" t="s">
        <v>28</v>
      </c>
      <c r="N453" s="89"/>
      <c r="O453" s="89" t="s">
        <v>28</v>
      </c>
      <c r="P453" s="90" t="s">
        <v>540</v>
      </c>
      <c r="Q453" s="89" t="s">
        <v>540</v>
      </c>
      <c r="R453" s="90">
        <v>479.9803524818098</v>
      </c>
      <c r="S453" s="90">
        <v>295.12235540774935</v>
      </c>
      <c r="T453" s="90">
        <v>47.077131593848343</v>
      </c>
      <c r="U453" s="90">
        <v>2386.0969230769228</v>
      </c>
      <c r="V453" s="90">
        <v>1137.7884287817317</v>
      </c>
      <c r="W453" s="90">
        <v>1.7694000000000001</v>
      </c>
      <c r="X453" s="90">
        <v>236.73</v>
      </c>
      <c r="Y453" s="90">
        <v>849.27723568131432</v>
      </c>
      <c r="Z453" s="90">
        <v>522.18949565847174</v>
      </c>
      <c r="AA453" s="90">
        <v>83.298276642155258</v>
      </c>
      <c r="AB453" s="90">
        <v>4221.9598956923073</v>
      </c>
      <c r="AC453" s="90">
        <v>2013.2028458863961</v>
      </c>
      <c r="AD453" s="90">
        <v>7689.9277495606448</v>
      </c>
    </row>
    <row r="454" spans="1:30" x14ac:dyDescent="0.2">
      <c r="A454" s="89" t="s">
        <v>1117</v>
      </c>
      <c r="B454" s="89" t="s">
        <v>577</v>
      </c>
      <c r="C454" s="89" t="s">
        <v>10</v>
      </c>
      <c r="D454" s="89" t="s">
        <v>695</v>
      </c>
      <c r="E454" s="89" t="s">
        <v>604</v>
      </c>
      <c r="F454" s="89" t="s">
        <v>604</v>
      </c>
      <c r="G454" s="89" t="s">
        <v>541</v>
      </c>
      <c r="H454" s="89" t="s">
        <v>83</v>
      </c>
      <c r="I454" s="89" t="s">
        <v>166</v>
      </c>
      <c r="J454" s="90">
        <v>53.842340999999998</v>
      </c>
      <c r="K454" s="90">
        <v>87.186499999999995</v>
      </c>
      <c r="L454" s="89" t="s">
        <v>24</v>
      </c>
      <c r="M454" s="89" t="s">
        <v>28</v>
      </c>
      <c r="N454" s="89"/>
      <c r="O454" s="89" t="s">
        <v>28</v>
      </c>
      <c r="P454" s="90" t="s">
        <v>540</v>
      </c>
      <c r="Q454" s="89" t="s">
        <v>540</v>
      </c>
      <c r="R454" s="90">
        <v>479.9803524818098</v>
      </c>
      <c r="S454" s="90">
        <v>295.12235540774935</v>
      </c>
      <c r="T454" s="90">
        <v>47.077131593848343</v>
      </c>
      <c r="U454" s="90">
        <v>2386.0969230769228</v>
      </c>
      <c r="V454" s="90">
        <v>1137.7884287817317</v>
      </c>
      <c r="W454" s="90">
        <v>0.28788000000000002</v>
      </c>
      <c r="X454" s="90">
        <v>236.73</v>
      </c>
      <c r="Y454" s="90">
        <v>138.17674387246342</v>
      </c>
      <c r="Z454" s="90">
        <v>84.959823674782896</v>
      </c>
      <c r="AA454" s="90">
        <v>13.552564643237062</v>
      </c>
      <c r="AB454" s="90">
        <v>686.9095822153846</v>
      </c>
      <c r="AC454" s="90">
        <v>327.54653287768497</v>
      </c>
      <c r="AD454" s="90">
        <v>1251.1452472835531</v>
      </c>
    </row>
    <row r="455" spans="1:30" x14ac:dyDescent="0.2">
      <c r="A455" s="89" t="s">
        <v>1117</v>
      </c>
      <c r="B455" s="89" t="s">
        <v>577</v>
      </c>
      <c r="C455" s="89" t="s">
        <v>9</v>
      </c>
      <c r="D455" s="89" t="s">
        <v>695</v>
      </c>
      <c r="E455" s="89" t="s">
        <v>604</v>
      </c>
      <c r="F455" s="89" t="s">
        <v>604</v>
      </c>
      <c r="G455" s="89" t="s">
        <v>541</v>
      </c>
      <c r="H455" s="89" t="s">
        <v>83</v>
      </c>
      <c r="I455" s="89" t="s">
        <v>166</v>
      </c>
      <c r="J455" s="90">
        <v>53.842340999999998</v>
      </c>
      <c r="K455" s="90">
        <v>87.186499999999995</v>
      </c>
      <c r="L455" s="89" t="s">
        <v>24</v>
      </c>
      <c r="M455" s="89" t="s">
        <v>28</v>
      </c>
      <c r="N455" s="89"/>
      <c r="O455" s="89" t="s">
        <v>28</v>
      </c>
      <c r="P455" s="90" t="s">
        <v>540</v>
      </c>
      <c r="Q455" s="89" t="s">
        <v>540</v>
      </c>
      <c r="R455" s="90">
        <v>479.9803524818098</v>
      </c>
      <c r="S455" s="90">
        <v>295.12235540774935</v>
      </c>
      <c r="T455" s="90">
        <v>47.077131593848343</v>
      </c>
      <c r="U455" s="90">
        <v>2386.0969230769228</v>
      </c>
      <c r="V455" s="90">
        <v>1137.7884287817317</v>
      </c>
      <c r="W455" s="90">
        <v>8.8849999999999998E-2</v>
      </c>
      <c r="X455" s="90">
        <v>236.73</v>
      </c>
      <c r="Y455" s="90">
        <v>42.646254318008801</v>
      </c>
      <c r="Z455" s="90">
        <v>26.221621277978528</v>
      </c>
      <c r="AA455" s="90">
        <v>4.1828031421134249</v>
      </c>
      <c r="AB455" s="90">
        <v>212.00471161538459</v>
      </c>
      <c r="AC455" s="90">
        <v>101.09250189725685</v>
      </c>
      <c r="AD455" s="90">
        <v>386.14789225074219</v>
      </c>
    </row>
    <row r="456" spans="1:30" x14ac:dyDescent="0.2">
      <c r="A456" s="89" t="s">
        <v>1117</v>
      </c>
      <c r="B456" s="89" t="s">
        <v>578</v>
      </c>
      <c r="C456" s="89" t="s">
        <v>6</v>
      </c>
      <c r="D456" s="89" t="s">
        <v>695</v>
      </c>
      <c r="E456" s="89" t="s">
        <v>604</v>
      </c>
      <c r="F456" s="89" t="s">
        <v>604</v>
      </c>
      <c r="G456" s="89" t="s">
        <v>541</v>
      </c>
      <c r="H456" s="89" t="s">
        <v>83</v>
      </c>
      <c r="I456" s="89" t="s">
        <v>166</v>
      </c>
      <c r="J456" s="90">
        <v>53.842340999999998</v>
      </c>
      <c r="K456" s="90">
        <v>87.186499999999995</v>
      </c>
      <c r="L456" s="89" t="s">
        <v>24</v>
      </c>
      <c r="M456" s="89" t="s">
        <v>28</v>
      </c>
      <c r="N456" s="89"/>
      <c r="O456" s="89" t="s">
        <v>28</v>
      </c>
      <c r="P456" s="90" t="s">
        <v>540</v>
      </c>
      <c r="Q456" s="89" t="s">
        <v>540</v>
      </c>
      <c r="R456" s="90">
        <v>479.9803524818098</v>
      </c>
      <c r="S456" s="90">
        <v>295.12235540774935</v>
      </c>
      <c r="T456" s="90">
        <v>47.077131593848343</v>
      </c>
      <c r="U456" s="90">
        <v>2353.1381818181821</v>
      </c>
      <c r="V456" s="90">
        <v>1137.7884287817317</v>
      </c>
      <c r="W456" s="90">
        <v>0.42942999999999998</v>
      </c>
      <c r="X456" s="90">
        <v>236.73</v>
      </c>
      <c r="Y456" s="90">
        <v>206.11796276626356</v>
      </c>
      <c r="Z456" s="90">
        <v>126.7343930827498</v>
      </c>
      <c r="AA456" s="90">
        <v>20.216332620346293</v>
      </c>
      <c r="AB456" s="90">
        <v>1010.5081294181819</v>
      </c>
      <c r="AC456" s="90">
        <v>488.60048497173904</v>
      </c>
      <c r="AD456" s="90">
        <v>1852.1773028592804</v>
      </c>
    </row>
    <row r="457" spans="1:30" x14ac:dyDescent="0.2">
      <c r="A457" s="89" t="s">
        <v>1117</v>
      </c>
      <c r="B457" s="89" t="s">
        <v>578</v>
      </c>
      <c r="C457" s="89" t="s">
        <v>7</v>
      </c>
      <c r="D457" s="89" t="s">
        <v>695</v>
      </c>
      <c r="E457" s="89" t="s">
        <v>604</v>
      </c>
      <c r="F457" s="89" t="s">
        <v>604</v>
      </c>
      <c r="G457" s="89" t="s">
        <v>541</v>
      </c>
      <c r="H457" s="89" t="s">
        <v>83</v>
      </c>
      <c r="I457" s="89" t="s">
        <v>166</v>
      </c>
      <c r="J457" s="90">
        <v>53.842340999999998</v>
      </c>
      <c r="K457" s="90">
        <v>87.186499999999995</v>
      </c>
      <c r="L457" s="89" t="s">
        <v>24</v>
      </c>
      <c r="M457" s="89" t="s">
        <v>28</v>
      </c>
      <c r="N457" s="89"/>
      <c r="O457" s="89" t="s">
        <v>28</v>
      </c>
      <c r="P457" s="90" t="s">
        <v>540</v>
      </c>
      <c r="Q457" s="89" t="s">
        <v>540</v>
      </c>
      <c r="R457" s="90">
        <v>479.9803524818098</v>
      </c>
      <c r="S457" s="90">
        <v>295.12235540774935</v>
      </c>
      <c r="T457" s="90">
        <v>47.077131593848343</v>
      </c>
      <c r="U457" s="90">
        <v>2353.1381818181821</v>
      </c>
      <c r="V457" s="90">
        <v>1137.7884287817317</v>
      </c>
      <c r="W457" s="90">
        <v>0.29876999999999998</v>
      </c>
      <c r="X457" s="90">
        <v>236.73</v>
      </c>
      <c r="Y457" s="90">
        <v>143.40372991099031</v>
      </c>
      <c r="Z457" s="90">
        <v>88.173706125173268</v>
      </c>
      <c r="AA457" s="90">
        <v>14.065234606294068</v>
      </c>
      <c r="AB457" s="90">
        <v>703.04709458181821</v>
      </c>
      <c r="AC457" s="90">
        <v>339.93704886711794</v>
      </c>
      <c r="AD457" s="90">
        <v>1288.626814091394</v>
      </c>
    </row>
    <row r="458" spans="1:30" x14ac:dyDescent="0.2">
      <c r="A458" s="89" t="s">
        <v>1117</v>
      </c>
      <c r="B458" s="89" t="s">
        <v>577</v>
      </c>
      <c r="C458" s="89" t="s">
        <v>4</v>
      </c>
      <c r="D458" s="89" t="s">
        <v>696</v>
      </c>
      <c r="E458" s="89" t="s">
        <v>604</v>
      </c>
      <c r="F458" s="89" t="s">
        <v>604</v>
      </c>
      <c r="G458" s="89" t="s">
        <v>541</v>
      </c>
      <c r="H458" s="89" t="s">
        <v>83</v>
      </c>
      <c r="I458" s="89" t="s">
        <v>167</v>
      </c>
      <c r="J458" s="90">
        <v>53.774230000000003</v>
      </c>
      <c r="K458" s="90">
        <v>87.27467</v>
      </c>
      <c r="L458" s="89" t="s">
        <v>24</v>
      </c>
      <c r="M458" s="89" t="s">
        <v>28</v>
      </c>
      <c r="N458" s="89"/>
      <c r="O458" s="89" t="s">
        <v>28</v>
      </c>
      <c r="P458" s="90" t="s">
        <v>540</v>
      </c>
      <c r="Q458" s="89" t="s">
        <v>540</v>
      </c>
      <c r="R458" s="90">
        <v>479.9803524818098</v>
      </c>
      <c r="S458" s="90">
        <v>295.12235540774935</v>
      </c>
      <c r="T458" s="90">
        <v>47.077131593848343</v>
      </c>
      <c r="U458" s="90">
        <v>2386.0969230769228</v>
      </c>
      <c r="V458" s="90">
        <v>1141.8737587545465</v>
      </c>
      <c r="W458" s="90">
        <v>2.54034</v>
      </c>
      <c r="X458" s="90">
        <v>237.58</v>
      </c>
      <c r="Y458" s="90">
        <v>1219.3132886236408</v>
      </c>
      <c r="Z458" s="90">
        <v>749.71112433652195</v>
      </c>
      <c r="AA458" s="90">
        <v>119.5919204731167</v>
      </c>
      <c r="AB458" s="90">
        <v>6061.4974575692304</v>
      </c>
      <c r="AC458" s="90">
        <v>2900.7475843145248</v>
      </c>
      <c r="AD458" s="90">
        <v>11050.861375317036</v>
      </c>
    </row>
    <row r="459" spans="1:30" x14ac:dyDescent="0.2">
      <c r="A459" s="89" t="s">
        <v>1117</v>
      </c>
      <c r="B459" s="89" t="s">
        <v>577</v>
      </c>
      <c r="C459" s="89" t="s">
        <v>5</v>
      </c>
      <c r="D459" s="89" t="s">
        <v>696</v>
      </c>
      <c r="E459" s="89" t="s">
        <v>604</v>
      </c>
      <c r="F459" s="89" t="s">
        <v>604</v>
      </c>
      <c r="G459" s="89" t="s">
        <v>541</v>
      </c>
      <c r="H459" s="89" t="s">
        <v>83</v>
      </c>
      <c r="I459" s="89" t="s">
        <v>167</v>
      </c>
      <c r="J459" s="90">
        <v>53.774230000000003</v>
      </c>
      <c r="K459" s="90">
        <v>87.27467</v>
      </c>
      <c r="L459" s="89" t="s">
        <v>24</v>
      </c>
      <c r="M459" s="89" t="s">
        <v>28</v>
      </c>
      <c r="N459" s="89"/>
      <c r="O459" s="89" t="s">
        <v>28</v>
      </c>
      <c r="P459" s="90" t="s">
        <v>540</v>
      </c>
      <c r="Q459" s="89" t="s">
        <v>540</v>
      </c>
      <c r="R459" s="90">
        <v>479.9803524818098</v>
      </c>
      <c r="S459" s="90">
        <v>295.12235540774935</v>
      </c>
      <c r="T459" s="90">
        <v>47.077131593848343</v>
      </c>
      <c r="U459" s="90">
        <v>2386.0969230769228</v>
      </c>
      <c r="V459" s="90">
        <v>1141.8737587545465</v>
      </c>
      <c r="W459" s="90">
        <v>2.2097199999999999</v>
      </c>
      <c r="X459" s="90">
        <v>237.58</v>
      </c>
      <c r="Y459" s="90">
        <v>1060.6221844861047</v>
      </c>
      <c r="Z459" s="90">
        <v>652.13777119161182</v>
      </c>
      <c r="AA459" s="90">
        <v>104.02727922555856</v>
      </c>
      <c r="AB459" s="90">
        <v>5272.6060928615379</v>
      </c>
      <c r="AC459" s="90">
        <v>2523.2212821950966</v>
      </c>
      <c r="AD459" s="90">
        <v>9612.61460995991</v>
      </c>
    </row>
    <row r="460" spans="1:30" x14ac:dyDescent="0.2">
      <c r="A460" s="89" t="s">
        <v>1117</v>
      </c>
      <c r="B460" s="89" t="s">
        <v>577</v>
      </c>
      <c r="C460" s="89" t="s">
        <v>10</v>
      </c>
      <c r="D460" s="89" t="s">
        <v>696</v>
      </c>
      <c r="E460" s="89" t="s">
        <v>604</v>
      </c>
      <c r="F460" s="89" t="s">
        <v>604</v>
      </c>
      <c r="G460" s="89" t="s">
        <v>541</v>
      </c>
      <c r="H460" s="89" t="s">
        <v>83</v>
      </c>
      <c r="I460" s="89" t="s">
        <v>167</v>
      </c>
      <c r="J460" s="90">
        <v>53.774230000000003</v>
      </c>
      <c r="K460" s="90">
        <v>87.27467</v>
      </c>
      <c r="L460" s="89" t="s">
        <v>24</v>
      </c>
      <c r="M460" s="89" t="s">
        <v>28</v>
      </c>
      <c r="N460" s="89"/>
      <c r="O460" s="89" t="s">
        <v>28</v>
      </c>
      <c r="P460" s="90" t="s">
        <v>540</v>
      </c>
      <c r="Q460" s="89" t="s">
        <v>540</v>
      </c>
      <c r="R460" s="90">
        <v>479.9803524818098</v>
      </c>
      <c r="S460" s="90">
        <v>295.12235540774935</v>
      </c>
      <c r="T460" s="90">
        <v>47.077131593848343</v>
      </c>
      <c r="U460" s="90">
        <v>2386.0969230769228</v>
      </c>
      <c r="V460" s="90">
        <v>1141.8737587545465</v>
      </c>
      <c r="W460" s="90">
        <v>0.35266999999999998</v>
      </c>
      <c r="X460" s="90">
        <v>237.58</v>
      </c>
      <c r="Y460" s="90">
        <v>169.27467090975986</v>
      </c>
      <c r="Z460" s="90">
        <v>104.08080108165096</v>
      </c>
      <c r="AA460" s="90">
        <v>16.602691999202495</v>
      </c>
      <c r="AB460" s="90">
        <v>841.50480186153834</v>
      </c>
      <c r="AC460" s="90">
        <v>402.70461849996593</v>
      </c>
      <c r="AD460" s="90">
        <v>1534.1675843521175</v>
      </c>
    </row>
    <row r="461" spans="1:30" x14ac:dyDescent="0.2">
      <c r="A461" s="89" t="s">
        <v>1117</v>
      </c>
      <c r="B461" s="89" t="s">
        <v>577</v>
      </c>
      <c r="C461" s="89" t="s">
        <v>9</v>
      </c>
      <c r="D461" s="89" t="s">
        <v>696</v>
      </c>
      <c r="E461" s="89" t="s">
        <v>604</v>
      </c>
      <c r="F461" s="89" t="s">
        <v>604</v>
      </c>
      <c r="G461" s="89" t="s">
        <v>541</v>
      </c>
      <c r="H461" s="89" t="s">
        <v>83</v>
      </c>
      <c r="I461" s="89" t="s">
        <v>167</v>
      </c>
      <c r="J461" s="90">
        <v>53.774230000000003</v>
      </c>
      <c r="K461" s="90">
        <v>87.27467</v>
      </c>
      <c r="L461" s="89" t="s">
        <v>24</v>
      </c>
      <c r="M461" s="89" t="s">
        <v>28</v>
      </c>
      <c r="N461" s="89"/>
      <c r="O461" s="89" t="s">
        <v>28</v>
      </c>
      <c r="P461" s="90" t="s">
        <v>540</v>
      </c>
      <c r="Q461" s="89" t="s">
        <v>540</v>
      </c>
      <c r="R461" s="90">
        <v>479.9803524818098</v>
      </c>
      <c r="S461" s="90">
        <v>295.12235540774935</v>
      </c>
      <c r="T461" s="90">
        <v>47.077131593848343</v>
      </c>
      <c r="U461" s="90">
        <v>2386.0969230769228</v>
      </c>
      <c r="V461" s="90">
        <v>1141.8737587545465</v>
      </c>
      <c r="W461" s="90">
        <v>0.1086</v>
      </c>
      <c r="X461" s="90">
        <v>237.58</v>
      </c>
      <c r="Y461" s="90">
        <v>52.125866279524544</v>
      </c>
      <c r="Z461" s="90">
        <v>32.050287797281584</v>
      </c>
      <c r="AA461" s="90">
        <v>5.1125764910919305</v>
      </c>
      <c r="AB461" s="90">
        <v>259.13012584615382</v>
      </c>
      <c r="AC461" s="90">
        <v>124.00749020074376</v>
      </c>
      <c r="AD461" s="90">
        <v>472.42634661479565</v>
      </c>
    </row>
    <row r="462" spans="1:30" x14ac:dyDescent="0.2">
      <c r="A462" s="89" t="s">
        <v>1117</v>
      </c>
      <c r="B462" s="89" t="s">
        <v>578</v>
      </c>
      <c r="C462" s="89" t="s">
        <v>6</v>
      </c>
      <c r="D462" s="89" t="s">
        <v>696</v>
      </c>
      <c r="E462" s="89" t="s">
        <v>604</v>
      </c>
      <c r="F462" s="89" t="s">
        <v>604</v>
      </c>
      <c r="G462" s="89" t="s">
        <v>541</v>
      </c>
      <c r="H462" s="89" t="s">
        <v>83</v>
      </c>
      <c r="I462" s="89" t="s">
        <v>167</v>
      </c>
      <c r="J462" s="90">
        <v>53.774230000000003</v>
      </c>
      <c r="K462" s="90">
        <v>87.27467</v>
      </c>
      <c r="L462" s="89" t="s">
        <v>24</v>
      </c>
      <c r="M462" s="89" t="s">
        <v>28</v>
      </c>
      <c r="N462" s="89"/>
      <c r="O462" s="89" t="s">
        <v>28</v>
      </c>
      <c r="P462" s="90" t="s">
        <v>540</v>
      </c>
      <c r="Q462" s="89" t="s">
        <v>540</v>
      </c>
      <c r="R462" s="90">
        <v>479.9803524818098</v>
      </c>
      <c r="S462" s="90">
        <v>295.12235540774935</v>
      </c>
      <c r="T462" s="90">
        <v>47.077131593848343</v>
      </c>
      <c r="U462" s="90">
        <v>2353.1381818181821</v>
      </c>
      <c r="V462" s="90">
        <v>1141.8737587545465</v>
      </c>
      <c r="W462" s="90">
        <v>0.99719000000000002</v>
      </c>
      <c r="X462" s="90">
        <v>237.58</v>
      </c>
      <c r="Y462" s="90">
        <v>478.63160769133594</v>
      </c>
      <c r="Z462" s="90">
        <v>294.29306158905359</v>
      </c>
      <c r="AA462" s="90">
        <v>46.944844854069629</v>
      </c>
      <c r="AB462" s="90">
        <v>2346.525863527273</v>
      </c>
      <c r="AC462" s="90">
        <v>1138.6650934924462</v>
      </c>
      <c r="AD462" s="90">
        <v>4305.0604711541782</v>
      </c>
    </row>
    <row r="463" spans="1:30" x14ac:dyDescent="0.2">
      <c r="A463" s="89" t="s">
        <v>1117</v>
      </c>
      <c r="B463" s="89" t="s">
        <v>578</v>
      </c>
      <c r="C463" s="89" t="s">
        <v>7</v>
      </c>
      <c r="D463" s="89" t="s">
        <v>696</v>
      </c>
      <c r="E463" s="89" t="s">
        <v>604</v>
      </c>
      <c r="F463" s="89" t="s">
        <v>604</v>
      </c>
      <c r="G463" s="89" t="s">
        <v>541</v>
      </c>
      <c r="H463" s="89" t="s">
        <v>83</v>
      </c>
      <c r="I463" s="89" t="s">
        <v>167</v>
      </c>
      <c r="J463" s="90">
        <v>53.774230000000003</v>
      </c>
      <c r="K463" s="90">
        <v>87.27467</v>
      </c>
      <c r="L463" s="89" t="s">
        <v>24</v>
      </c>
      <c r="M463" s="89" t="s">
        <v>28</v>
      </c>
      <c r="N463" s="89"/>
      <c r="O463" s="89" t="s">
        <v>28</v>
      </c>
      <c r="P463" s="90" t="s">
        <v>540</v>
      </c>
      <c r="Q463" s="89" t="s">
        <v>540</v>
      </c>
      <c r="R463" s="90">
        <v>479.9803524818098</v>
      </c>
      <c r="S463" s="90">
        <v>295.12235540774935</v>
      </c>
      <c r="T463" s="90">
        <v>47.077131593848343</v>
      </c>
      <c r="U463" s="90">
        <v>2353.1381818181821</v>
      </c>
      <c r="V463" s="90">
        <v>1141.8737587545465</v>
      </c>
      <c r="W463" s="90">
        <v>0.69499</v>
      </c>
      <c r="X463" s="90">
        <v>237.58</v>
      </c>
      <c r="Y463" s="90">
        <v>333.581545171333</v>
      </c>
      <c r="Z463" s="90">
        <v>205.10708578483172</v>
      </c>
      <c r="AA463" s="90">
        <v>32.718135686408658</v>
      </c>
      <c r="AB463" s="90">
        <v>1635.4075049818184</v>
      </c>
      <c r="AC463" s="90">
        <v>793.59084359682231</v>
      </c>
      <c r="AD463" s="90">
        <v>3000.4051152212141</v>
      </c>
    </row>
    <row r="464" spans="1:30" x14ac:dyDescent="0.2">
      <c r="A464" s="89" t="s">
        <v>1117</v>
      </c>
      <c r="B464" s="89" t="s">
        <v>577</v>
      </c>
      <c r="C464" s="89" t="s">
        <v>4</v>
      </c>
      <c r="D464" s="89" t="s">
        <v>697</v>
      </c>
      <c r="E464" s="89" t="s">
        <v>604</v>
      </c>
      <c r="F464" s="89" t="s">
        <v>604</v>
      </c>
      <c r="G464" s="89" t="s">
        <v>541</v>
      </c>
      <c r="H464" s="89" t="s">
        <v>83</v>
      </c>
      <c r="I464" s="89" t="s">
        <v>168</v>
      </c>
      <c r="J464" s="90">
        <v>53.776276000000003</v>
      </c>
      <c r="K464" s="90">
        <v>87.223923999999997</v>
      </c>
      <c r="L464" s="89" t="s">
        <v>24</v>
      </c>
      <c r="M464" s="89" t="s">
        <v>28</v>
      </c>
      <c r="N464" s="89"/>
      <c r="O464" s="89" t="s">
        <v>28</v>
      </c>
      <c r="P464" s="90" t="s">
        <v>540</v>
      </c>
      <c r="Q464" s="89" t="s">
        <v>540</v>
      </c>
      <c r="R464" s="90">
        <v>479.9803524818098</v>
      </c>
      <c r="S464" s="90">
        <v>295.12235540774935</v>
      </c>
      <c r="T464" s="90">
        <v>47.077131593848343</v>
      </c>
      <c r="U464" s="90">
        <v>2386.0969230769228</v>
      </c>
      <c r="V464" s="90">
        <v>1123.1293035851606</v>
      </c>
      <c r="W464" s="90">
        <v>2.0177299999999998</v>
      </c>
      <c r="X464" s="90">
        <v>233.68</v>
      </c>
      <c r="Y464" s="90">
        <v>968.47075661312203</v>
      </c>
      <c r="Z464" s="90">
        <v>595.47723017687804</v>
      </c>
      <c r="AA464" s="90">
        <v>94.988940730855603</v>
      </c>
      <c r="AB464" s="90">
        <v>4814.4993445999989</v>
      </c>
      <c r="AC464" s="90">
        <v>2266.1716897228862</v>
      </c>
      <c r="AD464" s="90">
        <v>8739.6079618437398</v>
      </c>
    </row>
    <row r="465" spans="1:30" x14ac:dyDescent="0.2">
      <c r="A465" s="89" t="s">
        <v>1117</v>
      </c>
      <c r="B465" s="89" t="s">
        <v>577</v>
      </c>
      <c r="C465" s="89" t="s">
        <v>5</v>
      </c>
      <c r="D465" s="89" t="s">
        <v>697</v>
      </c>
      <c r="E465" s="89" t="s">
        <v>604</v>
      </c>
      <c r="F465" s="89" t="s">
        <v>604</v>
      </c>
      <c r="G465" s="89" t="s">
        <v>541</v>
      </c>
      <c r="H465" s="89" t="s">
        <v>83</v>
      </c>
      <c r="I465" s="89" t="s">
        <v>168</v>
      </c>
      <c r="J465" s="90">
        <v>53.776276000000003</v>
      </c>
      <c r="K465" s="90">
        <v>87.223923999999997</v>
      </c>
      <c r="L465" s="89" t="s">
        <v>24</v>
      </c>
      <c r="M465" s="89" t="s">
        <v>28</v>
      </c>
      <c r="N465" s="89"/>
      <c r="O465" s="89" t="s">
        <v>28</v>
      </c>
      <c r="P465" s="90" t="s">
        <v>540</v>
      </c>
      <c r="Q465" s="89" t="s">
        <v>540</v>
      </c>
      <c r="R465" s="90">
        <v>479.9803524818098</v>
      </c>
      <c r="S465" s="90">
        <v>295.12235540774935</v>
      </c>
      <c r="T465" s="90">
        <v>47.077131593848343</v>
      </c>
      <c r="U465" s="90">
        <v>2386.0969230769228</v>
      </c>
      <c r="V465" s="90">
        <v>1123.1293035851606</v>
      </c>
      <c r="W465" s="90">
        <v>1.7138199999999999</v>
      </c>
      <c r="X465" s="90">
        <v>233.68</v>
      </c>
      <c r="Y465" s="90">
        <v>822.59992769037524</v>
      </c>
      <c r="Z465" s="90">
        <v>505.78659514490897</v>
      </c>
      <c r="AA465" s="90">
        <v>80.681729668169169</v>
      </c>
      <c r="AB465" s="90">
        <v>4089.3406287076918</v>
      </c>
      <c r="AC465" s="90">
        <v>1924.8414630703198</v>
      </c>
      <c r="AD465" s="90">
        <v>7423.2503442814659</v>
      </c>
    </row>
    <row r="466" spans="1:30" x14ac:dyDescent="0.2">
      <c r="A466" s="89" t="s">
        <v>1117</v>
      </c>
      <c r="B466" s="89" t="s">
        <v>577</v>
      </c>
      <c r="C466" s="89" t="s">
        <v>10</v>
      </c>
      <c r="D466" s="89" t="s">
        <v>697</v>
      </c>
      <c r="E466" s="89" t="s">
        <v>604</v>
      </c>
      <c r="F466" s="89" t="s">
        <v>604</v>
      </c>
      <c r="G466" s="89" t="s">
        <v>541</v>
      </c>
      <c r="H466" s="89" t="s">
        <v>83</v>
      </c>
      <c r="I466" s="89" t="s">
        <v>168</v>
      </c>
      <c r="J466" s="90">
        <v>53.776276000000003</v>
      </c>
      <c r="K466" s="90">
        <v>87.223923999999997</v>
      </c>
      <c r="L466" s="89" t="s">
        <v>24</v>
      </c>
      <c r="M466" s="89" t="s">
        <v>28</v>
      </c>
      <c r="N466" s="89"/>
      <c r="O466" s="89" t="s">
        <v>28</v>
      </c>
      <c r="P466" s="90" t="s">
        <v>540</v>
      </c>
      <c r="Q466" s="89" t="s">
        <v>540</v>
      </c>
      <c r="R466" s="90">
        <v>479.9803524818098</v>
      </c>
      <c r="S466" s="90">
        <v>295.12235540774935</v>
      </c>
      <c r="T466" s="90">
        <v>47.077131593848343</v>
      </c>
      <c r="U466" s="90">
        <v>2386.0969230769228</v>
      </c>
      <c r="V466" s="90">
        <v>1123.1293035851606</v>
      </c>
      <c r="W466" s="90">
        <v>0.26582</v>
      </c>
      <c r="X466" s="90">
        <v>233.68</v>
      </c>
      <c r="Y466" s="90">
        <v>127.58837729671468</v>
      </c>
      <c r="Z466" s="90">
        <v>78.44942451448793</v>
      </c>
      <c r="AA466" s="90">
        <v>12.514043120276767</v>
      </c>
      <c r="AB466" s="90">
        <v>634.27228409230759</v>
      </c>
      <c r="AC466" s="90">
        <v>298.55023147900738</v>
      </c>
      <c r="AD466" s="90">
        <v>1151.3743605027944</v>
      </c>
    </row>
    <row r="467" spans="1:30" x14ac:dyDescent="0.2">
      <c r="A467" s="89" t="s">
        <v>1117</v>
      </c>
      <c r="B467" s="89" t="s">
        <v>577</v>
      </c>
      <c r="C467" s="89" t="s">
        <v>9</v>
      </c>
      <c r="D467" s="89" t="s">
        <v>697</v>
      </c>
      <c r="E467" s="89" t="s">
        <v>604</v>
      </c>
      <c r="F467" s="89" t="s">
        <v>604</v>
      </c>
      <c r="G467" s="89" t="s">
        <v>541</v>
      </c>
      <c r="H467" s="89" t="s">
        <v>83</v>
      </c>
      <c r="I467" s="89" t="s">
        <v>168</v>
      </c>
      <c r="J467" s="90">
        <v>53.776276000000003</v>
      </c>
      <c r="K467" s="90">
        <v>87.223923999999997</v>
      </c>
      <c r="L467" s="89" t="s">
        <v>24</v>
      </c>
      <c r="M467" s="89" t="s">
        <v>28</v>
      </c>
      <c r="N467" s="89"/>
      <c r="O467" s="89" t="s">
        <v>28</v>
      </c>
      <c r="P467" s="90" t="s">
        <v>540</v>
      </c>
      <c r="Q467" s="89" t="s">
        <v>540</v>
      </c>
      <c r="R467" s="90">
        <v>479.9803524818098</v>
      </c>
      <c r="S467" s="90">
        <v>295.12235540774935</v>
      </c>
      <c r="T467" s="90">
        <v>47.077131593848343</v>
      </c>
      <c r="U467" s="90">
        <v>2386.0969230769228</v>
      </c>
      <c r="V467" s="90">
        <v>1123.1293035851606</v>
      </c>
      <c r="W467" s="90">
        <v>8.1570000000000004E-2</v>
      </c>
      <c r="X467" s="90">
        <v>233.68</v>
      </c>
      <c r="Y467" s="90">
        <v>39.151997351941226</v>
      </c>
      <c r="Z467" s="90">
        <v>24.073130530610115</v>
      </c>
      <c r="AA467" s="90">
        <v>3.8400816241102094</v>
      </c>
      <c r="AB467" s="90">
        <v>194.63392601538462</v>
      </c>
      <c r="AC467" s="90">
        <v>91.613657293441563</v>
      </c>
      <c r="AD467" s="90">
        <v>353.31279281548774</v>
      </c>
    </row>
    <row r="468" spans="1:30" x14ac:dyDescent="0.2">
      <c r="A468" s="89" t="s">
        <v>1117</v>
      </c>
      <c r="B468" s="89" t="s">
        <v>578</v>
      </c>
      <c r="C468" s="89" t="s">
        <v>6</v>
      </c>
      <c r="D468" s="89" t="s">
        <v>697</v>
      </c>
      <c r="E468" s="89" t="s">
        <v>604</v>
      </c>
      <c r="F468" s="89" t="s">
        <v>604</v>
      </c>
      <c r="G468" s="89" t="s">
        <v>541</v>
      </c>
      <c r="H468" s="89" t="s">
        <v>83</v>
      </c>
      <c r="I468" s="89" t="s">
        <v>168</v>
      </c>
      <c r="J468" s="90">
        <v>53.776276000000003</v>
      </c>
      <c r="K468" s="90">
        <v>87.223923999999997</v>
      </c>
      <c r="L468" s="89" t="s">
        <v>24</v>
      </c>
      <c r="M468" s="89" t="s">
        <v>28</v>
      </c>
      <c r="N468" s="89"/>
      <c r="O468" s="89" t="s">
        <v>28</v>
      </c>
      <c r="P468" s="90" t="s">
        <v>540</v>
      </c>
      <c r="Q468" s="89" t="s">
        <v>540</v>
      </c>
      <c r="R468" s="90">
        <v>479.9803524818098</v>
      </c>
      <c r="S468" s="90">
        <v>295.12235540774935</v>
      </c>
      <c r="T468" s="90">
        <v>47.077131593848343</v>
      </c>
      <c r="U468" s="90">
        <v>2353.1381818181821</v>
      </c>
      <c r="V468" s="90">
        <v>1123.1293035851606</v>
      </c>
      <c r="W468" s="90">
        <v>1.4023600000000001</v>
      </c>
      <c r="X468" s="90">
        <v>233.68</v>
      </c>
      <c r="Y468" s="90">
        <v>673.10524710639083</v>
      </c>
      <c r="Z468" s="90">
        <v>413.86778632961142</v>
      </c>
      <c r="AA468" s="90">
        <v>66.01908626194917</v>
      </c>
      <c r="AB468" s="90">
        <v>3299.9468606545461</v>
      </c>
      <c r="AC468" s="90">
        <v>1575.031610175686</v>
      </c>
      <c r="AD468" s="90">
        <v>6027.9705905281835</v>
      </c>
    </row>
    <row r="469" spans="1:30" x14ac:dyDescent="0.2">
      <c r="A469" s="89" t="s">
        <v>1117</v>
      </c>
      <c r="B469" s="89" t="s">
        <v>578</v>
      </c>
      <c r="C469" s="89" t="s">
        <v>7</v>
      </c>
      <c r="D469" s="89" t="s">
        <v>697</v>
      </c>
      <c r="E469" s="89" t="s">
        <v>604</v>
      </c>
      <c r="F469" s="89" t="s">
        <v>604</v>
      </c>
      <c r="G469" s="89" t="s">
        <v>541</v>
      </c>
      <c r="H469" s="89" t="s">
        <v>83</v>
      </c>
      <c r="I469" s="89" t="s">
        <v>168</v>
      </c>
      <c r="J469" s="90">
        <v>53.776276000000003</v>
      </c>
      <c r="K469" s="90">
        <v>87.223923999999997</v>
      </c>
      <c r="L469" s="89" t="s">
        <v>24</v>
      </c>
      <c r="M469" s="89" t="s">
        <v>28</v>
      </c>
      <c r="N469" s="89"/>
      <c r="O469" s="89" t="s">
        <v>28</v>
      </c>
      <c r="P469" s="90" t="s">
        <v>540</v>
      </c>
      <c r="Q469" s="89" t="s">
        <v>540</v>
      </c>
      <c r="R469" s="90">
        <v>479.9803524818098</v>
      </c>
      <c r="S469" s="90">
        <v>295.12235540774935</v>
      </c>
      <c r="T469" s="90">
        <v>47.077131593848343</v>
      </c>
      <c r="U469" s="90">
        <v>2353.1381818181821</v>
      </c>
      <c r="V469" s="90">
        <v>1123.1293035851606</v>
      </c>
      <c r="W469" s="90">
        <v>0.97785999999999995</v>
      </c>
      <c r="X469" s="90">
        <v>233.68</v>
      </c>
      <c r="Y469" s="90">
        <v>469.3535874778625</v>
      </c>
      <c r="Z469" s="90">
        <v>288.58834645902175</v>
      </c>
      <c r="AA469" s="90">
        <v>46.034843900360535</v>
      </c>
      <c r="AB469" s="90">
        <v>2301.0397024727276</v>
      </c>
      <c r="AC469" s="90">
        <v>1098.2632208037851</v>
      </c>
      <c r="AD469" s="90">
        <v>4203.2797011137573</v>
      </c>
    </row>
    <row r="470" spans="1:30" x14ac:dyDescent="0.2">
      <c r="A470" s="89" t="s">
        <v>1117</v>
      </c>
      <c r="B470" s="89" t="s">
        <v>577</v>
      </c>
      <c r="C470" s="89" t="s">
        <v>4</v>
      </c>
      <c r="D470" s="89" t="s">
        <v>698</v>
      </c>
      <c r="E470" s="89" t="s">
        <v>604</v>
      </c>
      <c r="F470" s="89" t="s">
        <v>604</v>
      </c>
      <c r="G470" s="89" t="s">
        <v>541</v>
      </c>
      <c r="H470" s="89" t="s">
        <v>83</v>
      </c>
      <c r="I470" s="89" t="s">
        <v>169</v>
      </c>
      <c r="J470" s="90">
        <v>53.679299999999998</v>
      </c>
      <c r="K470" s="90">
        <v>88.052530000000004</v>
      </c>
      <c r="L470" s="89" t="s">
        <v>24</v>
      </c>
      <c r="M470" s="89" t="s">
        <v>28</v>
      </c>
      <c r="N470" s="89"/>
      <c r="O470" s="89" t="s">
        <v>28</v>
      </c>
      <c r="P470" s="90" t="s">
        <v>540</v>
      </c>
      <c r="Q470" s="89" t="s">
        <v>540</v>
      </c>
      <c r="R470" s="90">
        <v>479.9803524818098</v>
      </c>
      <c r="S470" s="90">
        <v>295.12235540774935</v>
      </c>
      <c r="T470" s="90">
        <v>47.077131593848343</v>
      </c>
      <c r="U470" s="90">
        <v>2386.0969230769228</v>
      </c>
      <c r="V470" s="90">
        <v>1750.1878289707215</v>
      </c>
      <c r="W470" s="90">
        <v>0.6835</v>
      </c>
      <c r="X470" s="90">
        <v>303.36</v>
      </c>
      <c r="Y470" s="90">
        <v>328.06657092131701</v>
      </c>
      <c r="Z470" s="90">
        <v>201.71612992119668</v>
      </c>
      <c r="AA470" s="90">
        <v>32.177219444395341</v>
      </c>
      <c r="AB470" s="90">
        <v>1630.8972469230769</v>
      </c>
      <c r="AC470" s="90">
        <v>1196.2533811014882</v>
      </c>
      <c r="AD470" s="90">
        <v>3389.1105483114743</v>
      </c>
    </row>
    <row r="471" spans="1:30" x14ac:dyDescent="0.2">
      <c r="A471" s="89" t="s">
        <v>1117</v>
      </c>
      <c r="B471" s="89" t="s">
        <v>577</v>
      </c>
      <c r="C471" s="89" t="s">
        <v>5</v>
      </c>
      <c r="D471" s="89" t="s">
        <v>698</v>
      </c>
      <c r="E471" s="89" t="s">
        <v>604</v>
      </c>
      <c r="F471" s="89" t="s">
        <v>604</v>
      </c>
      <c r="G471" s="89" t="s">
        <v>541</v>
      </c>
      <c r="H471" s="89" t="s">
        <v>83</v>
      </c>
      <c r="I471" s="89" t="s">
        <v>169</v>
      </c>
      <c r="J471" s="90">
        <v>53.679299999999998</v>
      </c>
      <c r="K471" s="90">
        <v>88.052530000000004</v>
      </c>
      <c r="L471" s="89" t="s">
        <v>24</v>
      </c>
      <c r="M471" s="89" t="s">
        <v>28</v>
      </c>
      <c r="N471" s="89"/>
      <c r="O471" s="89" t="s">
        <v>28</v>
      </c>
      <c r="P471" s="90" t="s">
        <v>540</v>
      </c>
      <c r="Q471" s="89" t="s">
        <v>540</v>
      </c>
      <c r="R471" s="90">
        <v>479.9803524818098</v>
      </c>
      <c r="S471" s="90">
        <v>295.12235540774935</v>
      </c>
      <c r="T471" s="90">
        <v>47.077131593848343</v>
      </c>
      <c r="U471" s="90">
        <v>2386.0969230769228</v>
      </c>
      <c r="V471" s="90">
        <v>1750.1878289707215</v>
      </c>
      <c r="W471" s="90">
        <v>0.57565999999999995</v>
      </c>
      <c r="X471" s="90">
        <v>303.36</v>
      </c>
      <c r="Y471" s="90">
        <v>276.30548970967862</v>
      </c>
      <c r="Z471" s="90">
        <v>169.89013511402499</v>
      </c>
      <c r="AA471" s="90">
        <v>27.100421573314733</v>
      </c>
      <c r="AB471" s="90">
        <v>1373.5805547384614</v>
      </c>
      <c r="AC471" s="90">
        <v>1007.5131256252855</v>
      </c>
      <c r="AD471" s="90">
        <v>2854.3897267607654</v>
      </c>
    </row>
    <row r="472" spans="1:30" x14ac:dyDescent="0.2">
      <c r="A472" s="89" t="s">
        <v>1117</v>
      </c>
      <c r="B472" s="89" t="s">
        <v>577</v>
      </c>
      <c r="C472" s="89" t="s">
        <v>10</v>
      </c>
      <c r="D472" s="89" t="s">
        <v>698</v>
      </c>
      <c r="E472" s="89" t="s">
        <v>604</v>
      </c>
      <c r="F472" s="89" t="s">
        <v>604</v>
      </c>
      <c r="G472" s="89" t="s">
        <v>541</v>
      </c>
      <c r="H472" s="89" t="s">
        <v>83</v>
      </c>
      <c r="I472" s="89" t="s">
        <v>169</v>
      </c>
      <c r="J472" s="90">
        <v>53.679299999999998</v>
      </c>
      <c r="K472" s="90">
        <v>88.052530000000004</v>
      </c>
      <c r="L472" s="89" t="s">
        <v>24</v>
      </c>
      <c r="M472" s="89" t="s">
        <v>28</v>
      </c>
      <c r="N472" s="89"/>
      <c r="O472" s="89" t="s">
        <v>28</v>
      </c>
      <c r="P472" s="90" t="s">
        <v>540</v>
      </c>
      <c r="Q472" s="89" t="s">
        <v>540</v>
      </c>
      <c r="R472" s="90">
        <v>479.9803524818098</v>
      </c>
      <c r="S472" s="90">
        <v>295.12235540774935</v>
      </c>
      <c r="T472" s="90">
        <v>47.077131593848343</v>
      </c>
      <c r="U472" s="90">
        <v>2386.0969230769228</v>
      </c>
      <c r="V472" s="90">
        <v>1750.1878289707215</v>
      </c>
      <c r="W472" s="90">
        <v>8.8349999999999998E-2</v>
      </c>
      <c r="X472" s="90">
        <v>303.36</v>
      </c>
      <c r="Y472" s="90">
        <v>42.406264141767892</v>
      </c>
      <c r="Z472" s="90">
        <v>26.074060100274654</v>
      </c>
      <c r="AA472" s="90">
        <v>4.1592645763165006</v>
      </c>
      <c r="AB472" s="90">
        <v>210.81166315384613</v>
      </c>
      <c r="AC472" s="90">
        <v>154.62909468956323</v>
      </c>
      <c r="AD472" s="90">
        <v>438.08034666176843</v>
      </c>
    </row>
    <row r="473" spans="1:30" x14ac:dyDescent="0.2">
      <c r="A473" s="89" t="s">
        <v>1117</v>
      </c>
      <c r="B473" s="89" t="s">
        <v>577</v>
      </c>
      <c r="C473" s="89" t="s">
        <v>9</v>
      </c>
      <c r="D473" s="89" t="s">
        <v>698</v>
      </c>
      <c r="E473" s="89" t="s">
        <v>604</v>
      </c>
      <c r="F473" s="89" t="s">
        <v>604</v>
      </c>
      <c r="G473" s="89" t="s">
        <v>541</v>
      </c>
      <c r="H473" s="89" t="s">
        <v>83</v>
      </c>
      <c r="I473" s="89" t="s">
        <v>169</v>
      </c>
      <c r="J473" s="90">
        <v>53.679299999999998</v>
      </c>
      <c r="K473" s="90">
        <v>88.052530000000004</v>
      </c>
      <c r="L473" s="89" t="s">
        <v>24</v>
      </c>
      <c r="M473" s="89" t="s">
        <v>28</v>
      </c>
      <c r="N473" s="89"/>
      <c r="O473" s="89" t="s">
        <v>28</v>
      </c>
      <c r="P473" s="90" t="s">
        <v>540</v>
      </c>
      <c r="Q473" s="89" t="s">
        <v>540</v>
      </c>
      <c r="R473" s="90">
        <v>479.9803524818098</v>
      </c>
      <c r="S473" s="90">
        <v>295.12235540774935</v>
      </c>
      <c r="T473" s="90">
        <v>47.077131593848343</v>
      </c>
      <c r="U473" s="90">
        <v>2386.0969230769228</v>
      </c>
      <c r="V473" s="90">
        <v>1750.1878289707215</v>
      </c>
      <c r="W473" s="90">
        <v>2.708E-2</v>
      </c>
      <c r="X473" s="90">
        <v>303.36</v>
      </c>
      <c r="Y473" s="90">
        <v>12.997867945207409</v>
      </c>
      <c r="Z473" s="90">
        <v>7.9919133844418528</v>
      </c>
      <c r="AA473" s="90">
        <v>1.2748487235614132</v>
      </c>
      <c r="AB473" s="90">
        <v>64.615504676923067</v>
      </c>
      <c r="AC473" s="90">
        <v>47.395086408527135</v>
      </c>
      <c r="AD473" s="90">
        <v>134.27522113866087</v>
      </c>
    </row>
    <row r="474" spans="1:30" x14ac:dyDescent="0.2">
      <c r="A474" s="89" t="s">
        <v>1117</v>
      </c>
      <c r="B474" s="89" t="s">
        <v>578</v>
      </c>
      <c r="C474" s="89" t="s">
        <v>6</v>
      </c>
      <c r="D474" s="89" t="s">
        <v>698</v>
      </c>
      <c r="E474" s="89" t="s">
        <v>604</v>
      </c>
      <c r="F474" s="89" t="s">
        <v>604</v>
      </c>
      <c r="G474" s="89" t="s">
        <v>541</v>
      </c>
      <c r="H474" s="89" t="s">
        <v>83</v>
      </c>
      <c r="I474" s="89" t="s">
        <v>169</v>
      </c>
      <c r="J474" s="90">
        <v>53.679299999999998</v>
      </c>
      <c r="K474" s="90">
        <v>88.052530000000004</v>
      </c>
      <c r="L474" s="89" t="s">
        <v>24</v>
      </c>
      <c r="M474" s="89" t="s">
        <v>28</v>
      </c>
      <c r="N474" s="89"/>
      <c r="O474" s="89" t="s">
        <v>28</v>
      </c>
      <c r="P474" s="90" t="s">
        <v>540</v>
      </c>
      <c r="Q474" s="89" t="s">
        <v>540</v>
      </c>
      <c r="R474" s="90">
        <v>479.9803524818098</v>
      </c>
      <c r="S474" s="90">
        <v>295.12235540774935</v>
      </c>
      <c r="T474" s="90">
        <v>47.077131593848343</v>
      </c>
      <c r="U474" s="90">
        <v>2353.1381818181821</v>
      </c>
      <c r="V474" s="90">
        <v>1750.1878289707215</v>
      </c>
      <c r="W474" s="90">
        <v>0.82587999999999995</v>
      </c>
      <c r="X474" s="90">
        <v>303.36</v>
      </c>
      <c r="Y474" s="90">
        <v>396.40617350767707</v>
      </c>
      <c r="Z474" s="90">
        <v>243.73565088415202</v>
      </c>
      <c r="AA474" s="90">
        <v>38.880061440727467</v>
      </c>
      <c r="AB474" s="90">
        <v>1943.4097616000001</v>
      </c>
      <c r="AC474" s="90">
        <v>1445.4451241903394</v>
      </c>
      <c r="AD474" s="90">
        <v>4067.8767716228963</v>
      </c>
    </row>
    <row r="475" spans="1:30" x14ac:dyDescent="0.2">
      <c r="A475" s="89" t="s">
        <v>1117</v>
      </c>
      <c r="B475" s="89" t="s">
        <v>578</v>
      </c>
      <c r="C475" s="89" t="s">
        <v>7</v>
      </c>
      <c r="D475" s="89" t="s">
        <v>698</v>
      </c>
      <c r="E475" s="89" t="s">
        <v>604</v>
      </c>
      <c r="F475" s="89" t="s">
        <v>604</v>
      </c>
      <c r="G475" s="89" t="s">
        <v>541</v>
      </c>
      <c r="H475" s="89" t="s">
        <v>83</v>
      </c>
      <c r="I475" s="89" t="s">
        <v>169</v>
      </c>
      <c r="J475" s="90">
        <v>53.679299999999998</v>
      </c>
      <c r="K475" s="90">
        <v>88.052530000000004</v>
      </c>
      <c r="L475" s="89" t="s">
        <v>24</v>
      </c>
      <c r="M475" s="89" t="s">
        <v>28</v>
      </c>
      <c r="N475" s="89"/>
      <c r="O475" s="89" t="s">
        <v>28</v>
      </c>
      <c r="P475" s="90" t="s">
        <v>540</v>
      </c>
      <c r="Q475" s="89" t="s">
        <v>540</v>
      </c>
      <c r="R475" s="90">
        <v>479.9803524818098</v>
      </c>
      <c r="S475" s="90">
        <v>295.12235540774935</v>
      </c>
      <c r="T475" s="90">
        <v>47.077131593848343</v>
      </c>
      <c r="U475" s="90">
        <v>2353.1381818181821</v>
      </c>
      <c r="V475" s="90">
        <v>1750.1878289707215</v>
      </c>
      <c r="W475" s="90">
        <v>0.57352999999999998</v>
      </c>
      <c r="X475" s="90">
        <v>303.36</v>
      </c>
      <c r="Y475" s="90">
        <v>275.28313155889236</v>
      </c>
      <c r="Z475" s="90">
        <v>169.26152449700649</v>
      </c>
      <c r="AA475" s="90">
        <v>27.000147283019839</v>
      </c>
      <c r="AB475" s="90">
        <v>1349.595341418182</v>
      </c>
      <c r="AC475" s="90">
        <v>1003.7852255495778</v>
      </c>
      <c r="AD475" s="90">
        <v>2824.9253703066784</v>
      </c>
    </row>
    <row r="476" spans="1:30" x14ac:dyDescent="0.2">
      <c r="A476" s="89" t="s">
        <v>1117</v>
      </c>
      <c r="B476" s="89" t="s">
        <v>577</v>
      </c>
      <c r="C476" s="89" t="s">
        <v>4</v>
      </c>
      <c r="D476" s="89" t="s">
        <v>699</v>
      </c>
      <c r="E476" s="89" t="s">
        <v>604</v>
      </c>
      <c r="F476" s="89" t="s">
        <v>604</v>
      </c>
      <c r="G476" s="89" t="s">
        <v>541</v>
      </c>
      <c r="H476" s="89" t="s">
        <v>83</v>
      </c>
      <c r="I476" s="89" t="s">
        <v>170</v>
      </c>
      <c r="J476" s="90">
        <v>52.758839000000002</v>
      </c>
      <c r="K476" s="90">
        <v>87.861631000000003</v>
      </c>
      <c r="L476" s="89" t="s">
        <v>24</v>
      </c>
      <c r="M476" s="89" t="s">
        <v>28</v>
      </c>
      <c r="N476" s="89"/>
      <c r="O476" s="89" t="s">
        <v>28</v>
      </c>
      <c r="P476" s="90" t="s">
        <v>540</v>
      </c>
      <c r="Q476" s="89" t="s">
        <v>540</v>
      </c>
      <c r="R476" s="90">
        <v>479.9803524818098</v>
      </c>
      <c r="S476" s="90">
        <v>295.12235540774935</v>
      </c>
      <c r="T476" s="90">
        <v>47.077131593848343</v>
      </c>
      <c r="U476" s="90">
        <v>2386.0969230769228</v>
      </c>
      <c r="V476" s="90">
        <v>2211.1583179434292</v>
      </c>
      <c r="W476" s="90">
        <v>0.98895</v>
      </c>
      <c r="X476" s="90">
        <v>383.26</v>
      </c>
      <c r="Y476" s="90">
        <v>474.67656958688582</v>
      </c>
      <c r="Z476" s="90">
        <v>291.86125338049374</v>
      </c>
      <c r="AA476" s="90">
        <v>46.556929289736317</v>
      </c>
      <c r="AB476" s="90">
        <v>2359.7305520769228</v>
      </c>
      <c r="AC476" s="90">
        <v>2186.7250185301541</v>
      </c>
      <c r="AD476" s="90">
        <v>5359.5503228641928</v>
      </c>
    </row>
    <row r="477" spans="1:30" x14ac:dyDescent="0.2">
      <c r="A477" s="89" t="s">
        <v>1117</v>
      </c>
      <c r="B477" s="89" t="s">
        <v>577</v>
      </c>
      <c r="C477" s="89" t="s">
        <v>5</v>
      </c>
      <c r="D477" s="89" t="s">
        <v>699</v>
      </c>
      <c r="E477" s="89" t="s">
        <v>604</v>
      </c>
      <c r="F477" s="89" t="s">
        <v>604</v>
      </c>
      <c r="G477" s="89" t="s">
        <v>541</v>
      </c>
      <c r="H477" s="89" t="s">
        <v>83</v>
      </c>
      <c r="I477" s="89" t="s">
        <v>170</v>
      </c>
      <c r="J477" s="90">
        <v>52.758839000000002</v>
      </c>
      <c r="K477" s="90">
        <v>87.861631000000003</v>
      </c>
      <c r="L477" s="89" t="s">
        <v>24</v>
      </c>
      <c r="M477" s="89" t="s">
        <v>28</v>
      </c>
      <c r="N477" s="89"/>
      <c r="O477" s="89" t="s">
        <v>28</v>
      </c>
      <c r="P477" s="90" t="s">
        <v>540</v>
      </c>
      <c r="Q477" s="89" t="s">
        <v>540</v>
      </c>
      <c r="R477" s="90">
        <v>479.9803524818098</v>
      </c>
      <c r="S477" s="90">
        <v>295.12235540774935</v>
      </c>
      <c r="T477" s="90">
        <v>47.077131593848343</v>
      </c>
      <c r="U477" s="90">
        <v>2386.0969230769228</v>
      </c>
      <c r="V477" s="90">
        <v>2211.1583179434292</v>
      </c>
      <c r="W477" s="90">
        <v>0.85748000000000002</v>
      </c>
      <c r="X477" s="90">
        <v>383.26</v>
      </c>
      <c r="Y477" s="90">
        <v>411.57355264610226</v>
      </c>
      <c r="Z477" s="90">
        <v>253.06151731503692</v>
      </c>
      <c r="AA477" s="90">
        <v>40.367698799093077</v>
      </c>
      <c r="AB477" s="90">
        <v>2046.0303895999998</v>
      </c>
      <c r="AC477" s="90">
        <v>1896.0240344701317</v>
      </c>
      <c r="AD477" s="90">
        <v>4647.0571928303634</v>
      </c>
    </row>
    <row r="478" spans="1:30" x14ac:dyDescent="0.2">
      <c r="A478" s="89" t="s">
        <v>1117</v>
      </c>
      <c r="B478" s="89" t="s">
        <v>577</v>
      </c>
      <c r="C478" s="89" t="s">
        <v>10</v>
      </c>
      <c r="D478" s="89" t="s">
        <v>699</v>
      </c>
      <c r="E478" s="89" t="s">
        <v>604</v>
      </c>
      <c r="F478" s="89" t="s">
        <v>604</v>
      </c>
      <c r="G478" s="89" t="s">
        <v>541</v>
      </c>
      <c r="H478" s="89" t="s">
        <v>83</v>
      </c>
      <c r="I478" s="89" t="s">
        <v>170</v>
      </c>
      <c r="J478" s="90">
        <v>52.758839000000002</v>
      </c>
      <c r="K478" s="90">
        <v>87.861631000000003</v>
      </c>
      <c r="L478" s="89" t="s">
        <v>24</v>
      </c>
      <c r="M478" s="89" t="s">
        <v>28</v>
      </c>
      <c r="N478" s="89"/>
      <c r="O478" s="89" t="s">
        <v>28</v>
      </c>
      <c r="P478" s="90" t="s">
        <v>540</v>
      </c>
      <c r="Q478" s="89" t="s">
        <v>540</v>
      </c>
      <c r="R478" s="90">
        <v>479.9803524818098</v>
      </c>
      <c r="S478" s="90">
        <v>295.12235540774935</v>
      </c>
      <c r="T478" s="90">
        <v>47.077131593848343</v>
      </c>
      <c r="U478" s="90">
        <v>2386.0969230769228</v>
      </c>
      <c r="V478" s="90">
        <v>2211.1583179434292</v>
      </c>
      <c r="W478" s="90">
        <v>0.13633999999999999</v>
      </c>
      <c r="X478" s="90">
        <v>383.26</v>
      </c>
      <c r="Y478" s="90">
        <v>65.440521257369937</v>
      </c>
      <c r="Z478" s="90">
        <v>40.236981936292544</v>
      </c>
      <c r="AA478" s="90">
        <v>6.4184961215052825</v>
      </c>
      <c r="AB478" s="90">
        <v>325.32045449230765</v>
      </c>
      <c r="AC478" s="90">
        <v>301.4693250684071</v>
      </c>
      <c r="AD478" s="90">
        <v>738.88577887588258</v>
      </c>
    </row>
    <row r="479" spans="1:30" x14ac:dyDescent="0.2">
      <c r="A479" s="89" t="s">
        <v>1117</v>
      </c>
      <c r="B479" s="89" t="s">
        <v>577</v>
      </c>
      <c r="C479" s="89" t="s">
        <v>9</v>
      </c>
      <c r="D479" s="89" t="s">
        <v>699</v>
      </c>
      <c r="E479" s="89" t="s">
        <v>604</v>
      </c>
      <c r="F479" s="89" t="s">
        <v>604</v>
      </c>
      <c r="G479" s="89" t="s">
        <v>541</v>
      </c>
      <c r="H479" s="89" t="s">
        <v>83</v>
      </c>
      <c r="I479" s="89" t="s">
        <v>170</v>
      </c>
      <c r="J479" s="90">
        <v>52.758839000000002</v>
      </c>
      <c r="K479" s="90">
        <v>87.861631000000003</v>
      </c>
      <c r="L479" s="89" t="s">
        <v>24</v>
      </c>
      <c r="M479" s="89" t="s">
        <v>28</v>
      </c>
      <c r="N479" s="89"/>
      <c r="O479" s="89" t="s">
        <v>28</v>
      </c>
      <c r="P479" s="90" t="s">
        <v>540</v>
      </c>
      <c r="Q479" s="89" t="s">
        <v>540</v>
      </c>
      <c r="R479" s="90">
        <v>479.9803524818098</v>
      </c>
      <c r="S479" s="90">
        <v>295.12235540774935</v>
      </c>
      <c r="T479" s="90">
        <v>47.077131593848343</v>
      </c>
      <c r="U479" s="90">
        <v>2386.0969230769228</v>
      </c>
      <c r="V479" s="90">
        <v>2211.1583179434292</v>
      </c>
      <c r="W479" s="90">
        <v>4.1959999999999997E-2</v>
      </c>
      <c r="X479" s="90">
        <v>383.26</v>
      </c>
      <c r="Y479" s="90">
        <v>20.139975590136739</v>
      </c>
      <c r="Z479" s="90">
        <v>12.383334032909161</v>
      </c>
      <c r="AA479" s="90">
        <v>1.9753564416778764</v>
      </c>
      <c r="AB479" s="90">
        <v>100.12062689230767</v>
      </c>
      <c r="AC479" s="90">
        <v>92.780203020906285</v>
      </c>
      <c r="AD479" s="90">
        <v>227.39949597793776</v>
      </c>
    </row>
    <row r="480" spans="1:30" x14ac:dyDescent="0.2">
      <c r="A480" s="89" t="s">
        <v>1117</v>
      </c>
      <c r="B480" s="89" t="s">
        <v>578</v>
      </c>
      <c r="C480" s="89" t="s">
        <v>6</v>
      </c>
      <c r="D480" s="89" t="s">
        <v>699</v>
      </c>
      <c r="E480" s="89" t="s">
        <v>604</v>
      </c>
      <c r="F480" s="89" t="s">
        <v>604</v>
      </c>
      <c r="G480" s="89" t="s">
        <v>541</v>
      </c>
      <c r="H480" s="89" t="s">
        <v>83</v>
      </c>
      <c r="I480" s="89" t="s">
        <v>170</v>
      </c>
      <c r="J480" s="90">
        <v>52.758839000000002</v>
      </c>
      <c r="K480" s="90">
        <v>87.861631000000003</v>
      </c>
      <c r="L480" s="89" t="s">
        <v>24</v>
      </c>
      <c r="M480" s="89" t="s">
        <v>28</v>
      </c>
      <c r="N480" s="89"/>
      <c r="O480" s="89" t="s">
        <v>28</v>
      </c>
      <c r="P480" s="90" t="s">
        <v>540</v>
      </c>
      <c r="Q480" s="89" t="s">
        <v>540</v>
      </c>
      <c r="R480" s="90">
        <v>479.9803524818098</v>
      </c>
      <c r="S480" s="90">
        <v>295.12235540774935</v>
      </c>
      <c r="T480" s="90">
        <v>47.077131593848343</v>
      </c>
      <c r="U480" s="90">
        <v>2353.1381818181821</v>
      </c>
      <c r="V480" s="90">
        <v>2211.1583179434292</v>
      </c>
      <c r="W480" s="90">
        <v>0.54930000000000001</v>
      </c>
      <c r="X480" s="90">
        <v>383.26</v>
      </c>
      <c r="Y480" s="90">
        <v>263.65320761825814</v>
      </c>
      <c r="Z480" s="90">
        <v>162.11070982547673</v>
      </c>
      <c r="AA480" s="90">
        <v>25.859468384500897</v>
      </c>
      <c r="AB480" s="90">
        <v>1292.5788032727276</v>
      </c>
      <c r="AC480" s="90">
        <v>1214.5892640463258</v>
      </c>
      <c r="AD480" s="90">
        <v>2958.7914531472888</v>
      </c>
    </row>
    <row r="481" spans="1:30" x14ac:dyDescent="0.2">
      <c r="A481" s="89" t="s">
        <v>1117</v>
      </c>
      <c r="B481" s="89" t="s">
        <v>578</v>
      </c>
      <c r="C481" s="89" t="s">
        <v>7</v>
      </c>
      <c r="D481" s="89" t="s">
        <v>699</v>
      </c>
      <c r="E481" s="89" t="s">
        <v>604</v>
      </c>
      <c r="F481" s="89" t="s">
        <v>604</v>
      </c>
      <c r="G481" s="89" t="s">
        <v>541</v>
      </c>
      <c r="H481" s="89" t="s">
        <v>83</v>
      </c>
      <c r="I481" s="89" t="s">
        <v>170</v>
      </c>
      <c r="J481" s="90">
        <v>52.758839000000002</v>
      </c>
      <c r="K481" s="90">
        <v>87.861631000000003</v>
      </c>
      <c r="L481" s="89" t="s">
        <v>24</v>
      </c>
      <c r="M481" s="89" t="s">
        <v>28</v>
      </c>
      <c r="N481" s="89"/>
      <c r="O481" s="89" t="s">
        <v>28</v>
      </c>
      <c r="P481" s="90" t="s">
        <v>540</v>
      </c>
      <c r="Q481" s="89" t="s">
        <v>540</v>
      </c>
      <c r="R481" s="90">
        <v>479.9803524818098</v>
      </c>
      <c r="S481" s="90">
        <v>295.12235540774935</v>
      </c>
      <c r="T481" s="90">
        <v>47.077131593848343</v>
      </c>
      <c r="U481" s="90">
        <v>2353.1381818181821</v>
      </c>
      <c r="V481" s="90">
        <v>2211.1583179434292</v>
      </c>
      <c r="W481" s="90">
        <v>0.38116</v>
      </c>
      <c r="X481" s="90">
        <v>383.26</v>
      </c>
      <c r="Y481" s="90">
        <v>182.94931115196661</v>
      </c>
      <c r="Z481" s="90">
        <v>112.48883698721774</v>
      </c>
      <c r="AA481" s="90">
        <v>17.943919478311233</v>
      </c>
      <c r="AB481" s="90">
        <v>896.92214938181826</v>
      </c>
      <c r="AC481" s="90">
        <v>842.80510446731751</v>
      </c>
      <c r="AD481" s="90">
        <v>2053.1093214666316</v>
      </c>
    </row>
    <row r="482" spans="1:30" x14ac:dyDescent="0.2">
      <c r="A482" s="89" t="s">
        <v>1117</v>
      </c>
      <c r="B482" s="89" t="s">
        <v>577</v>
      </c>
      <c r="C482" s="89" t="s">
        <v>4</v>
      </c>
      <c r="D482" s="89" t="s">
        <v>700</v>
      </c>
      <c r="E482" s="89" t="s">
        <v>604</v>
      </c>
      <c r="F482" s="89" t="s">
        <v>604</v>
      </c>
      <c r="G482" s="89" t="s">
        <v>541</v>
      </c>
      <c r="H482" s="89" t="s">
        <v>83</v>
      </c>
      <c r="I482" s="89" t="s">
        <v>171</v>
      </c>
      <c r="J482" s="90">
        <v>53.740855000000003</v>
      </c>
      <c r="K482" s="90">
        <v>87.144532999999996</v>
      </c>
      <c r="L482" s="89" t="s">
        <v>24</v>
      </c>
      <c r="M482" s="89" t="s">
        <v>28</v>
      </c>
      <c r="N482" s="89"/>
      <c r="O482" s="89" t="s">
        <v>28</v>
      </c>
      <c r="P482" s="90" t="s">
        <v>540</v>
      </c>
      <c r="Q482" s="89" t="s">
        <v>540</v>
      </c>
      <c r="R482" s="90">
        <v>479.9803524818098</v>
      </c>
      <c r="S482" s="90">
        <v>295.12235540774935</v>
      </c>
      <c r="T482" s="90">
        <v>47.077131593848343</v>
      </c>
      <c r="U482" s="90">
        <v>2386.0969230769228</v>
      </c>
      <c r="V482" s="90">
        <v>1093.7629904864557</v>
      </c>
      <c r="W482" s="90">
        <v>3.16412</v>
      </c>
      <c r="X482" s="90">
        <v>227.57</v>
      </c>
      <c r="Y482" s="90">
        <v>1518.715432894744</v>
      </c>
      <c r="Z482" s="90">
        <v>933.80254719276786</v>
      </c>
      <c r="AA482" s="90">
        <v>148.95769361872743</v>
      </c>
      <c r="AB482" s="90">
        <v>7549.8969962461533</v>
      </c>
      <c r="AC482" s="90">
        <v>3460.7973534580042</v>
      </c>
      <c r="AD482" s="90">
        <v>13612.170023410396</v>
      </c>
    </row>
    <row r="483" spans="1:30" x14ac:dyDescent="0.2">
      <c r="A483" s="89" t="s">
        <v>1117</v>
      </c>
      <c r="B483" s="89" t="s">
        <v>577</v>
      </c>
      <c r="C483" s="89" t="s">
        <v>5</v>
      </c>
      <c r="D483" s="89" t="s">
        <v>700</v>
      </c>
      <c r="E483" s="89" t="s">
        <v>604</v>
      </c>
      <c r="F483" s="89" t="s">
        <v>604</v>
      </c>
      <c r="G483" s="89" t="s">
        <v>541</v>
      </c>
      <c r="H483" s="89" t="s">
        <v>83</v>
      </c>
      <c r="I483" s="89" t="s">
        <v>171</v>
      </c>
      <c r="J483" s="90">
        <v>53.740855000000003</v>
      </c>
      <c r="K483" s="90">
        <v>87.144532999999996</v>
      </c>
      <c r="L483" s="89" t="s">
        <v>24</v>
      </c>
      <c r="M483" s="89" t="s">
        <v>28</v>
      </c>
      <c r="N483" s="89"/>
      <c r="O483" s="89" t="s">
        <v>28</v>
      </c>
      <c r="P483" s="90" t="s">
        <v>540</v>
      </c>
      <c r="Q483" s="89" t="s">
        <v>540</v>
      </c>
      <c r="R483" s="90">
        <v>479.9803524818098</v>
      </c>
      <c r="S483" s="90">
        <v>295.12235540774935</v>
      </c>
      <c r="T483" s="90">
        <v>47.077131593848343</v>
      </c>
      <c r="U483" s="90">
        <v>2386.0969230769228</v>
      </c>
      <c r="V483" s="90">
        <v>1093.7629904864557</v>
      </c>
      <c r="W483" s="90">
        <v>2.7001499999999998</v>
      </c>
      <c r="X483" s="90">
        <v>227.57</v>
      </c>
      <c r="Y483" s="90">
        <v>1296.0189487537587</v>
      </c>
      <c r="Z483" s="90">
        <v>796.87462795423437</v>
      </c>
      <c r="AA483" s="90">
        <v>127.1153168731296</v>
      </c>
      <c r="AB483" s="90">
        <v>6442.819606846153</v>
      </c>
      <c r="AC483" s="90">
        <v>2953.3241387620033</v>
      </c>
      <c r="AD483" s="90">
        <v>11616.15263918928</v>
      </c>
    </row>
    <row r="484" spans="1:30" x14ac:dyDescent="0.2">
      <c r="A484" s="89" t="s">
        <v>1117</v>
      </c>
      <c r="B484" s="89" t="s">
        <v>577</v>
      </c>
      <c r="C484" s="89" t="s">
        <v>10</v>
      </c>
      <c r="D484" s="89" t="s">
        <v>700</v>
      </c>
      <c r="E484" s="89" t="s">
        <v>604</v>
      </c>
      <c r="F484" s="89" t="s">
        <v>604</v>
      </c>
      <c r="G484" s="89" t="s">
        <v>541</v>
      </c>
      <c r="H484" s="89" t="s">
        <v>83</v>
      </c>
      <c r="I484" s="89" t="s">
        <v>171</v>
      </c>
      <c r="J484" s="90">
        <v>53.740855000000003</v>
      </c>
      <c r="K484" s="90">
        <v>87.144532999999996</v>
      </c>
      <c r="L484" s="89" t="s">
        <v>24</v>
      </c>
      <c r="M484" s="89" t="s">
        <v>28</v>
      </c>
      <c r="N484" s="89"/>
      <c r="O484" s="89" t="s">
        <v>28</v>
      </c>
      <c r="P484" s="90" t="s">
        <v>540</v>
      </c>
      <c r="Q484" s="89" t="s">
        <v>540</v>
      </c>
      <c r="R484" s="90">
        <v>479.9803524818098</v>
      </c>
      <c r="S484" s="90">
        <v>295.12235540774935</v>
      </c>
      <c r="T484" s="90">
        <v>47.077131593848343</v>
      </c>
      <c r="U484" s="90">
        <v>2386.0969230769228</v>
      </c>
      <c r="V484" s="90">
        <v>1093.7629904864557</v>
      </c>
      <c r="W484" s="90">
        <v>0.42121999999999998</v>
      </c>
      <c r="X484" s="90">
        <v>227.57</v>
      </c>
      <c r="Y484" s="90">
        <v>202.1773240723879</v>
      </c>
      <c r="Z484" s="90">
        <v>124.31143854485218</v>
      </c>
      <c r="AA484" s="90">
        <v>19.829829369960798</v>
      </c>
      <c r="AB484" s="90">
        <v>1005.0717459384614</v>
      </c>
      <c r="AC484" s="90">
        <v>460.71484685270485</v>
      </c>
      <c r="AD484" s="90">
        <v>1812.1051847783669</v>
      </c>
    </row>
    <row r="485" spans="1:30" x14ac:dyDescent="0.2">
      <c r="A485" s="89" t="s">
        <v>1117</v>
      </c>
      <c r="B485" s="89" t="s">
        <v>577</v>
      </c>
      <c r="C485" s="89" t="s">
        <v>9</v>
      </c>
      <c r="D485" s="89" t="s">
        <v>700</v>
      </c>
      <c r="E485" s="89" t="s">
        <v>604</v>
      </c>
      <c r="F485" s="89" t="s">
        <v>604</v>
      </c>
      <c r="G485" s="89" t="s">
        <v>541</v>
      </c>
      <c r="H485" s="89" t="s">
        <v>83</v>
      </c>
      <c r="I485" s="89" t="s">
        <v>171</v>
      </c>
      <c r="J485" s="90">
        <v>53.740855000000003</v>
      </c>
      <c r="K485" s="90">
        <v>87.144532999999996</v>
      </c>
      <c r="L485" s="89" t="s">
        <v>24</v>
      </c>
      <c r="M485" s="89" t="s">
        <v>28</v>
      </c>
      <c r="N485" s="89"/>
      <c r="O485" s="89" t="s">
        <v>28</v>
      </c>
      <c r="P485" s="90" t="s">
        <v>540</v>
      </c>
      <c r="Q485" s="89" t="s">
        <v>540</v>
      </c>
      <c r="R485" s="90">
        <v>479.9803524818098</v>
      </c>
      <c r="S485" s="90">
        <v>295.12235540774935</v>
      </c>
      <c r="T485" s="90">
        <v>47.077131593848343</v>
      </c>
      <c r="U485" s="90">
        <v>2386.0969230769228</v>
      </c>
      <c r="V485" s="90">
        <v>1093.7629904864557</v>
      </c>
      <c r="W485" s="90">
        <v>0.12934999999999999</v>
      </c>
      <c r="X485" s="90">
        <v>227.57</v>
      </c>
      <c r="Y485" s="90">
        <v>62.085458593522091</v>
      </c>
      <c r="Z485" s="90">
        <v>38.174076671992374</v>
      </c>
      <c r="AA485" s="90">
        <v>6.0894269716642828</v>
      </c>
      <c r="AB485" s="90">
        <v>308.64163699999995</v>
      </c>
      <c r="AC485" s="90">
        <v>141.47824281942303</v>
      </c>
      <c r="AD485" s="90">
        <v>556.46884205660172</v>
      </c>
    </row>
    <row r="486" spans="1:30" x14ac:dyDescent="0.2">
      <c r="A486" s="89" t="s">
        <v>1117</v>
      </c>
      <c r="B486" s="89" t="s">
        <v>578</v>
      </c>
      <c r="C486" s="89" t="s">
        <v>6</v>
      </c>
      <c r="D486" s="89" t="s">
        <v>700</v>
      </c>
      <c r="E486" s="89" t="s">
        <v>604</v>
      </c>
      <c r="F486" s="89" t="s">
        <v>604</v>
      </c>
      <c r="G486" s="89" t="s">
        <v>541</v>
      </c>
      <c r="H486" s="89" t="s">
        <v>83</v>
      </c>
      <c r="I486" s="89" t="s">
        <v>171</v>
      </c>
      <c r="J486" s="90">
        <v>53.740855000000003</v>
      </c>
      <c r="K486" s="90">
        <v>87.144532999999996</v>
      </c>
      <c r="L486" s="89" t="s">
        <v>24</v>
      </c>
      <c r="M486" s="89" t="s">
        <v>28</v>
      </c>
      <c r="N486" s="89"/>
      <c r="O486" s="89" t="s">
        <v>28</v>
      </c>
      <c r="P486" s="90" t="s">
        <v>540</v>
      </c>
      <c r="Q486" s="89" t="s">
        <v>540</v>
      </c>
      <c r="R486" s="90">
        <v>479.9803524818098</v>
      </c>
      <c r="S486" s="90">
        <v>295.12235540774935</v>
      </c>
      <c r="T486" s="90">
        <v>47.077131593848343</v>
      </c>
      <c r="U486" s="90">
        <v>2353.1381818181821</v>
      </c>
      <c r="V486" s="90">
        <v>1093.7629904864557</v>
      </c>
      <c r="W486" s="90">
        <v>0.86446999999999996</v>
      </c>
      <c r="X486" s="90">
        <v>227.57</v>
      </c>
      <c r="Y486" s="90">
        <v>414.92861530995009</v>
      </c>
      <c r="Z486" s="90">
        <v>255.12442257933708</v>
      </c>
      <c r="AA486" s="90">
        <v>40.696767948934074</v>
      </c>
      <c r="AB486" s="90">
        <v>2034.2173640363637</v>
      </c>
      <c r="AC486" s="90">
        <v>945.52529238582633</v>
      </c>
      <c r="AD486" s="90">
        <v>3690.4924622604112</v>
      </c>
    </row>
    <row r="487" spans="1:30" x14ac:dyDescent="0.2">
      <c r="A487" s="89" t="s">
        <v>1117</v>
      </c>
      <c r="B487" s="89" t="s">
        <v>578</v>
      </c>
      <c r="C487" s="89" t="s">
        <v>7</v>
      </c>
      <c r="D487" s="89" t="s">
        <v>700</v>
      </c>
      <c r="E487" s="89" t="s">
        <v>604</v>
      </c>
      <c r="F487" s="89" t="s">
        <v>604</v>
      </c>
      <c r="G487" s="89" t="s">
        <v>541</v>
      </c>
      <c r="H487" s="89" t="s">
        <v>83</v>
      </c>
      <c r="I487" s="89" t="s">
        <v>171</v>
      </c>
      <c r="J487" s="90">
        <v>53.740855000000003</v>
      </c>
      <c r="K487" s="90">
        <v>87.144532999999996</v>
      </c>
      <c r="L487" s="89" t="s">
        <v>24</v>
      </c>
      <c r="M487" s="89" t="s">
        <v>28</v>
      </c>
      <c r="N487" s="89"/>
      <c r="O487" s="89" t="s">
        <v>28</v>
      </c>
      <c r="P487" s="90" t="s">
        <v>540</v>
      </c>
      <c r="Q487" s="89" t="s">
        <v>540</v>
      </c>
      <c r="R487" s="90">
        <v>479.9803524818098</v>
      </c>
      <c r="S487" s="90">
        <v>295.12235540774935</v>
      </c>
      <c r="T487" s="90">
        <v>47.077131593848343</v>
      </c>
      <c r="U487" s="90">
        <v>2353.1381818181821</v>
      </c>
      <c r="V487" s="90">
        <v>1093.7629904864557</v>
      </c>
      <c r="W487" s="90">
        <v>0.60077000000000003</v>
      </c>
      <c r="X487" s="90">
        <v>227.57</v>
      </c>
      <c r="Y487" s="90">
        <v>288.35779636049688</v>
      </c>
      <c r="Z487" s="90">
        <v>177.30065745831359</v>
      </c>
      <c r="AA487" s="90">
        <v>28.282528347636269</v>
      </c>
      <c r="AB487" s="90">
        <v>1413.6948254909094</v>
      </c>
      <c r="AC487" s="90">
        <v>657.09999179454803</v>
      </c>
      <c r="AD487" s="90">
        <v>2564.7357994519043</v>
      </c>
    </row>
    <row r="488" spans="1:30" x14ac:dyDescent="0.2">
      <c r="A488" s="89" t="s">
        <v>1117</v>
      </c>
      <c r="B488" s="89" t="s">
        <v>577</v>
      </c>
      <c r="C488" s="89" t="s">
        <v>4</v>
      </c>
      <c r="D488" s="89" t="s">
        <v>701</v>
      </c>
      <c r="E488" s="89" t="s">
        <v>604</v>
      </c>
      <c r="F488" s="89" t="s">
        <v>604</v>
      </c>
      <c r="G488" s="89" t="s">
        <v>541</v>
      </c>
      <c r="H488" s="89" t="s">
        <v>83</v>
      </c>
      <c r="I488" s="89" t="s">
        <v>172</v>
      </c>
      <c r="J488" s="90">
        <v>55.628214999999997</v>
      </c>
      <c r="K488" s="90">
        <v>86.245930000000001</v>
      </c>
      <c r="L488" s="89" t="s">
        <v>24</v>
      </c>
      <c r="M488" s="89" t="s">
        <v>28</v>
      </c>
      <c r="N488" s="89"/>
      <c r="O488" s="89" t="s">
        <v>28</v>
      </c>
      <c r="P488" s="90" t="s">
        <v>540</v>
      </c>
      <c r="Q488" s="89" t="s">
        <v>540</v>
      </c>
      <c r="R488" s="90">
        <v>479.9803524818098</v>
      </c>
      <c r="S488" s="90">
        <v>295.12235540774935</v>
      </c>
      <c r="T488" s="90">
        <v>47.077131593848343</v>
      </c>
      <c r="U488" s="90">
        <v>2386.0969230769228</v>
      </c>
      <c r="V488" s="90">
        <v>278.0683740130296</v>
      </c>
      <c r="W488" s="90">
        <v>1.58962</v>
      </c>
      <c r="X488" s="90">
        <v>47.71</v>
      </c>
      <c r="Y488" s="90">
        <v>762.98636791213448</v>
      </c>
      <c r="Z488" s="90">
        <v>469.13239860326655</v>
      </c>
      <c r="AA488" s="90">
        <v>74.834749924213199</v>
      </c>
      <c r="AB488" s="90">
        <v>3792.9873908615382</v>
      </c>
      <c r="AC488" s="90">
        <v>442.02304869859211</v>
      </c>
      <c r="AD488" s="90">
        <v>5541.963955999744</v>
      </c>
    </row>
    <row r="489" spans="1:30" x14ac:dyDescent="0.2">
      <c r="A489" s="89" t="s">
        <v>1117</v>
      </c>
      <c r="B489" s="89" t="s">
        <v>577</v>
      </c>
      <c r="C489" s="89" t="s">
        <v>5</v>
      </c>
      <c r="D489" s="89" t="s">
        <v>701</v>
      </c>
      <c r="E489" s="89" t="s">
        <v>604</v>
      </c>
      <c r="F489" s="89" t="s">
        <v>604</v>
      </c>
      <c r="G489" s="89" t="s">
        <v>541</v>
      </c>
      <c r="H489" s="89" t="s">
        <v>83</v>
      </c>
      <c r="I489" s="89" t="s">
        <v>172</v>
      </c>
      <c r="J489" s="90">
        <v>55.628214999999997</v>
      </c>
      <c r="K489" s="90">
        <v>86.245930000000001</v>
      </c>
      <c r="L489" s="89" t="s">
        <v>24</v>
      </c>
      <c r="M489" s="89" t="s">
        <v>28</v>
      </c>
      <c r="N489" s="89"/>
      <c r="O489" s="89" t="s">
        <v>28</v>
      </c>
      <c r="P489" s="90" t="s">
        <v>540</v>
      </c>
      <c r="Q489" s="89" t="s">
        <v>540</v>
      </c>
      <c r="R489" s="90">
        <v>479.9803524818098</v>
      </c>
      <c r="S489" s="90">
        <v>295.12235540774935</v>
      </c>
      <c r="T489" s="90">
        <v>47.077131593848343</v>
      </c>
      <c r="U489" s="90">
        <v>2386.0969230769228</v>
      </c>
      <c r="V489" s="90">
        <v>278.0683740130296</v>
      </c>
      <c r="W489" s="90">
        <v>1.38436</v>
      </c>
      <c r="X489" s="90">
        <v>47.71</v>
      </c>
      <c r="Y489" s="90">
        <v>664.46560076171818</v>
      </c>
      <c r="Z489" s="90">
        <v>408.55558393227193</v>
      </c>
      <c r="AA489" s="90">
        <v>65.171697893259889</v>
      </c>
      <c r="AB489" s="90">
        <v>3303.2171364307692</v>
      </c>
      <c r="AC489" s="90">
        <v>384.94673424867767</v>
      </c>
      <c r="AD489" s="90">
        <v>4826.3567532666975</v>
      </c>
    </row>
    <row r="490" spans="1:30" x14ac:dyDescent="0.2">
      <c r="A490" s="89" t="s">
        <v>1117</v>
      </c>
      <c r="B490" s="89" t="s">
        <v>577</v>
      </c>
      <c r="C490" s="89" t="s">
        <v>10</v>
      </c>
      <c r="D490" s="89" t="s">
        <v>701</v>
      </c>
      <c r="E490" s="89" t="s">
        <v>604</v>
      </c>
      <c r="F490" s="89" t="s">
        <v>604</v>
      </c>
      <c r="G490" s="89" t="s">
        <v>541</v>
      </c>
      <c r="H490" s="89" t="s">
        <v>83</v>
      </c>
      <c r="I490" s="89" t="s">
        <v>172</v>
      </c>
      <c r="J490" s="90">
        <v>55.628214999999997</v>
      </c>
      <c r="K490" s="90">
        <v>86.245930000000001</v>
      </c>
      <c r="L490" s="89" t="s">
        <v>24</v>
      </c>
      <c r="M490" s="89" t="s">
        <v>28</v>
      </c>
      <c r="N490" s="89"/>
      <c r="O490" s="89" t="s">
        <v>28</v>
      </c>
      <c r="P490" s="90" t="s">
        <v>540</v>
      </c>
      <c r="Q490" s="89" t="s">
        <v>540</v>
      </c>
      <c r="R490" s="90">
        <v>479.9803524818098</v>
      </c>
      <c r="S490" s="90">
        <v>295.12235540774935</v>
      </c>
      <c r="T490" s="90">
        <v>47.077131593848343</v>
      </c>
      <c r="U490" s="90">
        <v>2386.0969230769228</v>
      </c>
      <c r="V490" s="90">
        <v>278.0683740130296</v>
      </c>
      <c r="W490" s="90">
        <v>0.22123999999999999</v>
      </c>
      <c r="X490" s="90">
        <v>47.71</v>
      </c>
      <c r="Y490" s="90">
        <v>106.1908531830756</v>
      </c>
      <c r="Z490" s="90">
        <v>65.29286991041046</v>
      </c>
      <c r="AA490" s="90">
        <v>10.415344593823008</v>
      </c>
      <c r="AB490" s="90">
        <v>527.90008326153838</v>
      </c>
      <c r="AC490" s="90">
        <v>61.519847066642669</v>
      </c>
      <c r="AD490" s="90">
        <v>771.31899801549014</v>
      </c>
    </row>
    <row r="491" spans="1:30" x14ac:dyDescent="0.2">
      <c r="A491" s="89" t="s">
        <v>1117</v>
      </c>
      <c r="B491" s="89" t="s">
        <v>577</v>
      </c>
      <c r="C491" s="89" t="s">
        <v>9</v>
      </c>
      <c r="D491" s="89" t="s">
        <v>701</v>
      </c>
      <c r="E491" s="89" t="s">
        <v>604</v>
      </c>
      <c r="F491" s="89" t="s">
        <v>604</v>
      </c>
      <c r="G491" s="89" t="s">
        <v>541</v>
      </c>
      <c r="H491" s="89" t="s">
        <v>83</v>
      </c>
      <c r="I491" s="89" t="s">
        <v>172</v>
      </c>
      <c r="J491" s="90">
        <v>55.628214999999997</v>
      </c>
      <c r="K491" s="90">
        <v>86.245930000000001</v>
      </c>
      <c r="L491" s="89" t="s">
        <v>24</v>
      </c>
      <c r="M491" s="89" t="s">
        <v>28</v>
      </c>
      <c r="N491" s="89"/>
      <c r="O491" s="89" t="s">
        <v>28</v>
      </c>
      <c r="P491" s="90" t="s">
        <v>540</v>
      </c>
      <c r="Q491" s="89" t="s">
        <v>540</v>
      </c>
      <c r="R491" s="90">
        <v>479.9803524818098</v>
      </c>
      <c r="S491" s="90">
        <v>295.12235540774935</v>
      </c>
      <c r="T491" s="90">
        <v>47.077131593848343</v>
      </c>
      <c r="U491" s="90">
        <v>2386.0969230769228</v>
      </c>
      <c r="V491" s="90">
        <v>278.0683740130296</v>
      </c>
      <c r="W491" s="90">
        <v>6.8140000000000006E-2</v>
      </c>
      <c r="X491" s="90">
        <v>47.71</v>
      </c>
      <c r="Y491" s="90">
        <v>32.70586121811052</v>
      </c>
      <c r="Z491" s="90">
        <v>20.109637297484042</v>
      </c>
      <c r="AA491" s="90">
        <v>3.2078357468048262</v>
      </c>
      <c r="AB491" s="90">
        <v>162.58864433846153</v>
      </c>
      <c r="AC491" s="90">
        <v>18.947579005247839</v>
      </c>
      <c r="AD491" s="90">
        <v>237.55955760610877</v>
      </c>
    </row>
    <row r="492" spans="1:30" x14ac:dyDescent="0.2">
      <c r="A492" s="89" t="s">
        <v>1117</v>
      </c>
      <c r="B492" s="89" t="s">
        <v>578</v>
      </c>
      <c r="C492" s="89" t="s">
        <v>6</v>
      </c>
      <c r="D492" s="89" t="s">
        <v>701</v>
      </c>
      <c r="E492" s="89" t="s">
        <v>604</v>
      </c>
      <c r="F492" s="89" t="s">
        <v>604</v>
      </c>
      <c r="G492" s="89" t="s">
        <v>541</v>
      </c>
      <c r="H492" s="89" t="s">
        <v>83</v>
      </c>
      <c r="I492" s="89" t="s">
        <v>172</v>
      </c>
      <c r="J492" s="90">
        <v>55.628214999999997</v>
      </c>
      <c r="K492" s="90">
        <v>86.245930000000001</v>
      </c>
      <c r="L492" s="89" t="s">
        <v>24</v>
      </c>
      <c r="M492" s="89" t="s">
        <v>28</v>
      </c>
      <c r="N492" s="89"/>
      <c r="O492" s="89" t="s">
        <v>28</v>
      </c>
      <c r="P492" s="90" t="s">
        <v>540</v>
      </c>
      <c r="Q492" s="89" t="s">
        <v>540</v>
      </c>
      <c r="R492" s="90">
        <v>479.9803524818098</v>
      </c>
      <c r="S492" s="90">
        <v>295.12235540774935</v>
      </c>
      <c r="T492" s="90">
        <v>47.077131593848343</v>
      </c>
      <c r="U492" s="90">
        <v>2353.1381818181821</v>
      </c>
      <c r="V492" s="90">
        <v>278.0683740130296</v>
      </c>
      <c r="W492" s="90">
        <v>0.55535999999999996</v>
      </c>
      <c r="X492" s="90">
        <v>47.71</v>
      </c>
      <c r="Y492" s="90">
        <v>266.56188855429787</v>
      </c>
      <c r="Z492" s="90">
        <v>163.89915129924768</v>
      </c>
      <c r="AA492" s="90">
        <v>26.144755801959615</v>
      </c>
      <c r="AB492" s="90">
        <v>1306.8388206545455</v>
      </c>
      <c r="AC492" s="90">
        <v>154.42805219187611</v>
      </c>
      <c r="AD492" s="90">
        <v>1917.8726685019267</v>
      </c>
    </row>
    <row r="493" spans="1:30" x14ac:dyDescent="0.2">
      <c r="A493" s="89" t="s">
        <v>1117</v>
      </c>
      <c r="B493" s="89" t="s">
        <v>578</v>
      </c>
      <c r="C493" s="89" t="s">
        <v>7</v>
      </c>
      <c r="D493" s="89" t="s">
        <v>701</v>
      </c>
      <c r="E493" s="89" t="s">
        <v>604</v>
      </c>
      <c r="F493" s="89" t="s">
        <v>604</v>
      </c>
      <c r="G493" s="89" t="s">
        <v>541</v>
      </c>
      <c r="H493" s="89" t="s">
        <v>83</v>
      </c>
      <c r="I493" s="89" t="s">
        <v>172</v>
      </c>
      <c r="J493" s="90">
        <v>55.628214999999997</v>
      </c>
      <c r="K493" s="90">
        <v>86.245930000000001</v>
      </c>
      <c r="L493" s="89" t="s">
        <v>24</v>
      </c>
      <c r="M493" s="89" t="s">
        <v>28</v>
      </c>
      <c r="N493" s="89"/>
      <c r="O493" s="89" t="s">
        <v>28</v>
      </c>
      <c r="P493" s="90" t="s">
        <v>540</v>
      </c>
      <c r="Q493" s="89" t="s">
        <v>540</v>
      </c>
      <c r="R493" s="90">
        <v>479.9803524818098</v>
      </c>
      <c r="S493" s="90">
        <v>295.12235540774935</v>
      </c>
      <c r="T493" s="90">
        <v>47.077131593848343</v>
      </c>
      <c r="U493" s="90">
        <v>2353.1381818181821</v>
      </c>
      <c r="V493" s="90">
        <v>278.0683740130296</v>
      </c>
      <c r="W493" s="90">
        <v>0.38658999999999999</v>
      </c>
      <c r="X493" s="90">
        <v>47.71</v>
      </c>
      <c r="Y493" s="90">
        <v>185.55560446594285</v>
      </c>
      <c r="Z493" s="90">
        <v>114.09135137708182</v>
      </c>
      <c r="AA493" s="90">
        <v>18.199548302865828</v>
      </c>
      <c r="AB493" s="90">
        <v>909.69968970909099</v>
      </c>
      <c r="AC493" s="90">
        <v>107.4984527096971</v>
      </c>
      <c r="AD493" s="90">
        <v>1335.0446465646787</v>
      </c>
    </row>
    <row r="494" spans="1:30" x14ac:dyDescent="0.2">
      <c r="A494" s="89" t="s">
        <v>1117</v>
      </c>
      <c r="B494" s="89" t="s">
        <v>577</v>
      </c>
      <c r="C494" s="89" t="s">
        <v>4</v>
      </c>
      <c r="D494" s="89" t="s">
        <v>702</v>
      </c>
      <c r="E494" s="89" t="s">
        <v>604</v>
      </c>
      <c r="F494" s="89" t="s">
        <v>604</v>
      </c>
      <c r="G494" s="89" t="s">
        <v>541</v>
      </c>
      <c r="H494" s="89" t="s">
        <v>83</v>
      </c>
      <c r="I494" s="89" t="s">
        <v>173</v>
      </c>
      <c r="J494" s="90">
        <v>52.909619999999997</v>
      </c>
      <c r="K494" s="90">
        <v>87.976849999999999</v>
      </c>
      <c r="L494" s="89" t="s">
        <v>24</v>
      </c>
      <c r="M494" s="89" t="s">
        <v>28</v>
      </c>
      <c r="N494" s="89"/>
      <c r="O494" s="89" t="s">
        <v>28</v>
      </c>
      <c r="P494" s="90" t="s">
        <v>540</v>
      </c>
      <c r="Q494" s="89" t="s">
        <v>540</v>
      </c>
      <c r="R494" s="90">
        <v>479.9803524818098</v>
      </c>
      <c r="S494" s="90">
        <v>295.12235540774935</v>
      </c>
      <c r="T494" s="90">
        <v>47.077131593848343</v>
      </c>
      <c r="U494" s="90">
        <v>2386.0969230769228</v>
      </c>
      <c r="V494" s="90">
        <v>2202.1581431900195</v>
      </c>
      <c r="W494" s="90">
        <v>1.0159100000000001</v>
      </c>
      <c r="X494" s="90">
        <v>381.7</v>
      </c>
      <c r="Y494" s="90">
        <v>487.61683988979541</v>
      </c>
      <c r="Z494" s="90">
        <v>299.81775208228669</v>
      </c>
      <c r="AA494" s="90">
        <v>47.826128757506474</v>
      </c>
      <c r="AB494" s="90">
        <v>2424.059725123077</v>
      </c>
      <c r="AC494" s="90">
        <v>2237.1944792481727</v>
      </c>
      <c r="AD494" s="90">
        <v>5496.5149251008388</v>
      </c>
    </row>
    <row r="495" spans="1:30" x14ac:dyDescent="0.2">
      <c r="A495" s="89" t="s">
        <v>1117</v>
      </c>
      <c r="B495" s="89" t="s">
        <v>577</v>
      </c>
      <c r="C495" s="89" t="s">
        <v>5</v>
      </c>
      <c r="D495" s="89" t="s">
        <v>702</v>
      </c>
      <c r="E495" s="89" t="s">
        <v>604</v>
      </c>
      <c r="F495" s="89" t="s">
        <v>604</v>
      </c>
      <c r="G495" s="89" t="s">
        <v>541</v>
      </c>
      <c r="H495" s="89" t="s">
        <v>83</v>
      </c>
      <c r="I495" s="89" t="s">
        <v>173</v>
      </c>
      <c r="J495" s="90">
        <v>52.909619999999997</v>
      </c>
      <c r="K495" s="90">
        <v>87.976849999999999</v>
      </c>
      <c r="L495" s="89" t="s">
        <v>24</v>
      </c>
      <c r="M495" s="89" t="s">
        <v>28</v>
      </c>
      <c r="N495" s="89"/>
      <c r="O495" s="89" t="s">
        <v>28</v>
      </c>
      <c r="P495" s="90" t="s">
        <v>540</v>
      </c>
      <c r="Q495" s="89" t="s">
        <v>540</v>
      </c>
      <c r="R495" s="90">
        <v>479.9803524818098</v>
      </c>
      <c r="S495" s="90">
        <v>295.12235540774935</v>
      </c>
      <c r="T495" s="90">
        <v>47.077131593848343</v>
      </c>
      <c r="U495" s="90">
        <v>2386.0969230769228</v>
      </c>
      <c r="V495" s="90">
        <v>2202.1581431900195</v>
      </c>
      <c r="W495" s="90">
        <v>0.89546999999999999</v>
      </c>
      <c r="X495" s="90">
        <v>381.7</v>
      </c>
      <c r="Y495" s="90">
        <v>429.80800623688623</v>
      </c>
      <c r="Z495" s="90">
        <v>264.27321559697731</v>
      </c>
      <c r="AA495" s="90">
        <v>42.156159028343374</v>
      </c>
      <c r="AB495" s="90">
        <v>2136.6782117076923</v>
      </c>
      <c r="AC495" s="90">
        <v>1971.9665524823668</v>
      </c>
      <c r="AD495" s="90">
        <v>4844.8821450522664</v>
      </c>
    </row>
    <row r="496" spans="1:30" x14ac:dyDescent="0.2">
      <c r="A496" s="89" t="s">
        <v>1117</v>
      </c>
      <c r="B496" s="89" t="s">
        <v>577</v>
      </c>
      <c r="C496" s="89" t="s">
        <v>10</v>
      </c>
      <c r="D496" s="89" t="s">
        <v>702</v>
      </c>
      <c r="E496" s="89" t="s">
        <v>604</v>
      </c>
      <c r="F496" s="89" t="s">
        <v>604</v>
      </c>
      <c r="G496" s="89" t="s">
        <v>541</v>
      </c>
      <c r="H496" s="89" t="s">
        <v>83</v>
      </c>
      <c r="I496" s="89" t="s">
        <v>173</v>
      </c>
      <c r="J496" s="90">
        <v>52.909619999999997</v>
      </c>
      <c r="K496" s="90">
        <v>87.976849999999999</v>
      </c>
      <c r="L496" s="89" t="s">
        <v>24</v>
      </c>
      <c r="M496" s="89" t="s">
        <v>28</v>
      </c>
      <c r="N496" s="89"/>
      <c r="O496" s="89" t="s">
        <v>28</v>
      </c>
      <c r="P496" s="90" t="s">
        <v>540</v>
      </c>
      <c r="Q496" s="89" t="s">
        <v>540</v>
      </c>
      <c r="R496" s="90">
        <v>479.9803524818098</v>
      </c>
      <c r="S496" s="90">
        <v>295.12235540774935</v>
      </c>
      <c r="T496" s="90">
        <v>47.077131593848343</v>
      </c>
      <c r="U496" s="90">
        <v>2386.0969230769228</v>
      </c>
      <c r="V496" s="90">
        <v>2202.1581431900195</v>
      </c>
      <c r="W496" s="90">
        <v>0.14510999999999999</v>
      </c>
      <c r="X496" s="90">
        <v>381.7</v>
      </c>
      <c r="Y496" s="90">
        <v>69.649948948635412</v>
      </c>
      <c r="Z496" s="90">
        <v>42.825204993218506</v>
      </c>
      <c r="AA496" s="90">
        <v>6.8313625655833325</v>
      </c>
      <c r="AB496" s="90">
        <v>346.24652450769224</v>
      </c>
      <c r="AC496" s="90">
        <v>319.55516815830373</v>
      </c>
      <c r="AD496" s="90">
        <v>785.10820917343324</v>
      </c>
    </row>
    <row r="497" spans="1:30" x14ac:dyDescent="0.2">
      <c r="A497" s="89" t="s">
        <v>1117</v>
      </c>
      <c r="B497" s="89" t="s">
        <v>577</v>
      </c>
      <c r="C497" s="89" t="s">
        <v>9</v>
      </c>
      <c r="D497" s="89" t="s">
        <v>702</v>
      </c>
      <c r="E497" s="89" t="s">
        <v>604</v>
      </c>
      <c r="F497" s="89" t="s">
        <v>604</v>
      </c>
      <c r="G497" s="89" t="s">
        <v>541</v>
      </c>
      <c r="H497" s="89" t="s">
        <v>83</v>
      </c>
      <c r="I497" s="89" t="s">
        <v>173</v>
      </c>
      <c r="J497" s="90">
        <v>52.909619999999997</v>
      </c>
      <c r="K497" s="90">
        <v>87.976849999999999</v>
      </c>
      <c r="L497" s="89" t="s">
        <v>24</v>
      </c>
      <c r="M497" s="89" t="s">
        <v>28</v>
      </c>
      <c r="N497" s="89"/>
      <c r="O497" s="89" t="s">
        <v>28</v>
      </c>
      <c r="P497" s="90" t="s">
        <v>540</v>
      </c>
      <c r="Q497" s="89" t="s">
        <v>540</v>
      </c>
      <c r="R497" s="90">
        <v>479.9803524818098</v>
      </c>
      <c r="S497" s="90">
        <v>295.12235540774935</v>
      </c>
      <c r="T497" s="90">
        <v>47.077131593848343</v>
      </c>
      <c r="U497" s="90">
        <v>2386.0969230769228</v>
      </c>
      <c r="V497" s="90">
        <v>2202.1581431900195</v>
      </c>
      <c r="W497" s="90">
        <v>4.4769999999999997E-2</v>
      </c>
      <c r="X497" s="90">
        <v>381.7</v>
      </c>
      <c r="Y497" s="90">
        <v>21.488720380610623</v>
      </c>
      <c r="Z497" s="90">
        <v>13.212627851604937</v>
      </c>
      <c r="AA497" s="90">
        <v>2.1076431814565901</v>
      </c>
      <c r="AB497" s="90">
        <v>106.82555924615383</v>
      </c>
      <c r="AC497" s="90">
        <v>98.590620070617163</v>
      </c>
      <c r="AD497" s="90">
        <v>242.22517073044315</v>
      </c>
    </row>
    <row r="498" spans="1:30" x14ac:dyDescent="0.2">
      <c r="A498" s="89" t="s">
        <v>1117</v>
      </c>
      <c r="B498" s="89" t="s">
        <v>578</v>
      </c>
      <c r="C498" s="89" t="s">
        <v>6</v>
      </c>
      <c r="D498" s="89" t="s">
        <v>702</v>
      </c>
      <c r="E498" s="89" t="s">
        <v>604</v>
      </c>
      <c r="F498" s="89" t="s">
        <v>604</v>
      </c>
      <c r="G498" s="89" t="s">
        <v>541</v>
      </c>
      <c r="H498" s="89" t="s">
        <v>83</v>
      </c>
      <c r="I498" s="89" t="s">
        <v>173</v>
      </c>
      <c r="J498" s="90">
        <v>52.909619999999997</v>
      </c>
      <c r="K498" s="90">
        <v>87.976849999999999</v>
      </c>
      <c r="L498" s="89" t="s">
        <v>24</v>
      </c>
      <c r="M498" s="89" t="s">
        <v>28</v>
      </c>
      <c r="N498" s="89"/>
      <c r="O498" s="89" t="s">
        <v>28</v>
      </c>
      <c r="P498" s="90" t="s">
        <v>540</v>
      </c>
      <c r="Q498" s="89" t="s">
        <v>540</v>
      </c>
      <c r="R498" s="90">
        <v>479.9803524818098</v>
      </c>
      <c r="S498" s="90">
        <v>295.12235540774935</v>
      </c>
      <c r="T498" s="90">
        <v>47.077131593848343</v>
      </c>
      <c r="U498" s="90">
        <v>2353.1381818181821</v>
      </c>
      <c r="V498" s="90">
        <v>2202.1581431900195</v>
      </c>
      <c r="W498" s="90">
        <v>0.97304999999999997</v>
      </c>
      <c r="X498" s="90">
        <v>381.7</v>
      </c>
      <c r="Y498" s="90">
        <v>467.04488198242501</v>
      </c>
      <c r="Z498" s="90">
        <v>287.16880792951048</v>
      </c>
      <c r="AA498" s="90">
        <v>45.808402897394132</v>
      </c>
      <c r="AB498" s="90">
        <v>2289.7211078181822</v>
      </c>
      <c r="AC498" s="90">
        <v>2142.8099812310484</v>
      </c>
      <c r="AD498" s="90">
        <v>5232.5531818585605</v>
      </c>
    </row>
    <row r="499" spans="1:30" x14ac:dyDescent="0.2">
      <c r="A499" s="89" t="s">
        <v>1117</v>
      </c>
      <c r="B499" s="89" t="s">
        <v>578</v>
      </c>
      <c r="C499" s="89" t="s">
        <v>7</v>
      </c>
      <c r="D499" s="89" t="s">
        <v>702</v>
      </c>
      <c r="E499" s="89" t="s">
        <v>604</v>
      </c>
      <c r="F499" s="89" t="s">
        <v>604</v>
      </c>
      <c r="G499" s="89" t="s">
        <v>541</v>
      </c>
      <c r="H499" s="89" t="s">
        <v>83</v>
      </c>
      <c r="I499" s="89" t="s">
        <v>173</v>
      </c>
      <c r="J499" s="90">
        <v>52.909619999999997</v>
      </c>
      <c r="K499" s="90">
        <v>87.976849999999999</v>
      </c>
      <c r="L499" s="89" t="s">
        <v>24</v>
      </c>
      <c r="M499" s="89" t="s">
        <v>28</v>
      </c>
      <c r="N499" s="89"/>
      <c r="O499" s="89" t="s">
        <v>28</v>
      </c>
      <c r="P499" s="90" t="s">
        <v>540</v>
      </c>
      <c r="Q499" s="89" t="s">
        <v>540</v>
      </c>
      <c r="R499" s="90">
        <v>479.9803524818098</v>
      </c>
      <c r="S499" s="90">
        <v>295.12235540774935</v>
      </c>
      <c r="T499" s="90">
        <v>47.077131593848343</v>
      </c>
      <c r="U499" s="90">
        <v>2353.1381818181821</v>
      </c>
      <c r="V499" s="90">
        <v>2202.1581431900195</v>
      </c>
      <c r="W499" s="90">
        <v>0.67859000000000003</v>
      </c>
      <c r="X499" s="90">
        <v>381.7</v>
      </c>
      <c r="Y499" s="90">
        <v>325.7098673906313</v>
      </c>
      <c r="Z499" s="90">
        <v>200.26707915614463</v>
      </c>
      <c r="AA499" s="90">
        <v>31.946070728269547</v>
      </c>
      <c r="AB499" s="90">
        <v>1596.8160388000003</v>
      </c>
      <c r="AC499" s="90">
        <v>1494.3624943873153</v>
      </c>
      <c r="AD499" s="90">
        <v>3649.101550462361</v>
      </c>
    </row>
    <row r="500" spans="1:30" x14ac:dyDescent="0.2">
      <c r="A500" s="89" t="s">
        <v>1117</v>
      </c>
      <c r="B500" s="89" t="s">
        <v>577</v>
      </c>
      <c r="C500" s="89" t="s">
        <v>4</v>
      </c>
      <c r="D500" s="89" t="s">
        <v>703</v>
      </c>
      <c r="E500" s="89" t="s">
        <v>604</v>
      </c>
      <c r="F500" s="89" t="s">
        <v>604</v>
      </c>
      <c r="G500" s="89" t="s">
        <v>541</v>
      </c>
      <c r="H500" s="89" t="s">
        <v>83</v>
      </c>
      <c r="I500" s="89" t="s">
        <v>174</v>
      </c>
      <c r="J500" s="90">
        <v>55.284950000000002</v>
      </c>
      <c r="K500" s="90">
        <v>85.649019999999993</v>
      </c>
      <c r="L500" s="89" t="s">
        <v>24</v>
      </c>
      <c r="M500" s="89" t="s">
        <v>28</v>
      </c>
      <c r="N500" s="89"/>
      <c r="O500" s="89" t="s">
        <v>28</v>
      </c>
      <c r="P500" s="90" t="s">
        <v>540</v>
      </c>
      <c r="Q500" s="89" t="s">
        <v>540</v>
      </c>
      <c r="R500" s="90">
        <v>479.9803524818098</v>
      </c>
      <c r="S500" s="90">
        <v>295.12235540774935</v>
      </c>
      <c r="T500" s="90">
        <v>47.077131593848343</v>
      </c>
      <c r="U500" s="90">
        <v>2386.0969230769228</v>
      </c>
      <c r="V500" s="90">
        <v>278.0683740130296</v>
      </c>
      <c r="W500" s="90">
        <v>1.5659099999999999</v>
      </c>
      <c r="X500" s="90">
        <v>23.65</v>
      </c>
      <c r="Y500" s="90">
        <v>751.6060337547907</v>
      </c>
      <c r="Z500" s="90">
        <v>462.13504755654878</v>
      </c>
      <c r="AA500" s="90">
        <v>73.718551134123061</v>
      </c>
      <c r="AB500" s="90">
        <v>3736.4130328153842</v>
      </c>
      <c r="AC500" s="90">
        <v>435.43004755074315</v>
      </c>
      <c r="AD500" s="90">
        <v>5459.30271281159</v>
      </c>
    </row>
    <row r="501" spans="1:30" x14ac:dyDescent="0.2">
      <c r="A501" s="89" t="s">
        <v>1117</v>
      </c>
      <c r="B501" s="89" t="s">
        <v>577</v>
      </c>
      <c r="C501" s="89" t="s">
        <v>5</v>
      </c>
      <c r="D501" s="89" t="s">
        <v>703</v>
      </c>
      <c r="E501" s="89" t="s">
        <v>604</v>
      </c>
      <c r="F501" s="89" t="s">
        <v>604</v>
      </c>
      <c r="G501" s="89" t="s">
        <v>541</v>
      </c>
      <c r="H501" s="89" t="s">
        <v>83</v>
      </c>
      <c r="I501" s="89" t="s">
        <v>174</v>
      </c>
      <c r="J501" s="90">
        <v>55.284950000000002</v>
      </c>
      <c r="K501" s="90">
        <v>85.649019999999993</v>
      </c>
      <c r="L501" s="89" t="s">
        <v>24</v>
      </c>
      <c r="M501" s="89" t="s">
        <v>28</v>
      </c>
      <c r="N501" s="89"/>
      <c r="O501" s="89" t="s">
        <v>28</v>
      </c>
      <c r="P501" s="90" t="s">
        <v>540</v>
      </c>
      <c r="Q501" s="89" t="s">
        <v>540</v>
      </c>
      <c r="R501" s="90">
        <v>479.9803524818098</v>
      </c>
      <c r="S501" s="90">
        <v>295.12235540774935</v>
      </c>
      <c r="T501" s="90">
        <v>47.077131593848343</v>
      </c>
      <c r="U501" s="90">
        <v>2386.0969230769228</v>
      </c>
      <c r="V501" s="90">
        <v>278.0683740130296</v>
      </c>
      <c r="W501" s="90">
        <v>1.3333999999999999</v>
      </c>
      <c r="X501" s="90">
        <v>23.65</v>
      </c>
      <c r="Y501" s="90">
        <v>640.00580199924514</v>
      </c>
      <c r="Z501" s="90">
        <v>393.51614870069295</v>
      </c>
      <c r="AA501" s="90">
        <v>62.772647267237375</v>
      </c>
      <c r="AB501" s="90">
        <v>3181.6216372307686</v>
      </c>
      <c r="AC501" s="90">
        <v>370.77636990897366</v>
      </c>
      <c r="AD501" s="90">
        <v>4648.6926051069177</v>
      </c>
    </row>
    <row r="502" spans="1:30" x14ac:dyDescent="0.2">
      <c r="A502" s="89" t="s">
        <v>1117</v>
      </c>
      <c r="B502" s="89" t="s">
        <v>577</v>
      </c>
      <c r="C502" s="89" t="s">
        <v>10</v>
      </c>
      <c r="D502" s="89" t="s">
        <v>703</v>
      </c>
      <c r="E502" s="89" t="s">
        <v>604</v>
      </c>
      <c r="F502" s="89" t="s">
        <v>604</v>
      </c>
      <c r="G502" s="89" t="s">
        <v>541</v>
      </c>
      <c r="H502" s="89" t="s">
        <v>83</v>
      </c>
      <c r="I502" s="89" t="s">
        <v>174</v>
      </c>
      <c r="J502" s="90">
        <v>55.284950000000002</v>
      </c>
      <c r="K502" s="90">
        <v>85.649019999999993</v>
      </c>
      <c r="L502" s="89" t="s">
        <v>24</v>
      </c>
      <c r="M502" s="89" t="s">
        <v>28</v>
      </c>
      <c r="N502" s="89"/>
      <c r="O502" s="89" t="s">
        <v>28</v>
      </c>
      <c r="P502" s="90" t="s">
        <v>540</v>
      </c>
      <c r="Q502" s="89" t="s">
        <v>540</v>
      </c>
      <c r="R502" s="90">
        <v>479.9803524818098</v>
      </c>
      <c r="S502" s="90">
        <v>295.12235540774935</v>
      </c>
      <c r="T502" s="90">
        <v>47.077131593848343</v>
      </c>
      <c r="U502" s="90">
        <v>2386.0969230769228</v>
      </c>
      <c r="V502" s="90">
        <v>278.0683740130296</v>
      </c>
      <c r="W502" s="90">
        <v>0.20746000000000001</v>
      </c>
      <c r="X502" s="90">
        <v>23.65</v>
      </c>
      <c r="Y502" s="90">
        <v>99.576723925876266</v>
      </c>
      <c r="Z502" s="90">
        <v>61.226083852891684</v>
      </c>
      <c r="AA502" s="90">
        <v>9.7666217204597778</v>
      </c>
      <c r="AB502" s="90">
        <v>495.01966766153845</v>
      </c>
      <c r="AC502" s="90">
        <v>57.688064872743119</v>
      </c>
      <c r="AD502" s="90">
        <v>723.27716203350928</v>
      </c>
    </row>
    <row r="503" spans="1:30" x14ac:dyDescent="0.2">
      <c r="A503" s="89" t="s">
        <v>1117</v>
      </c>
      <c r="B503" s="89" t="s">
        <v>577</v>
      </c>
      <c r="C503" s="89" t="s">
        <v>9</v>
      </c>
      <c r="D503" s="89" t="s">
        <v>703</v>
      </c>
      <c r="E503" s="89" t="s">
        <v>604</v>
      </c>
      <c r="F503" s="89" t="s">
        <v>604</v>
      </c>
      <c r="G503" s="89" t="s">
        <v>541</v>
      </c>
      <c r="H503" s="89" t="s">
        <v>83</v>
      </c>
      <c r="I503" s="89" t="s">
        <v>174</v>
      </c>
      <c r="J503" s="90">
        <v>55.284950000000002</v>
      </c>
      <c r="K503" s="90">
        <v>85.649019999999993</v>
      </c>
      <c r="L503" s="89" t="s">
        <v>24</v>
      </c>
      <c r="M503" s="89" t="s">
        <v>28</v>
      </c>
      <c r="N503" s="89"/>
      <c r="O503" s="89" t="s">
        <v>28</v>
      </c>
      <c r="P503" s="90" t="s">
        <v>540</v>
      </c>
      <c r="Q503" s="89" t="s">
        <v>540</v>
      </c>
      <c r="R503" s="90">
        <v>479.9803524818098</v>
      </c>
      <c r="S503" s="90">
        <v>295.12235540774935</v>
      </c>
      <c r="T503" s="90">
        <v>47.077131593848343</v>
      </c>
      <c r="U503" s="90">
        <v>2386.0969230769228</v>
      </c>
      <c r="V503" s="90">
        <v>278.0683740130296</v>
      </c>
      <c r="W503" s="90">
        <v>6.3689999999999997E-2</v>
      </c>
      <c r="X503" s="90">
        <v>23.65</v>
      </c>
      <c r="Y503" s="90">
        <v>30.569948649566463</v>
      </c>
      <c r="Z503" s="90">
        <v>18.796342815919555</v>
      </c>
      <c r="AA503" s="90">
        <v>2.9983425112122006</v>
      </c>
      <c r="AB503" s="90">
        <v>151.97051303076921</v>
      </c>
      <c r="AC503" s="90">
        <v>17.710174740889855</v>
      </c>
      <c r="AD503" s="90">
        <v>222.04532174835725</v>
      </c>
    </row>
    <row r="504" spans="1:30" x14ac:dyDescent="0.2">
      <c r="A504" s="89" t="s">
        <v>1117</v>
      </c>
      <c r="B504" s="89" t="s">
        <v>578</v>
      </c>
      <c r="C504" s="89" t="s">
        <v>6</v>
      </c>
      <c r="D504" s="89" t="s">
        <v>703</v>
      </c>
      <c r="E504" s="89" t="s">
        <v>604</v>
      </c>
      <c r="F504" s="89" t="s">
        <v>604</v>
      </c>
      <c r="G504" s="89" t="s">
        <v>541</v>
      </c>
      <c r="H504" s="89" t="s">
        <v>83</v>
      </c>
      <c r="I504" s="89" t="s">
        <v>174</v>
      </c>
      <c r="J504" s="90">
        <v>55.284950000000002</v>
      </c>
      <c r="K504" s="90">
        <v>85.649019999999993</v>
      </c>
      <c r="L504" s="89" t="s">
        <v>24</v>
      </c>
      <c r="M504" s="89" t="s">
        <v>28</v>
      </c>
      <c r="N504" s="89"/>
      <c r="O504" s="89" t="s">
        <v>28</v>
      </c>
      <c r="P504" s="90" t="s">
        <v>540</v>
      </c>
      <c r="Q504" s="89" t="s">
        <v>540</v>
      </c>
      <c r="R504" s="90">
        <v>479.9803524818098</v>
      </c>
      <c r="S504" s="90">
        <v>295.12235540774935</v>
      </c>
      <c r="T504" s="90">
        <v>47.077131593848343</v>
      </c>
      <c r="U504" s="90">
        <v>2353.1381818181821</v>
      </c>
      <c r="V504" s="90">
        <v>278.0683740130296</v>
      </c>
      <c r="W504" s="90">
        <v>0.99648000000000003</v>
      </c>
      <c r="X504" s="90">
        <v>23.65</v>
      </c>
      <c r="Y504" s="90">
        <v>478.29082164107388</v>
      </c>
      <c r="Z504" s="90">
        <v>294.08352471671407</v>
      </c>
      <c r="AA504" s="90">
        <v>46.911420090637996</v>
      </c>
      <c r="AB504" s="90">
        <v>2344.8551354181823</v>
      </c>
      <c r="AC504" s="90">
        <v>277.08957333650375</v>
      </c>
      <c r="AD504" s="90">
        <v>3441.2304752031118</v>
      </c>
    </row>
    <row r="505" spans="1:30" x14ac:dyDescent="0.2">
      <c r="A505" s="89" t="s">
        <v>1117</v>
      </c>
      <c r="B505" s="89" t="s">
        <v>578</v>
      </c>
      <c r="C505" s="89" t="s">
        <v>7</v>
      </c>
      <c r="D505" s="89" t="s">
        <v>703</v>
      </c>
      <c r="E505" s="89" t="s">
        <v>604</v>
      </c>
      <c r="F505" s="89" t="s">
        <v>604</v>
      </c>
      <c r="G505" s="89" t="s">
        <v>541</v>
      </c>
      <c r="H505" s="89" t="s">
        <v>83</v>
      </c>
      <c r="I505" s="89" t="s">
        <v>174</v>
      </c>
      <c r="J505" s="90">
        <v>55.284950000000002</v>
      </c>
      <c r="K505" s="90">
        <v>85.649019999999993</v>
      </c>
      <c r="L505" s="89" t="s">
        <v>24</v>
      </c>
      <c r="M505" s="89" t="s">
        <v>28</v>
      </c>
      <c r="N505" s="89"/>
      <c r="O505" s="89" t="s">
        <v>28</v>
      </c>
      <c r="P505" s="90" t="s">
        <v>540</v>
      </c>
      <c r="Q505" s="89" t="s">
        <v>540</v>
      </c>
      <c r="R505" s="90">
        <v>479.9803524818098</v>
      </c>
      <c r="S505" s="90">
        <v>295.12235540774935</v>
      </c>
      <c r="T505" s="90">
        <v>47.077131593848343</v>
      </c>
      <c r="U505" s="90">
        <v>2353.1381818181821</v>
      </c>
      <c r="V505" s="90">
        <v>278.0683740130296</v>
      </c>
      <c r="W505" s="90">
        <v>0.69469000000000003</v>
      </c>
      <c r="X505" s="90">
        <v>23.65</v>
      </c>
      <c r="Y505" s="90">
        <v>333.43755106558848</v>
      </c>
      <c r="Z505" s="90">
        <v>205.01854907820942</v>
      </c>
      <c r="AA505" s="90">
        <v>32.704012546930507</v>
      </c>
      <c r="AB505" s="90">
        <v>1634.701563527273</v>
      </c>
      <c r="AC505" s="90">
        <v>193.17131874311153</v>
      </c>
      <c r="AD505" s="90">
        <v>2399.0329949611128</v>
      </c>
    </row>
    <row r="506" spans="1:30" x14ac:dyDescent="0.2">
      <c r="A506" s="89" t="s">
        <v>1117</v>
      </c>
      <c r="B506" s="89" t="s">
        <v>577</v>
      </c>
      <c r="C506" s="89" t="s">
        <v>4</v>
      </c>
      <c r="D506" s="89" t="s">
        <v>704</v>
      </c>
      <c r="E506" s="89" t="s">
        <v>604</v>
      </c>
      <c r="F506" s="89" t="s">
        <v>604</v>
      </c>
      <c r="G506" s="89" t="s">
        <v>541</v>
      </c>
      <c r="H506" s="89" t="s">
        <v>83</v>
      </c>
      <c r="I506" s="89" t="s">
        <v>175</v>
      </c>
      <c r="J506" s="90">
        <v>55.357030000000002</v>
      </c>
      <c r="K506" s="90">
        <v>85.45</v>
      </c>
      <c r="L506" s="89" t="s">
        <v>24</v>
      </c>
      <c r="M506" s="89" t="s">
        <v>28</v>
      </c>
      <c r="N506" s="89"/>
      <c r="O506" s="89" t="s">
        <v>28</v>
      </c>
      <c r="P506" s="90" t="s">
        <v>540</v>
      </c>
      <c r="Q506" s="89" t="s">
        <v>540</v>
      </c>
      <c r="R506" s="90">
        <v>479.9803524818098</v>
      </c>
      <c r="S506" s="90">
        <v>295.12235540774935</v>
      </c>
      <c r="T506" s="90">
        <v>47.077131593848343</v>
      </c>
      <c r="U506" s="90">
        <v>2386.0969230769228</v>
      </c>
      <c r="V506" s="90">
        <v>278.0683740130296</v>
      </c>
      <c r="W506" s="90">
        <v>0.45917999999999998</v>
      </c>
      <c r="X506" s="90">
        <v>38.299999999999997</v>
      </c>
      <c r="Y506" s="90">
        <v>220.39737825259741</v>
      </c>
      <c r="Z506" s="90">
        <v>135.51428315613035</v>
      </c>
      <c r="AA506" s="90">
        <v>21.616877285263282</v>
      </c>
      <c r="AB506" s="90">
        <v>1095.6479851384613</v>
      </c>
      <c r="AC506" s="90">
        <v>127.68343597930293</v>
      </c>
      <c r="AD506" s="90">
        <v>1600.8599598117553</v>
      </c>
    </row>
    <row r="507" spans="1:30" x14ac:dyDescent="0.2">
      <c r="A507" s="89" t="s">
        <v>1117</v>
      </c>
      <c r="B507" s="89" t="s">
        <v>577</v>
      </c>
      <c r="C507" s="89" t="s">
        <v>5</v>
      </c>
      <c r="D507" s="89" t="s">
        <v>704</v>
      </c>
      <c r="E507" s="89" t="s">
        <v>604</v>
      </c>
      <c r="F507" s="89" t="s">
        <v>604</v>
      </c>
      <c r="G507" s="89" t="s">
        <v>541</v>
      </c>
      <c r="H507" s="89" t="s">
        <v>83</v>
      </c>
      <c r="I507" s="89" t="s">
        <v>175</v>
      </c>
      <c r="J507" s="90">
        <v>55.357030000000002</v>
      </c>
      <c r="K507" s="90">
        <v>85.45</v>
      </c>
      <c r="L507" s="89" t="s">
        <v>24</v>
      </c>
      <c r="M507" s="89" t="s">
        <v>28</v>
      </c>
      <c r="N507" s="89"/>
      <c r="O507" s="89" t="s">
        <v>28</v>
      </c>
      <c r="P507" s="90" t="s">
        <v>540</v>
      </c>
      <c r="Q507" s="89" t="s">
        <v>540</v>
      </c>
      <c r="R507" s="90">
        <v>479.9803524818098</v>
      </c>
      <c r="S507" s="90">
        <v>295.12235540774935</v>
      </c>
      <c r="T507" s="90">
        <v>47.077131593848343</v>
      </c>
      <c r="U507" s="90">
        <v>2386.0969230769228</v>
      </c>
      <c r="V507" s="90">
        <v>278.0683740130296</v>
      </c>
      <c r="W507" s="90">
        <v>0.39795999999999998</v>
      </c>
      <c r="X507" s="90">
        <v>38.299999999999997</v>
      </c>
      <c r="Y507" s="90">
        <v>191.01298107366102</v>
      </c>
      <c r="Z507" s="90">
        <v>117.44689255806793</v>
      </c>
      <c r="AA507" s="90">
        <v>18.734815289087887</v>
      </c>
      <c r="AB507" s="90">
        <v>949.57113150769214</v>
      </c>
      <c r="AC507" s="90">
        <v>110.66009012222526</v>
      </c>
      <c r="AD507" s="90">
        <v>1387.4259105507342</v>
      </c>
    </row>
    <row r="508" spans="1:30" x14ac:dyDescent="0.2">
      <c r="A508" s="89" t="s">
        <v>1117</v>
      </c>
      <c r="B508" s="89" t="s">
        <v>577</v>
      </c>
      <c r="C508" s="89" t="s">
        <v>10</v>
      </c>
      <c r="D508" s="89" t="s">
        <v>704</v>
      </c>
      <c r="E508" s="89" t="s">
        <v>604</v>
      </c>
      <c r="F508" s="89" t="s">
        <v>604</v>
      </c>
      <c r="G508" s="89" t="s">
        <v>541</v>
      </c>
      <c r="H508" s="89" t="s">
        <v>83</v>
      </c>
      <c r="I508" s="89" t="s">
        <v>175</v>
      </c>
      <c r="J508" s="90">
        <v>55.357030000000002</v>
      </c>
      <c r="K508" s="90">
        <v>85.45</v>
      </c>
      <c r="L508" s="89" t="s">
        <v>24</v>
      </c>
      <c r="M508" s="89" t="s">
        <v>28</v>
      </c>
      <c r="N508" s="89"/>
      <c r="O508" s="89" t="s">
        <v>28</v>
      </c>
      <c r="P508" s="90" t="s">
        <v>540</v>
      </c>
      <c r="Q508" s="89" t="s">
        <v>540</v>
      </c>
      <c r="R508" s="90">
        <v>479.9803524818098</v>
      </c>
      <c r="S508" s="90">
        <v>295.12235540774935</v>
      </c>
      <c r="T508" s="90">
        <v>47.077131593848343</v>
      </c>
      <c r="U508" s="90">
        <v>2386.0969230769228</v>
      </c>
      <c r="V508" s="90">
        <v>278.0683740130296</v>
      </c>
      <c r="W508" s="90">
        <v>6.3240000000000005E-2</v>
      </c>
      <c r="X508" s="90">
        <v>38.299999999999997</v>
      </c>
      <c r="Y508" s="90">
        <v>30.353957490949654</v>
      </c>
      <c r="Z508" s="90">
        <v>18.66353775598607</v>
      </c>
      <c r="AA508" s="90">
        <v>2.9771578019949696</v>
      </c>
      <c r="AB508" s="90">
        <v>150.89676941538463</v>
      </c>
      <c r="AC508" s="90">
        <v>17.585043972583993</v>
      </c>
      <c r="AD508" s="90">
        <v>220.47646643689933</v>
      </c>
    </row>
    <row r="509" spans="1:30" x14ac:dyDescent="0.2">
      <c r="A509" s="89" t="s">
        <v>1117</v>
      </c>
      <c r="B509" s="89" t="s">
        <v>577</v>
      </c>
      <c r="C509" s="89" t="s">
        <v>9</v>
      </c>
      <c r="D509" s="89" t="s">
        <v>704</v>
      </c>
      <c r="E509" s="89" t="s">
        <v>604</v>
      </c>
      <c r="F509" s="89" t="s">
        <v>604</v>
      </c>
      <c r="G509" s="89" t="s">
        <v>541</v>
      </c>
      <c r="H509" s="89" t="s">
        <v>83</v>
      </c>
      <c r="I509" s="89" t="s">
        <v>175</v>
      </c>
      <c r="J509" s="90">
        <v>55.357030000000002</v>
      </c>
      <c r="K509" s="90">
        <v>85.45</v>
      </c>
      <c r="L509" s="89" t="s">
        <v>24</v>
      </c>
      <c r="M509" s="89" t="s">
        <v>28</v>
      </c>
      <c r="N509" s="89"/>
      <c r="O509" s="89" t="s">
        <v>28</v>
      </c>
      <c r="P509" s="90" t="s">
        <v>540</v>
      </c>
      <c r="Q509" s="89" t="s">
        <v>540</v>
      </c>
      <c r="R509" s="90">
        <v>479.9803524818098</v>
      </c>
      <c r="S509" s="90">
        <v>295.12235540774935</v>
      </c>
      <c r="T509" s="90">
        <v>47.077131593848343</v>
      </c>
      <c r="U509" s="90">
        <v>2386.0969230769228</v>
      </c>
      <c r="V509" s="90">
        <v>278.0683740130296</v>
      </c>
      <c r="W509" s="90">
        <v>1.9460000000000002E-2</v>
      </c>
      <c r="X509" s="90">
        <v>38.299999999999997</v>
      </c>
      <c r="Y509" s="90">
        <v>9.3404176592960191</v>
      </c>
      <c r="Z509" s="90">
        <v>5.7430810362348028</v>
      </c>
      <c r="AA509" s="90">
        <v>0.91612098081628879</v>
      </c>
      <c r="AB509" s="90">
        <v>46.433446123076919</v>
      </c>
      <c r="AC509" s="90">
        <v>5.4112105582935568</v>
      </c>
      <c r="AD509" s="90">
        <v>67.84427635771759</v>
      </c>
    </row>
    <row r="510" spans="1:30" x14ac:dyDescent="0.2">
      <c r="A510" s="89" t="s">
        <v>1117</v>
      </c>
      <c r="B510" s="89" t="s">
        <v>578</v>
      </c>
      <c r="C510" s="89" t="s">
        <v>6</v>
      </c>
      <c r="D510" s="89" t="s">
        <v>704</v>
      </c>
      <c r="E510" s="89" t="s">
        <v>604</v>
      </c>
      <c r="F510" s="89" t="s">
        <v>604</v>
      </c>
      <c r="G510" s="89" t="s">
        <v>541</v>
      </c>
      <c r="H510" s="89" t="s">
        <v>83</v>
      </c>
      <c r="I510" s="89" t="s">
        <v>175</v>
      </c>
      <c r="J510" s="90">
        <v>55.357030000000002</v>
      </c>
      <c r="K510" s="90">
        <v>85.45</v>
      </c>
      <c r="L510" s="89" t="s">
        <v>24</v>
      </c>
      <c r="M510" s="89" t="s">
        <v>28</v>
      </c>
      <c r="N510" s="89"/>
      <c r="O510" s="89" t="s">
        <v>28</v>
      </c>
      <c r="P510" s="90" t="s">
        <v>540</v>
      </c>
      <c r="Q510" s="89" t="s">
        <v>540</v>
      </c>
      <c r="R510" s="90">
        <v>479.9803524818098</v>
      </c>
      <c r="S510" s="90">
        <v>295.12235540774935</v>
      </c>
      <c r="T510" s="90">
        <v>47.077131593848343</v>
      </c>
      <c r="U510" s="90">
        <v>2353.1381818181821</v>
      </c>
      <c r="V510" s="90">
        <v>278.0683740130296</v>
      </c>
      <c r="W510" s="90">
        <v>2.8780100000000002</v>
      </c>
      <c r="X510" s="90">
        <v>38.299999999999997</v>
      </c>
      <c r="Y510" s="90">
        <v>1381.3882542461736</v>
      </c>
      <c r="Z510" s="90">
        <v>849.36509008705673</v>
      </c>
      <c r="AA510" s="90">
        <v>135.48845549841147</v>
      </c>
      <c r="AB510" s="90">
        <v>6772.3552186545467</v>
      </c>
      <c r="AC510" s="90">
        <v>800.28356109323931</v>
      </c>
      <c r="AD510" s="90">
        <v>9938.8805795794287</v>
      </c>
    </row>
    <row r="511" spans="1:30" x14ac:dyDescent="0.2">
      <c r="A511" s="89" t="s">
        <v>1117</v>
      </c>
      <c r="B511" s="89" t="s">
        <v>578</v>
      </c>
      <c r="C511" s="89" t="s">
        <v>7</v>
      </c>
      <c r="D511" s="89" t="s">
        <v>704</v>
      </c>
      <c r="E511" s="89" t="s">
        <v>604</v>
      </c>
      <c r="F511" s="89" t="s">
        <v>604</v>
      </c>
      <c r="G511" s="89" t="s">
        <v>541</v>
      </c>
      <c r="H511" s="89" t="s">
        <v>83</v>
      </c>
      <c r="I511" s="89" t="s">
        <v>175</v>
      </c>
      <c r="J511" s="90">
        <v>55.357030000000002</v>
      </c>
      <c r="K511" s="90">
        <v>85.45</v>
      </c>
      <c r="L511" s="89" t="s">
        <v>24</v>
      </c>
      <c r="M511" s="89" t="s">
        <v>28</v>
      </c>
      <c r="N511" s="89"/>
      <c r="O511" s="89" t="s">
        <v>28</v>
      </c>
      <c r="P511" s="90" t="s">
        <v>540</v>
      </c>
      <c r="Q511" s="89" t="s">
        <v>540</v>
      </c>
      <c r="R511" s="90">
        <v>479.9803524818098</v>
      </c>
      <c r="S511" s="90">
        <v>295.12235540774935</v>
      </c>
      <c r="T511" s="90">
        <v>47.077131593848343</v>
      </c>
      <c r="U511" s="90">
        <v>2353.1381818181821</v>
      </c>
      <c r="V511" s="90">
        <v>278.0683740130296</v>
      </c>
      <c r="W511" s="90">
        <v>2.0084499999999998</v>
      </c>
      <c r="X511" s="90">
        <v>38.299999999999997</v>
      </c>
      <c r="Y511" s="90">
        <v>964.01653894209085</v>
      </c>
      <c r="Z511" s="90">
        <v>592.73849471869414</v>
      </c>
      <c r="AA511" s="90">
        <v>94.552064949664697</v>
      </c>
      <c r="AB511" s="90">
        <v>4726.1603812727271</v>
      </c>
      <c r="AC511" s="90">
        <v>558.48642578646923</v>
      </c>
      <c r="AD511" s="90">
        <v>6935.9539056696458</v>
      </c>
    </row>
    <row r="512" spans="1:30" x14ac:dyDescent="0.2">
      <c r="A512" s="89" t="s">
        <v>1117</v>
      </c>
      <c r="B512" s="89" t="s">
        <v>577</v>
      </c>
      <c r="C512" s="89" t="s">
        <v>4</v>
      </c>
      <c r="D512" s="89" t="s">
        <v>705</v>
      </c>
      <c r="E512" s="89" t="s">
        <v>604</v>
      </c>
      <c r="F512" s="89" t="s">
        <v>604</v>
      </c>
      <c r="G512" s="89" t="s">
        <v>541</v>
      </c>
      <c r="H512" s="89" t="s">
        <v>83</v>
      </c>
      <c r="I512" s="89" t="s">
        <v>176</v>
      </c>
      <c r="J512" s="90">
        <v>56.115479000000001</v>
      </c>
      <c r="K512" s="90">
        <v>88.526895999999994</v>
      </c>
      <c r="L512" s="89" t="s">
        <v>24</v>
      </c>
      <c r="M512" s="89" t="s">
        <v>28</v>
      </c>
      <c r="N512" s="89"/>
      <c r="O512" s="89" t="s">
        <v>28</v>
      </c>
      <c r="P512" s="90" t="s">
        <v>540</v>
      </c>
      <c r="Q512" s="89" t="s">
        <v>540</v>
      </c>
      <c r="R512" s="90">
        <v>479.9803524818098</v>
      </c>
      <c r="S512" s="90">
        <v>295.12235540774935</v>
      </c>
      <c r="T512" s="90">
        <v>47.077131593848343</v>
      </c>
      <c r="U512" s="90">
        <v>2386.0969230769228</v>
      </c>
      <c r="V512" s="90">
        <v>1090.3505383915162</v>
      </c>
      <c r="W512" s="90">
        <v>0.76698999999999995</v>
      </c>
      <c r="X512" s="90">
        <v>226.86</v>
      </c>
      <c r="Y512" s="90">
        <v>368.14013055002329</v>
      </c>
      <c r="Z512" s="90">
        <v>226.35589537418966</v>
      </c>
      <c r="AA512" s="90">
        <v>36.107689161165737</v>
      </c>
      <c r="AB512" s="90">
        <v>1830.112479030769</v>
      </c>
      <c r="AC512" s="90">
        <v>836.28795944090893</v>
      </c>
      <c r="AD512" s="90">
        <v>3297.0041535570563</v>
      </c>
    </row>
    <row r="513" spans="1:30" x14ac:dyDescent="0.2">
      <c r="A513" s="89" t="s">
        <v>1117</v>
      </c>
      <c r="B513" s="89" t="s">
        <v>577</v>
      </c>
      <c r="C513" s="89" t="s">
        <v>5</v>
      </c>
      <c r="D513" s="89" t="s">
        <v>705</v>
      </c>
      <c r="E513" s="89" t="s">
        <v>604</v>
      </c>
      <c r="F513" s="89" t="s">
        <v>604</v>
      </c>
      <c r="G513" s="89" t="s">
        <v>541</v>
      </c>
      <c r="H513" s="89" t="s">
        <v>83</v>
      </c>
      <c r="I513" s="89" t="s">
        <v>176</v>
      </c>
      <c r="J513" s="90">
        <v>56.115479000000001</v>
      </c>
      <c r="K513" s="90">
        <v>88.526895999999994</v>
      </c>
      <c r="L513" s="89" t="s">
        <v>24</v>
      </c>
      <c r="M513" s="89" t="s">
        <v>28</v>
      </c>
      <c r="N513" s="89"/>
      <c r="O513" s="89" t="s">
        <v>28</v>
      </c>
      <c r="P513" s="90" t="s">
        <v>540</v>
      </c>
      <c r="Q513" s="89" t="s">
        <v>540</v>
      </c>
      <c r="R513" s="90">
        <v>479.9803524818098</v>
      </c>
      <c r="S513" s="90">
        <v>295.12235540774935</v>
      </c>
      <c r="T513" s="90">
        <v>47.077131593848343</v>
      </c>
      <c r="U513" s="90">
        <v>2386.0969230769228</v>
      </c>
      <c r="V513" s="90">
        <v>1090.3505383915162</v>
      </c>
      <c r="W513" s="90">
        <v>0.69184000000000001</v>
      </c>
      <c r="X513" s="90">
        <v>226.86</v>
      </c>
      <c r="Y513" s="90">
        <v>332.06960706101529</v>
      </c>
      <c r="Z513" s="90">
        <v>204.17745036529732</v>
      </c>
      <c r="AA513" s="90">
        <v>32.569842721888037</v>
      </c>
      <c r="AB513" s="90">
        <v>1650.7972952615382</v>
      </c>
      <c r="AC513" s="90">
        <v>754.34811648078664</v>
      </c>
      <c r="AD513" s="90">
        <v>2973.9623118905256</v>
      </c>
    </row>
    <row r="514" spans="1:30" x14ac:dyDescent="0.2">
      <c r="A514" s="89" t="s">
        <v>1117</v>
      </c>
      <c r="B514" s="89" t="s">
        <v>577</v>
      </c>
      <c r="C514" s="89" t="s">
        <v>10</v>
      </c>
      <c r="D514" s="89" t="s">
        <v>705</v>
      </c>
      <c r="E514" s="89" t="s">
        <v>604</v>
      </c>
      <c r="F514" s="89" t="s">
        <v>604</v>
      </c>
      <c r="G514" s="89" t="s">
        <v>541</v>
      </c>
      <c r="H514" s="89" t="s">
        <v>83</v>
      </c>
      <c r="I514" s="89" t="s">
        <v>176</v>
      </c>
      <c r="J514" s="90">
        <v>56.115479000000001</v>
      </c>
      <c r="K514" s="90">
        <v>88.526895999999994</v>
      </c>
      <c r="L514" s="89" t="s">
        <v>24</v>
      </c>
      <c r="M514" s="89" t="s">
        <v>28</v>
      </c>
      <c r="N514" s="89"/>
      <c r="O514" s="89" t="s">
        <v>28</v>
      </c>
      <c r="P514" s="90" t="s">
        <v>540</v>
      </c>
      <c r="Q514" s="89" t="s">
        <v>540</v>
      </c>
      <c r="R514" s="90">
        <v>479.9803524818098</v>
      </c>
      <c r="S514" s="90">
        <v>295.12235540774935</v>
      </c>
      <c r="T514" s="90">
        <v>47.077131593848343</v>
      </c>
      <c r="U514" s="90">
        <v>2386.0969230769228</v>
      </c>
      <c r="V514" s="90">
        <v>1090.3505383915162</v>
      </c>
      <c r="W514" s="90">
        <v>0.11501</v>
      </c>
      <c r="X514" s="90">
        <v>226.86</v>
      </c>
      <c r="Y514" s="90">
        <v>55.202540338932948</v>
      </c>
      <c r="Z514" s="90">
        <v>33.942022095445253</v>
      </c>
      <c r="AA514" s="90">
        <v>5.4143409046084976</v>
      </c>
      <c r="AB514" s="90">
        <v>274.42500712307691</v>
      </c>
      <c r="AC514" s="90">
        <v>125.40121542040828</v>
      </c>
      <c r="AD514" s="90">
        <v>494.38512588247187</v>
      </c>
    </row>
    <row r="515" spans="1:30" x14ac:dyDescent="0.2">
      <c r="A515" s="89" t="s">
        <v>1117</v>
      </c>
      <c r="B515" s="89" t="s">
        <v>577</v>
      </c>
      <c r="C515" s="89" t="s">
        <v>9</v>
      </c>
      <c r="D515" s="89" t="s">
        <v>705</v>
      </c>
      <c r="E515" s="89" t="s">
        <v>604</v>
      </c>
      <c r="F515" s="89" t="s">
        <v>604</v>
      </c>
      <c r="G515" s="89" t="s">
        <v>541</v>
      </c>
      <c r="H515" s="89" t="s">
        <v>83</v>
      </c>
      <c r="I515" s="89" t="s">
        <v>176</v>
      </c>
      <c r="J515" s="90">
        <v>56.115479000000001</v>
      </c>
      <c r="K515" s="90">
        <v>88.526895999999994</v>
      </c>
      <c r="L515" s="89" t="s">
        <v>24</v>
      </c>
      <c r="M515" s="89" t="s">
        <v>28</v>
      </c>
      <c r="N515" s="89"/>
      <c r="O515" s="89" t="s">
        <v>28</v>
      </c>
      <c r="P515" s="90" t="s">
        <v>540</v>
      </c>
      <c r="Q515" s="89" t="s">
        <v>540</v>
      </c>
      <c r="R515" s="90">
        <v>479.9803524818098</v>
      </c>
      <c r="S515" s="90">
        <v>295.12235540774935</v>
      </c>
      <c r="T515" s="90">
        <v>47.077131593848343</v>
      </c>
      <c r="U515" s="90">
        <v>2386.0969230769228</v>
      </c>
      <c r="V515" s="90">
        <v>1090.3505383915162</v>
      </c>
      <c r="W515" s="90">
        <v>3.5589999999999997E-2</v>
      </c>
      <c r="X515" s="90">
        <v>226.86</v>
      </c>
      <c r="Y515" s="90">
        <v>17.082500744827609</v>
      </c>
      <c r="Z515" s="90">
        <v>10.503404628961798</v>
      </c>
      <c r="AA515" s="90">
        <v>1.6754751134250623</v>
      </c>
      <c r="AB515" s="90">
        <v>84.921189492307676</v>
      </c>
      <c r="AC515" s="90">
        <v>38.805575661354062</v>
      </c>
      <c r="AD515" s="90">
        <v>152.98814564087621</v>
      </c>
    </row>
    <row r="516" spans="1:30" x14ac:dyDescent="0.2">
      <c r="A516" s="89" t="s">
        <v>1117</v>
      </c>
      <c r="B516" s="89" t="s">
        <v>578</v>
      </c>
      <c r="C516" s="89" t="s">
        <v>6</v>
      </c>
      <c r="D516" s="89" t="s">
        <v>705</v>
      </c>
      <c r="E516" s="89" t="s">
        <v>604</v>
      </c>
      <c r="F516" s="89" t="s">
        <v>604</v>
      </c>
      <c r="G516" s="89" t="s">
        <v>541</v>
      </c>
      <c r="H516" s="89" t="s">
        <v>83</v>
      </c>
      <c r="I516" s="89" t="s">
        <v>176</v>
      </c>
      <c r="J516" s="90">
        <v>56.115479000000001</v>
      </c>
      <c r="K516" s="90">
        <v>88.526895999999994</v>
      </c>
      <c r="L516" s="89" t="s">
        <v>24</v>
      </c>
      <c r="M516" s="89" t="s">
        <v>28</v>
      </c>
      <c r="N516" s="89"/>
      <c r="O516" s="89" t="s">
        <v>28</v>
      </c>
      <c r="P516" s="90" t="s">
        <v>540</v>
      </c>
      <c r="Q516" s="89" t="s">
        <v>540</v>
      </c>
      <c r="R516" s="90">
        <v>479.9803524818098</v>
      </c>
      <c r="S516" s="90">
        <v>295.12235540774935</v>
      </c>
      <c r="T516" s="90">
        <v>47.077131593848343</v>
      </c>
      <c r="U516" s="90">
        <v>2353.1381818181821</v>
      </c>
      <c r="V516" s="90">
        <v>1090.3505383915162</v>
      </c>
      <c r="W516" s="90">
        <v>0.55264000000000002</v>
      </c>
      <c r="X516" s="90">
        <v>226.86</v>
      </c>
      <c r="Y516" s="90">
        <v>265.25634199554736</v>
      </c>
      <c r="Z516" s="90">
        <v>163.09641849253862</v>
      </c>
      <c r="AA516" s="90">
        <v>26.01670600402435</v>
      </c>
      <c r="AB516" s="90">
        <v>1300.4382848000002</v>
      </c>
      <c r="AC516" s="90">
        <v>602.57132153668761</v>
      </c>
      <c r="AD516" s="90">
        <v>2357.3790728287981</v>
      </c>
    </row>
    <row r="517" spans="1:30" x14ac:dyDescent="0.2">
      <c r="A517" s="89" t="s">
        <v>1117</v>
      </c>
      <c r="B517" s="89" t="s">
        <v>578</v>
      </c>
      <c r="C517" s="89" t="s">
        <v>7</v>
      </c>
      <c r="D517" s="89" t="s">
        <v>705</v>
      </c>
      <c r="E517" s="89" t="s">
        <v>604</v>
      </c>
      <c r="F517" s="89" t="s">
        <v>604</v>
      </c>
      <c r="G517" s="89" t="s">
        <v>541</v>
      </c>
      <c r="H517" s="89" t="s">
        <v>83</v>
      </c>
      <c r="I517" s="89" t="s">
        <v>176</v>
      </c>
      <c r="J517" s="90">
        <v>56.115479000000001</v>
      </c>
      <c r="K517" s="90">
        <v>88.526895999999994</v>
      </c>
      <c r="L517" s="89" t="s">
        <v>24</v>
      </c>
      <c r="M517" s="89" t="s">
        <v>28</v>
      </c>
      <c r="N517" s="89"/>
      <c r="O517" s="89" t="s">
        <v>28</v>
      </c>
      <c r="P517" s="90" t="s">
        <v>540</v>
      </c>
      <c r="Q517" s="89" t="s">
        <v>540</v>
      </c>
      <c r="R517" s="90">
        <v>479.9803524818098</v>
      </c>
      <c r="S517" s="90">
        <v>295.12235540774935</v>
      </c>
      <c r="T517" s="90">
        <v>47.077131593848343</v>
      </c>
      <c r="U517" s="90">
        <v>2353.1381818181821</v>
      </c>
      <c r="V517" s="90">
        <v>1090.3505383915162</v>
      </c>
      <c r="W517" s="90">
        <v>0.38513999999999998</v>
      </c>
      <c r="X517" s="90">
        <v>226.86</v>
      </c>
      <c r="Y517" s="90">
        <v>184.85963295484422</v>
      </c>
      <c r="Z517" s="90">
        <v>113.66342396174058</v>
      </c>
      <c r="AA517" s="90">
        <v>18.131286462054749</v>
      </c>
      <c r="AB517" s="90">
        <v>906.28763934545464</v>
      </c>
      <c r="AC517" s="90">
        <v>419.93760635610852</v>
      </c>
      <c r="AD517" s="90">
        <v>1642.8795890802025</v>
      </c>
    </row>
    <row r="518" spans="1:30" x14ac:dyDescent="0.2">
      <c r="A518" s="89" t="s">
        <v>1117</v>
      </c>
      <c r="B518" s="89" t="s">
        <v>577</v>
      </c>
      <c r="C518" s="89" t="s">
        <v>4</v>
      </c>
      <c r="D518" s="89" t="s">
        <v>706</v>
      </c>
      <c r="E518" s="89" t="s">
        <v>604</v>
      </c>
      <c r="F518" s="89" t="s">
        <v>604</v>
      </c>
      <c r="G518" s="89" t="s">
        <v>541</v>
      </c>
      <c r="H518" s="89" t="s">
        <v>83</v>
      </c>
      <c r="I518" s="89" t="s">
        <v>177</v>
      </c>
      <c r="J518" s="90">
        <v>55.757496000000003</v>
      </c>
      <c r="K518" s="90">
        <v>88.307643999999996</v>
      </c>
      <c r="L518" s="89" t="s">
        <v>24</v>
      </c>
      <c r="M518" s="89" t="s">
        <v>28</v>
      </c>
      <c r="N518" s="89"/>
      <c r="O518" s="89" t="s">
        <v>28</v>
      </c>
      <c r="P518" s="90" t="s">
        <v>540</v>
      </c>
      <c r="Q518" s="89" t="s">
        <v>540</v>
      </c>
      <c r="R518" s="90">
        <v>479.9803524818098</v>
      </c>
      <c r="S518" s="90">
        <v>295.12235540774935</v>
      </c>
      <c r="T518" s="90">
        <v>47.077131593848343</v>
      </c>
      <c r="U518" s="90">
        <v>2386.0969230769228</v>
      </c>
      <c r="V518" s="90">
        <v>1089.1970334580155</v>
      </c>
      <c r="W518" s="90">
        <v>1.4924900000000001</v>
      </c>
      <c r="X518" s="90">
        <v>226.62</v>
      </c>
      <c r="Y518" s="90">
        <v>716.3658762755764</v>
      </c>
      <c r="Z518" s="90">
        <v>440.46716422251188</v>
      </c>
      <c r="AA518" s="90">
        <v>70.262148132502716</v>
      </c>
      <c r="AB518" s="90">
        <v>3561.2257967230767</v>
      </c>
      <c r="AC518" s="90">
        <v>1625.6156804657537</v>
      </c>
      <c r="AD518" s="90">
        <v>6413.9366658194222</v>
      </c>
    </row>
    <row r="519" spans="1:30" x14ac:dyDescent="0.2">
      <c r="A519" s="89" t="s">
        <v>1117</v>
      </c>
      <c r="B519" s="89" t="s">
        <v>577</v>
      </c>
      <c r="C519" s="89" t="s">
        <v>5</v>
      </c>
      <c r="D519" s="89" t="s">
        <v>706</v>
      </c>
      <c r="E519" s="89" t="s">
        <v>604</v>
      </c>
      <c r="F519" s="89" t="s">
        <v>604</v>
      </c>
      <c r="G519" s="89" t="s">
        <v>541</v>
      </c>
      <c r="H519" s="89" t="s">
        <v>83</v>
      </c>
      <c r="I519" s="89" t="s">
        <v>177</v>
      </c>
      <c r="J519" s="90">
        <v>55.757496000000003</v>
      </c>
      <c r="K519" s="90">
        <v>88.307643999999996</v>
      </c>
      <c r="L519" s="89" t="s">
        <v>24</v>
      </c>
      <c r="M519" s="89" t="s">
        <v>28</v>
      </c>
      <c r="N519" s="89"/>
      <c r="O519" s="89" t="s">
        <v>28</v>
      </c>
      <c r="P519" s="90" t="s">
        <v>540</v>
      </c>
      <c r="Q519" s="89" t="s">
        <v>540</v>
      </c>
      <c r="R519" s="90">
        <v>479.9803524818098</v>
      </c>
      <c r="S519" s="90">
        <v>295.12235540774935</v>
      </c>
      <c r="T519" s="90">
        <v>47.077131593848343</v>
      </c>
      <c r="U519" s="90">
        <v>2386.0969230769228</v>
      </c>
      <c r="V519" s="90">
        <v>1089.1970334580155</v>
      </c>
      <c r="W519" s="90">
        <v>1.3369</v>
      </c>
      <c r="X519" s="90">
        <v>226.62</v>
      </c>
      <c r="Y519" s="90">
        <v>641.68573323293151</v>
      </c>
      <c r="Z519" s="90">
        <v>394.54907694462008</v>
      </c>
      <c r="AA519" s="90">
        <v>62.93741722781585</v>
      </c>
      <c r="AB519" s="90">
        <v>3189.9729764615381</v>
      </c>
      <c r="AC519" s="90">
        <v>1456.1475140300211</v>
      </c>
      <c r="AD519" s="90">
        <v>5745.2927178969258</v>
      </c>
    </row>
    <row r="520" spans="1:30" x14ac:dyDescent="0.2">
      <c r="A520" s="89" t="s">
        <v>1117</v>
      </c>
      <c r="B520" s="89" t="s">
        <v>577</v>
      </c>
      <c r="C520" s="89" t="s">
        <v>10</v>
      </c>
      <c r="D520" s="89" t="s">
        <v>706</v>
      </c>
      <c r="E520" s="89" t="s">
        <v>604</v>
      </c>
      <c r="F520" s="89" t="s">
        <v>604</v>
      </c>
      <c r="G520" s="89" t="s">
        <v>541</v>
      </c>
      <c r="H520" s="89" t="s">
        <v>83</v>
      </c>
      <c r="I520" s="89" t="s">
        <v>177</v>
      </c>
      <c r="J520" s="90">
        <v>55.757496000000003</v>
      </c>
      <c r="K520" s="90">
        <v>88.307643999999996</v>
      </c>
      <c r="L520" s="89" t="s">
        <v>24</v>
      </c>
      <c r="M520" s="89" t="s">
        <v>28</v>
      </c>
      <c r="N520" s="89"/>
      <c r="O520" s="89" t="s">
        <v>28</v>
      </c>
      <c r="P520" s="90" t="s">
        <v>540</v>
      </c>
      <c r="Q520" s="89" t="s">
        <v>540</v>
      </c>
      <c r="R520" s="90">
        <v>479.9803524818098</v>
      </c>
      <c r="S520" s="90">
        <v>295.12235540774935</v>
      </c>
      <c r="T520" s="90">
        <v>47.077131593848343</v>
      </c>
      <c r="U520" s="90">
        <v>2386.0969230769228</v>
      </c>
      <c r="V520" s="90">
        <v>1089.1970334580155</v>
      </c>
      <c r="W520" s="90">
        <v>0.22056999999999999</v>
      </c>
      <c r="X520" s="90">
        <v>226.62</v>
      </c>
      <c r="Y520" s="90">
        <v>105.86926634691278</v>
      </c>
      <c r="Z520" s="90">
        <v>65.095137932287273</v>
      </c>
      <c r="AA520" s="90">
        <v>10.383802915655128</v>
      </c>
      <c r="AB520" s="90">
        <v>526.3013983230768</v>
      </c>
      <c r="AC520" s="90">
        <v>240.24418966983447</v>
      </c>
      <c r="AD520" s="90">
        <v>947.89379518776639</v>
      </c>
    </row>
    <row r="521" spans="1:30" x14ac:dyDescent="0.2">
      <c r="A521" s="89" t="s">
        <v>1117</v>
      </c>
      <c r="B521" s="89" t="s">
        <v>577</v>
      </c>
      <c r="C521" s="89" t="s">
        <v>9</v>
      </c>
      <c r="D521" s="89" t="s">
        <v>706</v>
      </c>
      <c r="E521" s="89" t="s">
        <v>604</v>
      </c>
      <c r="F521" s="89" t="s">
        <v>604</v>
      </c>
      <c r="G521" s="89" t="s">
        <v>541</v>
      </c>
      <c r="H521" s="89" t="s">
        <v>83</v>
      </c>
      <c r="I521" s="89" t="s">
        <v>177</v>
      </c>
      <c r="J521" s="90">
        <v>55.757496000000003</v>
      </c>
      <c r="K521" s="90">
        <v>88.307643999999996</v>
      </c>
      <c r="L521" s="89" t="s">
        <v>24</v>
      </c>
      <c r="M521" s="89" t="s">
        <v>28</v>
      </c>
      <c r="N521" s="89"/>
      <c r="O521" s="89" t="s">
        <v>28</v>
      </c>
      <c r="P521" s="90" t="s">
        <v>540</v>
      </c>
      <c r="Q521" s="89" t="s">
        <v>540</v>
      </c>
      <c r="R521" s="90">
        <v>479.9803524818098</v>
      </c>
      <c r="S521" s="90">
        <v>295.12235540774935</v>
      </c>
      <c r="T521" s="90">
        <v>47.077131593848343</v>
      </c>
      <c r="U521" s="90">
        <v>2386.0969230769228</v>
      </c>
      <c r="V521" s="90">
        <v>1089.1970334580155</v>
      </c>
      <c r="W521" s="90">
        <v>6.8190000000000001E-2</v>
      </c>
      <c r="X521" s="90">
        <v>226.62</v>
      </c>
      <c r="Y521" s="90">
        <v>32.729860235734613</v>
      </c>
      <c r="Z521" s="90">
        <v>20.124393415254428</v>
      </c>
      <c r="AA521" s="90">
        <v>3.2101896033845185</v>
      </c>
      <c r="AB521" s="90">
        <v>162.70794918461536</v>
      </c>
      <c r="AC521" s="90">
        <v>74.272345711502084</v>
      </c>
      <c r="AD521" s="90">
        <v>293.04473815049096</v>
      </c>
    </row>
    <row r="522" spans="1:30" x14ac:dyDescent="0.2">
      <c r="A522" s="89" t="s">
        <v>1117</v>
      </c>
      <c r="B522" s="89" t="s">
        <v>578</v>
      </c>
      <c r="C522" s="89" t="s">
        <v>6</v>
      </c>
      <c r="D522" s="89" t="s">
        <v>706</v>
      </c>
      <c r="E522" s="89" t="s">
        <v>604</v>
      </c>
      <c r="F522" s="89" t="s">
        <v>604</v>
      </c>
      <c r="G522" s="89" t="s">
        <v>541</v>
      </c>
      <c r="H522" s="89" t="s">
        <v>83</v>
      </c>
      <c r="I522" s="89" t="s">
        <v>177</v>
      </c>
      <c r="J522" s="90">
        <v>55.757496000000003</v>
      </c>
      <c r="K522" s="90">
        <v>88.307643999999996</v>
      </c>
      <c r="L522" s="89" t="s">
        <v>24</v>
      </c>
      <c r="M522" s="89" t="s">
        <v>28</v>
      </c>
      <c r="N522" s="89"/>
      <c r="O522" s="89" t="s">
        <v>28</v>
      </c>
      <c r="P522" s="90" t="s">
        <v>540</v>
      </c>
      <c r="Q522" s="89" t="s">
        <v>540</v>
      </c>
      <c r="R522" s="90">
        <v>479.9803524818098</v>
      </c>
      <c r="S522" s="90">
        <v>295.12235540774935</v>
      </c>
      <c r="T522" s="90">
        <v>47.077131593848343</v>
      </c>
      <c r="U522" s="90">
        <v>2353.1381818181821</v>
      </c>
      <c r="V522" s="90">
        <v>1089.1970334580155</v>
      </c>
      <c r="W522" s="90">
        <v>0.65776999999999997</v>
      </c>
      <c r="X522" s="90">
        <v>226.62</v>
      </c>
      <c r="Y522" s="90">
        <v>315.71667645196004</v>
      </c>
      <c r="Z522" s="90">
        <v>194.12263171655528</v>
      </c>
      <c r="AA522" s="90">
        <v>30.965924848485624</v>
      </c>
      <c r="AB522" s="90">
        <v>1547.8237018545456</v>
      </c>
      <c r="AC522" s="90">
        <v>716.44113269767888</v>
      </c>
      <c r="AD522" s="90">
        <v>2805.0700675692251</v>
      </c>
    </row>
    <row r="523" spans="1:30" x14ac:dyDescent="0.2">
      <c r="A523" s="89" t="s">
        <v>1117</v>
      </c>
      <c r="B523" s="89" t="s">
        <v>578</v>
      </c>
      <c r="C523" s="89" t="s">
        <v>7</v>
      </c>
      <c r="D523" s="89" t="s">
        <v>706</v>
      </c>
      <c r="E523" s="89" t="s">
        <v>604</v>
      </c>
      <c r="F523" s="89" t="s">
        <v>604</v>
      </c>
      <c r="G523" s="89" t="s">
        <v>541</v>
      </c>
      <c r="H523" s="89" t="s">
        <v>83</v>
      </c>
      <c r="I523" s="89" t="s">
        <v>177</v>
      </c>
      <c r="J523" s="90">
        <v>55.757496000000003</v>
      </c>
      <c r="K523" s="90">
        <v>88.307643999999996</v>
      </c>
      <c r="L523" s="89" t="s">
        <v>24</v>
      </c>
      <c r="M523" s="89" t="s">
        <v>28</v>
      </c>
      <c r="N523" s="89"/>
      <c r="O523" s="89" t="s">
        <v>28</v>
      </c>
      <c r="P523" s="90" t="s">
        <v>540</v>
      </c>
      <c r="Q523" s="89" t="s">
        <v>540</v>
      </c>
      <c r="R523" s="90">
        <v>479.9803524818098</v>
      </c>
      <c r="S523" s="90">
        <v>295.12235540774935</v>
      </c>
      <c r="T523" s="90">
        <v>47.077131593848343</v>
      </c>
      <c r="U523" s="90">
        <v>2353.1381818181821</v>
      </c>
      <c r="V523" s="90">
        <v>1089.1970334580155</v>
      </c>
      <c r="W523" s="90">
        <v>0.45577000000000001</v>
      </c>
      <c r="X523" s="90">
        <v>226.62</v>
      </c>
      <c r="Y523" s="90">
        <v>218.76064525063447</v>
      </c>
      <c r="Z523" s="90">
        <v>134.50791592418992</v>
      </c>
      <c r="AA523" s="90">
        <v>21.456344266528259</v>
      </c>
      <c r="AB523" s="90">
        <v>1072.4897891272728</v>
      </c>
      <c r="AC523" s="90">
        <v>496.42333193915977</v>
      </c>
      <c r="AD523" s="90">
        <v>1943.6380265077851</v>
      </c>
    </row>
    <row r="524" spans="1:30" x14ac:dyDescent="0.2">
      <c r="A524" s="89" t="s">
        <v>1117</v>
      </c>
      <c r="B524" s="89" t="s">
        <v>577</v>
      </c>
      <c r="C524" s="89" t="s">
        <v>4</v>
      </c>
      <c r="D524" s="89" t="s">
        <v>707</v>
      </c>
      <c r="E524" s="89" t="s">
        <v>604</v>
      </c>
      <c r="F524" s="89" t="s">
        <v>604</v>
      </c>
      <c r="G524" s="89" t="s">
        <v>541</v>
      </c>
      <c r="H524" s="89" t="s">
        <v>83</v>
      </c>
      <c r="I524" s="89" t="s">
        <v>178</v>
      </c>
      <c r="J524" s="90">
        <v>55.419789999999999</v>
      </c>
      <c r="K524" s="90">
        <v>86.043329999999997</v>
      </c>
      <c r="L524" s="89" t="s">
        <v>24</v>
      </c>
      <c r="M524" s="89" t="s">
        <v>28</v>
      </c>
      <c r="N524" s="89"/>
      <c r="O524" s="89" t="s">
        <v>28</v>
      </c>
      <c r="P524" s="90" t="s">
        <v>540</v>
      </c>
      <c r="Q524" s="89" t="s">
        <v>540</v>
      </c>
      <c r="R524" s="90">
        <v>479.9803524818098</v>
      </c>
      <c r="S524" s="90">
        <v>295.12235540774935</v>
      </c>
      <c r="T524" s="90">
        <v>47.077131593848343</v>
      </c>
      <c r="U524" s="90">
        <v>2386.0969230769228</v>
      </c>
      <c r="V524" s="90">
        <v>278.0683740130296</v>
      </c>
      <c r="W524" s="90">
        <v>1.4245300000000001</v>
      </c>
      <c r="X524" s="90">
        <v>21</v>
      </c>
      <c r="Y524" s="90">
        <v>683.7464115209126</v>
      </c>
      <c r="Z524" s="90">
        <v>420.4106489490012</v>
      </c>
      <c r="AA524" s="90">
        <v>67.062786269384787</v>
      </c>
      <c r="AB524" s="90">
        <v>3399.0666498307692</v>
      </c>
      <c r="AC524" s="90">
        <v>396.11674083278109</v>
      </c>
      <c r="AD524" s="90">
        <v>4966.4032374028493</v>
      </c>
    </row>
    <row r="525" spans="1:30" x14ac:dyDescent="0.2">
      <c r="A525" s="89" t="s">
        <v>1117</v>
      </c>
      <c r="B525" s="89" t="s">
        <v>577</v>
      </c>
      <c r="C525" s="89" t="s">
        <v>5</v>
      </c>
      <c r="D525" s="89" t="s">
        <v>707</v>
      </c>
      <c r="E525" s="89" t="s">
        <v>604</v>
      </c>
      <c r="F525" s="89" t="s">
        <v>604</v>
      </c>
      <c r="G525" s="89" t="s">
        <v>541</v>
      </c>
      <c r="H525" s="89" t="s">
        <v>83</v>
      </c>
      <c r="I525" s="89" t="s">
        <v>178</v>
      </c>
      <c r="J525" s="90">
        <v>55.419789999999999</v>
      </c>
      <c r="K525" s="90">
        <v>86.043329999999997</v>
      </c>
      <c r="L525" s="89" t="s">
        <v>24</v>
      </c>
      <c r="M525" s="89" t="s">
        <v>28</v>
      </c>
      <c r="N525" s="89"/>
      <c r="O525" s="89" t="s">
        <v>28</v>
      </c>
      <c r="P525" s="90" t="s">
        <v>540</v>
      </c>
      <c r="Q525" s="89" t="s">
        <v>540</v>
      </c>
      <c r="R525" s="90">
        <v>479.9803524818098</v>
      </c>
      <c r="S525" s="90">
        <v>295.12235540774935</v>
      </c>
      <c r="T525" s="90">
        <v>47.077131593848343</v>
      </c>
      <c r="U525" s="90">
        <v>2386.0969230769228</v>
      </c>
      <c r="V525" s="90">
        <v>278.0683740130296</v>
      </c>
      <c r="W525" s="90">
        <v>1.27799</v>
      </c>
      <c r="X525" s="90">
        <v>21</v>
      </c>
      <c r="Y525" s="90">
        <v>613.41009066822812</v>
      </c>
      <c r="Z525" s="90">
        <v>377.16341898754956</v>
      </c>
      <c r="AA525" s="90">
        <v>60.164103405622242</v>
      </c>
      <c r="AB525" s="90">
        <v>3049.4080067230766</v>
      </c>
      <c r="AC525" s="90">
        <v>355.36860130491169</v>
      </c>
      <c r="AD525" s="90">
        <v>4455.5142210893882</v>
      </c>
    </row>
    <row r="526" spans="1:30" x14ac:dyDescent="0.2">
      <c r="A526" s="89" t="s">
        <v>1117</v>
      </c>
      <c r="B526" s="89" t="s">
        <v>577</v>
      </c>
      <c r="C526" s="89" t="s">
        <v>10</v>
      </c>
      <c r="D526" s="89" t="s">
        <v>707</v>
      </c>
      <c r="E526" s="89" t="s">
        <v>604</v>
      </c>
      <c r="F526" s="89" t="s">
        <v>604</v>
      </c>
      <c r="G526" s="89" t="s">
        <v>541</v>
      </c>
      <c r="H526" s="89" t="s">
        <v>83</v>
      </c>
      <c r="I526" s="89" t="s">
        <v>178</v>
      </c>
      <c r="J526" s="90">
        <v>55.419789999999999</v>
      </c>
      <c r="K526" s="90">
        <v>86.043329999999997</v>
      </c>
      <c r="L526" s="89" t="s">
        <v>24</v>
      </c>
      <c r="M526" s="89" t="s">
        <v>28</v>
      </c>
      <c r="N526" s="89"/>
      <c r="O526" s="89" t="s">
        <v>28</v>
      </c>
      <c r="P526" s="90" t="s">
        <v>540</v>
      </c>
      <c r="Q526" s="89" t="s">
        <v>540</v>
      </c>
      <c r="R526" s="90">
        <v>479.9803524818098</v>
      </c>
      <c r="S526" s="90">
        <v>295.12235540774935</v>
      </c>
      <c r="T526" s="90">
        <v>47.077131593848343</v>
      </c>
      <c r="U526" s="90">
        <v>2386.0969230769228</v>
      </c>
      <c r="V526" s="90">
        <v>278.0683740130296</v>
      </c>
      <c r="W526" s="90">
        <v>0.21121000000000001</v>
      </c>
      <c r="X526" s="90">
        <v>21</v>
      </c>
      <c r="Y526" s="90">
        <v>101.37665024768306</v>
      </c>
      <c r="Z526" s="90">
        <v>62.332792685670746</v>
      </c>
      <c r="AA526" s="90">
        <v>9.9431609639367089</v>
      </c>
      <c r="AB526" s="90">
        <v>503.96753112307692</v>
      </c>
      <c r="AC526" s="90">
        <v>58.730821275291987</v>
      </c>
      <c r="AD526" s="90">
        <v>736.35095629565944</v>
      </c>
    </row>
    <row r="527" spans="1:30" x14ac:dyDescent="0.2">
      <c r="A527" s="89" t="s">
        <v>1117</v>
      </c>
      <c r="B527" s="89" t="s">
        <v>577</v>
      </c>
      <c r="C527" s="89" t="s">
        <v>9</v>
      </c>
      <c r="D527" s="89" t="s">
        <v>707</v>
      </c>
      <c r="E527" s="89" t="s">
        <v>604</v>
      </c>
      <c r="F527" s="89" t="s">
        <v>604</v>
      </c>
      <c r="G527" s="89" t="s">
        <v>541</v>
      </c>
      <c r="H527" s="89" t="s">
        <v>83</v>
      </c>
      <c r="I527" s="89" t="s">
        <v>178</v>
      </c>
      <c r="J527" s="90">
        <v>55.419789999999999</v>
      </c>
      <c r="K527" s="90">
        <v>86.043329999999997</v>
      </c>
      <c r="L527" s="89" t="s">
        <v>24</v>
      </c>
      <c r="M527" s="89" t="s">
        <v>28</v>
      </c>
      <c r="N527" s="89"/>
      <c r="O527" s="89" t="s">
        <v>28</v>
      </c>
      <c r="P527" s="90" t="s">
        <v>540</v>
      </c>
      <c r="Q527" s="89" t="s">
        <v>540</v>
      </c>
      <c r="R527" s="90">
        <v>479.9803524818098</v>
      </c>
      <c r="S527" s="90">
        <v>295.12235540774935</v>
      </c>
      <c r="T527" s="90">
        <v>47.077131593848343</v>
      </c>
      <c r="U527" s="90">
        <v>2386.0969230769228</v>
      </c>
      <c r="V527" s="90">
        <v>278.0683740130296</v>
      </c>
      <c r="W527" s="90">
        <v>6.5310000000000007E-2</v>
      </c>
      <c r="X527" s="90">
        <v>21</v>
      </c>
      <c r="Y527" s="90">
        <v>31.347516820587</v>
      </c>
      <c r="Z527" s="90">
        <v>19.274441031680112</v>
      </c>
      <c r="AA527" s="90">
        <v>3.0746074643942354</v>
      </c>
      <c r="AB527" s="90">
        <v>155.83599004615385</v>
      </c>
      <c r="AC527" s="90">
        <v>18.160645506790964</v>
      </c>
      <c r="AD527" s="90">
        <v>227.69320086960616</v>
      </c>
    </row>
    <row r="528" spans="1:30" x14ac:dyDescent="0.2">
      <c r="A528" s="89" t="s">
        <v>1117</v>
      </c>
      <c r="B528" s="89" t="s">
        <v>578</v>
      </c>
      <c r="C528" s="89" t="s">
        <v>6</v>
      </c>
      <c r="D528" s="89" t="s">
        <v>707</v>
      </c>
      <c r="E528" s="89" t="s">
        <v>604</v>
      </c>
      <c r="F528" s="89" t="s">
        <v>604</v>
      </c>
      <c r="G528" s="89" t="s">
        <v>541</v>
      </c>
      <c r="H528" s="89" t="s">
        <v>83</v>
      </c>
      <c r="I528" s="89" t="s">
        <v>178</v>
      </c>
      <c r="J528" s="90">
        <v>55.419789999999999</v>
      </c>
      <c r="K528" s="90">
        <v>86.043329999999997</v>
      </c>
      <c r="L528" s="89" t="s">
        <v>24</v>
      </c>
      <c r="M528" s="89" t="s">
        <v>28</v>
      </c>
      <c r="N528" s="89"/>
      <c r="O528" s="89" t="s">
        <v>28</v>
      </c>
      <c r="P528" s="90" t="s">
        <v>540</v>
      </c>
      <c r="Q528" s="89" t="s">
        <v>540</v>
      </c>
      <c r="R528" s="90">
        <v>479.9803524818098</v>
      </c>
      <c r="S528" s="90">
        <v>295.12235540774935</v>
      </c>
      <c r="T528" s="90">
        <v>47.077131593848343</v>
      </c>
      <c r="U528" s="90">
        <v>2353.1381818181821</v>
      </c>
      <c r="V528" s="90">
        <v>278.0683740130296</v>
      </c>
      <c r="W528" s="90">
        <v>0.57062999999999997</v>
      </c>
      <c r="X528" s="90">
        <v>21</v>
      </c>
      <c r="Y528" s="90">
        <v>273.8911885366951</v>
      </c>
      <c r="Z528" s="90">
        <v>168.405669666324</v>
      </c>
      <c r="AA528" s="90">
        <v>26.863623601397677</v>
      </c>
      <c r="AB528" s="90">
        <v>1342.7712406909093</v>
      </c>
      <c r="AC528" s="90">
        <v>158.67415626305507</v>
      </c>
      <c r="AD528" s="90">
        <v>1970.6058787583811</v>
      </c>
    </row>
    <row r="529" spans="1:30" x14ac:dyDescent="0.2">
      <c r="A529" s="89" t="s">
        <v>1117</v>
      </c>
      <c r="B529" s="89" t="s">
        <v>578</v>
      </c>
      <c r="C529" s="89" t="s">
        <v>7</v>
      </c>
      <c r="D529" s="89" t="s">
        <v>707</v>
      </c>
      <c r="E529" s="89" t="s">
        <v>604</v>
      </c>
      <c r="F529" s="89" t="s">
        <v>604</v>
      </c>
      <c r="G529" s="89" t="s">
        <v>541</v>
      </c>
      <c r="H529" s="89" t="s">
        <v>83</v>
      </c>
      <c r="I529" s="89" t="s">
        <v>178</v>
      </c>
      <c r="J529" s="90">
        <v>55.419789999999999</v>
      </c>
      <c r="K529" s="90">
        <v>86.043329999999997</v>
      </c>
      <c r="L529" s="89" t="s">
        <v>24</v>
      </c>
      <c r="M529" s="89" t="s">
        <v>28</v>
      </c>
      <c r="N529" s="89"/>
      <c r="O529" s="89" t="s">
        <v>28</v>
      </c>
      <c r="P529" s="90" t="s">
        <v>540</v>
      </c>
      <c r="Q529" s="89" t="s">
        <v>540</v>
      </c>
      <c r="R529" s="90">
        <v>479.9803524818098</v>
      </c>
      <c r="S529" s="90">
        <v>295.12235540774935</v>
      </c>
      <c r="T529" s="90">
        <v>47.077131593848343</v>
      </c>
      <c r="U529" s="90">
        <v>2353.1381818181821</v>
      </c>
      <c r="V529" s="90">
        <v>278.0683740130296</v>
      </c>
      <c r="W529" s="90">
        <v>0.39693000000000001</v>
      </c>
      <c r="X529" s="90">
        <v>21</v>
      </c>
      <c r="Y529" s="90">
        <v>190.51860131060477</v>
      </c>
      <c r="Z529" s="90">
        <v>117.14291653199795</v>
      </c>
      <c r="AA529" s="90">
        <v>18.686325843546221</v>
      </c>
      <c r="AB529" s="90">
        <v>934.03113850909108</v>
      </c>
      <c r="AC529" s="90">
        <v>110.37367969699184</v>
      </c>
      <c r="AD529" s="90">
        <v>1370.7526618922318</v>
      </c>
    </row>
    <row r="530" spans="1:30" x14ac:dyDescent="0.2">
      <c r="A530" s="89" t="s">
        <v>1117</v>
      </c>
      <c r="B530" s="89" t="s">
        <v>577</v>
      </c>
      <c r="C530" s="89" t="s">
        <v>4</v>
      </c>
      <c r="D530" s="89" t="s">
        <v>708</v>
      </c>
      <c r="E530" s="89" t="s">
        <v>612</v>
      </c>
      <c r="F530" s="89" t="s">
        <v>612</v>
      </c>
      <c r="G530" s="89" t="s">
        <v>541</v>
      </c>
      <c r="H530" s="89" t="s">
        <v>83</v>
      </c>
      <c r="I530" s="89" t="s">
        <v>179</v>
      </c>
      <c r="J530" s="90">
        <v>55.725949999999997</v>
      </c>
      <c r="K530" s="90">
        <v>84.828289999999996</v>
      </c>
      <c r="L530" s="89" t="s">
        <v>24</v>
      </c>
      <c r="M530" s="89" t="s">
        <v>28</v>
      </c>
      <c r="N530" s="89"/>
      <c r="O530" s="89" t="s">
        <v>28</v>
      </c>
      <c r="P530" s="90" t="s">
        <v>540</v>
      </c>
      <c r="Q530" s="89" t="s">
        <v>540</v>
      </c>
      <c r="R530" s="90">
        <v>356.34522196</v>
      </c>
      <c r="S530" s="90">
        <v>218.96523092000001</v>
      </c>
      <c r="T530" s="90">
        <v>11.786150933333333</v>
      </c>
      <c r="U530" s="90">
        <v>796.42</v>
      </c>
      <c r="V530" s="90">
        <v>960.19529132491994</v>
      </c>
      <c r="W530" s="90">
        <v>1.02058</v>
      </c>
      <c r="X530" s="90">
        <v>138.36000000000001</v>
      </c>
      <c r="Y530" s="90">
        <v>363.67880662793681</v>
      </c>
      <c r="Z530" s="90">
        <v>223.47153537233362</v>
      </c>
      <c r="AA530" s="90">
        <v>12.028709919541335</v>
      </c>
      <c r="AB530" s="90">
        <v>812.81032359999995</v>
      </c>
      <c r="AC530" s="90">
        <v>979.95611042038684</v>
      </c>
      <c r="AD530" s="90">
        <v>2391.9454859401985</v>
      </c>
    </row>
    <row r="531" spans="1:30" x14ac:dyDescent="0.2">
      <c r="A531" s="89" t="s">
        <v>1117</v>
      </c>
      <c r="B531" s="89" t="s">
        <v>578</v>
      </c>
      <c r="C531" s="89" t="s">
        <v>6</v>
      </c>
      <c r="D531" s="89" t="s">
        <v>708</v>
      </c>
      <c r="E531" s="89" t="s">
        <v>612</v>
      </c>
      <c r="F531" s="89" t="s">
        <v>612</v>
      </c>
      <c r="G531" s="89" t="s">
        <v>541</v>
      </c>
      <c r="H531" s="89" t="s">
        <v>83</v>
      </c>
      <c r="I531" s="89" t="s">
        <v>179</v>
      </c>
      <c r="J531" s="90">
        <v>55.725949999999997</v>
      </c>
      <c r="K531" s="90">
        <v>84.828289999999996</v>
      </c>
      <c r="L531" s="89" t="s">
        <v>24</v>
      </c>
      <c r="M531" s="89" t="s">
        <v>28</v>
      </c>
      <c r="N531" s="89"/>
      <c r="O531" s="89" t="s">
        <v>28</v>
      </c>
      <c r="P531" s="90" t="s">
        <v>540</v>
      </c>
      <c r="Q531" s="89" t="s">
        <v>540</v>
      </c>
      <c r="R531" s="90">
        <v>356.34522196</v>
      </c>
      <c r="S531" s="90">
        <v>218.96523092000001</v>
      </c>
      <c r="T531" s="90">
        <v>11.786150933333333</v>
      </c>
      <c r="U531" s="90">
        <v>796.42</v>
      </c>
      <c r="V531" s="90">
        <v>960.19529132491994</v>
      </c>
      <c r="W531" s="90">
        <v>0.76844000000000001</v>
      </c>
      <c r="X531" s="90">
        <v>138.36000000000001</v>
      </c>
      <c r="Y531" s="90">
        <v>273.8299223629424</v>
      </c>
      <c r="Z531" s="90">
        <v>168.26164204816482</v>
      </c>
      <c r="AA531" s="90">
        <v>9.0569498232106671</v>
      </c>
      <c r="AB531" s="90">
        <v>612.00098479999997</v>
      </c>
      <c r="AC531" s="90">
        <v>737.85246966572151</v>
      </c>
      <c r="AD531" s="90">
        <v>1801.0019687000395</v>
      </c>
    </row>
    <row r="532" spans="1:30" x14ac:dyDescent="0.2">
      <c r="A532" s="89" t="s">
        <v>1117</v>
      </c>
      <c r="B532" s="89" t="s">
        <v>578</v>
      </c>
      <c r="C532" s="89" t="s">
        <v>7</v>
      </c>
      <c r="D532" s="89" t="s">
        <v>708</v>
      </c>
      <c r="E532" s="89" t="s">
        <v>612</v>
      </c>
      <c r="F532" s="89" t="s">
        <v>612</v>
      </c>
      <c r="G532" s="89" t="s">
        <v>541</v>
      </c>
      <c r="H532" s="89" t="s">
        <v>83</v>
      </c>
      <c r="I532" s="89" t="s">
        <v>179</v>
      </c>
      <c r="J532" s="90">
        <v>55.725949999999997</v>
      </c>
      <c r="K532" s="90">
        <v>84.828289999999996</v>
      </c>
      <c r="L532" s="89" t="s">
        <v>24</v>
      </c>
      <c r="M532" s="89" t="s">
        <v>28</v>
      </c>
      <c r="N532" s="89"/>
      <c r="O532" s="89" t="s">
        <v>28</v>
      </c>
      <c r="P532" s="90" t="s">
        <v>540</v>
      </c>
      <c r="Q532" s="89" t="s">
        <v>540</v>
      </c>
      <c r="R532" s="90">
        <v>356.34522196</v>
      </c>
      <c r="S532" s="90">
        <v>218.96523092000001</v>
      </c>
      <c r="T532" s="90">
        <v>11.786150933333333</v>
      </c>
      <c r="U532" s="90">
        <v>796.42</v>
      </c>
      <c r="V532" s="90">
        <v>960.19529132491994</v>
      </c>
      <c r="W532" s="90">
        <v>0.53473000000000004</v>
      </c>
      <c r="X532" s="90">
        <v>138.36000000000001</v>
      </c>
      <c r="Y532" s="90">
        <v>190.54848053867082</v>
      </c>
      <c r="Z532" s="90">
        <v>117.08727792985161</v>
      </c>
      <c r="AA532" s="90">
        <v>6.3024084885813334</v>
      </c>
      <c r="AB532" s="90">
        <v>425.86966660000002</v>
      </c>
      <c r="AC532" s="90">
        <v>513.44522813017443</v>
      </c>
      <c r="AD532" s="90">
        <v>1253.2530616872782</v>
      </c>
    </row>
    <row r="533" spans="1:30" x14ac:dyDescent="0.2">
      <c r="A533" s="89" t="s">
        <v>1117</v>
      </c>
      <c r="B533" s="89" t="s">
        <v>577</v>
      </c>
      <c r="C533" s="89" t="s">
        <v>4</v>
      </c>
      <c r="D533" s="89" t="s">
        <v>709</v>
      </c>
      <c r="E533" s="89" t="s">
        <v>612</v>
      </c>
      <c r="F533" s="89" t="s">
        <v>612</v>
      </c>
      <c r="G533" s="89" t="s">
        <v>541</v>
      </c>
      <c r="H533" s="89" t="s">
        <v>83</v>
      </c>
      <c r="I533" s="89" t="s">
        <v>180</v>
      </c>
      <c r="J533" s="90">
        <v>55.704473</v>
      </c>
      <c r="K533" s="90">
        <v>84.832988999999998</v>
      </c>
      <c r="L533" s="89" t="s">
        <v>24</v>
      </c>
      <c r="M533" s="89" t="s">
        <v>28</v>
      </c>
      <c r="N533" s="89"/>
      <c r="O533" s="89" t="s">
        <v>28</v>
      </c>
      <c r="P533" s="90" t="s">
        <v>540</v>
      </c>
      <c r="Q533" s="89" t="s">
        <v>540</v>
      </c>
      <c r="R533" s="90">
        <v>356.34522196</v>
      </c>
      <c r="S533" s="90">
        <v>218.96523092000001</v>
      </c>
      <c r="T533" s="90">
        <v>11.786150933333333</v>
      </c>
      <c r="U533" s="90">
        <v>796.42</v>
      </c>
      <c r="V533" s="90">
        <v>951.03471178929613</v>
      </c>
      <c r="W533" s="90">
        <v>0.99563000000000001</v>
      </c>
      <c r="X533" s="90">
        <v>137.04</v>
      </c>
      <c r="Y533" s="90">
        <v>354.7879933400348</v>
      </c>
      <c r="Z533" s="90">
        <v>218.00835286087963</v>
      </c>
      <c r="AA533" s="90">
        <v>11.734645453754666</v>
      </c>
      <c r="AB533" s="90">
        <v>792.93964459999995</v>
      </c>
      <c r="AC533" s="90">
        <v>946.87869009877693</v>
      </c>
      <c r="AD533" s="90">
        <v>2324.349326353446</v>
      </c>
    </row>
    <row r="534" spans="1:30" x14ac:dyDescent="0.2">
      <c r="A534" s="89" t="s">
        <v>1117</v>
      </c>
      <c r="B534" s="89" t="s">
        <v>578</v>
      </c>
      <c r="C534" s="89" t="s">
        <v>6</v>
      </c>
      <c r="D534" s="89" t="s">
        <v>709</v>
      </c>
      <c r="E534" s="89" t="s">
        <v>612</v>
      </c>
      <c r="F534" s="89" t="s">
        <v>612</v>
      </c>
      <c r="G534" s="89" t="s">
        <v>541</v>
      </c>
      <c r="H534" s="89" t="s">
        <v>83</v>
      </c>
      <c r="I534" s="89" t="s">
        <v>180</v>
      </c>
      <c r="J534" s="90">
        <v>55.704473</v>
      </c>
      <c r="K534" s="90">
        <v>84.832988999999998</v>
      </c>
      <c r="L534" s="89" t="s">
        <v>24</v>
      </c>
      <c r="M534" s="89" t="s">
        <v>28</v>
      </c>
      <c r="N534" s="89"/>
      <c r="O534" s="89" t="s">
        <v>28</v>
      </c>
      <c r="P534" s="90" t="s">
        <v>540</v>
      </c>
      <c r="Q534" s="89" t="s">
        <v>540</v>
      </c>
      <c r="R534" s="90">
        <v>356.34522196</v>
      </c>
      <c r="S534" s="90">
        <v>218.96523092000001</v>
      </c>
      <c r="T534" s="90">
        <v>11.786150933333333</v>
      </c>
      <c r="U534" s="90">
        <v>796.42</v>
      </c>
      <c r="V534" s="90">
        <v>951.03471178929613</v>
      </c>
      <c r="W534" s="90">
        <v>1.36683</v>
      </c>
      <c r="X534" s="90">
        <v>137.04</v>
      </c>
      <c r="Y534" s="90">
        <v>487.06333973158678</v>
      </c>
      <c r="Z534" s="90">
        <v>299.28824657838362</v>
      </c>
      <c r="AA534" s="90">
        <v>16.109664680207999</v>
      </c>
      <c r="AB534" s="90">
        <v>1088.5707485999999</v>
      </c>
      <c r="AC534" s="90">
        <v>1299.9027751149636</v>
      </c>
      <c r="AD534" s="90">
        <v>3190.9347747051415</v>
      </c>
    </row>
    <row r="535" spans="1:30" x14ac:dyDescent="0.2">
      <c r="A535" s="89" t="s">
        <v>1117</v>
      </c>
      <c r="B535" s="89" t="s">
        <v>578</v>
      </c>
      <c r="C535" s="89" t="s">
        <v>7</v>
      </c>
      <c r="D535" s="89" t="s">
        <v>709</v>
      </c>
      <c r="E535" s="89" t="s">
        <v>612</v>
      </c>
      <c r="F535" s="89" t="s">
        <v>612</v>
      </c>
      <c r="G535" s="89" t="s">
        <v>541</v>
      </c>
      <c r="H535" s="89" t="s">
        <v>83</v>
      </c>
      <c r="I535" s="89" t="s">
        <v>180</v>
      </c>
      <c r="J535" s="90">
        <v>55.704473</v>
      </c>
      <c r="K535" s="90">
        <v>84.832988999999998</v>
      </c>
      <c r="L535" s="89" t="s">
        <v>24</v>
      </c>
      <c r="M535" s="89" t="s">
        <v>28</v>
      </c>
      <c r="N535" s="89"/>
      <c r="O535" s="89" t="s">
        <v>28</v>
      </c>
      <c r="P535" s="90" t="s">
        <v>540</v>
      </c>
      <c r="Q535" s="89" t="s">
        <v>540</v>
      </c>
      <c r="R535" s="90">
        <v>356.34522196</v>
      </c>
      <c r="S535" s="90">
        <v>218.96523092000001</v>
      </c>
      <c r="T535" s="90">
        <v>11.786150933333333</v>
      </c>
      <c r="U535" s="90">
        <v>796.42</v>
      </c>
      <c r="V535" s="90">
        <v>951.03471178929613</v>
      </c>
      <c r="W535" s="90">
        <v>0.95286000000000004</v>
      </c>
      <c r="X535" s="90">
        <v>137.04</v>
      </c>
      <c r="Y535" s="90">
        <v>339.5471081968056</v>
      </c>
      <c r="Z535" s="90">
        <v>208.64320993443121</v>
      </c>
      <c r="AA535" s="90">
        <v>11.230551778336</v>
      </c>
      <c r="AB535" s="90">
        <v>758.87676120000003</v>
      </c>
      <c r="AC535" s="90">
        <v>906.20293547554877</v>
      </c>
      <c r="AD535" s="90">
        <v>2224.5005665851218</v>
      </c>
    </row>
    <row r="536" spans="1:30" x14ac:dyDescent="0.2">
      <c r="A536" s="89" t="s">
        <v>1117</v>
      </c>
      <c r="B536" s="89" t="s">
        <v>577</v>
      </c>
      <c r="C536" s="89" t="s">
        <v>4</v>
      </c>
      <c r="D536" s="89" t="s">
        <v>710</v>
      </c>
      <c r="E536" s="89" t="s">
        <v>612</v>
      </c>
      <c r="F536" s="89" t="s">
        <v>612</v>
      </c>
      <c r="G536" s="89" t="s">
        <v>541</v>
      </c>
      <c r="H536" s="89" t="s">
        <v>83</v>
      </c>
      <c r="I536" s="89" t="s">
        <v>181</v>
      </c>
      <c r="J536" s="90">
        <v>54.426996000000003</v>
      </c>
      <c r="K536" s="90">
        <v>86.305767000000003</v>
      </c>
      <c r="L536" s="89" t="s">
        <v>24</v>
      </c>
      <c r="M536" s="89" t="s">
        <v>28</v>
      </c>
      <c r="N536" s="89"/>
      <c r="O536" s="89" t="s">
        <v>28</v>
      </c>
      <c r="P536" s="90" t="s">
        <v>540</v>
      </c>
      <c r="Q536" s="89" t="s">
        <v>540</v>
      </c>
      <c r="R536" s="90">
        <v>356.34522196</v>
      </c>
      <c r="S536" s="90">
        <v>218.96523092000001</v>
      </c>
      <c r="T536" s="90">
        <v>11.786150933333333</v>
      </c>
      <c r="U536" s="90">
        <v>796.42</v>
      </c>
      <c r="V536" s="90">
        <v>1285.8215619143186</v>
      </c>
      <c r="W536" s="90">
        <v>1.4934000000000001</v>
      </c>
      <c r="X536" s="90">
        <v>267.52999999999997</v>
      </c>
      <c r="Y536" s="90">
        <v>532.16595447506404</v>
      </c>
      <c r="Z536" s="90">
        <v>327.00267585592803</v>
      </c>
      <c r="AA536" s="90">
        <v>17.60143780384</v>
      </c>
      <c r="AB536" s="90">
        <v>1189.3736280000001</v>
      </c>
      <c r="AC536" s="90">
        <v>1920.2459205628436</v>
      </c>
      <c r="AD536" s="90">
        <v>3986.3896166976756</v>
      </c>
    </row>
    <row r="537" spans="1:30" x14ac:dyDescent="0.2">
      <c r="A537" s="89" t="s">
        <v>1117</v>
      </c>
      <c r="B537" s="89" t="s">
        <v>578</v>
      </c>
      <c r="C537" s="89" t="s">
        <v>6</v>
      </c>
      <c r="D537" s="89" t="s">
        <v>710</v>
      </c>
      <c r="E537" s="89" t="s">
        <v>612</v>
      </c>
      <c r="F537" s="89" t="s">
        <v>612</v>
      </c>
      <c r="G537" s="89" t="s">
        <v>541</v>
      </c>
      <c r="H537" s="89" t="s">
        <v>83</v>
      </c>
      <c r="I537" s="89" t="s">
        <v>181</v>
      </c>
      <c r="J537" s="90">
        <v>54.426996000000003</v>
      </c>
      <c r="K537" s="90">
        <v>86.305767000000003</v>
      </c>
      <c r="L537" s="89" t="s">
        <v>24</v>
      </c>
      <c r="M537" s="89" t="s">
        <v>28</v>
      </c>
      <c r="N537" s="89"/>
      <c r="O537" s="89" t="s">
        <v>28</v>
      </c>
      <c r="P537" s="90" t="s">
        <v>540</v>
      </c>
      <c r="Q537" s="89" t="s">
        <v>540</v>
      </c>
      <c r="R537" s="90">
        <v>356.34522196</v>
      </c>
      <c r="S537" s="90">
        <v>218.96523092000001</v>
      </c>
      <c r="T537" s="90">
        <v>11.786150933333333</v>
      </c>
      <c r="U537" s="90">
        <v>796.42</v>
      </c>
      <c r="V537" s="90">
        <v>1285.8215619143186</v>
      </c>
      <c r="W537" s="90">
        <v>0.41071999999999997</v>
      </c>
      <c r="X537" s="90">
        <v>267.52999999999997</v>
      </c>
      <c r="Y537" s="90">
        <v>146.3581095634112</v>
      </c>
      <c r="Z537" s="90">
        <v>89.933399643462394</v>
      </c>
      <c r="AA537" s="90">
        <v>4.8408079113386666</v>
      </c>
      <c r="AB537" s="90">
        <v>327.10562239999996</v>
      </c>
      <c r="AC537" s="90">
        <v>528.11263190944896</v>
      </c>
      <c r="AD537" s="90">
        <v>1096.3505714276612</v>
      </c>
    </row>
    <row r="538" spans="1:30" x14ac:dyDescent="0.2">
      <c r="A538" s="89" t="s">
        <v>1117</v>
      </c>
      <c r="B538" s="89" t="s">
        <v>578</v>
      </c>
      <c r="C538" s="89" t="s">
        <v>7</v>
      </c>
      <c r="D538" s="89" t="s">
        <v>710</v>
      </c>
      <c r="E538" s="89" t="s">
        <v>612</v>
      </c>
      <c r="F538" s="89" t="s">
        <v>612</v>
      </c>
      <c r="G538" s="89" t="s">
        <v>541</v>
      </c>
      <c r="H538" s="89" t="s">
        <v>83</v>
      </c>
      <c r="I538" s="89" t="s">
        <v>181</v>
      </c>
      <c r="J538" s="90">
        <v>54.426996000000003</v>
      </c>
      <c r="K538" s="90">
        <v>86.305767000000003</v>
      </c>
      <c r="L538" s="89" t="s">
        <v>24</v>
      </c>
      <c r="M538" s="89" t="s">
        <v>28</v>
      </c>
      <c r="N538" s="89"/>
      <c r="O538" s="89" t="s">
        <v>28</v>
      </c>
      <c r="P538" s="90" t="s">
        <v>540</v>
      </c>
      <c r="Q538" s="89" t="s">
        <v>540</v>
      </c>
      <c r="R538" s="90">
        <v>356.34522196</v>
      </c>
      <c r="S538" s="90">
        <v>218.96523092000001</v>
      </c>
      <c r="T538" s="90">
        <v>11.786150933333333</v>
      </c>
      <c r="U538" s="90">
        <v>796.42</v>
      </c>
      <c r="V538" s="90">
        <v>1285.8215619143186</v>
      </c>
      <c r="W538" s="90">
        <v>0.28617999999999999</v>
      </c>
      <c r="X538" s="90">
        <v>267.52999999999997</v>
      </c>
      <c r="Y538" s="90">
        <v>101.9788756205128</v>
      </c>
      <c r="Z538" s="90">
        <v>62.663469784685603</v>
      </c>
      <c r="AA538" s="90">
        <v>3.3729606741013334</v>
      </c>
      <c r="AB538" s="90">
        <v>227.91947559999997</v>
      </c>
      <c r="AC538" s="90">
        <v>367.97641458863967</v>
      </c>
      <c r="AD538" s="90">
        <v>763.91119626793943</v>
      </c>
    </row>
    <row r="539" spans="1:30" x14ac:dyDescent="0.2">
      <c r="A539" s="89" t="s">
        <v>1117</v>
      </c>
      <c r="B539" s="89" t="s">
        <v>577</v>
      </c>
      <c r="C539" s="89" t="s">
        <v>4</v>
      </c>
      <c r="D539" s="89" t="s">
        <v>711</v>
      </c>
      <c r="E539" s="89" t="s">
        <v>604</v>
      </c>
      <c r="F539" s="89" t="s">
        <v>604</v>
      </c>
      <c r="G539" s="89" t="s">
        <v>541</v>
      </c>
      <c r="H539" s="89" t="s">
        <v>83</v>
      </c>
      <c r="I539" s="89" t="s">
        <v>182</v>
      </c>
      <c r="J539" s="90">
        <v>54.290534000000001</v>
      </c>
      <c r="K539" s="90">
        <v>86.000780000000006</v>
      </c>
      <c r="L539" s="89" t="s">
        <v>24</v>
      </c>
      <c r="M539" s="89" t="s">
        <v>28</v>
      </c>
      <c r="N539" s="89"/>
      <c r="O539" s="89" t="s">
        <v>28</v>
      </c>
      <c r="P539" s="90" t="s">
        <v>540</v>
      </c>
      <c r="Q539" s="89" t="s">
        <v>540</v>
      </c>
      <c r="R539" s="90">
        <v>479.9803524818098</v>
      </c>
      <c r="S539" s="90">
        <v>295.12235540774935</v>
      </c>
      <c r="T539" s="90">
        <v>47.077131593848343</v>
      </c>
      <c r="U539" s="90">
        <v>2386.0969230769228</v>
      </c>
      <c r="V539" s="90">
        <v>737.90671850149647</v>
      </c>
      <c r="W539" s="90">
        <v>1.17215</v>
      </c>
      <c r="X539" s="90">
        <v>153.53</v>
      </c>
      <c r="Y539" s="90">
        <v>562.60897016155332</v>
      </c>
      <c r="Z539" s="90">
        <v>345.92766889119343</v>
      </c>
      <c r="AA539" s="90">
        <v>55.181459797729339</v>
      </c>
      <c r="AB539" s="90">
        <v>2796.8635083846152</v>
      </c>
      <c r="AC539" s="90">
        <v>864.93736009152906</v>
      </c>
      <c r="AD539" s="90">
        <v>4625.5189673266204</v>
      </c>
    </row>
    <row r="540" spans="1:30" x14ac:dyDescent="0.2">
      <c r="A540" s="89" t="s">
        <v>1117</v>
      </c>
      <c r="B540" s="89" t="s">
        <v>577</v>
      </c>
      <c r="C540" s="89" t="s">
        <v>5</v>
      </c>
      <c r="D540" s="89" t="s">
        <v>711</v>
      </c>
      <c r="E540" s="89" t="s">
        <v>604</v>
      </c>
      <c r="F540" s="89" t="s">
        <v>604</v>
      </c>
      <c r="G540" s="89" t="s">
        <v>541</v>
      </c>
      <c r="H540" s="89" t="s">
        <v>83</v>
      </c>
      <c r="I540" s="89" t="s">
        <v>182</v>
      </c>
      <c r="J540" s="90">
        <v>54.290534000000001</v>
      </c>
      <c r="K540" s="90">
        <v>86.000780000000006</v>
      </c>
      <c r="L540" s="89" t="s">
        <v>24</v>
      </c>
      <c r="M540" s="89" t="s">
        <v>28</v>
      </c>
      <c r="N540" s="89"/>
      <c r="O540" s="89" t="s">
        <v>28</v>
      </c>
      <c r="P540" s="90" t="s">
        <v>540</v>
      </c>
      <c r="Q540" s="89" t="s">
        <v>540</v>
      </c>
      <c r="R540" s="90">
        <v>479.9803524818098</v>
      </c>
      <c r="S540" s="90">
        <v>295.12235540774935</v>
      </c>
      <c r="T540" s="90">
        <v>47.077131593848343</v>
      </c>
      <c r="U540" s="90">
        <v>2386.0969230769228</v>
      </c>
      <c r="V540" s="90">
        <v>737.90671850149647</v>
      </c>
      <c r="W540" s="90">
        <v>1.0313600000000001</v>
      </c>
      <c r="X540" s="90">
        <v>153.53</v>
      </c>
      <c r="Y540" s="90">
        <v>495.03253633563941</v>
      </c>
      <c r="Z540" s="90">
        <v>304.37739247333639</v>
      </c>
      <c r="AA540" s="90">
        <v>48.553470440631429</v>
      </c>
      <c r="AB540" s="90">
        <v>2460.9249225846152</v>
      </c>
      <c r="AC540" s="90">
        <v>761.04747319370347</v>
      </c>
      <c r="AD540" s="90">
        <v>4069.9357950279259</v>
      </c>
    </row>
    <row r="541" spans="1:30" x14ac:dyDescent="0.2">
      <c r="A541" s="89" t="s">
        <v>1117</v>
      </c>
      <c r="B541" s="89" t="s">
        <v>577</v>
      </c>
      <c r="C541" s="89" t="s">
        <v>10</v>
      </c>
      <c r="D541" s="89" t="s">
        <v>711</v>
      </c>
      <c r="E541" s="89" t="s">
        <v>604</v>
      </c>
      <c r="F541" s="89" t="s">
        <v>604</v>
      </c>
      <c r="G541" s="89" t="s">
        <v>541</v>
      </c>
      <c r="H541" s="89" t="s">
        <v>83</v>
      </c>
      <c r="I541" s="89" t="s">
        <v>182</v>
      </c>
      <c r="J541" s="90">
        <v>54.290534000000001</v>
      </c>
      <c r="K541" s="90">
        <v>86.000780000000006</v>
      </c>
      <c r="L541" s="89" t="s">
        <v>24</v>
      </c>
      <c r="M541" s="89" t="s">
        <v>28</v>
      </c>
      <c r="N541" s="89"/>
      <c r="O541" s="89" t="s">
        <v>28</v>
      </c>
      <c r="P541" s="90" t="s">
        <v>540</v>
      </c>
      <c r="Q541" s="89" t="s">
        <v>540</v>
      </c>
      <c r="R541" s="90">
        <v>479.9803524818098</v>
      </c>
      <c r="S541" s="90">
        <v>295.12235540774935</v>
      </c>
      <c r="T541" s="90">
        <v>47.077131593848343</v>
      </c>
      <c r="U541" s="90">
        <v>2386.0969230769228</v>
      </c>
      <c r="V541" s="90">
        <v>737.90671850149647</v>
      </c>
      <c r="W541" s="90">
        <v>0.1668</v>
      </c>
      <c r="X541" s="90">
        <v>153.53</v>
      </c>
      <c r="Y541" s="90">
        <v>80.06072279396588</v>
      </c>
      <c r="Z541" s="90">
        <v>49.226408882012592</v>
      </c>
      <c r="AA541" s="90">
        <v>7.8524655498539033</v>
      </c>
      <c r="AB541" s="90">
        <v>398.00096676923073</v>
      </c>
      <c r="AC541" s="90">
        <v>123.08284064604962</v>
      </c>
      <c r="AD541" s="90">
        <v>658.22340464111267</v>
      </c>
    </row>
    <row r="542" spans="1:30" x14ac:dyDescent="0.2">
      <c r="A542" s="89" t="s">
        <v>1117</v>
      </c>
      <c r="B542" s="89" t="s">
        <v>577</v>
      </c>
      <c r="C542" s="89" t="s">
        <v>9</v>
      </c>
      <c r="D542" s="89" t="s">
        <v>711</v>
      </c>
      <c r="E542" s="89" t="s">
        <v>604</v>
      </c>
      <c r="F542" s="89" t="s">
        <v>604</v>
      </c>
      <c r="G542" s="89" t="s">
        <v>541</v>
      </c>
      <c r="H542" s="89" t="s">
        <v>83</v>
      </c>
      <c r="I542" s="89" t="s">
        <v>182</v>
      </c>
      <c r="J542" s="90">
        <v>54.290534000000001</v>
      </c>
      <c r="K542" s="90">
        <v>86.000780000000006</v>
      </c>
      <c r="L542" s="89" t="s">
        <v>24</v>
      </c>
      <c r="M542" s="89" t="s">
        <v>28</v>
      </c>
      <c r="N542" s="89"/>
      <c r="O542" s="89" t="s">
        <v>28</v>
      </c>
      <c r="P542" s="90" t="s">
        <v>540</v>
      </c>
      <c r="Q542" s="89" t="s">
        <v>540</v>
      </c>
      <c r="R542" s="90">
        <v>479.9803524818098</v>
      </c>
      <c r="S542" s="90">
        <v>295.12235540774935</v>
      </c>
      <c r="T542" s="90">
        <v>47.077131593848343</v>
      </c>
      <c r="U542" s="90">
        <v>2386.0969230769228</v>
      </c>
      <c r="V542" s="90">
        <v>737.90671850149647</v>
      </c>
      <c r="W542" s="90">
        <v>5.144E-2</v>
      </c>
      <c r="X542" s="90">
        <v>153.53</v>
      </c>
      <c r="Y542" s="90">
        <v>24.690189331664296</v>
      </c>
      <c r="Z542" s="90">
        <v>15.181093962174627</v>
      </c>
      <c r="AA542" s="90">
        <v>2.4216476491875589</v>
      </c>
      <c r="AB542" s="90">
        <v>122.74082572307691</v>
      </c>
      <c r="AC542" s="90">
        <v>37.957921599716975</v>
      </c>
      <c r="AD542" s="90">
        <v>202.99167826582035</v>
      </c>
    </row>
    <row r="543" spans="1:30" x14ac:dyDescent="0.2">
      <c r="A543" s="89" t="s">
        <v>1117</v>
      </c>
      <c r="B543" s="89" t="s">
        <v>578</v>
      </c>
      <c r="C543" s="89" t="s">
        <v>6</v>
      </c>
      <c r="D543" s="89" t="s">
        <v>711</v>
      </c>
      <c r="E543" s="89" t="s">
        <v>604</v>
      </c>
      <c r="F543" s="89" t="s">
        <v>604</v>
      </c>
      <c r="G543" s="89" t="s">
        <v>541</v>
      </c>
      <c r="H543" s="89" t="s">
        <v>83</v>
      </c>
      <c r="I543" s="89" t="s">
        <v>182</v>
      </c>
      <c r="J543" s="90">
        <v>54.290534000000001</v>
      </c>
      <c r="K543" s="90">
        <v>86.000780000000006</v>
      </c>
      <c r="L543" s="89" t="s">
        <v>24</v>
      </c>
      <c r="M543" s="89" t="s">
        <v>28</v>
      </c>
      <c r="N543" s="89"/>
      <c r="O543" s="89" t="s">
        <v>28</v>
      </c>
      <c r="P543" s="90" t="s">
        <v>540</v>
      </c>
      <c r="Q543" s="89" t="s">
        <v>540</v>
      </c>
      <c r="R543" s="90">
        <v>479.9803524818098</v>
      </c>
      <c r="S543" s="90">
        <v>295.12235540774935</v>
      </c>
      <c r="T543" s="90">
        <v>47.077131593848343</v>
      </c>
      <c r="U543" s="90">
        <v>2353.1381818181821</v>
      </c>
      <c r="V543" s="90">
        <v>737.90671850149647</v>
      </c>
      <c r="W543" s="90">
        <v>0.46595999999999999</v>
      </c>
      <c r="X543" s="90">
        <v>153.53</v>
      </c>
      <c r="Y543" s="90">
        <v>223.65164504242409</v>
      </c>
      <c r="Z543" s="90">
        <v>137.5152127257949</v>
      </c>
      <c r="AA543" s="90">
        <v>21.936060237469572</v>
      </c>
      <c r="AB543" s="90">
        <v>1096.4682672000001</v>
      </c>
      <c r="AC543" s="90">
        <v>343.83501455295726</v>
      </c>
      <c r="AD543" s="90">
        <v>1823.4061997586459</v>
      </c>
    </row>
    <row r="544" spans="1:30" x14ac:dyDescent="0.2">
      <c r="A544" s="89" t="s">
        <v>1117</v>
      </c>
      <c r="B544" s="89" t="s">
        <v>578</v>
      </c>
      <c r="C544" s="89" t="s">
        <v>7</v>
      </c>
      <c r="D544" s="89" t="s">
        <v>711</v>
      </c>
      <c r="E544" s="89" t="s">
        <v>604</v>
      </c>
      <c r="F544" s="89" t="s">
        <v>604</v>
      </c>
      <c r="G544" s="89" t="s">
        <v>541</v>
      </c>
      <c r="H544" s="89" t="s">
        <v>83</v>
      </c>
      <c r="I544" s="89" t="s">
        <v>182</v>
      </c>
      <c r="J544" s="90">
        <v>54.290534000000001</v>
      </c>
      <c r="K544" s="90">
        <v>86.000780000000006</v>
      </c>
      <c r="L544" s="89" t="s">
        <v>24</v>
      </c>
      <c r="M544" s="89" t="s">
        <v>28</v>
      </c>
      <c r="N544" s="89"/>
      <c r="O544" s="89" t="s">
        <v>28</v>
      </c>
      <c r="P544" s="90" t="s">
        <v>540</v>
      </c>
      <c r="Q544" s="89" t="s">
        <v>540</v>
      </c>
      <c r="R544" s="90">
        <v>479.9803524818098</v>
      </c>
      <c r="S544" s="90">
        <v>295.12235540774935</v>
      </c>
      <c r="T544" s="90">
        <v>47.077131593848343</v>
      </c>
      <c r="U544" s="90">
        <v>2353.1381818181821</v>
      </c>
      <c r="V544" s="90">
        <v>737.90671850149647</v>
      </c>
      <c r="W544" s="90">
        <v>0.32490000000000002</v>
      </c>
      <c r="X544" s="90">
        <v>153.53</v>
      </c>
      <c r="Y544" s="90">
        <v>155.94561652134001</v>
      </c>
      <c r="Z544" s="90">
        <v>95.885253271977774</v>
      </c>
      <c r="AA544" s="90">
        <v>15.295360054841327</v>
      </c>
      <c r="AB544" s="90">
        <v>764.53459527272742</v>
      </c>
      <c r="AC544" s="90">
        <v>239.74589284113623</v>
      </c>
      <c r="AD544" s="90">
        <v>1271.4067179620229</v>
      </c>
    </row>
    <row r="545" spans="1:30" x14ac:dyDescent="0.2">
      <c r="A545" s="89" t="s">
        <v>1117</v>
      </c>
      <c r="B545" s="89" t="s">
        <v>577</v>
      </c>
      <c r="C545" s="89" t="s">
        <v>4</v>
      </c>
      <c r="D545" s="89" t="s">
        <v>712</v>
      </c>
      <c r="E545" s="89" t="s">
        <v>604</v>
      </c>
      <c r="F545" s="89" t="s">
        <v>604</v>
      </c>
      <c r="G545" s="89" t="s">
        <v>541</v>
      </c>
      <c r="H545" s="89" t="s">
        <v>83</v>
      </c>
      <c r="I545" s="89" t="s">
        <v>183</v>
      </c>
      <c r="J545" s="90">
        <v>55.387856999999997</v>
      </c>
      <c r="K545" s="90">
        <v>86.110275000000001</v>
      </c>
      <c r="L545" s="89" t="s">
        <v>24</v>
      </c>
      <c r="M545" s="89" t="s">
        <v>28</v>
      </c>
      <c r="N545" s="89"/>
      <c r="O545" s="89" t="s">
        <v>28</v>
      </c>
      <c r="P545" s="90" t="s">
        <v>540</v>
      </c>
      <c r="Q545" s="89" t="s">
        <v>540</v>
      </c>
      <c r="R545" s="90">
        <v>479.9803524818098</v>
      </c>
      <c r="S545" s="90">
        <v>295.12235540774935</v>
      </c>
      <c r="T545" s="90">
        <v>47.077131593848343</v>
      </c>
      <c r="U545" s="90">
        <v>2386.0969230769228</v>
      </c>
      <c r="V545" s="90">
        <v>278.0683740130296</v>
      </c>
      <c r="W545" s="90">
        <v>1.61852</v>
      </c>
      <c r="X545" s="90">
        <v>14.74</v>
      </c>
      <c r="Y545" s="90">
        <v>776.85780009885877</v>
      </c>
      <c r="Z545" s="90">
        <v>477.66143467455049</v>
      </c>
      <c r="AA545" s="90">
        <v>76.195279027275419</v>
      </c>
      <c r="AB545" s="90">
        <v>3861.9455919384609</v>
      </c>
      <c r="AC545" s="90">
        <v>450.05922470756866</v>
      </c>
      <c r="AD545" s="90">
        <v>5642.7193304467137</v>
      </c>
    </row>
    <row r="546" spans="1:30" x14ac:dyDescent="0.2">
      <c r="A546" s="89" t="s">
        <v>1117</v>
      </c>
      <c r="B546" s="89" t="s">
        <v>577</v>
      </c>
      <c r="C546" s="89" t="s">
        <v>5</v>
      </c>
      <c r="D546" s="89" t="s">
        <v>712</v>
      </c>
      <c r="E546" s="89" t="s">
        <v>604</v>
      </c>
      <c r="F546" s="89" t="s">
        <v>604</v>
      </c>
      <c r="G546" s="89" t="s">
        <v>541</v>
      </c>
      <c r="H546" s="89" t="s">
        <v>83</v>
      </c>
      <c r="I546" s="89" t="s">
        <v>183</v>
      </c>
      <c r="J546" s="90">
        <v>55.387856999999997</v>
      </c>
      <c r="K546" s="90">
        <v>86.110275000000001</v>
      </c>
      <c r="L546" s="89" t="s">
        <v>24</v>
      </c>
      <c r="M546" s="89" t="s">
        <v>28</v>
      </c>
      <c r="N546" s="89"/>
      <c r="O546" s="89" t="s">
        <v>28</v>
      </c>
      <c r="P546" s="90" t="s">
        <v>540</v>
      </c>
      <c r="Q546" s="89" t="s">
        <v>540</v>
      </c>
      <c r="R546" s="90">
        <v>479.9803524818098</v>
      </c>
      <c r="S546" s="90">
        <v>295.12235540774935</v>
      </c>
      <c r="T546" s="90">
        <v>47.077131593848343</v>
      </c>
      <c r="U546" s="90">
        <v>2386.0969230769228</v>
      </c>
      <c r="V546" s="90">
        <v>278.0683740130296</v>
      </c>
      <c r="W546" s="90">
        <v>1.4092</v>
      </c>
      <c r="X546" s="90">
        <v>14.74</v>
      </c>
      <c r="Y546" s="90">
        <v>676.38831271736638</v>
      </c>
      <c r="Z546" s="90">
        <v>415.88642324060038</v>
      </c>
      <c r="AA546" s="90">
        <v>66.34109384205108</v>
      </c>
      <c r="AB546" s="90">
        <v>3362.4877839999999</v>
      </c>
      <c r="AC546" s="90">
        <v>391.85395265916134</v>
      </c>
      <c r="AD546" s="90">
        <v>4912.9575664591794</v>
      </c>
    </row>
    <row r="547" spans="1:30" x14ac:dyDescent="0.2">
      <c r="A547" s="89" t="s">
        <v>1117</v>
      </c>
      <c r="B547" s="89" t="s">
        <v>577</v>
      </c>
      <c r="C547" s="89" t="s">
        <v>10</v>
      </c>
      <c r="D547" s="89" t="s">
        <v>712</v>
      </c>
      <c r="E547" s="89" t="s">
        <v>604</v>
      </c>
      <c r="F547" s="89" t="s">
        <v>604</v>
      </c>
      <c r="G547" s="89" t="s">
        <v>541</v>
      </c>
      <c r="H547" s="89" t="s">
        <v>83</v>
      </c>
      <c r="I547" s="89" t="s">
        <v>183</v>
      </c>
      <c r="J547" s="90">
        <v>55.387856999999997</v>
      </c>
      <c r="K547" s="90">
        <v>86.110275000000001</v>
      </c>
      <c r="L547" s="89" t="s">
        <v>24</v>
      </c>
      <c r="M547" s="89" t="s">
        <v>28</v>
      </c>
      <c r="N547" s="89"/>
      <c r="O547" s="89" t="s">
        <v>28</v>
      </c>
      <c r="P547" s="90" t="s">
        <v>540</v>
      </c>
      <c r="Q547" s="89" t="s">
        <v>540</v>
      </c>
      <c r="R547" s="90">
        <v>479.9803524818098</v>
      </c>
      <c r="S547" s="90">
        <v>295.12235540774935</v>
      </c>
      <c r="T547" s="90">
        <v>47.077131593848343</v>
      </c>
      <c r="U547" s="90">
        <v>2386.0969230769228</v>
      </c>
      <c r="V547" s="90">
        <v>278.0683740130296</v>
      </c>
      <c r="W547" s="90">
        <v>0.22514999999999999</v>
      </c>
      <c r="X547" s="90">
        <v>14.74</v>
      </c>
      <c r="Y547" s="90">
        <v>108.06757636127948</v>
      </c>
      <c r="Z547" s="90">
        <v>66.446798320054768</v>
      </c>
      <c r="AA547" s="90">
        <v>10.599416178354954</v>
      </c>
      <c r="AB547" s="90">
        <v>537.2297222307692</v>
      </c>
      <c r="AC547" s="90">
        <v>62.607094409033614</v>
      </c>
      <c r="AD547" s="90">
        <v>784.95060749949198</v>
      </c>
    </row>
    <row r="548" spans="1:30" x14ac:dyDescent="0.2">
      <c r="A548" s="89" t="s">
        <v>1117</v>
      </c>
      <c r="B548" s="89" t="s">
        <v>577</v>
      </c>
      <c r="C548" s="89" t="s">
        <v>9</v>
      </c>
      <c r="D548" s="89" t="s">
        <v>712</v>
      </c>
      <c r="E548" s="89" t="s">
        <v>604</v>
      </c>
      <c r="F548" s="89" t="s">
        <v>604</v>
      </c>
      <c r="G548" s="89" t="s">
        <v>541</v>
      </c>
      <c r="H548" s="89" t="s">
        <v>83</v>
      </c>
      <c r="I548" s="89" t="s">
        <v>183</v>
      </c>
      <c r="J548" s="90">
        <v>55.387856999999997</v>
      </c>
      <c r="K548" s="90">
        <v>86.110275000000001</v>
      </c>
      <c r="L548" s="89" t="s">
        <v>24</v>
      </c>
      <c r="M548" s="89" t="s">
        <v>28</v>
      </c>
      <c r="N548" s="89"/>
      <c r="O548" s="89" t="s">
        <v>28</v>
      </c>
      <c r="P548" s="90" t="s">
        <v>540</v>
      </c>
      <c r="Q548" s="89" t="s">
        <v>540</v>
      </c>
      <c r="R548" s="90">
        <v>479.9803524818098</v>
      </c>
      <c r="S548" s="90">
        <v>295.12235540774935</v>
      </c>
      <c r="T548" s="90">
        <v>47.077131593848343</v>
      </c>
      <c r="U548" s="90">
        <v>2386.0969230769228</v>
      </c>
      <c r="V548" s="90">
        <v>278.0683740130296</v>
      </c>
      <c r="W548" s="90">
        <v>6.9339999999999999E-2</v>
      </c>
      <c r="X548" s="90">
        <v>14.74</v>
      </c>
      <c r="Y548" s="90">
        <v>33.281837641088693</v>
      </c>
      <c r="Z548" s="90">
        <v>20.46378412397334</v>
      </c>
      <c r="AA548" s="90">
        <v>3.2643283047174441</v>
      </c>
      <c r="AB548" s="90">
        <v>165.45196064615382</v>
      </c>
      <c r="AC548" s="90">
        <v>19.281261054063471</v>
      </c>
      <c r="AD548" s="90">
        <v>241.74317176999676</v>
      </c>
    </row>
    <row r="549" spans="1:30" x14ac:dyDescent="0.2">
      <c r="A549" s="89" t="s">
        <v>1117</v>
      </c>
      <c r="B549" s="89" t="s">
        <v>578</v>
      </c>
      <c r="C549" s="89" t="s">
        <v>6</v>
      </c>
      <c r="D549" s="89" t="s">
        <v>712</v>
      </c>
      <c r="E549" s="89" t="s">
        <v>604</v>
      </c>
      <c r="F549" s="89" t="s">
        <v>604</v>
      </c>
      <c r="G549" s="89" t="s">
        <v>541</v>
      </c>
      <c r="H549" s="89" t="s">
        <v>83</v>
      </c>
      <c r="I549" s="89" t="s">
        <v>183</v>
      </c>
      <c r="J549" s="90">
        <v>55.387856999999997</v>
      </c>
      <c r="K549" s="90">
        <v>86.110275000000001</v>
      </c>
      <c r="L549" s="89" t="s">
        <v>24</v>
      </c>
      <c r="M549" s="89" t="s">
        <v>28</v>
      </c>
      <c r="N549" s="89"/>
      <c r="O549" s="89" t="s">
        <v>28</v>
      </c>
      <c r="P549" s="90" t="s">
        <v>540</v>
      </c>
      <c r="Q549" s="89" t="s">
        <v>540</v>
      </c>
      <c r="R549" s="90">
        <v>479.9803524818098</v>
      </c>
      <c r="S549" s="90">
        <v>295.12235540774935</v>
      </c>
      <c r="T549" s="90">
        <v>47.077131593848343</v>
      </c>
      <c r="U549" s="90">
        <v>2353.1381818181821</v>
      </c>
      <c r="V549" s="90">
        <v>278.0683740130296</v>
      </c>
      <c r="W549" s="90">
        <v>0.24007000000000001</v>
      </c>
      <c r="X549" s="90">
        <v>14.74</v>
      </c>
      <c r="Y549" s="90">
        <v>115.22888322030808</v>
      </c>
      <c r="Z549" s="90">
        <v>70.850023862738382</v>
      </c>
      <c r="AA549" s="90">
        <v>11.301806981735172</v>
      </c>
      <c r="AB549" s="90">
        <v>564.91788330909105</v>
      </c>
      <c r="AC549" s="90">
        <v>66.755874549308018</v>
      </c>
      <c r="AD549" s="90">
        <v>829.0544719231807</v>
      </c>
    </row>
    <row r="550" spans="1:30" x14ac:dyDescent="0.2">
      <c r="A550" s="89" t="s">
        <v>1117</v>
      </c>
      <c r="B550" s="89" t="s">
        <v>578</v>
      </c>
      <c r="C550" s="89" t="s">
        <v>7</v>
      </c>
      <c r="D550" s="89" t="s">
        <v>712</v>
      </c>
      <c r="E550" s="89" t="s">
        <v>604</v>
      </c>
      <c r="F550" s="89" t="s">
        <v>604</v>
      </c>
      <c r="G550" s="89" t="s">
        <v>541</v>
      </c>
      <c r="H550" s="89" t="s">
        <v>83</v>
      </c>
      <c r="I550" s="89" t="s">
        <v>183</v>
      </c>
      <c r="J550" s="90">
        <v>55.387856999999997</v>
      </c>
      <c r="K550" s="90">
        <v>86.110275000000001</v>
      </c>
      <c r="L550" s="89" t="s">
        <v>24</v>
      </c>
      <c r="M550" s="89" t="s">
        <v>28</v>
      </c>
      <c r="N550" s="89"/>
      <c r="O550" s="89" t="s">
        <v>28</v>
      </c>
      <c r="P550" s="90" t="s">
        <v>540</v>
      </c>
      <c r="Q550" s="89" t="s">
        <v>540</v>
      </c>
      <c r="R550" s="90">
        <v>479.9803524818098</v>
      </c>
      <c r="S550" s="90">
        <v>295.12235540774935</v>
      </c>
      <c r="T550" s="90">
        <v>47.077131593848343</v>
      </c>
      <c r="U550" s="90">
        <v>2353.1381818181821</v>
      </c>
      <c r="V550" s="90">
        <v>278.0683740130296</v>
      </c>
      <c r="W550" s="90">
        <v>0.16633999999999999</v>
      </c>
      <c r="X550" s="90">
        <v>14.74</v>
      </c>
      <c r="Y550" s="90">
        <v>79.839931831824231</v>
      </c>
      <c r="Z550" s="90">
        <v>49.090652598525025</v>
      </c>
      <c r="AA550" s="90">
        <v>7.8308100693207328</v>
      </c>
      <c r="AB550" s="90">
        <v>391.42100516363638</v>
      </c>
      <c r="AC550" s="90">
        <v>46.253893333327341</v>
      </c>
      <c r="AD550" s="90">
        <v>574.43629299663371</v>
      </c>
    </row>
    <row r="551" spans="1:30" x14ac:dyDescent="0.2">
      <c r="A551" s="89" t="s">
        <v>1117</v>
      </c>
      <c r="B551" s="89" t="s">
        <v>577</v>
      </c>
      <c r="C551" s="89" t="s">
        <v>4</v>
      </c>
      <c r="D551" s="89" t="s">
        <v>713</v>
      </c>
      <c r="E551" s="89" t="s">
        <v>604</v>
      </c>
      <c r="F551" s="89" t="s">
        <v>604</v>
      </c>
      <c r="G551" s="89" t="s">
        <v>541</v>
      </c>
      <c r="H551" s="89" t="s">
        <v>83</v>
      </c>
      <c r="I551" s="89" t="s">
        <v>184</v>
      </c>
      <c r="J551" s="90">
        <v>55.349122999999999</v>
      </c>
      <c r="K551" s="90">
        <v>86.102891</v>
      </c>
      <c r="L551" s="89" t="s">
        <v>24</v>
      </c>
      <c r="M551" s="89" t="s">
        <v>28</v>
      </c>
      <c r="N551" s="89"/>
      <c r="O551" s="89" t="s">
        <v>28</v>
      </c>
      <c r="P551" s="90" t="s">
        <v>540</v>
      </c>
      <c r="Q551" s="89" t="s">
        <v>540</v>
      </c>
      <c r="R551" s="90">
        <v>479.9803524818098</v>
      </c>
      <c r="S551" s="90">
        <v>295.12235540774935</v>
      </c>
      <c r="T551" s="90">
        <v>47.077131593848343</v>
      </c>
      <c r="U551" s="90">
        <v>2386.0969230769228</v>
      </c>
      <c r="V551" s="90">
        <v>278.0683740130296</v>
      </c>
      <c r="W551" s="90">
        <v>2.0683199999999999</v>
      </c>
      <c r="X551" s="90">
        <v>12.03</v>
      </c>
      <c r="Y551" s="90">
        <v>992.75296264517681</v>
      </c>
      <c r="Z551" s="90">
        <v>610.40747013695614</v>
      </c>
      <c r="AA551" s="90">
        <v>97.370572818188407</v>
      </c>
      <c r="AB551" s="90">
        <v>4935.2119879384609</v>
      </c>
      <c r="AC551" s="90">
        <v>575.1343793386294</v>
      </c>
      <c r="AD551" s="90">
        <v>7210.8773728774122</v>
      </c>
    </row>
    <row r="552" spans="1:30" x14ac:dyDescent="0.2">
      <c r="A552" s="89" t="s">
        <v>1117</v>
      </c>
      <c r="B552" s="89" t="s">
        <v>577</v>
      </c>
      <c r="C552" s="89" t="s">
        <v>5</v>
      </c>
      <c r="D552" s="89" t="s">
        <v>713</v>
      </c>
      <c r="E552" s="89" t="s">
        <v>604</v>
      </c>
      <c r="F552" s="89" t="s">
        <v>604</v>
      </c>
      <c r="G552" s="89" t="s">
        <v>541</v>
      </c>
      <c r="H552" s="89" t="s">
        <v>83</v>
      </c>
      <c r="I552" s="89" t="s">
        <v>184</v>
      </c>
      <c r="J552" s="90">
        <v>55.349122999999999</v>
      </c>
      <c r="K552" s="90">
        <v>86.102891</v>
      </c>
      <c r="L552" s="89" t="s">
        <v>24</v>
      </c>
      <c r="M552" s="89" t="s">
        <v>28</v>
      </c>
      <c r="N552" s="89"/>
      <c r="O552" s="89" t="s">
        <v>28</v>
      </c>
      <c r="P552" s="90" t="s">
        <v>540</v>
      </c>
      <c r="Q552" s="89" t="s">
        <v>540</v>
      </c>
      <c r="R552" s="90">
        <v>479.9803524818098</v>
      </c>
      <c r="S552" s="90">
        <v>295.12235540774935</v>
      </c>
      <c r="T552" s="90">
        <v>47.077131593848343</v>
      </c>
      <c r="U552" s="90">
        <v>2386.0969230769228</v>
      </c>
      <c r="V552" s="90">
        <v>278.0683740130296</v>
      </c>
      <c r="W552" s="90">
        <v>1.8045199999999999</v>
      </c>
      <c r="X552" s="90">
        <v>12.03</v>
      </c>
      <c r="Y552" s="90">
        <v>866.13414566047538</v>
      </c>
      <c r="Z552" s="90">
        <v>532.55419278039187</v>
      </c>
      <c r="AA552" s="90">
        <v>84.951625503731208</v>
      </c>
      <c r="AB552" s="90">
        <v>4305.7596196307686</v>
      </c>
      <c r="AC552" s="90">
        <v>501.77994227399216</v>
      </c>
      <c r="AD552" s="90">
        <v>6291.1795258493585</v>
      </c>
    </row>
    <row r="553" spans="1:30" x14ac:dyDescent="0.2">
      <c r="A553" s="89" t="s">
        <v>1117</v>
      </c>
      <c r="B553" s="89" t="s">
        <v>577</v>
      </c>
      <c r="C553" s="89" t="s">
        <v>10</v>
      </c>
      <c r="D553" s="89" t="s">
        <v>713</v>
      </c>
      <c r="E553" s="89" t="s">
        <v>604</v>
      </c>
      <c r="F553" s="89" t="s">
        <v>604</v>
      </c>
      <c r="G553" s="89" t="s">
        <v>541</v>
      </c>
      <c r="H553" s="89" t="s">
        <v>83</v>
      </c>
      <c r="I553" s="89" t="s">
        <v>184</v>
      </c>
      <c r="J553" s="90">
        <v>55.349122999999999</v>
      </c>
      <c r="K553" s="90">
        <v>86.102891</v>
      </c>
      <c r="L553" s="89" t="s">
        <v>24</v>
      </c>
      <c r="M553" s="89" t="s">
        <v>28</v>
      </c>
      <c r="N553" s="89"/>
      <c r="O553" s="89" t="s">
        <v>28</v>
      </c>
      <c r="P553" s="90" t="s">
        <v>540</v>
      </c>
      <c r="Q553" s="89" t="s">
        <v>540</v>
      </c>
      <c r="R553" s="90">
        <v>479.9803524818098</v>
      </c>
      <c r="S553" s="90">
        <v>295.12235540774935</v>
      </c>
      <c r="T553" s="90">
        <v>47.077131593848343</v>
      </c>
      <c r="U553" s="90">
        <v>2386.0969230769228</v>
      </c>
      <c r="V553" s="90">
        <v>278.0683740130296</v>
      </c>
      <c r="W553" s="90">
        <v>0.28899999999999998</v>
      </c>
      <c r="X553" s="90">
        <v>12.03</v>
      </c>
      <c r="Y553" s="90">
        <v>138.71432186724303</v>
      </c>
      <c r="Z553" s="90">
        <v>85.290360712839558</v>
      </c>
      <c r="AA553" s="90">
        <v>13.605291030622171</v>
      </c>
      <c r="AB553" s="90">
        <v>689.58201076923069</v>
      </c>
      <c r="AC553" s="90">
        <v>80.361760089765554</v>
      </c>
      <c r="AD553" s="90">
        <v>1007.553744469701</v>
      </c>
    </row>
    <row r="554" spans="1:30" x14ac:dyDescent="0.2">
      <c r="A554" s="89" t="s">
        <v>1117</v>
      </c>
      <c r="B554" s="89" t="s">
        <v>577</v>
      </c>
      <c r="C554" s="89" t="s">
        <v>9</v>
      </c>
      <c r="D554" s="89" t="s">
        <v>713</v>
      </c>
      <c r="E554" s="89" t="s">
        <v>604</v>
      </c>
      <c r="F554" s="89" t="s">
        <v>604</v>
      </c>
      <c r="G554" s="89" t="s">
        <v>541</v>
      </c>
      <c r="H554" s="89" t="s">
        <v>83</v>
      </c>
      <c r="I554" s="89" t="s">
        <v>184</v>
      </c>
      <c r="J554" s="90">
        <v>55.349122999999999</v>
      </c>
      <c r="K554" s="90">
        <v>86.102891</v>
      </c>
      <c r="L554" s="89" t="s">
        <v>24</v>
      </c>
      <c r="M554" s="89" t="s">
        <v>28</v>
      </c>
      <c r="N554" s="89"/>
      <c r="O554" s="89" t="s">
        <v>28</v>
      </c>
      <c r="P554" s="90" t="s">
        <v>540</v>
      </c>
      <c r="Q554" s="89" t="s">
        <v>540</v>
      </c>
      <c r="R554" s="90">
        <v>479.9803524818098</v>
      </c>
      <c r="S554" s="90">
        <v>295.12235540774935</v>
      </c>
      <c r="T554" s="90">
        <v>47.077131593848343</v>
      </c>
      <c r="U554" s="90">
        <v>2386.0969230769228</v>
      </c>
      <c r="V554" s="90">
        <v>278.0683740130296</v>
      </c>
      <c r="W554" s="90">
        <v>8.9029999999999998E-2</v>
      </c>
      <c r="X554" s="90">
        <v>12.03</v>
      </c>
      <c r="Y554" s="90">
        <v>42.732650781455526</v>
      </c>
      <c r="Z554" s="90">
        <v>26.274743301951926</v>
      </c>
      <c r="AA554" s="90">
        <v>4.1912770258003178</v>
      </c>
      <c r="AB554" s="90">
        <v>212.43420906153844</v>
      </c>
      <c r="AC554" s="90">
        <v>24.756427338380025</v>
      </c>
      <c r="AD554" s="90">
        <v>310.38930750912624</v>
      </c>
    </row>
    <row r="555" spans="1:30" x14ac:dyDescent="0.2">
      <c r="A555" s="89" t="s">
        <v>1117</v>
      </c>
      <c r="B555" s="89" t="s">
        <v>577</v>
      </c>
      <c r="C555" s="89" t="s">
        <v>4</v>
      </c>
      <c r="D555" s="89" t="s">
        <v>714</v>
      </c>
      <c r="E555" s="89" t="s">
        <v>604</v>
      </c>
      <c r="F555" s="89" t="s">
        <v>604</v>
      </c>
      <c r="G555" s="89" t="s">
        <v>541</v>
      </c>
      <c r="H555" s="89" t="s">
        <v>83</v>
      </c>
      <c r="I555" s="89" t="s">
        <v>185</v>
      </c>
      <c r="J555" s="90">
        <v>53.701118999999998</v>
      </c>
      <c r="K555" s="90">
        <v>88.029238000000007</v>
      </c>
      <c r="L555" s="89" t="s">
        <v>24</v>
      </c>
      <c r="M555" s="89" t="s">
        <v>28</v>
      </c>
      <c r="N555" s="89"/>
      <c r="O555" s="89" t="s">
        <v>28</v>
      </c>
      <c r="P555" s="90" t="s">
        <v>540</v>
      </c>
      <c r="Q555" s="89" t="s">
        <v>540</v>
      </c>
      <c r="R555" s="90">
        <v>479.9803524818098</v>
      </c>
      <c r="S555" s="90">
        <v>295.12235540774935</v>
      </c>
      <c r="T555" s="90">
        <v>47.077131593848343</v>
      </c>
      <c r="U555" s="90">
        <v>2386.0969230769228</v>
      </c>
      <c r="V555" s="90">
        <v>1444.6207410929121</v>
      </c>
      <c r="W555" s="90">
        <v>1.6461399999999999</v>
      </c>
      <c r="X555" s="90">
        <v>300.57</v>
      </c>
      <c r="Y555" s="90">
        <v>790.1148574344063</v>
      </c>
      <c r="Z555" s="90">
        <v>485.81271413091252</v>
      </c>
      <c r="AA555" s="90">
        <v>77.495549401897506</v>
      </c>
      <c r="AB555" s="90">
        <v>3927.8495889538458</v>
      </c>
      <c r="AC555" s="90">
        <v>2378.0479867426861</v>
      </c>
      <c r="AD555" s="90">
        <v>7659.3206966637481</v>
      </c>
    </row>
    <row r="556" spans="1:30" x14ac:dyDescent="0.2">
      <c r="A556" s="89" t="s">
        <v>1117</v>
      </c>
      <c r="B556" s="89" t="s">
        <v>577</v>
      </c>
      <c r="C556" s="89" t="s">
        <v>5</v>
      </c>
      <c r="D556" s="89" t="s">
        <v>714</v>
      </c>
      <c r="E556" s="89" t="s">
        <v>604</v>
      </c>
      <c r="F556" s="89" t="s">
        <v>604</v>
      </c>
      <c r="G556" s="89" t="s">
        <v>541</v>
      </c>
      <c r="H556" s="89" t="s">
        <v>83</v>
      </c>
      <c r="I556" s="89" t="s">
        <v>185</v>
      </c>
      <c r="J556" s="90">
        <v>53.701118999999998</v>
      </c>
      <c r="K556" s="90">
        <v>88.029238000000007</v>
      </c>
      <c r="L556" s="89" t="s">
        <v>24</v>
      </c>
      <c r="M556" s="89" t="s">
        <v>28</v>
      </c>
      <c r="N556" s="89"/>
      <c r="O556" s="89" t="s">
        <v>28</v>
      </c>
      <c r="P556" s="90" t="s">
        <v>540</v>
      </c>
      <c r="Q556" s="89" t="s">
        <v>540</v>
      </c>
      <c r="R556" s="90">
        <v>479.9803524818098</v>
      </c>
      <c r="S556" s="90">
        <v>295.12235540774935</v>
      </c>
      <c r="T556" s="90">
        <v>47.077131593848343</v>
      </c>
      <c r="U556" s="90">
        <v>2386.0969230769228</v>
      </c>
      <c r="V556" s="90">
        <v>1444.6207410929121</v>
      </c>
      <c r="W556" s="90">
        <v>1.4322999999999999</v>
      </c>
      <c r="X556" s="90">
        <v>300.57</v>
      </c>
      <c r="Y556" s="90">
        <v>687.47585885969613</v>
      </c>
      <c r="Z556" s="90">
        <v>422.7037496505194</v>
      </c>
      <c r="AA556" s="90">
        <v>67.428575581868984</v>
      </c>
      <c r="AB556" s="90">
        <v>3417.6066229230764</v>
      </c>
      <c r="AC556" s="90">
        <v>2069.1302874673779</v>
      </c>
      <c r="AD556" s="90">
        <v>6664.3450944825381</v>
      </c>
    </row>
    <row r="557" spans="1:30" x14ac:dyDescent="0.2">
      <c r="A557" s="89" t="s">
        <v>1117</v>
      </c>
      <c r="B557" s="89" t="s">
        <v>577</v>
      </c>
      <c r="C557" s="89" t="s">
        <v>10</v>
      </c>
      <c r="D557" s="89" t="s">
        <v>714</v>
      </c>
      <c r="E557" s="89" t="s">
        <v>604</v>
      </c>
      <c r="F557" s="89" t="s">
        <v>604</v>
      </c>
      <c r="G557" s="89" t="s">
        <v>541</v>
      </c>
      <c r="H557" s="89" t="s">
        <v>83</v>
      </c>
      <c r="I557" s="89" t="s">
        <v>185</v>
      </c>
      <c r="J557" s="90">
        <v>53.701118999999998</v>
      </c>
      <c r="K557" s="90">
        <v>88.029238000000007</v>
      </c>
      <c r="L557" s="89" t="s">
        <v>24</v>
      </c>
      <c r="M557" s="89" t="s">
        <v>28</v>
      </c>
      <c r="N557" s="89"/>
      <c r="O557" s="89" t="s">
        <v>28</v>
      </c>
      <c r="P557" s="90" t="s">
        <v>540</v>
      </c>
      <c r="Q557" s="89" t="s">
        <v>540</v>
      </c>
      <c r="R557" s="90">
        <v>479.9803524818098</v>
      </c>
      <c r="S557" s="90">
        <v>295.12235540774935</v>
      </c>
      <c r="T557" s="90">
        <v>47.077131593848343</v>
      </c>
      <c r="U557" s="90">
        <v>2386.0969230769228</v>
      </c>
      <c r="V557" s="90">
        <v>1444.6207410929121</v>
      </c>
      <c r="W557" s="90">
        <v>0.22867000000000001</v>
      </c>
      <c r="X557" s="90">
        <v>300.57</v>
      </c>
      <c r="Y557" s="90">
        <v>109.75710720201545</v>
      </c>
      <c r="Z557" s="90">
        <v>67.485629011090055</v>
      </c>
      <c r="AA557" s="90">
        <v>10.765127681565302</v>
      </c>
      <c r="AB557" s="90">
        <v>545.62878339999997</v>
      </c>
      <c r="AC557" s="90">
        <v>330.34142486571625</v>
      </c>
      <c r="AD557" s="90">
        <v>1063.978072160387</v>
      </c>
    </row>
    <row r="558" spans="1:30" x14ac:dyDescent="0.2">
      <c r="A558" s="89" t="s">
        <v>1117</v>
      </c>
      <c r="B558" s="89" t="s">
        <v>577</v>
      </c>
      <c r="C558" s="89" t="s">
        <v>9</v>
      </c>
      <c r="D558" s="89" t="s">
        <v>714</v>
      </c>
      <c r="E558" s="89" t="s">
        <v>604</v>
      </c>
      <c r="F558" s="89" t="s">
        <v>604</v>
      </c>
      <c r="G558" s="89" t="s">
        <v>541</v>
      </c>
      <c r="H558" s="89" t="s">
        <v>83</v>
      </c>
      <c r="I558" s="89" t="s">
        <v>185</v>
      </c>
      <c r="J558" s="90">
        <v>53.701118999999998</v>
      </c>
      <c r="K558" s="90">
        <v>88.029238000000007</v>
      </c>
      <c r="L558" s="89" t="s">
        <v>24</v>
      </c>
      <c r="M558" s="89" t="s">
        <v>28</v>
      </c>
      <c r="N558" s="89"/>
      <c r="O558" s="89" t="s">
        <v>28</v>
      </c>
      <c r="P558" s="90" t="s">
        <v>540</v>
      </c>
      <c r="Q558" s="89" t="s">
        <v>540</v>
      </c>
      <c r="R558" s="90">
        <v>479.9803524818098</v>
      </c>
      <c r="S558" s="90">
        <v>295.12235540774935</v>
      </c>
      <c r="T558" s="90">
        <v>47.077131593848343</v>
      </c>
      <c r="U558" s="90">
        <v>2386.0969230769228</v>
      </c>
      <c r="V558" s="90">
        <v>1444.6207410929121</v>
      </c>
      <c r="W558" s="90">
        <v>7.0419999999999996E-2</v>
      </c>
      <c r="X558" s="90">
        <v>300.57</v>
      </c>
      <c r="Y558" s="90">
        <v>33.800216421769044</v>
      </c>
      <c r="Z558" s="90">
        <v>20.782516267813708</v>
      </c>
      <c r="AA558" s="90">
        <v>3.3151716068388</v>
      </c>
      <c r="AB558" s="90">
        <v>168.0289453230769</v>
      </c>
      <c r="AC558" s="90">
        <v>101.73019258776287</v>
      </c>
      <c r="AD558" s="90">
        <v>327.65704220726133</v>
      </c>
    </row>
    <row r="559" spans="1:30" x14ac:dyDescent="0.2">
      <c r="A559" s="89" t="s">
        <v>1117</v>
      </c>
      <c r="B559" s="89" t="s">
        <v>578</v>
      </c>
      <c r="C559" s="89" t="s">
        <v>6</v>
      </c>
      <c r="D559" s="89" t="s">
        <v>714</v>
      </c>
      <c r="E559" s="89" t="s">
        <v>604</v>
      </c>
      <c r="F559" s="89" t="s">
        <v>604</v>
      </c>
      <c r="G559" s="89" t="s">
        <v>541</v>
      </c>
      <c r="H559" s="89" t="s">
        <v>83</v>
      </c>
      <c r="I559" s="89" t="s">
        <v>185</v>
      </c>
      <c r="J559" s="90">
        <v>53.701118999999998</v>
      </c>
      <c r="K559" s="90">
        <v>88.029238000000007</v>
      </c>
      <c r="L559" s="89" t="s">
        <v>24</v>
      </c>
      <c r="M559" s="89" t="s">
        <v>28</v>
      </c>
      <c r="N559" s="89"/>
      <c r="O559" s="89" t="s">
        <v>28</v>
      </c>
      <c r="P559" s="90" t="s">
        <v>540</v>
      </c>
      <c r="Q559" s="89" t="s">
        <v>540</v>
      </c>
      <c r="R559" s="90">
        <v>479.9803524818098</v>
      </c>
      <c r="S559" s="90">
        <v>295.12235540774935</v>
      </c>
      <c r="T559" s="90">
        <v>47.077131593848343</v>
      </c>
      <c r="U559" s="90">
        <v>2353.1381818181821</v>
      </c>
      <c r="V559" s="90">
        <v>1444.6207410929121</v>
      </c>
      <c r="W559" s="90">
        <v>0.88951000000000002</v>
      </c>
      <c r="X559" s="90">
        <v>300.57</v>
      </c>
      <c r="Y559" s="90">
        <v>426.94732333609466</v>
      </c>
      <c r="Z559" s="90">
        <v>262.51428635874714</v>
      </c>
      <c r="AA559" s="90">
        <v>41.87557932404404</v>
      </c>
      <c r="AB559" s="90">
        <v>2093.1399441090912</v>
      </c>
      <c r="AC559" s="90">
        <v>1285.0045954095563</v>
      </c>
      <c r="AD559" s="90">
        <v>4109.4817285375339</v>
      </c>
    </row>
    <row r="560" spans="1:30" x14ac:dyDescent="0.2">
      <c r="A560" s="89" t="s">
        <v>1117</v>
      </c>
      <c r="B560" s="89" t="s">
        <v>578</v>
      </c>
      <c r="C560" s="89" t="s">
        <v>7</v>
      </c>
      <c r="D560" s="89" t="s">
        <v>714</v>
      </c>
      <c r="E560" s="89" t="s">
        <v>604</v>
      </c>
      <c r="F560" s="89" t="s">
        <v>604</v>
      </c>
      <c r="G560" s="89" t="s">
        <v>541</v>
      </c>
      <c r="H560" s="89" t="s">
        <v>83</v>
      </c>
      <c r="I560" s="89" t="s">
        <v>185</v>
      </c>
      <c r="J560" s="90">
        <v>53.701118999999998</v>
      </c>
      <c r="K560" s="90">
        <v>88.029238000000007</v>
      </c>
      <c r="L560" s="89" t="s">
        <v>24</v>
      </c>
      <c r="M560" s="89" t="s">
        <v>28</v>
      </c>
      <c r="N560" s="89"/>
      <c r="O560" s="89" t="s">
        <v>28</v>
      </c>
      <c r="P560" s="90" t="s">
        <v>540</v>
      </c>
      <c r="Q560" s="89" t="s">
        <v>540</v>
      </c>
      <c r="R560" s="90">
        <v>479.9803524818098</v>
      </c>
      <c r="S560" s="90">
        <v>295.12235540774935</v>
      </c>
      <c r="T560" s="90">
        <v>47.077131593848343</v>
      </c>
      <c r="U560" s="90">
        <v>2353.1381818181821</v>
      </c>
      <c r="V560" s="90">
        <v>1444.6207410929121</v>
      </c>
      <c r="W560" s="90">
        <v>0.61902000000000001</v>
      </c>
      <c r="X560" s="90">
        <v>300.57</v>
      </c>
      <c r="Y560" s="90">
        <v>297.11743779328992</v>
      </c>
      <c r="Z560" s="90">
        <v>182.686640444505</v>
      </c>
      <c r="AA560" s="90">
        <v>29.141685999224002</v>
      </c>
      <c r="AB560" s="90">
        <v>1456.6395973090912</v>
      </c>
      <c r="AC560" s="90">
        <v>894.2491311513345</v>
      </c>
      <c r="AD560" s="90">
        <v>2859.8344926974446</v>
      </c>
    </row>
    <row r="561" spans="1:30" x14ac:dyDescent="0.2">
      <c r="A561" s="89" t="s">
        <v>1117</v>
      </c>
      <c r="B561" s="89" t="s">
        <v>577</v>
      </c>
      <c r="C561" s="89" t="s">
        <v>4</v>
      </c>
      <c r="D561" s="89" t="s">
        <v>715</v>
      </c>
      <c r="E561" s="89" t="s">
        <v>604</v>
      </c>
      <c r="F561" s="89" t="s">
        <v>604</v>
      </c>
      <c r="G561" s="89" t="s">
        <v>541</v>
      </c>
      <c r="H561" s="89" t="s">
        <v>83</v>
      </c>
      <c r="I561" s="89" t="s">
        <v>186</v>
      </c>
      <c r="J561" s="90">
        <v>53.775419999999997</v>
      </c>
      <c r="K561" s="90">
        <v>87.124409999999997</v>
      </c>
      <c r="L561" s="89" t="s">
        <v>24</v>
      </c>
      <c r="M561" s="89" t="s">
        <v>28</v>
      </c>
      <c r="N561" s="89"/>
      <c r="O561" s="89" t="s">
        <v>28</v>
      </c>
      <c r="P561" s="90" t="s">
        <v>540</v>
      </c>
      <c r="Q561" s="89" t="s">
        <v>540</v>
      </c>
      <c r="R561" s="90">
        <v>479.9803524818098</v>
      </c>
      <c r="S561" s="90">
        <v>295.12235540774935</v>
      </c>
      <c r="T561" s="90">
        <v>47.077131593848343</v>
      </c>
      <c r="U561" s="90">
        <v>2386.0969230769228</v>
      </c>
      <c r="V561" s="90">
        <v>1090.1582875692661</v>
      </c>
      <c r="W561" s="90">
        <v>2.8147799999999998</v>
      </c>
      <c r="X561" s="90">
        <v>226.82</v>
      </c>
      <c r="Y561" s="90">
        <v>1351.0390965587485</v>
      </c>
      <c r="Z561" s="90">
        <v>830.70450355462469</v>
      </c>
      <c r="AA561" s="90">
        <v>132.51176846773242</v>
      </c>
      <c r="AB561" s="90">
        <v>6716.3378971384609</v>
      </c>
      <c r="AC561" s="90">
        <v>3068.5557446842186</v>
      </c>
      <c r="AD561" s="90">
        <v>12099.149010403784</v>
      </c>
    </row>
    <row r="562" spans="1:30" x14ac:dyDescent="0.2">
      <c r="A562" s="89" t="s">
        <v>1117</v>
      </c>
      <c r="B562" s="89" t="s">
        <v>577</v>
      </c>
      <c r="C562" s="89" t="s">
        <v>5</v>
      </c>
      <c r="D562" s="89" t="s">
        <v>715</v>
      </c>
      <c r="E562" s="89" t="s">
        <v>604</v>
      </c>
      <c r="F562" s="89" t="s">
        <v>604</v>
      </c>
      <c r="G562" s="89" t="s">
        <v>541</v>
      </c>
      <c r="H562" s="89" t="s">
        <v>83</v>
      </c>
      <c r="I562" s="89" t="s">
        <v>186</v>
      </c>
      <c r="J562" s="90">
        <v>53.775419999999997</v>
      </c>
      <c r="K562" s="90">
        <v>87.124409999999997</v>
      </c>
      <c r="L562" s="89" t="s">
        <v>24</v>
      </c>
      <c r="M562" s="89" t="s">
        <v>28</v>
      </c>
      <c r="N562" s="89"/>
      <c r="O562" s="89" t="s">
        <v>28</v>
      </c>
      <c r="P562" s="90" t="s">
        <v>540</v>
      </c>
      <c r="Q562" s="89" t="s">
        <v>540</v>
      </c>
      <c r="R562" s="90">
        <v>479.9803524818098</v>
      </c>
      <c r="S562" s="90">
        <v>295.12235540774935</v>
      </c>
      <c r="T562" s="90">
        <v>47.077131593848343</v>
      </c>
      <c r="U562" s="90">
        <v>2386.0969230769228</v>
      </c>
      <c r="V562" s="90">
        <v>1090.1582875692661</v>
      </c>
      <c r="W562" s="90">
        <v>2.37608</v>
      </c>
      <c r="X562" s="90">
        <v>226.82</v>
      </c>
      <c r="Y562" s="90">
        <v>1140.4717159249785</v>
      </c>
      <c r="Z562" s="90">
        <v>701.23432623724511</v>
      </c>
      <c r="AA562" s="90">
        <v>111.85903083751117</v>
      </c>
      <c r="AB562" s="90">
        <v>5669.5571769846147</v>
      </c>
      <c r="AC562" s="90">
        <v>2590.303303927582</v>
      </c>
      <c r="AD562" s="90">
        <v>10213.425553911931</v>
      </c>
    </row>
    <row r="563" spans="1:30" x14ac:dyDescent="0.2">
      <c r="A563" s="89" t="s">
        <v>1117</v>
      </c>
      <c r="B563" s="89" t="s">
        <v>577</v>
      </c>
      <c r="C563" s="89" t="s">
        <v>10</v>
      </c>
      <c r="D563" s="89" t="s">
        <v>715</v>
      </c>
      <c r="E563" s="89" t="s">
        <v>604</v>
      </c>
      <c r="F563" s="89" t="s">
        <v>604</v>
      </c>
      <c r="G563" s="89" t="s">
        <v>541</v>
      </c>
      <c r="H563" s="89" t="s">
        <v>83</v>
      </c>
      <c r="I563" s="89" t="s">
        <v>186</v>
      </c>
      <c r="J563" s="90">
        <v>53.775419999999997</v>
      </c>
      <c r="K563" s="90">
        <v>87.124409999999997</v>
      </c>
      <c r="L563" s="89" t="s">
        <v>24</v>
      </c>
      <c r="M563" s="89" t="s">
        <v>28</v>
      </c>
      <c r="N563" s="89"/>
      <c r="O563" s="89" t="s">
        <v>28</v>
      </c>
      <c r="P563" s="90" t="s">
        <v>540</v>
      </c>
      <c r="Q563" s="89" t="s">
        <v>540</v>
      </c>
      <c r="R563" s="90">
        <v>479.9803524818098</v>
      </c>
      <c r="S563" s="90">
        <v>295.12235540774935</v>
      </c>
      <c r="T563" s="90">
        <v>47.077131593848343</v>
      </c>
      <c r="U563" s="90">
        <v>2386.0969230769228</v>
      </c>
      <c r="V563" s="90">
        <v>1090.1582875692661</v>
      </c>
      <c r="W563" s="90">
        <v>0.36573</v>
      </c>
      <c r="X563" s="90">
        <v>226.82</v>
      </c>
      <c r="Y563" s="90">
        <v>175.54321431317229</v>
      </c>
      <c r="Z563" s="90">
        <v>107.93509904327617</v>
      </c>
      <c r="AA563" s="90">
        <v>17.217519337818153</v>
      </c>
      <c r="AB563" s="90">
        <v>872.66722767692295</v>
      </c>
      <c r="AC563" s="90">
        <v>398.70359051270771</v>
      </c>
      <c r="AD563" s="90">
        <v>1572.0666508838972</v>
      </c>
    </row>
    <row r="564" spans="1:30" x14ac:dyDescent="0.2">
      <c r="A564" s="89" t="s">
        <v>1117</v>
      </c>
      <c r="B564" s="89" t="s">
        <v>577</v>
      </c>
      <c r="C564" s="89" t="s">
        <v>9</v>
      </c>
      <c r="D564" s="89" t="s">
        <v>715</v>
      </c>
      <c r="E564" s="89" t="s">
        <v>604</v>
      </c>
      <c r="F564" s="89" t="s">
        <v>604</v>
      </c>
      <c r="G564" s="89" t="s">
        <v>541</v>
      </c>
      <c r="H564" s="89" t="s">
        <v>83</v>
      </c>
      <c r="I564" s="89" t="s">
        <v>186</v>
      </c>
      <c r="J564" s="90">
        <v>53.775419999999997</v>
      </c>
      <c r="K564" s="90">
        <v>87.124409999999997</v>
      </c>
      <c r="L564" s="89" t="s">
        <v>24</v>
      </c>
      <c r="M564" s="89" t="s">
        <v>28</v>
      </c>
      <c r="N564" s="89"/>
      <c r="O564" s="89" t="s">
        <v>28</v>
      </c>
      <c r="P564" s="90" t="s">
        <v>540</v>
      </c>
      <c r="Q564" s="89" t="s">
        <v>540</v>
      </c>
      <c r="R564" s="90">
        <v>479.9803524818098</v>
      </c>
      <c r="S564" s="90">
        <v>295.12235540774935</v>
      </c>
      <c r="T564" s="90">
        <v>47.077131593848343</v>
      </c>
      <c r="U564" s="90">
        <v>2386.0969230769228</v>
      </c>
      <c r="V564" s="90">
        <v>1090.1582875692661</v>
      </c>
      <c r="W564" s="90">
        <v>0.11212999999999999</v>
      </c>
      <c r="X564" s="90">
        <v>226.82</v>
      </c>
      <c r="Y564" s="90">
        <v>53.820196923785332</v>
      </c>
      <c r="Z564" s="90">
        <v>33.092069711870934</v>
      </c>
      <c r="AA564" s="90">
        <v>5.278758765618214</v>
      </c>
      <c r="AB564" s="90">
        <v>267.55304798461532</v>
      </c>
      <c r="AC564" s="90">
        <v>122.2394487851418</v>
      </c>
      <c r="AD564" s="90">
        <v>481.98352217103161</v>
      </c>
    </row>
    <row r="565" spans="1:30" x14ac:dyDescent="0.2">
      <c r="A565" s="89" t="s">
        <v>1117</v>
      </c>
      <c r="B565" s="89" t="s">
        <v>578</v>
      </c>
      <c r="C565" s="89" t="s">
        <v>6</v>
      </c>
      <c r="D565" s="89" t="s">
        <v>715</v>
      </c>
      <c r="E565" s="89" t="s">
        <v>604</v>
      </c>
      <c r="F565" s="89" t="s">
        <v>604</v>
      </c>
      <c r="G565" s="89" t="s">
        <v>541</v>
      </c>
      <c r="H565" s="89" t="s">
        <v>83</v>
      </c>
      <c r="I565" s="89" t="s">
        <v>186</v>
      </c>
      <c r="J565" s="90">
        <v>53.775419999999997</v>
      </c>
      <c r="K565" s="90">
        <v>87.124409999999997</v>
      </c>
      <c r="L565" s="89" t="s">
        <v>24</v>
      </c>
      <c r="M565" s="89" t="s">
        <v>28</v>
      </c>
      <c r="N565" s="89"/>
      <c r="O565" s="89" t="s">
        <v>28</v>
      </c>
      <c r="P565" s="90" t="s">
        <v>540</v>
      </c>
      <c r="Q565" s="89" t="s">
        <v>540</v>
      </c>
      <c r="R565" s="90">
        <v>479.9803524818098</v>
      </c>
      <c r="S565" s="90">
        <v>295.12235540774935</v>
      </c>
      <c r="T565" s="90">
        <v>47.077131593848343</v>
      </c>
      <c r="U565" s="90">
        <v>2353.1381818181821</v>
      </c>
      <c r="V565" s="90">
        <v>1090.1582875692661</v>
      </c>
      <c r="W565" s="90">
        <v>0.84650000000000003</v>
      </c>
      <c r="X565" s="90">
        <v>226.82</v>
      </c>
      <c r="Y565" s="90">
        <v>406.30336837585202</v>
      </c>
      <c r="Z565" s="90">
        <v>249.82107385265985</v>
      </c>
      <c r="AA565" s="90">
        <v>39.850791894192625</v>
      </c>
      <c r="AB565" s="90">
        <v>1991.9314709090913</v>
      </c>
      <c r="AC565" s="90">
        <v>922.81899042738382</v>
      </c>
      <c r="AD565" s="90">
        <v>3610.7256954591794</v>
      </c>
    </row>
    <row r="566" spans="1:30" x14ac:dyDescent="0.2">
      <c r="A566" s="89" t="s">
        <v>1117</v>
      </c>
      <c r="B566" s="89" t="s">
        <v>578</v>
      </c>
      <c r="C566" s="89" t="s">
        <v>7</v>
      </c>
      <c r="D566" s="89" t="s">
        <v>715</v>
      </c>
      <c r="E566" s="89" t="s">
        <v>604</v>
      </c>
      <c r="F566" s="89" t="s">
        <v>604</v>
      </c>
      <c r="G566" s="89" t="s">
        <v>541</v>
      </c>
      <c r="H566" s="89" t="s">
        <v>83</v>
      </c>
      <c r="I566" s="89" t="s">
        <v>186</v>
      </c>
      <c r="J566" s="90">
        <v>53.775419999999997</v>
      </c>
      <c r="K566" s="90">
        <v>87.124409999999997</v>
      </c>
      <c r="L566" s="89" t="s">
        <v>24</v>
      </c>
      <c r="M566" s="89" t="s">
        <v>28</v>
      </c>
      <c r="N566" s="89"/>
      <c r="O566" s="89" t="s">
        <v>28</v>
      </c>
      <c r="P566" s="90" t="s">
        <v>540</v>
      </c>
      <c r="Q566" s="89" t="s">
        <v>540</v>
      </c>
      <c r="R566" s="90">
        <v>479.9803524818098</v>
      </c>
      <c r="S566" s="90">
        <v>295.12235540774935</v>
      </c>
      <c r="T566" s="90">
        <v>47.077131593848343</v>
      </c>
      <c r="U566" s="90">
        <v>2353.1381818181821</v>
      </c>
      <c r="V566" s="90">
        <v>1090.1582875692661</v>
      </c>
      <c r="W566" s="90">
        <v>0.58948999999999996</v>
      </c>
      <c r="X566" s="90">
        <v>226.82</v>
      </c>
      <c r="Y566" s="90">
        <v>282.94361798450205</v>
      </c>
      <c r="Z566" s="90">
        <v>173.97167728931416</v>
      </c>
      <c r="AA566" s="90">
        <v>27.751498303257659</v>
      </c>
      <c r="AB566" s="90">
        <v>1387.1514268000001</v>
      </c>
      <c r="AC566" s="90">
        <v>642.63740893920669</v>
      </c>
      <c r="AD566" s="90">
        <v>2514.4556293162805</v>
      </c>
    </row>
    <row r="567" spans="1:30" x14ac:dyDescent="0.2">
      <c r="A567" s="89" t="s">
        <v>1117</v>
      </c>
      <c r="B567" s="89" t="s">
        <v>577</v>
      </c>
      <c r="C567" s="89" t="s">
        <v>4</v>
      </c>
      <c r="D567" s="89" t="s">
        <v>716</v>
      </c>
      <c r="E567" s="89" t="s">
        <v>604</v>
      </c>
      <c r="F567" s="89" t="s">
        <v>604</v>
      </c>
      <c r="G567" s="89" t="s">
        <v>541</v>
      </c>
      <c r="H567" s="89" t="s">
        <v>83</v>
      </c>
      <c r="I567" s="89" t="s">
        <v>187</v>
      </c>
      <c r="J567" s="90">
        <v>56.081155000000003</v>
      </c>
      <c r="K567" s="90">
        <v>86.010606999999993</v>
      </c>
      <c r="L567" s="89" t="s">
        <v>24</v>
      </c>
      <c r="M567" s="89" t="s">
        <v>28</v>
      </c>
      <c r="N567" s="89"/>
      <c r="O567" s="89" t="s">
        <v>28</v>
      </c>
      <c r="P567" s="90" t="s">
        <v>540</v>
      </c>
      <c r="Q567" s="89" t="s">
        <v>540</v>
      </c>
      <c r="R567" s="90">
        <v>479.9803524818098</v>
      </c>
      <c r="S567" s="90">
        <v>295.12235540774935</v>
      </c>
      <c r="T567" s="90">
        <v>47.077131593848343</v>
      </c>
      <c r="U567" s="90">
        <v>2386.0969230769228</v>
      </c>
      <c r="V567" s="90">
        <v>742.70092568367249</v>
      </c>
      <c r="W567" s="90">
        <v>1.84351</v>
      </c>
      <c r="X567" s="90">
        <v>107.02</v>
      </c>
      <c r="Y567" s="90">
        <v>884.8485796037412</v>
      </c>
      <c r="Z567" s="90">
        <v>544.06101341774001</v>
      </c>
      <c r="AA567" s="90">
        <v>86.78716286457535</v>
      </c>
      <c r="AB567" s="90">
        <v>4398.7935386615382</v>
      </c>
      <c r="AC567" s="90">
        <v>1369.1765835071071</v>
      </c>
      <c r="AD567" s="90">
        <v>7283.6668780547025</v>
      </c>
    </row>
    <row r="568" spans="1:30" x14ac:dyDescent="0.2">
      <c r="A568" s="89" t="s">
        <v>1117</v>
      </c>
      <c r="B568" s="89" t="s">
        <v>577</v>
      </c>
      <c r="C568" s="89" t="s">
        <v>5</v>
      </c>
      <c r="D568" s="89" t="s">
        <v>716</v>
      </c>
      <c r="E568" s="89" t="s">
        <v>604</v>
      </c>
      <c r="F568" s="89" t="s">
        <v>604</v>
      </c>
      <c r="G568" s="89" t="s">
        <v>541</v>
      </c>
      <c r="H568" s="89" t="s">
        <v>83</v>
      </c>
      <c r="I568" s="89" t="s">
        <v>187</v>
      </c>
      <c r="J568" s="90">
        <v>56.081155000000003</v>
      </c>
      <c r="K568" s="90">
        <v>86.010606999999993</v>
      </c>
      <c r="L568" s="89" t="s">
        <v>24</v>
      </c>
      <c r="M568" s="89" t="s">
        <v>28</v>
      </c>
      <c r="N568" s="89"/>
      <c r="O568" s="89" t="s">
        <v>28</v>
      </c>
      <c r="P568" s="90" t="s">
        <v>540</v>
      </c>
      <c r="Q568" s="89" t="s">
        <v>540</v>
      </c>
      <c r="R568" s="90">
        <v>479.9803524818098</v>
      </c>
      <c r="S568" s="90">
        <v>295.12235540774935</v>
      </c>
      <c r="T568" s="90">
        <v>47.077131593848343</v>
      </c>
      <c r="U568" s="90">
        <v>2386.0969230769228</v>
      </c>
      <c r="V568" s="90">
        <v>742.70092568367249</v>
      </c>
      <c r="W568" s="90">
        <v>1.6550100000000001</v>
      </c>
      <c r="X568" s="90">
        <v>107.02</v>
      </c>
      <c r="Y568" s="90">
        <v>794.37228316092012</v>
      </c>
      <c r="Z568" s="90">
        <v>488.43044942337929</v>
      </c>
      <c r="AA568" s="90">
        <v>77.913123559134945</v>
      </c>
      <c r="AB568" s="90">
        <v>3949.0142686615382</v>
      </c>
      <c r="AC568" s="90">
        <v>1229.1774590157349</v>
      </c>
      <c r="AD568" s="90">
        <v>6538.9075838207073</v>
      </c>
    </row>
    <row r="569" spans="1:30" x14ac:dyDescent="0.2">
      <c r="A569" s="89" t="s">
        <v>1117</v>
      </c>
      <c r="B569" s="89" t="s">
        <v>577</v>
      </c>
      <c r="C569" s="89" t="s">
        <v>10</v>
      </c>
      <c r="D569" s="89" t="s">
        <v>716</v>
      </c>
      <c r="E569" s="89" t="s">
        <v>604</v>
      </c>
      <c r="F569" s="89" t="s">
        <v>604</v>
      </c>
      <c r="G569" s="89" t="s">
        <v>541</v>
      </c>
      <c r="H569" s="89" t="s">
        <v>83</v>
      </c>
      <c r="I569" s="89" t="s">
        <v>187</v>
      </c>
      <c r="J569" s="90">
        <v>56.081155000000003</v>
      </c>
      <c r="K569" s="90">
        <v>86.010606999999993</v>
      </c>
      <c r="L569" s="89" t="s">
        <v>24</v>
      </c>
      <c r="M569" s="89" t="s">
        <v>28</v>
      </c>
      <c r="N569" s="89"/>
      <c r="O569" s="89" t="s">
        <v>28</v>
      </c>
      <c r="P569" s="90" t="s">
        <v>540</v>
      </c>
      <c r="Q569" s="89" t="s">
        <v>540</v>
      </c>
      <c r="R569" s="90">
        <v>479.9803524818098</v>
      </c>
      <c r="S569" s="90">
        <v>295.12235540774935</v>
      </c>
      <c r="T569" s="90">
        <v>47.077131593848343</v>
      </c>
      <c r="U569" s="90">
        <v>2386.0969230769228</v>
      </c>
      <c r="V569" s="90">
        <v>742.70092568367249</v>
      </c>
      <c r="W569" s="90">
        <v>0.27372000000000002</v>
      </c>
      <c r="X569" s="90">
        <v>107.02</v>
      </c>
      <c r="Y569" s="90">
        <v>131.38022208132099</v>
      </c>
      <c r="Z569" s="90">
        <v>80.780891122209155</v>
      </c>
      <c r="AA569" s="90">
        <v>12.88595245986817</v>
      </c>
      <c r="AB569" s="90">
        <v>653.12244978461536</v>
      </c>
      <c r="AC569" s="90">
        <v>203.29209737813486</v>
      </c>
      <c r="AD569" s="90">
        <v>1081.4616128261487</v>
      </c>
    </row>
    <row r="570" spans="1:30" x14ac:dyDescent="0.2">
      <c r="A570" s="89" t="s">
        <v>1117</v>
      </c>
      <c r="B570" s="89" t="s">
        <v>577</v>
      </c>
      <c r="C570" s="89" t="s">
        <v>9</v>
      </c>
      <c r="D570" s="89" t="s">
        <v>716</v>
      </c>
      <c r="E570" s="89" t="s">
        <v>604</v>
      </c>
      <c r="F570" s="89" t="s">
        <v>604</v>
      </c>
      <c r="G570" s="89" t="s">
        <v>541</v>
      </c>
      <c r="H570" s="89" t="s">
        <v>83</v>
      </c>
      <c r="I570" s="89" t="s">
        <v>187</v>
      </c>
      <c r="J570" s="90">
        <v>56.081155000000003</v>
      </c>
      <c r="K570" s="90">
        <v>86.010606999999993</v>
      </c>
      <c r="L570" s="89" t="s">
        <v>24</v>
      </c>
      <c r="M570" s="89" t="s">
        <v>28</v>
      </c>
      <c r="N570" s="89"/>
      <c r="O570" s="89" t="s">
        <v>28</v>
      </c>
      <c r="P570" s="90" t="s">
        <v>540</v>
      </c>
      <c r="Q570" s="89" t="s">
        <v>540</v>
      </c>
      <c r="R570" s="90">
        <v>479.9803524818098</v>
      </c>
      <c r="S570" s="90">
        <v>295.12235540774935</v>
      </c>
      <c r="T570" s="90">
        <v>47.077131593848343</v>
      </c>
      <c r="U570" s="90">
        <v>2386.0969230769228</v>
      </c>
      <c r="V570" s="90">
        <v>742.70092568367249</v>
      </c>
      <c r="W570" s="90">
        <v>8.4650000000000003E-2</v>
      </c>
      <c r="X570" s="90">
        <v>107.02</v>
      </c>
      <c r="Y570" s="90">
        <v>40.630336837585205</v>
      </c>
      <c r="Z570" s="90">
        <v>24.982107385265984</v>
      </c>
      <c r="AA570" s="90">
        <v>3.9850791894192623</v>
      </c>
      <c r="AB570" s="90">
        <v>201.98310453846153</v>
      </c>
      <c r="AC570" s="90">
        <v>62.869633359122879</v>
      </c>
      <c r="AD570" s="90">
        <v>334.45026130985485</v>
      </c>
    </row>
    <row r="571" spans="1:30" x14ac:dyDescent="0.2">
      <c r="A571" s="89" t="s">
        <v>1117</v>
      </c>
      <c r="B571" s="89" t="s">
        <v>578</v>
      </c>
      <c r="C571" s="89" t="s">
        <v>6</v>
      </c>
      <c r="D571" s="89" t="s">
        <v>716</v>
      </c>
      <c r="E571" s="89" t="s">
        <v>604</v>
      </c>
      <c r="F571" s="89" t="s">
        <v>604</v>
      </c>
      <c r="G571" s="89" t="s">
        <v>541</v>
      </c>
      <c r="H571" s="89" t="s">
        <v>83</v>
      </c>
      <c r="I571" s="89" t="s">
        <v>187</v>
      </c>
      <c r="J571" s="90">
        <v>56.081155000000003</v>
      </c>
      <c r="K571" s="90">
        <v>86.010606999999993</v>
      </c>
      <c r="L571" s="89" t="s">
        <v>24</v>
      </c>
      <c r="M571" s="89" t="s">
        <v>28</v>
      </c>
      <c r="N571" s="89"/>
      <c r="O571" s="89" t="s">
        <v>28</v>
      </c>
      <c r="P571" s="90" t="s">
        <v>540</v>
      </c>
      <c r="Q571" s="89" t="s">
        <v>540</v>
      </c>
      <c r="R571" s="90">
        <v>479.9803524818098</v>
      </c>
      <c r="S571" s="90">
        <v>295.12235540774935</v>
      </c>
      <c r="T571" s="90">
        <v>47.077131593848343</v>
      </c>
      <c r="U571" s="90">
        <v>2353.1381818181821</v>
      </c>
      <c r="V571" s="90">
        <v>742.70092568367249</v>
      </c>
      <c r="W571" s="90">
        <v>0.61055999999999999</v>
      </c>
      <c r="X571" s="90">
        <v>107.02</v>
      </c>
      <c r="Y571" s="90">
        <v>293.05680401129376</v>
      </c>
      <c r="Z571" s="90">
        <v>180.18990531775543</v>
      </c>
      <c r="AA571" s="90">
        <v>28.743413465940044</v>
      </c>
      <c r="AB571" s="90">
        <v>1436.7320482909092</v>
      </c>
      <c r="AC571" s="90">
        <v>453.46347718542307</v>
      </c>
      <c r="AD571" s="90">
        <v>2392.1856482713215</v>
      </c>
    </row>
    <row r="572" spans="1:30" x14ac:dyDescent="0.2">
      <c r="A572" s="89" t="s">
        <v>1117</v>
      </c>
      <c r="B572" s="89" t="s">
        <v>578</v>
      </c>
      <c r="C572" s="89" t="s">
        <v>7</v>
      </c>
      <c r="D572" s="89" t="s">
        <v>716</v>
      </c>
      <c r="E572" s="89" t="s">
        <v>604</v>
      </c>
      <c r="F572" s="89" t="s">
        <v>604</v>
      </c>
      <c r="G572" s="89" t="s">
        <v>541</v>
      </c>
      <c r="H572" s="89" t="s">
        <v>83</v>
      </c>
      <c r="I572" s="89" t="s">
        <v>187</v>
      </c>
      <c r="J572" s="90">
        <v>56.081155000000003</v>
      </c>
      <c r="K572" s="90">
        <v>86.010606999999993</v>
      </c>
      <c r="L572" s="89" t="s">
        <v>24</v>
      </c>
      <c r="M572" s="89" t="s">
        <v>28</v>
      </c>
      <c r="N572" s="89"/>
      <c r="O572" s="89" t="s">
        <v>28</v>
      </c>
      <c r="P572" s="90" t="s">
        <v>540</v>
      </c>
      <c r="Q572" s="89" t="s">
        <v>540</v>
      </c>
      <c r="R572" s="90">
        <v>479.9803524818098</v>
      </c>
      <c r="S572" s="90">
        <v>295.12235540774935</v>
      </c>
      <c r="T572" s="90">
        <v>47.077131593848343</v>
      </c>
      <c r="U572" s="90">
        <v>2353.1381818181821</v>
      </c>
      <c r="V572" s="90">
        <v>742.70092568367249</v>
      </c>
      <c r="W572" s="90">
        <v>0.42479</v>
      </c>
      <c r="X572" s="90">
        <v>107.02</v>
      </c>
      <c r="Y572" s="90">
        <v>203.89085393074799</v>
      </c>
      <c r="Z572" s="90">
        <v>125.36502535365784</v>
      </c>
      <c r="AA572" s="90">
        <v>19.997894729750836</v>
      </c>
      <c r="AB572" s="90">
        <v>999.58956825454561</v>
      </c>
      <c r="AC572" s="90">
        <v>315.49192622116726</v>
      </c>
      <c r="AD572" s="90">
        <v>1664.3352684898696</v>
      </c>
    </row>
    <row r="573" spans="1:30" x14ac:dyDescent="0.2">
      <c r="A573" s="89" t="s">
        <v>1117</v>
      </c>
      <c r="B573" s="89" t="s">
        <v>577</v>
      </c>
      <c r="C573" s="89" t="s">
        <v>4</v>
      </c>
      <c r="D573" s="89" t="s">
        <v>717</v>
      </c>
      <c r="E573" s="89" t="s">
        <v>612</v>
      </c>
      <c r="F573" s="89" t="s">
        <v>612</v>
      </c>
      <c r="G573" s="89" t="s">
        <v>541</v>
      </c>
      <c r="H573" s="89" t="s">
        <v>83</v>
      </c>
      <c r="I573" s="89" t="s">
        <v>188</v>
      </c>
      <c r="J573" s="90">
        <v>54.699976999999997</v>
      </c>
      <c r="K573" s="90">
        <v>86.212584000000007</v>
      </c>
      <c r="L573" s="89" t="s">
        <v>24</v>
      </c>
      <c r="M573" s="89" t="s">
        <v>28</v>
      </c>
      <c r="N573" s="89"/>
      <c r="O573" s="89" t="s">
        <v>28</v>
      </c>
      <c r="P573" s="90" t="s">
        <v>540</v>
      </c>
      <c r="Q573" s="89" t="s">
        <v>540</v>
      </c>
      <c r="R573" s="90">
        <v>356.34522196</v>
      </c>
      <c r="S573" s="90">
        <v>218.96523092000001</v>
      </c>
      <c r="T573" s="90">
        <v>11.786150933333333</v>
      </c>
      <c r="U573" s="90">
        <v>796.42</v>
      </c>
      <c r="V573" s="90">
        <v>1134.8566037424175</v>
      </c>
      <c r="W573" s="90">
        <v>2.0706000000000002</v>
      </c>
      <c r="X573" s="90">
        <v>236.12</v>
      </c>
      <c r="Y573" s="90">
        <v>737.84841659037613</v>
      </c>
      <c r="Z573" s="90">
        <v>453.38940714295205</v>
      </c>
      <c r="AA573" s="90">
        <v>24.404404122560003</v>
      </c>
      <c r="AB573" s="90">
        <v>1649.0672520000001</v>
      </c>
      <c r="AC573" s="90">
        <v>2349.83408370905</v>
      </c>
      <c r="AD573" s="90">
        <v>5214.5435635649383</v>
      </c>
    </row>
    <row r="574" spans="1:30" x14ac:dyDescent="0.2">
      <c r="A574" s="89" t="s">
        <v>1117</v>
      </c>
      <c r="B574" s="89" t="s">
        <v>577</v>
      </c>
      <c r="C574" s="89" t="s">
        <v>4</v>
      </c>
      <c r="D574" s="89" t="s">
        <v>718</v>
      </c>
      <c r="E574" s="89" t="s">
        <v>604</v>
      </c>
      <c r="F574" s="89" t="s">
        <v>604</v>
      </c>
      <c r="G574" s="89" t="s">
        <v>541</v>
      </c>
      <c r="H574" s="89" t="s">
        <v>83</v>
      </c>
      <c r="I574" s="89" t="s">
        <v>189</v>
      </c>
      <c r="J574" s="90">
        <v>55.300179999999997</v>
      </c>
      <c r="K574" s="90">
        <v>86.030770000000004</v>
      </c>
      <c r="L574" s="89" t="s">
        <v>24</v>
      </c>
      <c r="M574" s="89" t="s">
        <v>28</v>
      </c>
      <c r="N574" s="89"/>
      <c r="O574" s="89" t="s">
        <v>28</v>
      </c>
      <c r="P574" s="90" t="s">
        <v>540</v>
      </c>
      <c r="Q574" s="89" t="s">
        <v>540</v>
      </c>
      <c r="R574" s="90">
        <v>479.9803524818098</v>
      </c>
      <c r="S574" s="90">
        <v>295.12235540774935</v>
      </c>
      <c r="T574" s="90">
        <v>47.077131593848343</v>
      </c>
      <c r="U574" s="90">
        <v>2386.0969230769228</v>
      </c>
      <c r="V574" s="90">
        <v>278.0683740130296</v>
      </c>
      <c r="W574" s="90">
        <v>1.4161699999999999</v>
      </c>
      <c r="X574" s="90">
        <v>8.57</v>
      </c>
      <c r="Y574" s="90">
        <v>679.73377577416454</v>
      </c>
      <c r="Z574" s="90">
        <v>417.94342605779241</v>
      </c>
      <c r="AA574" s="90">
        <v>66.669221449260206</v>
      </c>
      <c r="AB574" s="90">
        <v>3379.1188795538455</v>
      </c>
      <c r="AC574" s="90">
        <v>393.79208922603209</v>
      </c>
      <c r="AD574" s="90">
        <v>4937.2573920610948</v>
      </c>
    </row>
    <row r="575" spans="1:30" x14ac:dyDescent="0.2">
      <c r="A575" s="89" t="s">
        <v>1117</v>
      </c>
      <c r="B575" s="89" t="s">
        <v>577</v>
      </c>
      <c r="C575" s="89" t="s">
        <v>5</v>
      </c>
      <c r="D575" s="89" t="s">
        <v>718</v>
      </c>
      <c r="E575" s="89" t="s">
        <v>604</v>
      </c>
      <c r="F575" s="89" t="s">
        <v>604</v>
      </c>
      <c r="G575" s="89" t="s">
        <v>541</v>
      </c>
      <c r="H575" s="89" t="s">
        <v>83</v>
      </c>
      <c r="I575" s="89" t="s">
        <v>189</v>
      </c>
      <c r="J575" s="90">
        <v>55.300179999999997</v>
      </c>
      <c r="K575" s="90">
        <v>86.030770000000004</v>
      </c>
      <c r="L575" s="89" t="s">
        <v>24</v>
      </c>
      <c r="M575" s="89" t="s">
        <v>28</v>
      </c>
      <c r="N575" s="89"/>
      <c r="O575" s="89" t="s">
        <v>28</v>
      </c>
      <c r="P575" s="90" t="s">
        <v>540</v>
      </c>
      <c r="Q575" s="89" t="s">
        <v>540</v>
      </c>
      <c r="R575" s="90">
        <v>479.9803524818098</v>
      </c>
      <c r="S575" s="90">
        <v>295.12235540774935</v>
      </c>
      <c r="T575" s="90">
        <v>47.077131593848343</v>
      </c>
      <c r="U575" s="90">
        <v>2386.0969230769228</v>
      </c>
      <c r="V575" s="90">
        <v>278.0683740130296</v>
      </c>
      <c r="W575" s="90">
        <v>1.2592099999999999</v>
      </c>
      <c r="X575" s="90">
        <v>8.57</v>
      </c>
      <c r="Y575" s="90">
        <v>604.39605964861971</v>
      </c>
      <c r="Z575" s="90">
        <v>371.62102115299206</v>
      </c>
      <c r="AA575" s="90">
        <v>59.27999487428977</v>
      </c>
      <c r="AB575" s="90">
        <v>3004.5971065076919</v>
      </c>
      <c r="AC575" s="90">
        <v>350.14647724094698</v>
      </c>
      <c r="AD575" s="90">
        <v>4390.0406594245405</v>
      </c>
    </row>
    <row r="576" spans="1:30" x14ac:dyDescent="0.2">
      <c r="A576" s="89" t="s">
        <v>1117</v>
      </c>
      <c r="B576" s="89" t="s">
        <v>577</v>
      </c>
      <c r="C576" s="89" t="s">
        <v>10</v>
      </c>
      <c r="D576" s="89" t="s">
        <v>718</v>
      </c>
      <c r="E576" s="89" t="s">
        <v>604</v>
      </c>
      <c r="F576" s="89" t="s">
        <v>604</v>
      </c>
      <c r="G576" s="89" t="s">
        <v>541</v>
      </c>
      <c r="H576" s="89" t="s">
        <v>83</v>
      </c>
      <c r="I576" s="89" t="s">
        <v>189</v>
      </c>
      <c r="J576" s="90">
        <v>55.300179999999997</v>
      </c>
      <c r="K576" s="90">
        <v>86.030770000000004</v>
      </c>
      <c r="L576" s="89" t="s">
        <v>24</v>
      </c>
      <c r="M576" s="89" t="s">
        <v>28</v>
      </c>
      <c r="N576" s="89"/>
      <c r="O576" s="89" t="s">
        <v>28</v>
      </c>
      <c r="P576" s="90" t="s">
        <v>540</v>
      </c>
      <c r="Q576" s="89" t="s">
        <v>540</v>
      </c>
      <c r="R576" s="90">
        <v>479.9803524818098</v>
      </c>
      <c r="S576" s="90">
        <v>295.12235540774935</v>
      </c>
      <c r="T576" s="90">
        <v>47.077131593848343</v>
      </c>
      <c r="U576" s="90">
        <v>2386.0969230769228</v>
      </c>
      <c r="V576" s="90">
        <v>278.0683740130296</v>
      </c>
      <c r="W576" s="90">
        <v>0.20607</v>
      </c>
      <c r="X576" s="90">
        <v>8.57</v>
      </c>
      <c r="Y576" s="90">
        <v>98.909551235926543</v>
      </c>
      <c r="Z576" s="90">
        <v>60.815863778874913</v>
      </c>
      <c r="AA576" s="90">
        <v>9.7011845075443279</v>
      </c>
      <c r="AB576" s="90">
        <v>491.70299293846148</v>
      </c>
      <c r="AC576" s="90">
        <v>57.301549832865007</v>
      </c>
      <c r="AD576" s="90">
        <v>718.43114229367234</v>
      </c>
    </row>
    <row r="577" spans="1:30" x14ac:dyDescent="0.2">
      <c r="A577" s="89" t="s">
        <v>1117</v>
      </c>
      <c r="B577" s="89" t="s">
        <v>577</v>
      </c>
      <c r="C577" s="89" t="s">
        <v>9</v>
      </c>
      <c r="D577" s="89" t="s">
        <v>718</v>
      </c>
      <c r="E577" s="89" t="s">
        <v>604</v>
      </c>
      <c r="F577" s="89" t="s">
        <v>604</v>
      </c>
      <c r="G577" s="89" t="s">
        <v>541</v>
      </c>
      <c r="H577" s="89" t="s">
        <v>83</v>
      </c>
      <c r="I577" s="89" t="s">
        <v>189</v>
      </c>
      <c r="J577" s="90">
        <v>55.300179999999997</v>
      </c>
      <c r="K577" s="90">
        <v>86.030770000000004</v>
      </c>
      <c r="L577" s="89" t="s">
        <v>24</v>
      </c>
      <c r="M577" s="89" t="s">
        <v>28</v>
      </c>
      <c r="N577" s="89"/>
      <c r="O577" s="89" t="s">
        <v>28</v>
      </c>
      <c r="P577" s="90" t="s">
        <v>540</v>
      </c>
      <c r="Q577" s="89" t="s">
        <v>540</v>
      </c>
      <c r="R577" s="90">
        <v>479.9803524818098</v>
      </c>
      <c r="S577" s="90">
        <v>295.12235540774935</v>
      </c>
      <c r="T577" s="90">
        <v>47.077131593848343</v>
      </c>
      <c r="U577" s="90">
        <v>2386.0969230769228</v>
      </c>
      <c r="V577" s="90">
        <v>278.0683740130296</v>
      </c>
      <c r="W577" s="90">
        <v>6.3649999999999998E-2</v>
      </c>
      <c r="X577" s="90">
        <v>8.57</v>
      </c>
      <c r="Y577" s="90">
        <v>30.550749435467193</v>
      </c>
      <c r="Z577" s="90">
        <v>18.784537921703247</v>
      </c>
      <c r="AA577" s="90">
        <v>2.9964594259484469</v>
      </c>
      <c r="AB577" s="90">
        <v>151.87506915384614</v>
      </c>
      <c r="AC577" s="90">
        <v>17.699052005929332</v>
      </c>
      <c r="AD577" s="90">
        <v>221.90586794289436</v>
      </c>
    </row>
    <row r="578" spans="1:30" x14ac:dyDescent="0.2">
      <c r="A578" s="89" t="s">
        <v>1117</v>
      </c>
      <c r="B578" s="89" t="s">
        <v>578</v>
      </c>
      <c r="C578" s="89" t="s">
        <v>6</v>
      </c>
      <c r="D578" s="89" t="s">
        <v>718</v>
      </c>
      <c r="E578" s="89" t="s">
        <v>604</v>
      </c>
      <c r="F578" s="89" t="s">
        <v>604</v>
      </c>
      <c r="G578" s="89" t="s">
        <v>541</v>
      </c>
      <c r="H578" s="89" t="s">
        <v>83</v>
      </c>
      <c r="I578" s="89" t="s">
        <v>189</v>
      </c>
      <c r="J578" s="90">
        <v>55.300179999999997</v>
      </c>
      <c r="K578" s="90">
        <v>86.030770000000004</v>
      </c>
      <c r="L578" s="89" t="s">
        <v>24</v>
      </c>
      <c r="M578" s="89" t="s">
        <v>28</v>
      </c>
      <c r="N578" s="89"/>
      <c r="O578" s="89" t="s">
        <v>28</v>
      </c>
      <c r="P578" s="90" t="s">
        <v>540</v>
      </c>
      <c r="Q578" s="89" t="s">
        <v>540</v>
      </c>
      <c r="R578" s="90">
        <v>479.9803524818098</v>
      </c>
      <c r="S578" s="90">
        <v>295.12235540774935</v>
      </c>
      <c r="T578" s="90">
        <v>47.077131593848343</v>
      </c>
      <c r="U578" s="90">
        <v>2353.1381818181821</v>
      </c>
      <c r="V578" s="90">
        <v>278.0683740130296</v>
      </c>
      <c r="W578" s="90">
        <v>1.92259</v>
      </c>
      <c r="X578" s="90">
        <v>8.57</v>
      </c>
      <c r="Y578" s="90">
        <v>922.80542587800267</v>
      </c>
      <c r="Z578" s="90">
        <v>567.39928928338486</v>
      </c>
      <c r="AA578" s="90">
        <v>90.510022431016893</v>
      </c>
      <c r="AB578" s="90">
        <v>4524.1199369818187</v>
      </c>
      <c r="AC578" s="90">
        <v>534.61147519371059</v>
      </c>
      <c r="AD578" s="90">
        <v>6639.4461497679331</v>
      </c>
    </row>
    <row r="579" spans="1:30" x14ac:dyDescent="0.2">
      <c r="A579" s="89" t="s">
        <v>1117</v>
      </c>
      <c r="B579" s="89" t="s">
        <v>578</v>
      </c>
      <c r="C579" s="89" t="s">
        <v>7</v>
      </c>
      <c r="D579" s="89" t="s">
        <v>718</v>
      </c>
      <c r="E579" s="89" t="s">
        <v>604</v>
      </c>
      <c r="F579" s="89" t="s">
        <v>604</v>
      </c>
      <c r="G579" s="89" t="s">
        <v>541</v>
      </c>
      <c r="H579" s="89" t="s">
        <v>83</v>
      </c>
      <c r="I579" s="89" t="s">
        <v>189</v>
      </c>
      <c r="J579" s="90">
        <v>55.300179999999997</v>
      </c>
      <c r="K579" s="90">
        <v>86.030770000000004</v>
      </c>
      <c r="L579" s="89" t="s">
        <v>24</v>
      </c>
      <c r="M579" s="89" t="s">
        <v>28</v>
      </c>
      <c r="N579" s="89"/>
      <c r="O579" s="89" t="s">
        <v>28</v>
      </c>
      <c r="P579" s="90" t="s">
        <v>540</v>
      </c>
      <c r="Q579" s="89" t="s">
        <v>540</v>
      </c>
      <c r="R579" s="90">
        <v>479.9803524818098</v>
      </c>
      <c r="S579" s="90">
        <v>295.12235540774935</v>
      </c>
      <c r="T579" s="90">
        <v>47.077131593848343</v>
      </c>
      <c r="U579" s="90">
        <v>2353.1381818181821</v>
      </c>
      <c r="V579" s="90">
        <v>278.0683740130296</v>
      </c>
      <c r="W579" s="90">
        <v>1.33788</v>
      </c>
      <c r="X579" s="90">
        <v>8.57</v>
      </c>
      <c r="Y579" s="90">
        <v>642.15611397836369</v>
      </c>
      <c r="Z579" s="90">
        <v>394.83829685291971</v>
      </c>
      <c r="AA579" s="90">
        <v>62.983552816777816</v>
      </c>
      <c r="AB579" s="90">
        <v>3148.2165106909092</v>
      </c>
      <c r="AC579" s="90">
        <v>372.02211622455201</v>
      </c>
      <c r="AD579" s="90">
        <v>4620.216590563522</v>
      </c>
    </row>
    <row r="580" spans="1:30" x14ac:dyDescent="0.2">
      <c r="A580" s="89" t="s">
        <v>1117</v>
      </c>
      <c r="B580" s="89" t="s">
        <v>577</v>
      </c>
      <c r="C580" s="89" t="s">
        <v>4</v>
      </c>
      <c r="D580" s="89" t="s">
        <v>719</v>
      </c>
      <c r="E580" s="89" t="s">
        <v>612</v>
      </c>
      <c r="F580" s="89" t="s">
        <v>612</v>
      </c>
      <c r="G580" s="89" t="s">
        <v>541</v>
      </c>
      <c r="H580" s="89" t="s">
        <v>83</v>
      </c>
      <c r="I580" s="89" t="s">
        <v>190</v>
      </c>
      <c r="J580" s="90">
        <v>55.707901999999997</v>
      </c>
      <c r="K580" s="90">
        <v>84.920061000000004</v>
      </c>
      <c r="L580" s="89" t="s">
        <v>24</v>
      </c>
      <c r="M580" s="89" t="s">
        <v>28</v>
      </c>
      <c r="N580" s="89"/>
      <c r="O580" s="89" t="s">
        <v>28</v>
      </c>
      <c r="P580" s="90" t="s">
        <v>540</v>
      </c>
      <c r="Q580" s="89" t="s">
        <v>540</v>
      </c>
      <c r="R580" s="90">
        <v>356.34522196</v>
      </c>
      <c r="S580" s="90">
        <v>218.96523092000001</v>
      </c>
      <c r="T580" s="90">
        <v>11.786150933333333</v>
      </c>
      <c r="U580" s="90">
        <v>796.42</v>
      </c>
      <c r="V580" s="90">
        <v>999.40534767058182</v>
      </c>
      <c r="W580" s="90">
        <v>1.5459700000000001</v>
      </c>
      <c r="X580" s="90">
        <v>144.01</v>
      </c>
      <c r="Y580" s="90">
        <v>550.89902279350122</v>
      </c>
      <c r="Z580" s="90">
        <v>338.51367804539245</v>
      </c>
      <c r="AA580" s="90">
        <v>18.221035758405336</v>
      </c>
      <c r="AB580" s="90">
        <v>1231.2414274</v>
      </c>
      <c r="AC580" s="90">
        <v>1545.0506853382894</v>
      </c>
      <c r="AD580" s="90">
        <v>3683.9258493355883</v>
      </c>
    </row>
    <row r="581" spans="1:30" x14ac:dyDescent="0.2">
      <c r="A581" s="89" t="s">
        <v>1117</v>
      </c>
      <c r="B581" s="89" t="s">
        <v>578</v>
      </c>
      <c r="C581" s="89" t="s">
        <v>6</v>
      </c>
      <c r="D581" s="89" t="s">
        <v>719</v>
      </c>
      <c r="E581" s="89" t="s">
        <v>612</v>
      </c>
      <c r="F581" s="89" t="s">
        <v>612</v>
      </c>
      <c r="G581" s="89" t="s">
        <v>541</v>
      </c>
      <c r="H581" s="89" t="s">
        <v>83</v>
      </c>
      <c r="I581" s="89" t="s">
        <v>190</v>
      </c>
      <c r="J581" s="90">
        <v>55.707901999999997</v>
      </c>
      <c r="K581" s="90">
        <v>84.920061000000004</v>
      </c>
      <c r="L581" s="89" t="s">
        <v>24</v>
      </c>
      <c r="M581" s="89" t="s">
        <v>28</v>
      </c>
      <c r="N581" s="89"/>
      <c r="O581" s="89" t="s">
        <v>28</v>
      </c>
      <c r="P581" s="90" t="s">
        <v>540</v>
      </c>
      <c r="Q581" s="89" t="s">
        <v>540</v>
      </c>
      <c r="R581" s="90">
        <v>356.34522196</v>
      </c>
      <c r="S581" s="90">
        <v>218.96523092000001</v>
      </c>
      <c r="T581" s="90">
        <v>11.786150933333333</v>
      </c>
      <c r="U581" s="90">
        <v>796.42</v>
      </c>
      <c r="V581" s="90">
        <v>999.40534767058182</v>
      </c>
      <c r="W581" s="90">
        <v>0.17233000000000001</v>
      </c>
      <c r="X581" s="90">
        <v>144.01</v>
      </c>
      <c r="Y581" s="90">
        <v>61.408972100366803</v>
      </c>
      <c r="Z581" s="90">
        <v>37.734278244443601</v>
      </c>
      <c r="AA581" s="90">
        <v>2.0311073903413335</v>
      </c>
      <c r="AB581" s="90">
        <v>137.2470586</v>
      </c>
      <c r="AC581" s="90">
        <v>172.22752356407136</v>
      </c>
      <c r="AD581" s="90">
        <v>410.64893989922314</v>
      </c>
    </row>
    <row r="582" spans="1:30" x14ac:dyDescent="0.2">
      <c r="A582" s="89" t="s">
        <v>1117</v>
      </c>
      <c r="B582" s="89" t="s">
        <v>578</v>
      </c>
      <c r="C582" s="89" t="s">
        <v>7</v>
      </c>
      <c r="D582" s="89" t="s">
        <v>719</v>
      </c>
      <c r="E582" s="89" t="s">
        <v>612</v>
      </c>
      <c r="F582" s="89" t="s">
        <v>612</v>
      </c>
      <c r="G582" s="89" t="s">
        <v>541</v>
      </c>
      <c r="H582" s="89" t="s">
        <v>83</v>
      </c>
      <c r="I582" s="89" t="s">
        <v>190</v>
      </c>
      <c r="J582" s="90">
        <v>55.707901999999997</v>
      </c>
      <c r="K582" s="90">
        <v>84.920061000000004</v>
      </c>
      <c r="L582" s="89" t="s">
        <v>24</v>
      </c>
      <c r="M582" s="89" t="s">
        <v>28</v>
      </c>
      <c r="N582" s="89"/>
      <c r="O582" s="89" t="s">
        <v>28</v>
      </c>
      <c r="P582" s="90" t="s">
        <v>540</v>
      </c>
      <c r="Q582" s="89" t="s">
        <v>540</v>
      </c>
      <c r="R582" s="90">
        <v>356.34522196</v>
      </c>
      <c r="S582" s="90">
        <v>218.96523092000001</v>
      </c>
      <c r="T582" s="90">
        <v>11.786150933333333</v>
      </c>
      <c r="U582" s="90">
        <v>796.42</v>
      </c>
      <c r="V582" s="90">
        <v>999.40534767058182</v>
      </c>
      <c r="W582" s="90">
        <v>0.11991</v>
      </c>
      <c r="X582" s="90">
        <v>144.01</v>
      </c>
      <c r="Y582" s="90">
        <v>42.729355565223599</v>
      </c>
      <c r="Z582" s="90">
        <v>26.256120839617203</v>
      </c>
      <c r="AA582" s="90">
        <v>1.4132773584160001</v>
      </c>
      <c r="AB582" s="90">
        <v>95.498722200000003</v>
      </c>
      <c r="AC582" s="90">
        <v>119.83869523917947</v>
      </c>
      <c r="AD582" s="90">
        <v>285.73617120243625</v>
      </c>
    </row>
    <row r="583" spans="1:30" x14ac:dyDescent="0.2">
      <c r="A583" s="89" t="s">
        <v>1117</v>
      </c>
      <c r="B583" s="89" t="s">
        <v>577</v>
      </c>
      <c r="C583" s="89" t="s">
        <v>4</v>
      </c>
      <c r="D583" s="89" t="s">
        <v>720</v>
      </c>
      <c r="E583" s="89" t="s">
        <v>604</v>
      </c>
      <c r="F583" s="89" t="s">
        <v>604</v>
      </c>
      <c r="G583" s="89" t="s">
        <v>541</v>
      </c>
      <c r="H583" s="89" t="s">
        <v>83</v>
      </c>
      <c r="I583" s="89" t="s">
        <v>191</v>
      </c>
      <c r="J583" s="90">
        <v>56.224012000000002</v>
      </c>
      <c r="K583" s="90">
        <v>87.764981000000006</v>
      </c>
      <c r="L583" s="89" t="s">
        <v>24</v>
      </c>
      <c r="M583" s="89" t="s">
        <v>28</v>
      </c>
      <c r="N583" s="89"/>
      <c r="O583" s="89" t="s">
        <v>28</v>
      </c>
      <c r="P583" s="90" t="s">
        <v>540</v>
      </c>
      <c r="Q583" s="89" t="s">
        <v>540</v>
      </c>
      <c r="R583" s="90">
        <v>479.9803524818098</v>
      </c>
      <c r="S583" s="90">
        <v>295.12235540774935</v>
      </c>
      <c r="T583" s="90">
        <v>47.077131593848343</v>
      </c>
      <c r="U583" s="90">
        <v>2386.0969230769228</v>
      </c>
      <c r="V583" s="90">
        <v>865.94576612007165</v>
      </c>
      <c r="W583" s="90">
        <v>0.81525999999999998</v>
      </c>
      <c r="X583" s="90">
        <v>180.17</v>
      </c>
      <c r="Y583" s="90">
        <v>391.30878216432023</v>
      </c>
      <c r="Z583" s="90">
        <v>240.60145146972172</v>
      </c>
      <c r="AA583" s="90">
        <v>38.3801023032008</v>
      </c>
      <c r="AB583" s="90">
        <v>1945.2893775076921</v>
      </c>
      <c r="AC583" s="90">
        <v>705.97094528704963</v>
      </c>
      <c r="AD583" s="90">
        <v>3321.5506587319846</v>
      </c>
    </row>
    <row r="584" spans="1:30" x14ac:dyDescent="0.2">
      <c r="A584" s="89" t="s">
        <v>1117</v>
      </c>
      <c r="B584" s="89" t="s">
        <v>577</v>
      </c>
      <c r="C584" s="89" t="s">
        <v>5</v>
      </c>
      <c r="D584" s="89" t="s">
        <v>720</v>
      </c>
      <c r="E584" s="89" t="s">
        <v>604</v>
      </c>
      <c r="F584" s="89" t="s">
        <v>604</v>
      </c>
      <c r="G584" s="89" t="s">
        <v>541</v>
      </c>
      <c r="H584" s="89" t="s">
        <v>83</v>
      </c>
      <c r="I584" s="89" t="s">
        <v>191</v>
      </c>
      <c r="J584" s="90">
        <v>56.224012000000002</v>
      </c>
      <c r="K584" s="90">
        <v>87.764981000000006</v>
      </c>
      <c r="L584" s="89" t="s">
        <v>24</v>
      </c>
      <c r="M584" s="89" t="s">
        <v>28</v>
      </c>
      <c r="N584" s="89"/>
      <c r="O584" s="89" t="s">
        <v>28</v>
      </c>
      <c r="P584" s="90" t="s">
        <v>540</v>
      </c>
      <c r="Q584" s="89" t="s">
        <v>540</v>
      </c>
      <c r="R584" s="90">
        <v>479.9803524818098</v>
      </c>
      <c r="S584" s="90">
        <v>295.12235540774935</v>
      </c>
      <c r="T584" s="90">
        <v>47.077131593848343</v>
      </c>
      <c r="U584" s="90">
        <v>2386.0969230769228</v>
      </c>
      <c r="V584" s="90">
        <v>865.94576612007165</v>
      </c>
      <c r="W584" s="90">
        <v>0.71850000000000003</v>
      </c>
      <c r="X584" s="90">
        <v>180.17</v>
      </c>
      <c r="Y584" s="90">
        <v>344.86588325818036</v>
      </c>
      <c r="Z584" s="90">
        <v>212.04541236046791</v>
      </c>
      <c r="AA584" s="90">
        <v>33.824919050180036</v>
      </c>
      <c r="AB584" s="90">
        <v>1714.4106392307692</v>
      </c>
      <c r="AC584" s="90">
        <v>622.18203295727153</v>
      </c>
      <c r="AD584" s="90">
        <v>2927.3288868568693</v>
      </c>
    </row>
    <row r="585" spans="1:30" x14ac:dyDescent="0.2">
      <c r="A585" s="89" t="s">
        <v>1117</v>
      </c>
      <c r="B585" s="89" t="s">
        <v>577</v>
      </c>
      <c r="C585" s="89" t="s">
        <v>10</v>
      </c>
      <c r="D585" s="89" t="s">
        <v>720</v>
      </c>
      <c r="E585" s="89" t="s">
        <v>604</v>
      </c>
      <c r="F585" s="89" t="s">
        <v>604</v>
      </c>
      <c r="G585" s="89" t="s">
        <v>541</v>
      </c>
      <c r="H585" s="89" t="s">
        <v>83</v>
      </c>
      <c r="I585" s="89" t="s">
        <v>191</v>
      </c>
      <c r="J585" s="90">
        <v>56.224012000000002</v>
      </c>
      <c r="K585" s="90">
        <v>87.764981000000006</v>
      </c>
      <c r="L585" s="89" t="s">
        <v>24</v>
      </c>
      <c r="M585" s="89" t="s">
        <v>28</v>
      </c>
      <c r="N585" s="89"/>
      <c r="O585" s="89" t="s">
        <v>28</v>
      </c>
      <c r="P585" s="90" t="s">
        <v>540</v>
      </c>
      <c r="Q585" s="89" t="s">
        <v>540</v>
      </c>
      <c r="R585" s="90">
        <v>479.9803524818098</v>
      </c>
      <c r="S585" s="90">
        <v>295.12235540774935</v>
      </c>
      <c r="T585" s="90">
        <v>47.077131593848343</v>
      </c>
      <c r="U585" s="90">
        <v>2386.0969230769228</v>
      </c>
      <c r="V585" s="90">
        <v>865.94576612007165</v>
      </c>
      <c r="W585" s="90">
        <v>0.11641</v>
      </c>
      <c r="X585" s="90">
        <v>180.17</v>
      </c>
      <c r="Y585" s="90">
        <v>55.874512832407476</v>
      </c>
      <c r="Z585" s="90">
        <v>34.355193393016101</v>
      </c>
      <c r="AA585" s="90">
        <v>5.4802488888398857</v>
      </c>
      <c r="AB585" s="90">
        <v>277.76554281538461</v>
      </c>
      <c r="AC585" s="90">
        <v>100.80474663403754</v>
      </c>
      <c r="AD585" s="90">
        <v>474.28024456368559</v>
      </c>
    </row>
    <row r="586" spans="1:30" x14ac:dyDescent="0.2">
      <c r="A586" s="89" t="s">
        <v>1117</v>
      </c>
      <c r="B586" s="89" t="s">
        <v>577</v>
      </c>
      <c r="C586" s="89" t="s">
        <v>9</v>
      </c>
      <c r="D586" s="89" t="s">
        <v>720</v>
      </c>
      <c r="E586" s="89" t="s">
        <v>604</v>
      </c>
      <c r="F586" s="89" t="s">
        <v>604</v>
      </c>
      <c r="G586" s="89" t="s">
        <v>541</v>
      </c>
      <c r="H586" s="89" t="s">
        <v>83</v>
      </c>
      <c r="I586" s="89" t="s">
        <v>191</v>
      </c>
      <c r="J586" s="90">
        <v>56.224012000000002</v>
      </c>
      <c r="K586" s="90">
        <v>87.764981000000006</v>
      </c>
      <c r="L586" s="89" t="s">
        <v>24</v>
      </c>
      <c r="M586" s="89" t="s">
        <v>28</v>
      </c>
      <c r="N586" s="89"/>
      <c r="O586" s="89" t="s">
        <v>28</v>
      </c>
      <c r="P586" s="90" t="s">
        <v>540</v>
      </c>
      <c r="Q586" s="89" t="s">
        <v>540</v>
      </c>
      <c r="R586" s="90">
        <v>479.9803524818098</v>
      </c>
      <c r="S586" s="90">
        <v>295.12235540774935</v>
      </c>
      <c r="T586" s="90">
        <v>47.077131593848343</v>
      </c>
      <c r="U586" s="90">
        <v>2386.0969230769228</v>
      </c>
      <c r="V586" s="90">
        <v>865.94576612007165</v>
      </c>
      <c r="W586" s="90">
        <v>3.5909999999999997E-2</v>
      </c>
      <c r="X586" s="90">
        <v>180.17</v>
      </c>
      <c r="Y586" s="90">
        <v>17.236094457621789</v>
      </c>
      <c r="Z586" s="90">
        <v>10.597843782692278</v>
      </c>
      <c r="AA586" s="90">
        <v>1.6905397955350938</v>
      </c>
      <c r="AB586" s="90">
        <v>85.684740507692297</v>
      </c>
      <c r="AC586" s="90">
        <v>31.096112461371771</v>
      </c>
      <c r="AD586" s="90">
        <v>146.30533100491323</v>
      </c>
    </row>
    <row r="587" spans="1:30" x14ac:dyDescent="0.2">
      <c r="A587" s="89" t="s">
        <v>1117</v>
      </c>
      <c r="B587" s="89" t="s">
        <v>578</v>
      </c>
      <c r="C587" s="89" t="s">
        <v>6</v>
      </c>
      <c r="D587" s="89" t="s">
        <v>720</v>
      </c>
      <c r="E587" s="89" t="s">
        <v>604</v>
      </c>
      <c r="F587" s="89" t="s">
        <v>604</v>
      </c>
      <c r="G587" s="89" t="s">
        <v>541</v>
      </c>
      <c r="H587" s="89" t="s">
        <v>83</v>
      </c>
      <c r="I587" s="89" t="s">
        <v>191</v>
      </c>
      <c r="J587" s="90">
        <v>56.224012000000002</v>
      </c>
      <c r="K587" s="90">
        <v>87.764981000000006</v>
      </c>
      <c r="L587" s="89" t="s">
        <v>24</v>
      </c>
      <c r="M587" s="89" t="s">
        <v>28</v>
      </c>
      <c r="N587" s="89"/>
      <c r="O587" s="89" t="s">
        <v>28</v>
      </c>
      <c r="P587" s="90" t="s">
        <v>540</v>
      </c>
      <c r="Q587" s="89" t="s">
        <v>540</v>
      </c>
      <c r="R587" s="90">
        <v>479.9803524818098</v>
      </c>
      <c r="S587" s="90">
        <v>295.12235540774935</v>
      </c>
      <c r="T587" s="90">
        <v>47.077131593848343</v>
      </c>
      <c r="U587" s="90">
        <v>2353.1381818181821</v>
      </c>
      <c r="V587" s="90">
        <v>865.94576612007165</v>
      </c>
      <c r="W587" s="90">
        <v>3.7248399999999999</v>
      </c>
      <c r="X587" s="90">
        <v>180.17</v>
      </c>
      <c r="Y587" s="90">
        <v>1787.8500161383445</v>
      </c>
      <c r="Z587" s="90">
        <v>1099.2835543170011</v>
      </c>
      <c r="AA587" s="90">
        <v>175.35478284603005</v>
      </c>
      <c r="AB587" s="90">
        <v>8765.063225163638</v>
      </c>
      <c r="AC587" s="90">
        <v>3225.5094274746875</v>
      </c>
      <c r="AD587" s="90">
        <v>15053.061005939702</v>
      </c>
    </row>
    <row r="588" spans="1:30" x14ac:dyDescent="0.2">
      <c r="A588" s="89" t="s">
        <v>1117</v>
      </c>
      <c r="B588" s="89" t="s">
        <v>578</v>
      </c>
      <c r="C588" s="89" t="s">
        <v>7</v>
      </c>
      <c r="D588" s="89" t="s">
        <v>720</v>
      </c>
      <c r="E588" s="89" t="s">
        <v>604</v>
      </c>
      <c r="F588" s="89" t="s">
        <v>604</v>
      </c>
      <c r="G588" s="89" t="s">
        <v>541</v>
      </c>
      <c r="H588" s="89" t="s">
        <v>83</v>
      </c>
      <c r="I588" s="89" t="s">
        <v>191</v>
      </c>
      <c r="J588" s="90">
        <v>56.224012000000002</v>
      </c>
      <c r="K588" s="90">
        <v>87.764981000000006</v>
      </c>
      <c r="L588" s="89" t="s">
        <v>24</v>
      </c>
      <c r="M588" s="89" t="s">
        <v>28</v>
      </c>
      <c r="N588" s="89"/>
      <c r="O588" s="89" t="s">
        <v>28</v>
      </c>
      <c r="P588" s="90" t="s">
        <v>540</v>
      </c>
      <c r="Q588" s="89" t="s">
        <v>540</v>
      </c>
      <c r="R588" s="90">
        <v>479.9803524818098</v>
      </c>
      <c r="S588" s="90">
        <v>295.12235540774935</v>
      </c>
      <c r="T588" s="90">
        <v>47.077131593848343</v>
      </c>
      <c r="U588" s="90">
        <v>2353.1381818181821</v>
      </c>
      <c r="V588" s="90">
        <v>865.94576612007165</v>
      </c>
      <c r="W588" s="90">
        <v>2.6002399999999999</v>
      </c>
      <c r="X588" s="90">
        <v>180.17</v>
      </c>
      <c r="Y588" s="90">
        <v>1248.0641117373011</v>
      </c>
      <c r="Z588" s="90">
        <v>767.38895342544618</v>
      </c>
      <c r="AA588" s="90">
        <v>122.41184065558821</v>
      </c>
      <c r="AB588" s="90">
        <v>6118.7240258909096</v>
      </c>
      <c r="AC588" s="90">
        <v>2251.6668188960548</v>
      </c>
      <c r="AD588" s="90">
        <v>10508.255750605298</v>
      </c>
    </row>
    <row r="589" spans="1:30" x14ac:dyDescent="0.2">
      <c r="A589" s="89" t="s">
        <v>1117</v>
      </c>
      <c r="B589" s="89" t="s">
        <v>577</v>
      </c>
      <c r="C589" s="89" t="s">
        <v>4</v>
      </c>
      <c r="D589" s="89" t="s">
        <v>721</v>
      </c>
      <c r="E589" s="89" t="s">
        <v>612</v>
      </c>
      <c r="F589" s="89" t="s">
        <v>612</v>
      </c>
      <c r="G589" s="89" t="s">
        <v>541</v>
      </c>
      <c r="H589" s="89" t="s">
        <v>83</v>
      </c>
      <c r="I589" s="89" t="s">
        <v>192</v>
      </c>
      <c r="J589" s="90">
        <v>54.440869999999997</v>
      </c>
      <c r="K589" s="90">
        <v>86.30959</v>
      </c>
      <c r="L589" s="89" t="s">
        <v>24</v>
      </c>
      <c r="M589" s="89" t="s">
        <v>28</v>
      </c>
      <c r="N589" s="89"/>
      <c r="O589" s="89" t="s">
        <v>28</v>
      </c>
      <c r="P589" s="90" t="s">
        <v>540</v>
      </c>
      <c r="Q589" s="89" t="s">
        <v>540</v>
      </c>
      <c r="R589" s="90">
        <v>356.34522196</v>
      </c>
      <c r="S589" s="90">
        <v>218.96523092000001</v>
      </c>
      <c r="T589" s="90">
        <v>11.786150933333333</v>
      </c>
      <c r="U589" s="90">
        <v>796.42</v>
      </c>
      <c r="V589" s="90">
        <v>1276.7377105630007</v>
      </c>
      <c r="W589" s="90">
        <v>1.06291</v>
      </c>
      <c r="X589" s="90">
        <v>265.64</v>
      </c>
      <c r="Y589" s="90">
        <v>378.76289987350361</v>
      </c>
      <c r="Z589" s="90">
        <v>232.74033359717723</v>
      </c>
      <c r="AA589" s="90">
        <v>12.527617688549334</v>
      </c>
      <c r="AB589" s="90">
        <v>846.52278219999994</v>
      </c>
      <c r="AC589" s="90">
        <v>1357.0572799345191</v>
      </c>
      <c r="AD589" s="90">
        <v>2827.610913293749</v>
      </c>
    </row>
    <row r="590" spans="1:30" x14ac:dyDescent="0.2">
      <c r="A590" s="89" t="s">
        <v>1117</v>
      </c>
      <c r="B590" s="89" t="s">
        <v>578</v>
      </c>
      <c r="C590" s="89" t="s">
        <v>6</v>
      </c>
      <c r="D590" s="89" t="s">
        <v>721</v>
      </c>
      <c r="E590" s="89" t="s">
        <v>612</v>
      </c>
      <c r="F590" s="89" t="s">
        <v>612</v>
      </c>
      <c r="G590" s="89" t="s">
        <v>541</v>
      </c>
      <c r="H590" s="89" t="s">
        <v>83</v>
      </c>
      <c r="I590" s="89" t="s">
        <v>192</v>
      </c>
      <c r="J590" s="90">
        <v>54.440869999999997</v>
      </c>
      <c r="K590" s="90">
        <v>86.30959</v>
      </c>
      <c r="L590" s="89" t="s">
        <v>24</v>
      </c>
      <c r="M590" s="89" t="s">
        <v>28</v>
      </c>
      <c r="N590" s="89"/>
      <c r="O590" s="89" t="s">
        <v>28</v>
      </c>
      <c r="P590" s="90" t="s">
        <v>540</v>
      </c>
      <c r="Q590" s="89" t="s">
        <v>540</v>
      </c>
      <c r="R590" s="90">
        <v>356.34522196</v>
      </c>
      <c r="S590" s="90">
        <v>218.96523092000001</v>
      </c>
      <c r="T590" s="90">
        <v>11.786150933333333</v>
      </c>
      <c r="U590" s="90">
        <v>796.42</v>
      </c>
      <c r="V590" s="90">
        <v>1276.7377105630007</v>
      </c>
      <c r="W590" s="90">
        <v>0.75268999999999997</v>
      </c>
      <c r="X590" s="90">
        <v>265.64</v>
      </c>
      <c r="Y590" s="90">
        <v>268.21748511707239</v>
      </c>
      <c r="Z590" s="90">
        <v>164.81293966117479</v>
      </c>
      <c r="AA590" s="90">
        <v>8.8713179460106666</v>
      </c>
      <c r="AB590" s="90">
        <v>599.45736979999992</v>
      </c>
      <c r="AC590" s="90">
        <v>960.98770736366498</v>
      </c>
      <c r="AD590" s="90">
        <v>2002.3468198879227</v>
      </c>
    </row>
    <row r="591" spans="1:30" x14ac:dyDescent="0.2">
      <c r="A591" s="89" t="s">
        <v>1117</v>
      </c>
      <c r="B591" s="89" t="s">
        <v>578</v>
      </c>
      <c r="C591" s="89" t="s">
        <v>7</v>
      </c>
      <c r="D591" s="89" t="s">
        <v>721</v>
      </c>
      <c r="E591" s="89" t="s">
        <v>612</v>
      </c>
      <c r="F591" s="89" t="s">
        <v>612</v>
      </c>
      <c r="G591" s="89" t="s">
        <v>541</v>
      </c>
      <c r="H591" s="89" t="s">
        <v>83</v>
      </c>
      <c r="I591" s="89" t="s">
        <v>192</v>
      </c>
      <c r="J591" s="90">
        <v>54.440869999999997</v>
      </c>
      <c r="K591" s="90">
        <v>86.30959</v>
      </c>
      <c r="L591" s="89" t="s">
        <v>24</v>
      </c>
      <c r="M591" s="89" t="s">
        <v>28</v>
      </c>
      <c r="N591" s="89"/>
      <c r="O591" s="89" t="s">
        <v>28</v>
      </c>
      <c r="P591" s="90" t="s">
        <v>540</v>
      </c>
      <c r="Q591" s="89" t="s">
        <v>540</v>
      </c>
      <c r="R591" s="90">
        <v>356.34522196</v>
      </c>
      <c r="S591" s="90">
        <v>218.96523092000001</v>
      </c>
      <c r="T591" s="90">
        <v>11.786150933333333</v>
      </c>
      <c r="U591" s="90">
        <v>796.42</v>
      </c>
      <c r="V591" s="90">
        <v>1276.7377105630007</v>
      </c>
      <c r="W591" s="90">
        <v>0.52466000000000002</v>
      </c>
      <c r="X591" s="90">
        <v>265.64</v>
      </c>
      <c r="Y591" s="90">
        <v>186.96008415353361</v>
      </c>
      <c r="Z591" s="90">
        <v>114.88229805448721</v>
      </c>
      <c r="AA591" s="90">
        <v>6.1837219486826669</v>
      </c>
      <c r="AB591" s="90">
        <v>417.84971719999999</v>
      </c>
      <c r="AC591" s="90">
        <v>669.85320722398399</v>
      </c>
      <c r="AD591" s="90">
        <v>1395.7290285806876</v>
      </c>
    </row>
    <row r="592" spans="1:30" x14ac:dyDescent="0.2">
      <c r="A592" s="89" t="s">
        <v>1117</v>
      </c>
      <c r="B592" s="89" t="s">
        <v>577</v>
      </c>
      <c r="C592" s="89" t="s">
        <v>4</v>
      </c>
      <c r="D592" s="89" t="s">
        <v>722</v>
      </c>
      <c r="E592" s="89" t="s">
        <v>612</v>
      </c>
      <c r="F592" s="89" t="s">
        <v>612</v>
      </c>
      <c r="G592" s="89" t="s">
        <v>541</v>
      </c>
      <c r="H592" s="89" t="s">
        <v>83</v>
      </c>
      <c r="I592" s="89" t="s">
        <v>193</v>
      </c>
      <c r="J592" s="90">
        <v>54.401110000000003</v>
      </c>
      <c r="K592" s="90">
        <v>86.274410000000003</v>
      </c>
      <c r="L592" s="89" t="s">
        <v>24</v>
      </c>
      <c r="M592" s="89" t="s">
        <v>28</v>
      </c>
      <c r="N592" s="89"/>
      <c r="O592" s="89" t="s">
        <v>28</v>
      </c>
      <c r="P592" s="90" t="s">
        <v>540</v>
      </c>
      <c r="Q592" s="89" t="s">
        <v>540</v>
      </c>
      <c r="R592" s="90">
        <v>356.34522196</v>
      </c>
      <c r="S592" s="90">
        <v>218.96523092000001</v>
      </c>
      <c r="T592" s="90">
        <v>11.786150933333333</v>
      </c>
      <c r="U592" s="90">
        <v>796.42</v>
      </c>
      <c r="V592" s="90">
        <v>1302.0667563944533</v>
      </c>
      <c r="W592" s="90">
        <v>1.8386199999999999</v>
      </c>
      <c r="X592" s="90">
        <v>270.91000000000003</v>
      </c>
      <c r="Y592" s="90">
        <v>655.18345200009514</v>
      </c>
      <c r="Z592" s="90">
        <v>402.59385287413039</v>
      </c>
      <c r="AA592" s="90">
        <v>21.670252829045332</v>
      </c>
      <c r="AB592" s="90">
        <v>1464.3137403999999</v>
      </c>
      <c r="AC592" s="90">
        <v>2394.0059796419696</v>
      </c>
      <c r="AD592" s="90">
        <v>4937.7672777452408</v>
      </c>
    </row>
    <row r="593" spans="1:30" x14ac:dyDescent="0.2">
      <c r="A593" s="89" t="s">
        <v>1117</v>
      </c>
      <c r="B593" s="89" t="s">
        <v>578</v>
      </c>
      <c r="C593" s="89" t="s">
        <v>6</v>
      </c>
      <c r="D593" s="89" t="s">
        <v>722</v>
      </c>
      <c r="E593" s="89" t="s">
        <v>612</v>
      </c>
      <c r="F593" s="89" t="s">
        <v>612</v>
      </c>
      <c r="G593" s="89" t="s">
        <v>541</v>
      </c>
      <c r="H593" s="89" t="s">
        <v>83</v>
      </c>
      <c r="I593" s="89" t="s">
        <v>193</v>
      </c>
      <c r="J593" s="90">
        <v>54.401110000000003</v>
      </c>
      <c r="K593" s="90">
        <v>86.274410000000003</v>
      </c>
      <c r="L593" s="89" t="s">
        <v>24</v>
      </c>
      <c r="M593" s="89" t="s">
        <v>28</v>
      </c>
      <c r="N593" s="89"/>
      <c r="O593" s="89" t="s">
        <v>28</v>
      </c>
      <c r="P593" s="90" t="s">
        <v>540</v>
      </c>
      <c r="Q593" s="89" t="s">
        <v>540</v>
      </c>
      <c r="R593" s="90">
        <v>356.34522196</v>
      </c>
      <c r="S593" s="90">
        <v>218.96523092000001</v>
      </c>
      <c r="T593" s="90">
        <v>11.786150933333333</v>
      </c>
      <c r="U593" s="90">
        <v>796.42</v>
      </c>
      <c r="V593" s="90">
        <v>1302.0667563944533</v>
      </c>
      <c r="W593" s="90">
        <v>0.43236999999999998</v>
      </c>
      <c r="X593" s="90">
        <v>270.91000000000003</v>
      </c>
      <c r="Y593" s="90">
        <v>154.0729836188452</v>
      </c>
      <c r="Z593" s="90">
        <v>94.673996892880396</v>
      </c>
      <c r="AA593" s="90">
        <v>5.0959780790453335</v>
      </c>
      <c r="AB593" s="90">
        <v>344.34811539999998</v>
      </c>
      <c r="AC593" s="90">
        <v>562.97460346226967</v>
      </c>
      <c r="AD593" s="90">
        <v>1161.1656774530406</v>
      </c>
    </row>
    <row r="594" spans="1:30" x14ac:dyDescent="0.2">
      <c r="A594" s="89" t="s">
        <v>1117</v>
      </c>
      <c r="B594" s="89" t="s">
        <v>578</v>
      </c>
      <c r="C594" s="89" t="s">
        <v>7</v>
      </c>
      <c r="D594" s="89" t="s">
        <v>722</v>
      </c>
      <c r="E594" s="89" t="s">
        <v>612</v>
      </c>
      <c r="F594" s="89" t="s">
        <v>612</v>
      </c>
      <c r="G594" s="89" t="s">
        <v>541</v>
      </c>
      <c r="H594" s="89" t="s">
        <v>83</v>
      </c>
      <c r="I594" s="89" t="s">
        <v>193</v>
      </c>
      <c r="J594" s="90">
        <v>54.401110000000003</v>
      </c>
      <c r="K594" s="90">
        <v>86.274410000000003</v>
      </c>
      <c r="L594" s="89" t="s">
        <v>24</v>
      </c>
      <c r="M594" s="89" t="s">
        <v>28</v>
      </c>
      <c r="N594" s="89"/>
      <c r="O594" s="89" t="s">
        <v>28</v>
      </c>
      <c r="P594" s="90" t="s">
        <v>540</v>
      </c>
      <c r="Q594" s="89" t="s">
        <v>540</v>
      </c>
      <c r="R594" s="90">
        <v>356.34522196</v>
      </c>
      <c r="S594" s="90">
        <v>218.96523092000001</v>
      </c>
      <c r="T594" s="90">
        <v>11.786150933333333</v>
      </c>
      <c r="U594" s="90">
        <v>796.42</v>
      </c>
      <c r="V594" s="90">
        <v>1302.0667563944533</v>
      </c>
      <c r="W594" s="90">
        <v>0.30052000000000001</v>
      </c>
      <c r="X594" s="90">
        <v>270.91000000000003</v>
      </c>
      <c r="Y594" s="90">
        <v>107.08886610341921</v>
      </c>
      <c r="Z594" s="90">
        <v>65.803431196078407</v>
      </c>
      <c r="AA594" s="90">
        <v>3.5419740784853335</v>
      </c>
      <c r="AB594" s="90">
        <v>239.3401384</v>
      </c>
      <c r="AC594" s="90">
        <v>391.29710163166112</v>
      </c>
      <c r="AD594" s="90">
        <v>807.07151140964402</v>
      </c>
    </row>
    <row r="595" spans="1:30" x14ac:dyDescent="0.2">
      <c r="A595" s="89" t="s">
        <v>1117</v>
      </c>
      <c r="B595" s="89" t="s">
        <v>577</v>
      </c>
      <c r="C595" s="89" t="s">
        <v>4</v>
      </c>
      <c r="D595" s="89" t="s">
        <v>723</v>
      </c>
      <c r="E595" s="89" t="s">
        <v>604</v>
      </c>
      <c r="F595" s="89" t="s">
        <v>604</v>
      </c>
      <c r="G595" s="89" t="s">
        <v>541</v>
      </c>
      <c r="H595" s="89" t="s">
        <v>83</v>
      </c>
      <c r="I595" s="89" t="s">
        <v>194</v>
      </c>
      <c r="J595" s="90">
        <v>55.335391999999999</v>
      </c>
      <c r="K595" s="90">
        <v>86.080450999999996</v>
      </c>
      <c r="L595" s="89" t="s">
        <v>24</v>
      </c>
      <c r="M595" s="89" t="s">
        <v>28</v>
      </c>
      <c r="N595" s="89"/>
      <c r="O595" s="89" t="s">
        <v>28</v>
      </c>
      <c r="P595" s="90" t="s">
        <v>540</v>
      </c>
      <c r="Q595" s="89" t="s">
        <v>540</v>
      </c>
      <c r="R595" s="90">
        <v>479.9803524818098</v>
      </c>
      <c r="S595" s="90">
        <v>295.12235540774935</v>
      </c>
      <c r="T595" s="90">
        <v>47.077131593848343</v>
      </c>
      <c r="U595" s="90">
        <v>2386.0969230769228</v>
      </c>
      <c r="V595" s="90">
        <v>278.0683740130296</v>
      </c>
      <c r="W595" s="90">
        <v>1.7435099999999999</v>
      </c>
      <c r="X595" s="90">
        <v>9.3699999999999992</v>
      </c>
      <c r="Y595" s="90">
        <v>836.85054435556015</v>
      </c>
      <c r="Z595" s="90">
        <v>514.548777876965</v>
      </c>
      <c r="AA595" s="90">
        <v>82.079449705190513</v>
      </c>
      <c r="AB595" s="90">
        <v>4160.1838463538452</v>
      </c>
      <c r="AC595" s="90">
        <v>484.8149907754572</v>
      </c>
      <c r="AD595" s="90">
        <v>6078.4776090670175</v>
      </c>
    </row>
    <row r="596" spans="1:30" x14ac:dyDescent="0.2">
      <c r="A596" s="89" t="s">
        <v>1117</v>
      </c>
      <c r="B596" s="89" t="s">
        <v>577</v>
      </c>
      <c r="C596" s="89" t="s">
        <v>5</v>
      </c>
      <c r="D596" s="89" t="s">
        <v>723</v>
      </c>
      <c r="E596" s="89" t="s">
        <v>604</v>
      </c>
      <c r="F596" s="89" t="s">
        <v>604</v>
      </c>
      <c r="G596" s="89" t="s">
        <v>541</v>
      </c>
      <c r="H596" s="89" t="s">
        <v>83</v>
      </c>
      <c r="I596" s="89" t="s">
        <v>194</v>
      </c>
      <c r="J596" s="90">
        <v>55.335391999999999</v>
      </c>
      <c r="K596" s="90">
        <v>86.080450999999996</v>
      </c>
      <c r="L596" s="89" t="s">
        <v>24</v>
      </c>
      <c r="M596" s="89" t="s">
        <v>28</v>
      </c>
      <c r="N596" s="89"/>
      <c r="O596" s="89" t="s">
        <v>28</v>
      </c>
      <c r="P596" s="90" t="s">
        <v>540</v>
      </c>
      <c r="Q596" s="89" t="s">
        <v>540</v>
      </c>
      <c r="R596" s="90">
        <v>479.9803524818098</v>
      </c>
      <c r="S596" s="90">
        <v>295.12235540774935</v>
      </c>
      <c r="T596" s="90">
        <v>47.077131593848343</v>
      </c>
      <c r="U596" s="90">
        <v>2386.0969230769228</v>
      </c>
      <c r="V596" s="90">
        <v>278.0683740130296</v>
      </c>
      <c r="W596" s="90">
        <v>1.49251</v>
      </c>
      <c r="X596" s="90">
        <v>9.3699999999999992</v>
      </c>
      <c r="Y596" s="90">
        <v>716.37547588262601</v>
      </c>
      <c r="Z596" s="90">
        <v>440.47306666961998</v>
      </c>
      <c r="AA596" s="90">
        <v>70.263089675134594</v>
      </c>
      <c r="AB596" s="90">
        <v>3561.2735186615382</v>
      </c>
      <c r="AC596" s="90">
        <v>415.0198288981868</v>
      </c>
      <c r="AD596" s="90">
        <v>5203.4049797871048</v>
      </c>
    </row>
    <row r="597" spans="1:30" x14ac:dyDescent="0.2">
      <c r="A597" s="89" t="s">
        <v>1117</v>
      </c>
      <c r="B597" s="89" t="s">
        <v>577</v>
      </c>
      <c r="C597" s="89" t="s">
        <v>10</v>
      </c>
      <c r="D597" s="89" t="s">
        <v>723</v>
      </c>
      <c r="E597" s="89" t="s">
        <v>604</v>
      </c>
      <c r="F597" s="89" t="s">
        <v>604</v>
      </c>
      <c r="G597" s="89" t="s">
        <v>541</v>
      </c>
      <c r="H597" s="89" t="s">
        <v>83</v>
      </c>
      <c r="I597" s="89" t="s">
        <v>194</v>
      </c>
      <c r="J597" s="90">
        <v>55.335391999999999</v>
      </c>
      <c r="K597" s="90">
        <v>86.080450999999996</v>
      </c>
      <c r="L597" s="89" t="s">
        <v>24</v>
      </c>
      <c r="M597" s="89" t="s">
        <v>28</v>
      </c>
      <c r="N597" s="89"/>
      <c r="O597" s="89" t="s">
        <v>28</v>
      </c>
      <c r="P597" s="90" t="s">
        <v>540</v>
      </c>
      <c r="Q597" s="89" t="s">
        <v>540</v>
      </c>
      <c r="R597" s="90">
        <v>479.9803524818098</v>
      </c>
      <c r="S597" s="90">
        <v>295.12235540774935</v>
      </c>
      <c r="T597" s="90">
        <v>47.077131593848343</v>
      </c>
      <c r="U597" s="90">
        <v>2386.0969230769228</v>
      </c>
      <c r="V597" s="90">
        <v>278.0683740130296</v>
      </c>
      <c r="W597" s="90">
        <v>0.23371</v>
      </c>
      <c r="X597" s="90">
        <v>9.3699999999999992</v>
      </c>
      <c r="Y597" s="90">
        <v>112.17620817852377</v>
      </c>
      <c r="Z597" s="90">
        <v>68.973045682345102</v>
      </c>
      <c r="AA597" s="90">
        <v>11.002396424798297</v>
      </c>
      <c r="AB597" s="90">
        <v>557.65471189230766</v>
      </c>
      <c r="AC597" s="90">
        <v>64.987359690585151</v>
      </c>
      <c r="AD597" s="90">
        <v>814.79372186855994</v>
      </c>
    </row>
    <row r="598" spans="1:30" x14ac:dyDescent="0.2">
      <c r="A598" s="89" t="s">
        <v>1117</v>
      </c>
      <c r="B598" s="89" t="s">
        <v>577</v>
      </c>
      <c r="C598" s="89" t="s">
        <v>9</v>
      </c>
      <c r="D598" s="89" t="s">
        <v>723</v>
      </c>
      <c r="E598" s="89" t="s">
        <v>604</v>
      </c>
      <c r="F598" s="89" t="s">
        <v>604</v>
      </c>
      <c r="G598" s="89" t="s">
        <v>541</v>
      </c>
      <c r="H598" s="89" t="s">
        <v>83</v>
      </c>
      <c r="I598" s="89" t="s">
        <v>194</v>
      </c>
      <c r="J598" s="90">
        <v>55.335391999999999</v>
      </c>
      <c r="K598" s="90">
        <v>86.080450999999996</v>
      </c>
      <c r="L598" s="89" t="s">
        <v>24</v>
      </c>
      <c r="M598" s="89" t="s">
        <v>28</v>
      </c>
      <c r="N598" s="89"/>
      <c r="O598" s="89" t="s">
        <v>28</v>
      </c>
      <c r="P598" s="90" t="s">
        <v>540</v>
      </c>
      <c r="Q598" s="89" t="s">
        <v>540</v>
      </c>
      <c r="R598" s="90">
        <v>479.9803524818098</v>
      </c>
      <c r="S598" s="90">
        <v>295.12235540774935</v>
      </c>
      <c r="T598" s="90">
        <v>47.077131593848343</v>
      </c>
      <c r="U598" s="90">
        <v>2386.0969230769228</v>
      </c>
      <c r="V598" s="90">
        <v>278.0683740130296</v>
      </c>
      <c r="W598" s="90">
        <v>7.1800000000000003E-2</v>
      </c>
      <c r="X598" s="90">
        <v>9.3699999999999992</v>
      </c>
      <c r="Y598" s="90">
        <v>34.462589308193948</v>
      </c>
      <c r="Z598" s="90">
        <v>21.189785118276404</v>
      </c>
      <c r="AA598" s="90">
        <v>3.3801380484383112</v>
      </c>
      <c r="AB598" s="90">
        <v>171.32175907692306</v>
      </c>
      <c r="AC598" s="90">
        <v>19.965309254135526</v>
      </c>
      <c r="AD598" s="90">
        <v>250.31958080596723</v>
      </c>
    </row>
    <row r="599" spans="1:30" x14ac:dyDescent="0.2">
      <c r="A599" s="89" t="s">
        <v>1117</v>
      </c>
      <c r="B599" s="89" t="s">
        <v>578</v>
      </c>
      <c r="C599" s="89" t="s">
        <v>6</v>
      </c>
      <c r="D599" s="89" t="s">
        <v>723</v>
      </c>
      <c r="E599" s="89" t="s">
        <v>604</v>
      </c>
      <c r="F599" s="89" t="s">
        <v>604</v>
      </c>
      <c r="G599" s="89" t="s">
        <v>541</v>
      </c>
      <c r="H599" s="89" t="s">
        <v>83</v>
      </c>
      <c r="I599" s="89" t="s">
        <v>194</v>
      </c>
      <c r="J599" s="90">
        <v>55.335391999999999</v>
      </c>
      <c r="K599" s="90">
        <v>86.080450999999996</v>
      </c>
      <c r="L599" s="89" t="s">
        <v>24</v>
      </c>
      <c r="M599" s="89" t="s">
        <v>28</v>
      </c>
      <c r="N599" s="89"/>
      <c r="O599" s="89" t="s">
        <v>28</v>
      </c>
      <c r="P599" s="90" t="s">
        <v>540</v>
      </c>
      <c r="Q599" s="89" t="s">
        <v>540</v>
      </c>
      <c r="R599" s="90">
        <v>479.9803524818098</v>
      </c>
      <c r="S599" s="90">
        <v>295.12235540774935</v>
      </c>
      <c r="T599" s="90">
        <v>47.077131593848343</v>
      </c>
      <c r="U599" s="90">
        <v>2353.1381818181821</v>
      </c>
      <c r="V599" s="90">
        <v>278.0683740130296</v>
      </c>
      <c r="W599" s="90">
        <v>0.71099999999999997</v>
      </c>
      <c r="X599" s="90">
        <v>9.3699999999999992</v>
      </c>
      <c r="Y599" s="90">
        <v>341.26603061456677</v>
      </c>
      <c r="Z599" s="90">
        <v>209.83199469490978</v>
      </c>
      <c r="AA599" s="90">
        <v>33.471840563226166</v>
      </c>
      <c r="AB599" s="90">
        <v>1673.0812472727275</v>
      </c>
      <c r="AC599" s="90">
        <v>197.70661392326403</v>
      </c>
      <c r="AD599" s="90">
        <v>2455.3577270686937</v>
      </c>
    </row>
    <row r="600" spans="1:30" x14ac:dyDescent="0.2">
      <c r="A600" s="89" t="s">
        <v>1117</v>
      </c>
      <c r="B600" s="89" t="s">
        <v>578</v>
      </c>
      <c r="C600" s="89" t="s">
        <v>7</v>
      </c>
      <c r="D600" s="89" t="s">
        <v>723</v>
      </c>
      <c r="E600" s="89" t="s">
        <v>604</v>
      </c>
      <c r="F600" s="89" t="s">
        <v>604</v>
      </c>
      <c r="G600" s="89" t="s">
        <v>541</v>
      </c>
      <c r="H600" s="89" t="s">
        <v>83</v>
      </c>
      <c r="I600" s="89" t="s">
        <v>194</v>
      </c>
      <c r="J600" s="90">
        <v>55.335391999999999</v>
      </c>
      <c r="K600" s="90">
        <v>86.080450999999996</v>
      </c>
      <c r="L600" s="89" t="s">
        <v>24</v>
      </c>
      <c r="M600" s="89" t="s">
        <v>28</v>
      </c>
      <c r="N600" s="89"/>
      <c r="O600" s="89" t="s">
        <v>28</v>
      </c>
      <c r="P600" s="90" t="s">
        <v>540</v>
      </c>
      <c r="Q600" s="89" t="s">
        <v>540</v>
      </c>
      <c r="R600" s="90">
        <v>479.9803524818098</v>
      </c>
      <c r="S600" s="90">
        <v>295.12235540774935</v>
      </c>
      <c r="T600" s="90">
        <v>47.077131593848343</v>
      </c>
      <c r="U600" s="90">
        <v>2353.1381818181821</v>
      </c>
      <c r="V600" s="90">
        <v>278.0683740130296</v>
      </c>
      <c r="W600" s="90">
        <v>0.49456</v>
      </c>
      <c r="X600" s="90">
        <v>9.3699999999999992</v>
      </c>
      <c r="Y600" s="90">
        <v>237.37908312340386</v>
      </c>
      <c r="Z600" s="90">
        <v>145.95571209045653</v>
      </c>
      <c r="AA600" s="90">
        <v>23.282466201053637</v>
      </c>
      <c r="AB600" s="90">
        <v>1163.7680192000003</v>
      </c>
      <c r="AC600" s="90">
        <v>137.52149505188393</v>
      </c>
      <c r="AD600" s="90">
        <v>1707.9067756667982</v>
      </c>
    </row>
    <row r="601" spans="1:30" x14ac:dyDescent="0.2">
      <c r="A601" s="89" t="s">
        <v>1117</v>
      </c>
      <c r="B601" s="89" t="s">
        <v>577</v>
      </c>
      <c r="C601" s="89" t="s">
        <v>4</v>
      </c>
      <c r="D601" s="89" t="s">
        <v>724</v>
      </c>
      <c r="E601" s="89" t="s">
        <v>604</v>
      </c>
      <c r="F601" s="89" t="s">
        <v>604</v>
      </c>
      <c r="G601" s="89" t="s">
        <v>541</v>
      </c>
      <c r="H601" s="89" t="s">
        <v>83</v>
      </c>
      <c r="I601" s="89" t="s">
        <v>195</v>
      </c>
      <c r="J601" s="90">
        <v>53.714550000000003</v>
      </c>
      <c r="K601" s="90">
        <v>87.806970000000007</v>
      </c>
      <c r="L601" s="89" t="s">
        <v>24</v>
      </c>
      <c r="M601" s="89" t="s">
        <v>28</v>
      </c>
      <c r="N601" s="89"/>
      <c r="O601" s="89" t="s">
        <v>28</v>
      </c>
      <c r="P601" s="90" t="s">
        <v>540</v>
      </c>
      <c r="Q601" s="89" t="s">
        <v>540</v>
      </c>
      <c r="R601" s="90">
        <v>479.9803524818098</v>
      </c>
      <c r="S601" s="90">
        <v>295.12235540774935</v>
      </c>
      <c r="T601" s="90">
        <v>47.077131593848343</v>
      </c>
      <c r="U601" s="90">
        <v>2386.0969230769228</v>
      </c>
      <c r="V601" s="90">
        <v>1342.2471782447267</v>
      </c>
      <c r="W601" s="90">
        <v>1.18319</v>
      </c>
      <c r="X601" s="90">
        <v>279.27</v>
      </c>
      <c r="Y601" s="90">
        <v>567.90795325295255</v>
      </c>
      <c r="Z601" s="90">
        <v>349.18581969489497</v>
      </c>
      <c r="AA601" s="90">
        <v>55.701191330525418</v>
      </c>
      <c r="AB601" s="90">
        <v>2823.2060184153843</v>
      </c>
      <c r="AC601" s="90">
        <v>1588.1334388273781</v>
      </c>
      <c r="AD601" s="90">
        <v>5384.1344215211357</v>
      </c>
    </row>
    <row r="602" spans="1:30" x14ac:dyDescent="0.2">
      <c r="A602" s="89" t="s">
        <v>1117</v>
      </c>
      <c r="B602" s="89" t="s">
        <v>577</v>
      </c>
      <c r="C602" s="89" t="s">
        <v>5</v>
      </c>
      <c r="D602" s="89" t="s">
        <v>724</v>
      </c>
      <c r="E602" s="89" t="s">
        <v>604</v>
      </c>
      <c r="F602" s="89" t="s">
        <v>604</v>
      </c>
      <c r="G602" s="89" t="s">
        <v>541</v>
      </c>
      <c r="H602" s="89" t="s">
        <v>83</v>
      </c>
      <c r="I602" s="89" t="s">
        <v>195</v>
      </c>
      <c r="J602" s="90">
        <v>53.714550000000003</v>
      </c>
      <c r="K602" s="90">
        <v>87.806970000000007</v>
      </c>
      <c r="L602" s="89" t="s">
        <v>24</v>
      </c>
      <c r="M602" s="89" t="s">
        <v>28</v>
      </c>
      <c r="N602" s="89"/>
      <c r="O602" s="89" t="s">
        <v>28</v>
      </c>
      <c r="P602" s="90" t="s">
        <v>540</v>
      </c>
      <c r="Q602" s="89" t="s">
        <v>540</v>
      </c>
      <c r="R602" s="90">
        <v>479.9803524818098</v>
      </c>
      <c r="S602" s="90">
        <v>295.12235540774935</v>
      </c>
      <c r="T602" s="90">
        <v>47.077131593848343</v>
      </c>
      <c r="U602" s="90">
        <v>2386.0969230769228</v>
      </c>
      <c r="V602" s="90">
        <v>1342.2471782447267</v>
      </c>
      <c r="W602" s="90">
        <v>0.99875000000000003</v>
      </c>
      <c r="X602" s="90">
        <v>279.27</v>
      </c>
      <c r="Y602" s="90">
        <v>479.38037704120757</v>
      </c>
      <c r="Z602" s="90">
        <v>294.75345246348968</v>
      </c>
      <c r="AA602" s="90">
        <v>47.018285179356035</v>
      </c>
      <c r="AB602" s="90">
        <v>2383.1143019230767</v>
      </c>
      <c r="AC602" s="90">
        <v>1340.5693692719208</v>
      </c>
      <c r="AD602" s="90">
        <v>4544.8357858790505</v>
      </c>
    </row>
    <row r="603" spans="1:30" x14ac:dyDescent="0.2">
      <c r="A603" s="89" t="s">
        <v>1117</v>
      </c>
      <c r="B603" s="89" t="s">
        <v>577</v>
      </c>
      <c r="C603" s="89" t="s">
        <v>10</v>
      </c>
      <c r="D603" s="89" t="s">
        <v>724</v>
      </c>
      <c r="E603" s="89" t="s">
        <v>604</v>
      </c>
      <c r="F603" s="89" t="s">
        <v>604</v>
      </c>
      <c r="G603" s="89" t="s">
        <v>541</v>
      </c>
      <c r="H603" s="89" t="s">
        <v>83</v>
      </c>
      <c r="I603" s="89" t="s">
        <v>195</v>
      </c>
      <c r="J603" s="90">
        <v>53.714550000000003</v>
      </c>
      <c r="K603" s="90">
        <v>87.806970000000007</v>
      </c>
      <c r="L603" s="89" t="s">
        <v>24</v>
      </c>
      <c r="M603" s="89" t="s">
        <v>28</v>
      </c>
      <c r="N603" s="89"/>
      <c r="O603" s="89" t="s">
        <v>28</v>
      </c>
      <c r="P603" s="90" t="s">
        <v>540</v>
      </c>
      <c r="Q603" s="89" t="s">
        <v>540</v>
      </c>
      <c r="R603" s="90">
        <v>479.9803524818098</v>
      </c>
      <c r="S603" s="90">
        <v>295.12235540774935</v>
      </c>
      <c r="T603" s="90">
        <v>47.077131593848343</v>
      </c>
      <c r="U603" s="90">
        <v>2386.0969230769228</v>
      </c>
      <c r="V603" s="90">
        <v>1342.2471782447267</v>
      </c>
      <c r="W603" s="90">
        <v>0.15372</v>
      </c>
      <c r="X603" s="90">
        <v>279.27</v>
      </c>
      <c r="Y603" s="90">
        <v>73.782579783503806</v>
      </c>
      <c r="Z603" s="90">
        <v>45.366208473279229</v>
      </c>
      <c r="AA603" s="90">
        <v>7.236696668606367</v>
      </c>
      <c r="AB603" s="90">
        <v>366.79081901538456</v>
      </c>
      <c r="AC603" s="90">
        <v>206.33023623977937</v>
      </c>
      <c r="AD603" s="90">
        <v>699.50654018055332</v>
      </c>
    </row>
    <row r="604" spans="1:30" x14ac:dyDescent="0.2">
      <c r="A604" s="89" t="s">
        <v>1117</v>
      </c>
      <c r="B604" s="89" t="s">
        <v>577</v>
      </c>
      <c r="C604" s="89" t="s">
        <v>9</v>
      </c>
      <c r="D604" s="89" t="s">
        <v>724</v>
      </c>
      <c r="E604" s="89" t="s">
        <v>604</v>
      </c>
      <c r="F604" s="89" t="s">
        <v>604</v>
      </c>
      <c r="G604" s="89" t="s">
        <v>541</v>
      </c>
      <c r="H604" s="89" t="s">
        <v>83</v>
      </c>
      <c r="I604" s="89" t="s">
        <v>195</v>
      </c>
      <c r="J604" s="90">
        <v>53.714550000000003</v>
      </c>
      <c r="K604" s="90">
        <v>87.806970000000007</v>
      </c>
      <c r="L604" s="89" t="s">
        <v>24</v>
      </c>
      <c r="M604" s="89" t="s">
        <v>28</v>
      </c>
      <c r="N604" s="89"/>
      <c r="O604" s="89" t="s">
        <v>28</v>
      </c>
      <c r="P604" s="90" t="s">
        <v>540</v>
      </c>
      <c r="Q604" s="89" t="s">
        <v>540</v>
      </c>
      <c r="R604" s="90">
        <v>479.9803524818098</v>
      </c>
      <c r="S604" s="90">
        <v>295.12235540774935</v>
      </c>
      <c r="T604" s="90">
        <v>47.077131593848343</v>
      </c>
      <c r="U604" s="90">
        <v>2386.0969230769228</v>
      </c>
      <c r="V604" s="90">
        <v>1342.2471782447267</v>
      </c>
      <c r="W604" s="90">
        <v>4.7129999999999998E-2</v>
      </c>
      <c r="X604" s="90">
        <v>279.27</v>
      </c>
      <c r="Y604" s="90">
        <v>22.621474012467694</v>
      </c>
      <c r="Z604" s="90">
        <v>13.909116610367226</v>
      </c>
      <c r="AA604" s="90">
        <v>2.2187452120180722</v>
      </c>
      <c r="AB604" s="90">
        <v>112.45674798461538</v>
      </c>
      <c r="AC604" s="90">
        <v>63.260109510673963</v>
      </c>
      <c r="AD604" s="90">
        <v>214.46619333014235</v>
      </c>
    </row>
    <row r="605" spans="1:30" x14ac:dyDescent="0.2">
      <c r="A605" s="89" t="s">
        <v>1117</v>
      </c>
      <c r="B605" s="89" t="s">
        <v>578</v>
      </c>
      <c r="C605" s="89" t="s">
        <v>6</v>
      </c>
      <c r="D605" s="89" t="s">
        <v>724</v>
      </c>
      <c r="E605" s="89" t="s">
        <v>604</v>
      </c>
      <c r="F605" s="89" t="s">
        <v>604</v>
      </c>
      <c r="G605" s="89" t="s">
        <v>541</v>
      </c>
      <c r="H605" s="89" t="s">
        <v>83</v>
      </c>
      <c r="I605" s="89" t="s">
        <v>195</v>
      </c>
      <c r="J605" s="90">
        <v>53.714550000000003</v>
      </c>
      <c r="K605" s="90">
        <v>87.806970000000007</v>
      </c>
      <c r="L605" s="89" t="s">
        <v>24</v>
      </c>
      <c r="M605" s="89" t="s">
        <v>28</v>
      </c>
      <c r="N605" s="89"/>
      <c r="O605" s="89" t="s">
        <v>28</v>
      </c>
      <c r="P605" s="90" t="s">
        <v>540</v>
      </c>
      <c r="Q605" s="89" t="s">
        <v>540</v>
      </c>
      <c r="R605" s="90">
        <v>479.9803524818098</v>
      </c>
      <c r="S605" s="90">
        <v>295.12235540774935</v>
      </c>
      <c r="T605" s="90">
        <v>47.077131593848343</v>
      </c>
      <c r="U605" s="90">
        <v>2353.1381818181821</v>
      </c>
      <c r="V605" s="90">
        <v>1342.2471782447267</v>
      </c>
      <c r="W605" s="90">
        <v>0.34971999999999998</v>
      </c>
      <c r="X605" s="90">
        <v>279.27</v>
      </c>
      <c r="Y605" s="90">
        <v>167.85872886993852</v>
      </c>
      <c r="Z605" s="90">
        <v>103.2101901331981</v>
      </c>
      <c r="AA605" s="90">
        <v>16.463814461000641</v>
      </c>
      <c r="AB605" s="90">
        <v>822.93948494545464</v>
      </c>
      <c r="AC605" s="90">
        <v>469.41068317574576</v>
      </c>
      <c r="AD605" s="90">
        <v>1579.8829015853378</v>
      </c>
    </row>
    <row r="606" spans="1:30" x14ac:dyDescent="0.2">
      <c r="A606" s="89" t="s">
        <v>1117</v>
      </c>
      <c r="B606" s="89" t="s">
        <v>578</v>
      </c>
      <c r="C606" s="89" t="s">
        <v>7</v>
      </c>
      <c r="D606" s="89" t="s">
        <v>724</v>
      </c>
      <c r="E606" s="89" t="s">
        <v>604</v>
      </c>
      <c r="F606" s="89" t="s">
        <v>604</v>
      </c>
      <c r="G606" s="89" t="s">
        <v>541</v>
      </c>
      <c r="H606" s="89" t="s">
        <v>83</v>
      </c>
      <c r="I606" s="89" t="s">
        <v>195</v>
      </c>
      <c r="J606" s="90">
        <v>53.714550000000003</v>
      </c>
      <c r="K606" s="90">
        <v>87.806970000000007</v>
      </c>
      <c r="L606" s="89" t="s">
        <v>24</v>
      </c>
      <c r="M606" s="89" t="s">
        <v>28</v>
      </c>
      <c r="N606" s="89"/>
      <c r="O606" s="89" t="s">
        <v>28</v>
      </c>
      <c r="P606" s="90" t="s">
        <v>540</v>
      </c>
      <c r="Q606" s="89" t="s">
        <v>540</v>
      </c>
      <c r="R606" s="90">
        <v>479.9803524818098</v>
      </c>
      <c r="S606" s="90">
        <v>295.12235540774935</v>
      </c>
      <c r="T606" s="90">
        <v>47.077131593848343</v>
      </c>
      <c r="U606" s="90">
        <v>2353.1381818181821</v>
      </c>
      <c r="V606" s="90">
        <v>1342.2471782447267</v>
      </c>
      <c r="W606" s="90">
        <v>0.24359</v>
      </c>
      <c r="X606" s="90">
        <v>279.27</v>
      </c>
      <c r="Y606" s="90">
        <v>116.91841406104405</v>
      </c>
      <c r="Z606" s="90">
        <v>71.888854553773669</v>
      </c>
      <c r="AA606" s="90">
        <v>11.467518484945519</v>
      </c>
      <c r="AB606" s="90">
        <v>573.20092970909104</v>
      </c>
      <c r="AC606" s="90">
        <v>326.95799014863297</v>
      </c>
      <c r="AD606" s="90">
        <v>1100.4337069574872</v>
      </c>
    </row>
    <row r="607" spans="1:30" x14ac:dyDescent="0.2">
      <c r="A607" s="89" t="s">
        <v>1117</v>
      </c>
      <c r="B607" s="89" t="s">
        <v>577</v>
      </c>
      <c r="C607" s="89" t="s">
        <v>4</v>
      </c>
      <c r="D607" s="89" t="s">
        <v>725</v>
      </c>
      <c r="E607" s="89" t="s">
        <v>604</v>
      </c>
      <c r="F607" s="89" t="s">
        <v>604</v>
      </c>
      <c r="G607" s="89" t="s">
        <v>541</v>
      </c>
      <c r="H607" s="89" t="s">
        <v>83</v>
      </c>
      <c r="I607" s="89" t="s">
        <v>196</v>
      </c>
      <c r="J607" s="90">
        <v>55.324781000000002</v>
      </c>
      <c r="K607" s="90">
        <v>86.077333999999993</v>
      </c>
      <c r="L607" s="89" t="s">
        <v>24</v>
      </c>
      <c r="M607" s="89" t="s">
        <v>28</v>
      </c>
      <c r="N607" s="89"/>
      <c r="O607" s="89" t="s">
        <v>28</v>
      </c>
      <c r="P607" s="90" t="s">
        <v>540</v>
      </c>
      <c r="Q607" s="89" t="s">
        <v>540</v>
      </c>
      <c r="R607" s="90">
        <v>479.9803524818098</v>
      </c>
      <c r="S607" s="90">
        <v>295.12235540774935</v>
      </c>
      <c r="T607" s="90">
        <v>47.077131593848343</v>
      </c>
      <c r="U607" s="90">
        <v>2386.0969230769228</v>
      </c>
      <c r="V607" s="90">
        <v>278.0683740130296</v>
      </c>
      <c r="W607" s="90">
        <v>1.8742099999999999</v>
      </c>
      <c r="X607" s="90">
        <v>10.48</v>
      </c>
      <c r="Y607" s="90">
        <v>899.58397642493276</v>
      </c>
      <c r="Z607" s="90">
        <v>553.12126972875785</v>
      </c>
      <c r="AA607" s="90">
        <v>88.232430804506492</v>
      </c>
      <c r="AB607" s="90">
        <v>4472.0467141999998</v>
      </c>
      <c r="AC607" s="90">
        <v>521.15852725896013</v>
      </c>
      <c r="AD607" s="90">
        <v>6534.1429184171566</v>
      </c>
    </row>
    <row r="608" spans="1:30" x14ac:dyDescent="0.2">
      <c r="A608" s="89" t="s">
        <v>1117</v>
      </c>
      <c r="B608" s="89" t="s">
        <v>577</v>
      </c>
      <c r="C608" s="89" t="s">
        <v>5</v>
      </c>
      <c r="D608" s="89" t="s">
        <v>725</v>
      </c>
      <c r="E608" s="89" t="s">
        <v>604</v>
      </c>
      <c r="F608" s="89" t="s">
        <v>604</v>
      </c>
      <c r="G608" s="89" t="s">
        <v>541</v>
      </c>
      <c r="H608" s="89" t="s">
        <v>83</v>
      </c>
      <c r="I608" s="89" t="s">
        <v>196</v>
      </c>
      <c r="J608" s="90">
        <v>55.324781000000002</v>
      </c>
      <c r="K608" s="90">
        <v>86.077333999999993</v>
      </c>
      <c r="L608" s="89" t="s">
        <v>24</v>
      </c>
      <c r="M608" s="89" t="s">
        <v>28</v>
      </c>
      <c r="N608" s="89"/>
      <c r="O608" s="89" t="s">
        <v>28</v>
      </c>
      <c r="P608" s="90" t="s">
        <v>540</v>
      </c>
      <c r="Q608" s="89" t="s">
        <v>540</v>
      </c>
      <c r="R608" s="90">
        <v>479.9803524818098</v>
      </c>
      <c r="S608" s="90">
        <v>295.12235540774935</v>
      </c>
      <c r="T608" s="90">
        <v>47.077131593848343</v>
      </c>
      <c r="U608" s="90">
        <v>2386.0969230769228</v>
      </c>
      <c r="V608" s="90">
        <v>278.0683740130296</v>
      </c>
      <c r="W608" s="90">
        <v>1.5925499999999999</v>
      </c>
      <c r="X608" s="90">
        <v>10.48</v>
      </c>
      <c r="Y608" s="90">
        <v>764.39271034490616</v>
      </c>
      <c r="Z608" s="90">
        <v>469.99710710461119</v>
      </c>
      <c r="AA608" s="90">
        <v>74.972685919783174</v>
      </c>
      <c r="AB608" s="90">
        <v>3799.9786548461534</v>
      </c>
      <c r="AC608" s="90">
        <v>442.83778903445028</v>
      </c>
      <c r="AD608" s="90">
        <v>5552.178947249904</v>
      </c>
    </row>
    <row r="609" spans="1:30" x14ac:dyDescent="0.2">
      <c r="A609" s="89" t="s">
        <v>1117</v>
      </c>
      <c r="B609" s="89" t="s">
        <v>577</v>
      </c>
      <c r="C609" s="89" t="s">
        <v>10</v>
      </c>
      <c r="D609" s="89" t="s">
        <v>725</v>
      </c>
      <c r="E609" s="89" t="s">
        <v>604</v>
      </c>
      <c r="F609" s="89" t="s">
        <v>604</v>
      </c>
      <c r="G609" s="89" t="s">
        <v>541</v>
      </c>
      <c r="H609" s="89" t="s">
        <v>83</v>
      </c>
      <c r="I609" s="89" t="s">
        <v>196</v>
      </c>
      <c r="J609" s="90">
        <v>55.324781000000002</v>
      </c>
      <c r="K609" s="90">
        <v>86.077333999999993</v>
      </c>
      <c r="L609" s="89" t="s">
        <v>24</v>
      </c>
      <c r="M609" s="89" t="s">
        <v>28</v>
      </c>
      <c r="N609" s="89"/>
      <c r="O609" s="89" t="s">
        <v>28</v>
      </c>
      <c r="P609" s="90" t="s">
        <v>540</v>
      </c>
      <c r="Q609" s="89" t="s">
        <v>540</v>
      </c>
      <c r="R609" s="90">
        <v>479.9803524818098</v>
      </c>
      <c r="S609" s="90">
        <v>295.12235540774935</v>
      </c>
      <c r="T609" s="90">
        <v>47.077131593848343</v>
      </c>
      <c r="U609" s="90">
        <v>2386.0969230769228</v>
      </c>
      <c r="V609" s="90">
        <v>278.0683740130296</v>
      </c>
      <c r="W609" s="90">
        <v>0.24712999999999999</v>
      </c>
      <c r="X609" s="90">
        <v>10.48</v>
      </c>
      <c r="Y609" s="90">
        <v>118.61754450882965</v>
      </c>
      <c r="Z609" s="90">
        <v>72.933587691917097</v>
      </c>
      <c r="AA609" s="90">
        <v>11.634171530787741</v>
      </c>
      <c r="AB609" s="90">
        <v>589.67613259999996</v>
      </c>
      <c r="AC609" s="90">
        <v>68.719037269840001</v>
      </c>
      <c r="AD609" s="90">
        <v>861.58047360137436</v>
      </c>
    </row>
    <row r="610" spans="1:30" x14ac:dyDescent="0.2">
      <c r="A610" s="89" t="s">
        <v>1117</v>
      </c>
      <c r="B610" s="89" t="s">
        <v>577</v>
      </c>
      <c r="C610" s="89" t="s">
        <v>9</v>
      </c>
      <c r="D610" s="89" t="s">
        <v>725</v>
      </c>
      <c r="E610" s="89" t="s">
        <v>604</v>
      </c>
      <c r="F610" s="89" t="s">
        <v>604</v>
      </c>
      <c r="G610" s="89" t="s">
        <v>541</v>
      </c>
      <c r="H610" s="89" t="s">
        <v>83</v>
      </c>
      <c r="I610" s="89" t="s">
        <v>196</v>
      </c>
      <c r="J610" s="90">
        <v>55.324781000000002</v>
      </c>
      <c r="K610" s="90">
        <v>86.077333999999993</v>
      </c>
      <c r="L610" s="89" t="s">
        <v>24</v>
      </c>
      <c r="M610" s="89" t="s">
        <v>28</v>
      </c>
      <c r="N610" s="89"/>
      <c r="O610" s="89" t="s">
        <v>28</v>
      </c>
      <c r="P610" s="90" t="s">
        <v>540</v>
      </c>
      <c r="Q610" s="89" t="s">
        <v>540</v>
      </c>
      <c r="R610" s="90">
        <v>479.9803524818098</v>
      </c>
      <c r="S610" s="90">
        <v>295.12235540774935</v>
      </c>
      <c r="T610" s="90">
        <v>47.077131593848343</v>
      </c>
      <c r="U610" s="90">
        <v>2386.0969230769228</v>
      </c>
      <c r="V610" s="90">
        <v>278.0683740130296</v>
      </c>
      <c r="W610" s="90">
        <v>7.5840000000000005E-2</v>
      </c>
      <c r="X610" s="90">
        <v>10.48</v>
      </c>
      <c r="Y610" s="90">
        <v>36.401709932220456</v>
      </c>
      <c r="Z610" s="90">
        <v>22.382079434123714</v>
      </c>
      <c r="AA610" s="90">
        <v>3.5703296600774586</v>
      </c>
      <c r="AB610" s="90">
        <v>180.96159064615384</v>
      </c>
      <c r="AC610" s="90">
        <v>21.088705485148164</v>
      </c>
      <c r="AD610" s="90">
        <v>264.40441515772363</v>
      </c>
    </row>
    <row r="611" spans="1:30" x14ac:dyDescent="0.2">
      <c r="A611" s="89" t="s">
        <v>1117</v>
      </c>
      <c r="B611" s="89" t="s">
        <v>578</v>
      </c>
      <c r="C611" s="89" t="s">
        <v>6</v>
      </c>
      <c r="D611" s="89" t="s">
        <v>725</v>
      </c>
      <c r="E611" s="89" t="s">
        <v>604</v>
      </c>
      <c r="F611" s="89" t="s">
        <v>604</v>
      </c>
      <c r="G611" s="89" t="s">
        <v>541</v>
      </c>
      <c r="H611" s="89" t="s">
        <v>83</v>
      </c>
      <c r="I611" s="89" t="s">
        <v>196</v>
      </c>
      <c r="J611" s="90">
        <v>55.324781000000002</v>
      </c>
      <c r="K611" s="90">
        <v>86.077333999999993</v>
      </c>
      <c r="L611" s="89" t="s">
        <v>24</v>
      </c>
      <c r="M611" s="89" t="s">
        <v>28</v>
      </c>
      <c r="N611" s="89"/>
      <c r="O611" s="89" t="s">
        <v>28</v>
      </c>
      <c r="P611" s="90" t="s">
        <v>540</v>
      </c>
      <c r="Q611" s="89" t="s">
        <v>540</v>
      </c>
      <c r="R611" s="90">
        <v>479.9803524818098</v>
      </c>
      <c r="S611" s="90">
        <v>295.12235540774935</v>
      </c>
      <c r="T611" s="90">
        <v>47.077131593848343</v>
      </c>
      <c r="U611" s="90">
        <v>2353.1381818181821</v>
      </c>
      <c r="V611" s="90">
        <v>278.0683740130296</v>
      </c>
      <c r="W611" s="90">
        <v>1.0039899999999999</v>
      </c>
      <c r="X611" s="90">
        <v>10.48</v>
      </c>
      <c r="Y611" s="90">
        <v>481.89547408821221</v>
      </c>
      <c r="Z611" s="90">
        <v>296.29989360582624</v>
      </c>
      <c r="AA611" s="90">
        <v>47.264969348907798</v>
      </c>
      <c r="AB611" s="90">
        <v>2362.5272031636364</v>
      </c>
      <c r="AC611" s="90">
        <v>279.1778668253416</v>
      </c>
      <c r="AD611" s="90">
        <v>3467.1654070319241</v>
      </c>
    </row>
    <row r="612" spans="1:30" x14ac:dyDescent="0.2">
      <c r="A612" s="89" t="s">
        <v>1117</v>
      </c>
      <c r="B612" s="89" t="s">
        <v>578</v>
      </c>
      <c r="C612" s="89" t="s">
        <v>7</v>
      </c>
      <c r="D612" s="89" t="s">
        <v>725</v>
      </c>
      <c r="E612" s="89" t="s">
        <v>604</v>
      </c>
      <c r="F612" s="89" t="s">
        <v>604</v>
      </c>
      <c r="G612" s="89" t="s">
        <v>541</v>
      </c>
      <c r="H612" s="89" t="s">
        <v>83</v>
      </c>
      <c r="I612" s="89" t="s">
        <v>196</v>
      </c>
      <c r="J612" s="90">
        <v>55.324781000000002</v>
      </c>
      <c r="K612" s="90">
        <v>86.077333999999993</v>
      </c>
      <c r="L612" s="89" t="s">
        <v>24</v>
      </c>
      <c r="M612" s="89" t="s">
        <v>28</v>
      </c>
      <c r="N612" s="89"/>
      <c r="O612" s="89" t="s">
        <v>28</v>
      </c>
      <c r="P612" s="90" t="s">
        <v>540</v>
      </c>
      <c r="Q612" s="89" t="s">
        <v>540</v>
      </c>
      <c r="R612" s="90">
        <v>479.9803524818098</v>
      </c>
      <c r="S612" s="90">
        <v>295.12235540774935</v>
      </c>
      <c r="T612" s="90">
        <v>47.077131593848343</v>
      </c>
      <c r="U612" s="90">
        <v>2353.1381818181821</v>
      </c>
      <c r="V612" s="90">
        <v>278.0683740130296</v>
      </c>
      <c r="W612" s="90">
        <v>0.69837000000000005</v>
      </c>
      <c r="X612" s="90">
        <v>10.48</v>
      </c>
      <c r="Y612" s="90">
        <v>335.20387876272156</v>
      </c>
      <c r="Z612" s="90">
        <v>206.10459934610992</v>
      </c>
      <c r="AA612" s="90">
        <v>32.877256391195871</v>
      </c>
      <c r="AB612" s="90">
        <v>1643.3611120363639</v>
      </c>
      <c r="AC612" s="90">
        <v>194.1946103594795</v>
      </c>
      <c r="AD612" s="90">
        <v>2411.7414568958707</v>
      </c>
    </row>
    <row r="613" spans="1:30" x14ac:dyDescent="0.2">
      <c r="A613" s="89" t="s">
        <v>1117</v>
      </c>
      <c r="B613" s="89" t="s">
        <v>577</v>
      </c>
      <c r="C613" s="89" t="s">
        <v>5</v>
      </c>
      <c r="D613" s="89" t="s">
        <v>684</v>
      </c>
      <c r="E613" s="89" t="s">
        <v>604</v>
      </c>
      <c r="F613" s="89" t="s">
        <v>604</v>
      </c>
      <c r="G613" s="89" t="s">
        <v>541</v>
      </c>
      <c r="H613" s="89" t="s">
        <v>83</v>
      </c>
      <c r="I613" s="89" t="s">
        <v>155</v>
      </c>
      <c r="J613" s="90">
        <v>56.062539000000001</v>
      </c>
      <c r="K613" s="90">
        <v>85.649501999999998</v>
      </c>
      <c r="L613" s="89" t="s">
        <v>24</v>
      </c>
      <c r="M613" s="89" t="s">
        <v>28</v>
      </c>
      <c r="N613" s="89"/>
      <c r="O613" s="89" t="s">
        <v>28</v>
      </c>
      <c r="P613" s="90" t="s">
        <v>540</v>
      </c>
      <c r="Q613" s="89" t="s">
        <v>540</v>
      </c>
      <c r="R613" s="90">
        <v>479.9803524818098</v>
      </c>
      <c r="S613" s="90">
        <v>295.12235540774935</v>
      </c>
      <c r="T613" s="90">
        <v>47.077131593848343</v>
      </c>
      <c r="U613" s="90">
        <v>2386.0969230769228</v>
      </c>
      <c r="V613" s="90">
        <v>763.5898229580871</v>
      </c>
      <c r="W613" s="90">
        <v>1.01186</v>
      </c>
      <c r="X613" s="90">
        <v>110.03</v>
      </c>
      <c r="Y613" s="90">
        <v>485.67291946224407</v>
      </c>
      <c r="Z613" s="90">
        <v>298.62250654288528</v>
      </c>
      <c r="AA613" s="90">
        <v>47.635466374551385</v>
      </c>
      <c r="AB613" s="90">
        <v>2414.3960325846151</v>
      </c>
      <c r="AC613" s="90">
        <v>772.64599825837001</v>
      </c>
      <c r="AD613" s="90">
        <v>4018.9729232226659</v>
      </c>
    </row>
    <row r="614" spans="1:30" x14ac:dyDescent="0.2">
      <c r="A614" s="89" t="s">
        <v>1117</v>
      </c>
      <c r="B614" s="89" t="s">
        <v>577</v>
      </c>
      <c r="C614" s="89" t="s">
        <v>10</v>
      </c>
      <c r="D614" s="89" t="s">
        <v>684</v>
      </c>
      <c r="E614" s="89" t="s">
        <v>604</v>
      </c>
      <c r="F614" s="89" t="s">
        <v>604</v>
      </c>
      <c r="G614" s="89" t="s">
        <v>541</v>
      </c>
      <c r="H614" s="89" t="s">
        <v>83</v>
      </c>
      <c r="I614" s="89" t="s">
        <v>155</v>
      </c>
      <c r="J614" s="90">
        <v>56.062539000000001</v>
      </c>
      <c r="K614" s="90">
        <v>85.649501999999998</v>
      </c>
      <c r="L614" s="89" t="s">
        <v>24</v>
      </c>
      <c r="M614" s="89" t="s">
        <v>28</v>
      </c>
      <c r="N614" s="89"/>
      <c r="O614" s="89" t="s">
        <v>28</v>
      </c>
      <c r="P614" s="90" t="s">
        <v>540</v>
      </c>
      <c r="Q614" s="89" t="s">
        <v>540</v>
      </c>
      <c r="R614" s="90">
        <v>479.9803524818098</v>
      </c>
      <c r="S614" s="90">
        <v>295.12235540774935</v>
      </c>
      <c r="T614" s="90">
        <v>47.077131593848343</v>
      </c>
      <c r="U614" s="90">
        <v>2386.0969230769228</v>
      </c>
      <c r="V614" s="90">
        <v>763.5898229580871</v>
      </c>
      <c r="W614" s="90">
        <v>0.16681000000000001</v>
      </c>
      <c r="X614" s="90">
        <v>110.03</v>
      </c>
      <c r="Y614" s="90">
        <v>80.065522597490698</v>
      </c>
      <c r="Z614" s="90">
        <v>49.229360105566677</v>
      </c>
      <c r="AA614" s="90">
        <v>7.8529363211698424</v>
      </c>
      <c r="AB614" s="90">
        <v>398.02482773846151</v>
      </c>
      <c r="AC614" s="90">
        <v>127.37441836763853</v>
      </c>
      <c r="AD614" s="90">
        <v>662.54706513032727</v>
      </c>
    </row>
    <row r="615" spans="1:30" x14ac:dyDescent="0.2">
      <c r="A615" s="89" t="s">
        <v>1117</v>
      </c>
      <c r="B615" s="89" t="s">
        <v>577</v>
      </c>
      <c r="C615" s="89" t="s">
        <v>9</v>
      </c>
      <c r="D615" s="89" t="s">
        <v>684</v>
      </c>
      <c r="E615" s="89" t="s">
        <v>604</v>
      </c>
      <c r="F615" s="89" t="s">
        <v>604</v>
      </c>
      <c r="G615" s="89" t="s">
        <v>541</v>
      </c>
      <c r="H615" s="89" t="s">
        <v>83</v>
      </c>
      <c r="I615" s="89" t="s">
        <v>155</v>
      </c>
      <c r="J615" s="90">
        <v>56.062539000000001</v>
      </c>
      <c r="K615" s="90">
        <v>85.649501999999998</v>
      </c>
      <c r="L615" s="89" t="s">
        <v>24</v>
      </c>
      <c r="M615" s="89" t="s">
        <v>28</v>
      </c>
      <c r="N615" s="89"/>
      <c r="O615" s="89" t="s">
        <v>28</v>
      </c>
      <c r="P615" s="90" t="s">
        <v>540</v>
      </c>
      <c r="Q615" s="89" t="s">
        <v>540</v>
      </c>
      <c r="R615" s="90">
        <v>479.9803524818098</v>
      </c>
      <c r="S615" s="90">
        <v>295.12235540774935</v>
      </c>
      <c r="T615" s="90">
        <v>47.077131593848343</v>
      </c>
      <c r="U615" s="90">
        <v>2386.0969230769228</v>
      </c>
      <c r="V615" s="90">
        <v>763.5898229580871</v>
      </c>
      <c r="W615" s="90">
        <v>5.1560000000000002E-2</v>
      </c>
      <c r="X615" s="90">
        <v>110.03</v>
      </c>
      <c r="Y615" s="90">
        <v>24.747786973962114</v>
      </c>
      <c r="Z615" s="90">
        <v>15.216508644823557</v>
      </c>
      <c r="AA615" s="90">
        <v>2.4272969049788204</v>
      </c>
      <c r="AB615" s="90">
        <v>123.02715735384615</v>
      </c>
      <c r="AC615" s="90">
        <v>39.370691271718975</v>
      </c>
      <c r="AD615" s="90">
        <v>204.78944114932963</v>
      </c>
    </row>
    <row r="616" spans="1:30" x14ac:dyDescent="0.2">
      <c r="A616" s="89" t="s">
        <v>1117</v>
      </c>
      <c r="B616" s="89" t="s">
        <v>577</v>
      </c>
      <c r="C616" s="89" t="s">
        <v>5</v>
      </c>
      <c r="D616" s="89" t="s">
        <v>685</v>
      </c>
      <c r="E616" s="89" t="s">
        <v>604</v>
      </c>
      <c r="F616" s="89" t="s">
        <v>604</v>
      </c>
      <c r="G616" s="89" t="s">
        <v>541</v>
      </c>
      <c r="H616" s="89" t="s">
        <v>83</v>
      </c>
      <c r="I616" s="89" t="s">
        <v>156</v>
      </c>
      <c r="J616" s="90">
        <v>55.865034999999999</v>
      </c>
      <c r="K616" s="90">
        <v>85.427555999999996</v>
      </c>
      <c r="L616" s="89" t="s">
        <v>24</v>
      </c>
      <c r="M616" s="89" t="s">
        <v>28</v>
      </c>
      <c r="N616" s="89"/>
      <c r="O616" s="89" t="s">
        <v>28</v>
      </c>
      <c r="P616" s="90" t="s">
        <v>540</v>
      </c>
      <c r="Q616" s="89" t="s">
        <v>540</v>
      </c>
      <c r="R616" s="90">
        <v>479.9803524818098</v>
      </c>
      <c r="S616" s="90">
        <v>295.12235540774935</v>
      </c>
      <c r="T616" s="90">
        <v>47.077131593848343</v>
      </c>
      <c r="U616" s="90">
        <v>2386.0969230769228</v>
      </c>
      <c r="V616" s="90">
        <v>610.91349736435893</v>
      </c>
      <c r="W616" s="90">
        <v>1.08528</v>
      </c>
      <c r="X616" s="90">
        <v>88.03</v>
      </c>
      <c r="Y616" s="90">
        <v>520.9130769414586</v>
      </c>
      <c r="Z616" s="90">
        <v>320.29038987692223</v>
      </c>
      <c r="AA616" s="90">
        <v>51.091869376171729</v>
      </c>
      <c r="AB616" s="90">
        <v>2589.5832686769227</v>
      </c>
      <c r="AC616" s="90">
        <v>663.01220041959152</v>
      </c>
      <c r="AD616" s="90">
        <v>4144.8908052910665</v>
      </c>
    </row>
    <row r="617" spans="1:30" x14ac:dyDescent="0.2">
      <c r="A617" s="89" t="s">
        <v>1117</v>
      </c>
      <c r="B617" s="89" t="s">
        <v>577</v>
      </c>
      <c r="C617" s="89" t="s">
        <v>10</v>
      </c>
      <c r="D617" s="89" t="s">
        <v>685</v>
      </c>
      <c r="E617" s="89" t="s">
        <v>604</v>
      </c>
      <c r="F617" s="89" t="s">
        <v>604</v>
      </c>
      <c r="G617" s="89" t="s">
        <v>541</v>
      </c>
      <c r="H617" s="89" t="s">
        <v>83</v>
      </c>
      <c r="I617" s="89" t="s">
        <v>156</v>
      </c>
      <c r="J617" s="90">
        <v>55.865034999999999</v>
      </c>
      <c r="K617" s="90">
        <v>85.427555999999996</v>
      </c>
      <c r="L617" s="89" t="s">
        <v>24</v>
      </c>
      <c r="M617" s="89" t="s">
        <v>28</v>
      </c>
      <c r="N617" s="89"/>
      <c r="O617" s="89" t="s">
        <v>28</v>
      </c>
      <c r="P617" s="90" t="s">
        <v>540</v>
      </c>
      <c r="Q617" s="89" t="s">
        <v>540</v>
      </c>
      <c r="R617" s="90">
        <v>479.9803524818098</v>
      </c>
      <c r="S617" s="90">
        <v>295.12235540774935</v>
      </c>
      <c r="T617" s="90">
        <v>47.077131593848343</v>
      </c>
      <c r="U617" s="90">
        <v>2386.0969230769228</v>
      </c>
      <c r="V617" s="90">
        <v>610.91349736435893</v>
      </c>
      <c r="W617" s="90">
        <v>0.18057999999999999</v>
      </c>
      <c r="X617" s="90">
        <v>88.03</v>
      </c>
      <c r="Y617" s="90">
        <v>86.674852051165203</v>
      </c>
      <c r="Z617" s="90">
        <v>53.293194939531375</v>
      </c>
      <c r="AA617" s="90">
        <v>8.5011884232171333</v>
      </c>
      <c r="AB617" s="90">
        <v>430.88138236923072</v>
      </c>
      <c r="AC617" s="90">
        <v>110.31875935405593</v>
      </c>
      <c r="AD617" s="90">
        <v>689.6693771372004</v>
      </c>
    </row>
    <row r="618" spans="1:30" x14ac:dyDescent="0.2">
      <c r="A618" s="89" t="s">
        <v>1117</v>
      </c>
      <c r="B618" s="89" t="s">
        <v>577</v>
      </c>
      <c r="C618" s="89" t="s">
        <v>9</v>
      </c>
      <c r="D618" s="89" t="s">
        <v>685</v>
      </c>
      <c r="E618" s="89" t="s">
        <v>604</v>
      </c>
      <c r="F618" s="89" t="s">
        <v>604</v>
      </c>
      <c r="G618" s="89" t="s">
        <v>541</v>
      </c>
      <c r="H618" s="89" t="s">
        <v>83</v>
      </c>
      <c r="I618" s="89" t="s">
        <v>156</v>
      </c>
      <c r="J618" s="90">
        <v>55.865034999999999</v>
      </c>
      <c r="K618" s="90">
        <v>85.427555999999996</v>
      </c>
      <c r="L618" s="89" t="s">
        <v>24</v>
      </c>
      <c r="M618" s="89" t="s">
        <v>28</v>
      </c>
      <c r="N618" s="89"/>
      <c r="O618" s="89" t="s">
        <v>28</v>
      </c>
      <c r="P618" s="90" t="s">
        <v>540</v>
      </c>
      <c r="Q618" s="89" t="s">
        <v>540</v>
      </c>
      <c r="R618" s="90">
        <v>479.9803524818098</v>
      </c>
      <c r="S618" s="90">
        <v>295.12235540774935</v>
      </c>
      <c r="T618" s="90">
        <v>47.077131593848343</v>
      </c>
      <c r="U618" s="90">
        <v>2386.0969230769228</v>
      </c>
      <c r="V618" s="90">
        <v>610.91349736435893</v>
      </c>
      <c r="W618" s="90">
        <v>5.5879999999999999E-2</v>
      </c>
      <c r="X618" s="90">
        <v>88.03</v>
      </c>
      <c r="Y618" s="90">
        <v>26.821302096683532</v>
      </c>
      <c r="Z618" s="90">
        <v>16.491437220185034</v>
      </c>
      <c r="AA618" s="90">
        <v>2.6306701134642454</v>
      </c>
      <c r="AB618" s="90">
        <v>133.33509606153845</v>
      </c>
      <c r="AC618" s="90">
        <v>34.137846232720378</v>
      </c>
      <c r="AD618" s="90">
        <v>213.41635172459166</v>
      </c>
    </row>
    <row r="619" spans="1:30" x14ac:dyDescent="0.2">
      <c r="A619" s="89" t="s">
        <v>1117</v>
      </c>
      <c r="B619" s="89" t="s">
        <v>577</v>
      </c>
      <c r="C619" s="89" t="s">
        <v>5</v>
      </c>
      <c r="D619" s="89" t="s">
        <v>708</v>
      </c>
      <c r="E619" s="89" t="s">
        <v>604</v>
      </c>
      <c r="F619" s="89" t="s">
        <v>604</v>
      </c>
      <c r="G619" s="89" t="s">
        <v>541</v>
      </c>
      <c r="H619" s="89" t="s">
        <v>83</v>
      </c>
      <c r="I619" s="89" t="s">
        <v>179</v>
      </c>
      <c r="J619" s="90">
        <v>55.725949999999997</v>
      </c>
      <c r="K619" s="90">
        <v>84.828289999999996</v>
      </c>
      <c r="L619" s="89" t="s">
        <v>24</v>
      </c>
      <c r="M619" s="89" t="s">
        <v>28</v>
      </c>
      <c r="N619" s="89"/>
      <c r="O619" s="89" t="s">
        <v>28</v>
      </c>
      <c r="P619" s="90" t="s">
        <v>540</v>
      </c>
      <c r="Q619" s="89" t="s">
        <v>540</v>
      </c>
      <c r="R619" s="90">
        <v>479.9803524818098</v>
      </c>
      <c r="S619" s="90">
        <v>295.12235540774935</v>
      </c>
      <c r="T619" s="90">
        <v>47.077131593848343</v>
      </c>
      <c r="U619" s="90">
        <v>2386.0969230769228</v>
      </c>
      <c r="V619" s="90">
        <v>727.29449646466901</v>
      </c>
      <c r="W619" s="90">
        <v>0.91964000000000001</v>
      </c>
      <c r="X619" s="90">
        <v>104.8</v>
      </c>
      <c r="Y619" s="90">
        <v>441.40913135637157</v>
      </c>
      <c r="Z619" s="90">
        <v>271.4063229271826</v>
      </c>
      <c r="AA619" s="90">
        <v>43.294013298966689</v>
      </c>
      <c r="AB619" s="90">
        <v>2194.3501743384613</v>
      </c>
      <c r="AC619" s="90">
        <v>668.84911072876821</v>
      </c>
      <c r="AD619" s="90">
        <v>3619.3087526497502</v>
      </c>
    </row>
    <row r="620" spans="1:30" x14ac:dyDescent="0.2">
      <c r="A620" s="89" t="s">
        <v>1117</v>
      </c>
      <c r="B620" s="89" t="s">
        <v>577</v>
      </c>
      <c r="C620" s="89" t="s">
        <v>10</v>
      </c>
      <c r="D620" s="89" t="s">
        <v>708</v>
      </c>
      <c r="E620" s="89" t="s">
        <v>604</v>
      </c>
      <c r="F620" s="89" t="s">
        <v>604</v>
      </c>
      <c r="G620" s="89" t="s">
        <v>541</v>
      </c>
      <c r="H620" s="89" t="s">
        <v>83</v>
      </c>
      <c r="I620" s="89" t="s">
        <v>179</v>
      </c>
      <c r="J620" s="90">
        <v>55.725949999999997</v>
      </c>
      <c r="K620" s="90">
        <v>84.828289999999996</v>
      </c>
      <c r="L620" s="89" t="s">
        <v>24</v>
      </c>
      <c r="M620" s="89" t="s">
        <v>28</v>
      </c>
      <c r="N620" s="89"/>
      <c r="O620" s="89" t="s">
        <v>28</v>
      </c>
      <c r="P620" s="90" t="s">
        <v>540</v>
      </c>
      <c r="Q620" s="89" t="s">
        <v>540</v>
      </c>
      <c r="R620" s="90">
        <v>479.9803524818098</v>
      </c>
      <c r="S620" s="90">
        <v>295.12235540774935</v>
      </c>
      <c r="T620" s="90">
        <v>47.077131593848343</v>
      </c>
      <c r="U620" s="90">
        <v>2386.0969230769228</v>
      </c>
      <c r="V620" s="90">
        <v>727.29449646466901</v>
      </c>
      <c r="W620" s="90">
        <v>0.15271999999999999</v>
      </c>
      <c r="X620" s="90">
        <v>104.8</v>
      </c>
      <c r="Y620" s="90">
        <v>73.302599431021989</v>
      </c>
      <c r="Z620" s="90">
        <v>45.071086117871481</v>
      </c>
      <c r="AA620" s="90">
        <v>7.1896195370125184</v>
      </c>
      <c r="AB620" s="90">
        <v>364.40472209230762</v>
      </c>
      <c r="AC620" s="90">
        <v>111.07241550008425</v>
      </c>
      <c r="AD620" s="90">
        <v>601.04044267829784</v>
      </c>
    </row>
    <row r="621" spans="1:30" x14ac:dyDescent="0.2">
      <c r="A621" s="89" t="s">
        <v>1117</v>
      </c>
      <c r="B621" s="89" t="s">
        <v>577</v>
      </c>
      <c r="C621" s="89" t="s">
        <v>9</v>
      </c>
      <c r="D621" s="89" t="s">
        <v>708</v>
      </c>
      <c r="E621" s="89" t="s">
        <v>604</v>
      </c>
      <c r="F621" s="89" t="s">
        <v>604</v>
      </c>
      <c r="G621" s="89" t="s">
        <v>541</v>
      </c>
      <c r="H621" s="89" t="s">
        <v>83</v>
      </c>
      <c r="I621" s="89" t="s">
        <v>179</v>
      </c>
      <c r="J621" s="90">
        <v>55.725949999999997</v>
      </c>
      <c r="K621" s="90">
        <v>84.828289999999996</v>
      </c>
      <c r="L621" s="89" t="s">
        <v>24</v>
      </c>
      <c r="M621" s="89" t="s">
        <v>28</v>
      </c>
      <c r="N621" s="89"/>
      <c r="O621" s="89" t="s">
        <v>28</v>
      </c>
      <c r="P621" s="90" t="s">
        <v>540</v>
      </c>
      <c r="Q621" s="89" t="s">
        <v>540</v>
      </c>
      <c r="R621" s="90">
        <v>479.9803524818098</v>
      </c>
      <c r="S621" s="90">
        <v>295.12235540774935</v>
      </c>
      <c r="T621" s="90">
        <v>47.077131593848343</v>
      </c>
      <c r="U621" s="90">
        <v>2386.0969230769228</v>
      </c>
      <c r="V621" s="90">
        <v>727.29449646466901</v>
      </c>
      <c r="W621" s="90">
        <v>4.725E-2</v>
      </c>
      <c r="X621" s="90">
        <v>104.8</v>
      </c>
      <c r="Y621" s="90">
        <v>22.679071654765512</v>
      </c>
      <c r="Z621" s="90">
        <v>13.944531293016157</v>
      </c>
      <c r="AA621" s="90">
        <v>2.2243944678093341</v>
      </c>
      <c r="AB621" s="90">
        <v>112.7430796153846</v>
      </c>
      <c r="AC621" s="90">
        <v>34.364664957955611</v>
      </c>
      <c r="AD621" s="90">
        <v>185.95574198893121</v>
      </c>
    </row>
    <row r="622" spans="1:30" x14ac:dyDescent="0.2">
      <c r="A622" s="89" t="s">
        <v>1117</v>
      </c>
      <c r="B622" s="89" t="s">
        <v>577</v>
      </c>
      <c r="C622" s="89" t="s">
        <v>5</v>
      </c>
      <c r="D622" s="89" t="s">
        <v>709</v>
      </c>
      <c r="E622" s="89" t="s">
        <v>604</v>
      </c>
      <c r="F622" s="89" t="s">
        <v>604</v>
      </c>
      <c r="G622" s="89" t="s">
        <v>541</v>
      </c>
      <c r="H622" s="89" t="s">
        <v>83</v>
      </c>
      <c r="I622" s="89" t="s">
        <v>180</v>
      </c>
      <c r="J622" s="90">
        <v>55.704473</v>
      </c>
      <c r="K622" s="90">
        <v>84.832988999999998</v>
      </c>
      <c r="L622" s="89" t="s">
        <v>24</v>
      </c>
      <c r="M622" s="89" t="s">
        <v>28</v>
      </c>
      <c r="N622" s="89"/>
      <c r="O622" s="89" t="s">
        <v>28</v>
      </c>
      <c r="P622" s="90" t="s">
        <v>540</v>
      </c>
      <c r="Q622" s="89" t="s">
        <v>540</v>
      </c>
      <c r="R622" s="90">
        <v>479.9803524818098</v>
      </c>
      <c r="S622" s="90">
        <v>295.12235540774935</v>
      </c>
      <c r="T622" s="90">
        <v>47.077131593848343</v>
      </c>
      <c r="U622" s="90">
        <v>2386.0969230769228</v>
      </c>
      <c r="V622" s="90">
        <v>702.24169940133447</v>
      </c>
      <c r="W622" s="90">
        <v>0.87756999999999996</v>
      </c>
      <c r="X622" s="90">
        <v>101.19</v>
      </c>
      <c r="Y622" s="90">
        <v>421.21635792746179</v>
      </c>
      <c r="Z622" s="90">
        <v>258.9905254351786</v>
      </c>
      <c r="AA622" s="90">
        <v>41.313478372813485</v>
      </c>
      <c r="AB622" s="90">
        <v>2093.9670767846151</v>
      </c>
      <c r="AC622" s="90">
        <v>616.26624814362901</v>
      </c>
      <c r="AD622" s="90">
        <v>3431.7536866636983</v>
      </c>
    </row>
    <row r="623" spans="1:30" x14ac:dyDescent="0.2">
      <c r="A623" s="89" t="s">
        <v>1117</v>
      </c>
      <c r="B623" s="89" t="s">
        <v>577</v>
      </c>
      <c r="C623" s="89" t="s">
        <v>10</v>
      </c>
      <c r="D623" s="89" t="s">
        <v>709</v>
      </c>
      <c r="E623" s="89" t="s">
        <v>604</v>
      </c>
      <c r="F623" s="89" t="s">
        <v>604</v>
      </c>
      <c r="G623" s="89" t="s">
        <v>541</v>
      </c>
      <c r="H623" s="89" t="s">
        <v>83</v>
      </c>
      <c r="I623" s="89" t="s">
        <v>180</v>
      </c>
      <c r="J623" s="90">
        <v>55.704473</v>
      </c>
      <c r="K623" s="90">
        <v>84.832988999999998</v>
      </c>
      <c r="L623" s="89" t="s">
        <v>24</v>
      </c>
      <c r="M623" s="89" t="s">
        <v>28</v>
      </c>
      <c r="N623" s="89"/>
      <c r="O623" s="89" t="s">
        <v>28</v>
      </c>
      <c r="P623" s="90" t="s">
        <v>540</v>
      </c>
      <c r="Q623" s="89" t="s">
        <v>540</v>
      </c>
      <c r="R623" s="90">
        <v>479.9803524818098</v>
      </c>
      <c r="S623" s="90">
        <v>295.12235540774935</v>
      </c>
      <c r="T623" s="90">
        <v>47.077131593848343</v>
      </c>
      <c r="U623" s="90">
        <v>2386.0969230769228</v>
      </c>
      <c r="V623" s="90">
        <v>702.24169940133447</v>
      </c>
      <c r="W623" s="90">
        <v>0.14221</v>
      </c>
      <c r="X623" s="90">
        <v>101.19</v>
      </c>
      <c r="Y623" s="90">
        <v>68.258005926438173</v>
      </c>
      <c r="Z623" s="90">
        <v>41.969350162536038</v>
      </c>
      <c r="AA623" s="90">
        <v>6.6948388839611725</v>
      </c>
      <c r="AB623" s="90">
        <v>339.3268434307692</v>
      </c>
      <c r="AC623" s="90">
        <v>99.86579207186378</v>
      </c>
      <c r="AD623" s="90">
        <v>556.1148304755684</v>
      </c>
    </row>
    <row r="624" spans="1:30" x14ac:dyDescent="0.2">
      <c r="A624" s="89" t="s">
        <v>1117</v>
      </c>
      <c r="B624" s="89" t="s">
        <v>577</v>
      </c>
      <c r="C624" s="89" t="s">
        <v>9</v>
      </c>
      <c r="D624" s="89" t="s">
        <v>709</v>
      </c>
      <c r="E624" s="89" t="s">
        <v>604</v>
      </c>
      <c r="F624" s="89" t="s">
        <v>604</v>
      </c>
      <c r="G624" s="89" t="s">
        <v>541</v>
      </c>
      <c r="H624" s="89" t="s">
        <v>83</v>
      </c>
      <c r="I624" s="89" t="s">
        <v>180</v>
      </c>
      <c r="J624" s="90">
        <v>55.704473</v>
      </c>
      <c r="K624" s="90">
        <v>84.832988999999998</v>
      </c>
      <c r="L624" s="89" t="s">
        <v>24</v>
      </c>
      <c r="M624" s="89" t="s">
        <v>28</v>
      </c>
      <c r="N624" s="89"/>
      <c r="O624" s="89" t="s">
        <v>28</v>
      </c>
      <c r="P624" s="90" t="s">
        <v>540</v>
      </c>
      <c r="Q624" s="89" t="s">
        <v>540</v>
      </c>
      <c r="R624" s="90">
        <v>479.9803524818098</v>
      </c>
      <c r="S624" s="90">
        <v>295.12235540774935</v>
      </c>
      <c r="T624" s="90">
        <v>47.077131593848343</v>
      </c>
      <c r="U624" s="90">
        <v>2386.0969230769228</v>
      </c>
      <c r="V624" s="90">
        <v>702.24169940133447</v>
      </c>
      <c r="W624" s="90">
        <v>4.3869999999999999E-2</v>
      </c>
      <c r="X624" s="90">
        <v>101.19</v>
      </c>
      <c r="Y624" s="90">
        <v>21.056738063376997</v>
      </c>
      <c r="Z624" s="90">
        <v>12.947017731737963</v>
      </c>
      <c r="AA624" s="90">
        <v>2.0652737630221267</v>
      </c>
      <c r="AB624" s="90">
        <v>104.6780720153846</v>
      </c>
      <c r="AC624" s="90">
        <v>30.807343352736542</v>
      </c>
      <c r="AD624" s="90">
        <v>171.55444492625824</v>
      </c>
    </row>
    <row r="625" spans="1:30" x14ac:dyDescent="0.2">
      <c r="A625" s="89" t="s">
        <v>1117</v>
      </c>
      <c r="B625" s="89" t="s">
        <v>577</v>
      </c>
      <c r="C625" s="89" t="s">
        <v>5</v>
      </c>
      <c r="D625" s="89" t="s">
        <v>710</v>
      </c>
      <c r="E625" s="89" t="s">
        <v>604</v>
      </c>
      <c r="F625" s="89" t="s">
        <v>604</v>
      </c>
      <c r="G625" s="89" t="s">
        <v>541</v>
      </c>
      <c r="H625" s="89" t="s">
        <v>83</v>
      </c>
      <c r="I625" s="89" t="s">
        <v>181</v>
      </c>
      <c r="J625" s="90">
        <v>54.426996000000003</v>
      </c>
      <c r="K625" s="90">
        <v>86.305767000000003</v>
      </c>
      <c r="L625" s="89" t="s">
        <v>24</v>
      </c>
      <c r="M625" s="89" t="s">
        <v>28</v>
      </c>
      <c r="N625" s="89"/>
      <c r="O625" s="89" t="s">
        <v>28</v>
      </c>
      <c r="P625" s="90" t="s">
        <v>540</v>
      </c>
      <c r="Q625" s="89" t="s">
        <v>540</v>
      </c>
      <c r="R625" s="90">
        <v>479.9803524818098</v>
      </c>
      <c r="S625" s="90">
        <v>295.12235540774935</v>
      </c>
      <c r="T625" s="90">
        <v>47.077131593848343</v>
      </c>
      <c r="U625" s="90">
        <v>2386.0969230769228</v>
      </c>
      <c r="V625" s="90">
        <v>878.09706715338325</v>
      </c>
      <c r="W625" s="90">
        <v>1.28057</v>
      </c>
      <c r="X625" s="90">
        <v>126.53</v>
      </c>
      <c r="Y625" s="90">
        <v>614.64843997763114</v>
      </c>
      <c r="Z625" s="90">
        <v>377.92483466450159</v>
      </c>
      <c r="AA625" s="90">
        <v>60.285562405134371</v>
      </c>
      <c r="AB625" s="90">
        <v>3055.5641367846151</v>
      </c>
      <c r="AC625" s="90">
        <v>1124.4647612846079</v>
      </c>
      <c r="AD625" s="90">
        <v>5232.8877351164901</v>
      </c>
    </row>
    <row r="626" spans="1:30" x14ac:dyDescent="0.2">
      <c r="A626" s="89" t="s">
        <v>1117</v>
      </c>
      <c r="B626" s="89" t="s">
        <v>577</v>
      </c>
      <c r="C626" s="89" t="s">
        <v>10</v>
      </c>
      <c r="D626" s="89" t="s">
        <v>710</v>
      </c>
      <c r="E626" s="89" t="s">
        <v>604</v>
      </c>
      <c r="F626" s="89" t="s">
        <v>604</v>
      </c>
      <c r="G626" s="89" t="s">
        <v>541</v>
      </c>
      <c r="H626" s="89" t="s">
        <v>83</v>
      </c>
      <c r="I626" s="89" t="s">
        <v>181</v>
      </c>
      <c r="J626" s="90">
        <v>54.426996000000003</v>
      </c>
      <c r="K626" s="90">
        <v>86.305767000000003</v>
      </c>
      <c r="L626" s="89" t="s">
        <v>24</v>
      </c>
      <c r="M626" s="89" t="s">
        <v>28</v>
      </c>
      <c r="N626" s="89"/>
      <c r="O626" s="89" t="s">
        <v>28</v>
      </c>
      <c r="P626" s="90" t="s">
        <v>540</v>
      </c>
      <c r="Q626" s="89" t="s">
        <v>540</v>
      </c>
      <c r="R626" s="90">
        <v>479.9803524818098</v>
      </c>
      <c r="S626" s="90">
        <v>295.12235540774935</v>
      </c>
      <c r="T626" s="90">
        <v>47.077131593848343</v>
      </c>
      <c r="U626" s="90">
        <v>2386.0969230769228</v>
      </c>
      <c r="V626" s="90">
        <v>878.09706715338325</v>
      </c>
      <c r="W626" s="90">
        <v>0.20093</v>
      </c>
      <c r="X626" s="90">
        <v>126.53</v>
      </c>
      <c r="Y626" s="90">
        <v>96.44245222417004</v>
      </c>
      <c r="Z626" s="90">
        <v>59.29893487207908</v>
      </c>
      <c r="AA626" s="90">
        <v>9.459208051151947</v>
      </c>
      <c r="AB626" s="90">
        <v>479.43845475384609</v>
      </c>
      <c r="AC626" s="90">
        <v>176.43604370312929</v>
      </c>
      <c r="AD626" s="90">
        <v>821.07509360437643</v>
      </c>
    </row>
    <row r="627" spans="1:30" x14ac:dyDescent="0.2">
      <c r="A627" s="89" t="s">
        <v>1117</v>
      </c>
      <c r="B627" s="89" t="s">
        <v>577</v>
      </c>
      <c r="C627" s="89" t="s">
        <v>9</v>
      </c>
      <c r="D627" s="89" t="s">
        <v>710</v>
      </c>
      <c r="E627" s="89" t="s">
        <v>604</v>
      </c>
      <c r="F627" s="89" t="s">
        <v>604</v>
      </c>
      <c r="G627" s="89" t="s">
        <v>541</v>
      </c>
      <c r="H627" s="89" t="s">
        <v>83</v>
      </c>
      <c r="I627" s="89" t="s">
        <v>181</v>
      </c>
      <c r="J627" s="90">
        <v>54.426996000000003</v>
      </c>
      <c r="K627" s="90">
        <v>86.305767000000003</v>
      </c>
      <c r="L627" s="89" t="s">
        <v>24</v>
      </c>
      <c r="M627" s="89" t="s">
        <v>28</v>
      </c>
      <c r="N627" s="89"/>
      <c r="O627" s="89" t="s">
        <v>28</v>
      </c>
      <c r="P627" s="90" t="s">
        <v>540</v>
      </c>
      <c r="Q627" s="89" t="s">
        <v>540</v>
      </c>
      <c r="R627" s="90">
        <v>479.9803524818098</v>
      </c>
      <c r="S627" s="90">
        <v>295.12235540774935</v>
      </c>
      <c r="T627" s="90">
        <v>47.077131593848343</v>
      </c>
      <c r="U627" s="90">
        <v>2386.0969230769228</v>
      </c>
      <c r="V627" s="90">
        <v>878.09706715338325</v>
      </c>
      <c r="W627" s="90">
        <v>6.1749999999999999E-2</v>
      </c>
      <c r="X627" s="90">
        <v>126.53</v>
      </c>
      <c r="Y627" s="90">
        <v>29.638786765751757</v>
      </c>
      <c r="Z627" s="90">
        <v>18.223805446428521</v>
      </c>
      <c r="AA627" s="90">
        <v>2.907012875920135</v>
      </c>
      <c r="AB627" s="90">
        <v>147.34148499999998</v>
      </c>
      <c r="AC627" s="90">
        <v>54.222493896721417</v>
      </c>
      <c r="AD627" s="90">
        <v>252.33358398482181</v>
      </c>
    </row>
    <row r="628" spans="1:30" x14ac:dyDescent="0.2">
      <c r="A628" s="89" t="s">
        <v>1117</v>
      </c>
      <c r="B628" s="89" t="s">
        <v>577</v>
      </c>
      <c r="C628" s="89" t="s">
        <v>5</v>
      </c>
      <c r="D628" s="89" t="s">
        <v>717</v>
      </c>
      <c r="E628" s="89" t="s">
        <v>604</v>
      </c>
      <c r="F628" s="89" t="s">
        <v>604</v>
      </c>
      <c r="G628" s="89" t="s">
        <v>541</v>
      </c>
      <c r="H628" s="89" t="s">
        <v>83</v>
      </c>
      <c r="I628" s="89" t="s">
        <v>188</v>
      </c>
      <c r="J628" s="90">
        <v>54.699976999999997</v>
      </c>
      <c r="K628" s="90">
        <v>86.212584000000007</v>
      </c>
      <c r="L628" s="89" t="s">
        <v>24</v>
      </c>
      <c r="M628" s="89" t="s">
        <v>28</v>
      </c>
      <c r="N628" s="89"/>
      <c r="O628" s="89" t="s">
        <v>28</v>
      </c>
      <c r="P628" s="90" t="s">
        <v>540</v>
      </c>
      <c r="Q628" s="89" t="s">
        <v>540</v>
      </c>
      <c r="R628" s="90">
        <v>479.9803524818098</v>
      </c>
      <c r="S628" s="90">
        <v>295.12235540774935</v>
      </c>
      <c r="T628" s="90">
        <v>47.077131593848343</v>
      </c>
      <c r="U628" s="90">
        <v>2386.0969230769228</v>
      </c>
      <c r="V628" s="90">
        <v>629.09585977597567</v>
      </c>
      <c r="W628" s="90">
        <v>1.8173699999999999</v>
      </c>
      <c r="X628" s="90">
        <v>90.65</v>
      </c>
      <c r="Y628" s="90">
        <v>872.30189318986663</v>
      </c>
      <c r="Z628" s="90">
        <v>536.34651504738144</v>
      </c>
      <c r="AA628" s="90">
        <v>85.556566644712163</v>
      </c>
      <c r="AB628" s="90">
        <v>4336.4209650923067</v>
      </c>
      <c r="AC628" s="90">
        <v>1143.2999426810647</v>
      </c>
      <c r="AD628" s="90">
        <v>6973.9258826553314</v>
      </c>
    </row>
    <row r="629" spans="1:30" x14ac:dyDescent="0.2">
      <c r="A629" s="89" t="s">
        <v>1117</v>
      </c>
      <c r="B629" s="89" t="s">
        <v>577</v>
      </c>
      <c r="C629" s="89" t="s">
        <v>10</v>
      </c>
      <c r="D629" s="89" t="s">
        <v>717</v>
      </c>
      <c r="E629" s="89" t="s">
        <v>604</v>
      </c>
      <c r="F629" s="89" t="s">
        <v>604</v>
      </c>
      <c r="G629" s="89" t="s">
        <v>541</v>
      </c>
      <c r="H629" s="89" t="s">
        <v>83</v>
      </c>
      <c r="I629" s="89" t="s">
        <v>188</v>
      </c>
      <c r="J629" s="90">
        <v>54.699976999999997</v>
      </c>
      <c r="K629" s="90">
        <v>86.212584000000007</v>
      </c>
      <c r="L629" s="89" t="s">
        <v>24</v>
      </c>
      <c r="M629" s="89" t="s">
        <v>28</v>
      </c>
      <c r="N629" s="89"/>
      <c r="O629" s="89" t="s">
        <v>28</v>
      </c>
      <c r="P629" s="90" t="s">
        <v>540</v>
      </c>
      <c r="Q629" s="89" t="s">
        <v>540</v>
      </c>
      <c r="R629" s="90">
        <v>479.9803524818098</v>
      </c>
      <c r="S629" s="90">
        <v>295.12235540774935</v>
      </c>
      <c r="T629" s="90">
        <v>47.077131593848343</v>
      </c>
      <c r="U629" s="90">
        <v>2386.0969230769228</v>
      </c>
      <c r="V629" s="90">
        <v>629.09585977597567</v>
      </c>
      <c r="W629" s="90">
        <v>0.29308000000000001</v>
      </c>
      <c r="X629" s="90">
        <v>90.65</v>
      </c>
      <c r="Y629" s="90">
        <v>140.67264170536882</v>
      </c>
      <c r="Z629" s="90">
        <v>86.494459922903189</v>
      </c>
      <c r="AA629" s="90">
        <v>13.797365727525072</v>
      </c>
      <c r="AB629" s="90">
        <v>699.31728621538457</v>
      </c>
      <c r="AC629" s="90">
        <v>184.37541458314294</v>
      </c>
      <c r="AD629" s="90">
        <v>1124.6571681543246</v>
      </c>
    </row>
    <row r="630" spans="1:30" x14ac:dyDescent="0.2">
      <c r="A630" s="89" t="s">
        <v>1117</v>
      </c>
      <c r="B630" s="89" t="s">
        <v>577</v>
      </c>
      <c r="C630" s="89" t="s">
        <v>9</v>
      </c>
      <c r="D630" s="89" t="s">
        <v>717</v>
      </c>
      <c r="E630" s="89" t="s">
        <v>604</v>
      </c>
      <c r="F630" s="89" t="s">
        <v>604</v>
      </c>
      <c r="G630" s="89" t="s">
        <v>541</v>
      </c>
      <c r="H630" s="89" t="s">
        <v>83</v>
      </c>
      <c r="I630" s="89" t="s">
        <v>188</v>
      </c>
      <c r="J630" s="90">
        <v>54.699976999999997</v>
      </c>
      <c r="K630" s="90">
        <v>86.212584000000007</v>
      </c>
      <c r="L630" s="89" t="s">
        <v>24</v>
      </c>
      <c r="M630" s="89" t="s">
        <v>28</v>
      </c>
      <c r="N630" s="89"/>
      <c r="O630" s="89" t="s">
        <v>28</v>
      </c>
      <c r="P630" s="90" t="s">
        <v>540</v>
      </c>
      <c r="Q630" s="89" t="s">
        <v>540</v>
      </c>
      <c r="R630" s="90">
        <v>479.9803524818098</v>
      </c>
      <c r="S630" s="90">
        <v>295.12235540774935</v>
      </c>
      <c r="T630" s="90">
        <v>47.077131593848343</v>
      </c>
      <c r="U630" s="90">
        <v>2386.0969230769228</v>
      </c>
      <c r="V630" s="90">
        <v>629.09585977597567</v>
      </c>
      <c r="W630" s="90">
        <v>9.0359999999999996E-2</v>
      </c>
      <c r="X630" s="90">
        <v>90.65</v>
      </c>
      <c r="Y630" s="90">
        <v>43.371024650256331</v>
      </c>
      <c r="Z630" s="90">
        <v>26.667256034644229</v>
      </c>
      <c r="AA630" s="90">
        <v>4.2538896108201358</v>
      </c>
      <c r="AB630" s="90">
        <v>215.60771796923075</v>
      </c>
      <c r="AC630" s="90">
        <v>56.84510188935716</v>
      </c>
      <c r="AD630" s="90">
        <v>346.7449901543086</v>
      </c>
    </row>
    <row r="631" spans="1:30" x14ac:dyDescent="0.2">
      <c r="A631" s="89" t="s">
        <v>1117</v>
      </c>
      <c r="B631" s="89" t="s">
        <v>578</v>
      </c>
      <c r="C631" s="89" t="s">
        <v>6</v>
      </c>
      <c r="D631" s="89" t="s">
        <v>717</v>
      </c>
      <c r="E631" s="89" t="s">
        <v>604</v>
      </c>
      <c r="F631" s="89" t="s">
        <v>604</v>
      </c>
      <c r="G631" s="89" t="s">
        <v>541</v>
      </c>
      <c r="H631" s="89" t="s">
        <v>83</v>
      </c>
      <c r="I631" s="89" t="s">
        <v>188</v>
      </c>
      <c r="J631" s="90">
        <v>54.699976999999997</v>
      </c>
      <c r="K631" s="90">
        <v>86.212584000000007</v>
      </c>
      <c r="L631" s="89" t="s">
        <v>24</v>
      </c>
      <c r="M631" s="89" t="s">
        <v>28</v>
      </c>
      <c r="N631" s="89"/>
      <c r="O631" s="89" t="s">
        <v>28</v>
      </c>
      <c r="P631" s="90" t="s">
        <v>540</v>
      </c>
      <c r="Q631" s="89" t="s">
        <v>540</v>
      </c>
      <c r="R631" s="90">
        <v>479.9803524818098</v>
      </c>
      <c r="S631" s="90">
        <v>295.12235540774935</v>
      </c>
      <c r="T631" s="90">
        <v>47.077131593848343</v>
      </c>
      <c r="U631" s="90">
        <v>2353.1381818181821</v>
      </c>
      <c r="V631" s="90">
        <v>629.09585977597567</v>
      </c>
      <c r="W631" s="90">
        <v>0.68022000000000005</v>
      </c>
      <c r="X631" s="90">
        <v>90.65</v>
      </c>
      <c r="Y631" s="90">
        <v>326.49223536517667</v>
      </c>
      <c r="Z631" s="90">
        <v>200.74812859545929</v>
      </c>
      <c r="AA631" s="90">
        <v>32.022806452767519</v>
      </c>
      <c r="AB631" s="90">
        <v>1600.6516540363639</v>
      </c>
      <c r="AC631" s="90">
        <v>427.92358573681418</v>
      </c>
      <c r="AD631" s="90">
        <v>2587.8384101865813</v>
      </c>
    </row>
    <row r="632" spans="1:30" x14ac:dyDescent="0.2">
      <c r="A632" s="89" t="s">
        <v>1117</v>
      </c>
      <c r="B632" s="89" t="s">
        <v>578</v>
      </c>
      <c r="C632" s="89" t="s">
        <v>7</v>
      </c>
      <c r="D632" s="89" t="s">
        <v>717</v>
      </c>
      <c r="E632" s="89" t="s">
        <v>604</v>
      </c>
      <c r="F632" s="89" t="s">
        <v>604</v>
      </c>
      <c r="G632" s="89" t="s">
        <v>541</v>
      </c>
      <c r="H632" s="89" t="s">
        <v>83</v>
      </c>
      <c r="I632" s="89" t="s">
        <v>188</v>
      </c>
      <c r="J632" s="90">
        <v>54.699976999999997</v>
      </c>
      <c r="K632" s="90">
        <v>86.212584000000007</v>
      </c>
      <c r="L632" s="89" t="s">
        <v>24</v>
      </c>
      <c r="M632" s="89" t="s">
        <v>28</v>
      </c>
      <c r="N632" s="89"/>
      <c r="O632" s="89" t="s">
        <v>28</v>
      </c>
      <c r="P632" s="90" t="s">
        <v>540</v>
      </c>
      <c r="Q632" s="89" t="s">
        <v>540</v>
      </c>
      <c r="R632" s="90">
        <v>479.9803524818098</v>
      </c>
      <c r="S632" s="90">
        <v>295.12235540774935</v>
      </c>
      <c r="T632" s="90">
        <v>47.077131593848343</v>
      </c>
      <c r="U632" s="90">
        <v>2353.1381818181821</v>
      </c>
      <c r="V632" s="90">
        <v>629.09585977597567</v>
      </c>
      <c r="W632" s="90">
        <v>0.47358</v>
      </c>
      <c r="X632" s="90">
        <v>90.65</v>
      </c>
      <c r="Y632" s="90">
        <v>227.30909532833547</v>
      </c>
      <c r="Z632" s="90">
        <v>139.76404507400193</v>
      </c>
      <c r="AA632" s="90">
        <v>22.294787980214696</v>
      </c>
      <c r="AB632" s="90">
        <v>1114.3991801454547</v>
      </c>
      <c r="AC632" s="90">
        <v>297.92721727270657</v>
      </c>
      <c r="AD632" s="90">
        <v>1801.6943258007132</v>
      </c>
    </row>
    <row r="633" spans="1:30" x14ac:dyDescent="0.2">
      <c r="A633" s="89" t="s">
        <v>1117</v>
      </c>
      <c r="B633" s="89" t="s">
        <v>577</v>
      </c>
      <c r="C633" s="89" t="s">
        <v>5</v>
      </c>
      <c r="D633" s="89" t="s">
        <v>719</v>
      </c>
      <c r="E633" s="89" t="s">
        <v>604</v>
      </c>
      <c r="F633" s="89" t="s">
        <v>604</v>
      </c>
      <c r="G633" s="89" t="s">
        <v>541</v>
      </c>
      <c r="H633" s="89" t="s">
        <v>83</v>
      </c>
      <c r="I633" s="89" t="s">
        <v>190</v>
      </c>
      <c r="J633" s="90">
        <v>55.707901999999997</v>
      </c>
      <c r="K633" s="90">
        <v>84.920061000000004</v>
      </c>
      <c r="L633" s="89" t="s">
        <v>24</v>
      </c>
      <c r="M633" s="89" t="s">
        <v>28</v>
      </c>
      <c r="N633" s="89"/>
      <c r="O633" s="89" t="s">
        <v>28</v>
      </c>
      <c r="P633" s="90" t="s">
        <v>540</v>
      </c>
      <c r="Q633" s="89" t="s">
        <v>540</v>
      </c>
      <c r="R633" s="90">
        <v>479.9803524818098</v>
      </c>
      <c r="S633" s="90">
        <v>295.12235540774935</v>
      </c>
      <c r="T633" s="90">
        <v>47.077131593848343</v>
      </c>
      <c r="U633" s="90">
        <v>2386.0969230769228</v>
      </c>
      <c r="V633" s="90">
        <v>750.61233528262017</v>
      </c>
      <c r="W633" s="90">
        <v>1.4067000000000001</v>
      </c>
      <c r="X633" s="90">
        <v>108.16</v>
      </c>
      <c r="Y633" s="90">
        <v>675.1883618361619</v>
      </c>
      <c r="Z633" s="90">
        <v>415.14861735208103</v>
      </c>
      <c r="AA633" s="90">
        <v>66.223401013066464</v>
      </c>
      <c r="AB633" s="90">
        <v>3356.5225416923076</v>
      </c>
      <c r="AC633" s="90">
        <v>1055.8863720420618</v>
      </c>
      <c r="AD633" s="90">
        <v>5568.9692939356792</v>
      </c>
    </row>
    <row r="634" spans="1:30" x14ac:dyDescent="0.2">
      <c r="A634" s="89" t="s">
        <v>1117</v>
      </c>
      <c r="B634" s="89" t="s">
        <v>577</v>
      </c>
      <c r="C634" s="89" t="s">
        <v>10</v>
      </c>
      <c r="D634" s="89" t="s">
        <v>719</v>
      </c>
      <c r="E634" s="89" t="s">
        <v>604</v>
      </c>
      <c r="F634" s="89" t="s">
        <v>604</v>
      </c>
      <c r="G634" s="89" t="s">
        <v>541</v>
      </c>
      <c r="H634" s="89" t="s">
        <v>83</v>
      </c>
      <c r="I634" s="89" t="s">
        <v>190</v>
      </c>
      <c r="J634" s="90">
        <v>55.707901999999997</v>
      </c>
      <c r="K634" s="90">
        <v>84.920061000000004</v>
      </c>
      <c r="L634" s="89" t="s">
        <v>24</v>
      </c>
      <c r="M634" s="89" t="s">
        <v>28</v>
      </c>
      <c r="N634" s="89"/>
      <c r="O634" s="89" t="s">
        <v>28</v>
      </c>
      <c r="P634" s="90" t="s">
        <v>540</v>
      </c>
      <c r="Q634" s="89" t="s">
        <v>540</v>
      </c>
      <c r="R634" s="90">
        <v>479.9803524818098</v>
      </c>
      <c r="S634" s="90">
        <v>295.12235540774935</v>
      </c>
      <c r="T634" s="90">
        <v>47.077131593848343</v>
      </c>
      <c r="U634" s="90">
        <v>2386.0969230769228</v>
      </c>
      <c r="V634" s="90">
        <v>750.61233528262017</v>
      </c>
      <c r="W634" s="90">
        <v>0.23605000000000001</v>
      </c>
      <c r="X634" s="90">
        <v>108.16</v>
      </c>
      <c r="Y634" s="90">
        <v>113.29936220333121</v>
      </c>
      <c r="Z634" s="90">
        <v>69.663631993999232</v>
      </c>
      <c r="AA634" s="90">
        <v>11.112556912727902</v>
      </c>
      <c r="AB634" s="90">
        <v>563.23817869230766</v>
      </c>
      <c r="AC634" s="90">
        <v>177.18204174346249</v>
      </c>
      <c r="AD634" s="90">
        <v>934.49577154582846</v>
      </c>
    </row>
    <row r="635" spans="1:30" x14ac:dyDescent="0.2">
      <c r="A635" s="89" t="s">
        <v>1117</v>
      </c>
      <c r="B635" s="89" t="s">
        <v>577</v>
      </c>
      <c r="C635" s="89" t="s">
        <v>9</v>
      </c>
      <c r="D635" s="89" t="s">
        <v>719</v>
      </c>
      <c r="E635" s="89" t="s">
        <v>604</v>
      </c>
      <c r="F635" s="89" t="s">
        <v>604</v>
      </c>
      <c r="G635" s="89" t="s">
        <v>541</v>
      </c>
      <c r="H635" s="89" t="s">
        <v>83</v>
      </c>
      <c r="I635" s="89" t="s">
        <v>190</v>
      </c>
      <c r="J635" s="90">
        <v>55.707901999999997</v>
      </c>
      <c r="K635" s="90">
        <v>84.920061000000004</v>
      </c>
      <c r="L635" s="89" t="s">
        <v>24</v>
      </c>
      <c r="M635" s="89" t="s">
        <v>28</v>
      </c>
      <c r="N635" s="89"/>
      <c r="O635" s="89" t="s">
        <v>28</v>
      </c>
      <c r="P635" s="90" t="s">
        <v>540</v>
      </c>
      <c r="Q635" s="89" t="s">
        <v>540</v>
      </c>
      <c r="R635" s="90">
        <v>479.9803524818098</v>
      </c>
      <c r="S635" s="90">
        <v>295.12235540774935</v>
      </c>
      <c r="T635" s="90">
        <v>47.077131593848343</v>
      </c>
      <c r="U635" s="90">
        <v>2386.0969230769228</v>
      </c>
      <c r="V635" s="90">
        <v>750.61233528262017</v>
      </c>
      <c r="W635" s="90">
        <v>7.3120000000000004E-2</v>
      </c>
      <c r="X635" s="90">
        <v>108.16</v>
      </c>
      <c r="Y635" s="90">
        <v>35.096163373469935</v>
      </c>
      <c r="Z635" s="90">
        <v>21.579346627414633</v>
      </c>
      <c r="AA635" s="90">
        <v>3.4422798621421911</v>
      </c>
      <c r="AB635" s="90">
        <v>174.47140701538461</v>
      </c>
      <c r="AC635" s="90">
        <v>54.884773955865192</v>
      </c>
      <c r="AD635" s="90">
        <v>289.47397083427654</v>
      </c>
    </row>
    <row r="636" spans="1:30" x14ac:dyDescent="0.2">
      <c r="A636" s="89" t="s">
        <v>1117</v>
      </c>
      <c r="B636" s="89" t="s">
        <v>577</v>
      </c>
      <c r="C636" s="89" t="s">
        <v>5</v>
      </c>
      <c r="D636" s="89" t="s">
        <v>721</v>
      </c>
      <c r="E636" s="89" t="s">
        <v>604</v>
      </c>
      <c r="F636" s="89" t="s">
        <v>604</v>
      </c>
      <c r="G636" s="89" t="s">
        <v>541</v>
      </c>
      <c r="H636" s="89" t="s">
        <v>83</v>
      </c>
      <c r="I636" s="89" t="s">
        <v>192</v>
      </c>
      <c r="J636" s="90">
        <v>54.440869999999997</v>
      </c>
      <c r="K636" s="90">
        <v>86.30959</v>
      </c>
      <c r="L636" s="89" t="s">
        <v>24</v>
      </c>
      <c r="M636" s="89" t="s">
        <v>28</v>
      </c>
      <c r="N636" s="89"/>
      <c r="O636" s="89" t="s">
        <v>28</v>
      </c>
      <c r="P636" s="90" t="s">
        <v>540</v>
      </c>
      <c r="Q636" s="89" t="s">
        <v>540</v>
      </c>
      <c r="R636" s="90">
        <v>479.9803524818098</v>
      </c>
      <c r="S636" s="90">
        <v>295.12235540774935</v>
      </c>
      <c r="T636" s="90">
        <v>47.077131593848343</v>
      </c>
      <c r="U636" s="90">
        <v>2386.0969230769228</v>
      </c>
      <c r="V636" s="90">
        <v>864.98078281828566</v>
      </c>
      <c r="W636" s="90">
        <v>0.83714</v>
      </c>
      <c r="X636" s="90">
        <v>124.64</v>
      </c>
      <c r="Y636" s="90">
        <v>401.81075227662228</v>
      </c>
      <c r="Z636" s="90">
        <v>247.0587286060433</v>
      </c>
      <c r="AA636" s="90">
        <v>39.410149942474199</v>
      </c>
      <c r="AB636" s="90">
        <v>1997.4971781846152</v>
      </c>
      <c r="AC636" s="90">
        <v>724.11001252849962</v>
      </c>
      <c r="AD636" s="90">
        <v>3409.8868215382549</v>
      </c>
    </row>
    <row r="637" spans="1:30" x14ac:dyDescent="0.2">
      <c r="A637" s="89" t="s">
        <v>1117</v>
      </c>
      <c r="B637" s="89" t="s">
        <v>577</v>
      </c>
      <c r="C637" s="89" t="s">
        <v>10</v>
      </c>
      <c r="D637" s="89" t="s">
        <v>721</v>
      </c>
      <c r="E637" s="89" t="s">
        <v>604</v>
      </c>
      <c r="F637" s="89" t="s">
        <v>604</v>
      </c>
      <c r="G637" s="89" t="s">
        <v>541</v>
      </c>
      <c r="H637" s="89" t="s">
        <v>83</v>
      </c>
      <c r="I637" s="89" t="s">
        <v>192</v>
      </c>
      <c r="J637" s="90">
        <v>54.440869999999997</v>
      </c>
      <c r="K637" s="90">
        <v>86.30959</v>
      </c>
      <c r="L637" s="89" t="s">
        <v>24</v>
      </c>
      <c r="M637" s="89" t="s">
        <v>28</v>
      </c>
      <c r="N637" s="89"/>
      <c r="O637" s="89" t="s">
        <v>28</v>
      </c>
      <c r="P637" s="90" t="s">
        <v>540</v>
      </c>
      <c r="Q637" s="89" t="s">
        <v>540</v>
      </c>
      <c r="R637" s="90">
        <v>479.9803524818098</v>
      </c>
      <c r="S637" s="90">
        <v>295.12235540774935</v>
      </c>
      <c r="T637" s="90">
        <v>47.077131593848343</v>
      </c>
      <c r="U637" s="90">
        <v>2386.0969230769228</v>
      </c>
      <c r="V637" s="90">
        <v>864.98078281828566</v>
      </c>
      <c r="W637" s="90">
        <v>0.11731</v>
      </c>
      <c r="X637" s="90">
        <v>124.64</v>
      </c>
      <c r="Y637" s="90">
        <v>56.306495149641108</v>
      </c>
      <c r="Z637" s="90">
        <v>34.620803512883079</v>
      </c>
      <c r="AA637" s="90">
        <v>5.5226183072743487</v>
      </c>
      <c r="AB637" s="90">
        <v>279.91303004615384</v>
      </c>
      <c r="AC637" s="90">
        <v>101.47089563241309</v>
      </c>
      <c r="AD637" s="90">
        <v>477.83384264836548</v>
      </c>
    </row>
    <row r="638" spans="1:30" x14ac:dyDescent="0.2">
      <c r="A638" s="89" t="s">
        <v>1117</v>
      </c>
      <c r="B638" s="89" t="s">
        <v>577</v>
      </c>
      <c r="C638" s="89" t="s">
        <v>9</v>
      </c>
      <c r="D638" s="89" t="s">
        <v>721</v>
      </c>
      <c r="E638" s="89" t="s">
        <v>604</v>
      </c>
      <c r="F638" s="89" t="s">
        <v>604</v>
      </c>
      <c r="G638" s="89" t="s">
        <v>541</v>
      </c>
      <c r="H638" s="89" t="s">
        <v>83</v>
      </c>
      <c r="I638" s="89" t="s">
        <v>192</v>
      </c>
      <c r="J638" s="90">
        <v>54.440869999999997</v>
      </c>
      <c r="K638" s="90">
        <v>86.30959</v>
      </c>
      <c r="L638" s="89" t="s">
        <v>24</v>
      </c>
      <c r="M638" s="89" t="s">
        <v>28</v>
      </c>
      <c r="N638" s="89"/>
      <c r="O638" s="89" t="s">
        <v>28</v>
      </c>
      <c r="P638" s="90" t="s">
        <v>540</v>
      </c>
      <c r="Q638" s="89" t="s">
        <v>540</v>
      </c>
      <c r="R638" s="90">
        <v>479.9803524818098</v>
      </c>
      <c r="S638" s="90">
        <v>295.12235540774935</v>
      </c>
      <c r="T638" s="90">
        <v>47.077131593848343</v>
      </c>
      <c r="U638" s="90">
        <v>2386.0969230769228</v>
      </c>
      <c r="V638" s="90">
        <v>864.98078281828566</v>
      </c>
      <c r="W638" s="90">
        <v>3.5520000000000003E-2</v>
      </c>
      <c r="X638" s="90">
        <v>124.64</v>
      </c>
      <c r="Y638" s="90">
        <v>17.048902120153887</v>
      </c>
      <c r="Z638" s="90">
        <v>10.482746064083258</v>
      </c>
      <c r="AA638" s="90">
        <v>1.6721797142134933</v>
      </c>
      <c r="AB638" s="90">
        <v>84.754162707692302</v>
      </c>
      <c r="AC638" s="90">
        <v>30.72411740570551</v>
      </c>
      <c r="AD638" s="90">
        <v>144.68210801184844</v>
      </c>
    </row>
    <row r="639" spans="1:30" x14ac:dyDescent="0.2">
      <c r="A639" s="89" t="s">
        <v>1117</v>
      </c>
      <c r="B639" s="89" t="s">
        <v>577</v>
      </c>
      <c r="C639" s="89" t="s">
        <v>5</v>
      </c>
      <c r="D639" s="89" t="s">
        <v>722</v>
      </c>
      <c r="E639" s="89" t="s">
        <v>604</v>
      </c>
      <c r="F639" s="89" t="s">
        <v>604</v>
      </c>
      <c r="G639" s="89" t="s">
        <v>541</v>
      </c>
      <c r="H639" s="89" t="s">
        <v>83</v>
      </c>
      <c r="I639" s="89" t="s">
        <v>193</v>
      </c>
      <c r="J639" s="90">
        <v>54.401110000000003</v>
      </c>
      <c r="K639" s="90">
        <v>86.274410000000003</v>
      </c>
      <c r="L639" s="89" t="s">
        <v>24</v>
      </c>
      <c r="M639" s="89" t="s">
        <v>28</v>
      </c>
      <c r="N639" s="89"/>
      <c r="O639" s="89" t="s">
        <v>28</v>
      </c>
      <c r="P639" s="90" t="s">
        <v>540</v>
      </c>
      <c r="Q639" s="89" t="s">
        <v>540</v>
      </c>
      <c r="R639" s="90">
        <v>479.9803524818098</v>
      </c>
      <c r="S639" s="90">
        <v>295.12235540774935</v>
      </c>
      <c r="T639" s="90">
        <v>47.077131593848343</v>
      </c>
      <c r="U639" s="90">
        <v>2386.0969230769228</v>
      </c>
      <c r="V639" s="90">
        <v>901.55370263096518</v>
      </c>
      <c r="W639" s="90">
        <v>1.6403700000000001</v>
      </c>
      <c r="X639" s="90">
        <v>129.91</v>
      </c>
      <c r="Y639" s="90">
        <v>787.34537080058635</v>
      </c>
      <c r="Z639" s="90">
        <v>484.10985814020984</v>
      </c>
      <c r="AA639" s="90">
        <v>77.223914352601014</v>
      </c>
      <c r="AB639" s="90">
        <v>3914.0818097076922</v>
      </c>
      <c r="AC639" s="90">
        <v>1478.8816471847565</v>
      </c>
      <c r="AD639" s="90">
        <v>6741.6426001858463</v>
      </c>
    </row>
    <row r="640" spans="1:30" x14ac:dyDescent="0.2">
      <c r="A640" s="89" t="s">
        <v>1117</v>
      </c>
      <c r="B640" s="89" t="s">
        <v>577</v>
      </c>
      <c r="C640" s="89" t="s">
        <v>10</v>
      </c>
      <c r="D640" s="89" t="s">
        <v>722</v>
      </c>
      <c r="E640" s="89" t="s">
        <v>604</v>
      </c>
      <c r="F640" s="89" t="s">
        <v>604</v>
      </c>
      <c r="G640" s="89" t="s">
        <v>541</v>
      </c>
      <c r="H640" s="89" t="s">
        <v>83</v>
      </c>
      <c r="I640" s="89" t="s">
        <v>193</v>
      </c>
      <c r="J640" s="90">
        <v>54.401110000000003</v>
      </c>
      <c r="K640" s="90">
        <v>86.274410000000003</v>
      </c>
      <c r="L640" s="89" t="s">
        <v>24</v>
      </c>
      <c r="M640" s="89" t="s">
        <v>28</v>
      </c>
      <c r="N640" s="89"/>
      <c r="O640" s="89" t="s">
        <v>28</v>
      </c>
      <c r="P640" s="90" t="s">
        <v>540</v>
      </c>
      <c r="Q640" s="89" t="s">
        <v>540</v>
      </c>
      <c r="R640" s="90">
        <v>479.9803524818098</v>
      </c>
      <c r="S640" s="90">
        <v>295.12235540774935</v>
      </c>
      <c r="T640" s="90">
        <v>47.077131593848343</v>
      </c>
      <c r="U640" s="90">
        <v>2386.0969230769228</v>
      </c>
      <c r="V640" s="90">
        <v>901.55370263096518</v>
      </c>
      <c r="W640" s="90">
        <v>0.26945000000000002</v>
      </c>
      <c r="X640" s="90">
        <v>129.91</v>
      </c>
      <c r="Y640" s="90">
        <v>129.33070597622367</v>
      </c>
      <c r="Z640" s="90">
        <v>79.520718664618073</v>
      </c>
      <c r="AA640" s="90">
        <v>12.684933107962436</v>
      </c>
      <c r="AB640" s="90">
        <v>642.93381592307696</v>
      </c>
      <c r="AC640" s="90">
        <v>242.9236451739136</v>
      </c>
      <c r="AD640" s="90">
        <v>1107.3938188457948</v>
      </c>
    </row>
    <row r="641" spans="1:30" x14ac:dyDescent="0.2">
      <c r="A641" s="89" t="s">
        <v>1117</v>
      </c>
      <c r="B641" s="89" t="s">
        <v>577</v>
      </c>
      <c r="C641" s="89" t="s">
        <v>9</v>
      </c>
      <c r="D641" s="89" t="s">
        <v>722</v>
      </c>
      <c r="E641" s="89" t="s">
        <v>604</v>
      </c>
      <c r="F641" s="89" t="s">
        <v>604</v>
      </c>
      <c r="G641" s="89" t="s">
        <v>541</v>
      </c>
      <c r="H641" s="89" t="s">
        <v>83</v>
      </c>
      <c r="I641" s="89" t="s">
        <v>193</v>
      </c>
      <c r="J641" s="90">
        <v>54.401110000000003</v>
      </c>
      <c r="K641" s="90">
        <v>86.274410000000003</v>
      </c>
      <c r="L641" s="89" t="s">
        <v>24</v>
      </c>
      <c r="M641" s="89" t="s">
        <v>28</v>
      </c>
      <c r="N641" s="89"/>
      <c r="O641" s="89" t="s">
        <v>28</v>
      </c>
      <c r="P641" s="90" t="s">
        <v>540</v>
      </c>
      <c r="Q641" s="89" t="s">
        <v>540</v>
      </c>
      <c r="R641" s="90">
        <v>479.9803524818098</v>
      </c>
      <c r="S641" s="90">
        <v>295.12235540774935</v>
      </c>
      <c r="T641" s="90">
        <v>47.077131593848343</v>
      </c>
      <c r="U641" s="90">
        <v>2386.0969230769228</v>
      </c>
      <c r="V641" s="90">
        <v>901.55370263096518</v>
      </c>
      <c r="W641" s="90">
        <v>8.3260000000000001E-2</v>
      </c>
      <c r="X641" s="90">
        <v>129.91</v>
      </c>
      <c r="Y641" s="90">
        <v>39.963164147635482</v>
      </c>
      <c r="Z641" s="90">
        <v>24.57188731124921</v>
      </c>
      <c r="AA641" s="90">
        <v>3.9196419765038129</v>
      </c>
      <c r="AB641" s="90">
        <v>198.66642981538459</v>
      </c>
      <c r="AC641" s="90">
        <v>75.063361281054156</v>
      </c>
      <c r="AD641" s="90">
        <v>342.18448453182725</v>
      </c>
    </row>
    <row r="642" spans="1:30" x14ac:dyDescent="0.2">
      <c r="A642" s="89" t="s">
        <v>1117</v>
      </c>
      <c r="B642" s="89" t="s">
        <v>577</v>
      </c>
      <c r="C642" s="89" t="s">
        <v>4</v>
      </c>
      <c r="D642" s="89" t="s">
        <v>726</v>
      </c>
      <c r="E642" s="89" t="s">
        <v>604</v>
      </c>
      <c r="F642" s="89" t="s">
        <v>604</v>
      </c>
      <c r="G642" s="89" t="s">
        <v>541</v>
      </c>
      <c r="H642" s="89" t="s">
        <v>83</v>
      </c>
      <c r="I642" s="89" t="s">
        <v>197</v>
      </c>
      <c r="J642" s="90">
        <v>53.867379999999997</v>
      </c>
      <c r="K642" s="90">
        <v>87.095960000000005</v>
      </c>
      <c r="L642" s="89" t="s">
        <v>24</v>
      </c>
      <c r="M642" s="89" t="s">
        <v>28</v>
      </c>
      <c r="N642" s="89"/>
      <c r="O642" s="89" t="s">
        <v>28</v>
      </c>
      <c r="P642" s="90" t="s">
        <v>540</v>
      </c>
      <c r="Q642" s="89" t="s">
        <v>540</v>
      </c>
      <c r="R642" s="90">
        <v>479.9803524818098</v>
      </c>
      <c r="S642" s="90">
        <v>295.12235540774935</v>
      </c>
      <c r="T642" s="90">
        <v>47.077131593848343</v>
      </c>
      <c r="U642" s="90">
        <v>2386.0969230769228</v>
      </c>
      <c r="V642" s="90">
        <v>1064.2524892710635</v>
      </c>
      <c r="W642" s="90">
        <v>2.5875699999999999</v>
      </c>
      <c r="X642" s="90">
        <v>221.43</v>
      </c>
      <c r="Y642" s="90">
        <v>1241.9827606713566</v>
      </c>
      <c r="Z642" s="90">
        <v>763.64975318243</v>
      </c>
      <c r="AA642" s="90">
        <v>121.81537339829416</v>
      </c>
      <c r="AB642" s="90">
        <v>6174.1928152461533</v>
      </c>
      <c r="AC642" s="90">
        <v>2753.8278136631257</v>
      </c>
      <c r="AD642" s="90">
        <v>11055.46851616136</v>
      </c>
    </row>
    <row r="643" spans="1:30" x14ac:dyDescent="0.2">
      <c r="A643" s="89" t="s">
        <v>1117</v>
      </c>
      <c r="B643" s="89" t="s">
        <v>577</v>
      </c>
      <c r="C643" s="89" t="s">
        <v>5</v>
      </c>
      <c r="D643" s="89" t="s">
        <v>726</v>
      </c>
      <c r="E643" s="89" t="s">
        <v>604</v>
      </c>
      <c r="F643" s="89" t="s">
        <v>604</v>
      </c>
      <c r="G643" s="89" t="s">
        <v>541</v>
      </c>
      <c r="H643" s="89" t="s">
        <v>83</v>
      </c>
      <c r="I643" s="89" t="s">
        <v>197</v>
      </c>
      <c r="J643" s="90">
        <v>53.867379999999997</v>
      </c>
      <c r="K643" s="90">
        <v>87.095960000000005</v>
      </c>
      <c r="L643" s="89" t="s">
        <v>24</v>
      </c>
      <c r="M643" s="89" t="s">
        <v>28</v>
      </c>
      <c r="N643" s="89"/>
      <c r="O643" s="89" t="s">
        <v>28</v>
      </c>
      <c r="P643" s="90" t="s">
        <v>540</v>
      </c>
      <c r="Q643" s="89" t="s">
        <v>540</v>
      </c>
      <c r="R643" s="90">
        <v>479.9803524818098</v>
      </c>
      <c r="S643" s="90">
        <v>295.12235540774935</v>
      </c>
      <c r="T643" s="90">
        <v>47.077131593848343</v>
      </c>
      <c r="U643" s="90">
        <v>2386.0969230769228</v>
      </c>
      <c r="V643" s="90">
        <v>1064.2524892710635</v>
      </c>
      <c r="W643" s="90">
        <v>2.2538499999999999</v>
      </c>
      <c r="X643" s="90">
        <v>221.43</v>
      </c>
      <c r="Y643" s="90">
        <v>1081.803717441127</v>
      </c>
      <c r="Z643" s="90">
        <v>665.16152073575586</v>
      </c>
      <c r="AA643" s="90">
        <v>106.10479304279508</v>
      </c>
      <c r="AB643" s="90">
        <v>5377.9045500769225</v>
      </c>
      <c r="AC643" s="90">
        <v>2398.6654729435863</v>
      </c>
      <c r="AD643" s="90">
        <v>9629.6400542401861</v>
      </c>
    </row>
    <row r="644" spans="1:30" x14ac:dyDescent="0.2">
      <c r="A644" s="89" t="s">
        <v>1117</v>
      </c>
      <c r="B644" s="89" t="s">
        <v>577</v>
      </c>
      <c r="C644" s="89" t="s">
        <v>10</v>
      </c>
      <c r="D644" s="89" t="s">
        <v>726</v>
      </c>
      <c r="E644" s="89" t="s">
        <v>604</v>
      </c>
      <c r="F644" s="89" t="s">
        <v>604</v>
      </c>
      <c r="G644" s="89" t="s">
        <v>541</v>
      </c>
      <c r="H644" s="89" t="s">
        <v>83</v>
      </c>
      <c r="I644" s="89" t="s">
        <v>197</v>
      </c>
      <c r="J644" s="90">
        <v>53.867379999999997</v>
      </c>
      <c r="K644" s="90">
        <v>87.095960000000005</v>
      </c>
      <c r="L644" s="89" t="s">
        <v>24</v>
      </c>
      <c r="M644" s="89" t="s">
        <v>28</v>
      </c>
      <c r="N644" s="89"/>
      <c r="O644" s="89" t="s">
        <v>28</v>
      </c>
      <c r="P644" s="90" t="s">
        <v>540</v>
      </c>
      <c r="Q644" s="89" t="s">
        <v>540</v>
      </c>
      <c r="R644" s="90">
        <v>479.9803524818098</v>
      </c>
      <c r="S644" s="90">
        <v>295.12235540774935</v>
      </c>
      <c r="T644" s="90">
        <v>47.077131593848343</v>
      </c>
      <c r="U644" s="90">
        <v>2386.0969230769228</v>
      </c>
      <c r="V644" s="90">
        <v>1064.2524892710635</v>
      </c>
      <c r="W644" s="90">
        <v>0.36027999999999999</v>
      </c>
      <c r="X644" s="90">
        <v>221.43</v>
      </c>
      <c r="Y644" s="90">
        <v>172.92732139214644</v>
      </c>
      <c r="Z644" s="90">
        <v>106.32668220630393</v>
      </c>
      <c r="AA644" s="90">
        <v>16.96094897063168</v>
      </c>
      <c r="AB644" s="90">
        <v>859.66299944615378</v>
      </c>
      <c r="AC644" s="90">
        <v>383.42888683457875</v>
      </c>
      <c r="AD644" s="90">
        <v>1539.3068388498145</v>
      </c>
    </row>
    <row r="645" spans="1:30" x14ac:dyDescent="0.2">
      <c r="A645" s="89" t="s">
        <v>1117</v>
      </c>
      <c r="B645" s="89" t="s">
        <v>577</v>
      </c>
      <c r="C645" s="89" t="s">
        <v>9</v>
      </c>
      <c r="D645" s="89" t="s">
        <v>726</v>
      </c>
      <c r="E645" s="89" t="s">
        <v>604</v>
      </c>
      <c r="F645" s="89" t="s">
        <v>604</v>
      </c>
      <c r="G645" s="89" t="s">
        <v>541</v>
      </c>
      <c r="H645" s="89" t="s">
        <v>83</v>
      </c>
      <c r="I645" s="89" t="s">
        <v>197</v>
      </c>
      <c r="J645" s="90">
        <v>53.867379999999997</v>
      </c>
      <c r="K645" s="90">
        <v>87.095960000000005</v>
      </c>
      <c r="L645" s="89" t="s">
        <v>24</v>
      </c>
      <c r="M645" s="89" t="s">
        <v>28</v>
      </c>
      <c r="N645" s="89"/>
      <c r="O645" s="89" t="s">
        <v>28</v>
      </c>
      <c r="P645" s="90" t="s">
        <v>540</v>
      </c>
      <c r="Q645" s="89" t="s">
        <v>540</v>
      </c>
      <c r="R645" s="90">
        <v>479.9803524818098</v>
      </c>
      <c r="S645" s="90">
        <v>295.12235540774935</v>
      </c>
      <c r="T645" s="90">
        <v>47.077131593848343</v>
      </c>
      <c r="U645" s="90">
        <v>2386.0969230769228</v>
      </c>
      <c r="V645" s="90">
        <v>1064.2524892710635</v>
      </c>
      <c r="W645" s="90">
        <v>0.11097</v>
      </c>
      <c r="X645" s="90">
        <v>221.43</v>
      </c>
      <c r="Y645" s="90">
        <v>53.263419714906433</v>
      </c>
      <c r="Z645" s="90">
        <v>32.749727779597947</v>
      </c>
      <c r="AA645" s="90">
        <v>5.2241492929693507</v>
      </c>
      <c r="AB645" s="90">
        <v>264.7851755538461</v>
      </c>
      <c r="AC645" s="90">
        <v>118.10009873440991</v>
      </c>
      <c r="AD645" s="90">
        <v>474.12257107572975</v>
      </c>
    </row>
    <row r="646" spans="1:30" x14ac:dyDescent="0.2">
      <c r="A646" s="89" t="s">
        <v>1117</v>
      </c>
      <c r="B646" s="89" t="s">
        <v>578</v>
      </c>
      <c r="C646" s="89" t="s">
        <v>6</v>
      </c>
      <c r="D646" s="89" t="s">
        <v>726</v>
      </c>
      <c r="E646" s="89" t="s">
        <v>604</v>
      </c>
      <c r="F646" s="89" t="s">
        <v>604</v>
      </c>
      <c r="G646" s="89" t="s">
        <v>541</v>
      </c>
      <c r="H646" s="89" t="s">
        <v>83</v>
      </c>
      <c r="I646" s="89" t="s">
        <v>197</v>
      </c>
      <c r="J646" s="90">
        <v>53.867379999999997</v>
      </c>
      <c r="K646" s="90">
        <v>87.095960000000005</v>
      </c>
      <c r="L646" s="89" t="s">
        <v>24</v>
      </c>
      <c r="M646" s="89" t="s">
        <v>28</v>
      </c>
      <c r="N646" s="89"/>
      <c r="O646" s="89" t="s">
        <v>28</v>
      </c>
      <c r="P646" s="90" t="s">
        <v>540</v>
      </c>
      <c r="Q646" s="89" t="s">
        <v>540</v>
      </c>
      <c r="R646" s="90">
        <v>479.9803524818098</v>
      </c>
      <c r="S646" s="90">
        <v>295.12235540774935</v>
      </c>
      <c r="T646" s="90">
        <v>47.077131593848343</v>
      </c>
      <c r="U646" s="90">
        <v>2353.1381818181821</v>
      </c>
      <c r="V646" s="90">
        <v>1064.2524892710635</v>
      </c>
      <c r="W646" s="90">
        <v>1.0707100000000001</v>
      </c>
      <c r="X646" s="90">
        <v>221.43</v>
      </c>
      <c r="Y646" s="90">
        <v>513.91976320579863</v>
      </c>
      <c r="Z646" s="90">
        <v>315.99045715863133</v>
      </c>
      <c r="AA646" s="90">
        <v>50.405955568849365</v>
      </c>
      <c r="AB646" s="90">
        <v>2519.528582654546</v>
      </c>
      <c r="AC646" s="90">
        <v>1139.5057827874205</v>
      </c>
      <c r="AD646" s="90">
        <v>4539.3505413752455</v>
      </c>
    </row>
    <row r="647" spans="1:30" x14ac:dyDescent="0.2">
      <c r="A647" s="89" t="s">
        <v>1117</v>
      </c>
      <c r="B647" s="89" t="s">
        <v>578</v>
      </c>
      <c r="C647" s="89" t="s">
        <v>7</v>
      </c>
      <c r="D647" s="89" t="s">
        <v>726</v>
      </c>
      <c r="E647" s="89" t="s">
        <v>604</v>
      </c>
      <c r="F647" s="89" t="s">
        <v>604</v>
      </c>
      <c r="G647" s="89" t="s">
        <v>541</v>
      </c>
      <c r="H647" s="89" t="s">
        <v>83</v>
      </c>
      <c r="I647" s="89" t="s">
        <v>197</v>
      </c>
      <c r="J647" s="90">
        <v>53.867379999999997</v>
      </c>
      <c r="K647" s="90">
        <v>87.095960000000005</v>
      </c>
      <c r="L647" s="89" t="s">
        <v>24</v>
      </c>
      <c r="M647" s="89" t="s">
        <v>28</v>
      </c>
      <c r="N647" s="89"/>
      <c r="O647" s="89" t="s">
        <v>28</v>
      </c>
      <c r="P647" s="90" t="s">
        <v>540</v>
      </c>
      <c r="Q647" s="89" t="s">
        <v>540</v>
      </c>
      <c r="R647" s="90">
        <v>479.9803524818098</v>
      </c>
      <c r="S647" s="90">
        <v>295.12235540774935</v>
      </c>
      <c r="T647" s="90">
        <v>47.077131593848343</v>
      </c>
      <c r="U647" s="90">
        <v>2353.1381818181821</v>
      </c>
      <c r="V647" s="90">
        <v>1064.2524892710635</v>
      </c>
      <c r="W647" s="90">
        <v>0.74497999999999998</v>
      </c>
      <c r="X647" s="90">
        <v>221.43</v>
      </c>
      <c r="Y647" s="90">
        <v>357.57576299189867</v>
      </c>
      <c r="Z647" s="90">
        <v>219.86025233166509</v>
      </c>
      <c r="AA647" s="90">
        <v>35.071521494785138</v>
      </c>
      <c r="AB647" s="90">
        <v>1753.0408826909093</v>
      </c>
      <c r="AC647" s="90">
        <v>792.84681945715681</v>
      </c>
      <c r="AD647" s="90">
        <v>3158.395238966415</v>
      </c>
    </row>
    <row r="648" spans="1:30" x14ac:dyDescent="0.2">
      <c r="A648" s="89" t="s">
        <v>1117</v>
      </c>
      <c r="B648" s="89" t="s">
        <v>577</v>
      </c>
      <c r="C648" s="89" t="s">
        <v>4</v>
      </c>
      <c r="D648" s="89" t="s">
        <v>727</v>
      </c>
      <c r="E648" s="89" t="s">
        <v>604</v>
      </c>
      <c r="F648" s="89" t="s">
        <v>604</v>
      </c>
      <c r="G648" s="89" t="s">
        <v>541</v>
      </c>
      <c r="H648" s="89" t="s">
        <v>83</v>
      </c>
      <c r="I648" s="89" t="s">
        <v>198</v>
      </c>
      <c r="J648" s="90">
        <v>55.349814000000002</v>
      </c>
      <c r="K648" s="90">
        <v>86.135966999999994</v>
      </c>
      <c r="L648" s="89" t="s">
        <v>24</v>
      </c>
      <c r="M648" s="89" t="s">
        <v>28</v>
      </c>
      <c r="N648" s="89"/>
      <c r="O648" s="89" t="s">
        <v>28</v>
      </c>
      <c r="P648" s="90" t="s">
        <v>540</v>
      </c>
      <c r="Q648" s="89" t="s">
        <v>540</v>
      </c>
      <c r="R648" s="90">
        <v>479.9803524818098</v>
      </c>
      <c r="S648" s="90">
        <v>295.12235540774935</v>
      </c>
      <c r="T648" s="90">
        <v>47.077131593848343</v>
      </c>
      <c r="U648" s="90">
        <v>2386.0969230769228</v>
      </c>
      <c r="V648" s="90">
        <v>278.0683740130296</v>
      </c>
      <c r="W648" s="90">
        <v>2.8918200000000001</v>
      </c>
      <c r="X648" s="90">
        <v>14.17</v>
      </c>
      <c r="Y648" s="90">
        <v>1388.0167829139473</v>
      </c>
      <c r="Z648" s="90">
        <v>853.44072981523777</v>
      </c>
      <c r="AA648" s="90">
        <v>136.13859068572251</v>
      </c>
      <c r="AB648" s="90">
        <v>6900.1628040923069</v>
      </c>
      <c r="AC648" s="90">
        <v>804.12368533835922</v>
      </c>
      <c r="AD648" s="90">
        <v>10081.882592845574</v>
      </c>
    </row>
    <row r="649" spans="1:30" x14ac:dyDescent="0.2">
      <c r="A649" s="89" t="s">
        <v>1117</v>
      </c>
      <c r="B649" s="89" t="s">
        <v>577</v>
      </c>
      <c r="C649" s="89" t="s">
        <v>5</v>
      </c>
      <c r="D649" s="89" t="s">
        <v>727</v>
      </c>
      <c r="E649" s="89" t="s">
        <v>604</v>
      </c>
      <c r="F649" s="89" t="s">
        <v>604</v>
      </c>
      <c r="G649" s="89" t="s">
        <v>541</v>
      </c>
      <c r="H649" s="89" t="s">
        <v>83</v>
      </c>
      <c r="I649" s="89" t="s">
        <v>198</v>
      </c>
      <c r="J649" s="90">
        <v>55.349814000000002</v>
      </c>
      <c r="K649" s="90">
        <v>86.135966999999994</v>
      </c>
      <c r="L649" s="89" t="s">
        <v>24</v>
      </c>
      <c r="M649" s="89" t="s">
        <v>28</v>
      </c>
      <c r="N649" s="89"/>
      <c r="O649" s="89" t="s">
        <v>28</v>
      </c>
      <c r="P649" s="90" t="s">
        <v>540</v>
      </c>
      <c r="Q649" s="89" t="s">
        <v>540</v>
      </c>
      <c r="R649" s="90">
        <v>479.9803524818098</v>
      </c>
      <c r="S649" s="90">
        <v>295.12235540774935</v>
      </c>
      <c r="T649" s="90">
        <v>47.077131593848343</v>
      </c>
      <c r="U649" s="90">
        <v>2386.0969230769228</v>
      </c>
      <c r="V649" s="90">
        <v>278.0683740130296</v>
      </c>
      <c r="W649" s="90">
        <v>2.5078499999999999</v>
      </c>
      <c r="X649" s="90">
        <v>14.17</v>
      </c>
      <c r="Y649" s="90">
        <v>1203.7187269715066</v>
      </c>
      <c r="Z649" s="90">
        <v>740.12259900932418</v>
      </c>
      <c r="AA649" s="90">
        <v>118.06238446763255</v>
      </c>
      <c r="AB649" s="90">
        <v>5983.9731685384604</v>
      </c>
      <c r="AC649" s="90">
        <v>697.35377176857628</v>
      </c>
      <c r="AD649" s="90">
        <v>8743.2306507555004</v>
      </c>
    </row>
    <row r="650" spans="1:30" x14ac:dyDescent="0.2">
      <c r="A650" s="89" t="s">
        <v>1117</v>
      </c>
      <c r="B650" s="89" t="s">
        <v>577</v>
      </c>
      <c r="C650" s="89" t="s">
        <v>10</v>
      </c>
      <c r="D650" s="89" t="s">
        <v>727</v>
      </c>
      <c r="E650" s="89" t="s">
        <v>604</v>
      </c>
      <c r="F650" s="89" t="s">
        <v>604</v>
      </c>
      <c r="G650" s="89" t="s">
        <v>541</v>
      </c>
      <c r="H650" s="89" t="s">
        <v>83</v>
      </c>
      <c r="I650" s="89" t="s">
        <v>198</v>
      </c>
      <c r="J650" s="90">
        <v>55.349814000000002</v>
      </c>
      <c r="K650" s="90">
        <v>86.135966999999994</v>
      </c>
      <c r="L650" s="89" t="s">
        <v>24</v>
      </c>
      <c r="M650" s="89" t="s">
        <v>28</v>
      </c>
      <c r="N650" s="89"/>
      <c r="O650" s="89" t="s">
        <v>28</v>
      </c>
      <c r="P650" s="90" t="s">
        <v>540</v>
      </c>
      <c r="Q650" s="89" t="s">
        <v>540</v>
      </c>
      <c r="R650" s="90">
        <v>479.9803524818098</v>
      </c>
      <c r="S650" s="90">
        <v>295.12235540774935</v>
      </c>
      <c r="T650" s="90">
        <v>47.077131593848343</v>
      </c>
      <c r="U650" s="90">
        <v>2386.0969230769228</v>
      </c>
      <c r="V650" s="90">
        <v>278.0683740130296</v>
      </c>
      <c r="W650" s="90">
        <v>0.39883000000000002</v>
      </c>
      <c r="X650" s="90">
        <v>14.17</v>
      </c>
      <c r="Y650" s="90">
        <v>191.43056398032022</v>
      </c>
      <c r="Z650" s="90">
        <v>117.70364900727267</v>
      </c>
      <c r="AA650" s="90">
        <v>18.775772393574535</v>
      </c>
      <c r="AB650" s="90">
        <v>951.64703583076914</v>
      </c>
      <c r="AC650" s="90">
        <v>110.90200960761661</v>
      </c>
      <c r="AD650" s="90">
        <v>1390.4590308195529</v>
      </c>
    </row>
    <row r="651" spans="1:30" x14ac:dyDescent="0.2">
      <c r="A651" s="89" t="s">
        <v>1117</v>
      </c>
      <c r="B651" s="89" t="s">
        <v>577</v>
      </c>
      <c r="C651" s="89" t="s">
        <v>9</v>
      </c>
      <c r="D651" s="89" t="s">
        <v>727</v>
      </c>
      <c r="E651" s="89" t="s">
        <v>604</v>
      </c>
      <c r="F651" s="89" t="s">
        <v>604</v>
      </c>
      <c r="G651" s="89" t="s">
        <v>541</v>
      </c>
      <c r="H651" s="89" t="s">
        <v>83</v>
      </c>
      <c r="I651" s="89" t="s">
        <v>198</v>
      </c>
      <c r="J651" s="90">
        <v>55.349814000000002</v>
      </c>
      <c r="K651" s="90">
        <v>86.135966999999994</v>
      </c>
      <c r="L651" s="89" t="s">
        <v>24</v>
      </c>
      <c r="M651" s="89" t="s">
        <v>28</v>
      </c>
      <c r="N651" s="89"/>
      <c r="O651" s="89" t="s">
        <v>28</v>
      </c>
      <c r="P651" s="90" t="s">
        <v>540</v>
      </c>
      <c r="Q651" s="89" t="s">
        <v>540</v>
      </c>
      <c r="R651" s="90">
        <v>479.9803524818098</v>
      </c>
      <c r="S651" s="90">
        <v>295.12235540774935</v>
      </c>
      <c r="T651" s="90">
        <v>47.077131593848343</v>
      </c>
      <c r="U651" s="90">
        <v>2386.0969230769228</v>
      </c>
      <c r="V651" s="90">
        <v>278.0683740130296</v>
      </c>
      <c r="W651" s="90">
        <v>0.12275999999999999</v>
      </c>
      <c r="X651" s="90">
        <v>14.17</v>
      </c>
      <c r="Y651" s="90">
        <v>58.922388070666969</v>
      </c>
      <c r="Z651" s="90">
        <v>36.229220349855311</v>
      </c>
      <c r="AA651" s="90">
        <v>5.7791886744608219</v>
      </c>
      <c r="AB651" s="90">
        <v>292.91725827692301</v>
      </c>
      <c r="AC651" s="90">
        <v>34.135673593839513</v>
      </c>
      <c r="AD651" s="90">
        <v>427.98372896574563</v>
      </c>
    </row>
    <row r="652" spans="1:30" x14ac:dyDescent="0.2">
      <c r="A652" s="89" t="s">
        <v>1117</v>
      </c>
      <c r="B652" s="89" t="s">
        <v>578</v>
      </c>
      <c r="C652" s="89" t="s">
        <v>6</v>
      </c>
      <c r="D652" s="89" t="s">
        <v>727</v>
      </c>
      <c r="E652" s="89" t="s">
        <v>604</v>
      </c>
      <c r="F652" s="89" t="s">
        <v>604</v>
      </c>
      <c r="G652" s="89" t="s">
        <v>541</v>
      </c>
      <c r="H652" s="89" t="s">
        <v>83</v>
      </c>
      <c r="I652" s="89" t="s">
        <v>198</v>
      </c>
      <c r="J652" s="90">
        <v>55.349814000000002</v>
      </c>
      <c r="K652" s="90">
        <v>86.135966999999994</v>
      </c>
      <c r="L652" s="89" t="s">
        <v>24</v>
      </c>
      <c r="M652" s="89" t="s">
        <v>28</v>
      </c>
      <c r="N652" s="89"/>
      <c r="O652" s="89" t="s">
        <v>28</v>
      </c>
      <c r="P652" s="90" t="s">
        <v>540</v>
      </c>
      <c r="Q652" s="89" t="s">
        <v>540</v>
      </c>
      <c r="R652" s="90">
        <v>479.9803524818098</v>
      </c>
      <c r="S652" s="90">
        <v>295.12235540774935</v>
      </c>
      <c r="T652" s="90">
        <v>47.077131593848343</v>
      </c>
      <c r="U652" s="90">
        <v>2353.1381818181821</v>
      </c>
      <c r="V652" s="90">
        <v>278.0683740130296</v>
      </c>
      <c r="W652" s="90">
        <v>1.3239799999999999</v>
      </c>
      <c r="X652" s="90">
        <v>14.17</v>
      </c>
      <c r="Y652" s="90">
        <v>635.48438707886646</v>
      </c>
      <c r="Z652" s="90">
        <v>390.73609611275197</v>
      </c>
      <c r="AA652" s="90">
        <v>62.329180687623328</v>
      </c>
      <c r="AB652" s="90">
        <v>3115.5078899636364</v>
      </c>
      <c r="AC652" s="90">
        <v>368.1569658257709</v>
      </c>
      <c r="AD652" s="90">
        <v>4572.2145196686497</v>
      </c>
    </row>
    <row r="653" spans="1:30" x14ac:dyDescent="0.2">
      <c r="A653" s="89" t="s">
        <v>1117</v>
      </c>
      <c r="B653" s="89" t="s">
        <v>578</v>
      </c>
      <c r="C653" s="89" t="s">
        <v>7</v>
      </c>
      <c r="D653" s="89" t="s">
        <v>727</v>
      </c>
      <c r="E653" s="89" t="s">
        <v>604</v>
      </c>
      <c r="F653" s="89" t="s">
        <v>604</v>
      </c>
      <c r="G653" s="89" t="s">
        <v>541</v>
      </c>
      <c r="H653" s="89" t="s">
        <v>83</v>
      </c>
      <c r="I653" s="89" t="s">
        <v>198</v>
      </c>
      <c r="J653" s="90">
        <v>55.349814000000002</v>
      </c>
      <c r="K653" s="90">
        <v>86.135966999999994</v>
      </c>
      <c r="L653" s="89" t="s">
        <v>24</v>
      </c>
      <c r="M653" s="89" t="s">
        <v>28</v>
      </c>
      <c r="N653" s="89"/>
      <c r="O653" s="89" t="s">
        <v>28</v>
      </c>
      <c r="P653" s="90" t="s">
        <v>540</v>
      </c>
      <c r="Q653" s="89" t="s">
        <v>540</v>
      </c>
      <c r="R653" s="90">
        <v>479.9803524818098</v>
      </c>
      <c r="S653" s="90">
        <v>295.12235540774935</v>
      </c>
      <c r="T653" s="90">
        <v>47.077131593848343</v>
      </c>
      <c r="U653" s="90">
        <v>2353.1381818181821</v>
      </c>
      <c r="V653" s="90">
        <v>278.0683740130296</v>
      </c>
      <c r="W653" s="90">
        <v>0.92020000000000002</v>
      </c>
      <c r="X653" s="90">
        <v>14.17</v>
      </c>
      <c r="Y653" s="90">
        <v>441.67792035376141</v>
      </c>
      <c r="Z653" s="90">
        <v>271.57159144621096</v>
      </c>
      <c r="AA653" s="90">
        <v>43.320376492659243</v>
      </c>
      <c r="AB653" s="90">
        <v>2165.3577549090915</v>
      </c>
      <c r="AC653" s="90">
        <v>255.87851776678983</v>
      </c>
      <c r="AD653" s="90">
        <v>3177.8061609685128</v>
      </c>
    </row>
    <row r="654" spans="1:30" x14ac:dyDescent="0.2">
      <c r="A654" s="89" t="s">
        <v>1117</v>
      </c>
      <c r="B654" s="89" t="s">
        <v>577</v>
      </c>
      <c r="C654" s="89" t="s">
        <v>4</v>
      </c>
      <c r="D654" s="89" t="s">
        <v>728</v>
      </c>
      <c r="E654" s="89" t="s">
        <v>604</v>
      </c>
      <c r="F654" s="89" t="s">
        <v>604</v>
      </c>
      <c r="G654" s="89" t="s">
        <v>541</v>
      </c>
      <c r="H654" s="89" t="s">
        <v>83</v>
      </c>
      <c r="I654" s="89" t="s">
        <v>199</v>
      </c>
      <c r="J654" s="90">
        <v>55.330489999999998</v>
      </c>
      <c r="K654" s="90">
        <v>85.931629999999998</v>
      </c>
      <c r="L654" s="89" t="s">
        <v>24</v>
      </c>
      <c r="M654" s="89" t="s">
        <v>28</v>
      </c>
      <c r="N654" s="89"/>
      <c r="O654" s="89" t="s">
        <v>28</v>
      </c>
      <c r="P654" s="90" t="s">
        <v>540</v>
      </c>
      <c r="Q654" s="89" t="s">
        <v>540</v>
      </c>
      <c r="R654" s="90">
        <v>479.9803524818098</v>
      </c>
      <c r="S654" s="90">
        <v>295.12235540774935</v>
      </c>
      <c r="T654" s="90">
        <v>47.077131593848343</v>
      </c>
      <c r="U654" s="90">
        <v>2386.0969230769228</v>
      </c>
      <c r="V654" s="90">
        <v>278.0683740130296</v>
      </c>
      <c r="W654" s="90">
        <v>1.0319499999999999</v>
      </c>
      <c r="X654" s="90">
        <v>2.89</v>
      </c>
      <c r="Y654" s="90">
        <v>495.3157247436036</v>
      </c>
      <c r="Z654" s="90">
        <v>304.55151466302692</v>
      </c>
      <c r="AA654" s="90">
        <v>48.581245948271793</v>
      </c>
      <c r="AB654" s="90">
        <v>2462.3327197692302</v>
      </c>
      <c r="AC654" s="90">
        <v>286.95265856274585</v>
      </c>
      <c r="AD654" s="90">
        <v>3597.7338636868785</v>
      </c>
    </row>
    <row r="655" spans="1:30" x14ac:dyDescent="0.2">
      <c r="A655" s="89" t="s">
        <v>1117</v>
      </c>
      <c r="B655" s="89" t="s">
        <v>577</v>
      </c>
      <c r="C655" s="89" t="s">
        <v>5</v>
      </c>
      <c r="D655" s="89" t="s">
        <v>728</v>
      </c>
      <c r="E655" s="89" t="s">
        <v>604</v>
      </c>
      <c r="F655" s="89" t="s">
        <v>604</v>
      </c>
      <c r="G655" s="89" t="s">
        <v>541</v>
      </c>
      <c r="H655" s="89" t="s">
        <v>83</v>
      </c>
      <c r="I655" s="89" t="s">
        <v>199</v>
      </c>
      <c r="J655" s="90">
        <v>55.330489999999998</v>
      </c>
      <c r="K655" s="90">
        <v>85.931629999999998</v>
      </c>
      <c r="L655" s="89" t="s">
        <v>24</v>
      </c>
      <c r="M655" s="89" t="s">
        <v>28</v>
      </c>
      <c r="N655" s="89"/>
      <c r="O655" s="89" t="s">
        <v>28</v>
      </c>
      <c r="P655" s="90" t="s">
        <v>540</v>
      </c>
      <c r="Q655" s="89" t="s">
        <v>540</v>
      </c>
      <c r="R655" s="90">
        <v>479.9803524818098</v>
      </c>
      <c r="S655" s="90">
        <v>295.12235540774935</v>
      </c>
      <c r="T655" s="90">
        <v>47.077131593848343</v>
      </c>
      <c r="U655" s="90">
        <v>2386.0969230769228</v>
      </c>
      <c r="V655" s="90">
        <v>278.0683740130296</v>
      </c>
      <c r="W655" s="90">
        <v>0.91742999999999997</v>
      </c>
      <c r="X655" s="90">
        <v>2.89</v>
      </c>
      <c r="Y655" s="90">
        <v>440.34837477738677</v>
      </c>
      <c r="Z655" s="90">
        <v>270.75410252173145</v>
      </c>
      <c r="AA655" s="90">
        <v>43.189972838144286</v>
      </c>
      <c r="AB655" s="90">
        <v>2189.076900138461</v>
      </c>
      <c r="AC655" s="90">
        <v>255.10826837077374</v>
      </c>
      <c r="AD655" s="90">
        <v>3198.4776186464969</v>
      </c>
    </row>
    <row r="656" spans="1:30" x14ac:dyDescent="0.2">
      <c r="A656" s="89" t="s">
        <v>1117</v>
      </c>
      <c r="B656" s="89" t="s">
        <v>577</v>
      </c>
      <c r="C656" s="89" t="s">
        <v>10</v>
      </c>
      <c r="D656" s="89" t="s">
        <v>728</v>
      </c>
      <c r="E656" s="89" t="s">
        <v>604</v>
      </c>
      <c r="F656" s="89" t="s">
        <v>604</v>
      </c>
      <c r="G656" s="89" t="s">
        <v>541</v>
      </c>
      <c r="H656" s="89" t="s">
        <v>83</v>
      </c>
      <c r="I656" s="89" t="s">
        <v>199</v>
      </c>
      <c r="J656" s="90">
        <v>55.330489999999998</v>
      </c>
      <c r="K656" s="90">
        <v>85.931629999999998</v>
      </c>
      <c r="L656" s="89" t="s">
        <v>24</v>
      </c>
      <c r="M656" s="89" t="s">
        <v>28</v>
      </c>
      <c r="N656" s="89"/>
      <c r="O656" s="89" t="s">
        <v>28</v>
      </c>
      <c r="P656" s="90" t="s">
        <v>540</v>
      </c>
      <c r="Q656" s="89" t="s">
        <v>540</v>
      </c>
      <c r="R656" s="90">
        <v>479.9803524818098</v>
      </c>
      <c r="S656" s="90">
        <v>295.12235540774935</v>
      </c>
      <c r="T656" s="90">
        <v>47.077131593848343</v>
      </c>
      <c r="U656" s="90">
        <v>2386.0969230769228</v>
      </c>
      <c r="V656" s="90">
        <v>278.0683740130296</v>
      </c>
      <c r="W656" s="90">
        <v>0.15010999999999999</v>
      </c>
      <c r="X656" s="90">
        <v>2.89</v>
      </c>
      <c r="Y656" s="90">
        <v>72.049850711044471</v>
      </c>
      <c r="Z656" s="90">
        <v>44.300816770257256</v>
      </c>
      <c r="AA656" s="90">
        <v>7.0667482235525743</v>
      </c>
      <c r="AB656" s="90">
        <v>358.17700912307686</v>
      </c>
      <c r="AC656" s="90">
        <v>41.74084362309587</v>
      </c>
      <c r="AD656" s="90">
        <v>523.33526845102699</v>
      </c>
    </row>
    <row r="657" spans="1:30" x14ac:dyDescent="0.2">
      <c r="A657" s="89" t="s">
        <v>1117</v>
      </c>
      <c r="B657" s="89" t="s">
        <v>577</v>
      </c>
      <c r="C657" s="89" t="s">
        <v>9</v>
      </c>
      <c r="D657" s="89" t="s">
        <v>728</v>
      </c>
      <c r="E657" s="89" t="s">
        <v>604</v>
      </c>
      <c r="F657" s="89" t="s">
        <v>604</v>
      </c>
      <c r="G657" s="89" t="s">
        <v>541</v>
      </c>
      <c r="H657" s="89" t="s">
        <v>83</v>
      </c>
      <c r="I657" s="89" t="s">
        <v>199</v>
      </c>
      <c r="J657" s="90">
        <v>55.330489999999998</v>
      </c>
      <c r="K657" s="90">
        <v>85.931629999999998</v>
      </c>
      <c r="L657" s="89" t="s">
        <v>24</v>
      </c>
      <c r="M657" s="89" t="s">
        <v>28</v>
      </c>
      <c r="N657" s="89"/>
      <c r="O657" s="89" t="s">
        <v>28</v>
      </c>
      <c r="P657" s="90" t="s">
        <v>540</v>
      </c>
      <c r="Q657" s="89" t="s">
        <v>540</v>
      </c>
      <c r="R657" s="90">
        <v>479.9803524818098</v>
      </c>
      <c r="S657" s="90">
        <v>295.12235540774935</v>
      </c>
      <c r="T657" s="90">
        <v>47.077131593848343</v>
      </c>
      <c r="U657" s="90">
        <v>2386.0969230769228</v>
      </c>
      <c r="V657" s="90">
        <v>278.0683740130296</v>
      </c>
      <c r="W657" s="90">
        <v>4.6359999999999998E-2</v>
      </c>
      <c r="X657" s="90">
        <v>2.89</v>
      </c>
      <c r="Y657" s="90">
        <v>22.251889141056701</v>
      </c>
      <c r="Z657" s="90">
        <v>13.681872396703259</v>
      </c>
      <c r="AA657" s="90">
        <v>2.1824958206908089</v>
      </c>
      <c r="AB657" s="90">
        <v>110.61945335384614</v>
      </c>
      <c r="AC657" s="90">
        <v>12.891249819244052</v>
      </c>
      <c r="AD657" s="90">
        <v>161.62696053154096</v>
      </c>
    </row>
    <row r="658" spans="1:30" x14ac:dyDescent="0.2">
      <c r="A658" s="89" t="s">
        <v>1117</v>
      </c>
      <c r="B658" s="89" t="s">
        <v>578</v>
      </c>
      <c r="C658" s="89" t="s">
        <v>6</v>
      </c>
      <c r="D658" s="89" t="s">
        <v>728</v>
      </c>
      <c r="E658" s="89" t="s">
        <v>604</v>
      </c>
      <c r="F658" s="89" t="s">
        <v>604</v>
      </c>
      <c r="G658" s="89" t="s">
        <v>541</v>
      </c>
      <c r="H658" s="89" t="s">
        <v>83</v>
      </c>
      <c r="I658" s="89" t="s">
        <v>199</v>
      </c>
      <c r="J658" s="90">
        <v>55.330489999999998</v>
      </c>
      <c r="K658" s="90">
        <v>85.931629999999998</v>
      </c>
      <c r="L658" s="89" t="s">
        <v>24</v>
      </c>
      <c r="M658" s="89" t="s">
        <v>28</v>
      </c>
      <c r="N658" s="89"/>
      <c r="O658" s="89" t="s">
        <v>28</v>
      </c>
      <c r="P658" s="90" t="s">
        <v>540</v>
      </c>
      <c r="Q658" s="89" t="s">
        <v>540</v>
      </c>
      <c r="R658" s="90">
        <v>479.9803524818098</v>
      </c>
      <c r="S658" s="90">
        <v>295.12235540774935</v>
      </c>
      <c r="T658" s="90">
        <v>47.077131593848343</v>
      </c>
      <c r="U658" s="90">
        <v>2353.1381818181821</v>
      </c>
      <c r="V658" s="90">
        <v>278.0683740130296</v>
      </c>
      <c r="W658" s="90">
        <v>5.2465400000000004</v>
      </c>
      <c r="X658" s="90">
        <v>2.89</v>
      </c>
      <c r="Y658" s="90">
        <v>2518.2361185099148</v>
      </c>
      <c r="Z658" s="90">
        <v>1548.3712425409735</v>
      </c>
      <c r="AA658" s="90">
        <v>246.99205399238912</v>
      </c>
      <c r="AB658" s="90">
        <v>12345.833596436367</v>
      </c>
      <c r="AC658" s="90">
        <v>1458.8968469943204</v>
      </c>
      <c r="AD658" s="90">
        <v>18118.329858473964</v>
      </c>
    </row>
    <row r="659" spans="1:30" x14ac:dyDescent="0.2">
      <c r="A659" s="89" t="s">
        <v>1117</v>
      </c>
      <c r="B659" s="89" t="s">
        <v>578</v>
      </c>
      <c r="C659" s="89" t="s">
        <v>7</v>
      </c>
      <c r="D659" s="89" t="s">
        <v>728</v>
      </c>
      <c r="E659" s="89" t="s">
        <v>604</v>
      </c>
      <c r="F659" s="89" t="s">
        <v>604</v>
      </c>
      <c r="G659" s="89" t="s">
        <v>541</v>
      </c>
      <c r="H659" s="89" t="s">
        <v>83</v>
      </c>
      <c r="I659" s="89" t="s">
        <v>199</v>
      </c>
      <c r="J659" s="90">
        <v>55.330489999999998</v>
      </c>
      <c r="K659" s="90">
        <v>85.931629999999998</v>
      </c>
      <c r="L659" s="89" t="s">
        <v>24</v>
      </c>
      <c r="M659" s="89" t="s">
        <v>28</v>
      </c>
      <c r="N659" s="89"/>
      <c r="O659" s="89" t="s">
        <v>28</v>
      </c>
      <c r="P659" s="90" t="s">
        <v>540</v>
      </c>
      <c r="Q659" s="89" t="s">
        <v>540</v>
      </c>
      <c r="R659" s="90">
        <v>479.9803524818098</v>
      </c>
      <c r="S659" s="90">
        <v>295.12235540774935</v>
      </c>
      <c r="T659" s="90">
        <v>47.077131593848343</v>
      </c>
      <c r="U659" s="90">
        <v>2353.1381818181821</v>
      </c>
      <c r="V659" s="90">
        <v>278.0683740130296</v>
      </c>
      <c r="W659" s="90">
        <v>3.6563599999999998</v>
      </c>
      <c r="X659" s="90">
        <v>2.89</v>
      </c>
      <c r="Y659" s="90">
        <v>1754.9809616003899</v>
      </c>
      <c r="Z659" s="90">
        <v>1079.0735754186783</v>
      </c>
      <c r="AA659" s="90">
        <v>172.13094087448331</v>
      </c>
      <c r="AB659" s="90">
        <v>8603.920322472728</v>
      </c>
      <c r="AC659" s="90">
        <v>1016.7180800062808</v>
      </c>
      <c r="AD659" s="90">
        <v>12626.823880372562</v>
      </c>
    </row>
    <row r="660" spans="1:30" x14ac:dyDescent="0.2">
      <c r="A660" s="89" t="s">
        <v>1117</v>
      </c>
      <c r="B660" s="89" t="s">
        <v>577</v>
      </c>
      <c r="C660" s="89" t="s">
        <v>4</v>
      </c>
      <c r="D660" s="89" t="s">
        <v>729</v>
      </c>
      <c r="E660" s="89" t="s">
        <v>604</v>
      </c>
      <c r="F660" s="89" t="s">
        <v>604</v>
      </c>
      <c r="G660" s="89" t="s">
        <v>541</v>
      </c>
      <c r="H660" s="89" t="s">
        <v>83</v>
      </c>
      <c r="I660" s="89" t="s">
        <v>200</v>
      </c>
      <c r="J660" s="90">
        <v>55.330350000000003</v>
      </c>
      <c r="K660" s="90">
        <v>86.133790000000005</v>
      </c>
      <c r="L660" s="89" t="s">
        <v>24</v>
      </c>
      <c r="M660" s="89" t="s">
        <v>28</v>
      </c>
      <c r="N660" s="89"/>
      <c r="O660" s="89" t="s">
        <v>28</v>
      </c>
      <c r="P660" s="90" t="s">
        <v>540</v>
      </c>
      <c r="Q660" s="89" t="s">
        <v>540</v>
      </c>
      <c r="R660" s="90">
        <v>479.9803524818098</v>
      </c>
      <c r="S660" s="90">
        <v>295.12235540774935</v>
      </c>
      <c r="T660" s="90">
        <v>47.077131593848343</v>
      </c>
      <c r="U660" s="90">
        <v>2386.0969230769228</v>
      </c>
      <c r="V660" s="90">
        <v>278.0683740130296</v>
      </c>
      <c r="W660" s="90">
        <v>1.84595</v>
      </c>
      <c r="X660" s="90">
        <v>13.45</v>
      </c>
      <c r="Y660" s="90">
        <v>886.01973166379685</v>
      </c>
      <c r="Z660" s="90">
        <v>544.78111196493489</v>
      </c>
      <c r="AA660" s="90">
        <v>86.902031065664346</v>
      </c>
      <c r="AB660" s="90">
        <v>4404.6156151538453</v>
      </c>
      <c r="AC660" s="90">
        <v>513.30031500935195</v>
      </c>
      <c r="AD660" s="90">
        <v>6435.6188048575932</v>
      </c>
    </row>
    <row r="661" spans="1:30" x14ac:dyDescent="0.2">
      <c r="A661" s="89" t="s">
        <v>1117</v>
      </c>
      <c r="B661" s="89" t="s">
        <v>577</v>
      </c>
      <c r="C661" s="89" t="s">
        <v>5</v>
      </c>
      <c r="D661" s="89" t="s">
        <v>729</v>
      </c>
      <c r="E661" s="89" t="s">
        <v>604</v>
      </c>
      <c r="F661" s="89" t="s">
        <v>604</v>
      </c>
      <c r="G661" s="89" t="s">
        <v>541</v>
      </c>
      <c r="H661" s="89" t="s">
        <v>83</v>
      </c>
      <c r="I661" s="89" t="s">
        <v>200</v>
      </c>
      <c r="J661" s="90">
        <v>55.330350000000003</v>
      </c>
      <c r="K661" s="90">
        <v>86.133790000000005</v>
      </c>
      <c r="L661" s="89" t="s">
        <v>24</v>
      </c>
      <c r="M661" s="89" t="s">
        <v>28</v>
      </c>
      <c r="N661" s="89"/>
      <c r="O661" s="89" t="s">
        <v>28</v>
      </c>
      <c r="P661" s="90" t="s">
        <v>540</v>
      </c>
      <c r="Q661" s="89" t="s">
        <v>540</v>
      </c>
      <c r="R661" s="90">
        <v>479.9803524818098</v>
      </c>
      <c r="S661" s="90">
        <v>295.12235540774935</v>
      </c>
      <c r="T661" s="90">
        <v>47.077131593848343</v>
      </c>
      <c r="U661" s="90">
        <v>2386.0969230769228</v>
      </c>
      <c r="V661" s="90">
        <v>278.0683740130296</v>
      </c>
      <c r="W661" s="90">
        <v>1.5301800000000001</v>
      </c>
      <c r="X661" s="90">
        <v>13.45</v>
      </c>
      <c r="Y661" s="90">
        <v>734.45633576061573</v>
      </c>
      <c r="Z661" s="90">
        <v>451.59032579782991</v>
      </c>
      <c r="AA661" s="90">
        <v>72.036485222274862</v>
      </c>
      <c r="AB661" s="90">
        <v>3651.1577897538459</v>
      </c>
      <c r="AC661" s="90">
        <v>425.49466454725763</v>
      </c>
      <c r="AD661" s="90">
        <v>5334.7356010818239</v>
      </c>
    </row>
    <row r="662" spans="1:30" x14ac:dyDescent="0.2">
      <c r="A662" s="89" t="s">
        <v>1117</v>
      </c>
      <c r="B662" s="89" t="s">
        <v>577</v>
      </c>
      <c r="C662" s="89" t="s">
        <v>10</v>
      </c>
      <c r="D662" s="89" t="s">
        <v>729</v>
      </c>
      <c r="E662" s="89" t="s">
        <v>604</v>
      </c>
      <c r="F662" s="89" t="s">
        <v>604</v>
      </c>
      <c r="G662" s="89" t="s">
        <v>541</v>
      </c>
      <c r="H662" s="89" t="s">
        <v>83</v>
      </c>
      <c r="I662" s="89" t="s">
        <v>200</v>
      </c>
      <c r="J662" s="90">
        <v>55.330350000000003</v>
      </c>
      <c r="K662" s="90">
        <v>86.133790000000005</v>
      </c>
      <c r="L662" s="89" t="s">
        <v>24</v>
      </c>
      <c r="M662" s="89" t="s">
        <v>28</v>
      </c>
      <c r="N662" s="89"/>
      <c r="O662" s="89" t="s">
        <v>28</v>
      </c>
      <c r="P662" s="90" t="s">
        <v>540</v>
      </c>
      <c r="Q662" s="89" t="s">
        <v>540</v>
      </c>
      <c r="R662" s="90">
        <v>479.9803524818098</v>
      </c>
      <c r="S662" s="90">
        <v>295.12235540774935</v>
      </c>
      <c r="T662" s="90">
        <v>47.077131593848343</v>
      </c>
      <c r="U662" s="90">
        <v>2386.0969230769228</v>
      </c>
      <c r="V662" s="90">
        <v>278.0683740130296</v>
      </c>
      <c r="W662" s="90">
        <v>0.23013</v>
      </c>
      <c r="X662" s="90">
        <v>13.45</v>
      </c>
      <c r="Y662" s="90">
        <v>110.45787851663889</v>
      </c>
      <c r="Z662" s="90">
        <v>67.916507649985363</v>
      </c>
      <c r="AA662" s="90">
        <v>10.83386029369232</v>
      </c>
      <c r="AB662" s="90">
        <v>549.11248490769231</v>
      </c>
      <c r="AC662" s="90">
        <v>63.991874911618503</v>
      </c>
      <c r="AD662" s="90">
        <v>802.3126062796274</v>
      </c>
    </row>
    <row r="663" spans="1:30" x14ac:dyDescent="0.2">
      <c r="A663" s="89" t="s">
        <v>1117</v>
      </c>
      <c r="B663" s="89" t="s">
        <v>577</v>
      </c>
      <c r="C663" s="89" t="s">
        <v>9</v>
      </c>
      <c r="D663" s="89" t="s">
        <v>729</v>
      </c>
      <c r="E663" s="89" t="s">
        <v>604</v>
      </c>
      <c r="F663" s="89" t="s">
        <v>604</v>
      </c>
      <c r="G663" s="89" t="s">
        <v>541</v>
      </c>
      <c r="H663" s="89" t="s">
        <v>83</v>
      </c>
      <c r="I663" s="89" t="s">
        <v>200</v>
      </c>
      <c r="J663" s="90">
        <v>55.330350000000003</v>
      </c>
      <c r="K663" s="90">
        <v>86.133790000000005</v>
      </c>
      <c r="L663" s="89" t="s">
        <v>24</v>
      </c>
      <c r="M663" s="89" t="s">
        <v>28</v>
      </c>
      <c r="N663" s="89"/>
      <c r="O663" s="89" t="s">
        <v>28</v>
      </c>
      <c r="P663" s="90" t="s">
        <v>540</v>
      </c>
      <c r="Q663" s="89" t="s">
        <v>540</v>
      </c>
      <c r="R663" s="90">
        <v>479.9803524818098</v>
      </c>
      <c r="S663" s="90">
        <v>295.12235540774935</v>
      </c>
      <c r="T663" s="90">
        <v>47.077131593848343</v>
      </c>
      <c r="U663" s="90">
        <v>2386.0969230769228</v>
      </c>
      <c r="V663" s="90">
        <v>278.0683740130296</v>
      </c>
      <c r="W663" s="90">
        <v>7.0349999999999996E-2</v>
      </c>
      <c r="X663" s="90">
        <v>13.45</v>
      </c>
      <c r="Y663" s="90">
        <v>33.766617797095314</v>
      </c>
      <c r="Z663" s="90">
        <v>20.761857702935167</v>
      </c>
      <c r="AA663" s="90">
        <v>3.3118762076272308</v>
      </c>
      <c r="AB663" s="90">
        <v>167.86191853846151</v>
      </c>
      <c r="AC663" s="90">
        <v>19.562110111816629</v>
      </c>
      <c r="AD663" s="90">
        <v>245.26438035793583</v>
      </c>
    </row>
    <row r="664" spans="1:30" x14ac:dyDescent="0.2">
      <c r="A664" s="89" t="s">
        <v>1117</v>
      </c>
      <c r="B664" s="89" t="s">
        <v>577</v>
      </c>
      <c r="C664" s="89" t="s">
        <v>4</v>
      </c>
      <c r="D664" s="89" t="s">
        <v>730</v>
      </c>
      <c r="E664" s="89" t="s">
        <v>604</v>
      </c>
      <c r="F664" s="89" t="s">
        <v>604</v>
      </c>
      <c r="G664" s="89" t="s">
        <v>541</v>
      </c>
      <c r="H664" s="89" t="s">
        <v>83</v>
      </c>
      <c r="I664" s="89" t="s">
        <v>201</v>
      </c>
      <c r="J664" s="90">
        <v>53.742404999999998</v>
      </c>
      <c r="K664" s="90">
        <v>87.119667000000007</v>
      </c>
      <c r="L664" s="89" t="s">
        <v>24</v>
      </c>
      <c r="M664" s="89" t="s">
        <v>28</v>
      </c>
      <c r="N664" s="89"/>
      <c r="O664" s="89" t="s">
        <v>28</v>
      </c>
      <c r="P664" s="90" t="s">
        <v>540</v>
      </c>
      <c r="Q664" s="89" t="s">
        <v>540</v>
      </c>
      <c r="R664" s="90">
        <v>479.9803524818098</v>
      </c>
      <c r="S664" s="90">
        <v>295.12235540774935</v>
      </c>
      <c r="T664" s="90">
        <v>47.077131593848343</v>
      </c>
      <c r="U664" s="90">
        <v>2386.0969230769228</v>
      </c>
      <c r="V664" s="90">
        <v>1087.5629014688895</v>
      </c>
      <c r="W664" s="90">
        <v>2.5481600000000002</v>
      </c>
      <c r="X664" s="90">
        <v>226.28</v>
      </c>
      <c r="Y664" s="90">
        <v>1223.0667349800485</v>
      </c>
      <c r="Z664" s="90">
        <v>752.01898115581071</v>
      </c>
      <c r="AA664" s="90">
        <v>119.9600636421806</v>
      </c>
      <c r="AB664" s="90">
        <v>6080.1567355076922</v>
      </c>
      <c r="AC664" s="90">
        <v>2771.2842830069658</v>
      </c>
      <c r="AD664" s="90">
        <v>10946.486798292699</v>
      </c>
    </row>
    <row r="665" spans="1:30" x14ac:dyDescent="0.2">
      <c r="A665" s="89" t="s">
        <v>1117</v>
      </c>
      <c r="B665" s="89" t="s">
        <v>577</v>
      </c>
      <c r="C665" s="89" t="s">
        <v>5</v>
      </c>
      <c r="D665" s="89" t="s">
        <v>730</v>
      </c>
      <c r="E665" s="89" t="s">
        <v>604</v>
      </c>
      <c r="F665" s="89" t="s">
        <v>604</v>
      </c>
      <c r="G665" s="89" t="s">
        <v>541</v>
      </c>
      <c r="H665" s="89" t="s">
        <v>83</v>
      </c>
      <c r="I665" s="89" t="s">
        <v>201</v>
      </c>
      <c r="J665" s="90">
        <v>53.742404999999998</v>
      </c>
      <c r="K665" s="90">
        <v>87.119667000000007</v>
      </c>
      <c r="L665" s="89" t="s">
        <v>24</v>
      </c>
      <c r="M665" s="89" t="s">
        <v>28</v>
      </c>
      <c r="N665" s="89"/>
      <c r="O665" s="89" t="s">
        <v>28</v>
      </c>
      <c r="P665" s="90" t="s">
        <v>540</v>
      </c>
      <c r="Q665" s="89" t="s">
        <v>540</v>
      </c>
      <c r="R665" s="90">
        <v>479.9803524818098</v>
      </c>
      <c r="S665" s="90">
        <v>295.12235540774935</v>
      </c>
      <c r="T665" s="90">
        <v>47.077131593848343</v>
      </c>
      <c r="U665" s="90">
        <v>2386.0969230769228</v>
      </c>
      <c r="V665" s="90">
        <v>1087.5629014688895</v>
      </c>
      <c r="W665" s="90">
        <v>2.1217800000000002</v>
      </c>
      <c r="X665" s="90">
        <v>226.28</v>
      </c>
      <c r="Y665" s="90">
        <v>1018.4127122888546</v>
      </c>
      <c r="Z665" s="90">
        <v>626.18471125705446</v>
      </c>
      <c r="AA665" s="90">
        <v>99.887316273195552</v>
      </c>
      <c r="AB665" s="90">
        <v>5062.7727294461538</v>
      </c>
      <c r="AC665" s="90">
        <v>2307.5692130786606</v>
      </c>
      <c r="AD665" s="90">
        <v>9114.8266823439189</v>
      </c>
    </row>
    <row r="666" spans="1:30" x14ac:dyDescent="0.2">
      <c r="A666" s="89" t="s">
        <v>1117</v>
      </c>
      <c r="B666" s="89" t="s">
        <v>577</v>
      </c>
      <c r="C666" s="89" t="s">
        <v>10</v>
      </c>
      <c r="D666" s="89" t="s">
        <v>730</v>
      </c>
      <c r="E666" s="89" t="s">
        <v>604</v>
      </c>
      <c r="F666" s="89" t="s">
        <v>604</v>
      </c>
      <c r="G666" s="89" t="s">
        <v>541</v>
      </c>
      <c r="H666" s="89" t="s">
        <v>83</v>
      </c>
      <c r="I666" s="89" t="s">
        <v>201</v>
      </c>
      <c r="J666" s="90">
        <v>53.742404999999998</v>
      </c>
      <c r="K666" s="90">
        <v>87.119667000000007</v>
      </c>
      <c r="L666" s="89" t="s">
        <v>24</v>
      </c>
      <c r="M666" s="89" t="s">
        <v>28</v>
      </c>
      <c r="N666" s="89"/>
      <c r="O666" s="89" t="s">
        <v>28</v>
      </c>
      <c r="P666" s="90" t="s">
        <v>540</v>
      </c>
      <c r="Q666" s="89" t="s">
        <v>540</v>
      </c>
      <c r="R666" s="90">
        <v>479.9803524818098</v>
      </c>
      <c r="S666" s="90">
        <v>295.12235540774935</v>
      </c>
      <c r="T666" s="90">
        <v>47.077131593848343</v>
      </c>
      <c r="U666" s="90">
        <v>2386.0969230769228</v>
      </c>
      <c r="V666" s="90">
        <v>1087.5629014688895</v>
      </c>
      <c r="W666" s="90">
        <v>0.32096999999999998</v>
      </c>
      <c r="X666" s="90">
        <v>226.28</v>
      </c>
      <c r="Y666" s="90">
        <v>154.05929373608649</v>
      </c>
      <c r="Z666" s="90">
        <v>94.72542241522531</v>
      </c>
      <c r="AA666" s="90">
        <v>15.110346927677501</v>
      </c>
      <c r="AB666" s="90">
        <v>765.8655293999999</v>
      </c>
      <c r="AC666" s="90">
        <v>349.07506448446946</v>
      </c>
      <c r="AD666" s="90">
        <v>1378.8356569634586</v>
      </c>
    </row>
    <row r="667" spans="1:30" x14ac:dyDescent="0.2">
      <c r="A667" s="89" t="s">
        <v>1117</v>
      </c>
      <c r="B667" s="89" t="s">
        <v>577</v>
      </c>
      <c r="C667" s="89" t="s">
        <v>9</v>
      </c>
      <c r="D667" s="89" t="s">
        <v>730</v>
      </c>
      <c r="E667" s="89" t="s">
        <v>604</v>
      </c>
      <c r="F667" s="89" t="s">
        <v>604</v>
      </c>
      <c r="G667" s="89" t="s">
        <v>541</v>
      </c>
      <c r="H667" s="89" t="s">
        <v>83</v>
      </c>
      <c r="I667" s="89" t="s">
        <v>201</v>
      </c>
      <c r="J667" s="90">
        <v>53.742404999999998</v>
      </c>
      <c r="K667" s="90">
        <v>87.119667000000007</v>
      </c>
      <c r="L667" s="89" t="s">
        <v>24</v>
      </c>
      <c r="M667" s="89" t="s">
        <v>28</v>
      </c>
      <c r="N667" s="89"/>
      <c r="O667" s="89" t="s">
        <v>28</v>
      </c>
      <c r="P667" s="90" t="s">
        <v>540</v>
      </c>
      <c r="Q667" s="89" t="s">
        <v>540</v>
      </c>
      <c r="R667" s="90">
        <v>479.9803524818098</v>
      </c>
      <c r="S667" s="90">
        <v>295.12235540774935</v>
      </c>
      <c r="T667" s="90">
        <v>47.077131593848343</v>
      </c>
      <c r="U667" s="90">
        <v>2386.0969230769228</v>
      </c>
      <c r="V667" s="90">
        <v>1087.5629014688895</v>
      </c>
      <c r="W667" s="90">
        <v>9.819E-2</v>
      </c>
      <c r="X667" s="90">
        <v>226.28</v>
      </c>
      <c r="Y667" s="90">
        <v>47.129270810188906</v>
      </c>
      <c r="Z667" s="90">
        <v>28.978064077486909</v>
      </c>
      <c r="AA667" s="90">
        <v>4.6225035511999684</v>
      </c>
      <c r="AB667" s="90">
        <v>234.29085687692304</v>
      </c>
      <c r="AC667" s="90">
        <v>106.78780129523027</v>
      </c>
      <c r="AD667" s="90">
        <v>421.80849661102911</v>
      </c>
    </row>
    <row r="668" spans="1:30" x14ac:dyDescent="0.2">
      <c r="A668" s="89" t="s">
        <v>1117</v>
      </c>
      <c r="B668" s="89" t="s">
        <v>578</v>
      </c>
      <c r="C668" s="89" t="s">
        <v>6</v>
      </c>
      <c r="D668" s="89" t="s">
        <v>730</v>
      </c>
      <c r="E668" s="89" t="s">
        <v>604</v>
      </c>
      <c r="F668" s="89" t="s">
        <v>604</v>
      </c>
      <c r="G668" s="89" t="s">
        <v>541</v>
      </c>
      <c r="H668" s="89" t="s">
        <v>83</v>
      </c>
      <c r="I668" s="89" t="s">
        <v>201</v>
      </c>
      <c r="J668" s="90">
        <v>53.742404999999998</v>
      </c>
      <c r="K668" s="90">
        <v>87.119667000000007</v>
      </c>
      <c r="L668" s="89" t="s">
        <v>24</v>
      </c>
      <c r="M668" s="89" t="s">
        <v>28</v>
      </c>
      <c r="N668" s="89"/>
      <c r="O668" s="89" t="s">
        <v>28</v>
      </c>
      <c r="P668" s="90" t="s">
        <v>540</v>
      </c>
      <c r="Q668" s="89" t="s">
        <v>540</v>
      </c>
      <c r="R668" s="90">
        <v>479.9803524818098</v>
      </c>
      <c r="S668" s="90">
        <v>295.12235540774935</v>
      </c>
      <c r="T668" s="90">
        <v>47.077131593848343</v>
      </c>
      <c r="U668" s="90">
        <v>2353.1381818181821</v>
      </c>
      <c r="V668" s="90">
        <v>1087.5629014688895</v>
      </c>
      <c r="W668" s="90">
        <v>1.19909</v>
      </c>
      <c r="X668" s="90">
        <v>226.28</v>
      </c>
      <c r="Y668" s="90">
        <v>575.53964085741336</v>
      </c>
      <c r="Z668" s="90">
        <v>353.87826514587817</v>
      </c>
      <c r="AA668" s="90">
        <v>56.449717722867611</v>
      </c>
      <c r="AB668" s="90">
        <v>2821.624462436364</v>
      </c>
      <c r="AC668" s="90">
        <v>1304.0857995223307</v>
      </c>
      <c r="AD668" s="90">
        <v>5111.5778856848538</v>
      </c>
    </row>
    <row r="669" spans="1:30" x14ac:dyDescent="0.2">
      <c r="A669" s="89" t="s">
        <v>1117</v>
      </c>
      <c r="B669" s="89" t="s">
        <v>578</v>
      </c>
      <c r="C669" s="89" t="s">
        <v>7</v>
      </c>
      <c r="D669" s="89" t="s">
        <v>730</v>
      </c>
      <c r="E669" s="89" t="s">
        <v>604</v>
      </c>
      <c r="F669" s="89" t="s">
        <v>604</v>
      </c>
      <c r="G669" s="89" t="s">
        <v>541</v>
      </c>
      <c r="H669" s="89" t="s">
        <v>83</v>
      </c>
      <c r="I669" s="89" t="s">
        <v>201</v>
      </c>
      <c r="J669" s="90">
        <v>53.742404999999998</v>
      </c>
      <c r="K669" s="90">
        <v>87.119667000000007</v>
      </c>
      <c r="L669" s="89" t="s">
        <v>24</v>
      </c>
      <c r="M669" s="89" t="s">
        <v>28</v>
      </c>
      <c r="N669" s="89"/>
      <c r="O669" s="89" t="s">
        <v>28</v>
      </c>
      <c r="P669" s="90" t="s">
        <v>540</v>
      </c>
      <c r="Q669" s="89" t="s">
        <v>540</v>
      </c>
      <c r="R669" s="90">
        <v>479.9803524818098</v>
      </c>
      <c r="S669" s="90">
        <v>295.12235540774935</v>
      </c>
      <c r="T669" s="90">
        <v>47.077131593848343</v>
      </c>
      <c r="U669" s="90">
        <v>2353.1381818181821</v>
      </c>
      <c r="V669" s="90">
        <v>1087.5629014688895</v>
      </c>
      <c r="W669" s="90">
        <v>0.83443999999999996</v>
      </c>
      <c r="X669" s="90">
        <v>226.28</v>
      </c>
      <c r="Y669" s="90">
        <v>400.51480532492133</v>
      </c>
      <c r="Z669" s="90">
        <v>246.26189824644237</v>
      </c>
      <c r="AA669" s="90">
        <v>39.283041687170808</v>
      </c>
      <c r="AB669" s="90">
        <v>1963.5526244363639</v>
      </c>
      <c r="AC669" s="90">
        <v>907.50598750170013</v>
      </c>
      <c r="AD669" s="90">
        <v>3557.1183571965985</v>
      </c>
    </row>
    <row r="670" spans="1:30" x14ac:dyDescent="0.2">
      <c r="A670" s="89" t="s">
        <v>1117</v>
      </c>
      <c r="B670" s="89" t="s">
        <v>577</v>
      </c>
      <c r="C670" s="89" t="s">
        <v>4</v>
      </c>
      <c r="D670" s="89" t="s">
        <v>731</v>
      </c>
      <c r="E670" s="89" t="s">
        <v>604</v>
      </c>
      <c r="F670" s="89" t="s">
        <v>604</v>
      </c>
      <c r="G670" s="89" t="s">
        <v>541</v>
      </c>
      <c r="H670" s="89" t="s">
        <v>83</v>
      </c>
      <c r="I670" s="89" t="s">
        <v>202</v>
      </c>
      <c r="J670" s="90">
        <v>56.070655000000002</v>
      </c>
      <c r="K670" s="90">
        <v>89.042466000000005</v>
      </c>
      <c r="L670" s="89" t="s">
        <v>24</v>
      </c>
      <c r="M670" s="89" t="s">
        <v>28</v>
      </c>
      <c r="N670" s="89"/>
      <c r="O670" s="89" t="s">
        <v>28</v>
      </c>
      <c r="P670" s="90" t="s">
        <v>540</v>
      </c>
      <c r="Q670" s="89" t="s">
        <v>540</v>
      </c>
      <c r="R670" s="90">
        <v>479.9803524818098</v>
      </c>
      <c r="S670" s="90">
        <v>295.12235540774935</v>
      </c>
      <c r="T670" s="90">
        <v>47.077131593848343</v>
      </c>
      <c r="U670" s="90">
        <v>2386.0969230769228</v>
      </c>
      <c r="V670" s="90">
        <v>1251.7451036704861</v>
      </c>
      <c r="W670" s="90">
        <v>0.56601000000000001</v>
      </c>
      <c r="X670" s="90">
        <v>260.44</v>
      </c>
      <c r="Y670" s="90">
        <v>271.67367930822917</v>
      </c>
      <c r="Z670" s="90">
        <v>167.04220438434021</v>
      </c>
      <c r="AA670" s="90">
        <v>26.646127253434102</v>
      </c>
      <c r="AB670" s="90">
        <v>1350.5547194307692</v>
      </c>
      <c r="AC670" s="90">
        <v>708.50024612853178</v>
      </c>
      <c r="AD670" s="90">
        <v>2524.4169765053043</v>
      </c>
    </row>
    <row r="671" spans="1:30" x14ac:dyDescent="0.2">
      <c r="A671" s="89" t="s">
        <v>1117</v>
      </c>
      <c r="B671" s="89" t="s">
        <v>577</v>
      </c>
      <c r="C671" s="89" t="s">
        <v>5</v>
      </c>
      <c r="D671" s="89" t="s">
        <v>731</v>
      </c>
      <c r="E671" s="89" t="s">
        <v>604</v>
      </c>
      <c r="F671" s="89" t="s">
        <v>604</v>
      </c>
      <c r="G671" s="89" t="s">
        <v>541</v>
      </c>
      <c r="H671" s="89" t="s">
        <v>83</v>
      </c>
      <c r="I671" s="89" t="s">
        <v>202</v>
      </c>
      <c r="J671" s="90">
        <v>56.070655000000002</v>
      </c>
      <c r="K671" s="90">
        <v>89.042466000000005</v>
      </c>
      <c r="L671" s="89" t="s">
        <v>24</v>
      </c>
      <c r="M671" s="89" t="s">
        <v>28</v>
      </c>
      <c r="N671" s="89"/>
      <c r="O671" s="89" t="s">
        <v>28</v>
      </c>
      <c r="P671" s="90" t="s">
        <v>540</v>
      </c>
      <c r="Q671" s="89" t="s">
        <v>540</v>
      </c>
      <c r="R671" s="90">
        <v>479.9803524818098</v>
      </c>
      <c r="S671" s="90">
        <v>295.12235540774935</v>
      </c>
      <c r="T671" s="90">
        <v>47.077131593848343</v>
      </c>
      <c r="U671" s="90">
        <v>2386.0969230769228</v>
      </c>
      <c r="V671" s="90">
        <v>1251.7451036704861</v>
      </c>
      <c r="W671" s="90">
        <v>0.50973999999999997</v>
      </c>
      <c r="X671" s="90">
        <v>260.44</v>
      </c>
      <c r="Y671" s="90">
        <v>244.66518487407771</v>
      </c>
      <c r="Z671" s="90">
        <v>150.43566944554615</v>
      </c>
      <c r="AA671" s="90">
        <v>23.997097058648254</v>
      </c>
      <c r="AB671" s="90">
        <v>1216.2890455692307</v>
      </c>
      <c r="AC671" s="90">
        <v>638.06454914499352</v>
      </c>
      <c r="AD671" s="90">
        <v>2273.4515460924963</v>
      </c>
    </row>
    <row r="672" spans="1:30" x14ac:dyDescent="0.2">
      <c r="A672" s="89" t="s">
        <v>1117</v>
      </c>
      <c r="B672" s="89" t="s">
        <v>577</v>
      </c>
      <c r="C672" s="89" t="s">
        <v>10</v>
      </c>
      <c r="D672" s="89" t="s">
        <v>731</v>
      </c>
      <c r="E672" s="89" t="s">
        <v>604</v>
      </c>
      <c r="F672" s="89" t="s">
        <v>604</v>
      </c>
      <c r="G672" s="89" t="s">
        <v>541</v>
      </c>
      <c r="H672" s="89" t="s">
        <v>83</v>
      </c>
      <c r="I672" s="89" t="s">
        <v>202</v>
      </c>
      <c r="J672" s="90">
        <v>56.070655000000002</v>
      </c>
      <c r="K672" s="90">
        <v>89.042466000000005</v>
      </c>
      <c r="L672" s="89" t="s">
        <v>24</v>
      </c>
      <c r="M672" s="89" t="s">
        <v>28</v>
      </c>
      <c r="N672" s="89"/>
      <c r="O672" s="89" t="s">
        <v>28</v>
      </c>
      <c r="P672" s="90" t="s">
        <v>540</v>
      </c>
      <c r="Q672" s="89" t="s">
        <v>540</v>
      </c>
      <c r="R672" s="90">
        <v>479.9803524818098</v>
      </c>
      <c r="S672" s="90">
        <v>295.12235540774935</v>
      </c>
      <c r="T672" s="90">
        <v>47.077131593848343</v>
      </c>
      <c r="U672" s="90">
        <v>2386.0969230769228</v>
      </c>
      <c r="V672" s="90">
        <v>1251.7451036704861</v>
      </c>
      <c r="W672" s="90">
        <v>8.4589999999999999E-2</v>
      </c>
      <c r="X672" s="90">
        <v>260.44</v>
      </c>
      <c r="Y672" s="90">
        <v>40.601538016436294</v>
      </c>
      <c r="Z672" s="90">
        <v>24.964400043941517</v>
      </c>
      <c r="AA672" s="90">
        <v>3.9822545615236313</v>
      </c>
      <c r="AB672" s="90">
        <v>201.8399387230769</v>
      </c>
      <c r="AC672" s="90">
        <v>105.88511831948641</v>
      </c>
      <c r="AD672" s="90">
        <v>377.27324966446474</v>
      </c>
    </row>
    <row r="673" spans="1:30" x14ac:dyDescent="0.2">
      <c r="A673" s="89" t="s">
        <v>1117</v>
      </c>
      <c r="B673" s="89" t="s">
        <v>577</v>
      </c>
      <c r="C673" s="89" t="s">
        <v>9</v>
      </c>
      <c r="D673" s="89" t="s">
        <v>731</v>
      </c>
      <c r="E673" s="89" t="s">
        <v>604</v>
      </c>
      <c r="F673" s="89" t="s">
        <v>604</v>
      </c>
      <c r="G673" s="89" t="s">
        <v>541</v>
      </c>
      <c r="H673" s="89" t="s">
        <v>83</v>
      </c>
      <c r="I673" s="89" t="s">
        <v>202</v>
      </c>
      <c r="J673" s="90">
        <v>56.070655000000002</v>
      </c>
      <c r="K673" s="90">
        <v>89.042466000000005</v>
      </c>
      <c r="L673" s="89" t="s">
        <v>24</v>
      </c>
      <c r="M673" s="89" t="s">
        <v>28</v>
      </c>
      <c r="N673" s="89"/>
      <c r="O673" s="89" t="s">
        <v>28</v>
      </c>
      <c r="P673" s="90" t="s">
        <v>540</v>
      </c>
      <c r="Q673" s="89" t="s">
        <v>540</v>
      </c>
      <c r="R673" s="90">
        <v>479.9803524818098</v>
      </c>
      <c r="S673" s="90">
        <v>295.12235540774935</v>
      </c>
      <c r="T673" s="90">
        <v>47.077131593848343</v>
      </c>
      <c r="U673" s="90">
        <v>2386.0969230769228</v>
      </c>
      <c r="V673" s="90">
        <v>1251.7451036704861</v>
      </c>
      <c r="W673" s="90">
        <v>2.6169999999999999E-2</v>
      </c>
      <c r="X673" s="90">
        <v>260.44</v>
      </c>
      <c r="Y673" s="90">
        <v>12.561085824448963</v>
      </c>
      <c r="Z673" s="90">
        <v>7.7233520410208003</v>
      </c>
      <c r="AA673" s="90">
        <v>1.2320085338110112</v>
      </c>
      <c r="AB673" s="90">
        <v>62.444156476923069</v>
      </c>
      <c r="AC673" s="90">
        <v>32.758169363056616</v>
      </c>
      <c r="AD673" s="90">
        <v>116.71877223926046</v>
      </c>
    </row>
    <row r="674" spans="1:30" x14ac:dyDescent="0.2">
      <c r="A674" s="89" t="s">
        <v>1117</v>
      </c>
      <c r="B674" s="89" t="s">
        <v>578</v>
      </c>
      <c r="C674" s="89" t="s">
        <v>6</v>
      </c>
      <c r="D674" s="89" t="s">
        <v>731</v>
      </c>
      <c r="E674" s="89" t="s">
        <v>604</v>
      </c>
      <c r="F674" s="89" t="s">
        <v>604</v>
      </c>
      <c r="G674" s="89" t="s">
        <v>541</v>
      </c>
      <c r="H674" s="89" t="s">
        <v>83</v>
      </c>
      <c r="I674" s="89" t="s">
        <v>202</v>
      </c>
      <c r="J674" s="90">
        <v>56.070655000000002</v>
      </c>
      <c r="K674" s="90">
        <v>89.042466000000005</v>
      </c>
      <c r="L674" s="89" t="s">
        <v>24</v>
      </c>
      <c r="M674" s="89" t="s">
        <v>28</v>
      </c>
      <c r="N674" s="89"/>
      <c r="O674" s="89" t="s">
        <v>28</v>
      </c>
      <c r="P674" s="90" t="s">
        <v>540</v>
      </c>
      <c r="Q674" s="89" t="s">
        <v>540</v>
      </c>
      <c r="R674" s="90">
        <v>479.9803524818098</v>
      </c>
      <c r="S674" s="90">
        <v>295.12235540774935</v>
      </c>
      <c r="T674" s="90">
        <v>47.077131593848343</v>
      </c>
      <c r="U674" s="90">
        <v>2353.1381818181821</v>
      </c>
      <c r="V674" s="90">
        <v>1251.7451036704861</v>
      </c>
      <c r="W674" s="90">
        <v>9.7378300000000007</v>
      </c>
      <c r="X674" s="90">
        <v>260.44</v>
      </c>
      <c r="Y674" s="90">
        <v>4673.9670758079419</v>
      </c>
      <c r="Z674" s="90">
        <v>2873.8513261602443</v>
      </c>
      <c r="AA674" s="90">
        <v>458.42910434852422</v>
      </c>
      <c r="AB674" s="90">
        <v>22914.459581054551</v>
      </c>
      <c r="AC674" s="90">
        <v>12189.28102287557</v>
      </c>
      <c r="AD674" s="90">
        <v>43109.988110246835</v>
      </c>
    </row>
    <row r="675" spans="1:30" x14ac:dyDescent="0.2">
      <c r="A675" s="89" t="s">
        <v>1117</v>
      </c>
      <c r="B675" s="89" t="s">
        <v>578</v>
      </c>
      <c r="C675" s="89" t="s">
        <v>7</v>
      </c>
      <c r="D675" s="89" t="s">
        <v>731</v>
      </c>
      <c r="E675" s="89" t="s">
        <v>604</v>
      </c>
      <c r="F675" s="89" t="s">
        <v>604</v>
      </c>
      <c r="G675" s="89" t="s">
        <v>541</v>
      </c>
      <c r="H675" s="89" t="s">
        <v>83</v>
      </c>
      <c r="I675" s="89" t="s">
        <v>202</v>
      </c>
      <c r="J675" s="90">
        <v>56.070655000000002</v>
      </c>
      <c r="K675" s="90">
        <v>89.042466000000005</v>
      </c>
      <c r="L675" s="89" t="s">
        <v>24</v>
      </c>
      <c r="M675" s="89" t="s">
        <v>28</v>
      </c>
      <c r="N675" s="89"/>
      <c r="O675" s="89" t="s">
        <v>28</v>
      </c>
      <c r="P675" s="90" t="s">
        <v>540</v>
      </c>
      <c r="Q675" s="89" t="s">
        <v>540</v>
      </c>
      <c r="R675" s="90">
        <v>479.9803524818098</v>
      </c>
      <c r="S675" s="90">
        <v>295.12235540774935</v>
      </c>
      <c r="T675" s="90">
        <v>47.077131593848343</v>
      </c>
      <c r="U675" s="90">
        <v>2353.1381818181821</v>
      </c>
      <c r="V675" s="90">
        <v>1251.7451036704861</v>
      </c>
      <c r="W675" s="90">
        <v>6.7965999999999998</v>
      </c>
      <c r="X675" s="90">
        <v>260.44</v>
      </c>
      <c r="Y675" s="90">
        <v>3262.2344636778685</v>
      </c>
      <c r="Z675" s="90">
        <v>2005.8286007643092</v>
      </c>
      <c r="AA675" s="90">
        <v>319.96443259074965</v>
      </c>
      <c r="AB675" s="90">
        <v>15993.338966545456</v>
      </c>
      <c r="AC675" s="90">
        <v>8507.6107716068254</v>
      </c>
      <c r="AD675" s="90">
        <v>30088.977235185208</v>
      </c>
    </row>
    <row r="676" spans="1:30" x14ac:dyDescent="0.2">
      <c r="A676" s="89" t="s">
        <v>1117</v>
      </c>
      <c r="B676" s="89" t="s">
        <v>577</v>
      </c>
      <c r="C676" s="89" t="s">
        <v>4</v>
      </c>
      <c r="D676" s="89" t="s">
        <v>732</v>
      </c>
      <c r="E676" s="89" t="s">
        <v>604</v>
      </c>
      <c r="F676" s="89" t="s">
        <v>604</v>
      </c>
      <c r="G676" s="89" t="s">
        <v>541</v>
      </c>
      <c r="H676" s="89" t="s">
        <v>83</v>
      </c>
      <c r="I676" s="89" t="s">
        <v>203</v>
      </c>
      <c r="J676" s="90">
        <v>56.076259999999998</v>
      </c>
      <c r="K676" s="90">
        <v>86.048411000000002</v>
      </c>
      <c r="L676" s="89" t="s">
        <v>24</v>
      </c>
      <c r="M676" s="89" t="s">
        <v>28</v>
      </c>
      <c r="N676" s="89"/>
      <c r="O676" s="89" t="s">
        <v>28</v>
      </c>
      <c r="P676" s="90" t="s">
        <v>540</v>
      </c>
      <c r="Q676" s="89" t="s">
        <v>540</v>
      </c>
      <c r="R676" s="90">
        <v>479.9803524818098</v>
      </c>
      <c r="S676" s="90">
        <v>295.12235540774935</v>
      </c>
      <c r="T676" s="90">
        <v>47.077131593848343</v>
      </c>
      <c r="U676" s="90">
        <v>2386.0969230769228</v>
      </c>
      <c r="V676" s="90">
        <v>738.81461921401387</v>
      </c>
      <c r="W676" s="90">
        <v>1.0184599999999999</v>
      </c>
      <c r="X676" s="90">
        <v>106.46</v>
      </c>
      <c r="Y676" s="90">
        <v>488.84078978862397</v>
      </c>
      <c r="Z676" s="90">
        <v>300.57031408857637</v>
      </c>
      <c r="AA676" s="90">
        <v>47.946175443070778</v>
      </c>
      <c r="AB676" s="90">
        <v>2430.1442722769225</v>
      </c>
      <c r="AC676" s="90">
        <v>752.45313708470451</v>
      </c>
      <c r="AD676" s="90">
        <v>4019.954688681898</v>
      </c>
    </row>
    <row r="677" spans="1:30" x14ac:dyDescent="0.2">
      <c r="A677" s="89" t="s">
        <v>1117</v>
      </c>
      <c r="B677" s="89" t="s">
        <v>577</v>
      </c>
      <c r="C677" s="89" t="s">
        <v>5</v>
      </c>
      <c r="D677" s="89" t="s">
        <v>732</v>
      </c>
      <c r="E677" s="89" t="s">
        <v>604</v>
      </c>
      <c r="F677" s="89" t="s">
        <v>604</v>
      </c>
      <c r="G677" s="89" t="s">
        <v>541</v>
      </c>
      <c r="H677" s="89" t="s">
        <v>83</v>
      </c>
      <c r="I677" s="89" t="s">
        <v>203</v>
      </c>
      <c r="J677" s="90">
        <v>56.076259999999998</v>
      </c>
      <c r="K677" s="90">
        <v>86.048411000000002</v>
      </c>
      <c r="L677" s="89" t="s">
        <v>24</v>
      </c>
      <c r="M677" s="89" t="s">
        <v>28</v>
      </c>
      <c r="N677" s="89"/>
      <c r="O677" s="89" t="s">
        <v>28</v>
      </c>
      <c r="P677" s="90" t="s">
        <v>540</v>
      </c>
      <c r="Q677" s="89" t="s">
        <v>540</v>
      </c>
      <c r="R677" s="90">
        <v>479.9803524818098</v>
      </c>
      <c r="S677" s="90">
        <v>295.12235540774935</v>
      </c>
      <c r="T677" s="90">
        <v>47.077131593848343</v>
      </c>
      <c r="U677" s="90">
        <v>2386.0969230769228</v>
      </c>
      <c r="V677" s="90">
        <v>738.81461921401387</v>
      </c>
      <c r="W677" s="90">
        <v>0.91722999999999999</v>
      </c>
      <c r="X677" s="90">
        <v>106.46</v>
      </c>
      <c r="Y677" s="90">
        <v>440.2523787068904</v>
      </c>
      <c r="Z677" s="90">
        <v>270.69507805064995</v>
      </c>
      <c r="AA677" s="90">
        <v>43.180557411825518</v>
      </c>
      <c r="AB677" s="90">
        <v>2188.5996807538459</v>
      </c>
      <c r="AC677" s="90">
        <v>677.66293318166993</v>
      </c>
      <c r="AD677" s="90">
        <v>3620.3906281048817</v>
      </c>
    </row>
    <row r="678" spans="1:30" x14ac:dyDescent="0.2">
      <c r="A678" s="89" t="s">
        <v>1117</v>
      </c>
      <c r="B678" s="89" t="s">
        <v>577</v>
      </c>
      <c r="C678" s="89" t="s">
        <v>10</v>
      </c>
      <c r="D678" s="89" t="s">
        <v>732</v>
      </c>
      <c r="E678" s="89" t="s">
        <v>604</v>
      </c>
      <c r="F678" s="89" t="s">
        <v>604</v>
      </c>
      <c r="G678" s="89" t="s">
        <v>541</v>
      </c>
      <c r="H678" s="89" t="s">
        <v>83</v>
      </c>
      <c r="I678" s="89" t="s">
        <v>203</v>
      </c>
      <c r="J678" s="90">
        <v>56.076259999999998</v>
      </c>
      <c r="K678" s="90">
        <v>86.048411000000002</v>
      </c>
      <c r="L678" s="89" t="s">
        <v>24</v>
      </c>
      <c r="M678" s="89" t="s">
        <v>28</v>
      </c>
      <c r="N678" s="89"/>
      <c r="O678" s="89" t="s">
        <v>28</v>
      </c>
      <c r="P678" s="90" t="s">
        <v>540</v>
      </c>
      <c r="Q678" s="89" t="s">
        <v>540</v>
      </c>
      <c r="R678" s="90">
        <v>479.9803524818098</v>
      </c>
      <c r="S678" s="90">
        <v>295.12235540774935</v>
      </c>
      <c r="T678" s="90">
        <v>47.077131593848343</v>
      </c>
      <c r="U678" s="90">
        <v>2386.0969230769228</v>
      </c>
      <c r="V678" s="90">
        <v>738.81461921401387</v>
      </c>
      <c r="W678" s="90">
        <v>0.15223</v>
      </c>
      <c r="X678" s="90">
        <v>106.46</v>
      </c>
      <c r="Y678" s="90">
        <v>73.067409058305913</v>
      </c>
      <c r="Z678" s="90">
        <v>44.926476163721688</v>
      </c>
      <c r="AA678" s="90">
        <v>7.1665517425315333</v>
      </c>
      <c r="AB678" s="90">
        <v>363.23553459999999</v>
      </c>
      <c r="AC678" s="90">
        <v>112.46974948294934</v>
      </c>
      <c r="AD678" s="90">
        <v>600.86572104750849</v>
      </c>
    </row>
    <row r="679" spans="1:30" x14ac:dyDescent="0.2">
      <c r="A679" s="89" t="s">
        <v>1117</v>
      </c>
      <c r="B679" s="89" t="s">
        <v>577</v>
      </c>
      <c r="C679" s="89" t="s">
        <v>9</v>
      </c>
      <c r="D679" s="89" t="s">
        <v>732</v>
      </c>
      <c r="E679" s="89" t="s">
        <v>604</v>
      </c>
      <c r="F679" s="89" t="s">
        <v>604</v>
      </c>
      <c r="G679" s="89" t="s">
        <v>541</v>
      </c>
      <c r="H679" s="89" t="s">
        <v>83</v>
      </c>
      <c r="I679" s="89" t="s">
        <v>203</v>
      </c>
      <c r="J679" s="90">
        <v>56.076259999999998</v>
      </c>
      <c r="K679" s="90">
        <v>86.048411000000002</v>
      </c>
      <c r="L679" s="89" t="s">
        <v>24</v>
      </c>
      <c r="M679" s="89" t="s">
        <v>28</v>
      </c>
      <c r="N679" s="89"/>
      <c r="O679" s="89" t="s">
        <v>28</v>
      </c>
      <c r="P679" s="90" t="s">
        <v>540</v>
      </c>
      <c r="Q679" s="89" t="s">
        <v>540</v>
      </c>
      <c r="R679" s="90">
        <v>479.9803524818098</v>
      </c>
      <c r="S679" s="90">
        <v>295.12235540774935</v>
      </c>
      <c r="T679" s="90">
        <v>47.077131593848343</v>
      </c>
      <c r="U679" s="90">
        <v>2386.0969230769228</v>
      </c>
      <c r="V679" s="90">
        <v>738.81461921401387</v>
      </c>
      <c r="W679" s="90">
        <v>4.709E-2</v>
      </c>
      <c r="X679" s="90">
        <v>106.46</v>
      </c>
      <c r="Y679" s="90">
        <v>22.602274798368423</v>
      </c>
      <c r="Z679" s="90">
        <v>13.897311716150917</v>
      </c>
      <c r="AA679" s="90">
        <v>2.2168621267543185</v>
      </c>
      <c r="AB679" s="90">
        <v>112.36130410769229</v>
      </c>
      <c r="AC679" s="90">
        <v>34.790780418787911</v>
      </c>
      <c r="AD679" s="90">
        <v>185.86853316775387</v>
      </c>
    </row>
    <row r="680" spans="1:30" x14ac:dyDescent="0.2">
      <c r="A680" s="89" t="s">
        <v>1117</v>
      </c>
      <c r="B680" s="89" t="s">
        <v>578</v>
      </c>
      <c r="C680" s="89" t="s">
        <v>6</v>
      </c>
      <c r="D680" s="89" t="s">
        <v>732</v>
      </c>
      <c r="E680" s="89" t="s">
        <v>604</v>
      </c>
      <c r="F680" s="89" t="s">
        <v>604</v>
      </c>
      <c r="G680" s="89" t="s">
        <v>541</v>
      </c>
      <c r="H680" s="89" t="s">
        <v>83</v>
      </c>
      <c r="I680" s="89" t="s">
        <v>203</v>
      </c>
      <c r="J680" s="90">
        <v>56.076259999999998</v>
      </c>
      <c r="K680" s="90">
        <v>86.048411000000002</v>
      </c>
      <c r="L680" s="89" t="s">
        <v>24</v>
      </c>
      <c r="M680" s="89" t="s">
        <v>28</v>
      </c>
      <c r="N680" s="89"/>
      <c r="O680" s="89" t="s">
        <v>28</v>
      </c>
      <c r="P680" s="90" t="s">
        <v>540</v>
      </c>
      <c r="Q680" s="89" t="s">
        <v>540</v>
      </c>
      <c r="R680" s="90">
        <v>479.9803524818098</v>
      </c>
      <c r="S680" s="90">
        <v>295.12235540774935</v>
      </c>
      <c r="T680" s="90">
        <v>47.077131593848343</v>
      </c>
      <c r="U680" s="90">
        <v>2353.1381818181821</v>
      </c>
      <c r="V680" s="90">
        <v>738.81461921401387</v>
      </c>
      <c r="W680" s="90">
        <v>1.0334399999999999</v>
      </c>
      <c r="X680" s="90">
        <v>106.46</v>
      </c>
      <c r="Y680" s="90">
        <v>496.03089546880148</v>
      </c>
      <c r="Z680" s="90">
        <v>304.99124697258446</v>
      </c>
      <c r="AA680" s="90">
        <v>48.651390874346625</v>
      </c>
      <c r="AB680" s="90">
        <v>2431.8271226181819</v>
      </c>
      <c r="AC680" s="90">
        <v>763.52058008053041</v>
      </c>
      <c r="AD680" s="90">
        <v>4045.0212360144451</v>
      </c>
    </row>
    <row r="681" spans="1:30" x14ac:dyDescent="0.2">
      <c r="A681" s="89" t="s">
        <v>1117</v>
      </c>
      <c r="B681" s="89" t="s">
        <v>578</v>
      </c>
      <c r="C681" s="89" t="s">
        <v>7</v>
      </c>
      <c r="D681" s="89" t="s">
        <v>732</v>
      </c>
      <c r="E681" s="89" t="s">
        <v>604</v>
      </c>
      <c r="F681" s="89" t="s">
        <v>604</v>
      </c>
      <c r="G681" s="89" t="s">
        <v>541</v>
      </c>
      <c r="H681" s="89" t="s">
        <v>83</v>
      </c>
      <c r="I681" s="89" t="s">
        <v>203</v>
      </c>
      <c r="J681" s="90">
        <v>56.076259999999998</v>
      </c>
      <c r="K681" s="90">
        <v>86.048411000000002</v>
      </c>
      <c r="L681" s="89" t="s">
        <v>24</v>
      </c>
      <c r="M681" s="89" t="s">
        <v>28</v>
      </c>
      <c r="N681" s="89"/>
      <c r="O681" s="89" t="s">
        <v>28</v>
      </c>
      <c r="P681" s="90" t="s">
        <v>540</v>
      </c>
      <c r="Q681" s="89" t="s">
        <v>540</v>
      </c>
      <c r="R681" s="90">
        <v>479.9803524818098</v>
      </c>
      <c r="S681" s="90">
        <v>295.12235540774935</v>
      </c>
      <c r="T681" s="90">
        <v>47.077131593848343</v>
      </c>
      <c r="U681" s="90">
        <v>2353.1381818181821</v>
      </c>
      <c r="V681" s="90">
        <v>738.81461921401387</v>
      </c>
      <c r="W681" s="90">
        <v>0.72035000000000005</v>
      </c>
      <c r="X681" s="90">
        <v>106.46</v>
      </c>
      <c r="Y681" s="90">
        <v>345.7538469102717</v>
      </c>
      <c r="Z681" s="90">
        <v>212.59138871797225</v>
      </c>
      <c r="AA681" s="90">
        <v>33.912011743628653</v>
      </c>
      <c r="AB681" s="90">
        <v>1695.0830892727276</v>
      </c>
      <c r="AC681" s="90">
        <v>532.20511095081497</v>
      </c>
      <c r="AD681" s="90">
        <v>2819.5454475954148</v>
      </c>
    </row>
    <row r="682" spans="1:30" x14ac:dyDescent="0.2">
      <c r="A682" s="89" t="s">
        <v>1117</v>
      </c>
      <c r="B682" s="89" t="s">
        <v>577</v>
      </c>
      <c r="C682" s="89" t="s">
        <v>4</v>
      </c>
      <c r="D682" s="89" t="s">
        <v>733</v>
      </c>
      <c r="E682" s="89" t="s">
        <v>604</v>
      </c>
      <c r="F682" s="89" t="s">
        <v>604</v>
      </c>
      <c r="G682" s="89" t="s">
        <v>541</v>
      </c>
      <c r="H682" s="89" t="s">
        <v>83</v>
      </c>
      <c r="I682" s="89" t="s">
        <v>204</v>
      </c>
      <c r="J682" s="90">
        <v>55.357208999999997</v>
      </c>
      <c r="K682" s="90">
        <v>86.155568000000002</v>
      </c>
      <c r="L682" s="89" t="s">
        <v>24</v>
      </c>
      <c r="M682" s="89" t="s">
        <v>28</v>
      </c>
      <c r="N682" s="89"/>
      <c r="O682" s="89" t="s">
        <v>28</v>
      </c>
      <c r="P682" s="90" t="s">
        <v>540</v>
      </c>
      <c r="Q682" s="89" t="s">
        <v>540</v>
      </c>
      <c r="R682" s="90">
        <v>479.9803524818098</v>
      </c>
      <c r="S682" s="90">
        <v>295.12235540774935</v>
      </c>
      <c r="T682" s="90">
        <v>47.077131593848343</v>
      </c>
      <c r="U682" s="90">
        <v>2386.0969230769228</v>
      </c>
      <c r="V682" s="90">
        <v>278.0683740130296</v>
      </c>
      <c r="W682" s="90">
        <v>2.4367899999999998</v>
      </c>
      <c r="X682" s="90">
        <v>15.88</v>
      </c>
      <c r="Y682" s="90">
        <v>1169.6113231241493</v>
      </c>
      <c r="Z682" s="90">
        <v>719.15120443404953</v>
      </c>
      <c r="AA682" s="90">
        <v>114.71708349657369</v>
      </c>
      <c r="AB682" s="90">
        <v>5814.4171211846142</v>
      </c>
      <c r="AC682" s="90">
        <v>677.59423311121031</v>
      </c>
      <c r="AD682" s="90">
        <v>8495.4909653505965</v>
      </c>
    </row>
    <row r="683" spans="1:30" x14ac:dyDescent="0.2">
      <c r="A683" s="89" t="s">
        <v>1117</v>
      </c>
      <c r="B683" s="89" t="s">
        <v>577</v>
      </c>
      <c r="C683" s="89" t="s">
        <v>5</v>
      </c>
      <c r="D683" s="89" t="s">
        <v>733</v>
      </c>
      <c r="E683" s="89" t="s">
        <v>604</v>
      </c>
      <c r="F683" s="89" t="s">
        <v>604</v>
      </c>
      <c r="G683" s="89" t="s">
        <v>541</v>
      </c>
      <c r="H683" s="89" t="s">
        <v>83</v>
      </c>
      <c r="I683" s="89" t="s">
        <v>204</v>
      </c>
      <c r="J683" s="90">
        <v>55.357208999999997</v>
      </c>
      <c r="K683" s="90">
        <v>86.155568000000002</v>
      </c>
      <c r="L683" s="89" t="s">
        <v>24</v>
      </c>
      <c r="M683" s="89" t="s">
        <v>28</v>
      </c>
      <c r="N683" s="89"/>
      <c r="O683" s="89" t="s">
        <v>28</v>
      </c>
      <c r="P683" s="90" t="s">
        <v>540</v>
      </c>
      <c r="Q683" s="89" t="s">
        <v>540</v>
      </c>
      <c r="R683" s="90">
        <v>479.9803524818098</v>
      </c>
      <c r="S683" s="90">
        <v>295.12235540774935</v>
      </c>
      <c r="T683" s="90">
        <v>47.077131593848343</v>
      </c>
      <c r="U683" s="90">
        <v>2386.0969230769228</v>
      </c>
      <c r="V683" s="90">
        <v>278.0683740130296</v>
      </c>
      <c r="W683" s="90">
        <v>2.09613</v>
      </c>
      <c r="X683" s="90">
        <v>15.88</v>
      </c>
      <c r="Y683" s="90">
        <v>1006.101216247696</v>
      </c>
      <c r="Z683" s="90">
        <v>618.6148228408457</v>
      </c>
      <c r="AA683" s="90">
        <v>98.67978784781333</v>
      </c>
      <c r="AB683" s="90">
        <v>5001.5693433692304</v>
      </c>
      <c r="AC683" s="90">
        <v>582.86746081993169</v>
      </c>
      <c r="AD683" s="90">
        <v>7307.8326311255169</v>
      </c>
    </row>
    <row r="684" spans="1:30" x14ac:dyDescent="0.2">
      <c r="A684" s="89" t="s">
        <v>1117</v>
      </c>
      <c r="B684" s="89" t="s">
        <v>577</v>
      </c>
      <c r="C684" s="89" t="s">
        <v>10</v>
      </c>
      <c r="D684" s="89" t="s">
        <v>733</v>
      </c>
      <c r="E684" s="89" t="s">
        <v>604</v>
      </c>
      <c r="F684" s="89" t="s">
        <v>604</v>
      </c>
      <c r="G684" s="89" t="s">
        <v>541</v>
      </c>
      <c r="H684" s="89" t="s">
        <v>83</v>
      </c>
      <c r="I684" s="89" t="s">
        <v>204</v>
      </c>
      <c r="J684" s="90">
        <v>55.357208999999997</v>
      </c>
      <c r="K684" s="90">
        <v>86.155568000000002</v>
      </c>
      <c r="L684" s="89" t="s">
        <v>24</v>
      </c>
      <c r="M684" s="89" t="s">
        <v>28</v>
      </c>
      <c r="N684" s="89"/>
      <c r="O684" s="89" t="s">
        <v>28</v>
      </c>
      <c r="P684" s="90" t="s">
        <v>540</v>
      </c>
      <c r="Q684" s="89" t="s">
        <v>540</v>
      </c>
      <c r="R684" s="90">
        <v>479.9803524818098</v>
      </c>
      <c r="S684" s="90">
        <v>295.12235540774935</v>
      </c>
      <c r="T684" s="90">
        <v>47.077131593848343</v>
      </c>
      <c r="U684" s="90">
        <v>2386.0969230769228</v>
      </c>
      <c r="V684" s="90">
        <v>278.0683740130296</v>
      </c>
      <c r="W684" s="90">
        <v>0.33015</v>
      </c>
      <c r="X684" s="90">
        <v>15.88</v>
      </c>
      <c r="Y684" s="90">
        <v>158.46551337186952</v>
      </c>
      <c r="Z684" s="90">
        <v>97.434645637868442</v>
      </c>
      <c r="AA684" s="90">
        <v>15.542514995709031</v>
      </c>
      <c r="AB684" s="90">
        <v>787.76989915384604</v>
      </c>
      <c r="AC684" s="90">
        <v>91.804273680401721</v>
      </c>
      <c r="AD684" s="90">
        <v>1151.0168468396948</v>
      </c>
    </row>
    <row r="685" spans="1:30" x14ac:dyDescent="0.2">
      <c r="A685" s="89" t="s">
        <v>1117</v>
      </c>
      <c r="B685" s="89" t="s">
        <v>577</v>
      </c>
      <c r="C685" s="89" t="s">
        <v>9</v>
      </c>
      <c r="D685" s="89" t="s">
        <v>733</v>
      </c>
      <c r="E685" s="89" t="s">
        <v>604</v>
      </c>
      <c r="F685" s="89" t="s">
        <v>604</v>
      </c>
      <c r="G685" s="89" t="s">
        <v>541</v>
      </c>
      <c r="H685" s="89" t="s">
        <v>83</v>
      </c>
      <c r="I685" s="89" t="s">
        <v>204</v>
      </c>
      <c r="J685" s="90">
        <v>55.357208999999997</v>
      </c>
      <c r="K685" s="90">
        <v>86.155568000000002</v>
      </c>
      <c r="L685" s="89" t="s">
        <v>24</v>
      </c>
      <c r="M685" s="89" t="s">
        <v>28</v>
      </c>
      <c r="N685" s="89"/>
      <c r="O685" s="89" t="s">
        <v>28</v>
      </c>
      <c r="P685" s="90" t="s">
        <v>540</v>
      </c>
      <c r="Q685" s="89" t="s">
        <v>540</v>
      </c>
      <c r="R685" s="90">
        <v>479.9803524818098</v>
      </c>
      <c r="S685" s="90">
        <v>295.12235540774935</v>
      </c>
      <c r="T685" s="90">
        <v>47.077131593848343</v>
      </c>
      <c r="U685" s="90">
        <v>2386.0969230769228</v>
      </c>
      <c r="V685" s="90">
        <v>278.0683740130296</v>
      </c>
      <c r="W685" s="90">
        <v>0.10151</v>
      </c>
      <c r="X685" s="90">
        <v>15.88</v>
      </c>
      <c r="Y685" s="90">
        <v>48.722805580428513</v>
      </c>
      <c r="Z685" s="90">
        <v>29.957870297440639</v>
      </c>
      <c r="AA685" s="90">
        <v>4.7787996280915452</v>
      </c>
      <c r="AB685" s="90">
        <v>242.21269866153844</v>
      </c>
      <c r="AC685" s="90">
        <v>28.226720646062635</v>
      </c>
      <c r="AD685" s="90">
        <v>353.89889481356175</v>
      </c>
    </row>
    <row r="686" spans="1:30" x14ac:dyDescent="0.2">
      <c r="A686" s="89" t="s">
        <v>1117</v>
      </c>
      <c r="B686" s="89" t="s">
        <v>578</v>
      </c>
      <c r="C686" s="89" t="s">
        <v>6</v>
      </c>
      <c r="D686" s="89" t="s">
        <v>733</v>
      </c>
      <c r="E686" s="89" t="s">
        <v>604</v>
      </c>
      <c r="F686" s="89" t="s">
        <v>604</v>
      </c>
      <c r="G686" s="89" t="s">
        <v>541</v>
      </c>
      <c r="H686" s="89" t="s">
        <v>83</v>
      </c>
      <c r="I686" s="89" t="s">
        <v>204</v>
      </c>
      <c r="J686" s="90">
        <v>55.357208999999997</v>
      </c>
      <c r="K686" s="90">
        <v>86.155568000000002</v>
      </c>
      <c r="L686" s="89" t="s">
        <v>24</v>
      </c>
      <c r="M686" s="89" t="s">
        <v>28</v>
      </c>
      <c r="N686" s="89"/>
      <c r="O686" s="89" t="s">
        <v>28</v>
      </c>
      <c r="P686" s="90" t="s">
        <v>540</v>
      </c>
      <c r="Q686" s="89" t="s">
        <v>540</v>
      </c>
      <c r="R686" s="90">
        <v>479.9803524818098</v>
      </c>
      <c r="S686" s="90">
        <v>295.12235540774935</v>
      </c>
      <c r="T686" s="90">
        <v>47.077131593848343</v>
      </c>
      <c r="U686" s="90">
        <v>2353.1381818181821</v>
      </c>
      <c r="V686" s="90">
        <v>278.0683740130296</v>
      </c>
      <c r="W686" s="90">
        <v>1.0084299999999999</v>
      </c>
      <c r="X686" s="90">
        <v>15.88</v>
      </c>
      <c r="Y686" s="90">
        <v>484.02658685323144</v>
      </c>
      <c r="Z686" s="90">
        <v>297.61023686383669</v>
      </c>
      <c r="AA686" s="90">
        <v>47.473991813184483</v>
      </c>
      <c r="AB686" s="90">
        <v>2372.9751366909095</v>
      </c>
      <c r="AC686" s="90">
        <v>280.41249040595943</v>
      </c>
      <c r="AD686" s="90">
        <v>3482.4984426271217</v>
      </c>
    </row>
    <row r="687" spans="1:30" x14ac:dyDescent="0.2">
      <c r="A687" s="89" t="s">
        <v>1117</v>
      </c>
      <c r="B687" s="89" t="s">
        <v>578</v>
      </c>
      <c r="C687" s="89" t="s">
        <v>7</v>
      </c>
      <c r="D687" s="89" t="s">
        <v>733</v>
      </c>
      <c r="E687" s="89" t="s">
        <v>604</v>
      </c>
      <c r="F687" s="89" t="s">
        <v>604</v>
      </c>
      <c r="G687" s="89" t="s">
        <v>541</v>
      </c>
      <c r="H687" s="89" t="s">
        <v>83</v>
      </c>
      <c r="I687" s="89" t="s">
        <v>204</v>
      </c>
      <c r="J687" s="90">
        <v>55.357208999999997</v>
      </c>
      <c r="K687" s="90">
        <v>86.155568000000002</v>
      </c>
      <c r="L687" s="89" t="s">
        <v>24</v>
      </c>
      <c r="M687" s="89" t="s">
        <v>28</v>
      </c>
      <c r="N687" s="89"/>
      <c r="O687" s="89" t="s">
        <v>28</v>
      </c>
      <c r="P687" s="90" t="s">
        <v>540</v>
      </c>
      <c r="Q687" s="89" t="s">
        <v>540</v>
      </c>
      <c r="R687" s="90">
        <v>479.9803524818098</v>
      </c>
      <c r="S687" s="90">
        <v>295.12235540774935</v>
      </c>
      <c r="T687" s="90">
        <v>47.077131593848343</v>
      </c>
      <c r="U687" s="90">
        <v>2353.1381818181821</v>
      </c>
      <c r="V687" s="90">
        <v>278.0683740130296</v>
      </c>
      <c r="W687" s="90">
        <v>0.70089000000000001</v>
      </c>
      <c r="X687" s="90">
        <v>15.88</v>
      </c>
      <c r="Y687" s="90">
        <v>336.4134292509757</v>
      </c>
      <c r="Z687" s="90">
        <v>206.84830768173745</v>
      </c>
      <c r="AA687" s="90">
        <v>32.995890762812365</v>
      </c>
      <c r="AB687" s="90">
        <v>1649.2910202545456</v>
      </c>
      <c r="AC687" s="90">
        <v>194.89534266199232</v>
      </c>
      <c r="AD687" s="90">
        <v>2420.4439906120633</v>
      </c>
    </row>
    <row r="688" spans="1:30" x14ac:dyDescent="0.2">
      <c r="A688" s="89" t="s">
        <v>1117</v>
      </c>
      <c r="B688" s="89" t="s">
        <v>577</v>
      </c>
      <c r="C688" s="89" t="s">
        <v>4</v>
      </c>
      <c r="D688" s="89" t="s">
        <v>734</v>
      </c>
      <c r="E688" s="89" t="s">
        <v>605</v>
      </c>
      <c r="F688" s="89" t="s">
        <v>605</v>
      </c>
      <c r="G688" s="89" t="s">
        <v>541</v>
      </c>
      <c r="H688" s="89" t="s">
        <v>83</v>
      </c>
      <c r="I688" s="89" t="s">
        <v>205</v>
      </c>
      <c r="J688" s="90">
        <v>55.995966000000003</v>
      </c>
      <c r="K688" s="90">
        <v>92.971643</v>
      </c>
      <c r="L688" s="89" t="s">
        <v>24</v>
      </c>
      <c r="M688" s="89" t="s">
        <v>38</v>
      </c>
      <c r="N688" s="89"/>
      <c r="O688" s="89" t="s">
        <v>38</v>
      </c>
      <c r="P688" s="90" t="s">
        <v>540</v>
      </c>
      <c r="Q688" s="89" t="s">
        <v>540</v>
      </c>
      <c r="R688" s="90">
        <v>803.68962954714027</v>
      </c>
      <c r="S688" s="90">
        <v>496.20696348756223</v>
      </c>
      <c r="T688" s="90">
        <v>78.169586935746437</v>
      </c>
      <c r="U688" s="90">
        <v>2937.0238461538461</v>
      </c>
      <c r="V688" s="90">
        <v>818.76149516127532</v>
      </c>
      <c r="W688" s="90">
        <v>3.0582400000000001</v>
      </c>
      <c r="X688" s="90">
        <v>117.98</v>
      </c>
      <c r="Y688" s="90">
        <v>2457.8757726662461</v>
      </c>
      <c r="Z688" s="90">
        <v>1517.5199840162024</v>
      </c>
      <c r="AA688" s="90">
        <v>239.06135755037718</v>
      </c>
      <c r="AB688" s="90">
        <v>8982.1238072615379</v>
      </c>
      <c r="AC688" s="90">
        <v>2503.9691549620188</v>
      </c>
      <c r="AD688" s="90">
        <v>15700.550076456382</v>
      </c>
    </row>
    <row r="689" spans="1:30" x14ac:dyDescent="0.2">
      <c r="A689" s="89" t="s">
        <v>1117</v>
      </c>
      <c r="B689" s="89" t="s">
        <v>577</v>
      </c>
      <c r="C689" s="89" t="s">
        <v>5</v>
      </c>
      <c r="D689" s="89" t="s">
        <v>734</v>
      </c>
      <c r="E689" s="89" t="s">
        <v>605</v>
      </c>
      <c r="F689" s="89" t="s">
        <v>605</v>
      </c>
      <c r="G689" s="89" t="s">
        <v>541</v>
      </c>
      <c r="H689" s="89" t="s">
        <v>83</v>
      </c>
      <c r="I689" s="89" t="s">
        <v>205</v>
      </c>
      <c r="J689" s="90">
        <v>55.995966000000003</v>
      </c>
      <c r="K689" s="90">
        <v>92.971643</v>
      </c>
      <c r="L689" s="89" t="s">
        <v>24</v>
      </c>
      <c r="M689" s="89" t="s">
        <v>38</v>
      </c>
      <c r="N689" s="89"/>
      <c r="O689" s="89" t="s">
        <v>38</v>
      </c>
      <c r="P689" s="90" t="s">
        <v>540</v>
      </c>
      <c r="Q689" s="89" t="s">
        <v>540</v>
      </c>
      <c r="R689" s="90">
        <v>803.68962954714027</v>
      </c>
      <c r="S689" s="90">
        <v>496.20696348756223</v>
      </c>
      <c r="T689" s="90">
        <v>78.169586935746437</v>
      </c>
      <c r="U689" s="90">
        <v>2937.0238461538461</v>
      </c>
      <c r="V689" s="90">
        <v>818.76149516127532</v>
      </c>
      <c r="W689" s="90">
        <v>2.9906100000000002</v>
      </c>
      <c r="X689" s="90">
        <v>117.98</v>
      </c>
      <c r="Y689" s="90">
        <v>2403.5222430199733</v>
      </c>
      <c r="Z689" s="90">
        <v>1483.9615070755385</v>
      </c>
      <c r="AA689" s="90">
        <v>233.77474838591266</v>
      </c>
      <c r="AB689" s="90">
        <v>8783.4928845461545</v>
      </c>
      <c r="AC689" s="90">
        <v>2448.5963150442617</v>
      </c>
      <c r="AD689" s="90">
        <v>15353.347698071841</v>
      </c>
    </row>
    <row r="690" spans="1:30" x14ac:dyDescent="0.2">
      <c r="A690" s="89" t="s">
        <v>1117</v>
      </c>
      <c r="B690" s="89" t="s">
        <v>577</v>
      </c>
      <c r="C690" s="89" t="s">
        <v>10</v>
      </c>
      <c r="D690" s="89" t="s">
        <v>734</v>
      </c>
      <c r="E690" s="89" t="s">
        <v>605</v>
      </c>
      <c r="F690" s="89" t="s">
        <v>605</v>
      </c>
      <c r="G690" s="89" t="s">
        <v>541</v>
      </c>
      <c r="H690" s="89" t="s">
        <v>83</v>
      </c>
      <c r="I690" s="89" t="s">
        <v>205</v>
      </c>
      <c r="J690" s="90">
        <v>55.995966000000003</v>
      </c>
      <c r="K690" s="90">
        <v>92.971643</v>
      </c>
      <c r="L690" s="89" t="s">
        <v>24</v>
      </c>
      <c r="M690" s="89" t="s">
        <v>38</v>
      </c>
      <c r="N690" s="89"/>
      <c r="O690" s="89" t="s">
        <v>38</v>
      </c>
      <c r="P690" s="90" t="s">
        <v>540</v>
      </c>
      <c r="Q690" s="89" t="s">
        <v>540</v>
      </c>
      <c r="R690" s="90">
        <v>803.68962954714027</v>
      </c>
      <c r="S690" s="90">
        <v>496.20696348756223</v>
      </c>
      <c r="T690" s="90">
        <v>78.169586935746437</v>
      </c>
      <c r="U690" s="90">
        <v>2937.0238461538461</v>
      </c>
      <c r="V690" s="90">
        <v>818.76149516127532</v>
      </c>
      <c r="W690" s="90">
        <v>0.97133999999999998</v>
      </c>
      <c r="X690" s="90">
        <v>117.98</v>
      </c>
      <c r="Y690" s="90">
        <v>780.65588476431924</v>
      </c>
      <c r="Z690" s="90">
        <v>481.98567191400872</v>
      </c>
      <c r="AA690" s="90">
        <v>75.929246574167948</v>
      </c>
      <c r="AB690" s="90">
        <v>2852.8487427230766</v>
      </c>
      <c r="AC690" s="90">
        <v>795.29579070995317</v>
      </c>
      <c r="AD690" s="90">
        <v>4986.7153366855264</v>
      </c>
    </row>
    <row r="691" spans="1:30" x14ac:dyDescent="0.2">
      <c r="A691" s="89" t="s">
        <v>1117</v>
      </c>
      <c r="B691" s="89" t="s">
        <v>577</v>
      </c>
      <c r="C691" s="89" t="s">
        <v>9</v>
      </c>
      <c r="D691" s="89" t="s">
        <v>734</v>
      </c>
      <c r="E691" s="89" t="s">
        <v>605</v>
      </c>
      <c r="F691" s="89" t="s">
        <v>605</v>
      </c>
      <c r="G691" s="89" t="s">
        <v>541</v>
      </c>
      <c r="H691" s="89" t="s">
        <v>83</v>
      </c>
      <c r="I691" s="89" t="s">
        <v>205</v>
      </c>
      <c r="J691" s="90">
        <v>55.995966000000003</v>
      </c>
      <c r="K691" s="90">
        <v>92.971643</v>
      </c>
      <c r="L691" s="89" t="s">
        <v>24</v>
      </c>
      <c r="M691" s="89" t="s">
        <v>38</v>
      </c>
      <c r="N691" s="89"/>
      <c r="O691" s="89" t="s">
        <v>38</v>
      </c>
      <c r="P691" s="90" t="s">
        <v>540</v>
      </c>
      <c r="Q691" s="89" t="s">
        <v>540</v>
      </c>
      <c r="R691" s="90">
        <v>803.68962954714027</v>
      </c>
      <c r="S691" s="90">
        <v>496.20696348756223</v>
      </c>
      <c r="T691" s="90">
        <v>78.169586935746437</v>
      </c>
      <c r="U691" s="90">
        <v>2937.0238461538461</v>
      </c>
      <c r="V691" s="90">
        <v>818.76149516127532</v>
      </c>
      <c r="W691" s="90">
        <v>0.34551999999999999</v>
      </c>
      <c r="X691" s="90">
        <v>117.98</v>
      </c>
      <c r="Y691" s="90">
        <v>277.69084080112788</v>
      </c>
      <c r="Z691" s="90">
        <v>171.44943002422249</v>
      </c>
      <c r="AA691" s="90">
        <v>27.009155678039107</v>
      </c>
      <c r="AB691" s="90">
        <v>1014.8004793230768</v>
      </c>
      <c r="AC691" s="90">
        <v>282.89847180812382</v>
      </c>
      <c r="AD691" s="90">
        <v>1773.8483776345902</v>
      </c>
    </row>
    <row r="692" spans="1:30" x14ac:dyDescent="0.2">
      <c r="A692" s="89" t="s">
        <v>1117</v>
      </c>
      <c r="B692" s="89" t="s">
        <v>578</v>
      </c>
      <c r="C692" s="89" t="s">
        <v>6</v>
      </c>
      <c r="D692" s="89" t="s">
        <v>734</v>
      </c>
      <c r="E692" s="89" t="s">
        <v>605</v>
      </c>
      <c r="F692" s="89" t="s">
        <v>605</v>
      </c>
      <c r="G692" s="89" t="s">
        <v>541</v>
      </c>
      <c r="H692" s="89" t="s">
        <v>83</v>
      </c>
      <c r="I692" s="89" t="s">
        <v>205</v>
      </c>
      <c r="J692" s="90">
        <v>55.995966000000003</v>
      </c>
      <c r="K692" s="90">
        <v>92.971643</v>
      </c>
      <c r="L692" s="89" t="s">
        <v>24</v>
      </c>
      <c r="M692" s="89" t="s">
        <v>38</v>
      </c>
      <c r="N692" s="89"/>
      <c r="O692" s="89" t="s">
        <v>38</v>
      </c>
      <c r="P692" s="90" t="s">
        <v>540</v>
      </c>
      <c r="Q692" s="89" t="s">
        <v>540</v>
      </c>
      <c r="R692" s="90">
        <v>803.68962954714027</v>
      </c>
      <c r="S692" s="90">
        <v>496.20696348756223</v>
      </c>
      <c r="T692" s="90">
        <v>78.169586935746437</v>
      </c>
      <c r="U692" s="90">
        <v>2899.8109090909093</v>
      </c>
      <c r="V692" s="90">
        <v>818.76149516127532</v>
      </c>
      <c r="W692" s="90">
        <v>0.45423999999999998</v>
      </c>
      <c r="X692" s="90">
        <v>117.98</v>
      </c>
      <c r="Y692" s="90">
        <v>365.06797732549296</v>
      </c>
      <c r="Z692" s="90">
        <v>225.39705109459027</v>
      </c>
      <c r="AA692" s="90">
        <v>35.507753169693459</v>
      </c>
      <c r="AB692" s="90">
        <v>1317.2101073454546</v>
      </c>
      <c r="AC692" s="90">
        <v>371.91422156205766</v>
      </c>
      <c r="AD692" s="90">
        <v>2315.0971104972891</v>
      </c>
    </row>
    <row r="693" spans="1:30" x14ac:dyDescent="0.2">
      <c r="A693" s="89" t="s">
        <v>1117</v>
      </c>
      <c r="B693" s="89" t="s">
        <v>578</v>
      </c>
      <c r="C693" s="89" t="s">
        <v>7</v>
      </c>
      <c r="D693" s="89" t="s">
        <v>734</v>
      </c>
      <c r="E693" s="89" t="s">
        <v>605</v>
      </c>
      <c r="F693" s="89" t="s">
        <v>605</v>
      </c>
      <c r="G693" s="89" t="s">
        <v>541</v>
      </c>
      <c r="H693" s="89" t="s">
        <v>83</v>
      </c>
      <c r="I693" s="89" t="s">
        <v>205</v>
      </c>
      <c r="J693" s="90">
        <v>55.995966000000003</v>
      </c>
      <c r="K693" s="90">
        <v>92.971643</v>
      </c>
      <c r="L693" s="89" t="s">
        <v>24</v>
      </c>
      <c r="M693" s="89" t="s">
        <v>38</v>
      </c>
      <c r="N693" s="89"/>
      <c r="O693" s="89" t="s">
        <v>38</v>
      </c>
      <c r="P693" s="90" t="s">
        <v>540</v>
      </c>
      <c r="Q693" s="89" t="s">
        <v>540</v>
      </c>
      <c r="R693" s="90">
        <v>803.68962954714027</v>
      </c>
      <c r="S693" s="90">
        <v>496.20696348756223</v>
      </c>
      <c r="T693" s="90">
        <v>78.169586935746437</v>
      </c>
      <c r="U693" s="90">
        <v>2899.8109090909093</v>
      </c>
      <c r="V693" s="90">
        <v>818.76149516127532</v>
      </c>
      <c r="W693" s="90">
        <v>0.31773000000000001</v>
      </c>
      <c r="X693" s="90">
        <v>117.98</v>
      </c>
      <c r="Y693" s="90">
        <v>255.35630599601288</v>
      </c>
      <c r="Z693" s="90">
        <v>157.65983850890316</v>
      </c>
      <c r="AA693" s="90">
        <v>24.836822857094717</v>
      </c>
      <c r="AB693" s="90">
        <v>921.35692014545464</v>
      </c>
      <c r="AC693" s="90">
        <v>260.14508985759204</v>
      </c>
      <c r="AD693" s="90">
        <v>1619.3549773650573</v>
      </c>
    </row>
    <row r="694" spans="1:30" x14ac:dyDescent="0.2">
      <c r="A694" s="89" t="s">
        <v>1117</v>
      </c>
      <c r="B694" s="89" t="s">
        <v>577</v>
      </c>
      <c r="C694" s="89" t="s">
        <v>4</v>
      </c>
      <c r="D694" s="89" t="s">
        <v>735</v>
      </c>
      <c r="E694" s="89" t="s">
        <v>605</v>
      </c>
      <c r="F694" s="89" t="s">
        <v>605</v>
      </c>
      <c r="G694" s="89" t="s">
        <v>541</v>
      </c>
      <c r="H694" s="89" t="s">
        <v>83</v>
      </c>
      <c r="I694" s="89" t="s">
        <v>206</v>
      </c>
      <c r="J694" s="90">
        <v>56.055959999999999</v>
      </c>
      <c r="K694" s="90">
        <v>92.940884999999994</v>
      </c>
      <c r="L694" s="89" t="s">
        <v>24</v>
      </c>
      <c r="M694" s="89" t="s">
        <v>38</v>
      </c>
      <c r="N694" s="89"/>
      <c r="O694" s="89" t="s">
        <v>38</v>
      </c>
      <c r="P694" s="90" t="s">
        <v>540</v>
      </c>
      <c r="Q694" s="89" t="s">
        <v>540</v>
      </c>
      <c r="R694" s="90">
        <v>803.68962954714027</v>
      </c>
      <c r="S694" s="90">
        <v>496.20696348756223</v>
      </c>
      <c r="T694" s="90">
        <v>78.169586935746437</v>
      </c>
      <c r="U694" s="90">
        <v>2937.0238461538461</v>
      </c>
      <c r="V694" s="90">
        <v>786.21367847788508</v>
      </c>
      <c r="W694" s="90">
        <v>2.5512800000000002</v>
      </c>
      <c r="X694" s="90">
        <v>113.29</v>
      </c>
      <c r="Y694" s="90">
        <v>2050.4372780710282</v>
      </c>
      <c r="Z694" s="90">
        <v>1265.962901806548</v>
      </c>
      <c r="AA694" s="90">
        <v>199.43250375743119</v>
      </c>
      <c r="AB694" s="90">
        <v>7493.1701982153854</v>
      </c>
      <c r="AC694" s="90">
        <v>2005.8512336270587</v>
      </c>
      <c r="AD694" s="90">
        <v>13014.85411547745</v>
      </c>
    </row>
    <row r="695" spans="1:30" x14ac:dyDescent="0.2">
      <c r="A695" s="89" t="s">
        <v>1117</v>
      </c>
      <c r="B695" s="89" t="s">
        <v>577</v>
      </c>
      <c r="C695" s="89" t="s">
        <v>5</v>
      </c>
      <c r="D695" s="89" t="s">
        <v>735</v>
      </c>
      <c r="E695" s="89" t="s">
        <v>605</v>
      </c>
      <c r="F695" s="89" t="s">
        <v>605</v>
      </c>
      <c r="G695" s="89" t="s">
        <v>541</v>
      </c>
      <c r="H695" s="89" t="s">
        <v>83</v>
      </c>
      <c r="I695" s="89" t="s">
        <v>206</v>
      </c>
      <c r="J695" s="90">
        <v>56.055959999999999</v>
      </c>
      <c r="K695" s="90">
        <v>92.940884999999994</v>
      </c>
      <c r="L695" s="89" t="s">
        <v>24</v>
      </c>
      <c r="M695" s="89" t="s">
        <v>38</v>
      </c>
      <c r="N695" s="89"/>
      <c r="O695" s="89" t="s">
        <v>38</v>
      </c>
      <c r="P695" s="90" t="s">
        <v>540</v>
      </c>
      <c r="Q695" s="89" t="s">
        <v>540</v>
      </c>
      <c r="R695" s="90">
        <v>803.68962954714027</v>
      </c>
      <c r="S695" s="90">
        <v>496.20696348756223</v>
      </c>
      <c r="T695" s="90">
        <v>78.169586935746437</v>
      </c>
      <c r="U695" s="90">
        <v>2937.0238461538461</v>
      </c>
      <c r="V695" s="90">
        <v>786.21367847788508</v>
      </c>
      <c r="W695" s="90">
        <v>2.4882</v>
      </c>
      <c r="X695" s="90">
        <v>113.29</v>
      </c>
      <c r="Y695" s="90">
        <v>1999.7405362391944</v>
      </c>
      <c r="Z695" s="90">
        <v>1234.6621665497523</v>
      </c>
      <c r="AA695" s="90">
        <v>194.50156621352428</v>
      </c>
      <c r="AB695" s="90">
        <v>7307.9027339999993</v>
      </c>
      <c r="AC695" s="90">
        <v>1956.2568747886737</v>
      </c>
      <c r="AD695" s="90">
        <v>12693.063877791144</v>
      </c>
    </row>
    <row r="696" spans="1:30" x14ac:dyDescent="0.2">
      <c r="A696" s="89" t="s">
        <v>1117</v>
      </c>
      <c r="B696" s="89" t="s">
        <v>577</v>
      </c>
      <c r="C696" s="89" t="s">
        <v>10</v>
      </c>
      <c r="D696" s="89" t="s">
        <v>735</v>
      </c>
      <c r="E696" s="89" t="s">
        <v>605</v>
      </c>
      <c r="F696" s="89" t="s">
        <v>605</v>
      </c>
      <c r="G696" s="89" t="s">
        <v>541</v>
      </c>
      <c r="H696" s="89" t="s">
        <v>83</v>
      </c>
      <c r="I696" s="89" t="s">
        <v>206</v>
      </c>
      <c r="J696" s="90">
        <v>56.055959999999999</v>
      </c>
      <c r="K696" s="90">
        <v>92.940884999999994</v>
      </c>
      <c r="L696" s="89" t="s">
        <v>24</v>
      </c>
      <c r="M696" s="89" t="s">
        <v>38</v>
      </c>
      <c r="N696" s="89"/>
      <c r="O696" s="89" t="s">
        <v>38</v>
      </c>
      <c r="P696" s="90" t="s">
        <v>540</v>
      </c>
      <c r="Q696" s="89" t="s">
        <v>540</v>
      </c>
      <c r="R696" s="90">
        <v>803.68962954714027</v>
      </c>
      <c r="S696" s="90">
        <v>496.20696348756223</v>
      </c>
      <c r="T696" s="90">
        <v>78.169586935746437</v>
      </c>
      <c r="U696" s="90">
        <v>2937.0238461538461</v>
      </c>
      <c r="V696" s="90">
        <v>786.21367847788508</v>
      </c>
      <c r="W696" s="90">
        <v>0.80623999999999996</v>
      </c>
      <c r="X696" s="90">
        <v>113.29</v>
      </c>
      <c r="Y696" s="90">
        <v>647.96672692608638</v>
      </c>
      <c r="Z696" s="90">
        <v>400.06190224221217</v>
      </c>
      <c r="AA696" s="90">
        <v>63.023447771076206</v>
      </c>
      <c r="AB696" s="90">
        <v>2367.9461057230769</v>
      </c>
      <c r="AC696" s="90">
        <v>633.87691613600998</v>
      </c>
      <c r="AD696" s="90">
        <v>4112.8750987984613</v>
      </c>
    </row>
    <row r="697" spans="1:30" x14ac:dyDescent="0.2">
      <c r="A697" s="89" t="s">
        <v>1117</v>
      </c>
      <c r="B697" s="89" t="s">
        <v>577</v>
      </c>
      <c r="C697" s="89" t="s">
        <v>9</v>
      </c>
      <c r="D697" s="89" t="s">
        <v>735</v>
      </c>
      <c r="E697" s="89" t="s">
        <v>605</v>
      </c>
      <c r="F697" s="89" t="s">
        <v>605</v>
      </c>
      <c r="G697" s="89" t="s">
        <v>541</v>
      </c>
      <c r="H697" s="89" t="s">
        <v>83</v>
      </c>
      <c r="I697" s="89" t="s">
        <v>206</v>
      </c>
      <c r="J697" s="90">
        <v>56.055959999999999</v>
      </c>
      <c r="K697" s="90">
        <v>92.940884999999994</v>
      </c>
      <c r="L697" s="89" t="s">
        <v>24</v>
      </c>
      <c r="M697" s="89" t="s">
        <v>38</v>
      </c>
      <c r="N697" s="89"/>
      <c r="O697" s="89" t="s">
        <v>38</v>
      </c>
      <c r="P697" s="90" t="s">
        <v>540</v>
      </c>
      <c r="Q697" s="89" t="s">
        <v>540</v>
      </c>
      <c r="R697" s="90">
        <v>803.68962954714027</v>
      </c>
      <c r="S697" s="90">
        <v>496.20696348756223</v>
      </c>
      <c r="T697" s="90">
        <v>78.169586935746437</v>
      </c>
      <c r="U697" s="90">
        <v>2937.0238461538461</v>
      </c>
      <c r="V697" s="90">
        <v>786.21367847788508</v>
      </c>
      <c r="W697" s="90">
        <v>0.28693999999999997</v>
      </c>
      <c r="X697" s="90">
        <v>113.29</v>
      </c>
      <c r="Y697" s="90">
        <v>230.61070230225641</v>
      </c>
      <c r="Z697" s="90">
        <v>142.38162610312111</v>
      </c>
      <c r="AA697" s="90">
        <v>22.429981275343081</v>
      </c>
      <c r="AB697" s="90">
        <v>842.74962241538447</v>
      </c>
      <c r="AC697" s="90">
        <v>225.59615290244432</v>
      </c>
      <c r="AD697" s="90">
        <v>1463.7680849985495</v>
      </c>
    </row>
    <row r="698" spans="1:30" x14ac:dyDescent="0.2">
      <c r="A698" s="89" t="s">
        <v>1117</v>
      </c>
      <c r="B698" s="89" t="s">
        <v>578</v>
      </c>
      <c r="C698" s="89" t="s">
        <v>6</v>
      </c>
      <c r="D698" s="89" t="s">
        <v>735</v>
      </c>
      <c r="E698" s="89" t="s">
        <v>605</v>
      </c>
      <c r="F698" s="89" t="s">
        <v>605</v>
      </c>
      <c r="G698" s="89" t="s">
        <v>541</v>
      </c>
      <c r="H698" s="89" t="s">
        <v>83</v>
      </c>
      <c r="I698" s="89" t="s">
        <v>206</v>
      </c>
      <c r="J698" s="90">
        <v>56.055959999999999</v>
      </c>
      <c r="K698" s="90">
        <v>92.940884999999994</v>
      </c>
      <c r="L698" s="89" t="s">
        <v>24</v>
      </c>
      <c r="M698" s="89" t="s">
        <v>38</v>
      </c>
      <c r="N698" s="89"/>
      <c r="O698" s="89" t="s">
        <v>38</v>
      </c>
      <c r="P698" s="90" t="s">
        <v>540</v>
      </c>
      <c r="Q698" s="89" t="s">
        <v>540</v>
      </c>
      <c r="R698" s="90">
        <v>803.68962954714027</v>
      </c>
      <c r="S698" s="90">
        <v>496.20696348756223</v>
      </c>
      <c r="T698" s="90">
        <v>78.169586935746437</v>
      </c>
      <c r="U698" s="90">
        <v>2899.8109090909093</v>
      </c>
      <c r="V698" s="90">
        <v>786.21367847788508</v>
      </c>
      <c r="W698" s="90">
        <v>0.36271999999999999</v>
      </c>
      <c r="X698" s="90">
        <v>113.29</v>
      </c>
      <c r="Y698" s="90">
        <v>291.51430242933873</v>
      </c>
      <c r="Z698" s="90">
        <v>179.98418979620857</v>
      </c>
      <c r="AA698" s="90">
        <v>28.353672573333945</v>
      </c>
      <c r="AB698" s="90">
        <v>1051.8194129454546</v>
      </c>
      <c r="AC698" s="90">
        <v>285.17542545749848</v>
      </c>
      <c r="AD698" s="90">
        <v>1836.8470032018342</v>
      </c>
    </row>
    <row r="699" spans="1:30" x14ac:dyDescent="0.2">
      <c r="A699" s="89" t="s">
        <v>1117</v>
      </c>
      <c r="B699" s="89" t="s">
        <v>578</v>
      </c>
      <c r="C699" s="89" t="s">
        <v>7</v>
      </c>
      <c r="D699" s="89" t="s">
        <v>735</v>
      </c>
      <c r="E699" s="89" t="s">
        <v>605</v>
      </c>
      <c r="F699" s="89" t="s">
        <v>605</v>
      </c>
      <c r="G699" s="89" t="s">
        <v>541</v>
      </c>
      <c r="H699" s="89" t="s">
        <v>83</v>
      </c>
      <c r="I699" s="89" t="s">
        <v>206</v>
      </c>
      <c r="J699" s="90">
        <v>56.055959999999999</v>
      </c>
      <c r="K699" s="90">
        <v>92.940884999999994</v>
      </c>
      <c r="L699" s="89" t="s">
        <v>24</v>
      </c>
      <c r="M699" s="89" t="s">
        <v>38</v>
      </c>
      <c r="N699" s="89"/>
      <c r="O699" s="89" t="s">
        <v>38</v>
      </c>
      <c r="P699" s="90" t="s">
        <v>540</v>
      </c>
      <c r="Q699" s="89" t="s">
        <v>540</v>
      </c>
      <c r="R699" s="90">
        <v>803.68962954714027</v>
      </c>
      <c r="S699" s="90">
        <v>496.20696348756223</v>
      </c>
      <c r="T699" s="90">
        <v>78.169586935746437</v>
      </c>
      <c r="U699" s="90">
        <v>2899.8109090909093</v>
      </c>
      <c r="V699" s="90">
        <v>786.21367847788508</v>
      </c>
      <c r="W699" s="90">
        <v>0.25263999999999998</v>
      </c>
      <c r="X699" s="90">
        <v>113.29</v>
      </c>
      <c r="Y699" s="90">
        <v>203.04414800878951</v>
      </c>
      <c r="Z699" s="90">
        <v>125.36172725549771</v>
      </c>
      <c r="AA699" s="90">
        <v>19.748764443446976</v>
      </c>
      <c r="AB699" s="90">
        <v>732.60822807272723</v>
      </c>
      <c r="AC699" s="90">
        <v>198.62902373065288</v>
      </c>
      <c r="AD699" s="90">
        <v>1279.3918915111144</v>
      </c>
    </row>
    <row r="700" spans="1:30" x14ac:dyDescent="0.2">
      <c r="A700" s="89" t="s">
        <v>1117</v>
      </c>
      <c r="B700" s="89" t="s">
        <v>577</v>
      </c>
      <c r="C700" s="89" t="s">
        <v>4</v>
      </c>
      <c r="D700" s="89" t="s">
        <v>736</v>
      </c>
      <c r="E700" s="89" t="s">
        <v>605</v>
      </c>
      <c r="F700" s="89" t="s">
        <v>605</v>
      </c>
      <c r="G700" s="89" t="s">
        <v>541</v>
      </c>
      <c r="H700" s="89" t="s">
        <v>83</v>
      </c>
      <c r="I700" s="89" t="s">
        <v>207</v>
      </c>
      <c r="J700" s="90">
        <v>56.071182999999998</v>
      </c>
      <c r="K700" s="90">
        <v>92.940624999999997</v>
      </c>
      <c r="L700" s="89" t="s">
        <v>24</v>
      </c>
      <c r="M700" s="89" t="s">
        <v>38</v>
      </c>
      <c r="N700" s="89"/>
      <c r="O700" s="89" t="s">
        <v>38</v>
      </c>
      <c r="P700" s="90" t="s">
        <v>540</v>
      </c>
      <c r="Q700" s="89" t="s">
        <v>540</v>
      </c>
      <c r="R700" s="90">
        <v>803.68962954714027</v>
      </c>
      <c r="S700" s="90">
        <v>496.20696348756223</v>
      </c>
      <c r="T700" s="90">
        <v>78.169586935746437</v>
      </c>
      <c r="U700" s="90">
        <v>2937.0238461538461</v>
      </c>
      <c r="V700" s="90">
        <v>783.8541352641638</v>
      </c>
      <c r="W700" s="90">
        <v>1.3551299999999999</v>
      </c>
      <c r="X700" s="90">
        <v>112.95</v>
      </c>
      <c r="Y700" s="90">
        <v>1089.1039276882161</v>
      </c>
      <c r="Z700" s="90">
        <v>672.42494243090016</v>
      </c>
      <c r="AA700" s="90">
        <v>105.92995234423806</v>
      </c>
      <c r="AB700" s="90">
        <v>3980.0491246384613</v>
      </c>
      <c r="AC700" s="90">
        <v>1062.2242543205261</v>
      </c>
      <c r="AD700" s="90">
        <v>6909.7322014223409</v>
      </c>
    </row>
    <row r="701" spans="1:30" x14ac:dyDescent="0.2">
      <c r="A701" s="89" t="s">
        <v>1117</v>
      </c>
      <c r="B701" s="89" t="s">
        <v>577</v>
      </c>
      <c r="C701" s="89" t="s">
        <v>5</v>
      </c>
      <c r="D701" s="89" t="s">
        <v>736</v>
      </c>
      <c r="E701" s="89" t="s">
        <v>605</v>
      </c>
      <c r="F701" s="89" t="s">
        <v>605</v>
      </c>
      <c r="G701" s="89" t="s">
        <v>541</v>
      </c>
      <c r="H701" s="89" t="s">
        <v>83</v>
      </c>
      <c r="I701" s="89" t="s">
        <v>207</v>
      </c>
      <c r="J701" s="90">
        <v>56.071182999999998</v>
      </c>
      <c r="K701" s="90">
        <v>92.940624999999997</v>
      </c>
      <c r="L701" s="89" t="s">
        <v>24</v>
      </c>
      <c r="M701" s="89" t="s">
        <v>38</v>
      </c>
      <c r="N701" s="89"/>
      <c r="O701" s="89" t="s">
        <v>38</v>
      </c>
      <c r="P701" s="90" t="s">
        <v>540</v>
      </c>
      <c r="Q701" s="89" t="s">
        <v>540</v>
      </c>
      <c r="R701" s="90">
        <v>803.68962954714027</v>
      </c>
      <c r="S701" s="90">
        <v>496.20696348756223</v>
      </c>
      <c r="T701" s="90">
        <v>78.169586935746437</v>
      </c>
      <c r="U701" s="90">
        <v>2937.0238461538461</v>
      </c>
      <c r="V701" s="90">
        <v>783.8541352641638</v>
      </c>
      <c r="W701" s="90">
        <v>1.3192999999999999</v>
      </c>
      <c r="X701" s="90">
        <v>112.95</v>
      </c>
      <c r="Y701" s="90">
        <v>1060.307728261542</v>
      </c>
      <c r="Z701" s="90">
        <v>654.64584692914082</v>
      </c>
      <c r="AA701" s="90">
        <v>103.12913604433027</v>
      </c>
      <c r="AB701" s="90">
        <v>3874.8155602307688</v>
      </c>
      <c r="AC701" s="90">
        <v>1034.1387606540113</v>
      </c>
      <c r="AD701" s="90">
        <v>6727.0370321197925</v>
      </c>
    </row>
    <row r="702" spans="1:30" x14ac:dyDescent="0.2">
      <c r="A702" s="89" t="s">
        <v>1117</v>
      </c>
      <c r="B702" s="89" t="s">
        <v>577</v>
      </c>
      <c r="C702" s="89" t="s">
        <v>10</v>
      </c>
      <c r="D702" s="89" t="s">
        <v>736</v>
      </c>
      <c r="E702" s="89" t="s">
        <v>605</v>
      </c>
      <c r="F702" s="89" t="s">
        <v>605</v>
      </c>
      <c r="G702" s="89" t="s">
        <v>541</v>
      </c>
      <c r="H702" s="89" t="s">
        <v>83</v>
      </c>
      <c r="I702" s="89" t="s">
        <v>207</v>
      </c>
      <c r="J702" s="90">
        <v>56.071182999999998</v>
      </c>
      <c r="K702" s="90">
        <v>92.940624999999997</v>
      </c>
      <c r="L702" s="89" t="s">
        <v>24</v>
      </c>
      <c r="M702" s="89" t="s">
        <v>38</v>
      </c>
      <c r="N702" s="89"/>
      <c r="O702" s="89" t="s">
        <v>38</v>
      </c>
      <c r="P702" s="90" t="s">
        <v>540</v>
      </c>
      <c r="Q702" s="89" t="s">
        <v>540</v>
      </c>
      <c r="R702" s="90">
        <v>803.68962954714027</v>
      </c>
      <c r="S702" s="90">
        <v>496.20696348756223</v>
      </c>
      <c r="T702" s="90">
        <v>78.169586935746437</v>
      </c>
      <c r="U702" s="90">
        <v>2937.0238461538461</v>
      </c>
      <c r="V702" s="90">
        <v>783.8541352641638</v>
      </c>
      <c r="W702" s="90">
        <v>0.42681000000000002</v>
      </c>
      <c r="X702" s="90">
        <v>112.95</v>
      </c>
      <c r="Y702" s="90">
        <v>343.02277078701496</v>
      </c>
      <c r="Z702" s="90">
        <v>211.78609408612644</v>
      </c>
      <c r="AA702" s="90">
        <v>33.363561400045938</v>
      </c>
      <c r="AB702" s="90">
        <v>1253.551147776923</v>
      </c>
      <c r="AC702" s="90">
        <v>334.55678347209778</v>
      </c>
      <c r="AD702" s="90">
        <v>2176.2803575222079</v>
      </c>
    </row>
    <row r="703" spans="1:30" x14ac:dyDescent="0.2">
      <c r="A703" s="89" t="s">
        <v>1117</v>
      </c>
      <c r="B703" s="89" t="s">
        <v>577</v>
      </c>
      <c r="C703" s="89" t="s">
        <v>9</v>
      </c>
      <c r="D703" s="89" t="s">
        <v>736</v>
      </c>
      <c r="E703" s="89" t="s">
        <v>605</v>
      </c>
      <c r="F703" s="89" t="s">
        <v>605</v>
      </c>
      <c r="G703" s="89" t="s">
        <v>541</v>
      </c>
      <c r="H703" s="89" t="s">
        <v>83</v>
      </c>
      <c r="I703" s="89" t="s">
        <v>207</v>
      </c>
      <c r="J703" s="90">
        <v>56.071182999999998</v>
      </c>
      <c r="K703" s="90">
        <v>92.940624999999997</v>
      </c>
      <c r="L703" s="89" t="s">
        <v>24</v>
      </c>
      <c r="M703" s="89" t="s">
        <v>38</v>
      </c>
      <c r="N703" s="89"/>
      <c r="O703" s="89" t="s">
        <v>38</v>
      </c>
      <c r="P703" s="90" t="s">
        <v>540</v>
      </c>
      <c r="Q703" s="89" t="s">
        <v>540</v>
      </c>
      <c r="R703" s="90">
        <v>803.68962954714027</v>
      </c>
      <c r="S703" s="90">
        <v>496.20696348756223</v>
      </c>
      <c r="T703" s="90">
        <v>78.169586935746437</v>
      </c>
      <c r="U703" s="90">
        <v>2937.0238461538461</v>
      </c>
      <c r="V703" s="90">
        <v>783.8541352641638</v>
      </c>
      <c r="W703" s="90">
        <v>0.15195</v>
      </c>
      <c r="X703" s="90">
        <v>112.95</v>
      </c>
      <c r="Y703" s="90">
        <v>122.12063920968797</v>
      </c>
      <c r="Z703" s="90">
        <v>75.39864810193508</v>
      </c>
      <c r="AA703" s="90">
        <v>11.877868734886672</v>
      </c>
      <c r="AB703" s="90">
        <v>446.28077342307694</v>
      </c>
      <c r="AC703" s="90">
        <v>119.10663585338969</v>
      </c>
      <c r="AD703" s="90">
        <v>774.78456532297628</v>
      </c>
    </row>
    <row r="704" spans="1:30" x14ac:dyDescent="0.2">
      <c r="A704" s="89" t="s">
        <v>1117</v>
      </c>
      <c r="B704" s="89" t="s">
        <v>578</v>
      </c>
      <c r="C704" s="89" t="s">
        <v>6</v>
      </c>
      <c r="D704" s="89" t="s">
        <v>736</v>
      </c>
      <c r="E704" s="89" t="s">
        <v>605</v>
      </c>
      <c r="F704" s="89" t="s">
        <v>605</v>
      </c>
      <c r="G704" s="89" t="s">
        <v>541</v>
      </c>
      <c r="H704" s="89" t="s">
        <v>83</v>
      </c>
      <c r="I704" s="89" t="s">
        <v>207</v>
      </c>
      <c r="J704" s="90">
        <v>56.071182999999998</v>
      </c>
      <c r="K704" s="90">
        <v>92.940624999999997</v>
      </c>
      <c r="L704" s="89" t="s">
        <v>24</v>
      </c>
      <c r="M704" s="89" t="s">
        <v>38</v>
      </c>
      <c r="N704" s="89"/>
      <c r="O704" s="89" t="s">
        <v>38</v>
      </c>
      <c r="P704" s="90" t="s">
        <v>540</v>
      </c>
      <c r="Q704" s="89" t="s">
        <v>540</v>
      </c>
      <c r="R704" s="90">
        <v>803.68962954714027</v>
      </c>
      <c r="S704" s="90">
        <v>496.20696348756223</v>
      </c>
      <c r="T704" s="90">
        <v>78.169586935746437</v>
      </c>
      <c r="U704" s="90">
        <v>2899.8109090909093</v>
      </c>
      <c r="V704" s="90">
        <v>783.8541352641638</v>
      </c>
      <c r="W704" s="90">
        <v>0.25757000000000002</v>
      </c>
      <c r="X704" s="90">
        <v>112.95</v>
      </c>
      <c r="Y704" s="90">
        <v>207.00633788245693</v>
      </c>
      <c r="Z704" s="90">
        <v>127.80802758549142</v>
      </c>
      <c r="AA704" s="90">
        <v>20.134140507040211</v>
      </c>
      <c r="AB704" s="90">
        <v>746.90429585454558</v>
      </c>
      <c r="AC704" s="90">
        <v>201.89730961999069</v>
      </c>
      <c r="AD704" s="90">
        <v>1303.7501114495249</v>
      </c>
    </row>
    <row r="705" spans="1:30" x14ac:dyDescent="0.2">
      <c r="A705" s="89" t="s">
        <v>1117</v>
      </c>
      <c r="B705" s="89" t="s">
        <v>578</v>
      </c>
      <c r="C705" s="89" t="s">
        <v>7</v>
      </c>
      <c r="D705" s="89" t="s">
        <v>736</v>
      </c>
      <c r="E705" s="89" t="s">
        <v>605</v>
      </c>
      <c r="F705" s="89" t="s">
        <v>605</v>
      </c>
      <c r="G705" s="89" t="s">
        <v>541</v>
      </c>
      <c r="H705" s="89" t="s">
        <v>83</v>
      </c>
      <c r="I705" s="89" t="s">
        <v>207</v>
      </c>
      <c r="J705" s="90">
        <v>56.071182999999998</v>
      </c>
      <c r="K705" s="90">
        <v>92.940624999999997</v>
      </c>
      <c r="L705" s="89" t="s">
        <v>24</v>
      </c>
      <c r="M705" s="89" t="s">
        <v>38</v>
      </c>
      <c r="N705" s="89"/>
      <c r="O705" s="89" t="s">
        <v>38</v>
      </c>
      <c r="P705" s="90" t="s">
        <v>540</v>
      </c>
      <c r="Q705" s="89" t="s">
        <v>540</v>
      </c>
      <c r="R705" s="90">
        <v>803.68962954714027</v>
      </c>
      <c r="S705" s="90">
        <v>496.20696348756223</v>
      </c>
      <c r="T705" s="90">
        <v>78.169586935746437</v>
      </c>
      <c r="U705" s="90">
        <v>2899.8109090909093</v>
      </c>
      <c r="V705" s="90">
        <v>783.8541352641638</v>
      </c>
      <c r="W705" s="90">
        <v>0.17896000000000001</v>
      </c>
      <c r="X705" s="90">
        <v>112.95</v>
      </c>
      <c r="Y705" s="90">
        <v>143.82829610375623</v>
      </c>
      <c r="Z705" s="90">
        <v>88.801198185734137</v>
      </c>
      <c r="AA705" s="90">
        <v>13.989229278021183</v>
      </c>
      <c r="AB705" s="90">
        <v>518.95016029090914</v>
      </c>
      <c r="AC705" s="90">
        <v>140.27853604687476</v>
      </c>
      <c r="AD705" s="90">
        <v>905.84741990529551</v>
      </c>
    </row>
    <row r="706" spans="1:30" x14ac:dyDescent="0.2">
      <c r="A706" s="89" t="s">
        <v>1117</v>
      </c>
      <c r="B706" s="89" t="s">
        <v>577</v>
      </c>
      <c r="C706" s="89" t="s">
        <v>4</v>
      </c>
      <c r="D706" s="89" t="s">
        <v>737</v>
      </c>
      <c r="E706" s="89" t="s">
        <v>605</v>
      </c>
      <c r="F706" s="89" t="s">
        <v>605</v>
      </c>
      <c r="G706" s="89" t="s">
        <v>541</v>
      </c>
      <c r="H706" s="89" t="s">
        <v>83</v>
      </c>
      <c r="I706" s="89" t="s">
        <v>208</v>
      </c>
      <c r="J706" s="90">
        <v>56.045931000000003</v>
      </c>
      <c r="K706" s="90">
        <v>92.923494000000005</v>
      </c>
      <c r="L706" s="89" t="s">
        <v>24</v>
      </c>
      <c r="M706" s="89" t="s">
        <v>38</v>
      </c>
      <c r="N706" s="89"/>
      <c r="O706" s="89" t="s">
        <v>38</v>
      </c>
      <c r="P706" s="90" t="s">
        <v>540</v>
      </c>
      <c r="Q706" s="89" t="s">
        <v>540</v>
      </c>
      <c r="R706" s="90">
        <v>803.68962954714027</v>
      </c>
      <c r="S706" s="90">
        <v>496.20696348756223</v>
      </c>
      <c r="T706" s="90">
        <v>78.169586935746437</v>
      </c>
      <c r="U706" s="90">
        <v>2937.0238461538461</v>
      </c>
      <c r="V706" s="90">
        <v>774.90175071798603</v>
      </c>
      <c r="W706" s="90">
        <v>2.7589800000000002</v>
      </c>
      <c r="X706" s="90">
        <v>111.66</v>
      </c>
      <c r="Y706" s="90">
        <v>2217.3636141279694</v>
      </c>
      <c r="Z706" s="90">
        <v>1369.0250881229147</v>
      </c>
      <c r="AA706" s="90">
        <v>215.66832696398572</v>
      </c>
      <c r="AB706" s="90">
        <v>8103.1900510615387</v>
      </c>
      <c r="AC706" s="90">
        <v>2137.9384321959092</v>
      </c>
      <c r="AD706" s="90">
        <v>14043.185512472319</v>
      </c>
    </row>
    <row r="707" spans="1:30" x14ac:dyDescent="0.2">
      <c r="A707" s="89" t="s">
        <v>1117</v>
      </c>
      <c r="B707" s="89" t="s">
        <v>577</v>
      </c>
      <c r="C707" s="89" t="s">
        <v>5</v>
      </c>
      <c r="D707" s="89" t="s">
        <v>737</v>
      </c>
      <c r="E707" s="89" t="s">
        <v>605</v>
      </c>
      <c r="F707" s="89" t="s">
        <v>605</v>
      </c>
      <c r="G707" s="89" t="s">
        <v>541</v>
      </c>
      <c r="H707" s="89" t="s">
        <v>83</v>
      </c>
      <c r="I707" s="89" t="s">
        <v>208</v>
      </c>
      <c r="J707" s="90">
        <v>56.045931000000003</v>
      </c>
      <c r="K707" s="90">
        <v>92.923494000000005</v>
      </c>
      <c r="L707" s="89" t="s">
        <v>24</v>
      </c>
      <c r="M707" s="89" t="s">
        <v>38</v>
      </c>
      <c r="N707" s="89"/>
      <c r="O707" s="89" t="s">
        <v>38</v>
      </c>
      <c r="P707" s="90" t="s">
        <v>540</v>
      </c>
      <c r="Q707" s="89" t="s">
        <v>540</v>
      </c>
      <c r="R707" s="90">
        <v>803.68962954714027</v>
      </c>
      <c r="S707" s="90">
        <v>496.20696348756223</v>
      </c>
      <c r="T707" s="90">
        <v>78.169586935746437</v>
      </c>
      <c r="U707" s="90">
        <v>2937.0238461538461</v>
      </c>
      <c r="V707" s="90">
        <v>774.90175071798603</v>
      </c>
      <c r="W707" s="90">
        <v>2.6591800000000001</v>
      </c>
      <c r="X707" s="90">
        <v>111.66</v>
      </c>
      <c r="Y707" s="90">
        <v>2137.1553890991645</v>
      </c>
      <c r="Z707" s="90">
        <v>1319.5036331668557</v>
      </c>
      <c r="AA707" s="90">
        <v>207.86700218779822</v>
      </c>
      <c r="AB707" s="90">
        <v>7810.0750712153849</v>
      </c>
      <c r="AC707" s="90">
        <v>2060.603237474254</v>
      </c>
      <c r="AD707" s="90">
        <v>13535.204333143458</v>
      </c>
    </row>
    <row r="708" spans="1:30" x14ac:dyDescent="0.2">
      <c r="A708" s="89" t="s">
        <v>1117</v>
      </c>
      <c r="B708" s="89" t="s">
        <v>577</v>
      </c>
      <c r="C708" s="89" t="s">
        <v>10</v>
      </c>
      <c r="D708" s="89" t="s">
        <v>737</v>
      </c>
      <c r="E708" s="89" t="s">
        <v>605</v>
      </c>
      <c r="F708" s="89" t="s">
        <v>605</v>
      </c>
      <c r="G708" s="89" t="s">
        <v>541</v>
      </c>
      <c r="H708" s="89" t="s">
        <v>83</v>
      </c>
      <c r="I708" s="89" t="s">
        <v>208</v>
      </c>
      <c r="J708" s="90">
        <v>56.045931000000003</v>
      </c>
      <c r="K708" s="90">
        <v>92.923494000000005</v>
      </c>
      <c r="L708" s="89" t="s">
        <v>24</v>
      </c>
      <c r="M708" s="89" t="s">
        <v>38</v>
      </c>
      <c r="N708" s="89"/>
      <c r="O708" s="89" t="s">
        <v>38</v>
      </c>
      <c r="P708" s="90" t="s">
        <v>540</v>
      </c>
      <c r="Q708" s="89" t="s">
        <v>540</v>
      </c>
      <c r="R708" s="90">
        <v>803.68962954714027</v>
      </c>
      <c r="S708" s="90">
        <v>496.20696348756223</v>
      </c>
      <c r="T708" s="90">
        <v>78.169586935746437</v>
      </c>
      <c r="U708" s="90">
        <v>2937.0238461538461</v>
      </c>
      <c r="V708" s="90">
        <v>774.90175071798603</v>
      </c>
      <c r="W708" s="90">
        <v>0.85248999999999997</v>
      </c>
      <c r="X708" s="90">
        <v>111.66</v>
      </c>
      <c r="Y708" s="90">
        <v>685.13737229264154</v>
      </c>
      <c r="Z708" s="90">
        <v>423.01147430351193</v>
      </c>
      <c r="AA708" s="90">
        <v>66.638791166854475</v>
      </c>
      <c r="AB708" s="90">
        <v>2503.783458607692</v>
      </c>
      <c r="AC708" s="90">
        <v>660.59599346957589</v>
      </c>
      <c r="AD708" s="90">
        <v>4339.1670898402754</v>
      </c>
    </row>
    <row r="709" spans="1:30" x14ac:dyDescent="0.2">
      <c r="A709" s="89" t="s">
        <v>1117</v>
      </c>
      <c r="B709" s="89" t="s">
        <v>577</v>
      </c>
      <c r="C709" s="89" t="s">
        <v>9</v>
      </c>
      <c r="D709" s="89" t="s">
        <v>737</v>
      </c>
      <c r="E709" s="89" t="s">
        <v>605</v>
      </c>
      <c r="F709" s="89" t="s">
        <v>605</v>
      </c>
      <c r="G709" s="89" t="s">
        <v>541</v>
      </c>
      <c r="H709" s="89" t="s">
        <v>83</v>
      </c>
      <c r="I709" s="89" t="s">
        <v>208</v>
      </c>
      <c r="J709" s="90">
        <v>56.045931000000003</v>
      </c>
      <c r="K709" s="90">
        <v>92.923494000000005</v>
      </c>
      <c r="L709" s="89" t="s">
        <v>24</v>
      </c>
      <c r="M709" s="89" t="s">
        <v>38</v>
      </c>
      <c r="N709" s="89"/>
      <c r="O709" s="89" t="s">
        <v>38</v>
      </c>
      <c r="P709" s="90" t="s">
        <v>540</v>
      </c>
      <c r="Q709" s="89" t="s">
        <v>540</v>
      </c>
      <c r="R709" s="90">
        <v>803.68962954714027</v>
      </c>
      <c r="S709" s="90">
        <v>496.20696348756223</v>
      </c>
      <c r="T709" s="90">
        <v>78.169586935746437</v>
      </c>
      <c r="U709" s="90">
        <v>2937.0238461538461</v>
      </c>
      <c r="V709" s="90">
        <v>774.90175071798603</v>
      </c>
      <c r="W709" s="90">
        <v>0.30410999999999999</v>
      </c>
      <c r="X709" s="90">
        <v>111.66</v>
      </c>
      <c r="Y709" s="90">
        <v>244.41005324158081</v>
      </c>
      <c r="Z709" s="90">
        <v>150.90149966620254</v>
      </c>
      <c r="AA709" s="90">
        <v>23.772153083029849</v>
      </c>
      <c r="AB709" s="90">
        <v>893.17832185384611</v>
      </c>
      <c r="AC709" s="90">
        <v>235.65537141084673</v>
      </c>
      <c r="AD709" s="90">
        <v>1547.9173992555061</v>
      </c>
    </row>
    <row r="710" spans="1:30" x14ac:dyDescent="0.2">
      <c r="A710" s="89" t="s">
        <v>1117</v>
      </c>
      <c r="B710" s="89" t="s">
        <v>578</v>
      </c>
      <c r="C710" s="89" t="s">
        <v>6</v>
      </c>
      <c r="D710" s="89" t="s">
        <v>737</v>
      </c>
      <c r="E710" s="89" t="s">
        <v>605</v>
      </c>
      <c r="F710" s="89" t="s">
        <v>605</v>
      </c>
      <c r="G710" s="89" t="s">
        <v>541</v>
      </c>
      <c r="H710" s="89" t="s">
        <v>83</v>
      </c>
      <c r="I710" s="89" t="s">
        <v>208</v>
      </c>
      <c r="J710" s="90">
        <v>56.045931000000003</v>
      </c>
      <c r="K710" s="90">
        <v>92.923494000000005</v>
      </c>
      <c r="L710" s="89" t="s">
        <v>24</v>
      </c>
      <c r="M710" s="89" t="s">
        <v>38</v>
      </c>
      <c r="N710" s="89"/>
      <c r="O710" s="89" t="s">
        <v>38</v>
      </c>
      <c r="P710" s="90" t="s">
        <v>540</v>
      </c>
      <c r="Q710" s="89" t="s">
        <v>540</v>
      </c>
      <c r="R710" s="90">
        <v>803.68962954714027</v>
      </c>
      <c r="S710" s="90">
        <v>496.20696348756223</v>
      </c>
      <c r="T710" s="90">
        <v>78.169586935746437</v>
      </c>
      <c r="U710" s="90">
        <v>2899.8109090909093</v>
      </c>
      <c r="V710" s="90">
        <v>774.90175071798603</v>
      </c>
      <c r="W710" s="90">
        <v>0.70511999999999997</v>
      </c>
      <c r="X710" s="90">
        <v>111.66</v>
      </c>
      <c r="Y710" s="90">
        <v>566.6976315862795</v>
      </c>
      <c r="Z710" s="90">
        <v>349.88545409434988</v>
      </c>
      <c r="AA710" s="90">
        <v>55.118939140133527</v>
      </c>
      <c r="AB710" s="90">
        <v>2044.7146682181819</v>
      </c>
      <c r="AC710" s="90">
        <v>546.39872246626624</v>
      </c>
      <c r="AD710" s="90">
        <v>3562.8154155052107</v>
      </c>
    </row>
    <row r="711" spans="1:30" x14ac:dyDescent="0.2">
      <c r="A711" s="89" t="s">
        <v>1117</v>
      </c>
      <c r="B711" s="89" t="s">
        <v>578</v>
      </c>
      <c r="C711" s="89" t="s">
        <v>7</v>
      </c>
      <c r="D711" s="89" t="s">
        <v>737</v>
      </c>
      <c r="E711" s="89" t="s">
        <v>605</v>
      </c>
      <c r="F711" s="89" t="s">
        <v>605</v>
      </c>
      <c r="G711" s="89" t="s">
        <v>541</v>
      </c>
      <c r="H711" s="89" t="s">
        <v>83</v>
      </c>
      <c r="I711" s="89" t="s">
        <v>208</v>
      </c>
      <c r="J711" s="90">
        <v>56.045931000000003</v>
      </c>
      <c r="K711" s="90">
        <v>92.923494000000005</v>
      </c>
      <c r="L711" s="89" t="s">
        <v>24</v>
      </c>
      <c r="M711" s="89" t="s">
        <v>38</v>
      </c>
      <c r="N711" s="89"/>
      <c r="O711" s="89" t="s">
        <v>38</v>
      </c>
      <c r="P711" s="90" t="s">
        <v>540</v>
      </c>
      <c r="Q711" s="89" t="s">
        <v>540</v>
      </c>
      <c r="R711" s="90">
        <v>803.68962954714027</v>
      </c>
      <c r="S711" s="90">
        <v>496.20696348756223</v>
      </c>
      <c r="T711" s="90">
        <v>78.169586935746437</v>
      </c>
      <c r="U711" s="90">
        <v>2899.8109090909093</v>
      </c>
      <c r="V711" s="90">
        <v>774.90175071798603</v>
      </c>
      <c r="W711" s="90">
        <v>0.49426999999999999</v>
      </c>
      <c r="X711" s="90">
        <v>111.66</v>
      </c>
      <c r="Y711" s="90">
        <v>397.23967319626502</v>
      </c>
      <c r="Z711" s="90">
        <v>245.26021584299738</v>
      </c>
      <c r="AA711" s="90">
        <v>38.636881734731389</v>
      </c>
      <c r="AB711" s="90">
        <v>1433.2895380363636</v>
      </c>
      <c r="AC711" s="90">
        <v>383.01068832737894</v>
      </c>
      <c r="AD711" s="90">
        <v>2497.4369971377359</v>
      </c>
    </row>
    <row r="712" spans="1:30" x14ac:dyDescent="0.2">
      <c r="A712" s="89" t="s">
        <v>1117</v>
      </c>
      <c r="B712" s="89" t="s">
        <v>577</v>
      </c>
      <c r="C712" s="89" t="s">
        <v>4</v>
      </c>
      <c r="D712" s="89" t="s">
        <v>738</v>
      </c>
      <c r="E712" s="89" t="s">
        <v>605</v>
      </c>
      <c r="F712" s="89" t="s">
        <v>605</v>
      </c>
      <c r="G712" s="89" t="s">
        <v>541</v>
      </c>
      <c r="H712" s="89" t="s">
        <v>83</v>
      </c>
      <c r="I712" s="89" t="s">
        <v>209</v>
      </c>
      <c r="J712" s="90">
        <v>56.067056999999998</v>
      </c>
      <c r="K712" s="90">
        <v>92.952644000000006</v>
      </c>
      <c r="L712" s="89" t="s">
        <v>24</v>
      </c>
      <c r="M712" s="89" t="s">
        <v>38</v>
      </c>
      <c r="N712" s="89"/>
      <c r="O712" s="89" t="s">
        <v>38</v>
      </c>
      <c r="P712" s="90" t="s">
        <v>540</v>
      </c>
      <c r="Q712" s="89" t="s">
        <v>540</v>
      </c>
      <c r="R712" s="90">
        <v>803.68962954714027</v>
      </c>
      <c r="S712" s="90">
        <v>496.20696348756223</v>
      </c>
      <c r="T712" s="90">
        <v>78.169586935746437</v>
      </c>
      <c r="U712" s="90">
        <v>2937.0238461538461</v>
      </c>
      <c r="V712" s="90">
        <v>790.23878160717425</v>
      </c>
      <c r="W712" s="90">
        <v>1.79793</v>
      </c>
      <c r="X712" s="90">
        <v>113.87</v>
      </c>
      <c r="Y712" s="90">
        <v>1444.9776956516898</v>
      </c>
      <c r="Z712" s="90">
        <v>892.14538586319281</v>
      </c>
      <c r="AA712" s="90">
        <v>140.5434454393866</v>
      </c>
      <c r="AB712" s="90">
        <v>5280.5632837153844</v>
      </c>
      <c r="AC712" s="90">
        <v>1420.7940126149867</v>
      </c>
      <c r="AD712" s="90">
        <v>9179.0238232846405</v>
      </c>
    </row>
    <row r="713" spans="1:30" x14ac:dyDescent="0.2">
      <c r="A713" s="89" t="s">
        <v>1117</v>
      </c>
      <c r="B713" s="89" t="s">
        <v>577</v>
      </c>
      <c r="C713" s="89" t="s">
        <v>5</v>
      </c>
      <c r="D713" s="89" t="s">
        <v>738</v>
      </c>
      <c r="E713" s="89" t="s">
        <v>605</v>
      </c>
      <c r="F713" s="89" t="s">
        <v>605</v>
      </c>
      <c r="G713" s="89" t="s">
        <v>541</v>
      </c>
      <c r="H713" s="89" t="s">
        <v>83</v>
      </c>
      <c r="I713" s="89" t="s">
        <v>209</v>
      </c>
      <c r="J713" s="90">
        <v>56.067056999999998</v>
      </c>
      <c r="K713" s="90">
        <v>92.952644000000006</v>
      </c>
      <c r="L713" s="89" t="s">
        <v>24</v>
      </c>
      <c r="M713" s="89" t="s">
        <v>38</v>
      </c>
      <c r="N713" s="89"/>
      <c r="O713" s="89" t="s">
        <v>38</v>
      </c>
      <c r="P713" s="90" t="s">
        <v>540</v>
      </c>
      <c r="Q713" s="89" t="s">
        <v>540</v>
      </c>
      <c r="R713" s="90">
        <v>803.68962954714027</v>
      </c>
      <c r="S713" s="90">
        <v>496.20696348756223</v>
      </c>
      <c r="T713" s="90">
        <v>78.169586935746437</v>
      </c>
      <c r="U713" s="90">
        <v>2937.0238461538461</v>
      </c>
      <c r="V713" s="90">
        <v>790.23878160717425</v>
      </c>
      <c r="W713" s="90">
        <v>1.6857599999999999</v>
      </c>
      <c r="X713" s="90">
        <v>113.87</v>
      </c>
      <c r="Y713" s="90">
        <v>1354.827829905387</v>
      </c>
      <c r="Z713" s="90">
        <v>836.48585076879283</v>
      </c>
      <c r="AA713" s="90">
        <v>131.77516287280392</v>
      </c>
      <c r="AB713" s="90">
        <v>4951.1173188923076</v>
      </c>
      <c r="AC713" s="90">
        <v>1332.1529284821099</v>
      </c>
      <c r="AD713" s="90">
        <v>8606.3590909214017</v>
      </c>
    </row>
    <row r="714" spans="1:30" x14ac:dyDescent="0.2">
      <c r="A714" s="89" t="s">
        <v>1117</v>
      </c>
      <c r="B714" s="89" t="s">
        <v>577</v>
      </c>
      <c r="C714" s="89" t="s">
        <v>10</v>
      </c>
      <c r="D714" s="89" t="s">
        <v>738</v>
      </c>
      <c r="E714" s="89" t="s">
        <v>605</v>
      </c>
      <c r="F714" s="89" t="s">
        <v>605</v>
      </c>
      <c r="G714" s="89" t="s">
        <v>541</v>
      </c>
      <c r="H714" s="89" t="s">
        <v>83</v>
      </c>
      <c r="I714" s="89" t="s">
        <v>209</v>
      </c>
      <c r="J714" s="90">
        <v>56.067056999999998</v>
      </c>
      <c r="K714" s="90">
        <v>92.952644000000006</v>
      </c>
      <c r="L714" s="89" t="s">
        <v>24</v>
      </c>
      <c r="M714" s="89" t="s">
        <v>38</v>
      </c>
      <c r="N714" s="89"/>
      <c r="O714" s="89" t="s">
        <v>38</v>
      </c>
      <c r="P714" s="90" t="s">
        <v>540</v>
      </c>
      <c r="Q714" s="89" t="s">
        <v>540</v>
      </c>
      <c r="R714" s="90">
        <v>803.68962954714027</v>
      </c>
      <c r="S714" s="90">
        <v>496.20696348756223</v>
      </c>
      <c r="T714" s="90">
        <v>78.169586935746437</v>
      </c>
      <c r="U714" s="90">
        <v>2937.0238461538461</v>
      </c>
      <c r="V714" s="90">
        <v>790.23878160717425</v>
      </c>
      <c r="W714" s="90">
        <v>0.52661999999999998</v>
      </c>
      <c r="X714" s="90">
        <v>113.87</v>
      </c>
      <c r="Y714" s="90">
        <v>423.23903271211498</v>
      </c>
      <c r="Z714" s="90">
        <v>261.31251111182002</v>
      </c>
      <c r="AA714" s="90">
        <v>41.165667872102787</v>
      </c>
      <c r="AB714" s="90">
        <v>1546.6954978615383</v>
      </c>
      <c r="AC714" s="90">
        <v>416.15554716997008</v>
      </c>
      <c r="AD714" s="90">
        <v>2688.5682567275462</v>
      </c>
    </row>
    <row r="715" spans="1:30" x14ac:dyDescent="0.2">
      <c r="A715" s="89" t="s">
        <v>1117</v>
      </c>
      <c r="B715" s="89" t="s">
        <v>577</v>
      </c>
      <c r="C715" s="89" t="s">
        <v>9</v>
      </c>
      <c r="D715" s="89" t="s">
        <v>738</v>
      </c>
      <c r="E715" s="89" t="s">
        <v>605</v>
      </c>
      <c r="F715" s="89" t="s">
        <v>605</v>
      </c>
      <c r="G715" s="89" t="s">
        <v>541</v>
      </c>
      <c r="H715" s="89" t="s">
        <v>83</v>
      </c>
      <c r="I715" s="89" t="s">
        <v>209</v>
      </c>
      <c r="J715" s="90">
        <v>56.067056999999998</v>
      </c>
      <c r="K715" s="90">
        <v>92.952644000000006</v>
      </c>
      <c r="L715" s="89" t="s">
        <v>24</v>
      </c>
      <c r="M715" s="89" t="s">
        <v>38</v>
      </c>
      <c r="N715" s="89"/>
      <c r="O715" s="89" t="s">
        <v>38</v>
      </c>
      <c r="P715" s="90" t="s">
        <v>540</v>
      </c>
      <c r="Q715" s="89" t="s">
        <v>540</v>
      </c>
      <c r="R715" s="90">
        <v>803.68962954714027</v>
      </c>
      <c r="S715" s="90">
        <v>496.20696348756223</v>
      </c>
      <c r="T715" s="90">
        <v>78.169586935746437</v>
      </c>
      <c r="U715" s="90">
        <v>2937.0238461538461</v>
      </c>
      <c r="V715" s="90">
        <v>790.23878160717425</v>
      </c>
      <c r="W715" s="90">
        <v>0.18895000000000001</v>
      </c>
      <c r="X715" s="90">
        <v>113.87</v>
      </c>
      <c r="Y715" s="90">
        <v>151.85715550293216</v>
      </c>
      <c r="Z715" s="90">
        <v>93.758305750974884</v>
      </c>
      <c r="AA715" s="90">
        <v>14.77014345150929</v>
      </c>
      <c r="AB715" s="90">
        <v>554.9506557307692</v>
      </c>
      <c r="AC715" s="90">
        <v>149.31561778467557</v>
      </c>
      <c r="AD715" s="90">
        <v>964.65187822086114</v>
      </c>
    </row>
    <row r="716" spans="1:30" x14ac:dyDescent="0.2">
      <c r="A716" s="89" t="s">
        <v>1117</v>
      </c>
      <c r="B716" s="89" t="s">
        <v>578</v>
      </c>
      <c r="C716" s="89" t="s">
        <v>6</v>
      </c>
      <c r="D716" s="89" t="s">
        <v>738</v>
      </c>
      <c r="E716" s="89" t="s">
        <v>605</v>
      </c>
      <c r="F716" s="89" t="s">
        <v>605</v>
      </c>
      <c r="G716" s="89" t="s">
        <v>541</v>
      </c>
      <c r="H716" s="89" t="s">
        <v>83</v>
      </c>
      <c r="I716" s="89" t="s">
        <v>209</v>
      </c>
      <c r="J716" s="90">
        <v>56.067056999999998</v>
      </c>
      <c r="K716" s="90">
        <v>92.952644000000006</v>
      </c>
      <c r="L716" s="89" t="s">
        <v>24</v>
      </c>
      <c r="M716" s="89" t="s">
        <v>38</v>
      </c>
      <c r="N716" s="89"/>
      <c r="O716" s="89" t="s">
        <v>38</v>
      </c>
      <c r="P716" s="90" t="s">
        <v>540</v>
      </c>
      <c r="Q716" s="89" t="s">
        <v>540</v>
      </c>
      <c r="R716" s="90">
        <v>803.68962954714027</v>
      </c>
      <c r="S716" s="90">
        <v>496.20696348756223</v>
      </c>
      <c r="T716" s="90">
        <v>78.169586935746437</v>
      </c>
      <c r="U716" s="90">
        <v>2899.8109090909093</v>
      </c>
      <c r="V716" s="90">
        <v>790.23878160717425</v>
      </c>
      <c r="W716" s="90">
        <v>1.17652</v>
      </c>
      <c r="X716" s="90">
        <v>113.87</v>
      </c>
      <c r="Y716" s="90">
        <v>945.55692295480151</v>
      </c>
      <c r="Z716" s="90">
        <v>583.79741668238671</v>
      </c>
      <c r="AA716" s="90">
        <v>91.968082421644397</v>
      </c>
      <c r="AB716" s="90">
        <v>3411.6855307636365</v>
      </c>
      <c r="AC716" s="90">
        <v>929.73173133647265</v>
      </c>
      <c r="AD716" s="90">
        <v>5962.7396841589416</v>
      </c>
    </row>
    <row r="717" spans="1:30" x14ac:dyDescent="0.2">
      <c r="A717" s="89" t="s">
        <v>1117</v>
      </c>
      <c r="B717" s="89" t="s">
        <v>578</v>
      </c>
      <c r="C717" s="89" t="s">
        <v>7</v>
      </c>
      <c r="D717" s="89" t="s">
        <v>738</v>
      </c>
      <c r="E717" s="89" t="s">
        <v>605</v>
      </c>
      <c r="F717" s="89" t="s">
        <v>605</v>
      </c>
      <c r="G717" s="89" t="s">
        <v>541</v>
      </c>
      <c r="H717" s="89" t="s">
        <v>83</v>
      </c>
      <c r="I717" s="89" t="s">
        <v>209</v>
      </c>
      <c r="J717" s="90">
        <v>56.067056999999998</v>
      </c>
      <c r="K717" s="90">
        <v>92.952644000000006</v>
      </c>
      <c r="L717" s="89" t="s">
        <v>24</v>
      </c>
      <c r="M717" s="89" t="s">
        <v>38</v>
      </c>
      <c r="N717" s="89"/>
      <c r="O717" s="89" t="s">
        <v>38</v>
      </c>
      <c r="P717" s="90" t="s">
        <v>540</v>
      </c>
      <c r="Q717" s="89" t="s">
        <v>540</v>
      </c>
      <c r="R717" s="90">
        <v>803.68962954714027</v>
      </c>
      <c r="S717" s="90">
        <v>496.20696348756223</v>
      </c>
      <c r="T717" s="90">
        <v>78.169586935746437</v>
      </c>
      <c r="U717" s="90">
        <v>2899.8109090909093</v>
      </c>
      <c r="V717" s="90">
        <v>790.23878160717425</v>
      </c>
      <c r="W717" s="90">
        <v>0.80384</v>
      </c>
      <c r="X717" s="90">
        <v>113.87</v>
      </c>
      <c r="Y717" s="90">
        <v>646.03787181517328</v>
      </c>
      <c r="Z717" s="90">
        <v>398.87100552984202</v>
      </c>
      <c r="AA717" s="90">
        <v>62.835840762430415</v>
      </c>
      <c r="AB717" s="90">
        <v>2330.9840011636365</v>
      </c>
      <c r="AC717" s="90">
        <v>635.22554220711095</v>
      </c>
      <c r="AD717" s="90">
        <v>4073.9542614781931</v>
      </c>
    </row>
    <row r="718" spans="1:30" x14ac:dyDescent="0.2">
      <c r="A718" s="89" t="s">
        <v>1117</v>
      </c>
      <c r="B718" s="89" t="s">
        <v>577</v>
      </c>
      <c r="C718" s="89" t="s">
        <v>4</v>
      </c>
      <c r="D718" s="89" t="s">
        <v>739</v>
      </c>
      <c r="E718" s="89" t="s">
        <v>605</v>
      </c>
      <c r="F718" s="89" t="s">
        <v>605</v>
      </c>
      <c r="G718" s="89" t="s">
        <v>541</v>
      </c>
      <c r="H718" s="89" t="s">
        <v>83</v>
      </c>
      <c r="I718" s="89" t="s">
        <v>210</v>
      </c>
      <c r="J718" s="90">
        <v>56.026688999999998</v>
      </c>
      <c r="K718" s="90">
        <v>93.124967999999996</v>
      </c>
      <c r="L718" s="89" t="s">
        <v>24</v>
      </c>
      <c r="M718" s="89" t="s">
        <v>38</v>
      </c>
      <c r="N718" s="89"/>
      <c r="O718" s="89" t="s">
        <v>38</v>
      </c>
      <c r="P718" s="90" t="s">
        <v>540</v>
      </c>
      <c r="Q718" s="89" t="s">
        <v>540</v>
      </c>
      <c r="R718" s="90">
        <v>803.68962954714027</v>
      </c>
      <c r="S718" s="90">
        <v>496.20696348756223</v>
      </c>
      <c r="T718" s="90">
        <v>78.169586935746437</v>
      </c>
      <c r="U718" s="90">
        <v>2937.0238461538461</v>
      </c>
      <c r="V718" s="90">
        <v>925.07973643836249</v>
      </c>
      <c r="W718" s="90">
        <v>0.53863000000000005</v>
      </c>
      <c r="X718" s="90">
        <v>133.30000000000001</v>
      </c>
      <c r="Y718" s="90">
        <v>432.89134516297622</v>
      </c>
      <c r="Z718" s="90">
        <v>267.27195674330568</v>
      </c>
      <c r="AA718" s="90">
        <v>42.104484611201109</v>
      </c>
      <c r="AB718" s="90">
        <v>1581.9691542538462</v>
      </c>
      <c r="AC718" s="90">
        <v>498.27569843779526</v>
      </c>
      <c r="AD718" s="90">
        <v>2822.5126392091247</v>
      </c>
    </row>
    <row r="719" spans="1:30" x14ac:dyDescent="0.2">
      <c r="A719" s="89" t="s">
        <v>1117</v>
      </c>
      <c r="B719" s="89" t="s">
        <v>577</v>
      </c>
      <c r="C719" s="89" t="s">
        <v>5</v>
      </c>
      <c r="D719" s="89" t="s">
        <v>739</v>
      </c>
      <c r="E719" s="89" t="s">
        <v>605</v>
      </c>
      <c r="F719" s="89" t="s">
        <v>605</v>
      </c>
      <c r="G719" s="89" t="s">
        <v>541</v>
      </c>
      <c r="H719" s="89" t="s">
        <v>83</v>
      </c>
      <c r="I719" s="89" t="s">
        <v>210</v>
      </c>
      <c r="J719" s="90">
        <v>56.026688999999998</v>
      </c>
      <c r="K719" s="90">
        <v>93.124967999999996</v>
      </c>
      <c r="L719" s="89" t="s">
        <v>24</v>
      </c>
      <c r="M719" s="89" t="s">
        <v>38</v>
      </c>
      <c r="N719" s="89"/>
      <c r="O719" s="89" t="s">
        <v>38</v>
      </c>
      <c r="P719" s="90" t="s">
        <v>540</v>
      </c>
      <c r="Q719" s="89" t="s">
        <v>540</v>
      </c>
      <c r="R719" s="90">
        <v>803.68962954714027</v>
      </c>
      <c r="S719" s="90">
        <v>496.20696348756223</v>
      </c>
      <c r="T719" s="90">
        <v>78.169586935746437</v>
      </c>
      <c r="U719" s="90">
        <v>2937.0238461538461</v>
      </c>
      <c r="V719" s="90">
        <v>925.07973643836249</v>
      </c>
      <c r="W719" s="90">
        <v>0.52358000000000005</v>
      </c>
      <c r="X719" s="90">
        <v>133.30000000000001</v>
      </c>
      <c r="Y719" s="90">
        <v>420.79581623829176</v>
      </c>
      <c r="Z719" s="90">
        <v>259.80404194281783</v>
      </c>
      <c r="AA719" s="90">
        <v>40.928032327818123</v>
      </c>
      <c r="AB719" s="90">
        <v>1537.7669453692308</v>
      </c>
      <c r="AC719" s="90">
        <v>484.35324840439785</v>
      </c>
      <c r="AD719" s="90">
        <v>2743.6480842825567</v>
      </c>
    </row>
    <row r="720" spans="1:30" x14ac:dyDescent="0.2">
      <c r="A720" s="89" t="s">
        <v>1117</v>
      </c>
      <c r="B720" s="89" t="s">
        <v>577</v>
      </c>
      <c r="C720" s="89" t="s">
        <v>10</v>
      </c>
      <c r="D720" s="89" t="s">
        <v>739</v>
      </c>
      <c r="E720" s="89" t="s">
        <v>605</v>
      </c>
      <c r="F720" s="89" t="s">
        <v>605</v>
      </c>
      <c r="G720" s="89" t="s">
        <v>541</v>
      </c>
      <c r="H720" s="89" t="s">
        <v>83</v>
      </c>
      <c r="I720" s="89" t="s">
        <v>210</v>
      </c>
      <c r="J720" s="90">
        <v>56.026688999999998</v>
      </c>
      <c r="K720" s="90">
        <v>93.124967999999996</v>
      </c>
      <c r="L720" s="89" t="s">
        <v>24</v>
      </c>
      <c r="M720" s="89" t="s">
        <v>38</v>
      </c>
      <c r="N720" s="89"/>
      <c r="O720" s="89" t="s">
        <v>38</v>
      </c>
      <c r="P720" s="90" t="s">
        <v>540</v>
      </c>
      <c r="Q720" s="89" t="s">
        <v>540</v>
      </c>
      <c r="R720" s="90">
        <v>803.68962954714027</v>
      </c>
      <c r="S720" s="90">
        <v>496.20696348756223</v>
      </c>
      <c r="T720" s="90">
        <v>78.169586935746437</v>
      </c>
      <c r="U720" s="90">
        <v>2937.0238461538461</v>
      </c>
      <c r="V720" s="90">
        <v>925.07973643836249</v>
      </c>
      <c r="W720" s="90">
        <v>0.16914999999999999</v>
      </c>
      <c r="X720" s="90">
        <v>133.30000000000001</v>
      </c>
      <c r="Y720" s="90">
        <v>135.94410083789876</v>
      </c>
      <c r="Z720" s="90">
        <v>83.933407873921155</v>
      </c>
      <c r="AA720" s="90">
        <v>13.22238563018151</v>
      </c>
      <c r="AB720" s="90">
        <v>496.79758357692305</v>
      </c>
      <c r="AC720" s="90">
        <v>156.47723741854901</v>
      </c>
      <c r="AD720" s="90">
        <v>886.37471533747362</v>
      </c>
    </row>
    <row r="721" spans="1:30" x14ac:dyDescent="0.2">
      <c r="A721" s="89" t="s">
        <v>1117</v>
      </c>
      <c r="B721" s="89" t="s">
        <v>577</v>
      </c>
      <c r="C721" s="89" t="s">
        <v>9</v>
      </c>
      <c r="D721" s="89" t="s">
        <v>739</v>
      </c>
      <c r="E721" s="89" t="s">
        <v>605</v>
      </c>
      <c r="F721" s="89" t="s">
        <v>605</v>
      </c>
      <c r="G721" s="89" t="s">
        <v>541</v>
      </c>
      <c r="H721" s="89" t="s">
        <v>83</v>
      </c>
      <c r="I721" s="89" t="s">
        <v>210</v>
      </c>
      <c r="J721" s="90">
        <v>56.026688999999998</v>
      </c>
      <c r="K721" s="90">
        <v>93.124967999999996</v>
      </c>
      <c r="L721" s="89" t="s">
        <v>24</v>
      </c>
      <c r="M721" s="89" t="s">
        <v>38</v>
      </c>
      <c r="N721" s="89"/>
      <c r="O721" s="89" t="s">
        <v>38</v>
      </c>
      <c r="P721" s="90" t="s">
        <v>540</v>
      </c>
      <c r="Q721" s="89" t="s">
        <v>540</v>
      </c>
      <c r="R721" s="90">
        <v>803.68962954714027</v>
      </c>
      <c r="S721" s="90">
        <v>496.20696348756223</v>
      </c>
      <c r="T721" s="90">
        <v>78.169586935746437</v>
      </c>
      <c r="U721" s="90">
        <v>2937.0238461538461</v>
      </c>
      <c r="V721" s="90">
        <v>925.07973643836249</v>
      </c>
      <c r="W721" s="90">
        <v>6.0240000000000002E-2</v>
      </c>
      <c r="X721" s="90">
        <v>133.30000000000001</v>
      </c>
      <c r="Y721" s="90">
        <v>48.41426328391973</v>
      </c>
      <c r="Z721" s="90">
        <v>29.891507480490748</v>
      </c>
      <c r="AA721" s="90">
        <v>4.7089359170093656</v>
      </c>
      <c r="AB721" s="90">
        <v>176.92631649230771</v>
      </c>
      <c r="AC721" s="90">
        <v>55.726803323046958</v>
      </c>
      <c r="AD721" s="90">
        <v>315.66782649677452</v>
      </c>
    </row>
    <row r="722" spans="1:30" x14ac:dyDescent="0.2">
      <c r="A722" s="89" t="s">
        <v>1117</v>
      </c>
      <c r="B722" s="89" t="s">
        <v>578</v>
      </c>
      <c r="C722" s="89" t="s">
        <v>6</v>
      </c>
      <c r="D722" s="89" t="s">
        <v>739</v>
      </c>
      <c r="E722" s="89" t="s">
        <v>605</v>
      </c>
      <c r="F722" s="89" t="s">
        <v>605</v>
      </c>
      <c r="G722" s="89" t="s">
        <v>541</v>
      </c>
      <c r="H722" s="89" t="s">
        <v>83</v>
      </c>
      <c r="I722" s="89" t="s">
        <v>210</v>
      </c>
      <c r="J722" s="90">
        <v>56.026688999999998</v>
      </c>
      <c r="K722" s="90">
        <v>93.124967999999996</v>
      </c>
      <c r="L722" s="89" t="s">
        <v>24</v>
      </c>
      <c r="M722" s="89" t="s">
        <v>38</v>
      </c>
      <c r="N722" s="89"/>
      <c r="O722" s="89" t="s">
        <v>38</v>
      </c>
      <c r="P722" s="90" t="s">
        <v>540</v>
      </c>
      <c r="Q722" s="89" t="s">
        <v>540</v>
      </c>
      <c r="R722" s="90">
        <v>803.68962954714027</v>
      </c>
      <c r="S722" s="90">
        <v>496.20696348756223</v>
      </c>
      <c r="T722" s="90">
        <v>78.169586935746437</v>
      </c>
      <c r="U722" s="90">
        <v>2899.8109090909093</v>
      </c>
      <c r="V722" s="90">
        <v>925.07973643836249</v>
      </c>
      <c r="W722" s="90">
        <v>0.23873</v>
      </c>
      <c r="X722" s="90">
        <v>133.30000000000001</v>
      </c>
      <c r="Y722" s="90">
        <v>191.86482526178881</v>
      </c>
      <c r="Z722" s="90">
        <v>118.45948839338573</v>
      </c>
      <c r="AA722" s="90">
        <v>18.661425489170746</v>
      </c>
      <c r="AB722" s="90">
        <v>692.27185832727275</v>
      </c>
      <c r="AC722" s="90">
        <v>220.84428547993028</v>
      </c>
      <c r="AD722" s="90">
        <v>1242.1018829515483</v>
      </c>
    </row>
    <row r="723" spans="1:30" x14ac:dyDescent="0.2">
      <c r="A723" s="89" t="s">
        <v>1117</v>
      </c>
      <c r="B723" s="89" t="s">
        <v>578</v>
      </c>
      <c r="C723" s="89" t="s">
        <v>7</v>
      </c>
      <c r="D723" s="89" t="s">
        <v>739</v>
      </c>
      <c r="E723" s="89" t="s">
        <v>605</v>
      </c>
      <c r="F723" s="89" t="s">
        <v>605</v>
      </c>
      <c r="G723" s="89" t="s">
        <v>541</v>
      </c>
      <c r="H723" s="89" t="s">
        <v>83</v>
      </c>
      <c r="I723" s="89" t="s">
        <v>210</v>
      </c>
      <c r="J723" s="90">
        <v>56.026688999999998</v>
      </c>
      <c r="K723" s="90">
        <v>93.124967999999996</v>
      </c>
      <c r="L723" s="89" t="s">
        <v>24</v>
      </c>
      <c r="M723" s="89" t="s">
        <v>38</v>
      </c>
      <c r="N723" s="89"/>
      <c r="O723" s="89" t="s">
        <v>38</v>
      </c>
      <c r="P723" s="90" t="s">
        <v>540</v>
      </c>
      <c r="Q723" s="89" t="s">
        <v>540</v>
      </c>
      <c r="R723" s="90">
        <v>803.68962954714027</v>
      </c>
      <c r="S723" s="90">
        <v>496.20696348756223</v>
      </c>
      <c r="T723" s="90">
        <v>78.169586935746437</v>
      </c>
      <c r="U723" s="90">
        <v>2899.8109090909093</v>
      </c>
      <c r="V723" s="90">
        <v>925.07973643836249</v>
      </c>
      <c r="W723" s="90">
        <v>0.16445000000000001</v>
      </c>
      <c r="X723" s="90">
        <v>133.30000000000001</v>
      </c>
      <c r="Y723" s="90">
        <v>132.16675957902723</v>
      </c>
      <c r="Z723" s="90">
        <v>81.601235145529614</v>
      </c>
      <c r="AA723" s="90">
        <v>12.854988571583503</v>
      </c>
      <c r="AB723" s="90">
        <v>476.87390400000004</v>
      </c>
      <c r="AC723" s="90">
        <v>152.12936265728871</v>
      </c>
      <c r="AD723" s="90">
        <v>855.62624995342912</v>
      </c>
    </row>
    <row r="724" spans="1:30" x14ac:dyDescent="0.2">
      <c r="A724" s="89" t="s">
        <v>1117</v>
      </c>
      <c r="B724" s="89" t="s">
        <v>577</v>
      </c>
      <c r="C724" s="89" t="s">
        <v>4</v>
      </c>
      <c r="D724" s="89" t="s">
        <v>741</v>
      </c>
      <c r="E724" s="89" t="s">
        <v>605</v>
      </c>
      <c r="F724" s="89" t="s">
        <v>605</v>
      </c>
      <c r="G724" s="89" t="s">
        <v>541</v>
      </c>
      <c r="H724" s="89" t="s">
        <v>83</v>
      </c>
      <c r="I724" s="89" t="s">
        <v>212</v>
      </c>
      <c r="J724" s="90">
        <v>56.027228000000001</v>
      </c>
      <c r="K724" s="90">
        <v>92.766099999999994</v>
      </c>
      <c r="L724" s="89" t="s">
        <v>24</v>
      </c>
      <c r="M724" s="89" t="s">
        <v>38</v>
      </c>
      <c r="N724" s="89"/>
      <c r="O724" s="89" t="s">
        <v>38</v>
      </c>
      <c r="P724" s="90" t="s">
        <v>540</v>
      </c>
      <c r="Q724" s="89" t="s">
        <v>540</v>
      </c>
      <c r="R724" s="90">
        <v>803.68962954714027</v>
      </c>
      <c r="S724" s="90">
        <v>496.20696348756223</v>
      </c>
      <c r="T724" s="90">
        <v>78.169586935746437</v>
      </c>
      <c r="U724" s="90">
        <v>2937.0238461538461</v>
      </c>
      <c r="V724" s="90">
        <v>742.90912067311842</v>
      </c>
      <c r="W724" s="90">
        <v>2.4642400000000002</v>
      </c>
      <c r="X724" s="90">
        <v>107.05</v>
      </c>
      <c r="Y724" s="90">
        <v>1980.4841327152451</v>
      </c>
      <c r="Z724" s="90">
        <v>1222.7730477045905</v>
      </c>
      <c r="AA724" s="90">
        <v>192.62862291054381</v>
      </c>
      <c r="AB724" s="90">
        <v>7237.5316426461541</v>
      </c>
      <c r="AC724" s="90">
        <v>1830.7063715275256</v>
      </c>
      <c r="AD724" s="90">
        <v>12464.12381750406</v>
      </c>
    </row>
    <row r="725" spans="1:30" x14ac:dyDescent="0.2">
      <c r="A725" s="89" t="s">
        <v>1117</v>
      </c>
      <c r="B725" s="89" t="s">
        <v>577</v>
      </c>
      <c r="C725" s="89" t="s">
        <v>5</v>
      </c>
      <c r="D725" s="89" t="s">
        <v>741</v>
      </c>
      <c r="E725" s="89" t="s">
        <v>605</v>
      </c>
      <c r="F725" s="89" t="s">
        <v>605</v>
      </c>
      <c r="G725" s="89" t="s">
        <v>541</v>
      </c>
      <c r="H725" s="89" t="s">
        <v>83</v>
      </c>
      <c r="I725" s="89" t="s">
        <v>212</v>
      </c>
      <c r="J725" s="90">
        <v>56.027228000000001</v>
      </c>
      <c r="K725" s="90">
        <v>92.766099999999994</v>
      </c>
      <c r="L725" s="89" t="s">
        <v>24</v>
      </c>
      <c r="M725" s="89" t="s">
        <v>38</v>
      </c>
      <c r="N725" s="89"/>
      <c r="O725" s="89" t="s">
        <v>38</v>
      </c>
      <c r="P725" s="90" t="s">
        <v>540</v>
      </c>
      <c r="Q725" s="89" t="s">
        <v>540</v>
      </c>
      <c r="R725" s="90">
        <v>803.68962954714027</v>
      </c>
      <c r="S725" s="90">
        <v>496.20696348756223</v>
      </c>
      <c r="T725" s="90">
        <v>78.169586935746437</v>
      </c>
      <c r="U725" s="90">
        <v>2937.0238461538461</v>
      </c>
      <c r="V725" s="90">
        <v>742.90912067311842</v>
      </c>
      <c r="W725" s="90">
        <v>2.3818700000000002</v>
      </c>
      <c r="X725" s="90">
        <v>107.05</v>
      </c>
      <c r="Y725" s="90">
        <v>1914.2842179294471</v>
      </c>
      <c r="Z725" s="90">
        <v>1181.9004801221199</v>
      </c>
      <c r="AA725" s="90">
        <v>186.18979403464638</v>
      </c>
      <c r="AB725" s="90">
        <v>6995.6089884384619</v>
      </c>
      <c r="AC725" s="90">
        <v>1769.5129472576807</v>
      </c>
      <c r="AD725" s="90">
        <v>12047.496427782356</v>
      </c>
    </row>
    <row r="726" spans="1:30" x14ac:dyDescent="0.2">
      <c r="A726" s="89" t="s">
        <v>1117</v>
      </c>
      <c r="B726" s="89" t="s">
        <v>577</v>
      </c>
      <c r="C726" s="89" t="s">
        <v>10</v>
      </c>
      <c r="D726" s="89" t="s">
        <v>741</v>
      </c>
      <c r="E726" s="89" t="s">
        <v>605</v>
      </c>
      <c r="F726" s="89" t="s">
        <v>605</v>
      </c>
      <c r="G726" s="89" t="s">
        <v>541</v>
      </c>
      <c r="H726" s="89" t="s">
        <v>83</v>
      </c>
      <c r="I726" s="89" t="s">
        <v>212</v>
      </c>
      <c r="J726" s="90">
        <v>56.027228000000001</v>
      </c>
      <c r="K726" s="90">
        <v>92.766099999999994</v>
      </c>
      <c r="L726" s="89" t="s">
        <v>24</v>
      </c>
      <c r="M726" s="89" t="s">
        <v>38</v>
      </c>
      <c r="N726" s="89"/>
      <c r="O726" s="89" t="s">
        <v>38</v>
      </c>
      <c r="P726" s="90" t="s">
        <v>540</v>
      </c>
      <c r="Q726" s="89" t="s">
        <v>540</v>
      </c>
      <c r="R726" s="90">
        <v>803.68962954714027</v>
      </c>
      <c r="S726" s="90">
        <v>496.20696348756223</v>
      </c>
      <c r="T726" s="90">
        <v>78.169586935746437</v>
      </c>
      <c r="U726" s="90">
        <v>2937.0238461538461</v>
      </c>
      <c r="V726" s="90">
        <v>742.90912067311842</v>
      </c>
      <c r="W726" s="90">
        <v>0.76558000000000004</v>
      </c>
      <c r="X726" s="90">
        <v>107.05</v>
      </c>
      <c r="Y726" s="90">
        <v>615.28870658869971</v>
      </c>
      <c r="Z726" s="90">
        <v>379.88612710680792</v>
      </c>
      <c r="AA726" s="90">
        <v>59.845072366268759</v>
      </c>
      <c r="AB726" s="90">
        <v>2248.5267161384618</v>
      </c>
      <c r="AC726" s="90">
        <v>568.75636460492603</v>
      </c>
      <c r="AD726" s="90">
        <v>3872.3029868051644</v>
      </c>
    </row>
    <row r="727" spans="1:30" x14ac:dyDescent="0.2">
      <c r="A727" s="89" t="s">
        <v>1117</v>
      </c>
      <c r="B727" s="89" t="s">
        <v>577</v>
      </c>
      <c r="C727" s="89" t="s">
        <v>9</v>
      </c>
      <c r="D727" s="89" t="s">
        <v>741</v>
      </c>
      <c r="E727" s="89" t="s">
        <v>605</v>
      </c>
      <c r="F727" s="89" t="s">
        <v>605</v>
      </c>
      <c r="G727" s="89" t="s">
        <v>541</v>
      </c>
      <c r="H727" s="89" t="s">
        <v>83</v>
      </c>
      <c r="I727" s="89" t="s">
        <v>212</v>
      </c>
      <c r="J727" s="90">
        <v>56.027228000000001</v>
      </c>
      <c r="K727" s="90">
        <v>92.766099999999994</v>
      </c>
      <c r="L727" s="89" t="s">
        <v>24</v>
      </c>
      <c r="M727" s="89" t="s">
        <v>38</v>
      </c>
      <c r="N727" s="89"/>
      <c r="O727" s="89" t="s">
        <v>38</v>
      </c>
      <c r="P727" s="90" t="s">
        <v>540</v>
      </c>
      <c r="Q727" s="89" t="s">
        <v>540</v>
      </c>
      <c r="R727" s="90">
        <v>803.68962954714027</v>
      </c>
      <c r="S727" s="90">
        <v>496.20696348756223</v>
      </c>
      <c r="T727" s="90">
        <v>78.169586935746437</v>
      </c>
      <c r="U727" s="90">
        <v>2937.0238461538461</v>
      </c>
      <c r="V727" s="90">
        <v>742.90912067311842</v>
      </c>
      <c r="W727" s="90">
        <v>0.27295000000000003</v>
      </c>
      <c r="X727" s="90">
        <v>107.05</v>
      </c>
      <c r="Y727" s="90">
        <v>219.36708438489197</v>
      </c>
      <c r="Z727" s="90">
        <v>135.43969068393014</v>
      </c>
      <c r="AA727" s="90">
        <v>21.336388754111994</v>
      </c>
      <c r="AB727" s="90">
        <v>801.66065880769236</v>
      </c>
      <c r="AC727" s="90">
        <v>202.77704448772769</v>
      </c>
      <c r="AD727" s="90">
        <v>1380.580867118354</v>
      </c>
    </row>
    <row r="728" spans="1:30" x14ac:dyDescent="0.2">
      <c r="A728" s="89" t="s">
        <v>1117</v>
      </c>
      <c r="B728" s="89" t="s">
        <v>578</v>
      </c>
      <c r="C728" s="89" t="s">
        <v>6</v>
      </c>
      <c r="D728" s="89" t="s">
        <v>741</v>
      </c>
      <c r="E728" s="89" t="s">
        <v>605</v>
      </c>
      <c r="F728" s="89" t="s">
        <v>605</v>
      </c>
      <c r="G728" s="89" t="s">
        <v>541</v>
      </c>
      <c r="H728" s="89" t="s">
        <v>83</v>
      </c>
      <c r="I728" s="89" t="s">
        <v>212</v>
      </c>
      <c r="J728" s="90">
        <v>56.027228000000001</v>
      </c>
      <c r="K728" s="90">
        <v>92.766099999999994</v>
      </c>
      <c r="L728" s="89" t="s">
        <v>24</v>
      </c>
      <c r="M728" s="89" t="s">
        <v>38</v>
      </c>
      <c r="N728" s="89"/>
      <c r="O728" s="89" t="s">
        <v>38</v>
      </c>
      <c r="P728" s="90" t="s">
        <v>540</v>
      </c>
      <c r="Q728" s="89" t="s">
        <v>540</v>
      </c>
      <c r="R728" s="90">
        <v>803.68962954714027</v>
      </c>
      <c r="S728" s="90">
        <v>496.20696348756223</v>
      </c>
      <c r="T728" s="90">
        <v>78.169586935746437</v>
      </c>
      <c r="U728" s="90">
        <v>2899.8109090909093</v>
      </c>
      <c r="V728" s="90">
        <v>742.90912067311842</v>
      </c>
      <c r="W728" s="90">
        <v>0.36921999999999999</v>
      </c>
      <c r="X728" s="90">
        <v>107.05</v>
      </c>
      <c r="Y728" s="90">
        <v>296.73828502139514</v>
      </c>
      <c r="Z728" s="90">
        <v>183.20953505887772</v>
      </c>
      <c r="AA728" s="90">
        <v>28.861774888416299</v>
      </c>
      <c r="AB728" s="90">
        <v>1070.6681838545455</v>
      </c>
      <c r="AC728" s="90">
        <v>274.29690553492878</v>
      </c>
      <c r="AD728" s="90">
        <v>1853.7746843581635</v>
      </c>
    </row>
    <row r="729" spans="1:30" x14ac:dyDescent="0.2">
      <c r="A729" s="89" t="s">
        <v>1117</v>
      </c>
      <c r="B729" s="89" t="s">
        <v>578</v>
      </c>
      <c r="C729" s="89" t="s">
        <v>7</v>
      </c>
      <c r="D729" s="89" t="s">
        <v>741</v>
      </c>
      <c r="E729" s="89" t="s">
        <v>605</v>
      </c>
      <c r="F729" s="89" t="s">
        <v>605</v>
      </c>
      <c r="G729" s="89" t="s">
        <v>541</v>
      </c>
      <c r="H729" s="89" t="s">
        <v>83</v>
      </c>
      <c r="I729" s="89" t="s">
        <v>212</v>
      </c>
      <c r="J729" s="90">
        <v>56.027228000000001</v>
      </c>
      <c r="K729" s="90">
        <v>92.766099999999994</v>
      </c>
      <c r="L729" s="89" t="s">
        <v>24</v>
      </c>
      <c r="M729" s="89" t="s">
        <v>38</v>
      </c>
      <c r="N729" s="89"/>
      <c r="O729" s="89" t="s">
        <v>38</v>
      </c>
      <c r="P729" s="90" t="s">
        <v>540</v>
      </c>
      <c r="Q729" s="89" t="s">
        <v>540</v>
      </c>
      <c r="R729" s="90">
        <v>803.68962954714027</v>
      </c>
      <c r="S729" s="90">
        <v>496.20696348756223</v>
      </c>
      <c r="T729" s="90">
        <v>78.169586935746437</v>
      </c>
      <c r="U729" s="90">
        <v>2899.8109090909093</v>
      </c>
      <c r="V729" s="90">
        <v>742.90912067311842</v>
      </c>
      <c r="W729" s="90">
        <v>0.25829000000000002</v>
      </c>
      <c r="X729" s="90">
        <v>107.05</v>
      </c>
      <c r="Y729" s="90">
        <v>207.58499441573088</v>
      </c>
      <c r="Z729" s="90">
        <v>128.16529659920246</v>
      </c>
      <c r="AA729" s="90">
        <v>20.190422609633949</v>
      </c>
      <c r="AB729" s="90">
        <v>748.99215970909097</v>
      </c>
      <c r="AC729" s="90">
        <v>191.88599677865977</v>
      </c>
      <c r="AD729" s="90">
        <v>1296.8188701123181</v>
      </c>
    </row>
    <row r="730" spans="1:30" x14ac:dyDescent="0.2">
      <c r="A730" s="89" t="s">
        <v>1117</v>
      </c>
      <c r="B730" s="89" t="s">
        <v>577</v>
      </c>
      <c r="C730" s="89" t="s">
        <v>4</v>
      </c>
      <c r="D730" s="89" t="s">
        <v>742</v>
      </c>
      <c r="E730" s="89" t="s">
        <v>605</v>
      </c>
      <c r="F730" s="89" t="s">
        <v>605</v>
      </c>
      <c r="G730" s="89" t="s">
        <v>541</v>
      </c>
      <c r="H730" s="89" t="s">
        <v>83</v>
      </c>
      <c r="I730" s="89" t="s">
        <v>213</v>
      </c>
      <c r="J730" s="90">
        <v>56.037267</v>
      </c>
      <c r="K730" s="90">
        <v>93.106318999999999</v>
      </c>
      <c r="L730" s="89" t="s">
        <v>24</v>
      </c>
      <c r="M730" s="89" t="s">
        <v>38</v>
      </c>
      <c r="N730" s="89"/>
      <c r="O730" s="89" t="s">
        <v>38</v>
      </c>
      <c r="P730" s="90" t="s">
        <v>540</v>
      </c>
      <c r="Q730" s="89" t="s">
        <v>540</v>
      </c>
      <c r="R730" s="90">
        <v>803.68962954714027</v>
      </c>
      <c r="S730" s="90">
        <v>496.20696348756223</v>
      </c>
      <c r="T730" s="90">
        <v>78.169586935746437</v>
      </c>
      <c r="U730" s="90">
        <v>2937.0238461538461</v>
      </c>
      <c r="V730" s="90">
        <v>895.23845461777</v>
      </c>
      <c r="W730" s="90">
        <v>2.0415399999999999</v>
      </c>
      <c r="X730" s="90">
        <v>129</v>
      </c>
      <c r="Y730" s="90">
        <v>1640.7645263056686</v>
      </c>
      <c r="Z730" s="90">
        <v>1013.0263642383977</v>
      </c>
      <c r="AA730" s="90">
        <v>159.58633851280376</v>
      </c>
      <c r="AB730" s="90">
        <v>5996.0516628769228</v>
      </c>
      <c r="AC730" s="90">
        <v>1827.6651146403622</v>
      </c>
      <c r="AD730" s="90">
        <v>10637.094006574154</v>
      </c>
    </row>
    <row r="731" spans="1:30" x14ac:dyDescent="0.2">
      <c r="A731" s="89" t="s">
        <v>1117</v>
      </c>
      <c r="B731" s="89" t="s">
        <v>577</v>
      </c>
      <c r="C731" s="89" t="s">
        <v>5</v>
      </c>
      <c r="D731" s="89" t="s">
        <v>742</v>
      </c>
      <c r="E731" s="89" t="s">
        <v>605</v>
      </c>
      <c r="F731" s="89" t="s">
        <v>605</v>
      </c>
      <c r="G731" s="89" t="s">
        <v>541</v>
      </c>
      <c r="H731" s="89" t="s">
        <v>83</v>
      </c>
      <c r="I731" s="89" t="s">
        <v>213</v>
      </c>
      <c r="J731" s="90">
        <v>56.037267</v>
      </c>
      <c r="K731" s="90">
        <v>93.106318999999999</v>
      </c>
      <c r="L731" s="89" t="s">
        <v>24</v>
      </c>
      <c r="M731" s="89" t="s">
        <v>38</v>
      </c>
      <c r="N731" s="89"/>
      <c r="O731" s="89" t="s">
        <v>38</v>
      </c>
      <c r="P731" s="90" t="s">
        <v>540</v>
      </c>
      <c r="Q731" s="89" t="s">
        <v>540</v>
      </c>
      <c r="R731" s="90">
        <v>803.68962954714027</v>
      </c>
      <c r="S731" s="90">
        <v>496.20696348756223</v>
      </c>
      <c r="T731" s="90">
        <v>78.169586935746437</v>
      </c>
      <c r="U731" s="90">
        <v>2937.0238461538461</v>
      </c>
      <c r="V731" s="90">
        <v>895.23845461777</v>
      </c>
      <c r="W731" s="90">
        <v>1.9802900000000001</v>
      </c>
      <c r="X731" s="90">
        <v>129</v>
      </c>
      <c r="Y731" s="90">
        <v>1591.5385364959066</v>
      </c>
      <c r="Z731" s="90">
        <v>982.63368772478464</v>
      </c>
      <c r="AA731" s="90">
        <v>154.79845131298933</v>
      </c>
      <c r="AB731" s="90">
        <v>5816.1589523000002</v>
      </c>
      <c r="AC731" s="90">
        <v>1772.8317592950239</v>
      </c>
      <c r="AD731" s="90">
        <v>10317.961387128706</v>
      </c>
    </row>
    <row r="732" spans="1:30" x14ac:dyDescent="0.2">
      <c r="A732" s="89" t="s">
        <v>1117</v>
      </c>
      <c r="B732" s="89" t="s">
        <v>577</v>
      </c>
      <c r="C732" s="89" t="s">
        <v>10</v>
      </c>
      <c r="D732" s="89" t="s">
        <v>742</v>
      </c>
      <c r="E732" s="89" t="s">
        <v>605</v>
      </c>
      <c r="F732" s="89" t="s">
        <v>605</v>
      </c>
      <c r="G732" s="89" t="s">
        <v>541</v>
      </c>
      <c r="H732" s="89" t="s">
        <v>83</v>
      </c>
      <c r="I732" s="89" t="s">
        <v>213</v>
      </c>
      <c r="J732" s="90">
        <v>56.037267</v>
      </c>
      <c r="K732" s="90">
        <v>93.106318999999999</v>
      </c>
      <c r="L732" s="89" t="s">
        <v>24</v>
      </c>
      <c r="M732" s="89" t="s">
        <v>38</v>
      </c>
      <c r="N732" s="89"/>
      <c r="O732" s="89" t="s">
        <v>38</v>
      </c>
      <c r="P732" s="90" t="s">
        <v>540</v>
      </c>
      <c r="Q732" s="89" t="s">
        <v>540</v>
      </c>
      <c r="R732" s="90">
        <v>803.68962954714027</v>
      </c>
      <c r="S732" s="90">
        <v>496.20696348756223</v>
      </c>
      <c r="T732" s="90">
        <v>78.169586935746437</v>
      </c>
      <c r="U732" s="90">
        <v>2937.0238461538461</v>
      </c>
      <c r="V732" s="90">
        <v>895.23845461777</v>
      </c>
      <c r="W732" s="90">
        <v>0.63854</v>
      </c>
      <c r="X732" s="90">
        <v>129</v>
      </c>
      <c r="Y732" s="90">
        <v>513.187976051031</v>
      </c>
      <c r="Z732" s="90">
        <v>316.84799446534799</v>
      </c>
      <c r="AA732" s="90">
        <v>49.914408041951532</v>
      </c>
      <c r="AB732" s="90">
        <v>1875.4072067230768</v>
      </c>
      <c r="AC732" s="90">
        <v>571.64556281163084</v>
      </c>
      <c r="AD732" s="90">
        <v>3327.0031480930384</v>
      </c>
    </row>
    <row r="733" spans="1:30" x14ac:dyDescent="0.2">
      <c r="A733" s="89" t="s">
        <v>1117</v>
      </c>
      <c r="B733" s="89" t="s">
        <v>577</v>
      </c>
      <c r="C733" s="89" t="s">
        <v>9</v>
      </c>
      <c r="D733" s="89" t="s">
        <v>742</v>
      </c>
      <c r="E733" s="89" t="s">
        <v>605</v>
      </c>
      <c r="F733" s="89" t="s">
        <v>605</v>
      </c>
      <c r="G733" s="89" t="s">
        <v>541</v>
      </c>
      <c r="H733" s="89" t="s">
        <v>83</v>
      </c>
      <c r="I733" s="89" t="s">
        <v>213</v>
      </c>
      <c r="J733" s="90">
        <v>56.037267</v>
      </c>
      <c r="K733" s="90">
        <v>93.106318999999999</v>
      </c>
      <c r="L733" s="89" t="s">
        <v>24</v>
      </c>
      <c r="M733" s="89" t="s">
        <v>38</v>
      </c>
      <c r="N733" s="89"/>
      <c r="O733" s="89" t="s">
        <v>38</v>
      </c>
      <c r="P733" s="90" t="s">
        <v>540</v>
      </c>
      <c r="Q733" s="89" t="s">
        <v>540</v>
      </c>
      <c r="R733" s="90">
        <v>803.68962954714027</v>
      </c>
      <c r="S733" s="90">
        <v>496.20696348756223</v>
      </c>
      <c r="T733" s="90">
        <v>78.169586935746437</v>
      </c>
      <c r="U733" s="90">
        <v>2937.0238461538461</v>
      </c>
      <c r="V733" s="90">
        <v>895.23845461777</v>
      </c>
      <c r="W733" s="90">
        <v>0.22750000000000001</v>
      </c>
      <c r="X733" s="90">
        <v>129</v>
      </c>
      <c r="Y733" s="90">
        <v>182.83939072197441</v>
      </c>
      <c r="Z733" s="90">
        <v>112.88708419342041</v>
      </c>
      <c r="AA733" s="90">
        <v>17.783581027882317</v>
      </c>
      <c r="AB733" s="90">
        <v>668.17292499999996</v>
      </c>
      <c r="AC733" s="90">
        <v>203.66674842554269</v>
      </c>
      <c r="AD733" s="90">
        <v>1185.3497293688197</v>
      </c>
    </row>
    <row r="734" spans="1:30" x14ac:dyDescent="0.2">
      <c r="A734" s="89" t="s">
        <v>1117</v>
      </c>
      <c r="B734" s="89" t="s">
        <v>578</v>
      </c>
      <c r="C734" s="89" t="s">
        <v>6</v>
      </c>
      <c r="D734" s="89" t="s">
        <v>742</v>
      </c>
      <c r="E734" s="89" t="s">
        <v>605</v>
      </c>
      <c r="F734" s="89" t="s">
        <v>605</v>
      </c>
      <c r="G734" s="89" t="s">
        <v>541</v>
      </c>
      <c r="H734" s="89" t="s">
        <v>83</v>
      </c>
      <c r="I734" s="89" t="s">
        <v>213</v>
      </c>
      <c r="J734" s="90">
        <v>56.037267</v>
      </c>
      <c r="K734" s="90">
        <v>93.106318999999999</v>
      </c>
      <c r="L734" s="89" t="s">
        <v>24</v>
      </c>
      <c r="M734" s="89" t="s">
        <v>38</v>
      </c>
      <c r="N734" s="89"/>
      <c r="O734" s="89" t="s">
        <v>38</v>
      </c>
      <c r="P734" s="90" t="s">
        <v>540</v>
      </c>
      <c r="Q734" s="89" t="s">
        <v>540</v>
      </c>
      <c r="R734" s="90">
        <v>803.68962954714027</v>
      </c>
      <c r="S734" s="90">
        <v>496.20696348756223</v>
      </c>
      <c r="T734" s="90">
        <v>78.169586935746437</v>
      </c>
      <c r="U734" s="90">
        <v>2899.8109090909093</v>
      </c>
      <c r="V734" s="90">
        <v>895.23845461777</v>
      </c>
      <c r="W734" s="90">
        <v>0.97997000000000001</v>
      </c>
      <c r="X734" s="90">
        <v>129</v>
      </c>
      <c r="Y734" s="90">
        <v>787.59172626731106</v>
      </c>
      <c r="Z734" s="90">
        <v>486.26793800890636</v>
      </c>
      <c r="AA734" s="90">
        <v>76.603850109423433</v>
      </c>
      <c r="AB734" s="90">
        <v>2841.7276965818182</v>
      </c>
      <c r="AC734" s="90">
        <v>877.30682837177608</v>
      </c>
      <c r="AD734" s="90">
        <v>5069.4980393392352</v>
      </c>
    </row>
    <row r="735" spans="1:30" x14ac:dyDescent="0.2">
      <c r="A735" s="89" t="s">
        <v>1117</v>
      </c>
      <c r="B735" s="89" t="s">
        <v>578</v>
      </c>
      <c r="C735" s="89" t="s">
        <v>7</v>
      </c>
      <c r="D735" s="89" t="s">
        <v>742</v>
      </c>
      <c r="E735" s="89" t="s">
        <v>605</v>
      </c>
      <c r="F735" s="89" t="s">
        <v>605</v>
      </c>
      <c r="G735" s="89" t="s">
        <v>541</v>
      </c>
      <c r="H735" s="89" t="s">
        <v>83</v>
      </c>
      <c r="I735" s="89" t="s">
        <v>213</v>
      </c>
      <c r="J735" s="90">
        <v>56.037267</v>
      </c>
      <c r="K735" s="90">
        <v>93.106318999999999</v>
      </c>
      <c r="L735" s="89" t="s">
        <v>24</v>
      </c>
      <c r="M735" s="89" t="s">
        <v>38</v>
      </c>
      <c r="N735" s="89"/>
      <c r="O735" s="89" t="s">
        <v>38</v>
      </c>
      <c r="P735" s="90" t="s">
        <v>540</v>
      </c>
      <c r="Q735" s="89" t="s">
        <v>540</v>
      </c>
      <c r="R735" s="90">
        <v>803.68962954714027</v>
      </c>
      <c r="S735" s="90">
        <v>496.20696348756223</v>
      </c>
      <c r="T735" s="90">
        <v>78.169586935746437</v>
      </c>
      <c r="U735" s="90">
        <v>2899.8109090909093</v>
      </c>
      <c r="V735" s="90">
        <v>895.23845461777</v>
      </c>
      <c r="W735" s="90">
        <v>0.67305000000000004</v>
      </c>
      <c r="X735" s="90">
        <v>129</v>
      </c>
      <c r="Y735" s="90">
        <v>540.92330516670279</v>
      </c>
      <c r="Z735" s="90">
        <v>333.97209677530378</v>
      </c>
      <c r="AA735" s="90">
        <v>52.612040487104146</v>
      </c>
      <c r="AB735" s="90">
        <v>1951.7177323636365</v>
      </c>
      <c r="AC735" s="90">
        <v>602.54024188049016</v>
      </c>
      <c r="AD735" s="90">
        <v>3481.7654166732377</v>
      </c>
    </row>
    <row r="736" spans="1:30" x14ac:dyDescent="0.2">
      <c r="A736" s="89" t="s">
        <v>1117</v>
      </c>
      <c r="B736" s="89" t="s">
        <v>577</v>
      </c>
      <c r="C736" s="89" t="s">
        <v>4</v>
      </c>
      <c r="D736" s="89" t="s">
        <v>743</v>
      </c>
      <c r="E736" s="89" t="s">
        <v>605</v>
      </c>
      <c r="F736" s="89" t="s">
        <v>605</v>
      </c>
      <c r="G736" s="89" t="s">
        <v>541</v>
      </c>
      <c r="H736" s="89" t="s">
        <v>83</v>
      </c>
      <c r="I736" s="89" t="s">
        <v>214</v>
      </c>
      <c r="J736" s="90">
        <v>58.446306999999997</v>
      </c>
      <c r="K736" s="90">
        <v>92.253144000000006</v>
      </c>
      <c r="L736" s="89" t="s">
        <v>24</v>
      </c>
      <c r="M736" s="89" t="s">
        <v>38</v>
      </c>
      <c r="N736" s="89"/>
      <c r="O736" s="89" t="s">
        <v>38</v>
      </c>
      <c r="P736" s="90" t="s">
        <v>540</v>
      </c>
      <c r="Q736" s="89" t="s">
        <v>540</v>
      </c>
      <c r="R736" s="90">
        <v>803.68962954714027</v>
      </c>
      <c r="S736" s="90">
        <v>496.20696348756223</v>
      </c>
      <c r="T736" s="90">
        <v>78.169586935746437</v>
      </c>
      <c r="U736" s="90">
        <v>2937.0238461538461</v>
      </c>
      <c r="V736" s="90">
        <v>2420.4123809602015</v>
      </c>
      <c r="W736" s="90">
        <v>0.94381000000000004</v>
      </c>
      <c r="X736" s="90">
        <v>419.53</v>
      </c>
      <c r="Y736" s="90">
        <v>758.53030926288648</v>
      </c>
      <c r="Z736" s="90">
        <v>468.32509420919615</v>
      </c>
      <c r="AA736" s="90">
        <v>73.777237845826846</v>
      </c>
      <c r="AB736" s="90">
        <v>2771.9924762384617</v>
      </c>
      <c r="AC736" s="90">
        <v>2284.4094092740479</v>
      </c>
      <c r="AD736" s="90">
        <v>6357.0345268304191</v>
      </c>
    </row>
    <row r="737" spans="1:30" x14ac:dyDescent="0.2">
      <c r="A737" s="89" t="s">
        <v>1117</v>
      </c>
      <c r="B737" s="89" t="s">
        <v>577</v>
      </c>
      <c r="C737" s="89" t="s">
        <v>5</v>
      </c>
      <c r="D737" s="89" t="s">
        <v>743</v>
      </c>
      <c r="E737" s="89" t="s">
        <v>605</v>
      </c>
      <c r="F737" s="89" t="s">
        <v>605</v>
      </c>
      <c r="G737" s="89" t="s">
        <v>541</v>
      </c>
      <c r="H737" s="89" t="s">
        <v>83</v>
      </c>
      <c r="I737" s="89" t="s">
        <v>214</v>
      </c>
      <c r="J737" s="90">
        <v>58.446306999999997</v>
      </c>
      <c r="K737" s="90">
        <v>92.253144000000006</v>
      </c>
      <c r="L737" s="89" t="s">
        <v>24</v>
      </c>
      <c r="M737" s="89" t="s">
        <v>38</v>
      </c>
      <c r="N737" s="89"/>
      <c r="O737" s="89" t="s">
        <v>38</v>
      </c>
      <c r="P737" s="90" t="s">
        <v>540</v>
      </c>
      <c r="Q737" s="89" t="s">
        <v>540</v>
      </c>
      <c r="R737" s="90">
        <v>803.68962954714027</v>
      </c>
      <c r="S737" s="90">
        <v>496.20696348756223</v>
      </c>
      <c r="T737" s="90">
        <v>78.169586935746437</v>
      </c>
      <c r="U737" s="90">
        <v>2937.0238461538461</v>
      </c>
      <c r="V737" s="90">
        <v>2420.4123809602015</v>
      </c>
      <c r="W737" s="90">
        <v>0.93837999999999999</v>
      </c>
      <c r="X737" s="90">
        <v>419.53</v>
      </c>
      <c r="Y737" s="90">
        <v>754.16627457444542</v>
      </c>
      <c r="Z737" s="90">
        <v>465.63069039745864</v>
      </c>
      <c r="AA737" s="90">
        <v>73.35277698876574</v>
      </c>
      <c r="AB737" s="90">
        <v>2756.0444367538462</v>
      </c>
      <c r="AC737" s="90">
        <v>2271.266570045434</v>
      </c>
      <c r="AD737" s="90">
        <v>6320.4607487599496</v>
      </c>
    </row>
    <row r="738" spans="1:30" x14ac:dyDescent="0.2">
      <c r="A738" s="89" t="s">
        <v>1117</v>
      </c>
      <c r="B738" s="89" t="s">
        <v>577</v>
      </c>
      <c r="C738" s="89" t="s">
        <v>10</v>
      </c>
      <c r="D738" s="89" t="s">
        <v>743</v>
      </c>
      <c r="E738" s="89" t="s">
        <v>605</v>
      </c>
      <c r="F738" s="89" t="s">
        <v>605</v>
      </c>
      <c r="G738" s="89" t="s">
        <v>541</v>
      </c>
      <c r="H738" s="89" t="s">
        <v>83</v>
      </c>
      <c r="I738" s="89" t="s">
        <v>214</v>
      </c>
      <c r="J738" s="90">
        <v>58.446306999999997</v>
      </c>
      <c r="K738" s="90">
        <v>92.253144000000006</v>
      </c>
      <c r="L738" s="89" t="s">
        <v>24</v>
      </c>
      <c r="M738" s="89" t="s">
        <v>38</v>
      </c>
      <c r="N738" s="89"/>
      <c r="O738" s="89" t="s">
        <v>38</v>
      </c>
      <c r="P738" s="90" t="s">
        <v>540</v>
      </c>
      <c r="Q738" s="89" t="s">
        <v>540</v>
      </c>
      <c r="R738" s="90">
        <v>803.68962954714027</v>
      </c>
      <c r="S738" s="90">
        <v>496.20696348756223</v>
      </c>
      <c r="T738" s="90">
        <v>78.169586935746437</v>
      </c>
      <c r="U738" s="90">
        <v>2937.0238461538461</v>
      </c>
      <c r="V738" s="90">
        <v>2420.4123809602015</v>
      </c>
      <c r="W738" s="90">
        <v>0.30925000000000002</v>
      </c>
      <c r="X738" s="90">
        <v>419.53</v>
      </c>
      <c r="Y738" s="90">
        <v>248.54101793745315</v>
      </c>
      <c r="Z738" s="90">
        <v>153.45200345852862</v>
      </c>
      <c r="AA738" s="90">
        <v>24.173944759879589</v>
      </c>
      <c r="AB738" s="90">
        <v>908.27462442307694</v>
      </c>
      <c r="AC738" s="90">
        <v>748.51252881194239</v>
      </c>
      <c r="AD738" s="90">
        <v>2082.9541193908808</v>
      </c>
    </row>
    <row r="739" spans="1:30" x14ac:dyDescent="0.2">
      <c r="A739" s="89" t="s">
        <v>1117</v>
      </c>
      <c r="B739" s="89" t="s">
        <v>577</v>
      </c>
      <c r="C739" s="89" t="s">
        <v>9</v>
      </c>
      <c r="D739" s="89" t="s">
        <v>743</v>
      </c>
      <c r="E739" s="89" t="s">
        <v>605</v>
      </c>
      <c r="F739" s="89" t="s">
        <v>605</v>
      </c>
      <c r="G739" s="89" t="s">
        <v>541</v>
      </c>
      <c r="H739" s="89" t="s">
        <v>83</v>
      </c>
      <c r="I739" s="89" t="s">
        <v>214</v>
      </c>
      <c r="J739" s="90">
        <v>58.446306999999997</v>
      </c>
      <c r="K739" s="90">
        <v>92.253144000000006</v>
      </c>
      <c r="L739" s="89" t="s">
        <v>24</v>
      </c>
      <c r="M739" s="89" t="s">
        <v>38</v>
      </c>
      <c r="N739" s="89"/>
      <c r="O739" s="89" t="s">
        <v>38</v>
      </c>
      <c r="P739" s="90" t="s">
        <v>540</v>
      </c>
      <c r="Q739" s="89" t="s">
        <v>540</v>
      </c>
      <c r="R739" s="90">
        <v>803.68962954714027</v>
      </c>
      <c r="S739" s="90">
        <v>496.20696348756223</v>
      </c>
      <c r="T739" s="90">
        <v>78.169586935746437</v>
      </c>
      <c r="U739" s="90">
        <v>2937.0238461538461</v>
      </c>
      <c r="V739" s="90">
        <v>2420.4123809602015</v>
      </c>
      <c r="W739" s="90">
        <v>0.10965999999999999</v>
      </c>
      <c r="X739" s="90">
        <v>419.53</v>
      </c>
      <c r="Y739" s="90">
        <v>88.132604776139402</v>
      </c>
      <c r="Z739" s="90">
        <v>54.41405561604607</v>
      </c>
      <c r="AA739" s="90">
        <v>8.5720769033739543</v>
      </c>
      <c r="AB739" s="90">
        <v>322.07403496923075</v>
      </c>
      <c r="AC739" s="90">
        <v>265.42242169609568</v>
      </c>
      <c r="AD739" s="90">
        <v>738.61519396088579</v>
      </c>
    </row>
    <row r="740" spans="1:30" x14ac:dyDescent="0.2">
      <c r="A740" s="89" t="s">
        <v>1117</v>
      </c>
      <c r="B740" s="89" t="s">
        <v>578</v>
      </c>
      <c r="C740" s="89" t="s">
        <v>6</v>
      </c>
      <c r="D740" s="89" t="s">
        <v>743</v>
      </c>
      <c r="E740" s="89" t="s">
        <v>605</v>
      </c>
      <c r="F740" s="89" t="s">
        <v>605</v>
      </c>
      <c r="G740" s="89" t="s">
        <v>541</v>
      </c>
      <c r="H740" s="89" t="s">
        <v>83</v>
      </c>
      <c r="I740" s="89" t="s">
        <v>214</v>
      </c>
      <c r="J740" s="90">
        <v>58.446306999999997</v>
      </c>
      <c r="K740" s="90">
        <v>92.253144000000006</v>
      </c>
      <c r="L740" s="89" t="s">
        <v>24</v>
      </c>
      <c r="M740" s="89" t="s">
        <v>38</v>
      </c>
      <c r="N740" s="89"/>
      <c r="O740" s="89" t="s">
        <v>38</v>
      </c>
      <c r="P740" s="90" t="s">
        <v>540</v>
      </c>
      <c r="Q740" s="89" t="s">
        <v>540</v>
      </c>
      <c r="R740" s="90">
        <v>803.68962954714027</v>
      </c>
      <c r="S740" s="90">
        <v>496.20696348756223</v>
      </c>
      <c r="T740" s="90">
        <v>78.169586935746437</v>
      </c>
      <c r="U740" s="90">
        <v>2899.8109090909093</v>
      </c>
      <c r="V740" s="90">
        <v>2420.4123809602015</v>
      </c>
      <c r="W740" s="90">
        <v>0.71748000000000001</v>
      </c>
      <c r="X740" s="90">
        <v>419.53</v>
      </c>
      <c r="Y740" s="90">
        <v>576.63123540748222</v>
      </c>
      <c r="Z740" s="90">
        <v>356.01857216305615</v>
      </c>
      <c r="AA740" s="90">
        <v>56.085115234659355</v>
      </c>
      <c r="AB740" s="90">
        <v>2080.5563310545458</v>
      </c>
      <c r="AC740" s="90">
        <v>1736.5974750913254</v>
      </c>
      <c r="AD740" s="90">
        <v>4805.8887289510685</v>
      </c>
    </row>
    <row r="741" spans="1:30" x14ac:dyDescent="0.2">
      <c r="A741" s="89" t="s">
        <v>1117</v>
      </c>
      <c r="B741" s="89" t="s">
        <v>578</v>
      </c>
      <c r="C741" s="89" t="s">
        <v>7</v>
      </c>
      <c r="D741" s="89" t="s">
        <v>743</v>
      </c>
      <c r="E741" s="89" t="s">
        <v>605</v>
      </c>
      <c r="F741" s="89" t="s">
        <v>605</v>
      </c>
      <c r="G741" s="89" t="s">
        <v>541</v>
      </c>
      <c r="H741" s="89" t="s">
        <v>83</v>
      </c>
      <c r="I741" s="89" t="s">
        <v>214</v>
      </c>
      <c r="J741" s="90">
        <v>58.446306999999997</v>
      </c>
      <c r="K741" s="90">
        <v>92.253144000000006</v>
      </c>
      <c r="L741" s="89" t="s">
        <v>24</v>
      </c>
      <c r="M741" s="89" t="s">
        <v>38</v>
      </c>
      <c r="N741" s="89"/>
      <c r="O741" s="89" t="s">
        <v>38</v>
      </c>
      <c r="P741" s="90" t="s">
        <v>540</v>
      </c>
      <c r="Q741" s="89" t="s">
        <v>540</v>
      </c>
      <c r="R741" s="90">
        <v>803.68962954714027</v>
      </c>
      <c r="S741" s="90">
        <v>496.20696348756223</v>
      </c>
      <c r="T741" s="90">
        <v>78.169586935746437</v>
      </c>
      <c r="U741" s="90">
        <v>2899.8109090909093</v>
      </c>
      <c r="V741" s="90">
        <v>2420.4123809602015</v>
      </c>
      <c r="W741" s="90">
        <v>0.49631999999999998</v>
      </c>
      <c r="X741" s="90">
        <v>419.53</v>
      </c>
      <c r="Y741" s="90">
        <v>398.88723693683664</v>
      </c>
      <c r="Z741" s="90">
        <v>246.27744011814687</v>
      </c>
      <c r="AA741" s="90">
        <v>38.797129387949667</v>
      </c>
      <c r="AB741" s="90">
        <v>1439.2341504000001</v>
      </c>
      <c r="AC741" s="90">
        <v>1201.2990729181672</v>
      </c>
      <c r="AD741" s="90">
        <v>3324.4950297611003</v>
      </c>
    </row>
    <row r="742" spans="1:30" x14ac:dyDescent="0.2">
      <c r="A742" s="89" t="s">
        <v>1117</v>
      </c>
      <c r="B742" s="89" t="s">
        <v>577</v>
      </c>
      <c r="C742" s="89" t="s">
        <v>4</v>
      </c>
      <c r="D742" s="89" t="s">
        <v>744</v>
      </c>
      <c r="E742" s="89" t="s">
        <v>605</v>
      </c>
      <c r="F742" s="89" t="s">
        <v>605</v>
      </c>
      <c r="G742" s="89" t="s">
        <v>541</v>
      </c>
      <c r="H742" s="89" t="s">
        <v>83</v>
      </c>
      <c r="I742" s="89" t="s">
        <v>215</v>
      </c>
      <c r="J742" s="90">
        <v>56.039892000000002</v>
      </c>
      <c r="K742" s="90">
        <v>92.852895000000004</v>
      </c>
      <c r="L742" s="89" t="s">
        <v>24</v>
      </c>
      <c r="M742" s="89" t="s">
        <v>38</v>
      </c>
      <c r="N742" s="89"/>
      <c r="O742" s="89" t="s">
        <v>38</v>
      </c>
      <c r="P742" s="90" t="s">
        <v>540</v>
      </c>
      <c r="Q742" s="89" t="s">
        <v>540</v>
      </c>
      <c r="R742" s="90">
        <v>803.68962954714027</v>
      </c>
      <c r="S742" s="90">
        <v>496.20696348756223</v>
      </c>
      <c r="T742" s="90">
        <v>78.169586935746437</v>
      </c>
      <c r="U742" s="90">
        <v>2937.0238461538461</v>
      </c>
      <c r="V742" s="90">
        <v>757.13577828526127</v>
      </c>
      <c r="W742" s="90">
        <v>3.2297199999999999</v>
      </c>
      <c r="X742" s="90">
        <v>109.1</v>
      </c>
      <c r="Y742" s="90">
        <v>2595.69247034099</v>
      </c>
      <c r="Z742" s="90">
        <v>1602.6095541150494</v>
      </c>
      <c r="AA742" s="90">
        <v>252.46587831811897</v>
      </c>
      <c r="AB742" s="90">
        <v>9485.7646563999988</v>
      </c>
      <c r="AC742" s="90">
        <v>2445.3365658434741</v>
      </c>
      <c r="AD742" s="90">
        <v>16381.869125017631</v>
      </c>
    </row>
    <row r="743" spans="1:30" x14ac:dyDescent="0.2">
      <c r="A743" s="89" t="s">
        <v>1117</v>
      </c>
      <c r="B743" s="89" t="s">
        <v>577</v>
      </c>
      <c r="C743" s="89" t="s">
        <v>5</v>
      </c>
      <c r="D743" s="89" t="s">
        <v>744</v>
      </c>
      <c r="E743" s="89" t="s">
        <v>605</v>
      </c>
      <c r="F743" s="89" t="s">
        <v>605</v>
      </c>
      <c r="G743" s="89" t="s">
        <v>541</v>
      </c>
      <c r="H743" s="89" t="s">
        <v>83</v>
      </c>
      <c r="I743" s="89" t="s">
        <v>215</v>
      </c>
      <c r="J743" s="90">
        <v>56.039892000000002</v>
      </c>
      <c r="K743" s="90">
        <v>92.852895000000004</v>
      </c>
      <c r="L743" s="89" t="s">
        <v>24</v>
      </c>
      <c r="M743" s="89" t="s">
        <v>38</v>
      </c>
      <c r="N743" s="89"/>
      <c r="O743" s="89" t="s">
        <v>38</v>
      </c>
      <c r="P743" s="90" t="s">
        <v>540</v>
      </c>
      <c r="Q743" s="89" t="s">
        <v>540</v>
      </c>
      <c r="R743" s="90">
        <v>803.68962954714027</v>
      </c>
      <c r="S743" s="90">
        <v>496.20696348756223</v>
      </c>
      <c r="T743" s="90">
        <v>78.169586935746437</v>
      </c>
      <c r="U743" s="90">
        <v>2937.0238461538461</v>
      </c>
      <c r="V743" s="90">
        <v>757.13577828526127</v>
      </c>
      <c r="W743" s="90">
        <v>3.0655299999999999</v>
      </c>
      <c r="X743" s="90">
        <v>109.1</v>
      </c>
      <c r="Y743" s="90">
        <v>2463.7346700656449</v>
      </c>
      <c r="Z743" s="90">
        <v>1521.1373327800266</v>
      </c>
      <c r="AA743" s="90">
        <v>239.63121383913875</v>
      </c>
      <c r="AB743" s="90">
        <v>9003.5347110999992</v>
      </c>
      <c r="AC743" s="90">
        <v>2321.0224424068169</v>
      </c>
      <c r="AD743" s="90">
        <v>15549.060370191626</v>
      </c>
    </row>
    <row r="744" spans="1:30" x14ac:dyDescent="0.2">
      <c r="A744" s="89" t="s">
        <v>1117</v>
      </c>
      <c r="B744" s="89" t="s">
        <v>577</v>
      </c>
      <c r="C744" s="89" t="s">
        <v>10</v>
      </c>
      <c r="D744" s="89" t="s">
        <v>744</v>
      </c>
      <c r="E744" s="89" t="s">
        <v>605</v>
      </c>
      <c r="F744" s="89" t="s">
        <v>605</v>
      </c>
      <c r="G744" s="89" t="s">
        <v>541</v>
      </c>
      <c r="H744" s="89" t="s">
        <v>83</v>
      </c>
      <c r="I744" s="89" t="s">
        <v>215</v>
      </c>
      <c r="J744" s="90">
        <v>56.039892000000002</v>
      </c>
      <c r="K744" s="90">
        <v>92.852895000000004</v>
      </c>
      <c r="L744" s="89" t="s">
        <v>24</v>
      </c>
      <c r="M744" s="89" t="s">
        <v>38</v>
      </c>
      <c r="N744" s="89"/>
      <c r="O744" s="89" t="s">
        <v>38</v>
      </c>
      <c r="P744" s="90" t="s">
        <v>540</v>
      </c>
      <c r="Q744" s="89" t="s">
        <v>540</v>
      </c>
      <c r="R744" s="90">
        <v>803.68962954714027</v>
      </c>
      <c r="S744" s="90">
        <v>496.20696348756223</v>
      </c>
      <c r="T744" s="90">
        <v>78.169586935746437</v>
      </c>
      <c r="U744" s="90">
        <v>2937.0238461538461</v>
      </c>
      <c r="V744" s="90">
        <v>757.13577828526127</v>
      </c>
      <c r="W744" s="90">
        <v>0.96887999999999996</v>
      </c>
      <c r="X744" s="90">
        <v>109.1</v>
      </c>
      <c r="Y744" s="90">
        <v>778.67880827563329</v>
      </c>
      <c r="Z744" s="90">
        <v>480.76500278382929</v>
      </c>
      <c r="AA744" s="90">
        <v>75.736949390306009</v>
      </c>
      <c r="AB744" s="90">
        <v>2845.6236640615384</v>
      </c>
      <c r="AC744" s="90">
        <v>733.57371286502394</v>
      </c>
      <c r="AD744" s="90">
        <v>4914.3781373763304</v>
      </c>
    </row>
    <row r="745" spans="1:30" x14ac:dyDescent="0.2">
      <c r="A745" s="89" t="s">
        <v>1117</v>
      </c>
      <c r="B745" s="89" t="s">
        <v>577</v>
      </c>
      <c r="C745" s="89" t="s">
        <v>9</v>
      </c>
      <c r="D745" s="89" t="s">
        <v>744</v>
      </c>
      <c r="E745" s="89" t="s">
        <v>605</v>
      </c>
      <c r="F745" s="89" t="s">
        <v>605</v>
      </c>
      <c r="G745" s="89" t="s">
        <v>541</v>
      </c>
      <c r="H745" s="89" t="s">
        <v>83</v>
      </c>
      <c r="I745" s="89" t="s">
        <v>215</v>
      </c>
      <c r="J745" s="90">
        <v>56.039892000000002</v>
      </c>
      <c r="K745" s="90">
        <v>92.852895000000004</v>
      </c>
      <c r="L745" s="89" t="s">
        <v>24</v>
      </c>
      <c r="M745" s="89" t="s">
        <v>38</v>
      </c>
      <c r="N745" s="89"/>
      <c r="O745" s="89" t="s">
        <v>38</v>
      </c>
      <c r="P745" s="90" t="s">
        <v>540</v>
      </c>
      <c r="Q745" s="89" t="s">
        <v>540</v>
      </c>
      <c r="R745" s="90">
        <v>803.68962954714027</v>
      </c>
      <c r="S745" s="90">
        <v>496.20696348756223</v>
      </c>
      <c r="T745" s="90">
        <v>78.169586935746437</v>
      </c>
      <c r="U745" s="90">
        <v>2937.0238461538461</v>
      </c>
      <c r="V745" s="90">
        <v>757.13577828526127</v>
      </c>
      <c r="W745" s="90">
        <v>0.34671999999999997</v>
      </c>
      <c r="X745" s="90">
        <v>109.1</v>
      </c>
      <c r="Y745" s="90">
        <v>278.65526835658443</v>
      </c>
      <c r="Z745" s="90">
        <v>172.04487838040757</v>
      </c>
      <c r="AA745" s="90">
        <v>27.102959182362003</v>
      </c>
      <c r="AB745" s="90">
        <v>1018.3249079384615</v>
      </c>
      <c r="AC745" s="90">
        <v>262.51411704706578</v>
      </c>
      <c r="AD745" s="90">
        <v>1758.6421309048812</v>
      </c>
    </row>
    <row r="746" spans="1:30" x14ac:dyDescent="0.2">
      <c r="A746" s="89" t="s">
        <v>1117</v>
      </c>
      <c r="B746" s="89" t="s">
        <v>578</v>
      </c>
      <c r="C746" s="89" t="s">
        <v>6</v>
      </c>
      <c r="D746" s="89" t="s">
        <v>744</v>
      </c>
      <c r="E746" s="89" t="s">
        <v>605</v>
      </c>
      <c r="F746" s="89" t="s">
        <v>605</v>
      </c>
      <c r="G746" s="89" t="s">
        <v>541</v>
      </c>
      <c r="H746" s="89" t="s">
        <v>83</v>
      </c>
      <c r="I746" s="89" t="s">
        <v>215</v>
      </c>
      <c r="J746" s="90">
        <v>56.039892000000002</v>
      </c>
      <c r="K746" s="90">
        <v>92.852895000000004</v>
      </c>
      <c r="L746" s="89" t="s">
        <v>24</v>
      </c>
      <c r="M746" s="89" t="s">
        <v>38</v>
      </c>
      <c r="N746" s="89"/>
      <c r="O746" s="89" t="s">
        <v>38</v>
      </c>
      <c r="P746" s="90" t="s">
        <v>540</v>
      </c>
      <c r="Q746" s="89" t="s">
        <v>540</v>
      </c>
      <c r="R746" s="90">
        <v>803.68962954714027</v>
      </c>
      <c r="S746" s="90">
        <v>496.20696348756223</v>
      </c>
      <c r="T746" s="90">
        <v>78.169586935746437</v>
      </c>
      <c r="U746" s="90">
        <v>2899.8109090909093</v>
      </c>
      <c r="V746" s="90">
        <v>757.13577828526127</v>
      </c>
      <c r="W746" s="90">
        <v>0.80791999999999997</v>
      </c>
      <c r="X746" s="90">
        <v>109.1</v>
      </c>
      <c r="Y746" s="90">
        <v>649.31692550372554</v>
      </c>
      <c r="Z746" s="90">
        <v>400.89552994087126</v>
      </c>
      <c r="AA746" s="90">
        <v>63.154772677128257</v>
      </c>
      <c r="AB746" s="90">
        <v>2342.8152296727271</v>
      </c>
      <c r="AC746" s="90">
        <v>611.70513799222829</v>
      </c>
      <c r="AD746" s="90">
        <v>4067.8875957866803</v>
      </c>
    </row>
    <row r="747" spans="1:30" x14ac:dyDescent="0.2">
      <c r="A747" s="89" t="s">
        <v>1117</v>
      </c>
      <c r="B747" s="89" t="s">
        <v>578</v>
      </c>
      <c r="C747" s="89" t="s">
        <v>7</v>
      </c>
      <c r="D747" s="89" t="s">
        <v>744</v>
      </c>
      <c r="E747" s="89" t="s">
        <v>605</v>
      </c>
      <c r="F747" s="89" t="s">
        <v>605</v>
      </c>
      <c r="G747" s="89" t="s">
        <v>541</v>
      </c>
      <c r="H747" s="89" t="s">
        <v>83</v>
      </c>
      <c r="I747" s="89" t="s">
        <v>215</v>
      </c>
      <c r="J747" s="90">
        <v>56.039892000000002</v>
      </c>
      <c r="K747" s="90">
        <v>92.852895000000004</v>
      </c>
      <c r="L747" s="89" t="s">
        <v>24</v>
      </c>
      <c r="M747" s="89" t="s">
        <v>38</v>
      </c>
      <c r="N747" s="89"/>
      <c r="O747" s="89" t="s">
        <v>38</v>
      </c>
      <c r="P747" s="90" t="s">
        <v>540</v>
      </c>
      <c r="Q747" s="89" t="s">
        <v>540</v>
      </c>
      <c r="R747" s="90">
        <v>803.68962954714027</v>
      </c>
      <c r="S747" s="90">
        <v>496.20696348756223</v>
      </c>
      <c r="T747" s="90">
        <v>78.169586935746437</v>
      </c>
      <c r="U747" s="90">
        <v>2899.8109090909093</v>
      </c>
      <c r="V747" s="90">
        <v>757.13577828526127</v>
      </c>
      <c r="W747" s="90">
        <v>0.56042000000000003</v>
      </c>
      <c r="X747" s="90">
        <v>109.1</v>
      </c>
      <c r="Y747" s="90">
        <v>450.40374219080837</v>
      </c>
      <c r="Z747" s="90">
        <v>278.08430647769967</v>
      </c>
      <c r="AA747" s="90">
        <v>43.807799910531024</v>
      </c>
      <c r="AB747" s="90">
        <v>1625.1120296727274</v>
      </c>
      <c r="AC747" s="90">
        <v>424.31403286662612</v>
      </c>
      <c r="AD747" s="90">
        <v>2821.7219111183922</v>
      </c>
    </row>
    <row r="748" spans="1:30" x14ac:dyDescent="0.2">
      <c r="A748" s="89" t="s">
        <v>1117</v>
      </c>
      <c r="B748" s="89" t="s">
        <v>577</v>
      </c>
      <c r="C748" s="89" t="s">
        <v>4</v>
      </c>
      <c r="D748" s="89" t="s">
        <v>745</v>
      </c>
      <c r="E748" s="89" t="s">
        <v>605</v>
      </c>
      <c r="F748" s="89" t="s">
        <v>605</v>
      </c>
      <c r="G748" s="89" t="s">
        <v>541</v>
      </c>
      <c r="H748" s="89" t="s">
        <v>83</v>
      </c>
      <c r="I748" s="89" t="s">
        <v>216</v>
      </c>
      <c r="J748" s="90">
        <v>56.079692999999999</v>
      </c>
      <c r="K748" s="90">
        <v>92.934471000000002</v>
      </c>
      <c r="L748" s="89" t="s">
        <v>24</v>
      </c>
      <c r="M748" s="89" t="s">
        <v>38</v>
      </c>
      <c r="N748" s="89"/>
      <c r="O748" s="89" t="s">
        <v>38</v>
      </c>
      <c r="P748" s="90" t="s">
        <v>540</v>
      </c>
      <c r="Q748" s="89" t="s">
        <v>540</v>
      </c>
      <c r="R748" s="90">
        <v>803.68962954714027</v>
      </c>
      <c r="S748" s="90">
        <v>496.20696348756223</v>
      </c>
      <c r="T748" s="90">
        <v>78.169586935746437</v>
      </c>
      <c r="U748" s="90">
        <v>2937.0238461538461</v>
      </c>
      <c r="V748" s="90">
        <v>780.66181209265847</v>
      </c>
      <c r="W748" s="90">
        <v>1.94442</v>
      </c>
      <c r="X748" s="90">
        <v>112.49</v>
      </c>
      <c r="Y748" s="90">
        <v>1562.7101894840505</v>
      </c>
      <c r="Z748" s="90">
        <v>964.83474394448581</v>
      </c>
      <c r="AA748" s="90">
        <v>151.99450822960409</v>
      </c>
      <c r="AB748" s="90">
        <v>5710.8079069384612</v>
      </c>
      <c r="AC748" s="90">
        <v>1517.9344406692071</v>
      </c>
      <c r="AD748" s="90">
        <v>9908.2817892658095</v>
      </c>
    </row>
    <row r="749" spans="1:30" x14ac:dyDescent="0.2">
      <c r="A749" s="89" t="s">
        <v>1117</v>
      </c>
      <c r="B749" s="89" t="s">
        <v>577</v>
      </c>
      <c r="C749" s="89" t="s">
        <v>5</v>
      </c>
      <c r="D749" s="89" t="s">
        <v>745</v>
      </c>
      <c r="E749" s="89" t="s">
        <v>605</v>
      </c>
      <c r="F749" s="89" t="s">
        <v>605</v>
      </c>
      <c r="G749" s="89" t="s">
        <v>541</v>
      </c>
      <c r="H749" s="89" t="s">
        <v>83</v>
      </c>
      <c r="I749" s="89" t="s">
        <v>216</v>
      </c>
      <c r="J749" s="90">
        <v>56.079692999999999</v>
      </c>
      <c r="K749" s="90">
        <v>92.934471000000002</v>
      </c>
      <c r="L749" s="89" t="s">
        <v>24</v>
      </c>
      <c r="M749" s="89" t="s">
        <v>38</v>
      </c>
      <c r="N749" s="89"/>
      <c r="O749" s="89" t="s">
        <v>38</v>
      </c>
      <c r="P749" s="90" t="s">
        <v>540</v>
      </c>
      <c r="Q749" s="89" t="s">
        <v>540</v>
      </c>
      <c r="R749" s="90">
        <v>803.68962954714027</v>
      </c>
      <c r="S749" s="90">
        <v>496.20696348756223</v>
      </c>
      <c r="T749" s="90">
        <v>78.169586935746437</v>
      </c>
      <c r="U749" s="90">
        <v>2937.0238461538461</v>
      </c>
      <c r="V749" s="90">
        <v>780.66181209265847</v>
      </c>
      <c r="W749" s="90">
        <v>1.8293699999999999</v>
      </c>
      <c r="X749" s="90">
        <v>112.49</v>
      </c>
      <c r="Y749" s="90">
        <v>1470.2456976046519</v>
      </c>
      <c r="Z749" s="90">
        <v>907.74613279524169</v>
      </c>
      <c r="AA749" s="90">
        <v>143.00109725264645</v>
      </c>
      <c r="AB749" s="90">
        <v>5372.9033134384608</v>
      </c>
      <c r="AC749" s="90">
        <v>1428.1192991879466</v>
      </c>
      <c r="AD749" s="90">
        <v>9322.0155402789478</v>
      </c>
    </row>
    <row r="750" spans="1:30" x14ac:dyDescent="0.2">
      <c r="A750" s="89" t="s">
        <v>1117</v>
      </c>
      <c r="B750" s="89" t="s">
        <v>577</v>
      </c>
      <c r="C750" s="89" t="s">
        <v>10</v>
      </c>
      <c r="D750" s="89" t="s">
        <v>745</v>
      </c>
      <c r="E750" s="89" t="s">
        <v>605</v>
      </c>
      <c r="F750" s="89" t="s">
        <v>605</v>
      </c>
      <c r="G750" s="89" t="s">
        <v>541</v>
      </c>
      <c r="H750" s="89" t="s">
        <v>83</v>
      </c>
      <c r="I750" s="89" t="s">
        <v>216</v>
      </c>
      <c r="J750" s="90">
        <v>56.079692999999999</v>
      </c>
      <c r="K750" s="90">
        <v>92.934471000000002</v>
      </c>
      <c r="L750" s="89" t="s">
        <v>24</v>
      </c>
      <c r="M750" s="89" t="s">
        <v>38</v>
      </c>
      <c r="N750" s="89"/>
      <c r="O750" s="89" t="s">
        <v>38</v>
      </c>
      <c r="P750" s="90" t="s">
        <v>540</v>
      </c>
      <c r="Q750" s="89" t="s">
        <v>540</v>
      </c>
      <c r="R750" s="90">
        <v>803.68962954714027</v>
      </c>
      <c r="S750" s="90">
        <v>496.20696348756223</v>
      </c>
      <c r="T750" s="90">
        <v>78.169586935746437</v>
      </c>
      <c r="U750" s="90">
        <v>2937.0238461538461</v>
      </c>
      <c r="V750" s="90">
        <v>780.66181209265847</v>
      </c>
      <c r="W750" s="90">
        <v>0.57335999999999998</v>
      </c>
      <c r="X750" s="90">
        <v>112.49</v>
      </c>
      <c r="Y750" s="90">
        <v>460.80348599714836</v>
      </c>
      <c r="Z750" s="90">
        <v>284.50522458522869</v>
      </c>
      <c r="AA750" s="90">
        <v>44.819314365479578</v>
      </c>
      <c r="AB750" s="90">
        <v>1683.9719924307692</v>
      </c>
      <c r="AC750" s="90">
        <v>447.60025658144662</v>
      </c>
      <c r="AD750" s="90">
        <v>2921.7002739600725</v>
      </c>
    </row>
    <row r="751" spans="1:30" x14ac:dyDescent="0.2">
      <c r="A751" s="89" t="s">
        <v>1117</v>
      </c>
      <c r="B751" s="89" t="s">
        <v>577</v>
      </c>
      <c r="C751" s="89" t="s">
        <v>9</v>
      </c>
      <c r="D751" s="89" t="s">
        <v>745</v>
      </c>
      <c r="E751" s="89" t="s">
        <v>605</v>
      </c>
      <c r="F751" s="89" t="s">
        <v>605</v>
      </c>
      <c r="G751" s="89" t="s">
        <v>541</v>
      </c>
      <c r="H751" s="89" t="s">
        <v>83</v>
      </c>
      <c r="I751" s="89" t="s">
        <v>216</v>
      </c>
      <c r="J751" s="90">
        <v>56.079692999999999</v>
      </c>
      <c r="K751" s="90">
        <v>92.934471000000002</v>
      </c>
      <c r="L751" s="89" t="s">
        <v>24</v>
      </c>
      <c r="M751" s="89" t="s">
        <v>38</v>
      </c>
      <c r="N751" s="89"/>
      <c r="O751" s="89" t="s">
        <v>38</v>
      </c>
      <c r="P751" s="90" t="s">
        <v>540</v>
      </c>
      <c r="Q751" s="89" t="s">
        <v>540</v>
      </c>
      <c r="R751" s="90">
        <v>803.68962954714027</v>
      </c>
      <c r="S751" s="90">
        <v>496.20696348756223</v>
      </c>
      <c r="T751" s="90">
        <v>78.169586935746437</v>
      </c>
      <c r="U751" s="90">
        <v>2937.0238461538461</v>
      </c>
      <c r="V751" s="90">
        <v>780.66181209265847</v>
      </c>
      <c r="W751" s="90">
        <v>0.20557</v>
      </c>
      <c r="X751" s="90">
        <v>112.49</v>
      </c>
      <c r="Y751" s="90">
        <v>165.21447714600563</v>
      </c>
      <c r="Z751" s="90">
        <v>102.00526548413816</v>
      </c>
      <c r="AA751" s="90">
        <v>16.069321986381397</v>
      </c>
      <c r="AB751" s="90">
        <v>603.7639920538461</v>
      </c>
      <c r="AC751" s="90">
        <v>160.4806487118878</v>
      </c>
      <c r="AD751" s="90">
        <v>1047.5337053822591</v>
      </c>
    </row>
    <row r="752" spans="1:30" x14ac:dyDescent="0.2">
      <c r="A752" s="89" t="s">
        <v>1117</v>
      </c>
      <c r="B752" s="89" t="s">
        <v>578</v>
      </c>
      <c r="C752" s="89" t="s">
        <v>6</v>
      </c>
      <c r="D752" s="89" t="s">
        <v>745</v>
      </c>
      <c r="E752" s="89" t="s">
        <v>605</v>
      </c>
      <c r="F752" s="89" t="s">
        <v>605</v>
      </c>
      <c r="G752" s="89" t="s">
        <v>541</v>
      </c>
      <c r="H752" s="89" t="s">
        <v>83</v>
      </c>
      <c r="I752" s="89" t="s">
        <v>216</v>
      </c>
      <c r="J752" s="90">
        <v>56.079692999999999</v>
      </c>
      <c r="K752" s="90">
        <v>92.934471000000002</v>
      </c>
      <c r="L752" s="89" t="s">
        <v>24</v>
      </c>
      <c r="M752" s="89" t="s">
        <v>38</v>
      </c>
      <c r="N752" s="89"/>
      <c r="O752" s="89" t="s">
        <v>38</v>
      </c>
      <c r="P752" s="90" t="s">
        <v>540</v>
      </c>
      <c r="Q752" s="89" t="s">
        <v>540</v>
      </c>
      <c r="R752" s="90">
        <v>803.68962954714027</v>
      </c>
      <c r="S752" s="90">
        <v>496.20696348756223</v>
      </c>
      <c r="T752" s="90">
        <v>78.169586935746437</v>
      </c>
      <c r="U752" s="90">
        <v>2899.8109090909093</v>
      </c>
      <c r="V752" s="90">
        <v>780.66181209265847</v>
      </c>
      <c r="W752" s="90">
        <v>0.67749999999999999</v>
      </c>
      <c r="X752" s="90">
        <v>112.49</v>
      </c>
      <c r="Y752" s="90">
        <v>544.49972401818752</v>
      </c>
      <c r="Z752" s="90">
        <v>336.18021776282342</v>
      </c>
      <c r="AA752" s="90">
        <v>52.959895148968208</v>
      </c>
      <c r="AB752" s="90">
        <v>1964.621890909091</v>
      </c>
      <c r="AC752" s="90">
        <v>528.89837769277608</v>
      </c>
      <c r="AD752" s="90">
        <v>3427.1601055318465</v>
      </c>
    </row>
    <row r="753" spans="1:30" x14ac:dyDescent="0.2">
      <c r="A753" s="89" t="s">
        <v>1117</v>
      </c>
      <c r="B753" s="89" t="s">
        <v>578</v>
      </c>
      <c r="C753" s="89" t="s">
        <v>7</v>
      </c>
      <c r="D753" s="89" t="s">
        <v>745</v>
      </c>
      <c r="E753" s="89" t="s">
        <v>605</v>
      </c>
      <c r="F753" s="89" t="s">
        <v>605</v>
      </c>
      <c r="G753" s="89" t="s">
        <v>541</v>
      </c>
      <c r="H753" s="89" t="s">
        <v>83</v>
      </c>
      <c r="I753" s="89" t="s">
        <v>216</v>
      </c>
      <c r="J753" s="90">
        <v>56.079692999999999</v>
      </c>
      <c r="K753" s="90">
        <v>92.934471000000002</v>
      </c>
      <c r="L753" s="89" t="s">
        <v>24</v>
      </c>
      <c r="M753" s="89" t="s">
        <v>38</v>
      </c>
      <c r="N753" s="89"/>
      <c r="O753" s="89" t="s">
        <v>38</v>
      </c>
      <c r="P753" s="90" t="s">
        <v>540</v>
      </c>
      <c r="Q753" s="89" t="s">
        <v>540</v>
      </c>
      <c r="R753" s="90">
        <v>803.68962954714027</v>
      </c>
      <c r="S753" s="90">
        <v>496.20696348756223</v>
      </c>
      <c r="T753" s="90">
        <v>78.169586935746437</v>
      </c>
      <c r="U753" s="90">
        <v>2899.8109090909093</v>
      </c>
      <c r="V753" s="90">
        <v>780.66181209265847</v>
      </c>
      <c r="W753" s="90">
        <v>0.46708</v>
      </c>
      <c r="X753" s="90">
        <v>112.49</v>
      </c>
      <c r="Y753" s="90">
        <v>375.38735216887829</v>
      </c>
      <c r="Z753" s="90">
        <v>231.76834850577058</v>
      </c>
      <c r="AA753" s="90">
        <v>36.511450665948445</v>
      </c>
      <c r="AB753" s="90">
        <v>1354.4436794181818</v>
      </c>
      <c r="AC753" s="90">
        <v>364.6315191922389</v>
      </c>
      <c r="AD753" s="90">
        <v>2362.7423499510182</v>
      </c>
    </row>
    <row r="754" spans="1:30" x14ac:dyDescent="0.2">
      <c r="A754" s="89" t="s">
        <v>1117</v>
      </c>
      <c r="B754" s="89" t="s">
        <v>577</v>
      </c>
      <c r="C754" s="89" t="s">
        <v>4</v>
      </c>
      <c r="D754" s="89" t="s">
        <v>746</v>
      </c>
      <c r="E754" s="89" t="s">
        <v>605</v>
      </c>
      <c r="F754" s="89" t="s">
        <v>605</v>
      </c>
      <c r="G754" s="89" t="s">
        <v>541</v>
      </c>
      <c r="H754" s="89" t="s">
        <v>83</v>
      </c>
      <c r="I754" s="89" t="s">
        <v>217</v>
      </c>
      <c r="J754" s="90">
        <v>56.068655</v>
      </c>
      <c r="K754" s="90">
        <v>92.932198</v>
      </c>
      <c r="L754" s="89" t="s">
        <v>24</v>
      </c>
      <c r="M754" s="89" t="s">
        <v>38</v>
      </c>
      <c r="N754" s="89"/>
      <c r="O754" s="89" t="s">
        <v>38</v>
      </c>
      <c r="P754" s="90" t="s">
        <v>540</v>
      </c>
      <c r="Q754" s="89" t="s">
        <v>540</v>
      </c>
      <c r="R754" s="90">
        <v>803.68962954714027</v>
      </c>
      <c r="S754" s="90">
        <v>496.20696348756223</v>
      </c>
      <c r="T754" s="90">
        <v>78.169586935746437</v>
      </c>
      <c r="U754" s="90">
        <v>2937.0238461538461</v>
      </c>
      <c r="V754" s="90">
        <v>781.70278703988845</v>
      </c>
      <c r="W754" s="90">
        <v>2.5717400000000001</v>
      </c>
      <c r="X754" s="90">
        <v>112.64</v>
      </c>
      <c r="Y754" s="90">
        <v>2066.8807678915628</v>
      </c>
      <c r="Z754" s="90">
        <v>1276.1152962795034</v>
      </c>
      <c r="AA754" s="90">
        <v>201.03185350613654</v>
      </c>
      <c r="AB754" s="90">
        <v>7553.2617061076926</v>
      </c>
      <c r="AC754" s="90">
        <v>2010.3363255419629</v>
      </c>
      <c r="AD754" s="90">
        <v>13107.625949326857</v>
      </c>
    </row>
    <row r="755" spans="1:30" x14ac:dyDescent="0.2">
      <c r="A755" s="89" t="s">
        <v>1117</v>
      </c>
      <c r="B755" s="89" t="s">
        <v>577</v>
      </c>
      <c r="C755" s="89" t="s">
        <v>5</v>
      </c>
      <c r="D755" s="89" t="s">
        <v>746</v>
      </c>
      <c r="E755" s="89" t="s">
        <v>605</v>
      </c>
      <c r="F755" s="89" t="s">
        <v>605</v>
      </c>
      <c r="G755" s="89" t="s">
        <v>541</v>
      </c>
      <c r="H755" s="89" t="s">
        <v>83</v>
      </c>
      <c r="I755" s="89" t="s">
        <v>217</v>
      </c>
      <c r="J755" s="90">
        <v>56.068655</v>
      </c>
      <c r="K755" s="90">
        <v>92.932198</v>
      </c>
      <c r="L755" s="89" t="s">
        <v>24</v>
      </c>
      <c r="M755" s="89" t="s">
        <v>38</v>
      </c>
      <c r="N755" s="89"/>
      <c r="O755" s="89" t="s">
        <v>38</v>
      </c>
      <c r="P755" s="90" t="s">
        <v>540</v>
      </c>
      <c r="Q755" s="89" t="s">
        <v>540</v>
      </c>
      <c r="R755" s="90">
        <v>803.68962954714027</v>
      </c>
      <c r="S755" s="90">
        <v>496.20696348756223</v>
      </c>
      <c r="T755" s="90">
        <v>78.169586935746437</v>
      </c>
      <c r="U755" s="90">
        <v>2937.0238461538461</v>
      </c>
      <c r="V755" s="90">
        <v>781.70278703988845</v>
      </c>
      <c r="W755" s="90">
        <v>2.4992000000000001</v>
      </c>
      <c r="X755" s="90">
        <v>112.64</v>
      </c>
      <c r="Y755" s="90">
        <v>2008.581122164213</v>
      </c>
      <c r="Z755" s="90">
        <v>1240.1204431481156</v>
      </c>
      <c r="AA755" s="90">
        <v>195.36143166981751</v>
      </c>
      <c r="AB755" s="90">
        <v>7340.2099963076926</v>
      </c>
      <c r="AC755" s="90">
        <v>1953.6316053700893</v>
      </c>
      <c r="AD755" s="90">
        <v>12737.904598659927</v>
      </c>
    </row>
    <row r="756" spans="1:30" x14ac:dyDescent="0.2">
      <c r="A756" s="89" t="s">
        <v>1117</v>
      </c>
      <c r="B756" s="89" t="s">
        <v>577</v>
      </c>
      <c r="C756" s="89" t="s">
        <v>10</v>
      </c>
      <c r="D756" s="89" t="s">
        <v>746</v>
      </c>
      <c r="E756" s="89" t="s">
        <v>605</v>
      </c>
      <c r="F756" s="89" t="s">
        <v>605</v>
      </c>
      <c r="G756" s="89" t="s">
        <v>541</v>
      </c>
      <c r="H756" s="89" t="s">
        <v>83</v>
      </c>
      <c r="I756" s="89" t="s">
        <v>217</v>
      </c>
      <c r="J756" s="90">
        <v>56.068655</v>
      </c>
      <c r="K756" s="90">
        <v>92.932198</v>
      </c>
      <c r="L756" s="89" t="s">
        <v>24</v>
      </c>
      <c r="M756" s="89" t="s">
        <v>38</v>
      </c>
      <c r="N756" s="89"/>
      <c r="O756" s="89" t="s">
        <v>38</v>
      </c>
      <c r="P756" s="90" t="s">
        <v>540</v>
      </c>
      <c r="Q756" s="89" t="s">
        <v>540</v>
      </c>
      <c r="R756" s="90">
        <v>803.68962954714027</v>
      </c>
      <c r="S756" s="90">
        <v>496.20696348756223</v>
      </c>
      <c r="T756" s="90">
        <v>78.169586935746437</v>
      </c>
      <c r="U756" s="90">
        <v>2937.0238461538461</v>
      </c>
      <c r="V756" s="90">
        <v>781.70278703988845</v>
      </c>
      <c r="W756" s="90">
        <v>0.80720999999999998</v>
      </c>
      <c r="X756" s="90">
        <v>112.64</v>
      </c>
      <c r="Y756" s="90">
        <v>648.74630586674709</v>
      </c>
      <c r="Z756" s="90">
        <v>400.54322299679512</v>
      </c>
      <c r="AA756" s="90">
        <v>63.09927227040388</v>
      </c>
      <c r="AB756" s="90">
        <v>2370.7950188538462</v>
      </c>
      <c r="AC756" s="90">
        <v>630.99830672646829</v>
      </c>
      <c r="AD756" s="90">
        <v>4114.1821267142604</v>
      </c>
    </row>
    <row r="757" spans="1:30" x14ac:dyDescent="0.2">
      <c r="A757" s="89" t="s">
        <v>1117</v>
      </c>
      <c r="B757" s="89" t="s">
        <v>577</v>
      </c>
      <c r="C757" s="89" t="s">
        <v>9</v>
      </c>
      <c r="D757" s="89" t="s">
        <v>746</v>
      </c>
      <c r="E757" s="89" t="s">
        <v>605</v>
      </c>
      <c r="F757" s="89" t="s">
        <v>605</v>
      </c>
      <c r="G757" s="89" t="s">
        <v>541</v>
      </c>
      <c r="H757" s="89" t="s">
        <v>83</v>
      </c>
      <c r="I757" s="89" t="s">
        <v>217</v>
      </c>
      <c r="J757" s="90">
        <v>56.068655</v>
      </c>
      <c r="K757" s="90">
        <v>92.932198</v>
      </c>
      <c r="L757" s="89" t="s">
        <v>24</v>
      </c>
      <c r="M757" s="89" t="s">
        <v>38</v>
      </c>
      <c r="N757" s="89"/>
      <c r="O757" s="89" t="s">
        <v>38</v>
      </c>
      <c r="P757" s="90" t="s">
        <v>540</v>
      </c>
      <c r="Q757" s="89" t="s">
        <v>540</v>
      </c>
      <c r="R757" s="90">
        <v>803.68962954714027</v>
      </c>
      <c r="S757" s="90">
        <v>496.20696348756223</v>
      </c>
      <c r="T757" s="90">
        <v>78.169586935746437</v>
      </c>
      <c r="U757" s="90">
        <v>2937.0238461538461</v>
      </c>
      <c r="V757" s="90">
        <v>781.70278703988845</v>
      </c>
      <c r="W757" s="90">
        <v>0.28748000000000001</v>
      </c>
      <c r="X757" s="90">
        <v>112.64</v>
      </c>
      <c r="Y757" s="90">
        <v>231.0446947022119</v>
      </c>
      <c r="Z757" s="90">
        <v>142.6495778634044</v>
      </c>
      <c r="AA757" s="90">
        <v>22.472192852288387</v>
      </c>
      <c r="AB757" s="90">
        <v>844.33561529230769</v>
      </c>
      <c r="AC757" s="90">
        <v>224.72391721822714</v>
      </c>
      <c r="AD757" s="90">
        <v>1465.2259979284395</v>
      </c>
    </row>
    <row r="758" spans="1:30" x14ac:dyDescent="0.2">
      <c r="A758" s="89" t="s">
        <v>1117</v>
      </c>
      <c r="B758" s="89" t="s">
        <v>578</v>
      </c>
      <c r="C758" s="89" t="s">
        <v>6</v>
      </c>
      <c r="D758" s="89" t="s">
        <v>746</v>
      </c>
      <c r="E758" s="89" t="s">
        <v>605</v>
      </c>
      <c r="F758" s="89" t="s">
        <v>605</v>
      </c>
      <c r="G758" s="89" t="s">
        <v>541</v>
      </c>
      <c r="H758" s="89" t="s">
        <v>83</v>
      </c>
      <c r="I758" s="89" t="s">
        <v>217</v>
      </c>
      <c r="J758" s="90">
        <v>56.068655</v>
      </c>
      <c r="K758" s="90">
        <v>92.932198</v>
      </c>
      <c r="L758" s="89" t="s">
        <v>24</v>
      </c>
      <c r="M758" s="89" t="s">
        <v>38</v>
      </c>
      <c r="N758" s="89"/>
      <c r="O758" s="89" t="s">
        <v>38</v>
      </c>
      <c r="P758" s="90" t="s">
        <v>540</v>
      </c>
      <c r="Q758" s="89" t="s">
        <v>540</v>
      </c>
      <c r="R758" s="90">
        <v>803.68962954714027</v>
      </c>
      <c r="S758" s="90">
        <v>496.20696348756223</v>
      </c>
      <c r="T758" s="90">
        <v>78.169586935746437</v>
      </c>
      <c r="U758" s="90">
        <v>2899.8109090909093</v>
      </c>
      <c r="V758" s="90">
        <v>781.70278703988845</v>
      </c>
      <c r="W758" s="90">
        <v>0.31569000000000003</v>
      </c>
      <c r="X758" s="90">
        <v>112.64</v>
      </c>
      <c r="Y758" s="90">
        <v>253.71677915173674</v>
      </c>
      <c r="Z758" s="90">
        <v>156.64757630338855</v>
      </c>
      <c r="AA758" s="90">
        <v>24.677356899745796</v>
      </c>
      <c r="AB758" s="90">
        <v>915.44130589090923</v>
      </c>
      <c r="AC758" s="90">
        <v>246.7757528406224</v>
      </c>
      <c r="AD758" s="90">
        <v>1597.2587710864027</v>
      </c>
    </row>
    <row r="759" spans="1:30" x14ac:dyDescent="0.2">
      <c r="A759" s="89" t="s">
        <v>1117</v>
      </c>
      <c r="B759" s="89" t="s">
        <v>578</v>
      </c>
      <c r="C759" s="89" t="s">
        <v>7</v>
      </c>
      <c r="D759" s="89" t="s">
        <v>746</v>
      </c>
      <c r="E759" s="89" t="s">
        <v>605</v>
      </c>
      <c r="F759" s="89" t="s">
        <v>605</v>
      </c>
      <c r="G759" s="89" t="s">
        <v>541</v>
      </c>
      <c r="H759" s="89" t="s">
        <v>83</v>
      </c>
      <c r="I759" s="89" t="s">
        <v>217</v>
      </c>
      <c r="J759" s="90">
        <v>56.068655</v>
      </c>
      <c r="K759" s="90">
        <v>92.932198</v>
      </c>
      <c r="L759" s="89" t="s">
        <v>24</v>
      </c>
      <c r="M759" s="89" t="s">
        <v>38</v>
      </c>
      <c r="N759" s="89"/>
      <c r="O759" s="89" t="s">
        <v>38</v>
      </c>
      <c r="P759" s="90" t="s">
        <v>540</v>
      </c>
      <c r="Q759" s="89" t="s">
        <v>540</v>
      </c>
      <c r="R759" s="90">
        <v>803.68962954714027</v>
      </c>
      <c r="S759" s="90">
        <v>496.20696348756223</v>
      </c>
      <c r="T759" s="90">
        <v>78.169586935746437</v>
      </c>
      <c r="U759" s="90">
        <v>2899.8109090909093</v>
      </c>
      <c r="V759" s="90">
        <v>781.70278703988845</v>
      </c>
      <c r="W759" s="90">
        <v>0.22178999999999999</v>
      </c>
      <c r="X759" s="90">
        <v>112.64</v>
      </c>
      <c r="Y759" s="90">
        <v>178.25032293726022</v>
      </c>
      <c r="Z759" s="90">
        <v>110.05374243190643</v>
      </c>
      <c r="AA759" s="90">
        <v>17.337232686479201</v>
      </c>
      <c r="AB759" s="90">
        <v>643.14906152727269</v>
      </c>
      <c r="AC759" s="90">
        <v>173.37386113757685</v>
      </c>
      <c r="AD759" s="90">
        <v>1122.1642207204955</v>
      </c>
    </row>
    <row r="760" spans="1:30" x14ac:dyDescent="0.2">
      <c r="A760" s="89" t="s">
        <v>1117</v>
      </c>
      <c r="B760" s="89" t="s">
        <v>577</v>
      </c>
      <c r="C760" s="89" t="s">
        <v>4</v>
      </c>
      <c r="D760" s="89" t="s">
        <v>747</v>
      </c>
      <c r="E760" s="89" t="s">
        <v>604</v>
      </c>
      <c r="F760" s="89" t="s">
        <v>604</v>
      </c>
      <c r="G760" s="89" t="s">
        <v>541</v>
      </c>
      <c r="H760" s="89" t="s">
        <v>83</v>
      </c>
      <c r="I760" s="89" t="s">
        <v>218</v>
      </c>
      <c r="J760" s="90">
        <v>56.026449999999997</v>
      </c>
      <c r="K760" s="90">
        <v>90.340310000000002</v>
      </c>
      <c r="L760" s="89" t="s">
        <v>24</v>
      </c>
      <c r="M760" s="89" t="s">
        <v>38</v>
      </c>
      <c r="N760" s="89"/>
      <c r="O760" s="89" t="s">
        <v>38</v>
      </c>
      <c r="P760" s="90" t="s">
        <v>540</v>
      </c>
      <c r="Q760" s="89" t="s">
        <v>540</v>
      </c>
      <c r="R760" s="90">
        <v>479.9803524818098</v>
      </c>
      <c r="S760" s="90">
        <v>295.12235540774935</v>
      </c>
      <c r="T760" s="90">
        <v>47.077131593848343</v>
      </c>
      <c r="U760" s="90">
        <v>2386.0969230769228</v>
      </c>
      <c r="V760" s="90">
        <v>2278.890402305627</v>
      </c>
      <c r="W760" s="90">
        <v>1.02277</v>
      </c>
      <c r="X760" s="90">
        <v>395</v>
      </c>
      <c r="Y760" s="90">
        <v>490.90950510782056</v>
      </c>
      <c r="Z760" s="90">
        <v>301.8422914403838</v>
      </c>
      <c r="AA760" s="90">
        <v>48.14907788024027</v>
      </c>
      <c r="AB760" s="90">
        <v>2440.4283500153842</v>
      </c>
      <c r="AC760" s="90">
        <v>2330.7807367661262</v>
      </c>
      <c r="AD760" s="90">
        <v>5612.1099612099551</v>
      </c>
    </row>
    <row r="761" spans="1:30" x14ac:dyDescent="0.2">
      <c r="A761" s="89" t="s">
        <v>1117</v>
      </c>
      <c r="B761" s="89" t="s">
        <v>577</v>
      </c>
      <c r="C761" s="89" t="s">
        <v>5</v>
      </c>
      <c r="D761" s="89" t="s">
        <v>747</v>
      </c>
      <c r="E761" s="89" t="s">
        <v>604</v>
      </c>
      <c r="F761" s="89" t="s">
        <v>604</v>
      </c>
      <c r="G761" s="89" t="s">
        <v>541</v>
      </c>
      <c r="H761" s="89" t="s">
        <v>83</v>
      </c>
      <c r="I761" s="89" t="s">
        <v>218</v>
      </c>
      <c r="J761" s="90">
        <v>56.026449999999997</v>
      </c>
      <c r="K761" s="90">
        <v>90.340310000000002</v>
      </c>
      <c r="L761" s="89" t="s">
        <v>24</v>
      </c>
      <c r="M761" s="89" t="s">
        <v>38</v>
      </c>
      <c r="N761" s="89"/>
      <c r="O761" s="89" t="s">
        <v>38</v>
      </c>
      <c r="P761" s="90" t="s">
        <v>540</v>
      </c>
      <c r="Q761" s="89" t="s">
        <v>540</v>
      </c>
      <c r="R761" s="90">
        <v>479.9803524818098</v>
      </c>
      <c r="S761" s="90">
        <v>295.12235540774935</v>
      </c>
      <c r="T761" s="90">
        <v>47.077131593848343</v>
      </c>
      <c r="U761" s="90">
        <v>2386.0969230769228</v>
      </c>
      <c r="V761" s="90">
        <v>2278.890402305627</v>
      </c>
      <c r="W761" s="90">
        <v>0.98553999999999997</v>
      </c>
      <c r="X761" s="90">
        <v>395</v>
      </c>
      <c r="Y761" s="90">
        <v>473.0398365849228</v>
      </c>
      <c r="Z761" s="90">
        <v>290.85488614855331</v>
      </c>
      <c r="AA761" s="90">
        <v>46.396396271001294</v>
      </c>
      <c r="AB761" s="90">
        <v>2351.5939615692305</v>
      </c>
      <c r="AC761" s="90">
        <v>2245.9376470882876</v>
      </c>
      <c r="AD761" s="90">
        <v>5407.8227276619955</v>
      </c>
    </row>
    <row r="762" spans="1:30" x14ac:dyDescent="0.2">
      <c r="A762" s="89" t="s">
        <v>1117</v>
      </c>
      <c r="B762" s="89" t="s">
        <v>577</v>
      </c>
      <c r="C762" s="89" t="s">
        <v>10</v>
      </c>
      <c r="D762" s="89" t="s">
        <v>747</v>
      </c>
      <c r="E762" s="89" t="s">
        <v>604</v>
      </c>
      <c r="F762" s="89" t="s">
        <v>604</v>
      </c>
      <c r="G762" s="89" t="s">
        <v>541</v>
      </c>
      <c r="H762" s="89" t="s">
        <v>83</v>
      </c>
      <c r="I762" s="89" t="s">
        <v>218</v>
      </c>
      <c r="J762" s="90">
        <v>56.026449999999997</v>
      </c>
      <c r="K762" s="90">
        <v>90.340310000000002</v>
      </c>
      <c r="L762" s="89" t="s">
        <v>24</v>
      </c>
      <c r="M762" s="89" t="s">
        <v>38</v>
      </c>
      <c r="N762" s="89"/>
      <c r="O762" s="89" t="s">
        <v>38</v>
      </c>
      <c r="P762" s="90" t="s">
        <v>540</v>
      </c>
      <c r="Q762" s="89" t="s">
        <v>540</v>
      </c>
      <c r="R762" s="90">
        <v>479.9803524818098</v>
      </c>
      <c r="S762" s="90">
        <v>295.12235540774935</v>
      </c>
      <c r="T762" s="90">
        <v>47.077131593848343</v>
      </c>
      <c r="U762" s="90">
        <v>2386.0969230769228</v>
      </c>
      <c r="V762" s="90">
        <v>2278.890402305627</v>
      </c>
      <c r="W762" s="90">
        <v>0.31587999999999999</v>
      </c>
      <c r="X762" s="90">
        <v>395</v>
      </c>
      <c r="Y762" s="90">
        <v>151.61619374195408</v>
      </c>
      <c r="Z762" s="90">
        <v>93.223249626199859</v>
      </c>
      <c r="AA762" s="90">
        <v>14.870724327864814</v>
      </c>
      <c r="AB762" s="90">
        <v>753.72029606153842</v>
      </c>
      <c r="AC762" s="90">
        <v>719.85590028030151</v>
      </c>
      <c r="AD762" s="90">
        <v>1733.2863640378587</v>
      </c>
    </row>
    <row r="763" spans="1:30" x14ac:dyDescent="0.2">
      <c r="A763" s="89" t="s">
        <v>1117</v>
      </c>
      <c r="B763" s="89" t="s">
        <v>577</v>
      </c>
      <c r="C763" s="89" t="s">
        <v>9</v>
      </c>
      <c r="D763" s="89" t="s">
        <v>747</v>
      </c>
      <c r="E763" s="89" t="s">
        <v>604</v>
      </c>
      <c r="F763" s="89" t="s">
        <v>604</v>
      </c>
      <c r="G763" s="89" t="s">
        <v>541</v>
      </c>
      <c r="H763" s="89" t="s">
        <v>83</v>
      </c>
      <c r="I763" s="89" t="s">
        <v>218</v>
      </c>
      <c r="J763" s="90">
        <v>56.026449999999997</v>
      </c>
      <c r="K763" s="90">
        <v>90.340310000000002</v>
      </c>
      <c r="L763" s="89" t="s">
        <v>24</v>
      </c>
      <c r="M763" s="89" t="s">
        <v>38</v>
      </c>
      <c r="N763" s="89"/>
      <c r="O763" s="89" t="s">
        <v>38</v>
      </c>
      <c r="P763" s="90" t="s">
        <v>540</v>
      </c>
      <c r="Q763" s="89" t="s">
        <v>540</v>
      </c>
      <c r="R763" s="90">
        <v>479.9803524818098</v>
      </c>
      <c r="S763" s="90">
        <v>295.12235540774935</v>
      </c>
      <c r="T763" s="90">
        <v>47.077131593848343</v>
      </c>
      <c r="U763" s="90">
        <v>2386.0969230769228</v>
      </c>
      <c r="V763" s="90">
        <v>2278.890402305627</v>
      </c>
      <c r="W763" s="90">
        <v>0.11269</v>
      </c>
      <c r="X763" s="90">
        <v>395</v>
      </c>
      <c r="Y763" s="90">
        <v>54.088985921175144</v>
      </c>
      <c r="Z763" s="90">
        <v>33.257338230899272</v>
      </c>
      <c r="AA763" s="90">
        <v>5.3051219593107692</v>
      </c>
      <c r="AB763" s="90">
        <v>268.88926226153842</v>
      </c>
      <c r="AC763" s="90">
        <v>256.8081594358211</v>
      </c>
      <c r="AD763" s="90">
        <v>618.34886780874467</v>
      </c>
    </row>
    <row r="764" spans="1:30" x14ac:dyDescent="0.2">
      <c r="A764" s="89" t="s">
        <v>1117</v>
      </c>
      <c r="B764" s="89" t="s">
        <v>578</v>
      </c>
      <c r="C764" s="89" t="s">
        <v>6</v>
      </c>
      <c r="D764" s="89" t="s">
        <v>747</v>
      </c>
      <c r="E764" s="89" t="s">
        <v>604</v>
      </c>
      <c r="F764" s="89" t="s">
        <v>604</v>
      </c>
      <c r="G764" s="89" t="s">
        <v>541</v>
      </c>
      <c r="H764" s="89" t="s">
        <v>83</v>
      </c>
      <c r="I764" s="89" t="s">
        <v>218</v>
      </c>
      <c r="J764" s="90">
        <v>56.026449999999997</v>
      </c>
      <c r="K764" s="90">
        <v>90.340310000000002</v>
      </c>
      <c r="L764" s="89" t="s">
        <v>24</v>
      </c>
      <c r="M764" s="89" t="s">
        <v>38</v>
      </c>
      <c r="N764" s="89"/>
      <c r="O764" s="89" t="s">
        <v>38</v>
      </c>
      <c r="P764" s="90" t="s">
        <v>540</v>
      </c>
      <c r="Q764" s="89" t="s">
        <v>540</v>
      </c>
      <c r="R764" s="90">
        <v>479.9803524818098</v>
      </c>
      <c r="S764" s="90">
        <v>295.12235540774935</v>
      </c>
      <c r="T764" s="90">
        <v>47.077131593848343</v>
      </c>
      <c r="U764" s="90">
        <v>2353.1381818181821</v>
      </c>
      <c r="V764" s="90">
        <v>2278.890402305627</v>
      </c>
      <c r="W764" s="90">
        <v>0.86682000000000003</v>
      </c>
      <c r="X764" s="90">
        <v>395</v>
      </c>
      <c r="Y764" s="90">
        <v>416.05656913828238</v>
      </c>
      <c r="Z764" s="90">
        <v>255.81796011454531</v>
      </c>
      <c r="AA764" s="90">
        <v>40.807399208179625</v>
      </c>
      <c r="AB764" s="90">
        <v>2039.7472387636367</v>
      </c>
      <c r="AC764" s="90">
        <v>1975.3877785265638</v>
      </c>
      <c r="AD764" s="90">
        <v>4727.8169457512076</v>
      </c>
    </row>
    <row r="765" spans="1:30" x14ac:dyDescent="0.2">
      <c r="A765" s="89" t="s">
        <v>1117</v>
      </c>
      <c r="B765" s="89" t="s">
        <v>578</v>
      </c>
      <c r="C765" s="89" t="s">
        <v>7</v>
      </c>
      <c r="D765" s="89" t="s">
        <v>747</v>
      </c>
      <c r="E765" s="89" t="s">
        <v>604</v>
      </c>
      <c r="F765" s="89" t="s">
        <v>604</v>
      </c>
      <c r="G765" s="89" t="s">
        <v>541</v>
      </c>
      <c r="H765" s="89" t="s">
        <v>83</v>
      </c>
      <c r="I765" s="89" t="s">
        <v>218</v>
      </c>
      <c r="J765" s="90">
        <v>56.026449999999997</v>
      </c>
      <c r="K765" s="90">
        <v>90.340310000000002</v>
      </c>
      <c r="L765" s="89" t="s">
        <v>24</v>
      </c>
      <c r="M765" s="89" t="s">
        <v>38</v>
      </c>
      <c r="N765" s="89"/>
      <c r="O765" s="89" t="s">
        <v>38</v>
      </c>
      <c r="P765" s="90" t="s">
        <v>540</v>
      </c>
      <c r="Q765" s="89" t="s">
        <v>540</v>
      </c>
      <c r="R765" s="90">
        <v>479.9803524818098</v>
      </c>
      <c r="S765" s="90">
        <v>295.12235540774935</v>
      </c>
      <c r="T765" s="90">
        <v>47.077131593848343</v>
      </c>
      <c r="U765" s="90">
        <v>2353.1381818181821</v>
      </c>
      <c r="V765" s="90">
        <v>2278.890402305627</v>
      </c>
      <c r="W765" s="90">
        <v>0.59355000000000002</v>
      </c>
      <c r="X765" s="90">
        <v>395</v>
      </c>
      <c r="Y765" s="90">
        <v>284.89233821557821</v>
      </c>
      <c r="Z765" s="90">
        <v>175.16987405226965</v>
      </c>
      <c r="AA765" s="90">
        <v>27.942631457528684</v>
      </c>
      <c r="AB765" s="90">
        <v>1396.705167818182</v>
      </c>
      <c r="AC765" s="90">
        <v>1352.635398288505</v>
      </c>
      <c r="AD765" s="90">
        <v>3237.3454098320635</v>
      </c>
    </row>
    <row r="766" spans="1:30" x14ac:dyDescent="0.2">
      <c r="A766" s="89" t="s">
        <v>1117</v>
      </c>
      <c r="B766" s="89" t="s">
        <v>577</v>
      </c>
      <c r="C766" s="89" t="s">
        <v>4</v>
      </c>
      <c r="D766" s="89" t="s">
        <v>748</v>
      </c>
      <c r="E766" s="89" t="s">
        <v>605</v>
      </c>
      <c r="F766" s="89" t="s">
        <v>605</v>
      </c>
      <c r="G766" s="89" t="s">
        <v>541</v>
      </c>
      <c r="H766" s="89" t="s">
        <v>83</v>
      </c>
      <c r="I766" s="89" t="s">
        <v>219</v>
      </c>
      <c r="J766" s="90">
        <v>58.282376999999997</v>
      </c>
      <c r="K766" s="90">
        <v>92.409433000000007</v>
      </c>
      <c r="L766" s="89" t="s">
        <v>24</v>
      </c>
      <c r="M766" s="89" t="s">
        <v>38</v>
      </c>
      <c r="N766" s="89"/>
      <c r="O766" s="89" t="s">
        <v>38</v>
      </c>
      <c r="P766" s="90" t="s">
        <v>540</v>
      </c>
      <c r="Q766" s="89" t="s">
        <v>540</v>
      </c>
      <c r="R766" s="90">
        <v>803.68962954714027</v>
      </c>
      <c r="S766" s="90">
        <v>496.20696348756223</v>
      </c>
      <c r="T766" s="90">
        <v>78.169586935746437</v>
      </c>
      <c r="U766" s="90">
        <v>2937.0238461538461</v>
      </c>
      <c r="V766" s="90">
        <v>2262.7362424918147</v>
      </c>
      <c r="W766" s="90">
        <v>0.76509000000000005</v>
      </c>
      <c r="X766" s="90">
        <v>392.2</v>
      </c>
      <c r="Y766" s="90">
        <v>614.89489867022155</v>
      </c>
      <c r="Z766" s="90">
        <v>379.64298569469901</v>
      </c>
      <c r="AA766" s="90">
        <v>59.806769268670244</v>
      </c>
      <c r="AB766" s="90">
        <v>2247.0875744538462</v>
      </c>
      <c r="AC766" s="90">
        <v>1731.1968717680627</v>
      </c>
      <c r="AD766" s="90">
        <v>5032.6290998554996</v>
      </c>
    </row>
    <row r="767" spans="1:30" x14ac:dyDescent="0.2">
      <c r="A767" s="89" t="s">
        <v>1117</v>
      </c>
      <c r="B767" s="89" t="s">
        <v>577</v>
      </c>
      <c r="C767" s="89" t="s">
        <v>5</v>
      </c>
      <c r="D767" s="89" t="s">
        <v>748</v>
      </c>
      <c r="E767" s="89" t="s">
        <v>605</v>
      </c>
      <c r="F767" s="89" t="s">
        <v>605</v>
      </c>
      <c r="G767" s="89" t="s">
        <v>541</v>
      </c>
      <c r="H767" s="89" t="s">
        <v>83</v>
      </c>
      <c r="I767" s="89" t="s">
        <v>219</v>
      </c>
      <c r="J767" s="90">
        <v>58.282376999999997</v>
      </c>
      <c r="K767" s="90">
        <v>92.409433000000007</v>
      </c>
      <c r="L767" s="89" t="s">
        <v>24</v>
      </c>
      <c r="M767" s="89" t="s">
        <v>38</v>
      </c>
      <c r="N767" s="89"/>
      <c r="O767" s="89" t="s">
        <v>38</v>
      </c>
      <c r="P767" s="90" t="s">
        <v>540</v>
      </c>
      <c r="Q767" s="89" t="s">
        <v>540</v>
      </c>
      <c r="R767" s="90">
        <v>803.68962954714027</v>
      </c>
      <c r="S767" s="90">
        <v>496.20696348756223</v>
      </c>
      <c r="T767" s="90">
        <v>78.169586935746437</v>
      </c>
      <c r="U767" s="90">
        <v>2937.0238461538461</v>
      </c>
      <c r="V767" s="90">
        <v>2262.7362424918147</v>
      </c>
      <c r="W767" s="90">
        <v>0.73046999999999995</v>
      </c>
      <c r="X767" s="90">
        <v>392.2</v>
      </c>
      <c r="Y767" s="90">
        <v>587.07116369529956</v>
      </c>
      <c r="Z767" s="90">
        <v>362.46430061875958</v>
      </c>
      <c r="AA767" s="90">
        <v>57.100538168954699</v>
      </c>
      <c r="AB767" s="90">
        <v>2145.4078089</v>
      </c>
      <c r="AC767" s="90">
        <v>1652.8609430529957</v>
      </c>
      <c r="AD767" s="90">
        <v>4804.9047544360092</v>
      </c>
    </row>
    <row r="768" spans="1:30" x14ac:dyDescent="0.2">
      <c r="A768" s="89" t="s">
        <v>1117</v>
      </c>
      <c r="B768" s="89" t="s">
        <v>577</v>
      </c>
      <c r="C768" s="89" t="s">
        <v>10</v>
      </c>
      <c r="D768" s="89" t="s">
        <v>748</v>
      </c>
      <c r="E768" s="89" t="s">
        <v>605</v>
      </c>
      <c r="F768" s="89" t="s">
        <v>605</v>
      </c>
      <c r="G768" s="89" t="s">
        <v>541</v>
      </c>
      <c r="H768" s="89" t="s">
        <v>83</v>
      </c>
      <c r="I768" s="89" t="s">
        <v>219</v>
      </c>
      <c r="J768" s="90">
        <v>58.282376999999997</v>
      </c>
      <c r="K768" s="90">
        <v>92.409433000000007</v>
      </c>
      <c r="L768" s="89" t="s">
        <v>24</v>
      </c>
      <c r="M768" s="89" t="s">
        <v>38</v>
      </c>
      <c r="N768" s="89"/>
      <c r="O768" s="89" t="s">
        <v>38</v>
      </c>
      <c r="P768" s="90" t="s">
        <v>540</v>
      </c>
      <c r="Q768" s="89" t="s">
        <v>540</v>
      </c>
      <c r="R768" s="90">
        <v>803.68962954714027</v>
      </c>
      <c r="S768" s="90">
        <v>496.20696348756223</v>
      </c>
      <c r="T768" s="90">
        <v>78.169586935746437</v>
      </c>
      <c r="U768" s="90">
        <v>2937.0238461538461</v>
      </c>
      <c r="V768" s="90">
        <v>2262.7362424918147</v>
      </c>
      <c r="W768" s="90">
        <v>0.23214000000000001</v>
      </c>
      <c r="X768" s="90">
        <v>392.2</v>
      </c>
      <c r="Y768" s="90">
        <v>186.56851060307315</v>
      </c>
      <c r="Z768" s="90">
        <v>115.18948450400271</v>
      </c>
      <c r="AA768" s="90">
        <v>18.146287911264178</v>
      </c>
      <c r="AB768" s="90">
        <v>681.80071564615389</v>
      </c>
      <c r="AC768" s="90">
        <v>525.27159133204987</v>
      </c>
      <c r="AD768" s="90">
        <v>1526.9765899965437</v>
      </c>
    </row>
    <row r="769" spans="1:30" x14ac:dyDescent="0.2">
      <c r="A769" s="89" t="s">
        <v>1117</v>
      </c>
      <c r="B769" s="89" t="s">
        <v>577</v>
      </c>
      <c r="C769" s="89" t="s">
        <v>9</v>
      </c>
      <c r="D769" s="89" t="s">
        <v>748</v>
      </c>
      <c r="E769" s="89" t="s">
        <v>605</v>
      </c>
      <c r="F769" s="89" t="s">
        <v>605</v>
      </c>
      <c r="G769" s="89" t="s">
        <v>541</v>
      </c>
      <c r="H769" s="89" t="s">
        <v>83</v>
      </c>
      <c r="I769" s="89" t="s">
        <v>219</v>
      </c>
      <c r="J769" s="90">
        <v>58.282376999999997</v>
      </c>
      <c r="K769" s="90">
        <v>92.409433000000007</v>
      </c>
      <c r="L769" s="89" t="s">
        <v>24</v>
      </c>
      <c r="M769" s="89" t="s">
        <v>38</v>
      </c>
      <c r="N769" s="89"/>
      <c r="O769" s="89" t="s">
        <v>38</v>
      </c>
      <c r="P769" s="90" t="s">
        <v>540</v>
      </c>
      <c r="Q769" s="89" t="s">
        <v>540</v>
      </c>
      <c r="R769" s="90">
        <v>803.68962954714027</v>
      </c>
      <c r="S769" s="90">
        <v>496.20696348756223</v>
      </c>
      <c r="T769" s="90">
        <v>78.169586935746437</v>
      </c>
      <c r="U769" s="90">
        <v>2937.0238461538461</v>
      </c>
      <c r="V769" s="90">
        <v>2262.7362424918147</v>
      </c>
      <c r="W769" s="90">
        <v>8.2970000000000002E-2</v>
      </c>
      <c r="X769" s="90">
        <v>392.2</v>
      </c>
      <c r="Y769" s="90">
        <v>66.682128563526234</v>
      </c>
      <c r="Z769" s="90">
        <v>41.170291760563039</v>
      </c>
      <c r="AA769" s="90">
        <v>6.4857306280588825</v>
      </c>
      <c r="AB769" s="90">
        <v>243.68486851538461</v>
      </c>
      <c r="AC769" s="90">
        <v>187.73922603954585</v>
      </c>
      <c r="AD769" s="90">
        <v>545.76224550707866</v>
      </c>
    </row>
    <row r="770" spans="1:30" x14ac:dyDescent="0.2">
      <c r="A770" s="89" t="s">
        <v>1117</v>
      </c>
      <c r="B770" s="89" t="s">
        <v>578</v>
      </c>
      <c r="C770" s="89" t="s">
        <v>6</v>
      </c>
      <c r="D770" s="89" t="s">
        <v>748</v>
      </c>
      <c r="E770" s="89" t="s">
        <v>605</v>
      </c>
      <c r="F770" s="89" t="s">
        <v>605</v>
      </c>
      <c r="G770" s="89" t="s">
        <v>541</v>
      </c>
      <c r="H770" s="89" t="s">
        <v>83</v>
      </c>
      <c r="I770" s="89" t="s">
        <v>219</v>
      </c>
      <c r="J770" s="90">
        <v>58.282376999999997</v>
      </c>
      <c r="K770" s="90">
        <v>92.409433000000007</v>
      </c>
      <c r="L770" s="89" t="s">
        <v>24</v>
      </c>
      <c r="M770" s="89" t="s">
        <v>38</v>
      </c>
      <c r="N770" s="89"/>
      <c r="O770" s="89" t="s">
        <v>38</v>
      </c>
      <c r="P770" s="90" t="s">
        <v>540</v>
      </c>
      <c r="Q770" s="89" t="s">
        <v>540</v>
      </c>
      <c r="R770" s="90">
        <v>803.68962954714027</v>
      </c>
      <c r="S770" s="90">
        <v>496.20696348756223</v>
      </c>
      <c r="T770" s="90">
        <v>78.169586935746437</v>
      </c>
      <c r="U770" s="90">
        <v>2899.8109090909093</v>
      </c>
      <c r="V770" s="90">
        <v>2262.7362424918147</v>
      </c>
      <c r="W770" s="90">
        <v>0.63224000000000002</v>
      </c>
      <c r="X770" s="90">
        <v>392.2</v>
      </c>
      <c r="Y770" s="90">
        <v>508.124731384884</v>
      </c>
      <c r="Z770" s="90">
        <v>313.72189059537635</v>
      </c>
      <c r="AA770" s="90">
        <v>49.421939644256327</v>
      </c>
      <c r="AB770" s="90">
        <v>1833.3764491636366</v>
      </c>
      <c r="AC770" s="90">
        <v>1430.5923619530249</v>
      </c>
      <c r="AD770" s="90">
        <v>4135.2373727411778</v>
      </c>
    </row>
    <row r="771" spans="1:30" x14ac:dyDescent="0.2">
      <c r="A771" s="89" t="s">
        <v>1117</v>
      </c>
      <c r="B771" s="89" t="s">
        <v>578</v>
      </c>
      <c r="C771" s="89" t="s">
        <v>7</v>
      </c>
      <c r="D771" s="89" t="s">
        <v>748</v>
      </c>
      <c r="E771" s="89" t="s">
        <v>605</v>
      </c>
      <c r="F771" s="89" t="s">
        <v>605</v>
      </c>
      <c r="G771" s="89" t="s">
        <v>541</v>
      </c>
      <c r="H771" s="89" t="s">
        <v>83</v>
      </c>
      <c r="I771" s="89" t="s">
        <v>219</v>
      </c>
      <c r="J771" s="90">
        <v>58.282376999999997</v>
      </c>
      <c r="K771" s="90">
        <v>92.409433000000007</v>
      </c>
      <c r="L771" s="89" t="s">
        <v>24</v>
      </c>
      <c r="M771" s="89" t="s">
        <v>38</v>
      </c>
      <c r="N771" s="89"/>
      <c r="O771" s="89" t="s">
        <v>38</v>
      </c>
      <c r="P771" s="90" t="s">
        <v>540</v>
      </c>
      <c r="Q771" s="89" t="s">
        <v>540</v>
      </c>
      <c r="R771" s="90">
        <v>803.68962954714027</v>
      </c>
      <c r="S771" s="90">
        <v>496.20696348756223</v>
      </c>
      <c r="T771" s="90">
        <v>78.169586935746437</v>
      </c>
      <c r="U771" s="90">
        <v>2899.8109090909093</v>
      </c>
      <c r="V771" s="90">
        <v>2262.7362424918147</v>
      </c>
      <c r="W771" s="90">
        <v>0.43218000000000001</v>
      </c>
      <c r="X771" s="90">
        <v>392.2</v>
      </c>
      <c r="Y771" s="90">
        <v>347.33858409768311</v>
      </c>
      <c r="Z771" s="90">
        <v>214.45072548005464</v>
      </c>
      <c r="AA771" s="90">
        <v>33.783332081890897</v>
      </c>
      <c r="AB771" s="90">
        <v>1253.2402786909092</v>
      </c>
      <c r="AC771" s="90">
        <v>977.90934928011245</v>
      </c>
      <c r="AD771" s="90">
        <v>2826.7222696306503</v>
      </c>
    </row>
    <row r="772" spans="1:30" x14ac:dyDescent="0.2">
      <c r="A772" s="89" t="s">
        <v>1117</v>
      </c>
      <c r="B772" s="89" t="s">
        <v>577</v>
      </c>
      <c r="C772" s="89" t="s">
        <v>4</v>
      </c>
      <c r="D772" s="89" t="s">
        <v>749</v>
      </c>
      <c r="E772" s="89" t="s">
        <v>605</v>
      </c>
      <c r="F772" s="89" t="s">
        <v>605</v>
      </c>
      <c r="G772" s="89" t="s">
        <v>541</v>
      </c>
      <c r="H772" s="89" t="s">
        <v>83</v>
      </c>
      <c r="I772" s="89" t="s">
        <v>220</v>
      </c>
      <c r="J772" s="90">
        <v>56.044396999999996</v>
      </c>
      <c r="K772" s="90">
        <v>93.021957999999998</v>
      </c>
      <c r="L772" s="89" t="s">
        <v>24</v>
      </c>
      <c r="M772" s="89" t="s">
        <v>38</v>
      </c>
      <c r="N772" s="89"/>
      <c r="O772" s="89" t="s">
        <v>38</v>
      </c>
      <c r="P772" s="90" t="s">
        <v>540</v>
      </c>
      <c r="Q772" s="89" t="s">
        <v>540</v>
      </c>
      <c r="R772" s="90">
        <v>803.68962954714027</v>
      </c>
      <c r="S772" s="90">
        <v>496.20696348756223</v>
      </c>
      <c r="T772" s="90">
        <v>78.169586935746437</v>
      </c>
      <c r="U772" s="90">
        <v>2937.0238461538461</v>
      </c>
      <c r="V772" s="90">
        <v>839.23400245679795</v>
      </c>
      <c r="W772" s="90">
        <v>1.24536</v>
      </c>
      <c r="X772" s="90">
        <v>120.93</v>
      </c>
      <c r="Y772" s="90">
        <v>1000.8829170528267</v>
      </c>
      <c r="Z772" s="90">
        <v>617.95630404887049</v>
      </c>
      <c r="AA772" s="90">
        <v>97.349276786301189</v>
      </c>
      <c r="AB772" s="90">
        <v>3657.652017046154</v>
      </c>
      <c r="AC772" s="90">
        <v>1045.148457299598</v>
      </c>
      <c r="AD772" s="90">
        <v>6418.9889722337502</v>
      </c>
    </row>
    <row r="773" spans="1:30" x14ac:dyDescent="0.2">
      <c r="A773" s="89" t="s">
        <v>1117</v>
      </c>
      <c r="B773" s="89" t="s">
        <v>577</v>
      </c>
      <c r="C773" s="89" t="s">
        <v>5</v>
      </c>
      <c r="D773" s="89" t="s">
        <v>749</v>
      </c>
      <c r="E773" s="89" t="s">
        <v>605</v>
      </c>
      <c r="F773" s="89" t="s">
        <v>605</v>
      </c>
      <c r="G773" s="89" t="s">
        <v>541</v>
      </c>
      <c r="H773" s="89" t="s">
        <v>83</v>
      </c>
      <c r="I773" s="89" t="s">
        <v>220</v>
      </c>
      <c r="J773" s="90">
        <v>56.044396999999996</v>
      </c>
      <c r="K773" s="90">
        <v>93.021957999999998</v>
      </c>
      <c r="L773" s="89" t="s">
        <v>24</v>
      </c>
      <c r="M773" s="89" t="s">
        <v>38</v>
      </c>
      <c r="N773" s="89"/>
      <c r="O773" s="89" t="s">
        <v>38</v>
      </c>
      <c r="P773" s="90" t="s">
        <v>540</v>
      </c>
      <c r="Q773" s="89" t="s">
        <v>540</v>
      </c>
      <c r="R773" s="90">
        <v>803.68962954714027</v>
      </c>
      <c r="S773" s="90">
        <v>496.20696348756223</v>
      </c>
      <c r="T773" s="90">
        <v>78.169586935746437</v>
      </c>
      <c r="U773" s="90">
        <v>2937.0238461538461</v>
      </c>
      <c r="V773" s="90">
        <v>839.23400245679795</v>
      </c>
      <c r="W773" s="90">
        <v>1.16113</v>
      </c>
      <c r="X773" s="90">
        <v>120.93</v>
      </c>
      <c r="Y773" s="90">
        <v>933.18813955607095</v>
      </c>
      <c r="Z773" s="90">
        <v>576.16079151431313</v>
      </c>
      <c r="AA773" s="90">
        <v>90.765052478703254</v>
      </c>
      <c r="AB773" s="90">
        <v>3410.2664984846151</v>
      </c>
      <c r="AC773" s="90">
        <v>974.45977727266177</v>
      </c>
      <c r="AD773" s="90">
        <v>5984.8402593063647</v>
      </c>
    </row>
    <row r="774" spans="1:30" x14ac:dyDescent="0.2">
      <c r="A774" s="89" t="s">
        <v>1117</v>
      </c>
      <c r="B774" s="89" t="s">
        <v>577</v>
      </c>
      <c r="C774" s="89" t="s">
        <v>10</v>
      </c>
      <c r="D774" s="89" t="s">
        <v>749</v>
      </c>
      <c r="E774" s="89" t="s">
        <v>605</v>
      </c>
      <c r="F774" s="89" t="s">
        <v>605</v>
      </c>
      <c r="G774" s="89" t="s">
        <v>541</v>
      </c>
      <c r="H774" s="89" t="s">
        <v>83</v>
      </c>
      <c r="I774" s="89" t="s">
        <v>220</v>
      </c>
      <c r="J774" s="90">
        <v>56.044396999999996</v>
      </c>
      <c r="K774" s="90">
        <v>93.021957999999998</v>
      </c>
      <c r="L774" s="89" t="s">
        <v>24</v>
      </c>
      <c r="M774" s="89" t="s">
        <v>38</v>
      </c>
      <c r="N774" s="89"/>
      <c r="O774" s="89" t="s">
        <v>38</v>
      </c>
      <c r="P774" s="90" t="s">
        <v>540</v>
      </c>
      <c r="Q774" s="89" t="s">
        <v>540</v>
      </c>
      <c r="R774" s="90">
        <v>803.68962954714027</v>
      </c>
      <c r="S774" s="90">
        <v>496.20696348756223</v>
      </c>
      <c r="T774" s="90">
        <v>78.169586935746437</v>
      </c>
      <c r="U774" s="90">
        <v>2937.0238461538461</v>
      </c>
      <c r="V774" s="90">
        <v>839.23400245679795</v>
      </c>
      <c r="W774" s="90">
        <v>0.36076000000000003</v>
      </c>
      <c r="X774" s="90">
        <v>120.93</v>
      </c>
      <c r="Y774" s="90">
        <v>289.93907075542637</v>
      </c>
      <c r="Z774" s="90">
        <v>179.01162414777298</v>
      </c>
      <c r="AA774" s="90">
        <v>28.200460182939885</v>
      </c>
      <c r="AB774" s="90">
        <v>1059.5607227384617</v>
      </c>
      <c r="AC774" s="90">
        <v>302.76205872631448</v>
      </c>
      <c r="AD774" s="90">
        <v>1859.4739365509154</v>
      </c>
    </row>
    <row r="775" spans="1:30" x14ac:dyDescent="0.2">
      <c r="A775" s="89" t="s">
        <v>1117</v>
      </c>
      <c r="B775" s="89" t="s">
        <v>577</v>
      </c>
      <c r="C775" s="89" t="s">
        <v>9</v>
      </c>
      <c r="D775" s="89" t="s">
        <v>749</v>
      </c>
      <c r="E775" s="89" t="s">
        <v>605</v>
      </c>
      <c r="F775" s="89" t="s">
        <v>605</v>
      </c>
      <c r="G775" s="89" t="s">
        <v>541</v>
      </c>
      <c r="H775" s="89" t="s">
        <v>83</v>
      </c>
      <c r="I775" s="89" t="s">
        <v>220</v>
      </c>
      <c r="J775" s="90">
        <v>56.044396999999996</v>
      </c>
      <c r="K775" s="90">
        <v>93.021957999999998</v>
      </c>
      <c r="L775" s="89" t="s">
        <v>24</v>
      </c>
      <c r="M775" s="89" t="s">
        <v>38</v>
      </c>
      <c r="N775" s="89"/>
      <c r="O775" s="89" t="s">
        <v>38</v>
      </c>
      <c r="P775" s="90" t="s">
        <v>540</v>
      </c>
      <c r="Q775" s="89" t="s">
        <v>540</v>
      </c>
      <c r="R775" s="90">
        <v>803.68962954714027</v>
      </c>
      <c r="S775" s="90">
        <v>496.20696348756223</v>
      </c>
      <c r="T775" s="90">
        <v>78.169586935746437</v>
      </c>
      <c r="U775" s="90">
        <v>2937.0238461538461</v>
      </c>
      <c r="V775" s="90">
        <v>839.23400245679795</v>
      </c>
      <c r="W775" s="90">
        <v>0.12959999999999999</v>
      </c>
      <c r="X775" s="90">
        <v>120.93</v>
      </c>
      <c r="Y775" s="90">
        <v>104.15817598930937</v>
      </c>
      <c r="Z775" s="90">
        <v>64.308422467988066</v>
      </c>
      <c r="AA775" s="90">
        <v>10.130778466872737</v>
      </c>
      <c r="AB775" s="90">
        <v>380.63829046153842</v>
      </c>
      <c r="AC775" s="90">
        <v>108.76472671840101</v>
      </c>
      <c r="AD775" s="90">
        <v>668.00039410410955</v>
      </c>
    </row>
    <row r="776" spans="1:30" x14ac:dyDescent="0.2">
      <c r="A776" s="89" t="s">
        <v>1117</v>
      </c>
      <c r="B776" s="89" t="s">
        <v>578</v>
      </c>
      <c r="C776" s="89" t="s">
        <v>6</v>
      </c>
      <c r="D776" s="89" t="s">
        <v>749</v>
      </c>
      <c r="E776" s="89" t="s">
        <v>605</v>
      </c>
      <c r="F776" s="89" t="s">
        <v>605</v>
      </c>
      <c r="G776" s="89" t="s">
        <v>541</v>
      </c>
      <c r="H776" s="89" t="s">
        <v>83</v>
      </c>
      <c r="I776" s="89" t="s">
        <v>220</v>
      </c>
      <c r="J776" s="90">
        <v>56.044396999999996</v>
      </c>
      <c r="K776" s="90">
        <v>93.021957999999998</v>
      </c>
      <c r="L776" s="89" t="s">
        <v>24</v>
      </c>
      <c r="M776" s="89" t="s">
        <v>38</v>
      </c>
      <c r="N776" s="89"/>
      <c r="O776" s="89" t="s">
        <v>38</v>
      </c>
      <c r="P776" s="90" t="s">
        <v>540</v>
      </c>
      <c r="Q776" s="89" t="s">
        <v>540</v>
      </c>
      <c r="R776" s="90">
        <v>803.68962954714027</v>
      </c>
      <c r="S776" s="90">
        <v>496.20696348756223</v>
      </c>
      <c r="T776" s="90">
        <v>78.169586935746437</v>
      </c>
      <c r="U776" s="90">
        <v>2899.8109090909093</v>
      </c>
      <c r="V776" s="90">
        <v>839.23400245679795</v>
      </c>
      <c r="W776" s="90">
        <v>1.3564799999999999</v>
      </c>
      <c r="X776" s="90">
        <v>120.93</v>
      </c>
      <c r="Y776" s="90">
        <v>1090.1889086881047</v>
      </c>
      <c r="Z776" s="90">
        <v>673.09482183160833</v>
      </c>
      <c r="AA776" s="90">
        <v>106.03548128660132</v>
      </c>
      <c r="AB776" s="90">
        <v>3933.5355019636363</v>
      </c>
      <c r="AC776" s="90">
        <v>1138.4041396525972</v>
      </c>
      <c r="AD776" s="90">
        <v>6941.2588534225479</v>
      </c>
    </row>
    <row r="777" spans="1:30" x14ac:dyDescent="0.2">
      <c r="A777" s="89" t="s">
        <v>1117</v>
      </c>
      <c r="B777" s="89" t="s">
        <v>578</v>
      </c>
      <c r="C777" s="89" t="s">
        <v>7</v>
      </c>
      <c r="D777" s="89" t="s">
        <v>749</v>
      </c>
      <c r="E777" s="89" t="s">
        <v>605</v>
      </c>
      <c r="F777" s="89" t="s">
        <v>605</v>
      </c>
      <c r="G777" s="89" t="s">
        <v>541</v>
      </c>
      <c r="H777" s="89" t="s">
        <v>83</v>
      </c>
      <c r="I777" s="89" t="s">
        <v>220</v>
      </c>
      <c r="J777" s="90">
        <v>56.044396999999996</v>
      </c>
      <c r="K777" s="90">
        <v>93.021957999999998</v>
      </c>
      <c r="L777" s="89" t="s">
        <v>24</v>
      </c>
      <c r="M777" s="89" t="s">
        <v>38</v>
      </c>
      <c r="N777" s="89"/>
      <c r="O777" s="89" t="s">
        <v>38</v>
      </c>
      <c r="P777" s="90" t="s">
        <v>540</v>
      </c>
      <c r="Q777" s="89" t="s">
        <v>540</v>
      </c>
      <c r="R777" s="90">
        <v>803.68962954714027</v>
      </c>
      <c r="S777" s="90">
        <v>496.20696348756223</v>
      </c>
      <c r="T777" s="90">
        <v>78.169586935746437</v>
      </c>
      <c r="U777" s="90">
        <v>2899.8109090909093</v>
      </c>
      <c r="V777" s="90">
        <v>839.23400245679795</v>
      </c>
      <c r="W777" s="90">
        <v>0.93247999999999998</v>
      </c>
      <c r="X777" s="90">
        <v>120.93</v>
      </c>
      <c r="Y777" s="90">
        <v>749.42450576011731</v>
      </c>
      <c r="Z777" s="90">
        <v>462.70306931288201</v>
      </c>
      <c r="AA777" s="90">
        <v>72.891576425844832</v>
      </c>
      <c r="AB777" s="90">
        <v>2704.015676509091</v>
      </c>
      <c r="AC777" s="90">
        <v>782.56892261091491</v>
      </c>
      <c r="AD777" s="90">
        <v>4771.6037506188504</v>
      </c>
    </row>
    <row r="778" spans="1:30" x14ac:dyDescent="0.2">
      <c r="A778" s="89" t="s">
        <v>1117</v>
      </c>
      <c r="B778" s="89" t="s">
        <v>577</v>
      </c>
      <c r="C778" s="89" t="s">
        <v>4</v>
      </c>
      <c r="D778" s="89" t="s">
        <v>750</v>
      </c>
      <c r="E778" s="89" t="s">
        <v>605</v>
      </c>
      <c r="F778" s="89" t="s">
        <v>605</v>
      </c>
      <c r="G778" s="89" t="s">
        <v>541</v>
      </c>
      <c r="H778" s="89" t="s">
        <v>83</v>
      </c>
      <c r="I778" s="89" t="s">
        <v>221</v>
      </c>
      <c r="J778" s="90">
        <v>56.214302000000004</v>
      </c>
      <c r="K778" s="90">
        <v>95.713876999999997</v>
      </c>
      <c r="L778" s="89" t="s">
        <v>24</v>
      </c>
      <c r="M778" s="89" t="s">
        <v>38</v>
      </c>
      <c r="N778" s="89"/>
      <c r="O778" s="89" t="s">
        <v>38</v>
      </c>
      <c r="P778" s="90" t="s">
        <v>540</v>
      </c>
      <c r="Q778" s="89" t="s">
        <v>540</v>
      </c>
      <c r="R778" s="90">
        <v>803.68962954714027</v>
      </c>
      <c r="S778" s="90">
        <v>496.20696348756223</v>
      </c>
      <c r="T778" s="90">
        <v>78.169586935746437</v>
      </c>
      <c r="U778" s="90">
        <v>2937.0238461538461</v>
      </c>
      <c r="V778" s="90">
        <v>1937.2876156714087</v>
      </c>
      <c r="W778" s="90">
        <v>2.16012</v>
      </c>
      <c r="X778" s="90">
        <v>335.79</v>
      </c>
      <c r="Y778" s="90">
        <v>1736.0660425773688</v>
      </c>
      <c r="Z778" s="90">
        <v>1071.866585968753</v>
      </c>
      <c r="AA778" s="90">
        <v>168.8556881316446</v>
      </c>
      <c r="AB778" s="90">
        <v>6344.3239505538459</v>
      </c>
      <c r="AC778" s="90">
        <v>4184.7737243641232</v>
      </c>
      <c r="AD778" s="90">
        <v>13505.885991595736</v>
      </c>
    </row>
    <row r="779" spans="1:30" x14ac:dyDescent="0.2">
      <c r="A779" s="89" t="s">
        <v>1117</v>
      </c>
      <c r="B779" s="89" t="s">
        <v>577</v>
      </c>
      <c r="C779" s="89" t="s">
        <v>5</v>
      </c>
      <c r="D779" s="89" t="s">
        <v>750</v>
      </c>
      <c r="E779" s="89" t="s">
        <v>605</v>
      </c>
      <c r="F779" s="89" t="s">
        <v>605</v>
      </c>
      <c r="G779" s="89" t="s">
        <v>541</v>
      </c>
      <c r="H779" s="89" t="s">
        <v>83</v>
      </c>
      <c r="I779" s="89" t="s">
        <v>221</v>
      </c>
      <c r="J779" s="90">
        <v>56.214302000000004</v>
      </c>
      <c r="K779" s="90">
        <v>95.713876999999997</v>
      </c>
      <c r="L779" s="89" t="s">
        <v>24</v>
      </c>
      <c r="M779" s="89" t="s">
        <v>38</v>
      </c>
      <c r="N779" s="89"/>
      <c r="O779" s="89" t="s">
        <v>38</v>
      </c>
      <c r="P779" s="90" t="s">
        <v>540</v>
      </c>
      <c r="Q779" s="89" t="s">
        <v>540</v>
      </c>
      <c r="R779" s="90">
        <v>803.68962954714027</v>
      </c>
      <c r="S779" s="90">
        <v>496.20696348756223</v>
      </c>
      <c r="T779" s="90">
        <v>78.169586935746437</v>
      </c>
      <c r="U779" s="90">
        <v>2937.0238461538461</v>
      </c>
      <c r="V779" s="90">
        <v>1937.2876156714087</v>
      </c>
      <c r="W779" s="90">
        <v>2.0682900000000002</v>
      </c>
      <c r="X779" s="90">
        <v>335.79</v>
      </c>
      <c r="Y779" s="90">
        <v>1662.2632238960548</v>
      </c>
      <c r="Z779" s="90">
        <v>1026.2999005116901</v>
      </c>
      <c r="AA779" s="90">
        <v>161.67737496333501</v>
      </c>
      <c r="AB779" s="90">
        <v>6074.6170507615388</v>
      </c>
      <c r="AC779" s="90">
        <v>4006.8726026170184</v>
      </c>
      <c r="AD779" s="90">
        <v>12931.730152749638</v>
      </c>
    </row>
    <row r="780" spans="1:30" x14ac:dyDescent="0.2">
      <c r="A780" s="89" t="s">
        <v>1117</v>
      </c>
      <c r="B780" s="89" t="s">
        <v>577</v>
      </c>
      <c r="C780" s="89" t="s">
        <v>10</v>
      </c>
      <c r="D780" s="89" t="s">
        <v>750</v>
      </c>
      <c r="E780" s="89" t="s">
        <v>605</v>
      </c>
      <c r="F780" s="89" t="s">
        <v>605</v>
      </c>
      <c r="G780" s="89" t="s">
        <v>541</v>
      </c>
      <c r="H780" s="89" t="s">
        <v>83</v>
      </c>
      <c r="I780" s="89" t="s">
        <v>221</v>
      </c>
      <c r="J780" s="90">
        <v>56.214302000000004</v>
      </c>
      <c r="K780" s="90">
        <v>95.713876999999997</v>
      </c>
      <c r="L780" s="89" t="s">
        <v>24</v>
      </c>
      <c r="M780" s="89" t="s">
        <v>38</v>
      </c>
      <c r="N780" s="89"/>
      <c r="O780" s="89" t="s">
        <v>38</v>
      </c>
      <c r="P780" s="90" t="s">
        <v>540</v>
      </c>
      <c r="Q780" s="89" t="s">
        <v>540</v>
      </c>
      <c r="R780" s="90">
        <v>803.68962954714027</v>
      </c>
      <c r="S780" s="90">
        <v>496.20696348756223</v>
      </c>
      <c r="T780" s="90">
        <v>78.169586935746437</v>
      </c>
      <c r="U780" s="90">
        <v>2937.0238461538461</v>
      </c>
      <c r="V780" s="90">
        <v>1937.2876156714087</v>
      </c>
      <c r="W780" s="90">
        <v>0.65905000000000002</v>
      </c>
      <c r="X780" s="90">
        <v>335.79</v>
      </c>
      <c r="Y780" s="90">
        <v>529.67165035304276</v>
      </c>
      <c r="Z780" s="90">
        <v>327.02519928647791</v>
      </c>
      <c r="AA780" s="90">
        <v>51.517666270003694</v>
      </c>
      <c r="AB780" s="90">
        <v>1935.6455658076923</v>
      </c>
      <c r="AC780" s="90">
        <v>1276.7694031082419</v>
      </c>
      <c r="AD780" s="90">
        <v>4120.6294848254583</v>
      </c>
    </row>
    <row r="781" spans="1:30" x14ac:dyDescent="0.2">
      <c r="A781" s="89" t="s">
        <v>1117</v>
      </c>
      <c r="B781" s="89" t="s">
        <v>577</v>
      </c>
      <c r="C781" s="89" t="s">
        <v>9</v>
      </c>
      <c r="D781" s="89" t="s">
        <v>750</v>
      </c>
      <c r="E781" s="89" t="s">
        <v>605</v>
      </c>
      <c r="F781" s="89" t="s">
        <v>605</v>
      </c>
      <c r="G781" s="89" t="s">
        <v>541</v>
      </c>
      <c r="H781" s="89" t="s">
        <v>83</v>
      </c>
      <c r="I781" s="89" t="s">
        <v>221</v>
      </c>
      <c r="J781" s="90">
        <v>56.214302000000004</v>
      </c>
      <c r="K781" s="90">
        <v>95.713876999999997</v>
      </c>
      <c r="L781" s="89" t="s">
        <v>24</v>
      </c>
      <c r="M781" s="89" t="s">
        <v>38</v>
      </c>
      <c r="N781" s="89"/>
      <c r="O781" s="89" t="s">
        <v>38</v>
      </c>
      <c r="P781" s="90" t="s">
        <v>540</v>
      </c>
      <c r="Q781" s="89" t="s">
        <v>540</v>
      </c>
      <c r="R781" s="90">
        <v>803.68962954714027</v>
      </c>
      <c r="S781" s="90">
        <v>496.20696348756223</v>
      </c>
      <c r="T781" s="90">
        <v>78.169586935746437</v>
      </c>
      <c r="U781" s="90">
        <v>2937.0238461538461</v>
      </c>
      <c r="V781" s="90">
        <v>1937.2876156714087</v>
      </c>
      <c r="W781" s="90">
        <v>0.23541999999999999</v>
      </c>
      <c r="X781" s="90">
        <v>335.79</v>
      </c>
      <c r="Y781" s="90">
        <v>189.20461258798775</v>
      </c>
      <c r="Z781" s="90">
        <v>116.8170433442419</v>
      </c>
      <c r="AA781" s="90">
        <v>18.402684156413425</v>
      </c>
      <c r="AB781" s="90">
        <v>691.43415386153845</v>
      </c>
      <c r="AC781" s="90">
        <v>456.07625048136305</v>
      </c>
      <c r="AD781" s="90">
        <v>1471.9347444315447</v>
      </c>
    </row>
    <row r="782" spans="1:30" x14ac:dyDescent="0.2">
      <c r="A782" s="89" t="s">
        <v>1117</v>
      </c>
      <c r="B782" s="89" t="s">
        <v>578</v>
      </c>
      <c r="C782" s="89" t="s">
        <v>6</v>
      </c>
      <c r="D782" s="89" t="s">
        <v>750</v>
      </c>
      <c r="E782" s="89" t="s">
        <v>605</v>
      </c>
      <c r="F782" s="89" t="s">
        <v>605</v>
      </c>
      <c r="G782" s="89" t="s">
        <v>541</v>
      </c>
      <c r="H782" s="89" t="s">
        <v>83</v>
      </c>
      <c r="I782" s="89" t="s">
        <v>221</v>
      </c>
      <c r="J782" s="90">
        <v>56.214302000000004</v>
      </c>
      <c r="K782" s="90">
        <v>95.713876999999997</v>
      </c>
      <c r="L782" s="89" t="s">
        <v>24</v>
      </c>
      <c r="M782" s="89" t="s">
        <v>38</v>
      </c>
      <c r="N782" s="89"/>
      <c r="O782" s="89" t="s">
        <v>38</v>
      </c>
      <c r="P782" s="90" t="s">
        <v>540</v>
      </c>
      <c r="Q782" s="89" t="s">
        <v>540</v>
      </c>
      <c r="R782" s="90">
        <v>803.68962954714027</v>
      </c>
      <c r="S782" s="90">
        <v>496.20696348756223</v>
      </c>
      <c r="T782" s="90">
        <v>78.169586935746437</v>
      </c>
      <c r="U782" s="90">
        <v>2899.8109090909093</v>
      </c>
      <c r="V782" s="90">
        <v>1937.2876156714087</v>
      </c>
      <c r="W782" s="90">
        <v>0.95291000000000003</v>
      </c>
      <c r="X782" s="90">
        <v>335.79</v>
      </c>
      <c r="Y782" s="90">
        <v>765.84388489176547</v>
      </c>
      <c r="Z782" s="90">
        <v>472.84057757693296</v>
      </c>
      <c r="AA782" s="90">
        <v>74.488581086942133</v>
      </c>
      <c r="AB782" s="90">
        <v>2763.2588133818185</v>
      </c>
      <c r="AC782" s="90">
        <v>1846.0607418494421</v>
      </c>
      <c r="AD782" s="90">
        <v>5922.492598786901</v>
      </c>
    </row>
    <row r="783" spans="1:30" x14ac:dyDescent="0.2">
      <c r="A783" s="89" t="s">
        <v>1117</v>
      </c>
      <c r="B783" s="89" t="s">
        <v>578</v>
      </c>
      <c r="C783" s="89" t="s">
        <v>7</v>
      </c>
      <c r="D783" s="89" t="s">
        <v>750</v>
      </c>
      <c r="E783" s="89" t="s">
        <v>605</v>
      </c>
      <c r="F783" s="89" t="s">
        <v>605</v>
      </c>
      <c r="G783" s="89" t="s">
        <v>541</v>
      </c>
      <c r="H783" s="89" t="s">
        <v>83</v>
      </c>
      <c r="I783" s="89" t="s">
        <v>221</v>
      </c>
      <c r="J783" s="90">
        <v>56.214302000000004</v>
      </c>
      <c r="K783" s="90">
        <v>95.713876999999997</v>
      </c>
      <c r="L783" s="89" t="s">
        <v>24</v>
      </c>
      <c r="M783" s="89" t="s">
        <v>38</v>
      </c>
      <c r="N783" s="89"/>
      <c r="O783" s="89" t="s">
        <v>38</v>
      </c>
      <c r="P783" s="90" t="s">
        <v>540</v>
      </c>
      <c r="Q783" s="89" t="s">
        <v>540</v>
      </c>
      <c r="R783" s="90">
        <v>803.68962954714027</v>
      </c>
      <c r="S783" s="90">
        <v>496.20696348756223</v>
      </c>
      <c r="T783" s="90">
        <v>78.169586935746437</v>
      </c>
      <c r="U783" s="90">
        <v>2899.8109090909093</v>
      </c>
      <c r="V783" s="90">
        <v>1937.2876156714087</v>
      </c>
      <c r="W783" s="90">
        <v>0.66920999999999997</v>
      </c>
      <c r="X783" s="90">
        <v>335.79</v>
      </c>
      <c r="Y783" s="90">
        <v>537.83713698924169</v>
      </c>
      <c r="Z783" s="90">
        <v>332.06666203551151</v>
      </c>
      <c r="AA783" s="90">
        <v>52.311869273270872</v>
      </c>
      <c r="AB783" s="90">
        <v>1940.5824584727272</v>
      </c>
      <c r="AC783" s="90">
        <v>1296.4522452834633</v>
      </c>
      <c r="AD783" s="90">
        <v>4159.2503720542145</v>
      </c>
    </row>
    <row r="784" spans="1:30" x14ac:dyDescent="0.2">
      <c r="A784" s="89" t="s">
        <v>1117</v>
      </c>
      <c r="B784" s="89" t="s">
        <v>577</v>
      </c>
      <c r="C784" s="89" t="s">
        <v>4</v>
      </c>
      <c r="D784" s="89" t="s">
        <v>751</v>
      </c>
      <c r="E784" s="89" t="s">
        <v>605</v>
      </c>
      <c r="F784" s="89" t="s">
        <v>605</v>
      </c>
      <c r="G784" s="89" t="s">
        <v>541</v>
      </c>
      <c r="H784" s="89" t="s">
        <v>83</v>
      </c>
      <c r="I784" s="89" t="s">
        <v>222</v>
      </c>
      <c r="J784" s="90">
        <v>56.14143</v>
      </c>
      <c r="K784" s="90">
        <v>95.659279999999995</v>
      </c>
      <c r="L784" s="89" t="s">
        <v>24</v>
      </c>
      <c r="M784" s="89" t="s">
        <v>38</v>
      </c>
      <c r="N784" s="89"/>
      <c r="O784" s="89" t="s">
        <v>38</v>
      </c>
      <c r="P784" s="90" t="s">
        <v>540</v>
      </c>
      <c r="Q784" s="89" t="s">
        <v>540</v>
      </c>
      <c r="R784" s="90">
        <v>803.68962954714027</v>
      </c>
      <c r="S784" s="90">
        <v>496.20696348756223</v>
      </c>
      <c r="T784" s="90">
        <v>78.169586935746437</v>
      </c>
      <c r="U784" s="90">
        <v>2937.0238461538461</v>
      </c>
      <c r="V784" s="90">
        <v>1874.4594726812611</v>
      </c>
      <c r="W784" s="90">
        <v>1.3687100000000001</v>
      </c>
      <c r="X784" s="90">
        <v>324.89999999999998</v>
      </c>
      <c r="Y784" s="90">
        <v>1100.0180328574663</v>
      </c>
      <c r="Z784" s="90">
        <v>679.16343299506138</v>
      </c>
      <c r="AA784" s="90">
        <v>106.99149533482552</v>
      </c>
      <c r="AB784" s="90">
        <v>4019.933908469231</v>
      </c>
      <c r="AC784" s="90">
        <v>2565.5914248535692</v>
      </c>
      <c r="AD784" s="90">
        <v>8471.6982945101536</v>
      </c>
    </row>
    <row r="785" spans="1:30" x14ac:dyDescent="0.2">
      <c r="A785" s="89" t="s">
        <v>1117</v>
      </c>
      <c r="B785" s="89" t="s">
        <v>577</v>
      </c>
      <c r="C785" s="89" t="s">
        <v>5</v>
      </c>
      <c r="D785" s="89" t="s">
        <v>751</v>
      </c>
      <c r="E785" s="89" t="s">
        <v>605</v>
      </c>
      <c r="F785" s="89" t="s">
        <v>605</v>
      </c>
      <c r="G785" s="89" t="s">
        <v>541</v>
      </c>
      <c r="H785" s="89" t="s">
        <v>83</v>
      </c>
      <c r="I785" s="89" t="s">
        <v>222</v>
      </c>
      <c r="J785" s="90">
        <v>56.14143</v>
      </c>
      <c r="K785" s="90">
        <v>95.659279999999995</v>
      </c>
      <c r="L785" s="89" t="s">
        <v>24</v>
      </c>
      <c r="M785" s="89" t="s">
        <v>38</v>
      </c>
      <c r="N785" s="89"/>
      <c r="O785" s="89" t="s">
        <v>38</v>
      </c>
      <c r="P785" s="90" t="s">
        <v>540</v>
      </c>
      <c r="Q785" s="89" t="s">
        <v>540</v>
      </c>
      <c r="R785" s="90">
        <v>803.68962954714027</v>
      </c>
      <c r="S785" s="90">
        <v>496.20696348756223</v>
      </c>
      <c r="T785" s="90">
        <v>78.169586935746437</v>
      </c>
      <c r="U785" s="90">
        <v>2937.0238461538461</v>
      </c>
      <c r="V785" s="90">
        <v>1874.4594726812611</v>
      </c>
      <c r="W785" s="90">
        <v>1.3196000000000001</v>
      </c>
      <c r="X785" s="90">
        <v>324.89999999999998</v>
      </c>
      <c r="Y785" s="90">
        <v>1060.5488351504064</v>
      </c>
      <c r="Z785" s="90">
        <v>654.79470901818718</v>
      </c>
      <c r="AA785" s="90">
        <v>103.15258692041101</v>
      </c>
      <c r="AB785" s="90">
        <v>3875.6966673846155</v>
      </c>
      <c r="AC785" s="90">
        <v>2473.5367201501922</v>
      </c>
      <c r="AD785" s="90">
        <v>8167.7295186238125</v>
      </c>
    </row>
    <row r="786" spans="1:30" x14ac:dyDescent="0.2">
      <c r="A786" s="89" t="s">
        <v>1117</v>
      </c>
      <c r="B786" s="89" t="s">
        <v>577</v>
      </c>
      <c r="C786" s="89" t="s">
        <v>10</v>
      </c>
      <c r="D786" s="89" t="s">
        <v>751</v>
      </c>
      <c r="E786" s="89" t="s">
        <v>605</v>
      </c>
      <c r="F786" s="89" t="s">
        <v>605</v>
      </c>
      <c r="G786" s="89" t="s">
        <v>541</v>
      </c>
      <c r="H786" s="89" t="s">
        <v>83</v>
      </c>
      <c r="I786" s="89" t="s">
        <v>222</v>
      </c>
      <c r="J786" s="90">
        <v>56.14143</v>
      </c>
      <c r="K786" s="90">
        <v>95.659279999999995</v>
      </c>
      <c r="L786" s="89" t="s">
        <v>24</v>
      </c>
      <c r="M786" s="89" t="s">
        <v>38</v>
      </c>
      <c r="N786" s="89"/>
      <c r="O786" s="89" t="s">
        <v>38</v>
      </c>
      <c r="P786" s="90" t="s">
        <v>540</v>
      </c>
      <c r="Q786" s="89" t="s">
        <v>540</v>
      </c>
      <c r="R786" s="90">
        <v>803.68962954714027</v>
      </c>
      <c r="S786" s="90">
        <v>496.20696348756223</v>
      </c>
      <c r="T786" s="90">
        <v>78.169586935746437</v>
      </c>
      <c r="U786" s="90">
        <v>2937.0238461538461</v>
      </c>
      <c r="V786" s="90">
        <v>1874.4594726812611</v>
      </c>
      <c r="W786" s="90">
        <v>0.42315999999999998</v>
      </c>
      <c r="X786" s="90">
        <v>324.89999999999998</v>
      </c>
      <c r="Y786" s="90">
        <v>340.08930363916784</v>
      </c>
      <c r="Z786" s="90">
        <v>209.97493866939683</v>
      </c>
      <c r="AA786" s="90">
        <v>33.078242407730464</v>
      </c>
      <c r="AB786" s="90">
        <v>1242.8310107384614</v>
      </c>
      <c r="AC786" s="90">
        <v>793.19627045980246</v>
      </c>
      <c r="AD786" s="90">
        <v>2619.1697659145593</v>
      </c>
    </row>
    <row r="787" spans="1:30" x14ac:dyDescent="0.2">
      <c r="A787" s="89" t="s">
        <v>1117</v>
      </c>
      <c r="B787" s="89" t="s">
        <v>577</v>
      </c>
      <c r="C787" s="89" t="s">
        <v>9</v>
      </c>
      <c r="D787" s="89" t="s">
        <v>751</v>
      </c>
      <c r="E787" s="89" t="s">
        <v>605</v>
      </c>
      <c r="F787" s="89" t="s">
        <v>605</v>
      </c>
      <c r="G787" s="89" t="s">
        <v>541</v>
      </c>
      <c r="H787" s="89" t="s">
        <v>83</v>
      </c>
      <c r="I787" s="89" t="s">
        <v>222</v>
      </c>
      <c r="J787" s="90">
        <v>56.14143</v>
      </c>
      <c r="K787" s="90">
        <v>95.659279999999995</v>
      </c>
      <c r="L787" s="89" t="s">
        <v>24</v>
      </c>
      <c r="M787" s="89" t="s">
        <v>38</v>
      </c>
      <c r="N787" s="89"/>
      <c r="O787" s="89" t="s">
        <v>38</v>
      </c>
      <c r="P787" s="90" t="s">
        <v>540</v>
      </c>
      <c r="Q787" s="89" t="s">
        <v>540</v>
      </c>
      <c r="R787" s="90">
        <v>803.68962954714027</v>
      </c>
      <c r="S787" s="90">
        <v>496.20696348756223</v>
      </c>
      <c r="T787" s="90">
        <v>78.169586935746437</v>
      </c>
      <c r="U787" s="90">
        <v>2937.0238461538461</v>
      </c>
      <c r="V787" s="90">
        <v>1874.4594726812611</v>
      </c>
      <c r="W787" s="90">
        <v>0.15095</v>
      </c>
      <c r="X787" s="90">
        <v>324.89999999999998</v>
      </c>
      <c r="Y787" s="90">
        <v>121.31694958014083</v>
      </c>
      <c r="Z787" s="90">
        <v>74.902441138447514</v>
      </c>
      <c r="AA787" s="90">
        <v>11.799699147950925</v>
      </c>
      <c r="AB787" s="90">
        <v>443.34374957692307</v>
      </c>
      <c r="AC787" s="90">
        <v>282.94965740123638</v>
      </c>
      <c r="AD787" s="90">
        <v>934.31249684469867</v>
      </c>
    </row>
    <row r="788" spans="1:30" x14ac:dyDescent="0.2">
      <c r="A788" s="89" t="s">
        <v>1117</v>
      </c>
      <c r="B788" s="89" t="s">
        <v>578</v>
      </c>
      <c r="C788" s="89" t="s">
        <v>6</v>
      </c>
      <c r="D788" s="89" t="s">
        <v>751</v>
      </c>
      <c r="E788" s="89" t="s">
        <v>605</v>
      </c>
      <c r="F788" s="89" t="s">
        <v>605</v>
      </c>
      <c r="G788" s="89" t="s">
        <v>541</v>
      </c>
      <c r="H788" s="89" t="s">
        <v>83</v>
      </c>
      <c r="I788" s="89" t="s">
        <v>222</v>
      </c>
      <c r="J788" s="90">
        <v>56.14143</v>
      </c>
      <c r="K788" s="90">
        <v>95.659279999999995</v>
      </c>
      <c r="L788" s="89" t="s">
        <v>24</v>
      </c>
      <c r="M788" s="89" t="s">
        <v>38</v>
      </c>
      <c r="N788" s="89"/>
      <c r="O788" s="89" t="s">
        <v>38</v>
      </c>
      <c r="P788" s="90" t="s">
        <v>540</v>
      </c>
      <c r="Q788" s="89" t="s">
        <v>540</v>
      </c>
      <c r="R788" s="90">
        <v>803.68962954714027</v>
      </c>
      <c r="S788" s="90">
        <v>496.20696348756223</v>
      </c>
      <c r="T788" s="90">
        <v>78.169586935746437</v>
      </c>
      <c r="U788" s="90">
        <v>2899.8109090909093</v>
      </c>
      <c r="V788" s="90">
        <v>1874.4594726812611</v>
      </c>
      <c r="W788" s="90">
        <v>4.8190400000000002</v>
      </c>
      <c r="X788" s="90">
        <v>324.89999999999998</v>
      </c>
      <c r="Y788" s="90">
        <v>3873.0124723728509</v>
      </c>
      <c r="Z788" s="90">
        <v>2391.2412053251019</v>
      </c>
      <c r="AA788" s="90">
        <v>376.7023662268395</v>
      </c>
      <c r="AB788" s="90">
        <v>13974.304763345455</v>
      </c>
      <c r="AC788" s="90">
        <v>9033.0951772299049</v>
      </c>
      <c r="AD788" s="90">
        <v>29648.355984500151</v>
      </c>
    </row>
    <row r="789" spans="1:30" x14ac:dyDescent="0.2">
      <c r="A789" s="89" t="s">
        <v>1117</v>
      </c>
      <c r="B789" s="89" t="s">
        <v>578</v>
      </c>
      <c r="C789" s="89" t="s">
        <v>7</v>
      </c>
      <c r="D789" s="89" t="s">
        <v>751</v>
      </c>
      <c r="E789" s="89" t="s">
        <v>605</v>
      </c>
      <c r="F789" s="89" t="s">
        <v>605</v>
      </c>
      <c r="G789" s="89" t="s">
        <v>541</v>
      </c>
      <c r="H789" s="89" t="s">
        <v>83</v>
      </c>
      <c r="I789" s="89" t="s">
        <v>222</v>
      </c>
      <c r="J789" s="90">
        <v>56.14143</v>
      </c>
      <c r="K789" s="90">
        <v>95.659279999999995</v>
      </c>
      <c r="L789" s="89" t="s">
        <v>24</v>
      </c>
      <c r="M789" s="89" t="s">
        <v>38</v>
      </c>
      <c r="N789" s="89"/>
      <c r="O789" s="89" t="s">
        <v>38</v>
      </c>
      <c r="P789" s="90" t="s">
        <v>540</v>
      </c>
      <c r="Q789" s="89" t="s">
        <v>540</v>
      </c>
      <c r="R789" s="90">
        <v>803.68962954714027</v>
      </c>
      <c r="S789" s="90">
        <v>496.20696348756223</v>
      </c>
      <c r="T789" s="90">
        <v>78.169586935746437</v>
      </c>
      <c r="U789" s="90">
        <v>2899.8109090909093</v>
      </c>
      <c r="V789" s="90">
        <v>1874.4594726812611</v>
      </c>
      <c r="W789" s="90">
        <v>3.2713800000000002</v>
      </c>
      <c r="X789" s="90">
        <v>324.89999999999998</v>
      </c>
      <c r="Y789" s="90">
        <v>2629.174180307924</v>
      </c>
      <c r="Z789" s="90">
        <v>1623.2815362139415</v>
      </c>
      <c r="AA789" s="90">
        <v>255.72242330986219</v>
      </c>
      <c r="AB789" s="90">
        <v>9486.3834117818187</v>
      </c>
      <c r="AC789" s="90">
        <v>6132.0692297400246</v>
      </c>
      <c r="AD789" s="90">
        <v>20126.630781353571</v>
      </c>
    </row>
    <row r="790" spans="1:30" x14ac:dyDescent="0.2">
      <c r="A790" s="89" t="s">
        <v>1117</v>
      </c>
      <c r="B790" s="89" t="s">
        <v>577</v>
      </c>
      <c r="C790" s="89" t="s">
        <v>4</v>
      </c>
      <c r="D790" s="89" t="s">
        <v>752</v>
      </c>
      <c r="E790" s="89" t="s">
        <v>605</v>
      </c>
      <c r="F790" s="89" t="s">
        <v>605</v>
      </c>
      <c r="G790" s="89" t="s">
        <v>541</v>
      </c>
      <c r="H790" s="89" t="s">
        <v>83</v>
      </c>
      <c r="I790" s="89" t="s">
        <v>223</v>
      </c>
      <c r="J790" s="90">
        <v>56.210251999999997</v>
      </c>
      <c r="K790" s="90">
        <v>96.051212000000007</v>
      </c>
      <c r="L790" s="89" t="s">
        <v>24</v>
      </c>
      <c r="M790" s="89" t="s">
        <v>38</v>
      </c>
      <c r="N790" s="89"/>
      <c r="O790" s="89" t="s">
        <v>38</v>
      </c>
      <c r="P790" s="90" t="s">
        <v>540</v>
      </c>
      <c r="Q790" s="89" t="s">
        <v>540</v>
      </c>
      <c r="R790" s="90">
        <v>803.68962954714027</v>
      </c>
      <c r="S790" s="90">
        <v>496.20696348756223</v>
      </c>
      <c r="T790" s="90">
        <v>78.169586935746437</v>
      </c>
      <c r="U790" s="90">
        <v>2937.0238461538461</v>
      </c>
      <c r="V790" s="90">
        <v>2077.3095652004154</v>
      </c>
      <c r="W790" s="90">
        <v>0.95791999999999999</v>
      </c>
      <c r="X790" s="90">
        <v>360.06</v>
      </c>
      <c r="Y790" s="90">
        <v>769.87036993579659</v>
      </c>
      <c r="Z790" s="90">
        <v>475.3265744640056</v>
      </c>
      <c r="AA790" s="90">
        <v>74.880210717490229</v>
      </c>
      <c r="AB790" s="90">
        <v>2813.4338827076922</v>
      </c>
      <c r="AC790" s="90">
        <v>1989.8963786967818</v>
      </c>
      <c r="AD790" s="90">
        <v>6123.4074165217662</v>
      </c>
    </row>
    <row r="791" spans="1:30" x14ac:dyDescent="0.2">
      <c r="A791" s="89" t="s">
        <v>1117</v>
      </c>
      <c r="B791" s="89" t="s">
        <v>577</v>
      </c>
      <c r="C791" s="89" t="s">
        <v>5</v>
      </c>
      <c r="D791" s="89" t="s">
        <v>752</v>
      </c>
      <c r="E791" s="89" t="s">
        <v>605</v>
      </c>
      <c r="F791" s="89" t="s">
        <v>605</v>
      </c>
      <c r="G791" s="89" t="s">
        <v>541</v>
      </c>
      <c r="H791" s="89" t="s">
        <v>83</v>
      </c>
      <c r="I791" s="89" t="s">
        <v>223</v>
      </c>
      <c r="J791" s="90">
        <v>56.210251999999997</v>
      </c>
      <c r="K791" s="90">
        <v>96.051212000000007</v>
      </c>
      <c r="L791" s="89" t="s">
        <v>24</v>
      </c>
      <c r="M791" s="89" t="s">
        <v>38</v>
      </c>
      <c r="N791" s="89"/>
      <c r="O791" s="89" t="s">
        <v>38</v>
      </c>
      <c r="P791" s="90" t="s">
        <v>540</v>
      </c>
      <c r="Q791" s="89" t="s">
        <v>540</v>
      </c>
      <c r="R791" s="90">
        <v>803.68962954714027</v>
      </c>
      <c r="S791" s="90">
        <v>496.20696348756223</v>
      </c>
      <c r="T791" s="90">
        <v>78.169586935746437</v>
      </c>
      <c r="U791" s="90">
        <v>2937.0238461538461</v>
      </c>
      <c r="V791" s="90">
        <v>2077.3095652004154</v>
      </c>
      <c r="W791" s="90">
        <v>0.93823999999999996</v>
      </c>
      <c r="X791" s="90">
        <v>360.06</v>
      </c>
      <c r="Y791" s="90">
        <v>754.05375802630886</v>
      </c>
      <c r="Z791" s="90">
        <v>465.56122142257038</v>
      </c>
      <c r="AA791" s="90">
        <v>73.341833246594732</v>
      </c>
      <c r="AB791" s="90">
        <v>2755.6332534153844</v>
      </c>
      <c r="AC791" s="90">
        <v>1949.0149264536376</v>
      </c>
      <c r="AD791" s="90">
        <v>5997.6049925644957</v>
      </c>
    </row>
    <row r="792" spans="1:30" x14ac:dyDescent="0.2">
      <c r="A792" s="89" t="s">
        <v>1117</v>
      </c>
      <c r="B792" s="89" t="s">
        <v>577</v>
      </c>
      <c r="C792" s="89" t="s">
        <v>10</v>
      </c>
      <c r="D792" s="89" t="s">
        <v>752</v>
      </c>
      <c r="E792" s="89" t="s">
        <v>605</v>
      </c>
      <c r="F792" s="89" t="s">
        <v>605</v>
      </c>
      <c r="G792" s="89" t="s">
        <v>541</v>
      </c>
      <c r="H792" s="89" t="s">
        <v>83</v>
      </c>
      <c r="I792" s="89" t="s">
        <v>223</v>
      </c>
      <c r="J792" s="90">
        <v>56.210251999999997</v>
      </c>
      <c r="K792" s="90">
        <v>96.051212000000007</v>
      </c>
      <c r="L792" s="89" t="s">
        <v>24</v>
      </c>
      <c r="M792" s="89" t="s">
        <v>38</v>
      </c>
      <c r="N792" s="89"/>
      <c r="O792" s="89" t="s">
        <v>38</v>
      </c>
      <c r="P792" s="90" t="s">
        <v>540</v>
      </c>
      <c r="Q792" s="89" t="s">
        <v>540</v>
      </c>
      <c r="R792" s="90">
        <v>803.68962954714027</v>
      </c>
      <c r="S792" s="90">
        <v>496.20696348756223</v>
      </c>
      <c r="T792" s="90">
        <v>78.169586935746437</v>
      </c>
      <c r="U792" s="90">
        <v>2937.0238461538461</v>
      </c>
      <c r="V792" s="90">
        <v>2077.3095652004154</v>
      </c>
      <c r="W792" s="90">
        <v>0.30517</v>
      </c>
      <c r="X792" s="90">
        <v>360.06</v>
      </c>
      <c r="Y792" s="90">
        <v>245.2619642489008</v>
      </c>
      <c r="Z792" s="90">
        <v>151.42747904749936</v>
      </c>
      <c r="AA792" s="90">
        <v>23.85501284518174</v>
      </c>
      <c r="AB792" s="90">
        <v>896.29156713076918</v>
      </c>
      <c r="AC792" s="90">
        <v>633.93256001221073</v>
      </c>
      <c r="AD792" s="90">
        <v>1950.7685832845618</v>
      </c>
    </row>
    <row r="793" spans="1:30" x14ac:dyDescent="0.2">
      <c r="A793" s="89" t="s">
        <v>1117</v>
      </c>
      <c r="B793" s="89" t="s">
        <v>577</v>
      </c>
      <c r="C793" s="89" t="s">
        <v>9</v>
      </c>
      <c r="D793" s="89" t="s">
        <v>752</v>
      </c>
      <c r="E793" s="89" t="s">
        <v>605</v>
      </c>
      <c r="F793" s="89" t="s">
        <v>605</v>
      </c>
      <c r="G793" s="89" t="s">
        <v>541</v>
      </c>
      <c r="H793" s="89" t="s">
        <v>83</v>
      </c>
      <c r="I793" s="89" t="s">
        <v>223</v>
      </c>
      <c r="J793" s="90">
        <v>56.210251999999997</v>
      </c>
      <c r="K793" s="90">
        <v>96.051212000000007</v>
      </c>
      <c r="L793" s="89" t="s">
        <v>24</v>
      </c>
      <c r="M793" s="89" t="s">
        <v>38</v>
      </c>
      <c r="N793" s="89"/>
      <c r="O793" s="89" t="s">
        <v>38</v>
      </c>
      <c r="P793" s="90" t="s">
        <v>540</v>
      </c>
      <c r="Q793" s="89" t="s">
        <v>540</v>
      </c>
      <c r="R793" s="90">
        <v>803.68962954714027</v>
      </c>
      <c r="S793" s="90">
        <v>496.20696348756223</v>
      </c>
      <c r="T793" s="90">
        <v>78.169586935746437</v>
      </c>
      <c r="U793" s="90">
        <v>2937.0238461538461</v>
      </c>
      <c r="V793" s="90">
        <v>2077.3095652004154</v>
      </c>
      <c r="W793" s="90">
        <v>0.10852000000000001</v>
      </c>
      <c r="X793" s="90">
        <v>360.06</v>
      </c>
      <c r="Y793" s="90">
        <v>87.216398598455669</v>
      </c>
      <c r="Z793" s="90">
        <v>53.848379677670259</v>
      </c>
      <c r="AA793" s="90">
        <v>8.4829635742672043</v>
      </c>
      <c r="AB793" s="90">
        <v>318.72582778461538</v>
      </c>
      <c r="AC793" s="90">
        <v>225.42963401554908</v>
      </c>
      <c r="AD793" s="90">
        <v>693.70320365055761</v>
      </c>
    </row>
    <row r="794" spans="1:30" x14ac:dyDescent="0.2">
      <c r="A794" s="89" t="s">
        <v>1117</v>
      </c>
      <c r="B794" s="89" t="s">
        <v>578</v>
      </c>
      <c r="C794" s="89" t="s">
        <v>6</v>
      </c>
      <c r="D794" s="89" t="s">
        <v>752</v>
      </c>
      <c r="E794" s="89" t="s">
        <v>605</v>
      </c>
      <c r="F794" s="89" t="s">
        <v>605</v>
      </c>
      <c r="G794" s="89" t="s">
        <v>541</v>
      </c>
      <c r="H794" s="89" t="s">
        <v>83</v>
      </c>
      <c r="I794" s="89" t="s">
        <v>223</v>
      </c>
      <c r="J794" s="90">
        <v>56.210251999999997</v>
      </c>
      <c r="K794" s="90">
        <v>96.051212000000007</v>
      </c>
      <c r="L794" s="89" t="s">
        <v>24</v>
      </c>
      <c r="M794" s="89" t="s">
        <v>38</v>
      </c>
      <c r="N794" s="89"/>
      <c r="O794" s="89" t="s">
        <v>38</v>
      </c>
      <c r="P794" s="90" t="s">
        <v>540</v>
      </c>
      <c r="Q794" s="89" t="s">
        <v>540</v>
      </c>
      <c r="R794" s="90">
        <v>803.68962954714027</v>
      </c>
      <c r="S794" s="90">
        <v>496.20696348756223</v>
      </c>
      <c r="T794" s="90">
        <v>78.169586935746437</v>
      </c>
      <c r="U794" s="90">
        <v>2899.8109090909093</v>
      </c>
      <c r="V794" s="90">
        <v>2077.3095652004154</v>
      </c>
      <c r="W794" s="90">
        <v>3.7753100000000002</v>
      </c>
      <c r="X794" s="90">
        <v>360.06</v>
      </c>
      <c r="Y794" s="90">
        <v>3034.1774953256145</v>
      </c>
      <c r="Z794" s="90">
        <v>1873.3351113242286</v>
      </c>
      <c r="AA794" s="90">
        <v>295.11442325439288</v>
      </c>
      <c r="AB794" s="90">
        <v>10947.685123200001</v>
      </c>
      <c r="AC794" s="90">
        <v>7842.4875745967802</v>
      </c>
      <c r="AD794" s="90">
        <v>23992.799727701018</v>
      </c>
    </row>
    <row r="795" spans="1:30" x14ac:dyDescent="0.2">
      <c r="A795" s="89" t="s">
        <v>1117</v>
      </c>
      <c r="B795" s="89" t="s">
        <v>578</v>
      </c>
      <c r="C795" s="89" t="s">
        <v>7</v>
      </c>
      <c r="D795" s="89" t="s">
        <v>752</v>
      </c>
      <c r="E795" s="89" t="s">
        <v>605</v>
      </c>
      <c r="F795" s="89" t="s">
        <v>605</v>
      </c>
      <c r="G795" s="89" t="s">
        <v>541</v>
      </c>
      <c r="H795" s="89" t="s">
        <v>83</v>
      </c>
      <c r="I795" s="89" t="s">
        <v>223</v>
      </c>
      <c r="J795" s="90">
        <v>56.210251999999997</v>
      </c>
      <c r="K795" s="90">
        <v>96.051212000000007</v>
      </c>
      <c r="L795" s="89" t="s">
        <v>24</v>
      </c>
      <c r="M795" s="89" t="s">
        <v>38</v>
      </c>
      <c r="N795" s="89"/>
      <c r="O795" s="89" t="s">
        <v>38</v>
      </c>
      <c r="P795" s="90" t="s">
        <v>540</v>
      </c>
      <c r="Q795" s="89" t="s">
        <v>540</v>
      </c>
      <c r="R795" s="90">
        <v>803.68962954714027</v>
      </c>
      <c r="S795" s="90">
        <v>496.20696348756223</v>
      </c>
      <c r="T795" s="90">
        <v>78.169586935746437</v>
      </c>
      <c r="U795" s="90">
        <v>2899.8109090909093</v>
      </c>
      <c r="V795" s="90">
        <v>2077.3095652004154</v>
      </c>
      <c r="W795" s="90">
        <v>2.5591900000000001</v>
      </c>
      <c r="X795" s="90">
        <v>360.06</v>
      </c>
      <c r="Y795" s="90">
        <v>2056.794463040746</v>
      </c>
      <c r="Z795" s="90">
        <v>1269.8878988877345</v>
      </c>
      <c r="AA795" s="90">
        <v>200.05082519009292</v>
      </c>
      <c r="AB795" s="90">
        <v>7421.1670804363639</v>
      </c>
      <c r="AC795" s="90">
        <v>5316.2298661652512</v>
      </c>
      <c r="AD795" s="90">
        <v>16264.130133720189</v>
      </c>
    </row>
    <row r="796" spans="1:30" x14ac:dyDescent="0.2">
      <c r="A796" s="89" t="s">
        <v>1117</v>
      </c>
      <c r="B796" s="89" t="s">
        <v>577</v>
      </c>
      <c r="C796" s="89" t="s">
        <v>4</v>
      </c>
      <c r="D796" s="89" t="s">
        <v>753</v>
      </c>
      <c r="E796" s="89" t="s">
        <v>604</v>
      </c>
      <c r="F796" s="89" t="s">
        <v>604</v>
      </c>
      <c r="G796" s="89" t="s">
        <v>541</v>
      </c>
      <c r="H796" s="89" t="s">
        <v>83</v>
      </c>
      <c r="I796" s="89" t="s">
        <v>224</v>
      </c>
      <c r="J796" s="90">
        <v>56.016607</v>
      </c>
      <c r="K796" s="90">
        <v>90.426528000000005</v>
      </c>
      <c r="L796" s="89" t="s">
        <v>24</v>
      </c>
      <c r="M796" s="89" t="s">
        <v>38</v>
      </c>
      <c r="N796" s="89"/>
      <c r="O796" s="89" t="s">
        <v>38</v>
      </c>
      <c r="P796" s="90" t="s">
        <v>540</v>
      </c>
      <c r="Q796" s="89" t="s">
        <v>540</v>
      </c>
      <c r="R796" s="90">
        <v>479.9803524818098</v>
      </c>
      <c r="S796" s="90">
        <v>295.12235540774935</v>
      </c>
      <c r="T796" s="90">
        <v>47.077131593848343</v>
      </c>
      <c r="U796" s="90">
        <v>2386.0969230769228</v>
      </c>
      <c r="V796" s="90">
        <v>2262.9093227755343</v>
      </c>
      <c r="W796" s="90">
        <v>1.34701</v>
      </c>
      <c r="X796" s="90">
        <v>392.23</v>
      </c>
      <c r="Y796" s="90">
        <v>646.53833459652265</v>
      </c>
      <c r="Z796" s="90">
        <v>397.53276395779244</v>
      </c>
      <c r="AA796" s="90">
        <v>63.413367028229658</v>
      </c>
      <c r="AB796" s="90">
        <v>3214.0964163538461</v>
      </c>
      <c r="AC796" s="90">
        <v>3048.1614868718725</v>
      </c>
      <c r="AD796" s="90">
        <v>7369.7423688082636</v>
      </c>
    </row>
    <row r="797" spans="1:30" x14ac:dyDescent="0.2">
      <c r="A797" s="89" t="s">
        <v>1117</v>
      </c>
      <c r="B797" s="89" t="s">
        <v>577</v>
      </c>
      <c r="C797" s="89" t="s">
        <v>5</v>
      </c>
      <c r="D797" s="89" t="s">
        <v>753</v>
      </c>
      <c r="E797" s="89" t="s">
        <v>604</v>
      </c>
      <c r="F797" s="89" t="s">
        <v>604</v>
      </c>
      <c r="G797" s="89" t="s">
        <v>541</v>
      </c>
      <c r="H797" s="89" t="s">
        <v>83</v>
      </c>
      <c r="I797" s="89" t="s">
        <v>224</v>
      </c>
      <c r="J797" s="90">
        <v>56.016607</v>
      </c>
      <c r="K797" s="90">
        <v>90.426528000000005</v>
      </c>
      <c r="L797" s="89" t="s">
        <v>24</v>
      </c>
      <c r="M797" s="89" t="s">
        <v>38</v>
      </c>
      <c r="N797" s="89"/>
      <c r="O797" s="89" t="s">
        <v>38</v>
      </c>
      <c r="P797" s="90" t="s">
        <v>540</v>
      </c>
      <c r="Q797" s="89" t="s">
        <v>540</v>
      </c>
      <c r="R797" s="90">
        <v>479.9803524818098</v>
      </c>
      <c r="S797" s="90">
        <v>295.12235540774935</v>
      </c>
      <c r="T797" s="90">
        <v>47.077131593848343</v>
      </c>
      <c r="U797" s="90">
        <v>2386.0969230769228</v>
      </c>
      <c r="V797" s="90">
        <v>2262.9093227755343</v>
      </c>
      <c r="W797" s="90">
        <v>1.2794399999999999</v>
      </c>
      <c r="X797" s="90">
        <v>392.23</v>
      </c>
      <c r="Y797" s="90">
        <v>614.10606217932673</v>
      </c>
      <c r="Z797" s="90">
        <v>377.59134640289079</v>
      </c>
      <c r="AA797" s="90">
        <v>60.232365246433318</v>
      </c>
      <c r="AB797" s="90">
        <v>3052.8678472615379</v>
      </c>
      <c r="AC797" s="90">
        <v>2895.2567039319292</v>
      </c>
      <c r="AD797" s="90">
        <v>7000.0543250221181</v>
      </c>
    </row>
    <row r="798" spans="1:30" x14ac:dyDescent="0.2">
      <c r="A798" s="89" t="s">
        <v>1117</v>
      </c>
      <c r="B798" s="89" t="s">
        <v>577</v>
      </c>
      <c r="C798" s="89" t="s">
        <v>10</v>
      </c>
      <c r="D798" s="89" t="s">
        <v>753</v>
      </c>
      <c r="E798" s="89" t="s">
        <v>604</v>
      </c>
      <c r="F798" s="89" t="s">
        <v>604</v>
      </c>
      <c r="G798" s="89" t="s">
        <v>541</v>
      </c>
      <c r="H798" s="89" t="s">
        <v>83</v>
      </c>
      <c r="I798" s="89" t="s">
        <v>224</v>
      </c>
      <c r="J798" s="90">
        <v>56.016607</v>
      </c>
      <c r="K798" s="90">
        <v>90.426528000000005</v>
      </c>
      <c r="L798" s="89" t="s">
        <v>24</v>
      </c>
      <c r="M798" s="89" t="s">
        <v>38</v>
      </c>
      <c r="N798" s="89"/>
      <c r="O798" s="89" t="s">
        <v>38</v>
      </c>
      <c r="P798" s="90" t="s">
        <v>540</v>
      </c>
      <c r="Q798" s="89" t="s">
        <v>540</v>
      </c>
      <c r="R798" s="90">
        <v>479.9803524818098</v>
      </c>
      <c r="S798" s="90">
        <v>295.12235540774935</v>
      </c>
      <c r="T798" s="90">
        <v>47.077131593848343</v>
      </c>
      <c r="U798" s="90">
        <v>2386.0969230769228</v>
      </c>
      <c r="V798" s="90">
        <v>2262.9093227755343</v>
      </c>
      <c r="W798" s="90">
        <v>0.40465000000000001</v>
      </c>
      <c r="X798" s="90">
        <v>392.23</v>
      </c>
      <c r="Y798" s="90">
        <v>194.22404963176433</v>
      </c>
      <c r="Z798" s="90">
        <v>119.42126111574578</v>
      </c>
      <c r="AA798" s="90">
        <v>19.049761299450733</v>
      </c>
      <c r="AB798" s="90">
        <v>965.5341199230769</v>
      </c>
      <c r="AC798" s="90">
        <v>915.68625746112002</v>
      </c>
      <c r="AD798" s="90">
        <v>2213.9154494311579</v>
      </c>
    </row>
    <row r="799" spans="1:30" x14ac:dyDescent="0.2">
      <c r="A799" s="89" t="s">
        <v>1117</v>
      </c>
      <c r="B799" s="89" t="s">
        <v>577</v>
      </c>
      <c r="C799" s="89" t="s">
        <v>9</v>
      </c>
      <c r="D799" s="89" t="s">
        <v>753</v>
      </c>
      <c r="E799" s="89" t="s">
        <v>604</v>
      </c>
      <c r="F799" s="89" t="s">
        <v>604</v>
      </c>
      <c r="G799" s="89" t="s">
        <v>541</v>
      </c>
      <c r="H799" s="89" t="s">
        <v>83</v>
      </c>
      <c r="I799" s="89" t="s">
        <v>224</v>
      </c>
      <c r="J799" s="90">
        <v>56.016607</v>
      </c>
      <c r="K799" s="90">
        <v>90.426528000000005</v>
      </c>
      <c r="L799" s="89" t="s">
        <v>24</v>
      </c>
      <c r="M799" s="89" t="s">
        <v>38</v>
      </c>
      <c r="N799" s="89"/>
      <c r="O799" s="89" t="s">
        <v>38</v>
      </c>
      <c r="P799" s="90" t="s">
        <v>540</v>
      </c>
      <c r="Q799" s="89" t="s">
        <v>540</v>
      </c>
      <c r="R799" s="90">
        <v>479.9803524818098</v>
      </c>
      <c r="S799" s="90">
        <v>295.12235540774935</v>
      </c>
      <c r="T799" s="90">
        <v>47.077131593848343</v>
      </c>
      <c r="U799" s="90">
        <v>2386.0969230769228</v>
      </c>
      <c r="V799" s="90">
        <v>2262.9093227755343</v>
      </c>
      <c r="W799" s="90">
        <v>0.14477999999999999</v>
      </c>
      <c r="X799" s="90">
        <v>392.23</v>
      </c>
      <c r="Y799" s="90">
        <v>69.491555432316417</v>
      </c>
      <c r="Z799" s="90">
        <v>42.727814615933951</v>
      </c>
      <c r="AA799" s="90">
        <v>6.815827112157363</v>
      </c>
      <c r="AB799" s="90">
        <v>345.4591125230769</v>
      </c>
      <c r="AC799" s="90">
        <v>327.62401175144186</v>
      </c>
      <c r="AD799" s="90">
        <v>792.11832143492643</v>
      </c>
    </row>
    <row r="800" spans="1:30" x14ac:dyDescent="0.2">
      <c r="A800" s="89" t="s">
        <v>1117</v>
      </c>
      <c r="B800" s="89" t="s">
        <v>578</v>
      </c>
      <c r="C800" s="89" t="s">
        <v>6</v>
      </c>
      <c r="D800" s="89" t="s">
        <v>753</v>
      </c>
      <c r="E800" s="89" t="s">
        <v>604</v>
      </c>
      <c r="F800" s="89" t="s">
        <v>604</v>
      </c>
      <c r="G800" s="89" t="s">
        <v>541</v>
      </c>
      <c r="H800" s="89" t="s">
        <v>83</v>
      </c>
      <c r="I800" s="89" t="s">
        <v>224</v>
      </c>
      <c r="J800" s="90">
        <v>56.016607</v>
      </c>
      <c r="K800" s="90">
        <v>90.426528000000005</v>
      </c>
      <c r="L800" s="89" t="s">
        <v>24</v>
      </c>
      <c r="M800" s="89" t="s">
        <v>38</v>
      </c>
      <c r="N800" s="89"/>
      <c r="O800" s="89" t="s">
        <v>38</v>
      </c>
      <c r="P800" s="90" t="s">
        <v>540</v>
      </c>
      <c r="Q800" s="89" t="s">
        <v>540</v>
      </c>
      <c r="R800" s="90">
        <v>479.9803524818098</v>
      </c>
      <c r="S800" s="90">
        <v>295.12235540774935</v>
      </c>
      <c r="T800" s="90">
        <v>47.077131593848343</v>
      </c>
      <c r="U800" s="90">
        <v>2353.1381818181821</v>
      </c>
      <c r="V800" s="90">
        <v>2262.9093227755343</v>
      </c>
      <c r="W800" s="90">
        <v>0.32001000000000002</v>
      </c>
      <c r="X800" s="90">
        <v>392.23</v>
      </c>
      <c r="Y800" s="90">
        <v>153.59851259770397</v>
      </c>
      <c r="Z800" s="90">
        <v>94.44210495403388</v>
      </c>
      <c r="AA800" s="90">
        <v>15.065152881347409</v>
      </c>
      <c r="AB800" s="90">
        <v>753.02774956363646</v>
      </c>
      <c r="AC800" s="90">
        <v>724.15361238139872</v>
      </c>
      <c r="AD800" s="90">
        <v>1740.2871323781205</v>
      </c>
    </row>
    <row r="801" spans="1:30" x14ac:dyDescent="0.2">
      <c r="A801" s="89" t="s">
        <v>1117</v>
      </c>
      <c r="B801" s="89" t="s">
        <v>578</v>
      </c>
      <c r="C801" s="89" t="s">
        <v>7</v>
      </c>
      <c r="D801" s="89" t="s">
        <v>753</v>
      </c>
      <c r="E801" s="89" t="s">
        <v>604</v>
      </c>
      <c r="F801" s="89" t="s">
        <v>604</v>
      </c>
      <c r="G801" s="89" t="s">
        <v>541</v>
      </c>
      <c r="H801" s="89" t="s">
        <v>83</v>
      </c>
      <c r="I801" s="89" t="s">
        <v>224</v>
      </c>
      <c r="J801" s="90">
        <v>56.016607</v>
      </c>
      <c r="K801" s="90">
        <v>90.426528000000005</v>
      </c>
      <c r="L801" s="89" t="s">
        <v>24</v>
      </c>
      <c r="M801" s="89" t="s">
        <v>38</v>
      </c>
      <c r="N801" s="89"/>
      <c r="O801" s="89" t="s">
        <v>38</v>
      </c>
      <c r="P801" s="90" t="s">
        <v>540</v>
      </c>
      <c r="Q801" s="89" t="s">
        <v>540</v>
      </c>
      <c r="R801" s="90">
        <v>479.9803524818098</v>
      </c>
      <c r="S801" s="90">
        <v>295.12235540774935</v>
      </c>
      <c r="T801" s="90">
        <v>47.077131593848343</v>
      </c>
      <c r="U801" s="90">
        <v>2353.1381818181821</v>
      </c>
      <c r="V801" s="90">
        <v>2262.9093227755343</v>
      </c>
      <c r="W801" s="90">
        <v>0.22133</v>
      </c>
      <c r="X801" s="90">
        <v>392.23</v>
      </c>
      <c r="Y801" s="90">
        <v>106.23405141479897</v>
      </c>
      <c r="Z801" s="90">
        <v>65.31943092239716</v>
      </c>
      <c r="AA801" s="90">
        <v>10.419581535666454</v>
      </c>
      <c r="AB801" s="90">
        <v>520.82007378181822</v>
      </c>
      <c r="AC801" s="90">
        <v>500.84972040990903</v>
      </c>
      <c r="AD801" s="90">
        <v>1203.6428580645897</v>
      </c>
    </row>
    <row r="802" spans="1:30" x14ac:dyDescent="0.2">
      <c r="A802" s="89" t="s">
        <v>1117</v>
      </c>
      <c r="B802" s="89" t="s">
        <v>577</v>
      </c>
      <c r="C802" s="89" t="s">
        <v>4</v>
      </c>
      <c r="D802" s="89" t="s">
        <v>754</v>
      </c>
      <c r="E802" s="89" t="s">
        <v>605</v>
      </c>
      <c r="F802" s="89" t="s">
        <v>605</v>
      </c>
      <c r="G802" s="89" t="s">
        <v>541</v>
      </c>
      <c r="H802" s="89" t="s">
        <v>83</v>
      </c>
      <c r="I802" s="89" t="s">
        <v>225</v>
      </c>
      <c r="J802" s="90">
        <v>56.270226000000001</v>
      </c>
      <c r="K802" s="90">
        <v>90.572858999999994</v>
      </c>
      <c r="L802" s="89" t="s">
        <v>24</v>
      </c>
      <c r="M802" s="89" t="s">
        <v>38</v>
      </c>
      <c r="N802" s="89"/>
      <c r="O802" s="89" t="s">
        <v>38</v>
      </c>
      <c r="P802" s="90" t="s">
        <v>540</v>
      </c>
      <c r="Q802" s="89" t="s">
        <v>540</v>
      </c>
      <c r="R802" s="90">
        <v>803.68962954714027</v>
      </c>
      <c r="S802" s="90">
        <v>496.20696348756223</v>
      </c>
      <c r="T802" s="90">
        <v>78.169586935746437</v>
      </c>
      <c r="U802" s="90">
        <v>2937.0238461538461</v>
      </c>
      <c r="V802" s="90">
        <v>413.75284235900347</v>
      </c>
      <c r="W802" s="90">
        <v>1.77223</v>
      </c>
      <c r="X802" s="90">
        <v>59.62</v>
      </c>
      <c r="Y802" s="90">
        <v>1424.3228721723283</v>
      </c>
      <c r="Z802" s="90">
        <v>879.39286690156246</v>
      </c>
      <c r="AA802" s="90">
        <v>138.5344870551379</v>
      </c>
      <c r="AB802" s="90">
        <v>5205.0817708692302</v>
      </c>
      <c r="AC802" s="90">
        <v>733.26519981389674</v>
      </c>
      <c r="AD802" s="90">
        <v>8380.5971968121557</v>
      </c>
    </row>
    <row r="803" spans="1:30" x14ac:dyDescent="0.2">
      <c r="A803" s="89" t="s">
        <v>1117</v>
      </c>
      <c r="B803" s="89" t="s">
        <v>577</v>
      </c>
      <c r="C803" s="89" t="s">
        <v>5</v>
      </c>
      <c r="D803" s="89" t="s">
        <v>754</v>
      </c>
      <c r="E803" s="89" t="s">
        <v>605</v>
      </c>
      <c r="F803" s="89" t="s">
        <v>605</v>
      </c>
      <c r="G803" s="89" t="s">
        <v>541</v>
      </c>
      <c r="H803" s="89" t="s">
        <v>83</v>
      </c>
      <c r="I803" s="89" t="s">
        <v>225</v>
      </c>
      <c r="J803" s="90">
        <v>56.270226000000001</v>
      </c>
      <c r="K803" s="90">
        <v>90.572858999999994</v>
      </c>
      <c r="L803" s="89" t="s">
        <v>24</v>
      </c>
      <c r="M803" s="89" t="s">
        <v>38</v>
      </c>
      <c r="N803" s="89"/>
      <c r="O803" s="89" t="s">
        <v>38</v>
      </c>
      <c r="P803" s="90" t="s">
        <v>540</v>
      </c>
      <c r="Q803" s="89" t="s">
        <v>540</v>
      </c>
      <c r="R803" s="90">
        <v>803.68962954714027</v>
      </c>
      <c r="S803" s="90">
        <v>496.20696348756223</v>
      </c>
      <c r="T803" s="90">
        <v>78.169586935746437</v>
      </c>
      <c r="U803" s="90">
        <v>2937.0238461538461</v>
      </c>
      <c r="V803" s="90">
        <v>413.75284235900347</v>
      </c>
      <c r="W803" s="90">
        <v>1.69689</v>
      </c>
      <c r="X803" s="90">
        <v>59.62</v>
      </c>
      <c r="Y803" s="90">
        <v>1363.7728954822469</v>
      </c>
      <c r="Z803" s="90">
        <v>842.00863427240949</v>
      </c>
      <c r="AA803" s="90">
        <v>132.64519037539878</v>
      </c>
      <c r="AB803" s="90">
        <v>4983.8063942999997</v>
      </c>
      <c r="AC803" s="90">
        <v>702.09306067056934</v>
      </c>
      <c r="AD803" s="90">
        <v>8024.3261751006248</v>
      </c>
    </row>
    <row r="804" spans="1:30" x14ac:dyDescent="0.2">
      <c r="A804" s="89" t="s">
        <v>1117</v>
      </c>
      <c r="B804" s="89" t="s">
        <v>577</v>
      </c>
      <c r="C804" s="89" t="s">
        <v>10</v>
      </c>
      <c r="D804" s="89" t="s">
        <v>754</v>
      </c>
      <c r="E804" s="89" t="s">
        <v>605</v>
      </c>
      <c r="F804" s="89" t="s">
        <v>605</v>
      </c>
      <c r="G804" s="89" t="s">
        <v>541</v>
      </c>
      <c r="H804" s="89" t="s">
        <v>83</v>
      </c>
      <c r="I804" s="89" t="s">
        <v>225</v>
      </c>
      <c r="J804" s="90">
        <v>56.270226000000001</v>
      </c>
      <c r="K804" s="90">
        <v>90.572858999999994</v>
      </c>
      <c r="L804" s="89" t="s">
        <v>24</v>
      </c>
      <c r="M804" s="89" t="s">
        <v>38</v>
      </c>
      <c r="N804" s="89"/>
      <c r="O804" s="89" t="s">
        <v>38</v>
      </c>
      <c r="P804" s="90" t="s">
        <v>540</v>
      </c>
      <c r="Q804" s="89" t="s">
        <v>540</v>
      </c>
      <c r="R804" s="90">
        <v>803.68962954714027</v>
      </c>
      <c r="S804" s="90">
        <v>496.20696348756223</v>
      </c>
      <c r="T804" s="90">
        <v>78.169586935746437</v>
      </c>
      <c r="U804" s="90">
        <v>2937.0238461538461</v>
      </c>
      <c r="V804" s="90">
        <v>413.75284235900347</v>
      </c>
      <c r="W804" s="90">
        <v>0.54071000000000002</v>
      </c>
      <c r="X804" s="90">
        <v>59.62</v>
      </c>
      <c r="Y804" s="90">
        <v>434.56301959243422</v>
      </c>
      <c r="Z804" s="90">
        <v>268.30406722735978</v>
      </c>
      <c r="AA804" s="90">
        <v>42.267077352027457</v>
      </c>
      <c r="AB804" s="90">
        <v>1588.0781638538463</v>
      </c>
      <c r="AC804" s="90">
        <v>223.72029939193678</v>
      </c>
      <c r="AD804" s="90">
        <v>2556.9326274176042</v>
      </c>
    </row>
    <row r="805" spans="1:30" x14ac:dyDescent="0.2">
      <c r="A805" s="89" t="s">
        <v>1117</v>
      </c>
      <c r="B805" s="89" t="s">
        <v>577</v>
      </c>
      <c r="C805" s="89" t="s">
        <v>9</v>
      </c>
      <c r="D805" s="89" t="s">
        <v>754</v>
      </c>
      <c r="E805" s="89" t="s">
        <v>605</v>
      </c>
      <c r="F805" s="89" t="s">
        <v>605</v>
      </c>
      <c r="G805" s="89" t="s">
        <v>541</v>
      </c>
      <c r="H805" s="89" t="s">
        <v>83</v>
      </c>
      <c r="I805" s="89" t="s">
        <v>225</v>
      </c>
      <c r="J805" s="90">
        <v>56.270226000000001</v>
      </c>
      <c r="K805" s="90">
        <v>90.572858999999994</v>
      </c>
      <c r="L805" s="89" t="s">
        <v>24</v>
      </c>
      <c r="M805" s="89" t="s">
        <v>38</v>
      </c>
      <c r="N805" s="89"/>
      <c r="O805" s="89" t="s">
        <v>38</v>
      </c>
      <c r="P805" s="90" t="s">
        <v>540</v>
      </c>
      <c r="Q805" s="89" t="s">
        <v>540</v>
      </c>
      <c r="R805" s="90">
        <v>803.68962954714027</v>
      </c>
      <c r="S805" s="90">
        <v>496.20696348756223</v>
      </c>
      <c r="T805" s="90">
        <v>78.169586935746437</v>
      </c>
      <c r="U805" s="90">
        <v>2937.0238461538461</v>
      </c>
      <c r="V805" s="90">
        <v>413.75284235900347</v>
      </c>
      <c r="W805" s="90">
        <v>0.19314999999999999</v>
      </c>
      <c r="X805" s="90">
        <v>59.62</v>
      </c>
      <c r="Y805" s="90">
        <v>155.23265194703012</v>
      </c>
      <c r="Z805" s="90">
        <v>95.842374997622642</v>
      </c>
      <c r="AA805" s="90">
        <v>15.098455716639423</v>
      </c>
      <c r="AB805" s="90">
        <v>567.28615588461537</v>
      </c>
      <c r="AC805" s="90">
        <v>79.916361501641518</v>
      </c>
      <c r="AD805" s="90">
        <v>913.37600004754916</v>
      </c>
    </row>
    <row r="806" spans="1:30" x14ac:dyDescent="0.2">
      <c r="A806" s="89" t="s">
        <v>1117</v>
      </c>
      <c r="B806" s="89" t="s">
        <v>578</v>
      </c>
      <c r="C806" s="89" t="s">
        <v>6</v>
      </c>
      <c r="D806" s="89" t="s">
        <v>754</v>
      </c>
      <c r="E806" s="89" t="s">
        <v>605</v>
      </c>
      <c r="F806" s="89" t="s">
        <v>605</v>
      </c>
      <c r="G806" s="89" t="s">
        <v>541</v>
      </c>
      <c r="H806" s="89" t="s">
        <v>83</v>
      </c>
      <c r="I806" s="89" t="s">
        <v>225</v>
      </c>
      <c r="J806" s="90">
        <v>56.270226000000001</v>
      </c>
      <c r="K806" s="90">
        <v>90.572858999999994</v>
      </c>
      <c r="L806" s="89" t="s">
        <v>24</v>
      </c>
      <c r="M806" s="89" t="s">
        <v>38</v>
      </c>
      <c r="N806" s="89"/>
      <c r="O806" s="89" t="s">
        <v>38</v>
      </c>
      <c r="P806" s="90" t="s">
        <v>540</v>
      </c>
      <c r="Q806" s="89" t="s">
        <v>540</v>
      </c>
      <c r="R806" s="90">
        <v>803.68962954714027</v>
      </c>
      <c r="S806" s="90">
        <v>496.20696348756223</v>
      </c>
      <c r="T806" s="90">
        <v>78.169586935746437</v>
      </c>
      <c r="U806" s="90">
        <v>2899.8109090909093</v>
      </c>
      <c r="V806" s="90">
        <v>413.75284235900347</v>
      </c>
      <c r="W806" s="90">
        <v>2.3559600000000001</v>
      </c>
      <c r="X806" s="90">
        <v>59.62</v>
      </c>
      <c r="Y806" s="90">
        <v>1893.4606196278805</v>
      </c>
      <c r="Z806" s="90">
        <v>1169.0437576981572</v>
      </c>
      <c r="AA806" s="90">
        <v>184.16442003714118</v>
      </c>
      <c r="AB806" s="90">
        <v>6831.8385093818188</v>
      </c>
      <c r="AC806" s="90">
        <v>974.78514648411783</v>
      </c>
      <c r="AD806" s="90">
        <v>11053.292453229114</v>
      </c>
    </row>
    <row r="807" spans="1:30" x14ac:dyDescent="0.2">
      <c r="A807" s="89" t="s">
        <v>1117</v>
      </c>
      <c r="B807" s="89" t="s">
        <v>578</v>
      </c>
      <c r="C807" s="89" t="s">
        <v>7</v>
      </c>
      <c r="D807" s="89" t="s">
        <v>754</v>
      </c>
      <c r="E807" s="89" t="s">
        <v>605</v>
      </c>
      <c r="F807" s="89" t="s">
        <v>605</v>
      </c>
      <c r="G807" s="89" t="s">
        <v>541</v>
      </c>
      <c r="H807" s="89" t="s">
        <v>83</v>
      </c>
      <c r="I807" s="89" t="s">
        <v>225</v>
      </c>
      <c r="J807" s="90">
        <v>56.270226000000001</v>
      </c>
      <c r="K807" s="90">
        <v>90.572858999999994</v>
      </c>
      <c r="L807" s="89" t="s">
        <v>24</v>
      </c>
      <c r="M807" s="89" t="s">
        <v>38</v>
      </c>
      <c r="N807" s="89"/>
      <c r="O807" s="89" t="s">
        <v>38</v>
      </c>
      <c r="P807" s="90" t="s">
        <v>540</v>
      </c>
      <c r="Q807" s="89" t="s">
        <v>540</v>
      </c>
      <c r="R807" s="90">
        <v>803.68962954714027</v>
      </c>
      <c r="S807" s="90">
        <v>496.20696348756223</v>
      </c>
      <c r="T807" s="90">
        <v>78.169586935746437</v>
      </c>
      <c r="U807" s="90">
        <v>2899.8109090909093</v>
      </c>
      <c r="V807" s="90">
        <v>413.75284235900347</v>
      </c>
      <c r="W807" s="90">
        <v>1.59798</v>
      </c>
      <c r="X807" s="90">
        <v>59.62</v>
      </c>
      <c r="Y807" s="90">
        <v>1284.2799542237392</v>
      </c>
      <c r="Z807" s="90">
        <v>792.92880351385463</v>
      </c>
      <c r="AA807" s="90">
        <v>124.91343653158408</v>
      </c>
      <c r="AB807" s="90">
        <v>4633.8398365090907</v>
      </c>
      <c r="AC807" s="90">
        <v>661.16876703284038</v>
      </c>
      <c r="AD807" s="90">
        <v>7497.1307978111081</v>
      </c>
    </row>
    <row r="808" spans="1:30" x14ac:dyDescent="0.2">
      <c r="A808" s="89" t="s">
        <v>1117</v>
      </c>
      <c r="B808" s="89" t="s">
        <v>577</v>
      </c>
      <c r="C808" s="89" t="s">
        <v>4</v>
      </c>
      <c r="D808" s="89" t="s">
        <v>755</v>
      </c>
      <c r="E808" s="89" t="s">
        <v>604</v>
      </c>
      <c r="F808" s="89" t="s">
        <v>604</v>
      </c>
      <c r="G808" s="89" t="s">
        <v>541</v>
      </c>
      <c r="H808" s="89" t="s">
        <v>83</v>
      </c>
      <c r="I808" s="89" t="s">
        <v>226</v>
      </c>
      <c r="J808" s="90">
        <v>56.253042000000001</v>
      </c>
      <c r="K808" s="90">
        <v>90.433497000000003</v>
      </c>
      <c r="L808" s="89" t="s">
        <v>24</v>
      </c>
      <c r="M808" s="89" t="s">
        <v>38</v>
      </c>
      <c r="N808" s="89"/>
      <c r="O808" s="89" t="s">
        <v>38</v>
      </c>
      <c r="P808" s="90" t="s">
        <v>540</v>
      </c>
      <c r="Q808" s="89" t="s">
        <v>540</v>
      </c>
      <c r="R808" s="90">
        <v>479.9803524818098</v>
      </c>
      <c r="S808" s="90">
        <v>295.12235540774935</v>
      </c>
      <c r="T808" s="90">
        <v>47.077131593848343</v>
      </c>
      <c r="U808" s="90">
        <v>2386.0969230769228</v>
      </c>
      <c r="V808" s="90">
        <v>2061.6746462377614</v>
      </c>
      <c r="W808" s="90">
        <v>1.26603</v>
      </c>
      <c r="X808" s="90">
        <v>357.35</v>
      </c>
      <c r="Y808" s="90">
        <v>607.66952565254564</v>
      </c>
      <c r="Z808" s="90">
        <v>373.63375561687292</v>
      </c>
      <c r="AA808" s="90">
        <v>59.601060911759816</v>
      </c>
      <c r="AB808" s="90">
        <v>3020.8702875230765</v>
      </c>
      <c r="AC808" s="90">
        <v>2610.141952376393</v>
      </c>
      <c r="AD808" s="90">
        <v>6671.9165820806484</v>
      </c>
    </row>
    <row r="809" spans="1:30" x14ac:dyDescent="0.2">
      <c r="A809" s="89" t="s">
        <v>1117</v>
      </c>
      <c r="B809" s="89" t="s">
        <v>577</v>
      </c>
      <c r="C809" s="89" t="s">
        <v>5</v>
      </c>
      <c r="D809" s="89" t="s">
        <v>755</v>
      </c>
      <c r="E809" s="89" t="s">
        <v>604</v>
      </c>
      <c r="F809" s="89" t="s">
        <v>604</v>
      </c>
      <c r="G809" s="89" t="s">
        <v>541</v>
      </c>
      <c r="H809" s="89" t="s">
        <v>83</v>
      </c>
      <c r="I809" s="89" t="s">
        <v>226</v>
      </c>
      <c r="J809" s="90">
        <v>56.253042000000001</v>
      </c>
      <c r="K809" s="90">
        <v>90.433497000000003</v>
      </c>
      <c r="L809" s="89" t="s">
        <v>24</v>
      </c>
      <c r="M809" s="89" t="s">
        <v>38</v>
      </c>
      <c r="N809" s="89"/>
      <c r="O809" s="89" t="s">
        <v>38</v>
      </c>
      <c r="P809" s="90" t="s">
        <v>540</v>
      </c>
      <c r="Q809" s="89" t="s">
        <v>540</v>
      </c>
      <c r="R809" s="90">
        <v>479.9803524818098</v>
      </c>
      <c r="S809" s="90">
        <v>295.12235540774935</v>
      </c>
      <c r="T809" s="90">
        <v>47.077131593848343</v>
      </c>
      <c r="U809" s="90">
        <v>2386.0969230769228</v>
      </c>
      <c r="V809" s="90">
        <v>2061.6746462377614</v>
      </c>
      <c r="W809" s="90">
        <v>1.2124699999999999</v>
      </c>
      <c r="X809" s="90">
        <v>357.35</v>
      </c>
      <c r="Y809" s="90">
        <v>581.96177797361986</v>
      </c>
      <c r="Z809" s="90">
        <v>357.82700226123382</v>
      </c>
      <c r="AA809" s="90">
        <v>57.079609743593295</v>
      </c>
      <c r="AB809" s="90">
        <v>2893.0709363230767</v>
      </c>
      <c r="AC809" s="90">
        <v>2499.7186583238986</v>
      </c>
      <c r="AD809" s="90">
        <v>6389.6579846254226</v>
      </c>
    </row>
    <row r="810" spans="1:30" x14ac:dyDescent="0.2">
      <c r="A810" s="89" t="s">
        <v>1117</v>
      </c>
      <c r="B810" s="89" t="s">
        <v>577</v>
      </c>
      <c r="C810" s="89" t="s">
        <v>10</v>
      </c>
      <c r="D810" s="89" t="s">
        <v>755</v>
      </c>
      <c r="E810" s="89" t="s">
        <v>604</v>
      </c>
      <c r="F810" s="89" t="s">
        <v>604</v>
      </c>
      <c r="G810" s="89" t="s">
        <v>541</v>
      </c>
      <c r="H810" s="89" t="s">
        <v>83</v>
      </c>
      <c r="I810" s="89" t="s">
        <v>226</v>
      </c>
      <c r="J810" s="90">
        <v>56.253042000000001</v>
      </c>
      <c r="K810" s="90">
        <v>90.433497000000003</v>
      </c>
      <c r="L810" s="89" t="s">
        <v>24</v>
      </c>
      <c r="M810" s="89" t="s">
        <v>38</v>
      </c>
      <c r="N810" s="89"/>
      <c r="O810" s="89" t="s">
        <v>38</v>
      </c>
      <c r="P810" s="90" t="s">
        <v>540</v>
      </c>
      <c r="Q810" s="89" t="s">
        <v>540</v>
      </c>
      <c r="R810" s="90">
        <v>479.9803524818098</v>
      </c>
      <c r="S810" s="90">
        <v>295.12235540774935</v>
      </c>
      <c r="T810" s="90">
        <v>47.077131593848343</v>
      </c>
      <c r="U810" s="90">
        <v>2386.0969230769228</v>
      </c>
      <c r="V810" s="90">
        <v>2061.6746462377614</v>
      </c>
      <c r="W810" s="90">
        <v>0.38643</v>
      </c>
      <c r="X810" s="90">
        <v>357.35</v>
      </c>
      <c r="Y810" s="90">
        <v>185.47880760954575</v>
      </c>
      <c r="Z810" s="90">
        <v>114.04413180021658</v>
      </c>
      <c r="AA810" s="90">
        <v>18.192015961810814</v>
      </c>
      <c r="AB810" s="90">
        <v>922.05943398461534</v>
      </c>
      <c r="AC810" s="90">
        <v>796.69293354565809</v>
      </c>
      <c r="AD810" s="90">
        <v>2036.4673229018467</v>
      </c>
    </row>
    <row r="811" spans="1:30" x14ac:dyDescent="0.2">
      <c r="A811" s="89" t="s">
        <v>1117</v>
      </c>
      <c r="B811" s="89" t="s">
        <v>577</v>
      </c>
      <c r="C811" s="89" t="s">
        <v>9</v>
      </c>
      <c r="D811" s="89" t="s">
        <v>755</v>
      </c>
      <c r="E811" s="89" t="s">
        <v>604</v>
      </c>
      <c r="F811" s="89" t="s">
        <v>604</v>
      </c>
      <c r="G811" s="89" t="s">
        <v>541</v>
      </c>
      <c r="H811" s="89" t="s">
        <v>83</v>
      </c>
      <c r="I811" s="89" t="s">
        <v>226</v>
      </c>
      <c r="J811" s="90">
        <v>56.253042000000001</v>
      </c>
      <c r="K811" s="90">
        <v>90.433497000000003</v>
      </c>
      <c r="L811" s="89" t="s">
        <v>24</v>
      </c>
      <c r="M811" s="89" t="s">
        <v>38</v>
      </c>
      <c r="N811" s="89"/>
      <c r="O811" s="89" t="s">
        <v>38</v>
      </c>
      <c r="P811" s="90" t="s">
        <v>540</v>
      </c>
      <c r="Q811" s="89" t="s">
        <v>540</v>
      </c>
      <c r="R811" s="90">
        <v>479.9803524818098</v>
      </c>
      <c r="S811" s="90">
        <v>295.12235540774935</v>
      </c>
      <c r="T811" s="90">
        <v>47.077131593848343</v>
      </c>
      <c r="U811" s="90">
        <v>2386.0969230769228</v>
      </c>
      <c r="V811" s="90">
        <v>2061.6746462377614</v>
      </c>
      <c r="W811" s="90">
        <v>0.13803000000000001</v>
      </c>
      <c r="X811" s="90">
        <v>357.35</v>
      </c>
      <c r="Y811" s="90">
        <v>66.251688053064214</v>
      </c>
      <c r="Z811" s="90">
        <v>40.73573871693165</v>
      </c>
      <c r="AA811" s="90">
        <v>6.4980564738988873</v>
      </c>
      <c r="AB811" s="90">
        <v>329.35295829230768</v>
      </c>
      <c r="AC811" s="90">
        <v>284.57295142019825</v>
      </c>
      <c r="AD811" s="90">
        <v>727.41139295640073</v>
      </c>
    </row>
    <row r="812" spans="1:30" x14ac:dyDescent="0.2">
      <c r="A812" s="89" t="s">
        <v>1117</v>
      </c>
      <c r="B812" s="89" t="s">
        <v>578</v>
      </c>
      <c r="C812" s="89" t="s">
        <v>6</v>
      </c>
      <c r="D812" s="89" t="s">
        <v>755</v>
      </c>
      <c r="E812" s="89" t="s">
        <v>604</v>
      </c>
      <c r="F812" s="89" t="s">
        <v>604</v>
      </c>
      <c r="G812" s="89" t="s">
        <v>541</v>
      </c>
      <c r="H812" s="89" t="s">
        <v>83</v>
      </c>
      <c r="I812" s="89" t="s">
        <v>226</v>
      </c>
      <c r="J812" s="90">
        <v>56.253042000000001</v>
      </c>
      <c r="K812" s="90">
        <v>90.433497000000003</v>
      </c>
      <c r="L812" s="89" t="s">
        <v>24</v>
      </c>
      <c r="M812" s="89" t="s">
        <v>38</v>
      </c>
      <c r="N812" s="89"/>
      <c r="O812" s="89" t="s">
        <v>38</v>
      </c>
      <c r="P812" s="90" t="s">
        <v>540</v>
      </c>
      <c r="Q812" s="89" t="s">
        <v>540</v>
      </c>
      <c r="R812" s="90">
        <v>479.9803524818098</v>
      </c>
      <c r="S812" s="90">
        <v>295.12235540774935</v>
      </c>
      <c r="T812" s="90">
        <v>47.077131593848343</v>
      </c>
      <c r="U812" s="90">
        <v>2353.1381818181821</v>
      </c>
      <c r="V812" s="90">
        <v>2061.6746462377614</v>
      </c>
      <c r="W812" s="90">
        <v>2.51552</v>
      </c>
      <c r="X812" s="90">
        <v>357.35</v>
      </c>
      <c r="Y812" s="90">
        <v>1207.4001762750422</v>
      </c>
      <c r="Z812" s="90">
        <v>742.38618747530165</v>
      </c>
      <c r="AA812" s="90">
        <v>118.42346606695739</v>
      </c>
      <c r="AB812" s="90">
        <v>5919.3661591272739</v>
      </c>
      <c r="AC812" s="90">
        <v>5186.1838061040135</v>
      </c>
      <c r="AD812" s="90">
        <v>13173.759795048587</v>
      </c>
    </row>
    <row r="813" spans="1:30" x14ac:dyDescent="0.2">
      <c r="A813" s="89" t="s">
        <v>1117</v>
      </c>
      <c r="B813" s="89" t="s">
        <v>578</v>
      </c>
      <c r="C813" s="89" t="s">
        <v>7</v>
      </c>
      <c r="D813" s="89" t="s">
        <v>755</v>
      </c>
      <c r="E813" s="89" t="s">
        <v>604</v>
      </c>
      <c r="F813" s="89" t="s">
        <v>604</v>
      </c>
      <c r="G813" s="89" t="s">
        <v>541</v>
      </c>
      <c r="H813" s="89" t="s">
        <v>83</v>
      </c>
      <c r="I813" s="89" t="s">
        <v>226</v>
      </c>
      <c r="J813" s="90">
        <v>56.253042000000001</v>
      </c>
      <c r="K813" s="90">
        <v>90.433497000000003</v>
      </c>
      <c r="L813" s="89" t="s">
        <v>24</v>
      </c>
      <c r="M813" s="89" t="s">
        <v>38</v>
      </c>
      <c r="N813" s="89"/>
      <c r="O813" s="89" t="s">
        <v>38</v>
      </c>
      <c r="P813" s="90" t="s">
        <v>540</v>
      </c>
      <c r="Q813" s="89" t="s">
        <v>540</v>
      </c>
      <c r="R813" s="90">
        <v>479.9803524818098</v>
      </c>
      <c r="S813" s="90">
        <v>295.12235540774935</v>
      </c>
      <c r="T813" s="90">
        <v>47.077131593848343</v>
      </c>
      <c r="U813" s="90">
        <v>2353.1381818181821</v>
      </c>
      <c r="V813" s="90">
        <v>2061.6746462377614</v>
      </c>
      <c r="W813" s="90">
        <v>1.70641</v>
      </c>
      <c r="X813" s="90">
        <v>357.35</v>
      </c>
      <c r="Y813" s="90">
        <v>819.043273278485</v>
      </c>
      <c r="Z813" s="90">
        <v>503.59973849133758</v>
      </c>
      <c r="AA813" s="90">
        <v>80.332888123058751</v>
      </c>
      <c r="AB813" s="90">
        <v>4015.4185248363642</v>
      </c>
      <c r="AC813" s="90">
        <v>3518.0622330865785</v>
      </c>
      <c r="AD813" s="90">
        <v>8936.4566578158247</v>
      </c>
    </row>
    <row r="814" spans="1:30" x14ac:dyDescent="0.2">
      <c r="A814" s="89" t="s">
        <v>1117</v>
      </c>
      <c r="B814" s="89" t="s">
        <v>577</v>
      </c>
      <c r="C814" s="89" t="s">
        <v>4</v>
      </c>
      <c r="D814" s="89" t="s">
        <v>756</v>
      </c>
      <c r="E814" s="89" t="s">
        <v>605</v>
      </c>
      <c r="F814" s="89" t="s">
        <v>605</v>
      </c>
      <c r="G814" s="89" t="s">
        <v>541</v>
      </c>
      <c r="H814" s="89" t="s">
        <v>83</v>
      </c>
      <c r="I814" s="89" t="s">
        <v>227</v>
      </c>
      <c r="J814" s="90">
        <v>56.14884</v>
      </c>
      <c r="K814" s="90">
        <v>93.013220000000004</v>
      </c>
      <c r="L814" s="89" t="s">
        <v>24</v>
      </c>
      <c r="M814" s="89" t="s">
        <v>38</v>
      </c>
      <c r="N814" s="89"/>
      <c r="O814" s="89" t="s">
        <v>38</v>
      </c>
      <c r="P814" s="90" t="s">
        <v>540</v>
      </c>
      <c r="Q814" s="89" t="s">
        <v>540</v>
      </c>
      <c r="R814" s="90">
        <v>803.68962954714027</v>
      </c>
      <c r="S814" s="90">
        <v>496.20696348756223</v>
      </c>
      <c r="T814" s="90">
        <v>78.169586935746437</v>
      </c>
      <c r="U814" s="90">
        <v>2937.0238461538461</v>
      </c>
      <c r="V814" s="90">
        <v>770.1132659607282</v>
      </c>
      <c r="W814" s="90">
        <v>1.1412500000000001</v>
      </c>
      <c r="X814" s="90">
        <v>110.97</v>
      </c>
      <c r="Y814" s="90">
        <v>917.21078972067392</v>
      </c>
      <c r="Z814" s="90">
        <v>566.29619708018049</v>
      </c>
      <c r="AA814" s="90">
        <v>89.211041090420636</v>
      </c>
      <c r="AB814" s="90">
        <v>3351.8784644230773</v>
      </c>
      <c r="AC814" s="90">
        <v>878.89176477768115</v>
      </c>
      <c r="AD814" s="90">
        <v>5803.4882570920345</v>
      </c>
    </row>
    <row r="815" spans="1:30" x14ac:dyDescent="0.2">
      <c r="A815" s="89" t="s">
        <v>1117</v>
      </c>
      <c r="B815" s="89" t="s">
        <v>577</v>
      </c>
      <c r="C815" s="89" t="s">
        <v>5</v>
      </c>
      <c r="D815" s="89" t="s">
        <v>756</v>
      </c>
      <c r="E815" s="89" t="s">
        <v>605</v>
      </c>
      <c r="F815" s="89" t="s">
        <v>605</v>
      </c>
      <c r="G815" s="89" t="s">
        <v>541</v>
      </c>
      <c r="H815" s="89" t="s">
        <v>83</v>
      </c>
      <c r="I815" s="89" t="s">
        <v>227</v>
      </c>
      <c r="J815" s="90">
        <v>56.14884</v>
      </c>
      <c r="K815" s="90">
        <v>93.013220000000004</v>
      </c>
      <c r="L815" s="89" t="s">
        <v>24</v>
      </c>
      <c r="M815" s="89" t="s">
        <v>38</v>
      </c>
      <c r="N815" s="89"/>
      <c r="O815" s="89" t="s">
        <v>38</v>
      </c>
      <c r="P815" s="90" t="s">
        <v>540</v>
      </c>
      <c r="Q815" s="89" t="s">
        <v>540</v>
      </c>
      <c r="R815" s="90">
        <v>803.68962954714027</v>
      </c>
      <c r="S815" s="90">
        <v>496.20696348756223</v>
      </c>
      <c r="T815" s="90">
        <v>78.169586935746437</v>
      </c>
      <c r="U815" s="90">
        <v>2937.0238461538461</v>
      </c>
      <c r="V815" s="90">
        <v>770.1132659607282</v>
      </c>
      <c r="W815" s="90">
        <v>1.08725</v>
      </c>
      <c r="X815" s="90">
        <v>110.97</v>
      </c>
      <c r="Y815" s="90">
        <v>873.81154972512832</v>
      </c>
      <c r="Z815" s="90">
        <v>539.50102105185204</v>
      </c>
      <c r="AA815" s="90">
        <v>84.989883395890317</v>
      </c>
      <c r="AB815" s="90">
        <v>3193.2791767307694</v>
      </c>
      <c r="AC815" s="90">
        <v>837.30564841580178</v>
      </c>
      <c r="AD815" s="90">
        <v>5528.8872793194414</v>
      </c>
    </row>
    <row r="816" spans="1:30" x14ac:dyDescent="0.2">
      <c r="A816" s="89" t="s">
        <v>1117</v>
      </c>
      <c r="B816" s="89" t="s">
        <v>577</v>
      </c>
      <c r="C816" s="89" t="s">
        <v>10</v>
      </c>
      <c r="D816" s="89" t="s">
        <v>756</v>
      </c>
      <c r="E816" s="89" t="s">
        <v>605</v>
      </c>
      <c r="F816" s="89" t="s">
        <v>605</v>
      </c>
      <c r="G816" s="89" t="s">
        <v>541</v>
      </c>
      <c r="H816" s="89" t="s">
        <v>83</v>
      </c>
      <c r="I816" s="89" t="s">
        <v>227</v>
      </c>
      <c r="J816" s="90">
        <v>56.14884</v>
      </c>
      <c r="K816" s="90">
        <v>93.013220000000004</v>
      </c>
      <c r="L816" s="89" t="s">
        <v>24</v>
      </c>
      <c r="M816" s="89" t="s">
        <v>38</v>
      </c>
      <c r="N816" s="89"/>
      <c r="O816" s="89" t="s">
        <v>38</v>
      </c>
      <c r="P816" s="90" t="s">
        <v>540</v>
      </c>
      <c r="Q816" s="89" t="s">
        <v>540</v>
      </c>
      <c r="R816" s="90">
        <v>803.68962954714027</v>
      </c>
      <c r="S816" s="90">
        <v>496.20696348756223</v>
      </c>
      <c r="T816" s="90">
        <v>78.169586935746437</v>
      </c>
      <c r="U816" s="90">
        <v>2937.0238461538461</v>
      </c>
      <c r="V816" s="90">
        <v>770.1132659607282</v>
      </c>
      <c r="W816" s="90">
        <v>0.34483000000000003</v>
      </c>
      <c r="X816" s="90">
        <v>110.97</v>
      </c>
      <c r="Y816" s="90">
        <v>277.13629495674041</v>
      </c>
      <c r="Z816" s="90">
        <v>171.1070472194161</v>
      </c>
      <c r="AA816" s="90">
        <v>26.955218663053447</v>
      </c>
      <c r="AB816" s="90">
        <v>1012.7739328692309</v>
      </c>
      <c r="AC816" s="90">
        <v>265.55815750123793</v>
      </c>
      <c r="AD816" s="90">
        <v>1753.5306512096788</v>
      </c>
    </row>
    <row r="817" spans="1:30" x14ac:dyDescent="0.2">
      <c r="A817" s="89" t="s">
        <v>1117</v>
      </c>
      <c r="B817" s="89" t="s">
        <v>577</v>
      </c>
      <c r="C817" s="89" t="s">
        <v>9</v>
      </c>
      <c r="D817" s="89" t="s">
        <v>756</v>
      </c>
      <c r="E817" s="89" t="s">
        <v>605</v>
      </c>
      <c r="F817" s="89" t="s">
        <v>605</v>
      </c>
      <c r="G817" s="89" t="s">
        <v>541</v>
      </c>
      <c r="H817" s="89" t="s">
        <v>83</v>
      </c>
      <c r="I817" s="89" t="s">
        <v>227</v>
      </c>
      <c r="J817" s="90">
        <v>56.14884</v>
      </c>
      <c r="K817" s="90">
        <v>93.013220000000004</v>
      </c>
      <c r="L817" s="89" t="s">
        <v>24</v>
      </c>
      <c r="M817" s="89" t="s">
        <v>38</v>
      </c>
      <c r="N817" s="89"/>
      <c r="O817" s="89" t="s">
        <v>38</v>
      </c>
      <c r="P817" s="90" t="s">
        <v>540</v>
      </c>
      <c r="Q817" s="89" t="s">
        <v>540</v>
      </c>
      <c r="R817" s="90">
        <v>803.68962954714027</v>
      </c>
      <c r="S817" s="90">
        <v>496.20696348756223</v>
      </c>
      <c r="T817" s="90">
        <v>78.169586935746437</v>
      </c>
      <c r="U817" s="90">
        <v>2937.0238461538461</v>
      </c>
      <c r="V817" s="90">
        <v>770.1132659607282</v>
      </c>
      <c r="W817" s="90">
        <v>0.12330000000000001</v>
      </c>
      <c r="X817" s="90">
        <v>110.97</v>
      </c>
      <c r="Y817" s="90">
        <v>99.094931323162399</v>
      </c>
      <c r="Z817" s="90">
        <v>61.18231859801643</v>
      </c>
      <c r="AA817" s="90">
        <v>9.6383100691775354</v>
      </c>
      <c r="AB817" s="90">
        <v>362.13504023076922</v>
      </c>
      <c r="AC817" s="90">
        <v>94.954965692957799</v>
      </c>
      <c r="AD817" s="90">
        <v>627.00556591408338</v>
      </c>
    </row>
    <row r="818" spans="1:30" x14ac:dyDescent="0.2">
      <c r="A818" s="89" t="s">
        <v>1117</v>
      </c>
      <c r="B818" s="89" t="s">
        <v>578</v>
      </c>
      <c r="C818" s="89" t="s">
        <v>6</v>
      </c>
      <c r="D818" s="89" t="s">
        <v>756</v>
      </c>
      <c r="E818" s="89" t="s">
        <v>605</v>
      </c>
      <c r="F818" s="89" t="s">
        <v>605</v>
      </c>
      <c r="G818" s="89" t="s">
        <v>541</v>
      </c>
      <c r="H818" s="89" t="s">
        <v>83</v>
      </c>
      <c r="I818" s="89" t="s">
        <v>227</v>
      </c>
      <c r="J818" s="90">
        <v>56.14884</v>
      </c>
      <c r="K818" s="90">
        <v>93.013220000000004</v>
      </c>
      <c r="L818" s="89" t="s">
        <v>24</v>
      </c>
      <c r="M818" s="89" t="s">
        <v>38</v>
      </c>
      <c r="N818" s="89"/>
      <c r="O818" s="89" t="s">
        <v>38</v>
      </c>
      <c r="P818" s="90" t="s">
        <v>540</v>
      </c>
      <c r="Q818" s="89" t="s">
        <v>540</v>
      </c>
      <c r="R818" s="90">
        <v>803.68962954714027</v>
      </c>
      <c r="S818" s="90">
        <v>496.20696348756223</v>
      </c>
      <c r="T818" s="90">
        <v>78.169586935746437</v>
      </c>
      <c r="U818" s="90">
        <v>2899.8109090909093</v>
      </c>
      <c r="V818" s="90">
        <v>770.1132659607282</v>
      </c>
      <c r="W818" s="90">
        <v>3.0273699999999999</v>
      </c>
      <c r="X818" s="90">
        <v>110.97</v>
      </c>
      <c r="Y818" s="90">
        <v>2433.0658738021261</v>
      </c>
      <c r="Z818" s="90">
        <v>1502.2020750533413</v>
      </c>
      <c r="AA818" s="90">
        <v>236.64826240167068</v>
      </c>
      <c r="AB818" s="90">
        <v>8778.8005518545451</v>
      </c>
      <c r="AC818" s="90">
        <v>2331.4177979715296</v>
      </c>
      <c r="AD818" s="90">
        <v>15282.134561083212</v>
      </c>
    </row>
    <row r="819" spans="1:30" x14ac:dyDescent="0.2">
      <c r="A819" s="89" t="s">
        <v>1117</v>
      </c>
      <c r="B819" s="89" t="s">
        <v>578</v>
      </c>
      <c r="C819" s="89" t="s">
        <v>7</v>
      </c>
      <c r="D819" s="89" t="s">
        <v>756</v>
      </c>
      <c r="E819" s="89" t="s">
        <v>605</v>
      </c>
      <c r="F819" s="89" t="s">
        <v>605</v>
      </c>
      <c r="G819" s="89" t="s">
        <v>541</v>
      </c>
      <c r="H819" s="89" t="s">
        <v>83</v>
      </c>
      <c r="I819" s="89" t="s">
        <v>227</v>
      </c>
      <c r="J819" s="90">
        <v>56.14884</v>
      </c>
      <c r="K819" s="90">
        <v>93.013220000000004</v>
      </c>
      <c r="L819" s="89" t="s">
        <v>24</v>
      </c>
      <c r="M819" s="89" t="s">
        <v>38</v>
      </c>
      <c r="N819" s="89"/>
      <c r="O819" s="89" t="s">
        <v>38</v>
      </c>
      <c r="P819" s="90" t="s">
        <v>540</v>
      </c>
      <c r="Q819" s="89" t="s">
        <v>540</v>
      </c>
      <c r="R819" s="90">
        <v>803.68962954714027</v>
      </c>
      <c r="S819" s="90">
        <v>496.20696348756223</v>
      </c>
      <c r="T819" s="90">
        <v>78.169586935746437</v>
      </c>
      <c r="U819" s="90">
        <v>2899.8109090909093</v>
      </c>
      <c r="V819" s="90">
        <v>770.1132659607282</v>
      </c>
      <c r="W819" s="90">
        <v>2.05288</v>
      </c>
      <c r="X819" s="90">
        <v>110.97</v>
      </c>
      <c r="Y819" s="90">
        <v>1649.8783667047333</v>
      </c>
      <c r="Z819" s="90">
        <v>1018.6533512043468</v>
      </c>
      <c r="AA819" s="90">
        <v>160.47278162865516</v>
      </c>
      <c r="AB819" s="90">
        <v>5952.9638190545456</v>
      </c>
      <c r="AC819" s="90">
        <v>1580.9501214254597</v>
      </c>
      <c r="AD819" s="90">
        <v>10362.91844001774</v>
      </c>
    </row>
    <row r="820" spans="1:30" x14ac:dyDescent="0.2">
      <c r="A820" s="89" t="s">
        <v>1117</v>
      </c>
      <c r="B820" s="89" t="s">
        <v>577</v>
      </c>
      <c r="C820" s="89" t="s">
        <v>4</v>
      </c>
      <c r="D820" s="89" t="s">
        <v>757</v>
      </c>
      <c r="E820" s="89" t="s">
        <v>605</v>
      </c>
      <c r="F820" s="89" t="s">
        <v>605</v>
      </c>
      <c r="G820" s="89" t="s">
        <v>541</v>
      </c>
      <c r="H820" s="89" t="s">
        <v>83</v>
      </c>
      <c r="I820" s="89" t="s">
        <v>228</v>
      </c>
      <c r="J820" s="90">
        <v>56.160020000000003</v>
      </c>
      <c r="K820" s="90">
        <v>92.931449999999998</v>
      </c>
      <c r="L820" s="89" t="s">
        <v>24</v>
      </c>
      <c r="M820" s="89" t="s">
        <v>38</v>
      </c>
      <c r="N820" s="89"/>
      <c r="O820" s="89" t="s">
        <v>38</v>
      </c>
      <c r="P820" s="90" t="s">
        <v>540</v>
      </c>
      <c r="Q820" s="89" t="s">
        <v>540</v>
      </c>
      <c r="R820" s="90">
        <v>803.68962954714027</v>
      </c>
      <c r="S820" s="90">
        <v>496.20696348756223</v>
      </c>
      <c r="T820" s="90">
        <v>78.169586935746437</v>
      </c>
      <c r="U820" s="90">
        <v>2937.0238461538461</v>
      </c>
      <c r="V820" s="90">
        <v>735.96928769158535</v>
      </c>
      <c r="W820" s="90">
        <v>0.82464999999999999</v>
      </c>
      <c r="X820" s="90">
        <v>106.05</v>
      </c>
      <c r="Y820" s="90">
        <v>662.76265300604916</v>
      </c>
      <c r="Z820" s="90">
        <v>409.19707244001819</v>
      </c>
      <c r="AA820" s="90">
        <v>64.462549866563293</v>
      </c>
      <c r="AB820" s="90">
        <v>2422.0167147307693</v>
      </c>
      <c r="AC820" s="90">
        <v>606.91707309486583</v>
      </c>
      <c r="AD820" s="90">
        <v>4165.3560631382661</v>
      </c>
    </row>
    <row r="821" spans="1:30" x14ac:dyDescent="0.2">
      <c r="A821" s="89" t="s">
        <v>1117</v>
      </c>
      <c r="B821" s="89" t="s">
        <v>577</v>
      </c>
      <c r="C821" s="89" t="s">
        <v>5</v>
      </c>
      <c r="D821" s="89" t="s">
        <v>757</v>
      </c>
      <c r="E821" s="89" t="s">
        <v>605</v>
      </c>
      <c r="F821" s="89" t="s">
        <v>605</v>
      </c>
      <c r="G821" s="89" t="s">
        <v>541</v>
      </c>
      <c r="H821" s="89" t="s">
        <v>83</v>
      </c>
      <c r="I821" s="89" t="s">
        <v>228</v>
      </c>
      <c r="J821" s="90">
        <v>56.160020000000003</v>
      </c>
      <c r="K821" s="90">
        <v>92.931449999999998</v>
      </c>
      <c r="L821" s="89" t="s">
        <v>24</v>
      </c>
      <c r="M821" s="89" t="s">
        <v>38</v>
      </c>
      <c r="N821" s="89"/>
      <c r="O821" s="89" t="s">
        <v>38</v>
      </c>
      <c r="P821" s="90" t="s">
        <v>540</v>
      </c>
      <c r="Q821" s="89" t="s">
        <v>540</v>
      </c>
      <c r="R821" s="90">
        <v>803.68962954714027</v>
      </c>
      <c r="S821" s="90">
        <v>496.20696348756223</v>
      </c>
      <c r="T821" s="90">
        <v>78.169586935746437</v>
      </c>
      <c r="U821" s="90">
        <v>2937.0238461538461</v>
      </c>
      <c r="V821" s="90">
        <v>735.96928769158535</v>
      </c>
      <c r="W821" s="90">
        <v>0.78634000000000004</v>
      </c>
      <c r="X821" s="90">
        <v>106.05</v>
      </c>
      <c r="Y821" s="90">
        <v>631.97330329809836</v>
      </c>
      <c r="Z821" s="90">
        <v>390.18738366880973</v>
      </c>
      <c r="AA821" s="90">
        <v>61.467872991054854</v>
      </c>
      <c r="AB821" s="90">
        <v>2309.4993311846156</v>
      </c>
      <c r="AC821" s="90">
        <v>578.72208968340124</v>
      </c>
      <c r="AD821" s="90">
        <v>3971.8499808259803</v>
      </c>
    </row>
    <row r="822" spans="1:30" x14ac:dyDescent="0.2">
      <c r="A822" s="89" t="s">
        <v>1117</v>
      </c>
      <c r="B822" s="89" t="s">
        <v>577</v>
      </c>
      <c r="C822" s="89" t="s">
        <v>10</v>
      </c>
      <c r="D822" s="89" t="s">
        <v>757</v>
      </c>
      <c r="E822" s="89" t="s">
        <v>605</v>
      </c>
      <c r="F822" s="89" t="s">
        <v>605</v>
      </c>
      <c r="G822" s="89" t="s">
        <v>541</v>
      </c>
      <c r="H822" s="89" t="s">
        <v>83</v>
      </c>
      <c r="I822" s="89" t="s">
        <v>228</v>
      </c>
      <c r="J822" s="90">
        <v>56.160020000000003</v>
      </c>
      <c r="K822" s="90">
        <v>92.931449999999998</v>
      </c>
      <c r="L822" s="89" t="s">
        <v>24</v>
      </c>
      <c r="M822" s="89" t="s">
        <v>38</v>
      </c>
      <c r="N822" s="89"/>
      <c r="O822" s="89" t="s">
        <v>38</v>
      </c>
      <c r="P822" s="90" t="s">
        <v>540</v>
      </c>
      <c r="Q822" s="89" t="s">
        <v>540</v>
      </c>
      <c r="R822" s="90">
        <v>803.68962954714027</v>
      </c>
      <c r="S822" s="90">
        <v>496.20696348756223</v>
      </c>
      <c r="T822" s="90">
        <v>78.169586935746437</v>
      </c>
      <c r="U822" s="90">
        <v>2937.0238461538461</v>
      </c>
      <c r="V822" s="90">
        <v>735.96928769158535</v>
      </c>
      <c r="W822" s="90">
        <v>0.24959999999999999</v>
      </c>
      <c r="X822" s="90">
        <v>106.05</v>
      </c>
      <c r="Y822" s="90">
        <v>200.60093153496621</v>
      </c>
      <c r="Z822" s="90">
        <v>123.85325808649553</v>
      </c>
      <c r="AA822" s="90">
        <v>19.511128899162308</v>
      </c>
      <c r="AB822" s="90">
        <v>733.08115199999997</v>
      </c>
      <c r="AC822" s="90">
        <v>183.69793420781969</v>
      </c>
      <c r="AD822" s="90">
        <v>1260.7444047284439</v>
      </c>
    </row>
    <row r="823" spans="1:30" x14ac:dyDescent="0.2">
      <c r="A823" s="89" t="s">
        <v>1117</v>
      </c>
      <c r="B823" s="89" t="s">
        <v>577</v>
      </c>
      <c r="C823" s="89" t="s">
        <v>9</v>
      </c>
      <c r="D823" s="89" t="s">
        <v>757</v>
      </c>
      <c r="E823" s="89" t="s">
        <v>605</v>
      </c>
      <c r="F823" s="89" t="s">
        <v>605</v>
      </c>
      <c r="G823" s="89" t="s">
        <v>541</v>
      </c>
      <c r="H823" s="89" t="s">
        <v>83</v>
      </c>
      <c r="I823" s="89" t="s">
        <v>228</v>
      </c>
      <c r="J823" s="90">
        <v>56.160020000000003</v>
      </c>
      <c r="K823" s="90">
        <v>92.931449999999998</v>
      </c>
      <c r="L823" s="89" t="s">
        <v>24</v>
      </c>
      <c r="M823" s="89" t="s">
        <v>38</v>
      </c>
      <c r="N823" s="89"/>
      <c r="O823" s="89" t="s">
        <v>38</v>
      </c>
      <c r="P823" s="90" t="s">
        <v>540</v>
      </c>
      <c r="Q823" s="89" t="s">
        <v>540</v>
      </c>
      <c r="R823" s="90">
        <v>803.68962954714027</v>
      </c>
      <c r="S823" s="90">
        <v>496.20696348756223</v>
      </c>
      <c r="T823" s="90">
        <v>78.169586935746437</v>
      </c>
      <c r="U823" s="90">
        <v>2937.0238461538461</v>
      </c>
      <c r="V823" s="90">
        <v>735.96928769158535</v>
      </c>
      <c r="W823" s="90">
        <v>8.924E-2</v>
      </c>
      <c r="X823" s="90">
        <v>106.05</v>
      </c>
      <c r="Y823" s="90">
        <v>71.721262540786796</v>
      </c>
      <c r="Z823" s="90">
        <v>44.281509421630055</v>
      </c>
      <c r="AA823" s="90">
        <v>6.9758539381460123</v>
      </c>
      <c r="AB823" s="90">
        <v>262.10000803076923</v>
      </c>
      <c r="AC823" s="90">
        <v>65.677899233597074</v>
      </c>
      <c r="AD823" s="90">
        <v>450.75653316492918</v>
      </c>
    </row>
    <row r="824" spans="1:30" x14ac:dyDescent="0.2">
      <c r="A824" s="89" t="s">
        <v>1117</v>
      </c>
      <c r="B824" s="89" t="s">
        <v>578</v>
      </c>
      <c r="C824" s="89" t="s">
        <v>6</v>
      </c>
      <c r="D824" s="89" t="s">
        <v>757</v>
      </c>
      <c r="E824" s="89" t="s">
        <v>605</v>
      </c>
      <c r="F824" s="89" t="s">
        <v>605</v>
      </c>
      <c r="G824" s="89" t="s">
        <v>541</v>
      </c>
      <c r="H824" s="89" t="s">
        <v>83</v>
      </c>
      <c r="I824" s="89" t="s">
        <v>228</v>
      </c>
      <c r="J824" s="90">
        <v>56.160020000000003</v>
      </c>
      <c r="K824" s="90">
        <v>92.931449999999998</v>
      </c>
      <c r="L824" s="89" t="s">
        <v>24</v>
      </c>
      <c r="M824" s="89" t="s">
        <v>38</v>
      </c>
      <c r="N824" s="89"/>
      <c r="O824" s="89" t="s">
        <v>38</v>
      </c>
      <c r="P824" s="90" t="s">
        <v>540</v>
      </c>
      <c r="Q824" s="89" t="s">
        <v>540</v>
      </c>
      <c r="R824" s="90">
        <v>803.68962954714027</v>
      </c>
      <c r="S824" s="90">
        <v>496.20696348756223</v>
      </c>
      <c r="T824" s="90">
        <v>78.169586935746437</v>
      </c>
      <c r="U824" s="90">
        <v>2899.8109090909093</v>
      </c>
      <c r="V824" s="90">
        <v>735.96928769158535</v>
      </c>
      <c r="W824" s="90">
        <v>2.85568</v>
      </c>
      <c r="X824" s="90">
        <v>106.05</v>
      </c>
      <c r="Y824" s="90">
        <v>2295.0804013051775</v>
      </c>
      <c r="Z824" s="90">
        <v>1417.0083014921618</v>
      </c>
      <c r="AA824" s="90">
        <v>223.22732602067239</v>
      </c>
      <c r="AB824" s="90">
        <v>8280.9320168727281</v>
      </c>
      <c r="AC824" s="90">
        <v>2101.6927754751064</v>
      </c>
      <c r="AD824" s="90">
        <v>14317.940821165847</v>
      </c>
    </row>
    <row r="825" spans="1:30" x14ac:dyDescent="0.2">
      <c r="A825" s="89" t="s">
        <v>1117</v>
      </c>
      <c r="B825" s="89" t="s">
        <v>578</v>
      </c>
      <c r="C825" s="89" t="s">
        <v>7</v>
      </c>
      <c r="D825" s="89" t="s">
        <v>757</v>
      </c>
      <c r="E825" s="89" t="s">
        <v>605</v>
      </c>
      <c r="F825" s="89" t="s">
        <v>605</v>
      </c>
      <c r="G825" s="89" t="s">
        <v>541</v>
      </c>
      <c r="H825" s="89" t="s">
        <v>83</v>
      </c>
      <c r="I825" s="89" t="s">
        <v>228</v>
      </c>
      <c r="J825" s="90">
        <v>56.160020000000003</v>
      </c>
      <c r="K825" s="90">
        <v>92.931449999999998</v>
      </c>
      <c r="L825" s="89" t="s">
        <v>24</v>
      </c>
      <c r="M825" s="89" t="s">
        <v>38</v>
      </c>
      <c r="N825" s="89"/>
      <c r="O825" s="89" t="s">
        <v>38</v>
      </c>
      <c r="P825" s="90" t="s">
        <v>540</v>
      </c>
      <c r="Q825" s="89" t="s">
        <v>540</v>
      </c>
      <c r="R825" s="90">
        <v>803.68962954714027</v>
      </c>
      <c r="S825" s="90">
        <v>496.20696348756223</v>
      </c>
      <c r="T825" s="90">
        <v>78.169586935746437</v>
      </c>
      <c r="U825" s="90">
        <v>2899.8109090909093</v>
      </c>
      <c r="V825" s="90">
        <v>735.96928769158535</v>
      </c>
      <c r="W825" s="90">
        <v>1.9334499999999999</v>
      </c>
      <c r="X825" s="90">
        <v>106.05</v>
      </c>
      <c r="Y825" s="90">
        <v>1553.8937142479183</v>
      </c>
      <c r="Z825" s="90">
        <v>959.39135355502719</v>
      </c>
      <c r="AA825" s="90">
        <v>151.13698786091894</v>
      </c>
      <c r="AB825" s="90">
        <v>5606.6394021818178</v>
      </c>
      <c r="AC825" s="90">
        <v>1422.9598192872957</v>
      </c>
      <c r="AD825" s="90">
        <v>9694.0212771329789</v>
      </c>
    </row>
    <row r="826" spans="1:30" x14ac:dyDescent="0.2">
      <c r="A826" s="89" t="s">
        <v>1117</v>
      </c>
      <c r="B826" s="89" t="s">
        <v>577</v>
      </c>
      <c r="C826" s="89" t="s">
        <v>4</v>
      </c>
      <c r="D826" s="89" t="s">
        <v>758</v>
      </c>
      <c r="E826" s="89" t="s">
        <v>605</v>
      </c>
      <c r="F826" s="89" t="s">
        <v>605</v>
      </c>
      <c r="G826" s="89" t="s">
        <v>541</v>
      </c>
      <c r="H826" s="89" t="s">
        <v>83</v>
      </c>
      <c r="I826" s="89" t="s">
        <v>229</v>
      </c>
      <c r="J826" s="90">
        <v>56.080658</v>
      </c>
      <c r="K826" s="90">
        <v>92.936132999999998</v>
      </c>
      <c r="L826" s="89" t="s">
        <v>24</v>
      </c>
      <c r="M826" s="89" t="s">
        <v>38</v>
      </c>
      <c r="N826" s="89"/>
      <c r="O826" s="89" t="s">
        <v>38</v>
      </c>
      <c r="P826" s="90" t="s">
        <v>540</v>
      </c>
      <c r="Q826" s="89" t="s">
        <v>540</v>
      </c>
      <c r="R826" s="90">
        <v>803.68962954714027</v>
      </c>
      <c r="S826" s="90">
        <v>496.20696348756223</v>
      </c>
      <c r="T826" s="90">
        <v>78.169586935746437</v>
      </c>
      <c r="U826" s="90">
        <v>2937.0238461538461</v>
      </c>
      <c r="V826" s="90">
        <v>779.20444716653662</v>
      </c>
      <c r="W826" s="90">
        <v>2.0709200000000001</v>
      </c>
      <c r="X826" s="90">
        <v>112.28</v>
      </c>
      <c r="Y826" s="90">
        <v>1664.3769276217638</v>
      </c>
      <c r="Z826" s="90">
        <v>1027.6049248256625</v>
      </c>
      <c r="AA826" s="90">
        <v>161.88296097697602</v>
      </c>
      <c r="AB826" s="90">
        <v>6082.3414234769234</v>
      </c>
      <c r="AC826" s="90">
        <v>1613.6700737261242</v>
      </c>
      <c r="AD826" s="90">
        <v>10549.876310627449</v>
      </c>
    </row>
    <row r="827" spans="1:30" x14ac:dyDescent="0.2">
      <c r="A827" s="89" t="s">
        <v>1117</v>
      </c>
      <c r="B827" s="89" t="s">
        <v>577</v>
      </c>
      <c r="C827" s="89" t="s">
        <v>5</v>
      </c>
      <c r="D827" s="89" t="s">
        <v>758</v>
      </c>
      <c r="E827" s="89" t="s">
        <v>605</v>
      </c>
      <c r="F827" s="89" t="s">
        <v>605</v>
      </c>
      <c r="G827" s="89" t="s">
        <v>541</v>
      </c>
      <c r="H827" s="89" t="s">
        <v>83</v>
      </c>
      <c r="I827" s="89" t="s">
        <v>229</v>
      </c>
      <c r="J827" s="90">
        <v>56.080658</v>
      </c>
      <c r="K827" s="90">
        <v>92.936132999999998</v>
      </c>
      <c r="L827" s="89" t="s">
        <v>24</v>
      </c>
      <c r="M827" s="89" t="s">
        <v>38</v>
      </c>
      <c r="N827" s="89"/>
      <c r="O827" s="89" t="s">
        <v>38</v>
      </c>
      <c r="P827" s="90" t="s">
        <v>540</v>
      </c>
      <c r="Q827" s="89" t="s">
        <v>540</v>
      </c>
      <c r="R827" s="90">
        <v>803.68962954714027</v>
      </c>
      <c r="S827" s="90">
        <v>496.20696348756223</v>
      </c>
      <c r="T827" s="90">
        <v>78.169586935746437</v>
      </c>
      <c r="U827" s="90">
        <v>2937.0238461538461</v>
      </c>
      <c r="V827" s="90">
        <v>779.20444716653662</v>
      </c>
      <c r="W827" s="90">
        <v>1.9921</v>
      </c>
      <c r="X827" s="90">
        <v>112.28</v>
      </c>
      <c r="Y827" s="90">
        <v>1601.0301110208582</v>
      </c>
      <c r="Z827" s="90">
        <v>988.49389196357276</v>
      </c>
      <c r="AA827" s="90">
        <v>155.72163413470048</v>
      </c>
      <c r="AB827" s="90">
        <v>5850.845203923077</v>
      </c>
      <c r="AC827" s="90">
        <v>1552.2531792004577</v>
      </c>
      <c r="AD827" s="90">
        <v>10148.344020242666</v>
      </c>
    </row>
    <row r="828" spans="1:30" x14ac:dyDescent="0.2">
      <c r="A828" s="89" t="s">
        <v>1117</v>
      </c>
      <c r="B828" s="89" t="s">
        <v>577</v>
      </c>
      <c r="C828" s="89" t="s">
        <v>10</v>
      </c>
      <c r="D828" s="89" t="s">
        <v>758</v>
      </c>
      <c r="E828" s="89" t="s">
        <v>605</v>
      </c>
      <c r="F828" s="89" t="s">
        <v>605</v>
      </c>
      <c r="G828" s="89" t="s">
        <v>541</v>
      </c>
      <c r="H828" s="89" t="s">
        <v>83</v>
      </c>
      <c r="I828" s="89" t="s">
        <v>229</v>
      </c>
      <c r="J828" s="90">
        <v>56.080658</v>
      </c>
      <c r="K828" s="90">
        <v>92.936132999999998</v>
      </c>
      <c r="L828" s="89" t="s">
        <v>24</v>
      </c>
      <c r="M828" s="89" t="s">
        <v>38</v>
      </c>
      <c r="N828" s="89"/>
      <c r="O828" s="89" t="s">
        <v>38</v>
      </c>
      <c r="P828" s="90" t="s">
        <v>540</v>
      </c>
      <c r="Q828" s="89" t="s">
        <v>540</v>
      </c>
      <c r="R828" s="90">
        <v>803.68962954714027</v>
      </c>
      <c r="S828" s="90">
        <v>496.20696348756223</v>
      </c>
      <c r="T828" s="90">
        <v>78.169586935746437</v>
      </c>
      <c r="U828" s="90">
        <v>2937.0238461538461</v>
      </c>
      <c r="V828" s="90">
        <v>779.20444716653662</v>
      </c>
      <c r="W828" s="90">
        <v>0.63749</v>
      </c>
      <c r="X828" s="90">
        <v>112.28</v>
      </c>
      <c r="Y828" s="90">
        <v>512.34410194000645</v>
      </c>
      <c r="Z828" s="90">
        <v>316.32697715368607</v>
      </c>
      <c r="AA828" s="90">
        <v>49.832329975668998</v>
      </c>
      <c r="AB828" s="90">
        <v>1872.3233316846154</v>
      </c>
      <c r="AC828" s="90">
        <v>496.73504302419542</v>
      </c>
      <c r="AD828" s="90">
        <v>3247.5617837781724</v>
      </c>
    </row>
    <row r="829" spans="1:30" x14ac:dyDescent="0.2">
      <c r="A829" s="89" t="s">
        <v>1117</v>
      </c>
      <c r="B829" s="89" t="s">
        <v>577</v>
      </c>
      <c r="C829" s="89" t="s">
        <v>9</v>
      </c>
      <c r="D829" s="89" t="s">
        <v>758</v>
      </c>
      <c r="E829" s="89" t="s">
        <v>605</v>
      </c>
      <c r="F829" s="89" t="s">
        <v>605</v>
      </c>
      <c r="G829" s="89" t="s">
        <v>541</v>
      </c>
      <c r="H829" s="89" t="s">
        <v>83</v>
      </c>
      <c r="I829" s="89" t="s">
        <v>229</v>
      </c>
      <c r="J829" s="90">
        <v>56.080658</v>
      </c>
      <c r="K829" s="90">
        <v>92.936132999999998</v>
      </c>
      <c r="L829" s="89" t="s">
        <v>24</v>
      </c>
      <c r="M829" s="89" t="s">
        <v>38</v>
      </c>
      <c r="N829" s="89"/>
      <c r="O829" s="89" t="s">
        <v>38</v>
      </c>
      <c r="P829" s="90" t="s">
        <v>540</v>
      </c>
      <c r="Q829" s="89" t="s">
        <v>540</v>
      </c>
      <c r="R829" s="90">
        <v>803.68962954714027</v>
      </c>
      <c r="S829" s="90">
        <v>496.20696348756223</v>
      </c>
      <c r="T829" s="90">
        <v>78.169586935746437</v>
      </c>
      <c r="U829" s="90">
        <v>2937.0238461538461</v>
      </c>
      <c r="V829" s="90">
        <v>779.20444716653662</v>
      </c>
      <c r="W829" s="90">
        <v>0.22750000000000001</v>
      </c>
      <c r="X829" s="90">
        <v>112.28</v>
      </c>
      <c r="Y829" s="90">
        <v>182.83939072197441</v>
      </c>
      <c r="Z829" s="90">
        <v>112.88708419342041</v>
      </c>
      <c r="AA829" s="90">
        <v>17.783581027882317</v>
      </c>
      <c r="AB829" s="90">
        <v>668.17292499999996</v>
      </c>
      <c r="AC829" s="90">
        <v>177.26901173038709</v>
      </c>
      <c r="AD829" s="90">
        <v>1158.9519926736641</v>
      </c>
    </row>
    <row r="830" spans="1:30" x14ac:dyDescent="0.2">
      <c r="A830" s="89" t="s">
        <v>1117</v>
      </c>
      <c r="B830" s="89" t="s">
        <v>578</v>
      </c>
      <c r="C830" s="89" t="s">
        <v>6</v>
      </c>
      <c r="D830" s="89" t="s">
        <v>758</v>
      </c>
      <c r="E830" s="89" t="s">
        <v>605</v>
      </c>
      <c r="F830" s="89" t="s">
        <v>605</v>
      </c>
      <c r="G830" s="89" t="s">
        <v>541</v>
      </c>
      <c r="H830" s="89" t="s">
        <v>83</v>
      </c>
      <c r="I830" s="89" t="s">
        <v>229</v>
      </c>
      <c r="J830" s="90">
        <v>56.080658</v>
      </c>
      <c r="K830" s="90">
        <v>92.936132999999998</v>
      </c>
      <c r="L830" s="89" t="s">
        <v>24</v>
      </c>
      <c r="M830" s="89" t="s">
        <v>38</v>
      </c>
      <c r="N830" s="89"/>
      <c r="O830" s="89" t="s">
        <v>38</v>
      </c>
      <c r="P830" s="90" t="s">
        <v>540</v>
      </c>
      <c r="Q830" s="89" t="s">
        <v>540</v>
      </c>
      <c r="R830" s="90">
        <v>803.68962954714027</v>
      </c>
      <c r="S830" s="90">
        <v>496.20696348756223</v>
      </c>
      <c r="T830" s="90">
        <v>78.169586935746437</v>
      </c>
      <c r="U830" s="90">
        <v>2899.8109090909093</v>
      </c>
      <c r="V830" s="90">
        <v>779.20444716653662</v>
      </c>
      <c r="W830" s="90">
        <v>1.8283</v>
      </c>
      <c r="X830" s="90">
        <v>112.28</v>
      </c>
      <c r="Y830" s="90">
        <v>1469.3857497010365</v>
      </c>
      <c r="Z830" s="90">
        <v>907.21519134431003</v>
      </c>
      <c r="AA830" s="90">
        <v>142.91745579462523</v>
      </c>
      <c r="AB830" s="90">
        <v>5301.7242850909097</v>
      </c>
      <c r="AC830" s="90">
        <v>1424.6194907545789</v>
      </c>
      <c r="AD830" s="90">
        <v>9245.8621726854617</v>
      </c>
    </row>
    <row r="831" spans="1:30" x14ac:dyDescent="0.2">
      <c r="A831" s="89" t="s">
        <v>1117</v>
      </c>
      <c r="B831" s="89" t="s">
        <v>578</v>
      </c>
      <c r="C831" s="89" t="s">
        <v>7</v>
      </c>
      <c r="D831" s="89" t="s">
        <v>758</v>
      </c>
      <c r="E831" s="89" t="s">
        <v>605</v>
      </c>
      <c r="F831" s="89" t="s">
        <v>605</v>
      </c>
      <c r="G831" s="89" t="s">
        <v>541</v>
      </c>
      <c r="H831" s="89" t="s">
        <v>83</v>
      </c>
      <c r="I831" s="89" t="s">
        <v>229</v>
      </c>
      <c r="J831" s="90">
        <v>56.080658</v>
      </c>
      <c r="K831" s="90">
        <v>92.936132999999998</v>
      </c>
      <c r="L831" s="89" t="s">
        <v>24</v>
      </c>
      <c r="M831" s="89" t="s">
        <v>38</v>
      </c>
      <c r="N831" s="89"/>
      <c r="O831" s="89" t="s">
        <v>38</v>
      </c>
      <c r="P831" s="90" t="s">
        <v>540</v>
      </c>
      <c r="Q831" s="89" t="s">
        <v>540</v>
      </c>
      <c r="R831" s="90">
        <v>803.68962954714027</v>
      </c>
      <c r="S831" s="90">
        <v>496.20696348756223</v>
      </c>
      <c r="T831" s="90">
        <v>78.169586935746437</v>
      </c>
      <c r="U831" s="90">
        <v>2899.8109090909093</v>
      </c>
      <c r="V831" s="90">
        <v>779.20444716653662</v>
      </c>
      <c r="W831" s="90">
        <v>1.2527999999999999</v>
      </c>
      <c r="X831" s="90">
        <v>112.28</v>
      </c>
      <c r="Y831" s="90">
        <v>1006.8623678966572</v>
      </c>
      <c r="Z831" s="90">
        <v>621.6480838572179</v>
      </c>
      <c r="AA831" s="90">
        <v>97.930858513103132</v>
      </c>
      <c r="AB831" s="90">
        <v>3632.8831069090907</v>
      </c>
      <c r="AC831" s="90">
        <v>976.18733141023699</v>
      </c>
      <c r="AD831" s="90">
        <v>6335.5117485863057</v>
      </c>
    </row>
    <row r="832" spans="1:30" x14ac:dyDescent="0.2">
      <c r="A832" s="89" t="s">
        <v>1117</v>
      </c>
      <c r="B832" s="89" t="s">
        <v>577</v>
      </c>
      <c r="C832" s="89" t="s">
        <v>4</v>
      </c>
      <c r="D832" s="89" t="s">
        <v>759</v>
      </c>
      <c r="E832" s="89" t="s">
        <v>605</v>
      </c>
      <c r="F832" s="89" t="s">
        <v>605</v>
      </c>
      <c r="G832" s="89" t="s">
        <v>541</v>
      </c>
      <c r="H832" s="89" t="s">
        <v>83</v>
      </c>
      <c r="I832" s="89" t="s">
        <v>230</v>
      </c>
      <c r="J832" s="90">
        <v>55.984985000000002</v>
      </c>
      <c r="K832" s="90">
        <v>92.930814999999996</v>
      </c>
      <c r="L832" s="89" t="s">
        <v>24</v>
      </c>
      <c r="M832" s="89" t="s">
        <v>38</v>
      </c>
      <c r="N832" s="89"/>
      <c r="O832" s="89" t="s">
        <v>38</v>
      </c>
      <c r="P832" s="90" t="s">
        <v>540</v>
      </c>
      <c r="Q832" s="89" t="s">
        <v>540</v>
      </c>
      <c r="R832" s="90">
        <v>803.68962954714027</v>
      </c>
      <c r="S832" s="90">
        <v>496.20696348756223</v>
      </c>
      <c r="T832" s="90">
        <v>78.169586935746437</v>
      </c>
      <c r="U832" s="90">
        <v>2937.0238461538461</v>
      </c>
      <c r="V832" s="90">
        <v>821.7456233433345</v>
      </c>
      <c r="W832" s="90">
        <v>1.0586800000000001</v>
      </c>
      <c r="X832" s="90">
        <v>118.41</v>
      </c>
      <c r="Y832" s="90">
        <v>850.8501370089665</v>
      </c>
      <c r="Z832" s="90">
        <v>525.32438810501242</v>
      </c>
      <c r="AA832" s="90">
        <v>82.756578297136045</v>
      </c>
      <c r="AB832" s="90">
        <v>3109.3684054461542</v>
      </c>
      <c r="AC832" s="90">
        <v>869.96565652112145</v>
      </c>
      <c r="AD832" s="90">
        <v>5438.2651653783905</v>
      </c>
    </row>
    <row r="833" spans="1:30" x14ac:dyDescent="0.2">
      <c r="A833" s="89" t="s">
        <v>1117</v>
      </c>
      <c r="B833" s="89" t="s">
        <v>577</v>
      </c>
      <c r="C833" s="89" t="s">
        <v>5</v>
      </c>
      <c r="D833" s="89" t="s">
        <v>759</v>
      </c>
      <c r="E833" s="89" t="s">
        <v>605</v>
      </c>
      <c r="F833" s="89" t="s">
        <v>605</v>
      </c>
      <c r="G833" s="89" t="s">
        <v>541</v>
      </c>
      <c r="H833" s="89" t="s">
        <v>83</v>
      </c>
      <c r="I833" s="89" t="s">
        <v>230</v>
      </c>
      <c r="J833" s="90">
        <v>55.984985000000002</v>
      </c>
      <c r="K833" s="90">
        <v>92.930814999999996</v>
      </c>
      <c r="L833" s="89" t="s">
        <v>24</v>
      </c>
      <c r="M833" s="89" t="s">
        <v>38</v>
      </c>
      <c r="N833" s="89"/>
      <c r="O833" s="89" t="s">
        <v>38</v>
      </c>
      <c r="P833" s="90" t="s">
        <v>540</v>
      </c>
      <c r="Q833" s="89" t="s">
        <v>540</v>
      </c>
      <c r="R833" s="90">
        <v>803.68962954714027</v>
      </c>
      <c r="S833" s="90">
        <v>496.20696348756223</v>
      </c>
      <c r="T833" s="90">
        <v>78.169586935746437</v>
      </c>
      <c r="U833" s="90">
        <v>2937.0238461538461</v>
      </c>
      <c r="V833" s="90">
        <v>821.7456233433345</v>
      </c>
      <c r="W833" s="90">
        <v>1.0088999999999999</v>
      </c>
      <c r="X833" s="90">
        <v>118.41</v>
      </c>
      <c r="Y833" s="90">
        <v>810.84246725010973</v>
      </c>
      <c r="Z833" s="90">
        <v>500.6232054626015</v>
      </c>
      <c r="AA833" s="90">
        <v>78.865296259474576</v>
      </c>
      <c r="AB833" s="90">
        <v>2963.1633583846151</v>
      </c>
      <c r="AC833" s="90">
        <v>829.05915939109013</v>
      </c>
      <c r="AD833" s="90">
        <v>5182.5534867478909</v>
      </c>
    </row>
    <row r="834" spans="1:30" x14ac:dyDescent="0.2">
      <c r="A834" s="89" t="s">
        <v>1117</v>
      </c>
      <c r="B834" s="89" t="s">
        <v>577</v>
      </c>
      <c r="C834" s="89" t="s">
        <v>10</v>
      </c>
      <c r="D834" s="89" t="s">
        <v>759</v>
      </c>
      <c r="E834" s="89" t="s">
        <v>605</v>
      </c>
      <c r="F834" s="89" t="s">
        <v>605</v>
      </c>
      <c r="G834" s="89" t="s">
        <v>541</v>
      </c>
      <c r="H834" s="89" t="s">
        <v>83</v>
      </c>
      <c r="I834" s="89" t="s">
        <v>230</v>
      </c>
      <c r="J834" s="90">
        <v>55.984985000000002</v>
      </c>
      <c r="K834" s="90">
        <v>92.930814999999996</v>
      </c>
      <c r="L834" s="89" t="s">
        <v>24</v>
      </c>
      <c r="M834" s="89" t="s">
        <v>38</v>
      </c>
      <c r="N834" s="89"/>
      <c r="O834" s="89" t="s">
        <v>38</v>
      </c>
      <c r="P834" s="90" t="s">
        <v>540</v>
      </c>
      <c r="Q834" s="89" t="s">
        <v>540</v>
      </c>
      <c r="R834" s="90">
        <v>803.68962954714027</v>
      </c>
      <c r="S834" s="90">
        <v>496.20696348756223</v>
      </c>
      <c r="T834" s="90">
        <v>78.169586935746437</v>
      </c>
      <c r="U834" s="90">
        <v>2937.0238461538461</v>
      </c>
      <c r="V834" s="90">
        <v>821.7456233433345</v>
      </c>
      <c r="W834" s="90">
        <v>0.32007000000000002</v>
      </c>
      <c r="X834" s="90">
        <v>118.41</v>
      </c>
      <c r="Y834" s="90">
        <v>257.23693972915322</v>
      </c>
      <c r="Z834" s="90">
        <v>158.82096280346406</v>
      </c>
      <c r="AA834" s="90">
        <v>25.019739690524364</v>
      </c>
      <c r="AB834" s="90">
        <v>940.0532224384616</v>
      </c>
      <c r="AC834" s="90">
        <v>263.01612166350111</v>
      </c>
      <c r="AD834" s="90">
        <v>1644.1469863251043</v>
      </c>
    </row>
    <row r="835" spans="1:30" x14ac:dyDescent="0.2">
      <c r="A835" s="89" t="s">
        <v>1117</v>
      </c>
      <c r="B835" s="89" t="s">
        <v>577</v>
      </c>
      <c r="C835" s="89" t="s">
        <v>9</v>
      </c>
      <c r="D835" s="89" t="s">
        <v>759</v>
      </c>
      <c r="E835" s="89" t="s">
        <v>605</v>
      </c>
      <c r="F835" s="89" t="s">
        <v>605</v>
      </c>
      <c r="G835" s="89" t="s">
        <v>541</v>
      </c>
      <c r="H835" s="89" t="s">
        <v>83</v>
      </c>
      <c r="I835" s="89" t="s">
        <v>230</v>
      </c>
      <c r="J835" s="90">
        <v>55.984985000000002</v>
      </c>
      <c r="K835" s="90">
        <v>92.930814999999996</v>
      </c>
      <c r="L835" s="89" t="s">
        <v>24</v>
      </c>
      <c r="M835" s="89" t="s">
        <v>38</v>
      </c>
      <c r="N835" s="89"/>
      <c r="O835" s="89" t="s">
        <v>38</v>
      </c>
      <c r="P835" s="90" t="s">
        <v>540</v>
      </c>
      <c r="Q835" s="89" t="s">
        <v>540</v>
      </c>
      <c r="R835" s="90">
        <v>803.68962954714027</v>
      </c>
      <c r="S835" s="90">
        <v>496.20696348756223</v>
      </c>
      <c r="T835" s="90">
        <v>78.169586935746437</v>
      </c>
      <c r="U835" s="90">
        <v>2937.0238461538461</v>
      </c>
      <c r="V835" s="90">
        <v>821.7456233433345</v>
      </c>
      <c r="W835" s="90">
        <v>0.11444</v>
      </c>
      <c r="X835" s="90">
        <v>118.41</v>
      </c>
      <c r="Y835" s="90">
        <v>91.974241205374739</v>
      </c>
      <c r="Z835" s="90">
        <v>56.785924901516623</v>
      </c>
      <c r="AA835" s="90">
        <v>8.9457275289268221</v>
      </c>
      <c r="AB835" s="90">
        <v>336.11300895384613</v>
      </c>
      <c r="AC835" s="90">
        <v>94.040569135411204</v>
      </c>
      <c r="AD835" s="90">
        <v>587.85947172507554</v>
      </c>
    </row>
    <row r="836" spans="1:30" x14ac:dyDescent="0.2">
      <c r="A836" s="89" t="s">
        <v>1117</v>
      </c>
      <c r="B836" s="89" t="s">
        <v>578</v>
      </c>
      <c r="C836" s="89" t="s">
        <v>6</v>
      </c>
      <c r="D836" s="89" t="s">
        <v>759</v>
      </c>
      <c r="E836" s="89" t="s">
        <v>605</v>
      </c>
      <c r="F836" s="89" t="s">
        <v>605</v>
      </c>
      <c r="G836" s="89" t="s">
        <v>541</v>
      </c>
      <c r="H836" s="89" t="s">
        <v>83</v>
      </c>
      <c r="I836" s="89" t="s">
        <v>230</v>
      </c>
      <c r="J836" s="90">
        <v>55.984985000000002</v>
      </c>
      <c r="K836" s="90">
        <v>92.930814999999996</v>
      </c>
      <c r="L836" s="89" t="s">
        <v>24</v>
      </c>
      <c r="M836" s="89" t="s">
        <v>38</v>
      </c>
      <c r="N836" s="89"/>
      <c r="O836" s="89" t="s">
        <v>38</v>
      </c>
      <c r="P836" s="90" t="s">
        <v>540</v>
      </c>
      <c r="Q836" s="89" t="s">
        <v>540</v>
      </c>
      <c r="R836" s="90">
        <v>803.68962954714027</v>
      </c>
      <c r="S836" s="90">
        <v>496.20696348756223</v>
      </c>
      <c r="T836" s="90">
        <v>78.169586935746437</v>
      </c>
      <c r="U836" s="90">
        <v>2899.8109090909093</v>
      </c>
      <c r="V836" s="90">
        <v>821.7456233433345</v>
      </c>
      <c r="W836" s="90">
        <v>1.08321</v>
      </c>
      <c r="X836" s="90">
        <v>118.41</v>
      </c>
      <c r="Y836" s="90">
        <v>870.5646436217578</v>
      </c>
      <c r="Z836" s="90">
        <v>537.49634491936229</v>
      </c>
      <c r="AA836" s="90">
        <v>84.674078264669902</v>
      </c>
      <c r="AB836" s="90">
        <v>3141.1041748363637</v>
      </c>
      <c r="AC836" s="90">
        <v>890.12307666173342</v>
      </c>
      <c r="AD836" s="90">
        <v>5523.9623183038875</v>
      </c>
    </row>
    <row r="837" spans="1:30" x14ac:dyDescent="0.2">
      <c r="A837" s="89" t="s">
        <v>1117</v>
      </c>
      <c r="B837" s="89" t="s">
        <v>578</v>
      </c>
      <c r="C837" s="89" t="s">
        <v>7</v>
      </c>
      <c r="D837" s="89" t="s">
        <v>759</v>
      </c>
      <c r="E837" s="89" t="s">
        <v>605</v>
      </c>
      <c r="F837" s="89" t="s">
        <v>605</v>
      </c>
      <c r="G837" s="89" t="s">
        <v>541</v>
      </c>
      <c r="H837" s="89" t="s">
        <v>83</v>
      </c>
      <c r="I837" s="89" t="s">
        <v>230</v>
      </c>
      <c r="J837" s="90">
        <v>55.984985000000002</v>
      </c>
      <c r="K837" s="90">
        <v>92.930814999999996</v>
      </c>
      <c r="L837" s="89" t="s">
        <v>24</v>
      </c>
      <c r="M837" s="89" t="s">
        <v>38</v>
      </c>
      <c r="N837" s="89"/>
      <c r="O837" s="89" t="s">
        <v>38</v>
      </c>
      <c r="P837" s="90" t="s">
        <v>540</v>
      </c>
      <c r="Q837" s="89" t="s">
        <v>540</v>
      </c>
      <c r="R837" s="90">
        <v>803.68962954714027</v>
      </c>
      <c r="S837" s="90">
        <v>496.20696348756223</v>
      </c>
      <c r="T837" s="90">
        <v>78.169586935746437</v>
      </c>
      <c r="U837" s="90">
        <v>2899.8109090909093</v>
      </c>
      <c r="V837" s="90">
        <v>821.7456233433345</v>
      </c>
      <c r="W837" s="90">
        <v>0.73877000000000004</v>
      </c>
      <c r="X837" s="90">
        <v>118.41</v>
      </c>
      <c r="Y837" s="90">
        <v>593.74178762054089</v>
      </c>
      <c r="Z837" s="90">
        <v>366.58281841570636</v>
      </c>
      <c r="AA837" s="90">
        <v>57.749345740521399</v>
      </c>
      <c r="AB837" s="90">
        <v>2142.293305309091</v>
      </c>
      <c r="AC837" s="90">
        <v>607.0810141573553</v>
      </c>
      <c r="AD837" s="90">
        <v>3767.448271243215</v>
      </c>
    </row>
    <row r="838" spans="1:30" x14ac:dyDescent="0.2">
      <c r="A838" s="89" t="s">
        <v>1117</v>
      </c>
      <c r="B838" s="89" t="s">
        <v>577</v>
      </c>
      <c r="C838" s="89" t="s">
        <v>4</v>
      </c>
      <c r="D838" s="89" t="s">
        <v>760</v>
      </c>
      <c r="E838" s="89" t="s">
        <v>605</v>
      </c>
      <c r="F838" s="89" t="s">
        <v>605</v>
      </c>
      <c r="G838" s="89" t="s">
        <v>541</v>
      </c>
      <c r="H838" s="89" t="s">
        <v>83</v>
      </c>
      <c r="I838" s="89" t="s">
        <v>231</v>
      </c>
      <c r="J838" s="90">
        <v>56.013320999999998</v>
      </c>
      <c r="K838" s="90">
        <v>92.959362999999996</v>
      </c>
      <c r="L838" s="89" t="s">
        <v>24</v>
      </c>
      <c r="M838" s="89" t="s">
        <v>38</v>
      </c>
      <c r="N838" s="89"/>
      <c r="O838" s="89" t="s">
        <v>38</v>
      </c>
      <c r="P838" s="90" t="s">
        <v>540</v>
      </c>
      <c r="Q838" s="89" t="s">
        <v>540</v>
      </c>
      <c r="R838" s="90">
        <v>803.68962954714027</v>
      </c>
      <c r="S838" s="90">
        <v>496.20696348756223</v>
      </c>
      <c r="T838" s="90">
        <v>78.169586935746437</v>
      </c>
      <c r="U838" s="90">
        <v>2937.0238461538461</v>
      </c>
      <c r="V838" s="90">
        <v>811.82166217974213</v>
      </c>
      <c r="W838" s="90">
        <v>1.3843099999999999</v>
      </c>
      <c r="X838" s="90">
        <v>116.98</v>
      </c>
      <c r="Y838" s="90">
        <v>1112.5555910784017</v>
      </c>
      <c r="Z838" s="90">
        <v>686.90426162546726</v>
      </c>
      <c r="AA838" s="90">
        <v>108.21094089102314</v>
      </c>
      <c r="AB838" s="90">
        <v>4065.7514804692305</v>
      </c>
      <c r="AC838" s="90">
        <v>1123.8128451720388</v>
      </c>
      <c r="AD838" s="90">
        <v>7097.2351192361612</v>
      </c>
    </row>
    <row r="839" spans="1:30" x14ac:dyDescent="0.2">
      <c r="A839" s="89" t="s">
        <v>1117</v>
      </c>
      <c r="B839" s="89" t="s">
        <v>577</v>
      </c>
      <c r="C839" s="89" t="s">
        <v>5</v>
      </c>
      <c r="D839" s="89" t="s">
        <v>760</v>
      </c>
      <c r="E839" s="89" t="s">
        <v>605</v>
      </c>
      <c r="F839" s="89" t="s">
        <v>605</v>
      </c>
      <c r="G839" s="89" t="s">
        <v>541</v>
      </c>
      <c r="H839" s="89" t="s">
        <v>83</v>
      </c>
      <c r="I839" s="89" t="s">
        <v>231</v>
      </c>
      <c r="J839" s="90">
        <v>56.013320999999998</v>
      </c>
      <c r="K839" s="90">
        <v>92.959362999999996</v>
      </c>
      <c r="L839" s="89" t="s">
        <v>24</v>
      </c>
      <c r="M839" s="89" t="s">
        <v>38</v>
      </c>
      <c r="N839" s="89"/>
      <c r="O839" s="89" t="s">
        <v>38</v>
      </c>
      <c r="P839" s="90" t="s">
        <v>540</v>
      </c>
      <c r="Q839" s="89" t="s">
        <v>540</v>
      </c>
      <c r="R839" s="90">
        <v>803.68962954714027</v>
      </c>
      <c r="S839" s="90">
        <v>496.20696348756223</v>
      </c>
      <c r="T839" s="90">
        <v>78.169586935746437</v>
      </c>
      <c r="U839" s="90">
        <v>2937.0238461538461</v>
      </c>
      <c r="V839" s="90">
        <v>811.82166217974213</v>
      </c>
      <c r="W839" s="90">
        <v>1.3199700000000001</v>
      </c>
      <c r="X839" s="90">
        <v>116.98</v>
      </c>
      <c r="Y839" s="90">
        <v>1060.8462003133388</v>
      </c>
      <c r="Z839" s="90">
        <v>654.97830559467752</v>
      </c>
      <c r="AA839" s="90">
        <v>103.18150966757723</v>
      </c>
      <c r="AB839" s="90">
        <v>3876.7833662076923</v>
      </c>
      <c r="AC839" s="90">
        <v>1071.5802394273942</v>
      </c>
      <c r="AD839" s="90">
        <v>6767.3696212106806</v>
      </c>
    </row>
    <row r="840" spans="1:30" x14ac:dyDescent="0.2">
      <c r="A840" s="89" t="s">
        <v>1117</v>
      </c>
      <c r="B840" s="89" t="s">
        <v>577</v>
      </c>
      <c r="C840" s="89" t="s">
        <v>10</v>
      </c>
      <c r="D840" s="89" t="s">
        <v>760</v>
      </c>
      <c r="E840" s="89" t="s">
        <v>605</v>
      </c>
      <c r="F840" s="89" t="s">
        <v>605</v>
      </c>
      <c r="G840" s="89" t="s">
        <v>541</v>
      </c>
      <c r="H840" s="89" t="s">
        <v>83</v>
      </c>
      <c r="I840" s="89" t="s">
        <v>231</v>
      </c>
      <c r="J840" s="90">
        <v>56.013320999999998</v>
      </c>
      <c r="K840" s="90">
        <v>92.959362999999996</v>
      </c>
      <c r="L840" s="89" t="s">
        <v>24</v>
      </c>
      <c r="M840" s="89" t="s">
        <v>38</v>
      </c>
      <c r="N840" s="89"/>
      <c r="O840" s="89" t="s">
        <v>38</v>
      </c>
      <c r="P840" s="90" t="s">
        <v>540</v>
      </c>
      <c r="Q840" s="89" t="s">
        <v>540</v>
      </c>
      <c r="R840" s="90">
        <v>803.68962954714027</v>
      </c>
      <c r="S840" s="90">
        <v>496.20696348756223</v>
      </c>
      <c r="T840" s="90">
        <v>78.169586935746437</v>
      </c>
      <c r="U840" s="90">
        <v>2937.0238461538461</v>
      </c>
      <c r="V840" s="90">
        <v>811.82166217974213</v>
      </c>
      <c r="W840" s="90">
        <v>0.41898000000000002</v>
      </c>
      <c r="X840" s="90">
        <v>116.98</v>
      </c>
      <c r="Y840" s="90">
        <v>336.72988098766086</v>
      </c>
      <c r="Z840" s="90">
        <v>207.90079356201883</v>
      </c>
      <c r="AA840" s="90">
        <v>32.751493534339041</v>
      </c>
      <c r="AB840" s="90">
        <v>1230.5542510615385</v>
      </c>
      <c r="AC840" s="90">
        <v>340.13704002006835</v>
      </c>
      <c r="AD840" s="90">
        <v>2148.0734591656255</v>
      </c>
    </row>
    <row r="841" spans="1:30" x14ac:dyDescent="0.2">
      <c r="A841" s="89" t="s">
        <v>1117</v>
      </c>
      <c r="B841" s="89" t="s">
        <v>577</v>
      </c>
      <c r="C841" s="89" t="s">
        <v>9</v>
      </c>
      <c r="D841" s="89" t="s">
        <v>760</v>
      </c>
      <c r="E841" s="89" t="s">
        <v>605</v>
      </c>
      <c r="F841" s="89" t="s">
        <v>605</v>
      </c>
      <c r="G841" s="89" t="s">
        <v>541</v>
      </c>
      <c r="H841" s="89" t="s">
        <v>83</v>
      </c>
      <c r="I841" s="89" t="s">
        <v>231</v>
      </c>
      <c r="J841" s="90">
        <v>56.013320999999998</v>
      </c>
      <c r="K841" s="90">
        <v>92.959362999999996</v>
      </c>
      <c r="L841" s="89" t="s">
        <v>24</v>
      </c>
      <c r="M841" s="89" t="s">
        <v>38</v>
      </c>
      <c r="N841" s="89"/>
      <c r="O841" s="89" t="s">
        <v>38</v>
      </c>
      <c r="P841" s="90" t="s">
        <v>540</v>
      </c>
      <c r="Q841" s="89" t="s">
        <v>540</v>
      </c>
      <c r="R841" s="90">
        <v>803.68962954714027</v>
      </c>
      <c r="S841" s="90">
        <v>496.20696348756223</v>
      </c>
      <c r="T841" s="90">
        <v>78.169586935746437</v>
      </c>
      <c r="U841" s="90">
        <v>2937.0238461538461</v>
      </c>
      <c r="V841" s="90">
        <v>811.82166217974213</v>
      </c>
      <c r="W841" s="90">
        <v>0.14979000000000001</v>
      </c>
      <c r="X841" s="90">
        <v>116.98</v>
      </c>
      <c r="Y841" s="90">
        <v>120.38466960986615</v>
      </c>
      <c r="Z841" s="90">
        <v>74.326841060801954</v>
      </c>
      <c r="AA841" s="90">
        <v>11.709022427105459</v>
      </c>
      <c r="AB841" s="90">
        <v>439.93680191538465</v>
      </c>
      <c r="AC841" s="90">
        <v>121.60276677790358</v>
      </c>
      <c r="AD841" s="90">
        <v>767.96010179106179</v>
      </c>
    </row>
    <row r="842" spans="1:30" x14ac:dyDescent="0.2">
      <c r="A842" s="89" t="s">
        <v>1117</v>
      </c>
      <c r="B842" s="89" t="s">
        <v>578</v>
      </c>
      <c r="C842" s="89" t="s">
        <v>6</v>
      </c>
      <c r="D842" s="89" t="s">
        <v>760</v>
      </c>
      <c r="E842" s="89" t="s">
        <v>605</v>
      </c>
      <c r="F842" s="89" t="s">
        <v>605</v>
      </c>
      <c r="G842" s="89" t="s">
        <v>541</v>
      </c>
      <c r="H842" s="89" t="s">
        <v>83</v>
      </c>
      <c r="I842" s="89" t="s">
        <v>231</v>
      </c>
      <c r="J842" s="90">
        <v>56.013320999999998</v>
      </c>
      <c r="K842" s="90">
        <v>92.959362999999996</v>
      </c>
      <c r="L842" s="89" t="s">
        <v>24</v>
      </c>
      <c r="M842" s="89" t="s">
        <v>38</v>
      </c>
      <c r="N842" s="89"/>
      <c r="O842" s="89" t="s">
        <v>38</v>
      </c>
      <c r="P842" s="90" t="s">
        <v>540</v>
      </c>
      <c r="Q842" s="89" t="s">
        <v>540</v>
      </c>
      <c r="R842" s="90">
        <v>803.68962954714027</v>
      </c>
      <c r="S842" s="90">
        <v>496.20696348756223</v>
      </c>
      <c r="T842" s="90">
        <v>78.169586935746437</v>
      </c>
      <c r="U842" s="90">
        <v>2899.8109090909093</v>
      </c>
      <c r="V842" s="90">
        <v>811.82166217974213</v>
      </c>
      <c r="W842" s="90">
        <v>0.52554999999999996</v>
      </c>
      <c r="X842" s="90">
        <v>116.98</v>
      </c>
      <c r="Y842" s="90">
        <v>422.37908480849956</v>
      </c>
      <c r="Z842" s="90">
        <v>260.78156966088829</v>
      </c>
      <c r="AA842" s="90">
        <v>41.08202641408154</v>
      </c>
      <c r="AB842" s="90">
        <v>1523.9956232727272</v>
      </c>
      <c r="AC842" s="90">
        <v>426.65287455856344</v>
      </c>
      <c r="AD842" s="90">
        <v>2674.8911787147599</v>
      </c>
    </row>
    <row r="843" spans="1:30" x14ac:dyDescent="0.2">
      <c r="A843" s="89" t="s">
        <v>1117</v>
      </c>
      <c r="B843" s="89" t="s">
        <v>578</v>
      </c>
      <c r="C843" s="89" t="s">
        <v>7</v>
      </c>
      <c r="D843" s="89" t="s">
        <v>760</v>
      </c>
      <c r="E843" s="89" t="s">
        <v>605</v>
      </c>
      <c r="F843" s="89" t="s">
        <v>605</v>
      </c>
      <c r="G843" s="89" t="s">
        <v>541</v>
      </c>
      <c r="H843" s="89" t="s">
        <v>83</v>
      </c>
      <c r="I843" s="89" t="s">
        <v>231</v>
      </c>
      <c r="J843" s="90">
        <v>56.013320999999998</v>
      </c>
      <c r="K843" s="90">
        <v>92.959362999999996</v>
      </c>
      <c r="L843" s="89" t="s">
        <v>24</v>
      </c>
      <c r="M843" s="89" t="s">
        <v>38</v>
      </c>
      <c r="N843" s="89"/>
      <c r="O843" s="89" t="s">
        <v>38</v>
      </c>
      <c r="P843" s="90" t="s">
        <v>540</v>
      </c>
      <c r="Q843" s="89" t="s">
        <v>540</v>
      </c>
      <c r="R843" s="90">
        <v>803.68962954714027</v>
      </c>
      <c r="S843" s="90">
        <v>496.20696348756223</v>
      </c>
      <c r="T843" s="90">
        <v>78.169586935746437</v>
      </c>
      <c r="U843" s="90">
        <v>2899.8109090909093</v>
      </c>
      <c r="V843" s="90">
        <v>811.82166217974213</v>
      </c>
      <c r="W843" s="90">
        <v>0.35829</v>
      </c>
      <c r="X843" s="90">
        <v>116.98</v>
      </c>
      <c r="Y843" s="90">
        <v>287.95395737044487</v>
      </c>
      <c r="Z843" s="90">
        <v>177.78599294795868</v>
      </c>
      <c r="AA843" s="90">
        <v>28.007381303208589</v>
      </c>
      <c r="AB843" s="90">
        <v>1038.973250618182</v>
      </c>
      <c r="AC843" s="90">
        <v>290.86758334237982</v>
      </c>
      <c r="AD843" s="90">
        <v>1823.588165582174</v>
      </c>
    </row>
    <row r="844" spans="1:30" x14ac:dyDescent="0.2">
      <c r="A844" s="89" t="s">
        <v>1117</v>
      </c>
      <c r="B844" s="89" t="s">
        <v>577</v>
      </c>
      <c r="C844" s="89" t="s">
        <v>4</v>
      </c>
      <c r="D844" s="89" t="s">
        <v>761</v>
      </c>
      <c r="E844" s="89" t="s">
        <v>605</v>
      </c>
      <c r="F844" s="89" t="s">
        <v>605</v>
      </c>
      <c r="G844" s="89" t="s">
        <v>541</v>
      </c>
      <c r="H844" s="89" t="s">
        <v>83</v>
      </c>
      <c r="I844" s="89" t="s">
        <v>232</v>
      </c>
      <c r="J844" s="90">
        <v>56.022046000000003</v>
      </c>
      <c r="K844" s="90">
        <v>92.849463999999998</v>
      </c>
      <c r="L844" s="89" t="s">
        <v>24</v>
      </c>
      <c r="M844" s="89" t="s">
        <v>38</v>
      </c>
      <c r="N844" s="89"/>
      <c r="O844" s="89" t="s">
        <v>38</v>
      </c>
      <c r="P844" s="90" t="s">
        <v>540</v>
      </c>
      <c r="Q844" s="89" t="s">
        <v>540</v>
      </c>
      <c r="R844" s="90">
        <v>803.68962954714027</v>
      </c>
      <c r="S844" s="90">
        <v>496.20696348756223</v>
      </c>
      <c r="T844" s="90">
        <v>78.169586935746437</v>
      </c>
      <c r="U844" s="90">
        <v>2937.0238461538461</v>
      </c>
      <c r="V844" s="90">
        <v>757.89915991322994</v>
      </c>
      <c r="W844" s="90">
        <v>2.7537500000000001</v>
      </c>
      <c r="X844" s="90">
        <v>109.21</v>
      </c>
      <c r="Y844" s="90">
        <v>2213.1603173654375</v>
      </c>
      <c r="Z844" s="90">
        <v>1366.4299257038745</v>
      </c>
      <c r="AA844" s="90">
        <v>215.25950002431176</v>
      </c>
      <c r="AB844" s="90">
        <v>8087.8294163461542</v>
      </c>
      <c r="AC844" s="90">
        <v>2087.0648116110569</v>
      </c>
      <c r="AD844" s="90">
        <v>13969.743971050835</v>
      </c>
    </row>
    <row r="845" spans="1:30" x14ac:dyDescent="0.2">
      <c r="A845" s="89" t="s">
        <v>1117</v>
      </c>
      <c r="B845" s="89" t="s">
        <v>577</v>
      </c>
      <c r="C845" s="89" t="s">
        <v>5</v>
      </c>
      <c r="D845" s="89" t="s">
        <v>761</v>
      </c>
      <c r="E845" s="89" t="s">
        <v>605</v>
      </c>
      <c r="F845" s="89" t="s">
        <v>605</v>
      </c>
      <c r="G845" s="89" t="s">
        <v>541</v>
      </c>
      <c r="H845" s="89" t="s">
        <v>83</v>
      </c>
      <c r="I845" s="89" t="s">
        <v>232</v>
      </c>
      <c r="J845" s="90">
        <v>56.022046000000003</v>
      </c>
      <c r="K845" s="90">
        <v>92.849463999999998</v>
      </c>
      <c r="L845" s="89" t="s">
        <v>24</v>
      </c>
      <c r="M845" s="89" t="s">
        <v>38</v>
      </c>
      <c r="N845" s="89"/>
      <c r="O845" s="89" t="s">
        <v>38</v>
      </c>
      <c r="P845" s="90" t="s">
        <v>540</v>
      </c>
      <c r="Q845" s="89" t="s">
        <v>540</v>
      </c>
      <c r="R845" s="90">
        <v>803.68962954714027</v>
      </c>
      <c r="S845" s="90">
        <v>496.20696348756223</v>
      </c>
      <c r="T845" s="90">
        <v>78.169586935746437</v>
      </c>
      <c r="U845" s="90">
        <v>2937.0238461538461</v>
      </c>
      <c r="V845" s="90">
        <v>757.89915991322994</v>
      </c>
      <c r="W845" s="90">
        <v>2.5912199999999999</v>
      </c>
      <c r="X845" s="90">
        <v>109.21</v>
      </c>
      <c r="Y845" s="90">
        <v>2082.5366418751405</v>
      </c>
      <c r="Z845" s="90">
        <v>1285.7814079282409</v>
      </c>
      <c r="AA845" s="90">
        <v>202.55459705964486</v>
      </c>
      <c r="AB845" s="90">
        <v>7610.4749306307685</v>
      </c>
      <c r="AC845" s="90">
        <v>1963.8834611503596</v>
      </c>
      <c r="AD845" s="90">
        <v>13145.231038644153</v>
      </c>
    </row>
    <row r="846" spans="1:30" x14ac:dyDescent="0.2">
      <c r="A846" s="89" t="s">
        <v>1117</v>
      </c>
      <c r="B846" s="89" t="s">
        <v>577</v>
      </c>
      <c r="C846" s="89" t="s">
        <v>10</v>
      </c>
      <c r="D846" s="89" t="s">
        <v>761</v>
      </c>
      <c r="E846" s="89" t="s">
        <v>605</v>
      </c>
      <c r="F846" s="89" t="s">
        <v>605</v>
      </c>
      <c r="G846" s="89" t="s">
        <v>541</v>
      </c>
      <c r="H846" s="89" t="s">
        <v>83</v>
      </c>
      <c r="I846" s="89" t="s">
        <v>232</v>
      </c>
      <c r="J846" s="90">
        <v>56.022046000000003</v>
      </c>
      <c r="K846" s="90">
        <v>92.849463999999998</v>
      </c>
      <c r="L846" s="89" t="s">
        <v>24</v>
      </c>
      <c r="M846" s="89" t="s">
        <v>38</v>
      </c>
      <c r="N846" s="89"/>
      <c r="O846" s="89" t="s">
        <v>38</v>
      </c>
      <c r="P846" s="90" t="s">
        <v>540</v>
      </c>
      <c r="Q846" s="89" t="s">
        <v>540</v>
      </c>
      <c r="R846" s="90">
        <v>803.68962954714027</v>
      </c>
      <c r="S846" s="90">
        <v>496.20696348756223</v>
      </c>
      <c r="T846" s="90">
        <v>78.169586935746437</v>
      </c>
      <c r="U846" s="90">
        <v>2937.0238461538461</v>
      </c>
      <c r="V846" s="90">
        <v>757.89915991322994</v>
      </c>
      <c r="W846" s="90">
        <v>0.81225999999999998</v>
      </c>
      <c r="X846" s="90">
        <v>109.21</v>
      </c>
      <c r="Y846" s="90">
        <v>652.80493849596019</v>
      </c>
      <c r="Z846" s="90">
        <v>403.04906816240731</v>
      </c>
      <c r="AA846" s="90">
        <v>63.494028684429402</v>
      </c>
      <c r="AB846" s="90">
        <v>2385.6269892769228</v>
      </c>
      <c r="AC846" s="90">
        <v>615.6111716311201</v>
      </c>
      <c r="AD846" s="90">
        <v>4120.5861962508397</v>
      </c>
    </row>
    <row r="847" spans="1:30" x14ac:dyDescent="0.2">
      <c r="A847" s="89" t="s">
        <v>1117</v>
      </c>
      <c r="B847" s="89" t="s">
        <v>577</v>
      </c>
      <c r="C847" s="89" t="s">
        <v>9</v>
      </c>
      <c r="D847" s="89" t="s">
        <v>761</v>
      </c>
      <c r="E847" s="89" t="s">
        <v>605</v>
      </c>
      <c r="F847" s="89" t="s">
        <v>605</v>
      </c>
      <c r="G847" s="89" t="s">
        <v>541</v>
      </c>
      <c r="H847" s="89" t="s">
        <v>83</v>
      </c>
      <c r="I847" s="89" t="s">
        <v>232</v>
      </c>
      <c r="J847" s="90">
        <v>56.022046000000003</v>
      </c>
      <c r="K847" s="90">
        <v>92.849463999999998</v>
      </c>
      <c r="L847" s="89" t="s">
        <v>24</v>
      </c>
      <c r="M847" s="89" t="s">
        <v>38</v>
      </c>
      <c r="N847" s="89"/>
      <c r="O847" s="89" t="s">
        <v>38</v>
      </c>
      <c r="P847" s="90" t="s">
        <v>540</v>
      </c>
      <c r="Q847" s="89" t="s">
        <v>540</v>
      </c>
      <c r="R847" s="90">
        <v>803.68962954714027</v>
      </c>
      <c r="S847" s="90">
        <v>496.20696348756223</v>
      </c>
      <c r="T847" s="90">
        <v>78.169586935746437</v>
      </c>
      <c r="U847" s="90">
        <v>2937.0238461538461</v>
      </c>
      <c r="V847" s="90">
        <v>757.89915991322994</v>
      </c>
      <c r="W847" s="90">
        <v>0.29121000000000002</v>
      </c>
      <c r="X847" s="90">
        <v>109.21</v>
      </c>
      <c r="Y847" s="90">
        <v>234.04245702042275</v>
      </c>
      <c r="Z847" s="90">
        <v>144.50042983721301</v>
      </c>
      <c r="AA847" s="90">
        <v>22.763765411558722</v>
      </c>
      <c r="AB847" s="90">
        <v>855.29071423846153</v>
      </c>
      <c r="AC847" s="90">
        <v>220.70781435833172</v>
      </c>
      <c r="AD847" s="90">
        <v>1477.3051808659877</v>
      </c>
    </row>
    <row r="848" spans="1:30" x14ac:dyDescent="0.2">
      <c r="A848" s="89" t="s">
        <v>1117</v>
      </c>
      <c r="B848" s="89" t="s">
        <v>578</v>
      </c>
      <c r="C848" s="89" t="s">
        <v>6</v>
      </c>
      <c r="D848" s="89" t="s">
        <v>761</v>
      </c>
      <c r="E848" s="89" t="s">
        <v>605</v>
      </c>
      <c r="F848" s="89" t="s">
        <v>605</v>
      </c>
      <c r="G848" s="89" t="s">
        <v>541</v>
      </c>
      <c r="H848" s="89" t="s">
        <v>83</v>
      </c>
      <c r="I848" s="89" t="s">
        <v>232</v>
      </c>
      <c r="J848" s="90">
        <v>56.022046000000003</v>
      </c>
      <c r="K848" s="90">
        <v>92.849463999999998</v>
      </c>
      <c r="L848" s="89" t="s">
        <v>24</v>
      </c>
      <c r="M848" s="89" t="s">
        <v>38</v>
      </c>
      <c r="N848" s="89"/>
      <c r="O848" s="89" t="s">
        <v>38</v>
      </c>
      <c r="P848" s="90" t="s">
        <v>540</v>
      </c>
      <c r="Q848" s="89" t="s">
        <v>540</v>
      </c>
      <c r="R848" s="90">
        <v>803.68962954714027</v>
      </c>
      <c r="S848" s="90">
        <v>496.20696348756223</v>
      </c>
      <c r="T848" s="90">
        <v>78.169586935746437</v>
      </c>
      <c r="U848" s="90">
        <v>2899.8109090909093</v>
      </c>
      <c r="V848" s="90">
        <v>757.89915991322994</v>
      </c>
      <c r="W848" s="90">
        <v>0.70674999999999999</v>
      </c>
      <c r="X848" s="90">
        <v>109.21</v>
      </c>
      <c r="Y848" s="90">
        <v>568.00764568244142</v>
      </c>
      <c r="Z848" s="90">
        <v>350.69427144483461</v>
      </c>
      <c r="AA848" s="90">
        <v>55.246355566838794</v>
      </c>
      <c r="AB848" s="90">
        <v>2049.4413600000003</v>
      </c>
      <c r="AC848" s="90">
        <v>535.64523126867527</v>
      </c>
      <c r="AD848" s="90">
        <v>3559.03486396279</v>
      </c>
    </row>
    <row r="849" spans="1:30" x14ac:dyDescent="0.2">
      <c r="A849" s="89" t="s">
        <v>1117</v>
      </c>
      <c r="B849" s="89" t="s">
        <v>578</v>
      </c>
      <c r="C849" s="89" t="s">
        <v>7</v>
      </c>
      <c r="D849" s="89" t="s">
        <v>761</v>
      </c>
      <c r="E849" s="89" t="s">
        <v>605</v>
      </c>
      <c r="F849" s="89" t="s">
        <v>605</v>
      </c>
      <c r="G849" s="89" t="s">
        <v>541</v>
      </c>
      <c r="H849" s="89" t="s">
        <v>83</v>
      </c>
      <c r="I849" s="89" t="s">
        <v>232</v>
      </c>
      <c r="J849" s="90">
        <v>56.022046000000003</v>
      </c>
      <c r="K849" s="90">
        <v>92.849463999999998</v>
      </c>
      <c r="L849" s="89" t="s">
        <v>24</v>
      </c>
      <c r="M849" s="89" t="s">
        <v>38</v>
      </c>
      <c r="N849" s="89"/>
      <c r="O849" s="89" t="s">
        <v>38</v>
      </c>
      <c r="P849" s="90" t="s">
        <v>540</v>
      </c>
      <c r="Q849" s="89" t="s">
        <v>540</v>
      </c>
      <c r="R849" s="90">
        <v>803.68962954714027</v>
      </c>
      <c r="S849" s="90">
        <v>496.20696348756223</v>
      </c>
      <c r="T849" s="90">
        <v>78.169586935746437</v>
      </c>
      <c r="U849" s="90">
        <v>2899.8109090909093</v>
      </c>
      <c r="V849" s="90">
        <v>757.89915991322994</v>
      </c>
      <c r="W849" s="90">
        <v>0.48859999999999998</v>
      </c>
      <c r="X849" s="90">
        <v>109.21</v>
      </c>
      <c r="Y849" s="90">
        <v>392.68275299673275</v>
      </c>
      <c r="Z849" s="90">
        <v>242.4467223600229</v>
      </c>
      <c r="AA849" s="90">
        <v>38.193660176805707</v>
      </c>
      <c r="AB849" s="90">
        <v>1416.8476101818183</v>
      </c>
      <c r="AC849" s="90">
        <v>370.30952953360412</v>
      </c>
      <c r="AD849" s="90">
        <v>2460.4802752489841</v>
      </c>
    </row>
    <row r="850" spans="1:30" x14ac:dyDescent="0.2">
      <c r="A850" s="89" t="s">
        <v>1117</v>
      </c>
      <c r="B850" s="89" t="s">
        <v>577</v>
      </c>
      <c r="C850" s="89" t="s">
        <v>4</v>
      </c>
      <c r="D850" s="89" t="s">
        <v>762</v>
      </c>
      <c r="E850" s="89" t="s">
        <v>605</v>
      </c>
      <c r="F850" s="89" t="s">
        <v>605</v>
      </c>
      <c r="G850" s="89" t="s">
        <v>541</v>
      </c>
      <c r="H850" s="89" t="s">
        <v>83</v>
      </c>
      <c r="I850" s="89" t="s">
        <v>233</v>
      </c>
      <c r="J850" s="90">
        <v>56.083893000000003</v>
      </c>
      <c r="K850" s="90">
        <v>92.759069999999994</v>
      </c>
      <c r="L850" s="89" t="s">
        <v>24</v>
      </c>
      <c r="M850" s="89" t="s">
        <v>38</v>
      </c>
      <c r="N850" s="89"/>
      <c r="O850" s="89" t="s">
        <v>38</v>
      </c>
      <c r="P850" s="90" t="s">
        <v>540</v>
      </c>
      <c r="Q850" s="89" t="s">
        <v>540</v>
      </c>
      <c r="R850" s="90">
        <v>803.68962954714027</v>
      </c>
      <c r="S850" s="90">
        <v>496.20696348756223</v>
      </c>
      <c r="T850" s="90">
        <v>78.169586935746437</v>
      </c>
      <c r="U850" s="90">
        <v>2937.0238461538461</v>
      </c>
      <c r="V850" s="90">
        <v>686.1412868841777</v>
      </c>
      <c r="W850" s="90">
        <v>2.3570899999999999</v>
      </c>
      <c r="X850" s="90">
        <v>98.87</v>
      </c>
      <c r="Y850" s="90">
        <v>1894.3687889092687</v>
      </c>
      <c r="Z850" s="90">
        <v>1169.6044715668979</v>
      </c>
      <c r="AA850" s="90">
        <v>184.25275167037856</v>
      </c>
      <c r="AB850" s="90">
        <v>6922.8295375307689</v>
      </c>
      <c r="AC850" s="90">
        <v>1617.2967659018263</v>
      </c>
      <c r="AD850" s="90">
        <v>11788.352315579141</v>
      </c>
    </row>
    <row r="851" spans="1:30" x14ac:dyDescent="0.2">
      <c r="A851" s="89" t="s">
        <v>1117</v>
      </c>
      <c r="B851" s="89" t="s">
        <v>577</v>
      </c>
      <c r="C851" s="89" t="s">
        <v>5</v>
      </c>
      <c r="D851" s="89" t="s">
        <v>762</v>
      </c>
      <c r="E851" s="89" t="s">
        <v>605</v>
      </c>
      <c r="F851" s="89" t="s">
        <v>605</v>
      </c>
      <c r="G851" s="89" t="s">
        <v>541</v>
      </c>
      <c r="H851" s="89" t="s">
        <v>83</v>
      </c>
      <c r="I851" s="89" t="s">
        <v>233</v>
      </c>
      <c r="J851" s="90">
        <v>56.083893000000003</v>
      </c>
      <c r="K851" s="90">
        <v>92.759069999999994</v>
      </c>
      <c r="L851" s="89" t="s">
        <v>24</v>
      </c>
      <c r="M851" s="89" t="s">
        <v>38</v>
      </c>
      <c r="N851" s="89"/>
      <c r="O851" s="89" t="s">
        <v>38</v>
      </c>
      <c r="P851" s="90" t="s">
        <v>540</v>
      </c>
      <c r="Q851" s="89" t="s">
        <v>540</v>
      </c>
      <c r="R851" s="90">
        <v>803.68962954714027</v>
      </c>
      <c r="S851" s="90">
        <v>496.20696348756223</v>
      </c>
      <c r="T851" s="90">
        <v>78.169586935746437</v>
      </c>
      <c r="U851" s="90">
        <v>2937.0238461538461</v>
      </c>
      <c r="V851" s="90">
        <v>686.1412868841777</v>
      </c>
      <c r="W851" s="90">
        <v>2.26613</v>
      </c>
      <c r="X851" s="90">
        <v>98.87</v>
      </c>
      <c r="Y851" s="90">
        <v>1821.265180205661</v>
      </c>
      <c r="Z851" s="90">
        <v>1124.4694861680694</v>
      </c>
      <c r="AA851" s="90">
        <v>177.14244604270309</v>
      </c>
      <c r="AB851" s="90">
        <v>6655.6778484846154</v>
      </c>
      <c r="AC851" s="90">
        <v>1554.8853544468416</v>
      </c>
      <c r="AD851" s="90">
        <v>11333.440315347891</v>
      </c>
    </row>
    <row r="852" spans="1:30" x14ac:dyDescent="0.2">
      <c r="A852" s="89" t="s">
        <v>1117</v>
      </c>
      <c r="B852" s="89" t="s">
        <v>577</v>
      </c>
      <c r="C852" s="89" t="s">
        <v>10</v>
      </c>
      <c r="D852" s="89" t="s">
        <v>762</v>
      </c>
      <c r="E852" s="89" t="s">
        <v>605</v>
      </c>
      <c r="F852" s="89" t="s">
        <v>605</v>
      </c>
      <c r="G852" s="89" t="s">
        <v>541</v>
      </c>
      <c r="H852" s="89" t="s">
        <v>83</v>
      </c>
      <c r="I852" s="89" t="s">
        <v>233</v>
      </c>
      <c r="J852" s="90">
        <v>56.083893000000003</v>
      </c>
      <c r="K852" s="90">
        <v>92.759069999999994</v>
      </c>
      <c r="L852" s="89" t="s">
        <v>24</v>
      </c>
      <c r="M852" s="89" t="s">
        <v>38</v>
      </c>
      <c r="N852" s="89"/>
      <c r="O852" s="89" t="s">
        <v>38</v>
      </c>
      <c r="P852" s="90" t="s">
        <v>540</v>
      </c>
      <c r="Q852" s="89" t="s">
        <v>540</v>
      </c>
      <c r="R852" s="90">
        <v>803.68962954714027</v>
      </c>
      <c r="S852" s="90">
        <v>496.20696348756223</v>
      </c>
      <c r="T852" s="90">
        <v>78.169586935746437</v>
      </c>
      <c r="U852" s="90">
        <v>2937.0238461538461</v>
      </c>
      <c r="V852" s="90">
        <v>686.1412868841777</v>
      </c>
      <c r="W852" s="90">
        <v>0.72482000000000002</v>
      </c>
      <c r="X852" s="90">
        <v>98.87</v>
      </c>
      <c r="Y852" s="90">
        <v>582.53031728835822</v>
      </c>
      <c r="Z852" s="90">
        <v>359.66073127505484</v>
      </c>
      <c r="AA852" s="90">
        <v>56.658880002767731</v>
      </c>
      <c r="AB852" s="90">
        <v>2128.8136241692309</v>
      </c>
      <c r="AC852" s="90">
        <v>497.32892755938968</v>
      </c>
      <c r="AD852" s="90">
        <v>3624.9924802948017</v>
      </c>
    </row>
    <row r="853" spans="1:30" x14ac:dyDescent="0.2">
      <c r="A853" s="89" t="s">
        <v>1117</v>
      </c>
      <c r="B853" s="89" t="s">
        <v>577</v>
      </c>
      <c r="C853" s="89" t="s">
        <v>9</v>
      </c>
      <c r="D853" s="89" t="s">
        <v>762</v>
      </c>
      <c r="E853" s="89" t="s">
        <v>605</v>
      </c>
      <c r="F853" s="89" t="s">
        <v>605</v>
      </c>
      <c r="G853" s="89" t="s">
        <v>541</v>
      </c>
      <c r="H853" s="89" t="s">
        <v>83</v>
      </c>
      <c r="I853" s="89" t="s">
        <v>233</v>
      </c>
      <c r="J853" s="90">
        <v>56.083893000000003</v>
      </c>
      <c r="K853" s="90">
        <v>92.759069999999994</v>
      </c>
      <c r="L853" s="89" t="s">
        <v>24</v>
      </c>
      <c r="M853" s="89" t="s">
        <v>38</v>
      </c>
      <c r="N853" s="89"/>
      <c r="O853" s="89" t="s">
        <v>38</v>
      </c>
      <c r="P853" s="90" t="s">
        <v>540</v>
      </c>
      <c r="Q853" s="89" t="s">
        <v>540</v>
      </c>
      <c r="R853" s="90">
        <v>803.68962954714027</v>
      </c>
      <c r="S853" s="90">
        <v>496.20696348756223</v>
      </c>
      <c r="T853" s="90">
        <v>78.169586935746437</v>
      </c>
      <c r="U853" s="90">
        <v>2937.0238461538461</v>
      </c>
      <c r="V853" s="90">
        <v>686.1412868841777</v>
      </c>
      <c r="W853" s="90">
        <v>0.25869999999999999</v>
      </c>
      <c r="X853" s="90">
        <v>98.87</v>
      </c>
      <c r="Y853" s="90">
        <v>207.91450716384517</v>
      </c>
      <c r="Z853" s="90">
        <v>128.36874145423235</v>
      </c>
      <c r="AA853" s="90">
        <v>20.222472140277603</v>
      </c>
      <c r="AB853" s="90">
        <v>759.80806899999993</v>
      </c>
      <c r="AC853" s="90">
        <v>177.50475091693676</v>
      </c>
      <c r="AD853" s="90">
        <v>1293.8185406752918</v>
      </c>
    </row>
    <row r="854" spans="1:30" x14ac:dyDescent="0.2">
      <c r="A854" s="89" t="s">
        <v>1117</v>
      </c>
      <c r="B854" s="89" t="s">
        <v>578</v>
      </c>
      <c r="C854" s="89" t="s">
        <v>6</v>
      </c>
      <c r="D854" s="89" t="s">
        <v>762</v>
      </c>
      <c r="E854" s="89" t="s">
        <v>605</v>
      </c>
      <c r="F854" s="89" t="s">
        <v>605</v>
      </c>
      <c r="G854" s="89" t="s">
        <v>541</v>
      </c>
      <c r="H854" s="89" t="s">
        <v>83</v>
      </c>
      <c r="I854" s="89" t="s">
        <v>233</v>
      </c>
      <c r="J854" s="90">
        <v>56.083893000000003</v>
      </c>
      <c r="K854" s="90">
        <v>92.759069999999994</v>
      </c>
      <c r="L854" s="89" t="s">
        <v>24</v>
      </c>
      <c r="M854" s="89" t="s">
        <v>38</v>
      </c>
      <c r="N854" s="89"/>
      <c r="O854" s="89" t="s">
        <v>38</v>
      </c>
      <c r="P854" s="90" t="s">
        <v>540</v>
      </c>
      <c r="Q854" s="89" t="s">
        <v>540</v>
      </c>
      <c r="R854" s="90">
        <v>803.68962954714027</v>
      </c>
      <c r="S854" s="90">
        <v>496.20696348756223</v>
      </c>
      <c r="T854" s="90">
        <v>78.169586935746437</v>
      </c>
      <c r="U854" s="90">
        <v>2899.8109090909093</v>
      </c>
      <c r="V854" s="90">
        <v>686.1412868841777</v>
      </c>
      <c r="W854" s="90">
        <v>1.6405400000000001</v>
      </c>
      <c r="X854" s="90">
        <v>98.87</v>
      </c>
      <c r="Y854" s="90">
        <v>1318.4849848572655</v>
      </c>
      <c r="Z854" s="90">
        <v>814.04737187988542</v>
      </c>
      <c r="AA854" s="90">
        <v>128.24033415156947</v>
      </c>
      <c r="AB854" s="90">
        <v>4757.255788800001</v>
      </c>
      <c r="AC854" s="90">
        <v>1125.6422267849689</v>
      </c>
      <c r="AD854" s="90">
        <v>8143.6707064736911</v>
      </c>
    </row>
    <row r="855" spans="1:30" x14ac:dyDescent="0.2">
      <c r="A855" s="89" t="s">
        <v>1117</v>
      </c>
      <c r="B855" s="89" t="s">
        <v>578</v>
      </c>
      <c r="C855" s="89" t="s">
        <v>7</v>
      </c>
      <c r="D855" s="89" t="s">
        <v>762</v>
      </c>
      <c r="E855" s="89" t="s">
        <v>605</v>
      </c>
      <c r="F855" s="89" t="s">
        <v>605</v>
      </c>
      <c r="G855" s="89" t="s">
        <v>541</v>
      </c>
      <c r="H855" s="89" t="s">
        <v>83</v>
      </c>
      <c r="I855" s="89" t="s">
        <v>233</v>
      </c>
      <c r="J855" s="90">
        <v>56.083893000000003</v>
      </c>
      <c r="K855" s="90">
        <v>92.759069999999994</v>
      </c>
      <c r="L855" s="89" t="s">
        <v>24</v>
      </c>
      <c r="M855" s="89" t="s">
        <v>38</v>
      </c>
      <c r="N855" s="89"/>
      <c r="O855" s="89" t="s">
        <v>38</v>
      </c>
      <c r="P855" s="90" t="s">
        <v>540</v>
      </c>
      <c r="Q855" s="89" t="s">
        <v>540</v>
      </c>
      <c r="R855" s="90">
        <v>803.68962954714027</v>
      </c>
      <c r="S855" s="90">
        <v>496.20696348756223</v>
      </c>
      <c r="T855" s="90">
        <v>78.169586935746437</v>
      </c>
      <c r="U855" s="90">
        <v>2899.8109090909093</v>
      </c>
      <c r="V855" s="90">
        <v>686.1412868841777</v>
      </c>
      <c r="W855" s="90">
        <v>1.1209800000000001</v>
      </c>
      <c r="X855" s="90">
        <v>98.87</v>
      </c>
      <c r="Y855" s="90">
        <v>900.92000092975343</v>
      </c>
      <c r="Z855" s="90">
        <v>556.23808193028754</v>
      </c>
      <c r="AA855" s="90">
        <v>87.626543563233042</v>
      </c>
      <c r="AB855" s="90">
        <v>3250.6300328727275</v>
      </c>
      <c r="AC855" s="90">
        <v>769.15065977142558</v>
      </c>
      <c r="AD855" s="90">
        <v>5564.5653190674275</v>
      </c>
    </row>
    <row r="856" spans="1:30" x14ac:dyDescent="0.2">
      <c r="A856" s="89" t="s">
        <v>1117</v>
      </c>
      <c r="B856" s="89" t="s">
        <v>577</v>
      </c>
      <c r="C856" s="89" t="s">
        <v>4</v>
      </c>
      <c r="D856" s="89" t="s">
        <v>763</v>
      </c>
      <c r="E856" s="89" t="s">
        <v>605</v>
      </c>
      <c r="F856" s="89" t="s">
        <v>605</v>
      </c>
      <c r="G856" s="89" t="s">
        <v>541</v>
      </c>
      <c r="H856" s="89" t="s">
        <v>83</v>
      </c>
      <c r="I856" s="89" t="s">
        <v>234</v>
      </c>
      <c r="J856" s="90">
        <v>56.044854999999998</v>
      </c>
      <c r="K856" s="90">
        <v>92.874988999999999</v>
      </c>
      <c r="L856" s="89" t="s">
        <v>24</v>
      </c>
      <c r="M856" s="89" t="s">
        <v>38</v>
      </c>
      <c r="N856" s="89"/>
      <c r="O856" s="89" t="s">
        <v>38</v>
      </c>
      <c r="P856" s="90" t="s">
        <v>540</v>
      </c>
      <c r="Q856" s="89" t="s">
        <v>540</v>
      </c>
      <c r="R856" s="90">
        <v>803.68962954714027</v>
      </c>
      <c r="S856" s="90">
        <v>496.20696348756223</v>
      </c>
      <c r="T856" s="90">
        <v>78.169586935746437</v>
      </c>
      <c r="U856" s="90">
        <v>2937.0238461538461</v>
      </c>
      <c r="V856" s="90">
        <v>768.10071439608362</v>
      </c>
      <c r="W856" s="90">
        <v>1.79718</v>
      </c>
      <c r="X856" s="90">
        <v>110.68</v>
      </c>
      <c r="Y856" s="90">
        <v>1444.3749284295295</v>
      </c>
      <c r="Z856" s="90">
        <v>891.77323064057714</v>
      </c>
      <c r="AA856" s="90">
        <v>140.48481824918477</v>
      </c>
      <c r="AB856" s="90">
        <v>5278.3605158307691</v>
      </c>
      <c r="AC856" s="90">
        <v>1380.4152418983535</v>
      </c>
      <c r="AD856" s="90">
        <v>9135.4087350484151</v>
      </c>
    </row>
    <row r="857" spans="1:30" x14ac:dyDescent="0.2">
      <c r="A857" s="89" t="s">
        <v>1117</v>
      </c>
      <c r="B857" s="89" t="s">
        <v>577</v>
      </c>
      <c r="C857" s="89" t="s">
        <v>5</v>
      </c>
      <c r="D857" s="89" t="s">
        <v>763</v>
      </c>
      <c r="E857" s="89" t="s">
        <v>605</v>
      </c>
      <c r="F857" s="89" t="s">
        <v>605</v>
      </c>
      <c r="G857" s="89" t="s">
        <v>541</v>
      </c>
      <c r="H857" s="89" t="s">
        <v>83</v>
      </c>
      <c r="I857" s="89" t="s">
        <v>234</v>
      </c>
      <c r="J857" s="90">
        <v>56.044854999999998</v>
      </c>
      <c r="K857" s="90">
        <v>92.874988999999999</v>
      </c>
      <c r="L857" s="89" t="s">
        <v>24</v>
      </c>
      <c r="M857" s="89" t="s">
        <v>38</v>
      </c>
      <c r="N857" s="89"/>
      <c r="O857" s="89" t="s">
        <v>38</v>
      </c>
      <c r="P857" s="90" t="s">
        <v>540</v>
      </c>
      <c r="Q857" s="89" t="s">
        <v>540</v>
      </c>
      <c r="R857" s="90">
        <v>803.68962954714027</v>
      </c>
      <c r="S857" s="90">
        <v>496.20696348756223</v>
      </c>
      <c r="T857" s="90">
        <v>78.169586935746437</v>
      </c>
      <c r="U857" s="90">
        <v>2937.0238461538461</v>
      </c>
      <c r="V857" s="90">
        <v>768.10071439608362</v>
      </c>
      <c r="W857" s="90">
        <v>1.72847</v>
      </c>
      <c r="X857" s="90">
        <v>110.68</v>
      </c>
      <c r="Y857" s="90">
        <v>1389.1534139833454</v>
      </c>
      <c r="Z857" s="90">
        <v>857.67885017934668</v>
      </c>
      <c r="AA857" s="90">
        <v>135.11378593082964</v>
      </c>
      <c r="AB857" s="90">
        <v>5076.5576073615384</v>
      </c>
      <c r="AC857" s="90">
        <v>1327.6390418121987</v>
      </c>
      <c r="AD857" s="90">
        <v>8786.1426992672586</v>
      </c>
    </row>
    <row r="858" spans="1:30" x14ac:dyDescent="0.2">
      <c r="A858" s="89" t="s">
        <v>1117</v>
      </c>
      <c r="B858" s="89" t="s">
        <v>577</v>
      </c>
      <c r="C858" s="89" t="s">
        <v>10</v>
      </c>
      <c r="D858" s="89" t="s">
        <v>763</v>
      </c>
      <c r="E858" s="89" t="s">
        <v>605</v>
      </c>
      <c r="F858" s="89" t="s">
        <v>605</v>
      </c>
      <c r="G858" s="89" t="s">
        <v>541</v>
      </c>
      <c r="H858" s="89" t="s">
        <v>83</v>
      </c>
      <c r="I858" s="89" t="s">
        <v>234</v>
      </c>
      <c r="J858" s="90">
        <v>56.044854999999998</v>
      </c>
      <c r="K858" s="90">
        <v>92.874988999999999</v>
      </c>
      <c r="L858" s="89" t="s">
        <v>24</v>
      </c>
      <c r="M858" s="89" t="s">
        <v>38</v>
      </c>
      <c r="N858" s="89"/>
      <c r="O858" s="89" t="s">
        <v>38</v>
      </c>
      <c r="P858" s="90" t="s">
        <v>540</v>
      </c>
      <c r="Q858" s="89" t="s">
        <v>540</v>
      </c>
      <c r="R858" s="90">
        <v>803.68962954714027</v>
      </c>
      <c r="S858" s="90">
        <v>496.20696348756223</v>
      </c>
      <c r="T858" s="90">
        <v>78.169586935746437</v>
      </c>
      <c r="U858" s="90">
        <v>2937.0238461538461</v>
      </c>
      <c r="V858" s="90">
        <v>768.10071439608362</v>
      </c>
      <c r="W858" s="90">
        <v>0.55303999999999998</v>
      </c>
      <c r="X858" s="90">
        <v>110.68</v>
      </c>
      <c r="Y858" s="90">
        <v>444.47251272475046</v>
      </c>
      <c r="Z858" s="90">
        <v>274.42229908716143</v>
      </c>
      <c r="AA858" s="90">
        <v>43.230908358945207</v>
      </c>
      <c r="AB858" s="90">
        <v>1624.2916678769229</v>
      </c>
      <c r="AC858" s="90">
        <v>424.79041908961005</v>
      </c>
      <c r="AD858" s="90">
        <v>2811.2078071373903</v>
      </c>
    </row>
    <row r="859" spans="1:30" x14ac:dyDescent="0.2">
      <c r="A859" s="89" t="s">
        <v>1117</v>
      </c>
      <c r="B859" s="89" t="s">
        <v>577</v>
      </c>
      <c r="C859" s="89" t="s">
        <v>9</v>
      </c>
      <c r="D859" s="89" t="s">
        <v>763</v>
      </c>
      <c r="E859" s="89" t="s">
        <v>605</v>
      </c>
      <c r="F859" s="89" t="s">
        <v>605</v>
      </c>
      <c r="G859" s="89" t="s">
        <v>541</v>
      </c>
      <c r="H859" s="89" t="s">
        <v>83</v>
      </c>
      <c r="I859" s="89" t="s">
        <v>234</v>
      </c>
      <c r="J859" s="90">
        <v>56.044854999999998</v>
      </c>
      <c r="K859" s="90">
        <v>92.874988999999999</v>
      </c>
      <c r="L859" s="89" t="s">
        <v>24</v>
      </c>
      <c r="M859" s="89" t="s">
        <v>38</v>
      </c>
      <c r="N859" s="89"/>
      <c r="O859" s="89" t="s">
        <v>38</v>
      </c>
      <c r="P859" s="90" t="s">
        <v>540</v>
      </c>
      <c r="Q859" s="89" t="s">
        <v>540</v>
      </c>
      <c r="R859" s="90">
        <v>803.68962954714027</v>
      </c>
      <c r="S859" s="90">
        <v>496.20696348756223</v>
      </c>
      <c r="T859" s="90">
        <v>78.169586935746437</v>
      </c>
      <c r="U859" s="90">
        <v>2937.0238461538461</v>
      </c>
      <c r="V859" s="90">
        <v>768.10071439608362</v>
      </c>
      <c r="W859" s="90">
        <v>0.19736999999999999</v>
      </c>
      <c r="X859" s="90">
        <v>110.68</v>
      </c>
      <c r="Y859" s="90">
        <v>158.62422218371907</v>
      </c>
      <c r="Z859" s="90">
        <v>97.936368383540156</v>
      </c>
      <c r="AA859" s="90">
        <v>15.428331373508273</v>
      </c>
      <c r="AB859" s="90">
        <v>579.68039651538459</v>
      </c>
      <c r="AC859" s="90">
        <v>151.60003800035503</v>
      </c>
      <c r="AD859" s="90">
        <v>1003.269356456507</v>
      </c>
    </row>
    <row r="860" spans="1:30" x14ac:dyDescent="0.2">
      <c r="A860" s="89" t="s">
        <v>1117</v>
      </c>
      <c r="B860" s="89" t="s">
        <v>578</v>
      </c>
      <c r="C860" s="89" t="s">
        <v>6</v>
      </c>
      <c r="D860" s="89" t="s">
        <v>763</v>
      </c>
      <c r="E860" s="89" t="s">
        <v>605</v>
      </c>
      <c r="F860" s="89" t="s">
        <v>605</v>
      </c>
      <c r="G860" s="89" t="s">
        <v>541</v>
      </c>
      <c r="H860" s="89" t="s">
        <v>83</v>
      </c>
      <c r="I860" s="89" t="s">
        <v>234</v>
      </c>
      <c r="J860" s="90">
        <v>56.044854999999998</v>
      </c>
      <c r="K860" s="90">
        <v>92.874988999999999</v>
      </c>
      <c r="L860" s="89" t="s">
        <v>24</v>
      </c>
      <c r="M860" s="89" t="s">
        <v>38</v>
      </c>
      <c r="N860" s="89"/>
      <c r="O860" s="89" t="s">
        <v>38</v>
      </c>
      <c r="P860" s="90" t="s">
        <v>540</v>
      </c>
      <c r="Q860" s="89" t="s">
        <v>540</v>
      </c>
      <c r="R860" s="90">
        <v>803.68962954714027</v>
      </c>
      <c r="S860" s="90">
        <v>496.20696348756223</v>
      </c>
      <c r="T860" s="90">
        <v>78.169586935746437</v>
      </c>
      <c r="U860" s="90">
        <v>2899.8109090909093</v>
      </c>
      <c r="V860" s="90">
        <v>768.10071439608362</v>
      </c>
      <c r="W860" s="90">
        <v>1.24604</v>
      </c>
      <c r="X860" s="90">
        <v>110.68</v>
      </c>
      <c r="Y860" s="90">
        <v>1001.4294260009187</v>
      </c>
      <c r="Z860" s="90">
        <v>618.29372478404207</v>
      </c>
      <c r="AA860" s="90">
        <v>97.402432105417489</v>
      </c>
      <c r="AB860" s="90">
        <v>3613.2803851636368</v>
      </c>
      <c r="AC860" s="90">
        <v>957.0842141660961</v>
      </c>
      <c r="AD860" s="90">
        <v>6287.4901822201109</v>
      </c>
    </row>
    <row r="861" spans="1:30" x14ac:dyDescent="0.2">
      <c r="A861" s="89" t="s">
        <v>1117</v>
      </c>
      <c r="B861" s="89" t="s">
        <v>578</v>
      </c>
      <c r="C861" s="89" t="s">
        <v>7</v>
      </c>
      <c r="D861" s="89" t="s">
        <v>763</v>
      </c>
      <c r="E861" s="89" t="s">
        <v>605</v>
      </c>
      <c r="F861" s="89" t="s">
        <v>605</v>
      </c>
      <c r="G861" s="89" t="s">
        <v>541</v>
      </c>
      <c r="H861" s="89" t="s">
        <v>83</v>
      </c>
      <c r="I861" s="89" t="s">
        <v>234</v>
      </c>
      <c r="J861" s="90">
        <v>56.044854999999998</v>
      </c>
      <c r="K861" s="90">
        <v>92.874988999999999</v>
      </c>
      <c r="L861" s="89" t="s">
        <v>24</v>
      </c>
      <c r="M861" s="89" t="s">
        <v>38</v>
      </c>
      <c r="N861" s="89"/>
      <c r="O861" s="89" t="s">
        <v>38</v>
      </c>
      <c r="P861" s="90" t="s">
        <v>540</v>
      </c>
      <c r="Q861" s="89" t="s">
        <v>540</v>
      </c>
      <c r="R861" s="90">
        <v>803.68962954714027</v>
      </c>
      <c r="S861" s="90">
        <v>496.20696348756223</v>
      </c>
      <c r="T861" s="90">
        <v>78.169586935746437</v>
      </c>
      <c r="U861" s="90">
        <v>2899.8109090909093</v>
      </c>
      <c r="V861" s="90">
        <v>768.10071439608362</v>
      </c>
      <c r="W861" s="90">
        <v>0.85148999999999997</v>
      </c>
      <c r="X861" s="90">
        <v>110.68</v>
      </c>
      <c r="Y861" s="90">
        <v>684.33368266309446</v>
      </c>
      <c r="Z861" s="90">
        <v>422.51526734002437</v>
      </c>
      <c r="AA861" s="90">
        <v>66.560621579918731</v>
      </c>
      <c r="AB861" s="90">
        <v>2469.1599909818183</v>
      </c>
      <c r="AC861" s="90">
        <v>654.0300773011212</v>
      </c>
      <c r="AD861" s="90">
        <v>4296.5996398659772</v>
      </c>
    </row>
    <row r="862" spans="1:30" x14ac:dyDescent="0.2">
      <c r="A862" s="89" t="s">
        <v>1117</v>
      </c>
      <c r="B862" s="89" t="s">
        <v>577</v>
      </c>
      <c r="C862" s="89" t="s">
        <v>4</v>
      </c>
      <c r="D862" s="89" t="s">
        <v>764</v>
      </c>
      <c r="E862" s="89" t="s">
        <v>605</v>
      </c>
      <c r="F862" s="89" t="s">
        <v>605</v>
      </c>
      <c r="G862" s="89" t="s">
        <v>541</v>
      </c>
      <c r="H862" s="89" t="s">
        <v>83</v>
      </c>
      <c r="I862" s="89" t="s">
        <v>235</v>
      </c>
      <c r="J862" s="90">
        <v>56.011288</v>
      </c>
      <c r="K862" s="90">
        <v>92.883402000000004</v>
      </c>
      <c r="L862" s="89" t="s">
        <v>24</v>
      </c>
      <c r="M862" s="89" t="s">
        <v>38</v>
      </c>
      <c r="N862" s="89"/>
      <c r="O862" s="89" t="s">
        <v>38</v>
      </c>
      <c r="P862" s="90" t="s">
        <v>540</v>
      </c>
      <c r="Q862" s="89" t="s">
        <v>540</v>
      </c>
      <c r="R862" s="90">
        <v>803.68962954714027</v>
      </c>
      <c r="S862" s="90">
        <v>496.20696348756223</v>
      </c>
      <c r="T862" s="90">
        <v>78.169586935746437</v>
      </c>
      <c r="U862" s="90">
        <v>2937.0238461538461</v>
      </c>
      <c r="V862" s="90">
        <v>779.75963380505925</v>
      </c>
      <c r="W862" s="90">
        <v>1.47661</v>
      </c>
      <c r="X862" s="90">
        <v>112.36</v>
      </c>
      <c r="Y862" s="90">
        <v>1186.7361438856028</v>
      </c>
      <c r="Z862" s="90">
        <v>732.70416435536924</v>
      </c>
      <c r="AA862" s="90">
        <v>115.42599376519254</v>
      </c>
      <c r="AB862" s="90">
        <v>4336.8387814692305</v>
      </c>
      <c r="AC862" s="90">
        <v>1151.4008728728886</v>
      </c>
      <c r="AD862" s="90">
        <v>7523.1059563482841</v>
      </c>
    </row>
    <row r="863" spans="1:30" x14ac:dyDescent="0.2">
      <c r="A863" s="89" t="s">
        <v>1117</v>
      </c>
      <c r="B863" s="89" t="s">
        <v>577</v>
      </c>
      <c r="C863" s="89" t="s">
        <v>5</v>
      </c>
      <c r="D863" s="89" t="s">
        <v>764</v>
      </c>
      <c r="E863" s="89" t="s">
        <v>605</v>
      </c>
      <c r="F863" s="89" t="s">
        <v>605</v>
      </c>
      <c r="G863" s="89" t="s">
        <v>541</v>
      </c>
      <c r="H863" s="89" t="s">
        <v>83</v>
      </c>
      <c r="I863" s="89" t="s">
        <v>235</v>
      </c>
      <c r="J863" s="90">
        <v>56.011288</v>
      </c>
      <c r="K863" s="90">
        <v>92.883402000000004</v>
      </c>
      <c r="L863" s="89" t="s">
        <v>24</v>
      </c>
      <c r="M863" s="89" t="s">
        <v>38</v>
      </c>
      <c r="N863" s="89"/>
      <c r="O863" s="89" t="s">
        <v>38</v>
      </c>
      <c r="P863" s="90" t="s">
        <v>540</v>
      </c>
      <c r="Q863" s="89" t="s">
        <v>540</v>
      </c>
      <c r="R863" s="90">
        <v>803.68962954714027</v>
      </c>
      <c r="S863" s="90">
        <v>496.20696348756223</v>
      </c>
      <c r="T863" s="90">
        <v>78.169586935746437</v>
      </c>
      <c r="U863" s="90">
        <v>2937.0238461538461</v>
      </c>
      <c r="V863" s="90">
        <v>779.75963380505925</v>
      </c>
      <c r="W863" s="90">
        <v>1.43719</v>
      </c>
      <c r="X863" s="90">
        <v>112.36</v>
      </c>
      <c r="Y863" s="90">
        <v>1155.0546986888544</v>
      </c>
      <c r="Z863" s="90">
        <v>713.14368585468958</v>
      </c>
      <c r="AA863" s="90">
        <v>112.34454864818542</v>
      </c>
      <c r="AB863" s="90">
        <v>4221.0613014538458</v>
      </c>
      <c r="AC863" s="90">
        <v>1120.662748108293</v>
      </c>
      <c r="AD863" s="90">
        <v>7322.2669827538684</v>
      </c>
    </row>
    <row r="864" spans="1:30" x14ac:dyDescent="0.2">
      <c r="A864" s="89" t="s">
        <v>1117</v>
      </c>
      <c r="B864" s="89" t="s">
        <v>577</v>
      </c>
      <c r="C864" s="89" t="s">
        <v>10</v>
      </c>
      <c r="D864" s="89" t="s">
        <v>764</v>
      </c>
      <c r="E864" s="89" t="s">
        <v>605</v>
      </c>
      <c r="F864" s="89" t="s">
        <v>605</v>
      </c>
      <c r="G864" s="89" t="s">
        <v>541</v>
      </c>
      <c r="H864" s="89" t="s">
        <v>83</v>
      </c>
      <c r="I864" s="89" t="s">
        <v>235</v>
      </c>
      <c r="J864" s="90">
        <v>56.011288</v>
      </c>
      <c r="K864" s="90">
        <v>92.883402000000004</v>
      </c>
      <c r="L864" s="89" t="s">
        <v>24</v>
      </c>
      <c r="M864" s="89" t="s">
        <v>38</v>
      </c>
      <c r="N864" s="89"/>
      <c r="O864" s="89" t="s">
        <v>38</v>
      </c>
      <c r="P864" s="90" t="s">
        <v>540</v>
      </c>
      <c r="Q864" s="89" t="s">
        <v>540</v>
      </c>
      <c r="R864" s="90">
        <v>803.68962954714027</v>
      </c>
      <c r="S864" s="90">
        <v>496.20696348756223</v>
      </c>
      <c r="T864" s="90">
        <v>78.169586935746437</v>
      </c>
      <c r="U864" s="90">
        <v>2937.0238461538461</v>
      </c>
      <c r="V864" s="90">
        <v>779.75963380505925</v>
      </c>
      <c r="W864" s="90">
        <v>0.46483999999999998</v>
      </c>
      <c r="X864" s="90">
        <v>112.36</v>
      </c>
      <c r="Y864" s="90">
        <v>373.58708739869269</v>
      </c>
      <c r="Z864" s="90">
        <v>230.65684490755842</v>
      </c>
      <c r="AA864" s="90">
        <v>36.336350791212375</v>
      </c>
      <c r="AB864" s="90">
        <v>1365.2461646461538</v>
      </c>
      <c r="AC864" s="90">
        <v>362.4634681779437</v>
      </c>
      <c r="AD864" s="90">
        <v>2368.2899159215613</v>
      </c>
    </row>
    <row r="865" spans="1:30" x14ac:dyDescent="0.2">
      <c r="A865" s="89" t="s">
        <v>1117</v>
      </c>
      <c r="B865" s="89" t="s">
        <v>577</v>
      </c>
      <c r="C865" s="89" t="s">
        <v>9</v>
      </c>
      <c r="D865" s="89" t="s">
        <v>764</v>
      </c>
      <c r="E865" s="89" t="s">
        <v>605</v>
      </c>
      <c r="F865" s="89" t="s">
        <v>605</v>
      </c>
      <c r="G865" s="89" t="s">
        <v>541</v>
      </c>
      <c r="H865" s="89" t="s">
        <v>83</v>
      </c>
      <c r="I865" s="89" t="s">
        <v>235</v>
      </c>
      <c r="J865" s="90">
        <v>56.011288</v>
      </c>
      <c r="K865" s="90">
        <v>92.883402000000004</v>
      </c>
      <c r="L865" s="89" t="s">
        <v>24</v>
      </c>
      <c r="M865" s="89" t="s">
        <v>38</v>
      </c>
      <c r="N865" s="89"/>
      <c r="O865" s="89" t="s">
        <v>38</v>
      </c>
      <c r="P865" s="90" t="s">
        <v>540</v>
      </c>
      <c r="Q865" s="89" t="s">
        <v>540</v>
      </c>
      <c r="R865" s="90">
        <v>803.68962954714027</v>
      </c>
      <c r="S865" s="90">
        <v>496.20696348756223</v>
      </c>
      <c r="T865" s="90">
        <v>78.169586935746437</v>
      </c>
      <c r="U865" s="90">
        <v>2937.0238461538461</v>
      </c>
      <c r="V865" s="90">
        <v>779.75963380505925</v>
      </c>
      <c r="W865" s="90">
        <v>0.16550000000000001</v>
      </c>
      <c r="X865" s="90">
        <v>112.36</v>
      </c>
      <c r="Y865" s="90">
        <v>133.01063369005172</v>
      </c>
      <c r="Z865" s="90">
        <v>82.12225245719155</v>
      </c>
      <c r="AA865" s="90">
        <v>12.937066637866035</v>
      </c>
      <c r="AB865" s="90">
        <v>486.07744653846157</v>
      </c>
      <c r="AC865" s="90">
        <v>129.05021939473733</v>
      </c>
      <c r="AD865" s="90">
        <v>843.19761871830815</v>
      </c>
    </row>
    <row r="866" spans="1:30" x14ac:dyDescent="0.2">
      <c r="A866" s="89" t="s">
        <v>1117</v>
      </c>
      <c r="B866" s="89" t="s">
        <v>578</v>
      </c>
      <c r="C866" s="89" t="s">
        <v>6</v>
      </c>
      <c r="D866" s="89" t="s">
        <v>764</v>
      </c>
      <c r="E866" s="89" t="s">
        <v>605</v>
      </c>
      <c r="F866" s="89" t="s">
        <v>605</v>
      </c>
      <c r="G866" s="89" t="s">
        <v>541</v>
      </c>
      <c r="H866" s="89" t="s">
        <v>83</v>
      </c>
      <c r="I866" s="89" t="s">
        <v>235</v>
      </c>
      <c r="J866" s="90">
        <v>56.011288</v>
      </c>
      <c r="K866" s="90">
        <v>92.883402000000004</v>
      </c>
      <c r="L866" s="89" t="s">
        <v>24</v>
      </c>
      <c r="M866" s="89" t="s">
        <v>38</v>
      </c>
      <c r="N866" s="89"/>
      <c r="O866" s="89" t="s">
        <v>38</v>
      </c>
      <c r="P866" s="90" t="s">
        <v>540</v>
      </c>
      <c r="Q866" s="89" t="s">
        <v>540</v>
      </c>
      <c r="R866" s="90">
        <v>803.68962954714027</v>
      </c>
      <c r="S866" s="90">
        <v>496.20696348756223</v>
      </c>
      <c r="T866" s="90">
        <v>78.169586935746437</v>
      </c>
      <c r="U866" s="90">
        <v>2899.8109090909093</v>
      </c>
      <c r="V866" s="90">
        <v>779.75963380505925</v>
      </c>
      <c r="W866" s="90">
        <v>0.89588000000000001</v>
      </c>
      <c r="X866" s="90">
        <v>112.36</v>
      </c>
      <c r="Y866" s="90">
        <v>720.00946531869204</v>
      </c>
      <c r="Z866" s="90">
        <v>444.54189444923725</v>
      </c>
      <c r="AA866" s="90">
        <v>70.030569543996521</v>
      </c>
      <c r="AB866" s="90">
        <v>2597.8825972363638</v>
      </c>
      <c r="AC866" s="90">
        <v>698.57106073327645</v>
      </c>
      <c r="AD866" s="90">
        <v>4531.0355872815662</v>
      </c>
    </row>
    <row r="867" spans="1:30" x14ac:dyDescent="0.2">
      <c r="A867" s="89" t="s">
        <v>1117</v>
      </c>
      <c r="B867" s="89" t="s">
        <v>578</v>
      </c>
      <c r="C867" s="89" t="s">
        <v>7</v>
      </c>
      <c r="D867" s="89" t="s">
        <v>764</v>
      </c>
      <c r="E867" s="89" t="s">
        <v>605</v>
      </c>
      <c r="F867" s="89" t="s">
        <v>605</v>
      </c>
      <c r="G867" s="89" t="s">
        <v>541</v>
      </c>
      <c r="H867" s="89" t="s">
        <v>83</v>
      </c>
      <c r="I867" s="89" t="s">
        <v>235</v>
      </c>
      <c r="J867" s="90">
        <v>56.011288</v>
      </c>
      <c r="K867" s="90">
        <v>92.883402000000004</v>
      </c>
      <c r="L867" s="89" t="s">
        <v>24</v>
      </c>
      <c r="M867" s="89" t="s">
        <v>38</v>
      </c>
      <c r="N867" s="89"/>
      <c r="O867" s="89" t="s">
        <v>38</v>
      </c>
      <c r="P867" s="90" t="s">
        <v>540</v>
      </c>
      <c r="Q867" s="89" t="s">
        <v>540</v>
      </c>
      <c r="R867" s="90">
        <v>803.68962954714027</v>
      </c>
      <c r="S867" s="90">
        <v>496.20696348756223</v>
      </c>
      <c r="T867" s="90">
        <v>78.169586935746437</v>
      </c>
      <c r="U867" s="90">
        <v>2899.8109090909093</v>
      </c>
      <c r="V867" s="90">
        <v>779.75963380505925</v>
      </c>
      <c r="W867" s="90">
        <v>0.61431999999999998</v>
      </c>
      <c r="X867" s="90">
        <v>112.36</v>
      </c>
      <c r="Y867" s="90">
        <v>493.72261322339921</v>
      </c>
      <c r="Z867" s="90">
        <v>304.82986180967924</v>
      </c>
      <c r="AA867" s="90">
        <v>48.021140646367748</v>
      </c>
      <c r="AB867" s="90">
        <v>1781.4118376727274</v>
      </c>
      <c r="AC867" s="90">
        <v>479.02193823912398</v>
      </c>
      <c r="AD867" s="90">
        <v>3107.0073915912981</v>
      </c>
    </row>
    <row r="868" spans="1:30" x14ac:dyDescent="0.2">
      <c r="A868" s="89" t="s">
        <v>1117</v>
      </c>
      <c r="B868" s="89" t="s">
        <v>577</v>
      </c>
      <c r="C868" s="89" t="s">
        <v>4</v>
      </c>
      <c r="D868" s="89" t="s">
        <v>765</v>
      </c>
      <c r="E868" s="89" t="s">
        <v>605</v>
      </c>
      <c r="F868" s="89" t="s">
        <v>605</v>
      </c>
      <c r="G868" s="89" t="s">
        <v>541</v>
      </c>
      <c r="H868" s="89" t="s">
        <v>83</v>
      </c>
      <c r="I868" s="89" t="s">
        <v>236</v>
      </c>
      <c r="J868" s="90">
        <v>55.977753</v>
      </c>
      <c r="K868" s="90">
        <v>92.837425999999994</v>
      </c>
      <c r="L868" s="89" t="s">
        <v>24</v>
      </c>
      <c r="M868" s="89" t="s">
        <v>38</v>
      </c>
      <c r="N868" s="89"/>
      <c r="O868" s="89" t="s">
        <v>38</v>
      </c>
      <c r="P868" s="90" t="s">
        <v>540</v>
      </c>
      <c r="Q868" s="89" t="s">
        <v>540</v>
      </c>
      <c r="R868" s="90">
        <v>803.68962954714027</v>
      </c>
      <c r="S868" s="90">
        <v>496.20696348756223</v>
      </c>
      <c r="T868" s="90">
        <v>78.169586935746437</v>
      </c>
      <c r="U868" s="90">
        <v>2937.0238461538461</v>
      </c>
      <c r="V868" s="90">
        <v>796.69282627999996</v>
      </c>
      <c r="W868" s="90">
        <v>2.0190100000000002</v>
      </c>
      <c r="X868" s="90">
        <v>114.8</v>
      </c>
      <c r="Y868" s="90">
        <v>1622.6573989519718</v>
      </c>
      <c r="Z868" s="90">
        <v>1001.8468213510231</v>
      </c>
      <c r="AA868" s="90">
        <v>157.82517771914144</v>
      </c>
      <c r="AB868" s="90">
        <v>5929.8805156230774</v>
      </c>
      <c r="AC868" s="90">
        <v>1608.530783187583</v>
      </c>
      <c r="AD868" s="90">
        <v>10320.740696832796</v>
      </c>
    </row>
    <row r="869" spans="1:30" x14ac:dyDescent="0.2">
      <c r="A869" s="89" t="s">
        <v>1117</v>
      </c>
      <c r="B869" s="89" t="s">
        <v>577</v>
      </c>
      <c r="C869" s="89" t="s">
        <v>5</v>
      </c>
      <c r="D869" s="89" t="s">
        <v>765</v>
      </c>
      <c r="E869" s="89" t="s">
        <v>605</v>
      </c>
      <c r="F869" s="89" t="s">
        <v>605</v>
      </c>
      <c r="G869" s="89" t="s">
        <v>541</v>
      </c>
      <c r="H869" s="89" t="s">
        <v>83</v>
      </c>
      <c r="I869" s="89" t="s">
        <v>236</v>
      </c>
      <c r="J869" s="90">
        <v>55.977753</v>
      </c>
      <c r="K869" s="90">
        <v>92.837425999999994</v>
      </c>
      <c r="L869" s="89" t="s">
        <v>24</v>
      </c>
      <c r="M869" s="89" t="s">
        <v>38</v>
      </c>
      <c r="N869" s="89"/>
      <c r="O869" s="89" t="s">
        <v>38</v>
      </c>
      <c r="P869" s="90" t="s">
        <v>540</v>
      </c>
      <c r="Q869" s="89" t="s">
        <v>540</v>
      </c>
      <c r="R869" s="90">
        <v>803.68962954714027</v>
      </c>
      <c r="S869" s="90">
        <v>496.20696348756223</v>
      </c>
      <c r="T869" s="90">
        <v>78.169586935746437</v>
      </c>
      <c r="U869" s="90">
        <v>2937.0238461538461</v>
      </c>
      <c r="V869" s="90">
        <v>796.69282627999996</v>
      </c>
      <c r="W869" s="90">
        <v>1.9200999999999999</v>
      </c>
      <c r="X869" s="90">
        <v>114.8</v>
      </c>
      <c r="Y869" s="90">
        <v>1543.1644576934639</v>
      </c>
      <c r="Z869" s="90">
        <v>952.76699059246823</v>
      </c>
      <c r="AA869" s="90">
        <v>150.09342387532672</v>
      </c>
      <c r="AB869" s="90">
        <v>5639.3794869999992</v>
      </c>
      <c r="AC869" s="90">
        <v>1529.7298957402279</v>
      </c>
      <c r="AD869" s="90">
        <v>9815.1342549014844</v>
      </c>
    </row>
    <row r="870" spans="1:30" x14ac:dyDescent="0.2">
      <c r="A870" s="89" t="s">
        <v>1117</v>
      </c>
      <c r="B870" s="89" t="s">
        <v>577</v>
      </c>
      <c r="C870" s="89" t="s">
        <v>10</v>
      </c>
      <c r="D870" s="89" t="s">
        <v>765</v>
      </c>
      <c r="E870" s="89" t="s">
        <v>605</v>
      </c>
      <c r="F870" s="89" t="s">
        <v>605</v>
      </c>
      <c r="G870" s="89" t="s">
        <v>541</v>
      </c>
      <c r="H870" s="89" t="s">
        <v>83</v>
      </c>
      <c r="I870" s="89" t="s">
        <v>236</v>
      </c>
      <c r="J870" s="90">
        <v>55.977753</v>
      </c>
      <c r="K870" s="90">
        <v>92.837425999999994</v>
      </c>
      <c r="L870" s="89" t="s">
        <v>24</v>
      </c>
      <c r="M870" s="89" t="s">
        <v>38</v>
      </c>
      <c r="N870" s="89"/>
      <c r="O870" s="89" t="s">
        <v>38</v>
      </c>
      <c r="P870" s="90" t="s">
        <v>540</v>
      </c>
      <c r="Q870" s="89" t="s">
        <v>540</v>
      </c>
      <c r="R870" s="90">
        <v>803.68962954714027</v>
      </c>
      <c r="S870" s="90">
        <v>496.20696348756223</v>
      </c>
      <c r="T870" s="90">
        <v>78.169586935746437</v>
      </c>
      <c r="U870" s="90">
        <v>2937.0238461538461</v>
      </c>
      <c r="V870" s="90">
        <v>796.69282627999996</v>
      </c>
      <c r="W870" s="90">
        <v>0.60797000000000001</v>
      </c>
      <c r="X870" s="90">
        <v>114.8</v>
      </c>
      <c r="Y870" s="90">
        <v>488.61918407577485</v>
      </c>
      <c r="Z870" s="90">
        <v>301.67894759153324</v>
      </c>
      <c r="AA870" s="90">
        <v>47.524763769325766</v>
      </c>
      <c r="AB870" s="90">
        <v>1785.6223877461539</v>
      </c>
      <c r="AC870" s="90">
        <v>484.36533759345161</v>
      </c>
      <c r="AD870" s="90">
        <v>3107.8106207762394</v>
      </c>
    </row>
    <row r="871" spans="1:30" x14ac:dyDescent="0.2">
      <c r="A871" s="89" t="s">
        <v>1117</v>
      </c>
      <c r="B871" s="89" t="s">
        <v>577</v>
      </c>
      <c r="C871" s="89" t="s">
        <v>9</v>
      </c>
      <c r="D871" s="89" t="s">
        <v>765</v>
      </c>
      <c r="E871" s="89" t="s">
        <v>605</v>
      </c>
      <c r="F871" s="89" t="s">
        <v>605</v>
      </c>
      <c r="G871" s="89" t="s">
        <v>541</v>
      </c>
      <c r="H871" s="89" t="s">
        <v>83</v>
      </c>
      <c r="I871" s="89" t="s">
        <v>236</v>
      </c>
      <c r="J871" s="90">
        <v>55.977753</v>
      </c>
      <c r="K871" s="90">
        <v>92.837425999999994</v>
      </c>
      <c r="L871" s="89" t="s">
        <v>24</v>
      </c>
      <c r="M871" s="89" t="s">
        <v>38</v>
      </c>
      <c r="N871" s="89"/>
      <c r="O871" s="89" t="s">
        <v>38</v>
      </c>
      <c r="P871" s="90" t="s">
        <v>540</v>
      </c>
      <c r="Q871" s="89" t="s">
        <v>540</v>
      </c>
      <c r="R871" s="90">
        <v>803.68962954714027</v>
      </c>
      <c r="S871" s="90">
        <v>496.20696348756223</v>
      </c>
      <c r="T871" s="90">
        <v>78.169586935746437</v>
      </c>
      <c r="U871" s="90">
        <v>2937.0238461538461</v>
      </c>
      <c r="V871" s="90">
        <v>796.69282627999996</v>
      </c>
      <c r="W871" s="90">
        <v>0.21748000000000001</v>
      </c>
      <c r="X871" s="90">
        <v>114.8</v>
      </c>
      <c r="Y871" s="90">
        <v>174.78642063391206</v>
      </c>
      <c r="Z871" s="90">
        <v>107.91509041927503</v>
      </c>
      <c r="AA871" s="90">
        <v>17.000321766786136</v>
      </c>
      <c r="AB871" s="90">
        <v>638.74394606153851</v>
      </c>
      <c r="AC871" s="90">
        <v>173.26475585937439</v>
      </c>
      <c r="AD871" s="90">
        <v>1111.7105347408863</v>
      </c>
    </row>
    <row r="872" spans="1:30" x14ac:dyDescent="0.2">
      <c r="A872" s="89" t="s">
        <v>1117</v>
      </c>
      <c r="B872" s="89" t="s">
        <v>578</v>
      </c>
      <c r="C872" s="89" t="s">
        <v>6</v>
      </c>
      <c r="D872" s="89" t="s">
        <v>765</v>
      </c>
      <c r="E872" s="89" t="s">
        <v>605</v>
      </c>
      <c r="F872" s="89" t="s">
        <v>605</v>
      </c>
      <c r="G872" s="89" t="s">
        <v>541</v>
      </c>
      <c r="H872" s="89" t="s">
        <v>83</v>
      </c>
      <c r="I872" s="89" t="s">
        <v>236</v>
      </c>
      <c r="J872" s="90">
        <v>55.977753</v>
      </c>
      <c r="K872" s="90">
        <v>92.837425999999994</v>
      </c>
      <c r="L872" s="89" t="s">
        <v>24</v>
      </c>
      <c r="M872" s="89" t="s">
        <v>38</v>
      </c>
      <c r="N872" s="89"/>
      <c r="O872" s="89" t="s">
        <v>38</v>
      </c>
      <c r="P872" s="90" t="s">
        <v>540</v>
      </c>
      <c r="Q872" s="89" t="s">
        <v>540</v>
      </c>
      <c r="R872" s="90">
        <v>803.68962954714027</v>
      </c>
      <c r="S872" s="90">
        <v>496.20696348756223</v>
      </c>
      <c r="T872" s="90">
        <v>78.169586935746437</v>
      </c>
      <c r="U872" s="90">
        <v>2899.8109090909093</v>
      </c>
      <c r="V872" s="90">
        <v>796.69282627999996</v>
      </c>
      <c r="W872" s="90">
        <v>0.67905000000000004</v>
      </c>
      <c r="X872" s="90">
        <v>114.8</v>
      </c>
      <c r="Y872" s="90">
        <v>545.74544294398561</v>
      </c>
      <c r="Z872" s="90">
        <v>336.94933855622918</v>
      </c>
      <c r="AA872" s="90">
        <v>53.081058008718621</v>
      </c>
      <c r="AB872" s="90">
        <v>1969.1165978181821</v>
      </c>
      <c r="AC872" s="90">
        <v>540.99426368543402</v>
      </c>
      <c r="AD872" s="90">
        <v>3445.8867010125496</v>
      </c>
    </row>
    <row r="873" spans="1:30" x14ac:dyDescent="0.2">
      <c r="A873" s="89" t="s">
        <v>1117</v>
      </c>
      <c r="B873" s="89" t="s">
        <v>578</v>
      </c>
      <c r="C873" s="89" t="s">
        <v>7</v>
      </c>
      <c r="D873" s="89" t="s">
        <v>765</v>
      </c>
      <c r="E873" s="89" t="s">
        <v>605</v>
      </c>
      <c r="F873" s="89" t="s">
        <v>605</v>
      </c>
      <c r="G873" s="89" t="s">
        <v>541</v>
      </c>
      <c r="H873" s="89" t="s">
        <v>83</v>
      </c>
      <c r="I873" s="89" t="s">
        <v>236</v>
      </c>
      <c r="J873" s="90">
        <v>55.977753</v>
      </c>
      <c r="K873" s="90">
        <v>92.837425999999994</v>
      </c>
      <c r="L873" s="89" t="s">
        <v>24</v>
      </c>
      <c r="M873" s="89" t="s">
        <v>38</v>
      </c>
      <c r="N873" s="89"/>
      <c r="O873" s="89" t="s">
        <v>38</v>
      </c>
      <c r="P873" s="90" t="s">
        <v>540</v>
      </c>
      <c r="Q873" s="89" t="s">
        <v>540</v>
      </c>
      <c r="R873" s="90">
        <v>803.68962954714027</v>
      </c>
      <c r="S873" s="90">
        <v>496.20696348756223</v>
      </c>
      <c r="T873" s="90">
        <v>78.169586935746437</v>
      </c>
      <c r="U873" s="90">
        <v>2899.8109090909093</v>
      </c>
      <c r="V873" s="90">
        <v>796.69282627999996</v>
      </c>
      <c r="W873" s="90">
        <v>0.46677000000000002</v>
      </c>
      <c r="X873" s="90">
        <v>114.8</v>
      </c>
      <c r="Y873" s="90">
        <v>375.13820838371868</v>
      </c>
      <c r="Z873" s="90">
        <v>231.61452434708943</v>
      </c>
      <c r="AA873" s="90">
        <v>36.487218093998365</v>
      </c>
      <c r="AB873" s="90">
        <v>1353.5447380363637</v>
      </c>
      <c r="AC873" s="90">
        <v>371.87231052271562</v>
      </c>
      <c r="AD873" s="90">
        <v>2368.6569993838857</v>
      </c>
    </row>
    <row r="874" spans="1:30" x14ac:dyDescent="0.2">
      <c r="A874" s="89" t="s">
        <v>1117</v>
      </c>
      <c r="B874" s="89" t="s">
        <v>577</v>
      </c>
      <c r="C874" s="89" t="s">
        <v>4</v>
      </c>
      <c r="D874" s="89" t="s">
        <v>766</v>
      </c>
      <c r="E874" s="89" t="s">
        <v>605</v>
      </c>
      <c r="F874" s="89" t="s">
        <v>605</v>
      </c>
      <c r="G874" s="89" t="s">
        <v>541</v>
      </c>
      <c r="H874" s="89" t="s">
        <v>83</v>
      </c>
      <c r="I874" s="89" t="s">
        <v>237</v>
      </c>
      <c r="J874" s="90">
        <v>56.050407999999997</v>
      </c>
      <c r="K874" s="90">
        <v>92.902659999999997</v>
      </c>
      <c r="L874" s="89" t="s">
        <v>24</v>
      </c>
      <c r="M874" s="89" t="s">
        <v>38</v>
      </c>
      <c r="N874" s="89"/>
      <c r="O874" s="89" t="s">
        <v>38</v>
      </c>
      <c r="P874" s="90" t="s">
        <v>540</v>
      </c>
      <c r="Q874" s="89" t="s">
        <v>540</v>
      </c>
      <c r="R874" s="90">
        <v>803.68962954714027</v>
      </c>
      <c r="S874" s="90">
        <v>496.20696348756223</v>
      </c>
      <c r="T874" s="90">
        <v>78.169586935746437</v>
      </c>
      <c r="U874" s="90">
        <v>2937.0238461538461</v>
      </c>
      <c r="V874" s="90">
        <v>768.86409602405229</v>
      </c>
      <c r="W874" s="90">
        <v>0.85741999999999996</v>
      </c>
      <c r="X874" s="90">
        <v>110.79</v>
      </c>
      <c r="Y874" s="90">
        <v>689.09956216630894</v>
      </c>
      <c r="Z874" s="90">
        <v>425.45777463350561</v>
      </c>
      <c r="AA874" s="90">
        <v>67.024167230447702</v>
      </c>
      <c r="AB874" s="90">
        <v>2518.2629861692308</v>
      </c>
      <c r="AC874" s="90">
        <v>659.23945321294286</v>
      </c>
      <c r="AD874" s="90">
        <v>4359.0839434124355</v>
      </c>
    </row>
    <row r="875" spans="1:30" x14ac:dyDescent="0.2">
      <c r="A875" s="89" t="s">
        <v>1117</v>
      </c>
      <c r="B875" s="89" t="s">
        <v>577</v>
      </c>
      <c r="C875" s="89" t="s">
        <v>5</v>
      </c>
      <c r="D875" s="89" t="s">
        <v>766</v>
      </c>
      <c r="E875" s="89" t="s">
        <v>605</v>
      </c>
      <c r="F875" s="89" t="s">
        <v>605</v>
      </c>
      <c r="G875" s="89" t="s">
        <v>541</v>
      </c>
      <c r="H875" s="89" t="s">
        <v>83</v>
      </c>
      <c r="I875" s="89" t="s">
        <v>237</v>
      </c>
      <c r="J875" s="90">
        <v>56.050407999999997</v>
      </c>
      <c r="K875" s="90">
        <v>92.902659999999997</v>
      </c>
      <c r="L875" s="89" t="s">
        <v>24</v>
      </c>
      <c r="M875" s="89" t="s">
        <v>38</v>
      </c>
      <c r="N875" s="89"/>
      <c r="O875" s="89" t="s">
        <v>38</v>
      </c>
      <c r="P875" s="90" t="s">
        <v>540</v>
      </c>
      <c r="Q875" s="89" t="s">
        <v>540</v>
      </c>
      <c r="R875" s="90">
        <v>803.68962954714027</v>
      </c>
      <c r="S875" s="90">
        <v>496.20696348756223</v>
      </c>
      <c r="T875" s="90">
        <v>78.169586935746437</v>
      </c>
      <c r="U875" s="90">
        <v>2937.0238461538461</v>
      </c>
      <c r="V875" s="90">
        <v>768.86409602405229</v>
      </c>
      <c r="W875" s="90">
        <v>0.86148999999999998</v>
      </c>
      <c r="X875" s="90">
        <v>110.79</v>
      </c>
      <c r="Y875" s="90">
        <v>692.37057895856583</v>
      </c>
      <c r="Z875" s="90">
        <v>427.47733697489997</v>
      </c>
      <c r="AA875" s="90">
        <v>67.342317449276194</v>
      </c>
      <c r="AB875" s="90">
        <v>2530.2166732230767</v>
      </c>
      <c r="AC875" s="90">
        <v>662.36873008376074</v>
      </c>
      <c r="AD875" s="90">
        <v>4379.7756366895792</v>
      </c>
    </row>
    <row r="876" spans="1:30" x14ac:dyDescent="0.2">
      <c r="A876" s="89" t="s">
        <v>1117</v>
      </c>
      <c r="B876" s="89" t="s">
        <v>577</v>
      </c>
      <c r="C876" s="89" t="s">
        <v>10</v>
      </c>
      <c r="D876" s="89" t="s">
        <v>766</v>
      </c>
      <c r="E876" s="89" t="s">
        <v>605</v>
      </c>
      <c r="F876" s="89" t="s">
        <v>605</v>
      </c>
      <c r="G876" s="89" t="s">
        <v>541</v>
      </c>
      <c r="H876" s="89" t="s">
        <v>83</v>
      </c>
      <c r="I876" s="89" t="s">
        <v>237</v>
      </c>
      <c r="J876" s="90">
        <v>56.050407999999997</v>
      </c>
      <c r="K876" s="90">
        <v>92.902659999999997</v>
      </c>
      <c r="L876" s="89" t="s">
        <v>24</v>
      </c>
      <c r="M876" s="89" t="s">
        <v>38</v>
      </c>
      <c r="N876" s="89"/>
      <c r="O876" s="89" t="s">
        <v>38</v>
      </c>
      <c r="P876" s="90" t="s">
        <v>540</v>
      </c>
      <c r="Q876" s="89" t="s">
        <v>540</v>
      </c>
      <c r="R876" s="90">
        <v>803.68962954714027</v>
      </c>
      <c r="S876" s="90">
        <v>496.20696348756223</v>
      </c>
      <c r="T876" s="90">
        <v>78.169586935746437</v>
      </c>
      <c r="U876" s="90">
        <v>2937.0238461538461</v>
      </c>
      <c r="V876" s="90">
        <v>768.86409602405229</v>
      </c>
      <c r="W876" s="90">
        <v>0.28647</v>
      </c>
      <c r="X876" s="90">
        <v>110.79</v>
      </c>
      <c r="Y876" s="90">
        <v>230.23296817636927</v>
      </c>
      <c r="Z876" s="90">
        <v>142.14840883028197</v>
      </c>
      <c r="AA876" s="90">
        <v>22.393241569483283</v>
      </c>
      <c r="AB876" s="90">
        <v>841.36922120769225</v>
      </c>
      <c r="AC876" s="90">
        <v>220.25649758801026</v>
      </c>
      <c r="AD876" s="90">
        <v>1456.4003373718369</v>
      </c>
    </row>
    <row r="877" spans="1:30" x14ac:dyDescent="0.2">
      <c r="A877" s="89" t="s">
        <v>1117</v>
      </c>
      <c r="B877" s="89" t="s">
        <v>577</v>
      </c>
      <c r="C877" s="89" t="s">
        <v>9</v>
      </c>
      <c r="D877" s="89" t="s">
        <v>766</v>
      </c>
      <c r="E877" s="89" t="s">
        <v>605</v>
      </c>
      <c r="F877" s="89" t="s">
        <v>605</v>
      </c>
      <c r="G877" s="89" t="s">
        <v>541</v>
      </c>
      <c r="H877" s="89" t="s">
        <v>83</v>
      </c>
      <c r="I877" s="89" t="s">
        <v>237</v>
      </c>
      <c r="J877" s="90">
        <v>56.050407999999997</v>
      </c>
      <c r="K877" s="90">
        <v>92.902659999999997</v>
      </c>
      <c r="L877" s="89" t="s">
        <v>24</v>
      </c>
      <c r="M877" s="89" t="s">
        <v>38</v>
      </c>
      <c r="N877" s="89"/>
      <c r="O877" s="89" t="s">
        <v>38</v>
      </c>
      <c r="P877" s="90" t="s">
        <v>540</v>
      </c>
      <c r="Q877" s="89" t="s">
        <v>540</v>
      </c>
      <c r="R877" s="90">
        <v>803.68962954714027</v>
      </c>
      <c r="S877" s="90">
        <v>496.20696348756223</v>
      </c>
      <c r="T877" s="90">
        <v>78.169586935746437</v>
      </c>
      <c r="U877" s="90">
        <v>2937.0238461538461</v>
      </c>
      <c r="V877" s="90">
        <v>768.86409602405229</v>
      </c>
      <c r="W877" s="90">
        <v>0.10138</v>
      </c>
      <c r="X877" s="90">
        <v>110.79</v>
      </c>
      <c r="Y877" s="90">
        <v>81.478054643489074</v>
      </c>
      <c r="Z877" s="90">
        <v>50.305461958369058</v>
      </c>
      <c r="AA877" s="90">
        <v>7.9248327235459737</v>
      </c>
      <c r="AB877" s="90">
        <v>297.75547752307693</v>
      </c>
      <c r="AC877" s="90">
        <v>77.947442054918426</v>
      </c>
      <c r="AD877" s="90">
        <v>515.41126890339945</v>
      </c>
    </row>
    <row r="878" spans="1:30" x14ac:dyDescent="0.2">
      <c r="A878" s="89" t="s">
        <v>1117</v>
      </c>
      <c r="B878" s="89" t="s">
        <v>578</v>
      </c>
      <c r="C878" s="89" t="s">
        <v>6</v>
      </c>
      <c r="D878" s="89" t="s">
        <v>766</v>
      </c>
      <c r="E878" s="89" t="s">
        <v>605</v>
      </c>
      <c r="F878" s="89" t="s">
        <v>605</v>
      </c>
      <c r="G878" s="89" t="s">
        <v>541</v>
      </c>
      <c r="H878" s="89" t="s">
        <v>83</v>
      </c>
      <c r="I878" s="89" t="s">
        <v>237</v>
      </c>
      <c r="J878" s="90">
        <v>56.050407999999997</v>
      </c>
      <c r="K878" s="90">
        <v>92.902659999999997</v>
      </c>
      <c r="L878" s="89" t="s">
        <v>24</v>
      </c>
      <c r="M878" s="89" t="s">
        <v>38</v>
      </c>
      <c r="N878" s="89"/>
      <c r="O878" s="89" t="s">
        <v>38</v>
      </c>
      <c r="P878" s="90" t="s">
        <v>540</v>
      </c>
      <c r="Q878" s="89" t="s">
        <v>540</v>
      </c>
      <c r="R878" s="90">
        <v>803.68962954714027</v>
      </c>
      <c r="S878" s="90">
        <v>496.20696348756223</v>
      </c>
      <c r="T878" s="90">
        <v>78.169586935746437</v>
      </c>
      <c r="U878" s="90">
        <v>2899.8109090909093</v>
      </c>
      <c r="V878" s="90">
        <v>768.86409602405229</v>
      </c>
      <c r="W878" s="90">
        <v>0.31430000000000002</v>
      </c>
      <c r="X878" s="90">
        <v>110.79</v>
      </c>
      <c r="Y878" s="90">
        <v>252.59965056666621</v>
      </c>
      <c r="Z878" s="90">
        <v>155.95784862414081</v>
      </c>
      <c r="AA878" s="90">
        <v>24.568701173905108</v>
      </c>
      <c r="AB878" s="90">
        <v>911.4105687272729</v>
      </c>
      <c r="AC878" s="90">
        <v>241.65398538035964</v>
      </c>
      <c r="AD878" s="90">
        <v>1586.1907544723447</v>
      </c>
    </row>
    <row r="879" spans="1:30" x14ac:dyDescent="0.2">
      <c r="A879" s="89" t="s">
        <v>1117</v>
      </c>
      <c r="B879" s="89" t="s">
        <v>578</v>
      </c>
      <c r="C879" s="89" t="s">
        <v>7</v>
      </c>
      <c r="D879" s="89" t="s">
        <v>766</v>
      </c>
      <c r="E879" s="89" t="s">
        <v>605</v>
      </c>
      <c r="F879" s="89" t="s">
        <v>605</v>
      </c>
      <c r="G879" s="89" t="s">
        <v>541</v>
      </c>
      <c r="H879" s="89" t="s">
        <v>83</v>
      </c>
      <c r="I879" s="89" t="s">
        <v>237</v>
      </c>
      <c r="J879" s="90">
        <v>56.050407999999997</v>
      </c>
      <c r="K879" s="90">
        <v>92.902659999999997</v>
      </c>
      <c r="L879" s="89" t="s">
        <v>24</v>
      </c>
      <c r="M879" s="89" t="s">
        <v>38</v>
      </c>
      <c r="N879" s="89"/>
      <c r="O879" s="89" t="s">
        <v>38</v>
      </c>
      <c r="P879" s="90" t="s">
        <v>540</v>
      </c>
      <c r="Q879" s="89" t="s">
        <v>540</v>
      </c>
      <c r="R879" s="90">
        <v>803.68962954714027</v>
      </c>
      <c r="S879" s="90">
        <v>496.20696348756223</v>
      </c>
      <c r="T879" s="90">
        <v>78.169586935746437</v>
      </c>
      <c r="U879" s="90">
        <v>2899.8109090909093</v>
      </c>
      <c r="V879" s="90">
        <v>768.86409602405229</v>
      </c>
      <c r="W879" s="90">
        <v>0.21929000000000001</v>
      </c>
      <c r="X879" s="90">
        <v>110.79</v>
      </c>
      <c r="Y879" s="90">
        <v>176.24109886339241</v>
      </c>
      <c r="Z879" s="90">
        <v>108.81322502318753</v>
      </c>
      <c r="AA879" s="90">
        <v>17.141808719139839</v>
      </c>
      <c r="AB879" s="90">
        <v>635.89953425454553</v>
      </c>
      <c r="AC879" s="90">
        <v>168.60420761711444</v>
      </c>
      <c r="AD879" s="90">
        <v>1106.6998744773798</v>
      </c>
    </row>
    <row r="880" spans="1:30" x14ac:dyDescent="0.2">
      <c r="A880" s="89" t="s">
        <v>1117</v>
      </c>
      <c r="B880" s="89" t="s">
        <v>577</v>
      </c>
      <c r="C880" s="89" t="s">
        <v>4</v>
      </c>
      <c r="D880" s="89" t="s">
        <v>767</v>
      </c>
      <c r="E880" s="89" t="s">
        <v>605</v>
      </c>
      <c r="F880" s="89" t="s">
        <v>605</v>
      </c>
      <c r="G880" s="89" t="s">
        <v>541</v>
      </c>
      <c r="H880" s="89" t="s">
        <v>83</v>
      </c>
      <c r="I880" s="89" t="s">
        <v>238</v>
      </c>
      <c r="J880" s="90">
        <v>55.983021000000001</v>
      </c>
      <c r="K880" s="90">
        <v>92.897064999999998</v>
      </c>
      <c r="L880" s="89" t="s">
        <v>24</v>
      </c>
      <c r="M880" s="89" t="s">
        <v>38</v>
      </c>
      <c r="N880" s="89"/>
      <c r="O880" s="89" t="s">
        <v>38</v>
      </c>
      <c r="P880" s="90" t="s">
        <v>540</v>
      </c>
      <c r="Q880" s="89" t="s">
        <v>540</v>
      </c>
      <c r="R880" s="90">
        <v>803.68962954714027</v>
      </c>
      <c r="S880" s="90">
        <v>496.20696348756223</v>
      </c>
      <c r="T880" s="90">
        <v>78.169586935746437</v>
      </c>
      <c r="U880" s="90">
        <v>2937.0238461538461</v>
      </c>
      <c r="V880" s="90">
        <v>803.42446427208711</v>
      </c>
      <c r="W880" s="90">
        <v>2.2603399999999998</v>
      </c>
      <c r="X880" s="90">
        <v>115.77</v>
      </c>
      <c r="Y880" s="90">
        <v>1816.6118172505828</v>
      </c>
      <c r="Z880" s="90">
        <v>1121.5964478494764</v>
      </c>
      <c r="AA880" s="90">
        <v>176.68984413434509</v>
      </c>
      <c r="AB880" s="90">
        <v>6638.6724804153837</v>
      </c>
      <c r="AC880" s="90">
        <v>1816.0124535727691</v>
      </c>
      <c r="AD880" s="90">
        <v>11569.583043222556</v>
      </c>
    </row>
    <row r="881" spans="1:30" x14ac:dyDescent="0.2">
      <c r="A881" s="89" t="s">
        <v>1117</v>
      </c>
      <c r="B881" s="89" t="s">
        <v>577</v>
      </c>
      <c r="C881" s="89" t="s">
        <v>5</v>
      </c>
      <c r="D881" s="89" t="s">
        <v>767</v>
      </c>
      <c r="E881" s="89" t="s">
        <v>605</v>
      </c>
      <c r="F881" s="89" t="s">
        <v>605</v>
      </c>
      <c r="G881" s="89" t="s">
        <v>541</v>
      </c>
      <c r="H881" s="89" t="s">
        <v>83</v>
      </c>
      <c r="I881" s="89" t="s">
        <v>238</v>
      </c>
      <c r="J881" s="90">
        <v>55.983021000000001</v>
      </c>
      <c r="K881" s="90">
        <v>92.897064999999998</v>
      </c>
      <c r="L881" s="89" t="s">
        <v>24</v>
      </c>
      <c r="M881" s="89" t="s">
        <v>38</v>
      </c>
      <c r="N881" s="89"/>
      <c r="O881" s="89" t="s">
        <v>38</v>
      </c>
      <c r="P881" s="90" t="s">
        <v>540</v>
      </c>
      <c r="Q881" s="89" t="s">
        <v>540</v>
      </c>
      <c r="R881" s="90">
        <v>803.68962954714027</v>
      </c>
      <c r="S881" s="90">
        <v>496.20696348756223</v>
      </c>
      <c r="T881" s="90">
        <v>78.169586935746437</v>
      </c>
      <c r="U881" s="90">
        <v>2937.0238461538461</v>
      </c>
      <c r="V881" s="90">
        <v>803.42446427208711</v>
      </c>
      <c r="W881" s="90">
        <v>2.1396299999999999</v>
      </c>
      <c r="X881" s="90">
        <v>115.77</v>
      </c>
      <c r="Y881" s="90">
        <v>1719.5984420679476</v>
      </c>
      <c r="Z881" s="90">
        <v>1061.6993052868927</v>
      </c>
      <c r="AA881" s="90">
        <v>167.25399329533116</v>
      </c>
      <c r="AB881" s="90">
        <v>6284.1443319461532</v>
      </c>
      <c r="AC881" s="90">
        <v>1719.0310864904857</v>
      </c>
      <c r="AD881" s="90">
        <v>10951.727159086811</v>
      </c>
    </row>
    <row r="882" spans="1:30" x14ac:dyDescent="0.2">
      <c r="A882" s="89" t="s">
        <v>1117</v>
      </c>
      <c r="B882" s="89" t="s">
        <v>577</v>
      </c>
      <c r="C882" s="89" t="s">
        <v>10</v>
      </c>
      <c r="D882" s="89" t="s">
        <v>767</v>
      </c>
      <c r="E882" s="89" t="s">
        <v>605</v>
      </c>
      <c r="F882" s="89" t="s">
        <v>605</v>
      </c>
      <c r="G882" s="89" t="s">
        <v>541</v>
      </c>
      <c r="H882" s="89" t="s">
        <v>83</v>
      </c>
      <c r="I882" s="89" t="s">
        <v>238</v>
      </c>
      <c r="J882" s="90">
        <v>55.983021000000001</v>
      </c>
      <c r="K882" s="90">
        <v>92.897064999999998</v>
      </c>
      <c r="L882" s="89" t="s">
        <v>24</v>
      </c>
      <c r="M882" s="89" t="s">
        <v>38</v>
      </c>
      <c r="N882" s="89"/>
      <c r="O882" s="89" t="s">
        <v>38</v>
      </c>
      <c r="P882" s="90" t="s">
        <v>540</v>
      </c>
      <c r="Q882" s="89" t="s">
        <v>540</v>
      </c>
      <c r="R882" s="90">
        <v>803.68962954714027</v>
      </c>
      <c r="S882" s="90">
        <v>496.20696348756223</v>
      </c>
      <c r="T882" s="90">
        <v>78.169586935746437</v>
      </c>
      <c r="U882" s="90">
        <v>2937.0238461538461</v>
      </c>
      <c r="V882" s="90">
        <v>803.42446427208711</v>
      </c>
      <c r="W882" s="90">
        <v>0.67452000000000001</v>
      </c>
      <c r="X882" s="90">
        <v>115.77</v>
      </c>
      <c r="Y882" s="90">
        <v>542.10472892213704</v>
      </c>
      <c r="Z882" s="90">
        <v>334.70152101163046</v>
      </c>
      <c r="AA882" s="90">
        <v>52.726949779899691</v>
      </c>
      <c r="AB882" s="90">
        <v>1981.0813247076924</v>
      </c>
      <c r="AC882" s="90">
        <v>541.92586964080817</v>
      </c>
      <c r="AD882" s="90">
        <v>3452.5403940621677</v>
      </c>
    </row>
    <row r="883" spans="1:30" x14ac:dyDescent="0.2">
      <c r="A883" s="89" t="s">
        <v>1117</v>
      </c>
      <c r="B883" s="89" t="s">
        <v>577</v>
      </c>
      <c r="C883" s="89" t="s">
        <v>9</v>
      </c>
      <c r="D883" s="89" t="s">
        <v>767</v>
      </c>
      <c r="E883" s="89" t="s">
        <v>605</v>
      </c>
      <c r="F883" s="89" t="s">
        <v>605</v>
      </c>
      <c r="G883" s="89" t="s">
        <v>541</v>
      </c>
      <c r="H883" s="89" t="s">
        <v>83</v>
      </c>
      <c r="I883" s="89" t="s">
        <v>238</v>
      </c>
      <c r="J883" s="90">
        <v>55.983021000000001</v>
      </c>
      <c r="K883" s="90">
        <v>92.897064999999998</v>
      </c>
      <c r="L883" s="89" t="s">
        <v>24</v>
      </c>
      <c r="M883" s="89" t="s">
        <v>38</v>
      </c>
      <c r="N883" s="89"/>
      <c r="O883" s="89" t="s">
        <v>38</v>
      </c>
      <c r="P883" s="90" t="s">
        <v>540</v>
      </c>
      <c r="Q883" s="89" t="s">
        <v>540</v>
      </c>
      <c r="R883" s="90">
        <v>803.68962954714027</v>
      </c>
      <c r="S883" s="90">
        <v>496.20696348756223</v>
      </c>
      <c r="T883" s="90">
        <v>78.169586935746437</v>
      </c>
      <c r="U883" s="90">
        <v>2937.0238461538461</v>
      </c>
      <c r="V883" s="90">
        <v>803.42446427208711</v>
      </c>
      <c r="W883" s="90">
        <v>0.24152000000000001</v>
      </c>
      <c r="X883" s="90">
        <v>115.77</v>
      </c>
      <c r="Y883" s="90">
        <v>194.10711932822534</v>
      </c>
      <c r="Z883" s="90">
        <v>119.84390582151603</v>
      </c>
      <c r="AA883" s="90">
        <v>18.879518636721482</v>
      </c>
      <c r="AB883" s="90">
        <v>709.34999932307699</v>
      </c>
      <c r="AC883" s="90">
        <v>194.04307661099449</v>
      </c>
      <c r="AD883" s="90">
        <v>1236.2236197205343</v>
      </c>
    </row>
    <row r="884" spans="1:30" x14ac:dyDescent="0.2">
      <c r="A884" s="89" t="s">
        <v>1117</v>
      </c>
      <c r="B884" s="89" t="s">
        <v>578</v>
      </c>
      <c r="C884" s="89" t="s">
        <v>6</v>
      </c>
      <c r="D884" s="89" t="s">
        <v>767</v>
      </c>
      <c r="E884" s="89" t="s">
        <v>605</v>
      </c>
      <c r="F884" s="89" t="s">
        <v>605</v>
      </c>
      <c r="G884" s="89" t="s">
        <v>541</v>
      </c>
      <c r="H884" s="89" t="s">
        <v>83</v>
      </c>
      <c r="I884" s="89" t="s">
        <v>238</v>
      </c>
      <c r="J884" s="90">
        <v>55.983021000000001</v>
      </c>
      <c r="K884" s="90">
        <v>92.897064999999998</v>
      </c>
      <c r="L884" s="89" t="s">
        <v>24</v>
      </c>
      <c r="M884" s="89" t="s">
        <v>38</v>
      </c>
      <c r="N884" s="89"/>
      <c r="O884" s="89" t="s">
        <v>38</v>
      </c>
      <c r="P884" s="90" t="s">
        <v>540</v>
      </c>
      <c r="Q884" s="89" t="s">
        <v>540</v>
      </c>
      <c r="R884" s="90">
        <v>803.68962954714027</v>
      </c>
      <c r="S884" s="90">
        <v>496.20696348756223</v>
      </c>
      <c r="T884" s="90">
        <v>78.169586935746437</v>
      </c>
      <c r="U884" s="90">
        <v>2899.8109090909093</v>
      </c>
      <c r="V884" s="90">
        <v>803.42446427208711</v>
      </c>
      <c r="W884" s="90">
        <v>0.61589000000000005</v>
      </c>
      <c r="X884" s="90">
        <v>115.77</v>
      </c>
      <c r="Y884" s="90">
        <v>494.98440594178828</v>
      </c>
      <c r="Z884" s="90">
        <v>305.60890674235475</v>
      </c>
      <c r="AA884" s="90">
        <v>48.143866897856874</v>
      </c>
      <c r="AB884" s="90">
        <v>1785.9645408000003</v>
      </c>
      <c r="AC884" s="90">
        <v>494.82109330053578</v>
      </c>
      <c r="AD884" s="90">
        <v>3129.5228136825363</v>
      </c>
    </row>
    <row r="885" spans="1:30" x14ac:dyDescent="0.2">
      <c r="A885" s="89" t="s">
        <v>1117</v>
      </c>
      <c r="B885" s="89" t="s">
        <v>578</v>
      </c>
      <c r="C885" s="89" t="s">
        <v>7</v>
      </c>
      <c r="D885" s="89" t="s">
        <v>767</v>
      </c>
      <c r="E885" s="89" t="s">
        <v>605</v>
      </c>
      <c r="F885" s="89" t="s">
        <v>605</v>
      </c>
      <c r="G885" s="89" t="s">
        <v>541</v>
      </c>
      <c r="H885" s="89" t="s">
        <v>83</v>
      </c>
      <c r="I885" s="89" t="s">
        <v>238</v>
      </c>
      <c r="J885" s="90">
        <v>55.983021000000001</v>
      </c>
      <c r="K885" s="90">
        <v>92.897064999999998</v>
      </c>
      <c r="L885" s="89" t="s">
        <v>24</v>
      </c>
      <c r="M885" s="89" t="s">
        <v>38</v>
      </c>
      <c r="N885" s="89"/>
      <c r="O885" s="89" t="s">
        <v>38</v>
      </c>
      <c r="P885" s="90" t="s">
        <v>540</v>
      </c>
      <c r="Q885" s="89" t="s">
        <v>540</v>
      </c>
      <c r="R885" s="90">
        <v>803.68962954714027</v>
      </c>
      <c r="S885" s="90">
        <v>496.20696348756223</v>
      </c>
      <c r="T885" s="90">
        <v>78.169586935746437</v>
      </c>
      <c r="U885" s="90">
        <v>2899.8109090909093</v>
      </c>
      <c r="V885" s="90">
        <v>803.42446427208711</v>
      </c>
      <c r="W885" s="90">
        <v>0.42481000000000002</v>
      </c>
      <c r="X885" s="90">
        <v>115.77</v>
      </c>
      <c r="Y885" s="90">
        <v>341.41539152792069</v>
      </c>
      <c r="Z885" s="90">
        <v>210.79368015915134</v>
      </c>
      <c r="AA885" s="90">
        <v>33.207222226174444</v>
      </c>
      <c r="AB885" s="90">
        <v>1231.8686722909092</v>
      </c>
      <c r="AC885" s="90">
        <v>341.30274666742537</v>
      </c>
      <c r="AD885" s="90">
        <v>2158.5877128715811</v>
      </c>
    </row>
    <row r="886" spans="1:30" x14ac:dyDescent="0.2">
      <c r="A886" s="89" t="s">
        <v>1117</v>
      </c>
      <c r="B886" s="89" t="s">
        <v>577</v>
      </c>
      <c r="C886" s="89" t="s">
        <v>4</v>
      </c>
      <c r="D886" s="89" t="s">
        <v>768</v>
      </c>
      <c r="E886" s="89" t="s">
        <v>605</v>
      </c>
      <c r="F886" s="89" t="s">
        <v>605</v>
      </c>
      <c r="G886" s="89" t="s">
        <v>541</v>
      </c>
      <c r="H886" s="89" t="s">
        <v>83</v>
      </c>
      <c r="I886" s="89" t="s">
        <v>239</v>
      </c>
      <c r="J886" s="90">
        <v>56.007247</v>
      </c>
      <c r="K886" s="90">
        <v>93.033618000000004</v>
      </c>
      <c r="L886" s="89" t="s">
        <v>24</v>
      </c>
      <c r="M886" s="89" t="s">
        <v>38</v>
      </c>
      <c r="N886" s="89"/>
      <c r="O886" s="89" t="s">
        <v>38</v>
      </c>
      <c r="P886" s="90" t="s">
        <v>540</v>
      </c>
      <c r="Q886" s="89" t="s">
        <v>540</v>
      </c>
      <c r="R886" s="90">
        <v>803.68962954714027</v>
      </c>
      <c r="S886" s="90">
        <v>496.20696348756223</v>
      </c>
      <c r="T886" s="90">
        <v>78.169586935746437</v>
      </c>
      <c r="U886" s="90">
        <v>2937.0238461538461</v>
      </c>
      <c r="V886" s="90">
        <v>849.29676028002086</v>
      </c>
      <c r="W886" s="90">
        <v>1.87765</v>
      </c>
      <c r="X886" s="90">
        <v>122.38</v>
      </c>
      <c r="Y886" s="90">
        <v>1509.0478329191881</v>
      </c>
      <c r="Z886" s="90">
        <v>931.70300499242126</v>
      </c>
      <c r="AA886" s="90">
        <v>146.77512490990429</v>
      </c>
      <c r="AB886" s="90">
        <v>5514.702824730769</v>
      </c>
      <c r="AC886" s="90">
        <v>1594.6820619397813</v>
      </c>
      <c r="AD886" s="90">
        <v>9696.9108494920638</v>
      </c>
    </row>
    <row r="887" spans="1:30" x14ac:dyDescent="0.2">
      <c r="A887" s="89" t="s">
        <v>1117</v>
      </c>
      <c r="B887" s="89" t="s">
        <v>577</v>
      </c>
      <c r="C887" s="89" t="s">
        <v>5</v>
      </c>
      <c r="D887" s="89" t="s">
        <v>768</v>
      </c>
      <c r="E887" s="89" t="s">
        <v>605</v>
      </c>
      <c r="F887" s="89" t="s">
        <v>605</v>
      </c>
      <c r="G887" s="89" t="s">
        <v>541</v>
      </c>
      <c r="H887" s="89" t="s">
        <v>83</v>
      </c>
      <c r="I887" s="89" t="s">
        <v>239</v>
      </c>
      <c r="J887" s="90">
        <v>56.007247</v>
      </c>
      <c r="K887" s="90">
        <v>93.033618000000004</v>
      </c>
      <c r="L887" s="89" t="s">
        <v>24</v>
      </c>
      <c r="M887" s="89" t="s">
        <v>38</v>
      </c>
      <c r="N887" s="89"/>
      <c r="O887" s="89" t="s">
        <v>38</v>
      </c>
      <c r="P887" s="90" t="s">
        <v>540</v>
      </c>
      <c r="Q887" s="89" t="s">
        <v>540</v>
      </c>
      <c r="R887" s="90">
        <v>803.68962954714027</v>
      </c>
      <c r="S887" s="90">
        <v>496.20696348756223</v>
      </c>
      <c r="T887" s="90">
        <v>78.169586935746437</v>
      </c>
      <c r="U887" s="90">
        <v>2937.0238461538461</v>
      </c>
      <c r="V887" s="90">
        <v>849.29676028002086</v>
      </c>
      <c r="W887" s="90">
        <v>1.8074600000000001</v>
      </c>
      <c r="X887" s="90">
        <v>122.38</v>
      </c>
      <c r="Y887" s="90">
        <v>1452.6368578212741</v>
      </c>
      <c r="Z887" s="90">
        <v>896.87423822522931</v>
      </c>
      <c r="AA887" s="90">
        <v>141.28840160288425</v>
      </c>
      <c r="AB887" s="90">
        <v>5308.5531209692308</v>
      </c>
      <c r="AC887" s="90">
        <v>1535.0699223357265</v>
      </c>
      <c r="AD887" s="90">
        <v>9334.4225409543451</v>
      </c>
    </row>
    <row r="888" spans="1:30" x14ac:dyDescent="0.2">
      <c r="A888" s="89" t="s">
        <v>1117</v>
      </c>
      <c r="B888" s="89" t="s">
        <v>577</v>
      </c>
      <c r="C888" s="89" t="s">
        <v>10</v>
      </c>
      <c r="D888" s="89" t="s">
        <v>768</v>
      </c>
      <c r="E888" s="89" t="s">
        <v>605</v>
      </c>
      <c r="F888" s="89" t="s">
        <v>605</v>
      </c>
      <c r="G888" s="89" t="s">
        <v>541</v>
      </c>
      <c r="H888" s="89" t="s">
        <v>83</v>
      </c>
      <c r="I888" s="89" t="s">
        <v>239</v>
      </c>
      <c r="J888" s="90">
        <v>56.007247</v>
      </c>
      <c r="K888" s="90">
        <v>93.033618000000004</v>
      </c>
      <c r="L888" s="89" t="s">
        <v>24</v>
      </c>
      <c r="M888" s="89" t="s">
        <v>38</v>
      </c>
      <c r="N888" s="89"/>
      <c r="O888" s="89" t="s">
        <v>38</v>
      </c>
      <c r="P888" s="90" t="s">
        <v>540</v>
      </c>
      <c r="Q888" s="89" t="s">
        <v>540</v>
      </c>
      <c r="R888" s="90">
        <v>803.68962954714027</v>
      </c>
      <c r="S888" s="90">
        <v>496.20696348756223</v>
      </c>
      <c r="T888" s="90">
        <v>78.169586935746437</v>
      </c>
      <c r="U888" s="90">
        <v>2937.0238461538461</v>
      </c>
      <c r="V888" s="90">
        <v>849.29676028002086</v>
      </c>
      <c r="W888" s="90">
        <v>0.57877999999999996</v>
      </c>
      <c r="X888" s="90">
        <v>122.38</v>
      </c>
      <c r="Y888" s="90">
        <v>465.1594837892938</v>
      </c>
      <c r="Z888" s="90">
        <v>287.19466632733128</v>
      </c>
      <c r="AA888" s="90">
        <v>45.24299352667132</v>
      </c>
      <c r="AB888" s="90">
        <v>1699.8906616769229</v>
      </c>
      <c r="AC888" s="90">
        <v>491.55597891487042</v>
      </c>
      <c r="AD888" s="90">
        <v>2989.0437842350898</v>
      </c>
    </row>
    <row r="889" spans="1:30" x14ac:dyDescent="0.2">
      <c r="A889" s="89" t="s">
        <v>1117</v>
      </c>
      <c r="B889" s="89" t="s">
        <v>577</v>
      </c>
      <c r="C889" s="89" t="s">
        <v>9</v>
      </c>
      <c r="D889" s="89" t="s">
        <v>768</v>
      </c>
      <c r="E889" s="89" t="s">
        <v>605</v>
      </c>
      <c r="F889" s="89" t="s">
        <v>605</v>
      </c>
      <c r="G889" s="89" t="s">
        <v>541</v>
      </c>
      <c r="H889" s="89" t="s">
        <v>83</v>
      </c>
      <c r="I889" s="89" t="s">
        <v>239</v>
      </c>
      <c r="J889" s="90">
        <v>56.007247</v>
      </c>
      <c r="K889" s="90">
        <v>93.033618000000004</v>
      </c>
      <c r="L889" s="89" t="s">
        <v>24</v>
      </c>
      <c r="M889" s="89" t="s">
        <v>38</v>
      </c>
      <c r="N889" s="89"/>
      <c r="O889" s="89" t="s">
        <v>38</v>
      </c>
      <c r="P889" s="90" t="s">
        <v>540</v>
      </c>
      <c r="Q889" s="89" t="s">
        <v>540</v>
      </c>
      <c r="R889" s="90">
        <v>803.68962954714027</v>
      </c>
      <c r="S889" s="90">
        <v>496.20696348756223</v>
      </c>
      <c r="T889" s="90">
        <v>78.169586935746437</v>
      </c>
      <c r="U889" s="90">
        <v>2937.0238461538461</v>
      </c>
      <c r="V889" s="90">
        <v>849.29676028002086</v>
      </c>
      <c r="W889" s="90">
        <v>0.20652000000000001</v>
      </c>
      <c r="X889" s="90">
        <v>122.38</v>
      </c>
      <c r="Y889" s="90">
        <v>165.97798229407542</v>
      </c>
      <c r="Z889" s="90">
        <v>102.47666209945136</v>
      </c>
      <c r="AA889" s="90">
        <v>16.143583093970356</v>
      </c>
      <c r="AB889" s="90">
        <v>606.55416470769228</v>
      </c>
      <c r="AC889" s="90">
        <v>175.39676693302991</v>
      </c>
      <c r="AD889" s="90">
        <v>1066.5491591282193</v>
      </c>
    </row>
    <row r="890" spans="1:30" x14ac:dyDescent="0.2">
      <c r="A890" s="89" t="s">
        <v>1117</v>
      </c>
      <c r="B890" s="89" t="s">
        <v>578</v>
      </c>
      <c r="C890" s="89" t="s">
        <v>6</v>
      </c>
      <c r="D890" s="89" t="s">
        <v>768</v>
      </c>
      <c r="E890" s="89" t="s">
        <v>605</v>
      </c>
      <c r="F890" s="89" t="s">
        <v>605</v>
      </c>
      <c r="G890" s="89" t="s">
        <v>541</v>
      </c>
      <c r="H890" s="89" t="s">
        <v>83</v>
      </c>
      <c r="I890" s="89" t="s">
        <v>239</v>
      </c>
      <c r="J890" s="90">
        <v>56.007247</v>
      </c>
      <c r="K890" s="90">
        <v>93.033618000000004</v>
      </c>
      <c r="L890" s="89" t="s">
        <v>24</v>
      </c>
      <c r="M890" s="89" t="s">
        <v>38</v>
      </c>
      <c r="N890" s="89"/>
      <c r="O890" s="89" t="s">
        <v>38</v>
      </c>
      <c r="P890" s="90" t="s">
        <v>540</v>
      </c>
      <c r="Q890" s="89" t="s">
        <v>540</v>
      </c>
      <c r="R890" s="90">
        <v>803.68962954714027</v>
      </c>
      <c r="S890" s="90">
        <v>496.20696348756223</v>
      </c>
      <c r="T890" s="90">
        <v>78.169586935746437</v>
      </c>
      <c r="U890" s="90">
        <v>2899.8109090909093</v>
      </c>
      <c r="V890" s="90">
        <v>849.29676028002086</v>
      </c>
      <c r="W890" s="90">
        <v>1.3202</v>
      </c>
      <c r="X890" s="90">
        <v>122.38</v>
      </c>
      <c r="Y890" s="90">
        <v>1061.0310489281346</v>
      </c>
      <c r="Z890" s="90">
        <v>655.09243319627967</v>
      </c>
      <c r="AA890" s="90">
        <v>103.19948867257246</v>
      </c>
      <c r="AB890" s="90">
        <v>3828.3303621818186</v>
      </c>
      <c r="AC890" s="90">
        <v>1121.2415829216836</v>
      </c>
      <c r="AD890" s="90">
        <v>6768.8949159004887</v>
      </c>
    </row>
    <row r="891" spans="1:30" x14ac:dyDescent="0.2">
      <c r="A891" s="89" t="s">
        <v>1117</v>
      </c>
      <c r="B891" s="89" t="s">
        <v>578</v>
      </c>
      <c r="C891" s="89" t="s">
        <v>7</v>
      </c>
      <c r="D891" s="89" t="s">
        <v>768</v>
      </c>
      <c r="E891" s="89" t="s">
        <v>605</v>
      </c>
      <c r="F891" s="89" t="s">
        <v>605</v>
      </c>
      <c r="G891" s="89" t="s">
        <v>541</v>
      </c>
      <c r="H891" s="89" t="s">
        <v>83</v>
      </c>
      <c r="I891" s="89" t="s">
        <v>239</v>
      </c>
      <c r="J891" s="90">
        <v>56.007247</v>
      </c>
      <c r="K891" s="90">
        <v>93.033618000000004</v>
      </c>
      <c r="L891" s="89" t="s">
        <v>24</v>
      </c>
      <c r="M891" s="89" t="s">
        <v>38</v>
      </c>
      <c r="N891" s="89"/>
      <c r="O891" s="89" t="s">
        <v>38</v>
      </c>
      <c r="P891" s="90" t="s">
        <v>540</v>
      </c>
      <c r="Q891" s="89" t="s">
        <v>540</v>
      </c>
      <c r="R891" s="90">
        <v>803.68962954714027</v>
      </c>
      <c r="S891" s="90">
        <v>496.20696348756223</v>
      </c>
      <c r="T891" s="90">
        <v>78.169586935746437</v>
      </c>
      <c r="U891" s="90">
        <v>2899.8109090909093</v>
      </c>
      <c r="V891" s="90">
        <v>849.29676028002086</v>
      </c>
      <c r="W891" s="90">
        <v>0.90071000000000001</v>
      </c>
      <c r="X891" s="90">
        <v>122.38</v>
      </c>
      <c r="Y891" s="90">
        <v>723.89128622940473</v>
      </c>
      <c r="Z891" s="90">
        <v>446.93857408288221</v>
      </c>
      <c r="AA891" s="90">
        <v>70.408128648896181</v>
      </c>
      <c r="AB891" s="90">
        <v>2611.8886839272727</v>
      </c>
      <c r="AC891" s="90">
        <v>764.97008495181763</v>
      </c>
      <c r="AD891" s="90">
        <v>4618.0967578402733</v>
      </c>
    </row>
    <row r="892" spans="1:30" x14ac:dyDescent="0.2">
      <c r="A892" s="89" t="s">
        <v>1117</v>
      </c>
      <c r="B892" s="89" t="s">
        <v>577</v>
      </c>
      <c r="C892" s="89" t="s">
        <v>4</v>
      </c>
      <c r="D892" s="89" t="s">
        <v>769</v>
      </c>
      <c r="E892" s="89" t="s">
        <v>605</v>
      </c>
      <c r="F892" s="89" t="s">
        <v>605</v>
      </c>
      <c r="G892" s="89" t="s">
        <v>541</v>
      </c>
      <c r="H892" s="89" t="s">
        <v>83</v>
      </c>
      <c r="I892" s="89" t="s">
        <v>240</v>
      </c>
      <c r="J892" s="90">
        <v>56.022972000000003</v>
      </c>
      <c r="K892" s="90">
        <v>93.024356999999995</v>
      </c>
      <c r="L892" s="89" t="s">
        <v>24</v>
      </c>
      <c r="M892" s="89" t="s">
        <v>38</v>
      </c>
      <c r="N892" s="89"/>
      <c r="O892" s="89" t="s">
        <v>38</v>
      </c>
      <c r="P892" s="90" t="s">
        <v>540</v>
      </c>
      <c r="Q892" s="89" t="s">
        <v>540</v>
      </c>
      <c r="R892" s="90">
        <v>803.68962954714027</v>
      </c>
      <c r="S892" s="90">
        <v>496.20696348756223</v>
      </c>
      <c r="T892" s="90">
        <v>78.169586935746437</v>
      </c>
      <c r="U892" s="90">
        <v>2937.0238461538461</v>
      </c>
      <c r="V892" s="90">
        <v>835.55589097658537</v>
      </c>
      <c r="W892" s="90">
        <v>1.27512</v>
      </c>
      <c r="X892" s="90">
        <v>120.4</v>
      </c>
      <c r="Y892" s="90">
        <v>1024.8007204281496</v>
      </c>
      <c r="Z892" s="90">
        <v>632.72342328226034</v>
      </c>
      <c r="AA892" s="90">
        <v>99.675603693509004</v>
      </c>
      <c r="AB892" s="90">
        <v>3745.0578467076921</v>
      </c>
      <c r="AC892" s="90">
        <v>1065.4340277020635</v>
      </c>
      <c r="AD892" s="90">
        <v>6567.6916218136748</v>
      </c>
    </row>
    <row r="893" spans="1:30" x14ac:dyDescent="0.2">
      <c r="A893" s="89" t="s">
        <v>1117</v>
      </c>
      <c r="B893" s="89" t="s">
        <v>577</v>
      </c>
      <c r="C893" s="89" t="s">
        <v>5</v>
      </c>
      <c r="D893" s="89" t="s">
        <v>769</v>
      </c>
      <c r="E893" s="89" t="s">
        <v>605</v>
      </c>
      <c r="F893" s="89" t="s">
        <v>605</v>
      </c>
      <c r="G893" s="89" t="s">
        <v>541</v>
      </c>
      <c r="H893" s="89" t="s">
        <v>83</v>
      </c>
      <c r="I893" s="89" t="s">
        <v>240</v>
      </c>
      <c r="J893" s="90">
        <v>56.022972000000003</v>
      </c>
      <c r="K893" s="90">
        <v>93.024356999999995</v>
      </c>
      <c r="L893" s="89" t="s">
        <v>24</v>
      </c>
      <c r="M893" s="89" t="s">
        <v>38</v>
      </c>
      <c r="N893" s="89"/>
      <c r="O893" s="89" t="s">
        <v>38</v>
      </c>
      <c r="P893" s="90" t="s">
        <v>540</v>
      </c>
      <c r="Q893" s="89" t="s">
        <v>540</v>
      </c>
      <c r="R893" s="90">
        <v>803.68962954714027</v>
      </c>
      <c r="S893" s="90">
        <v>496.20696348756223</v>
      </c>
      <c r="T893" s="90">
        <v>78.169586935746437</v>
      </c>
      <c r="U893" s="90">
        <v>2937.0238461538461</v>
      </c>
      <c r="V893" s="90">
        <v>835.55589097658537</v>
      </c>
      <c r="W893" s="90">
        <v>1.22417</v>
      </c>
      <c r="X893" s="90">
        <v>120.4</v>
      </c>
      <c r="Y893" s="90">
        <v>983.8527338027227</v>
      </c>
      <c r="Z893" s="90">
        <v>607.44167849256905</v>
      </c>
      <c r="AA893" s="90">
        <v>95.69286323913272</v>
      </c>
      <c r="AB893" s="90">
        <v>3595.4164817461537</v>
      </c>
      <c r="AC893" s="90">
        <v>1022.8624550568065</v>
      </c>
      <c r="AD893" s="90">
        <v>6305.2662123373848</v>
      </c>
    </row>
    <row r="894" spans="1:30" x14ac:dyDescent="0.2">
      <c r="A894" s="89" t="s">
        <v>1117</v>
      </c>
      <c r="B894" s="89" t="s">
        <v>577</v>
      </c>
      <c r="C894" s="89" t="s">
        <v>10</v>
      </c>
      <c r="D894" s="89" t="s">
        <v>769</v>
      </c>
      <c r="E894" s="89" t="s">
        <v>605</v>
      </c>
      <c r="F894" s="89" t="s">
        <v>605</v>
      </c>
      <c r="G894" s="89" t="s">
        <v>541</v>
      </c>
      <c r="H894" s="89" t="s">
        <v>83</v>
      </c>
      <c r="I894" s="89" t="s">
        <v>240</v>
      </c>
      <c r="J894" s="90">
        <v>56.022972000000003</v>
      </c>
      <c r="K894" s="90">
        <v>93.024356999999995</v>
      </c>
      <c r="L894" s="89" t="s">
        <v>24</v>
      </c>
      <c r="M894" s="89" t="s">
        <v>38</v>
      </c>
      <c r="N894" s="89"/>
      <c r="O894" s="89" t="s">
        <v>38</v>
      </c>
      <c r="P894" s="90" t="s">
        <v>540</v>
      </c>
      <c r="Q894" s="89" t="s">
        <v>540</v>
      </c>
      <c r="R894" s="90">
        <v>803.68962954714027</v>
      </c>
      <c r="S894" s="90">
        <v>496.20696348756223</v>
      </c>
      <c r="T894" s="90">
        <v>78.169586935746437</v>
      </c>
      <c r="U894" s="90">
        <v>2937.0238461538461</v>
      </c>
      <c r="V894" s="90">
        <v>835.55589097658537</v>
      </c>
      <c r="W894" s="90">
        <v>0.39102999999999999</v>
      </c>
      <c r="X894" s="90">
        <v>120.4</v>
      </c>
      <c r="Y894" s="90">
        <v>314.26675584181822</v>
      </c>
      <c r="Z894" s="90">
        <v>194.03180893254145</v>
      </c>
      <c r="AA894" s="90">
        <v>30.566653579484928</v>
      </c>
      <c r="AB894" s="90">
        <v>1148.4644345615384</v>
      </c>
      <c r="AC894" s="90">
        <v>326.72742004857417</v>
      </c>
      <c r="AD894" s="90">
        <v>2014.0570729639574</v>
      </c>
    </row>
    <row r="895" spans="1:30" x14ac:dyDescent="0.2">
      <c r="A895" s="89" t="s">
        <v>1117</v>
      </c>
      <c r="B895" s="89" t="s">
        <v>577</v>
      </c>
      <c r="C895" s="89" t="s">
        <v>9</v>
      </c>
      <c r="D895" s="89" t="s">
        <v>769</v>
      </c>
      <c r="E895" s="89" t="s">
        <v>605</v>
      </c>
      <c r="F895" s="89" t="s">
        <v>605</v>
      </c>
      <c r="G895" s="89" t="s">
        <v>541</v>
      </c>
      <c r="H895" s="89" t="s">
        <v>83</v>
      </c>
      <c r="I895" s="89" t="s">
        <v>240</v>
      </c>
      <c r="J895" s="90">
        <v>56.022972000000003</v>
      </c>
      <c r="K895" s="90">
        <v>93.024356999999995</v>
      </c>
      <c r="L895" s="89" t="s">
        <v>24</v>
      </c>
      <c r="M895" s="89" t="s">
        <v>38</v>
      </c>
      <c r="N895" s="89"/>
      <c r="O895" s="89" t="s">
        <v>38</v>
      </c>
      <c r="P895" s="90" t="s">
        <v>540</v>
      </c>
      <c r="Q895" s="89" t="s">
        <v>540</v>
      </c>
      <c r="R895" s="90">
        <v>803.68962954714027</v>
      </c>
      <c r="S895" s="90">
        <v>496.20696348756223</v>
      </c>
      <c r="T895" s="90">
        <v>78.169586935746437</v>
      </c>
      <c r="U895" s="90">
        <v>2937.0238461538461</v>
      </c>
      <c r="V895" s="90">
        <v>835.55589097658537</v>
      </c>
      <c r="W895" s="90">
        <v>0.13961000000000001</v>
      </c>
      <c r="X895" s="90">
        <v>120.4</v>
      </c>
      <c r="Y895" s="90">
        <v>112.20310918107626</v>
      </c>
      <c r="Z895" s="90">
        <v>69.27545417249857</v>
      </c>
      <c r="AA895" s="90">
        <v>10.913256032099561</v>
      </c>
      <c r="AB895" s="90">
        <v>410.03789916153846</v>
      </c>
      <c r="AC895" s="90">
        <v>116.6519579392411</v>
      </c>
      <c r="AD895" s="90">
        <v>719.08167648645394</v>
      </c>
    </row>
    <row r="896" spans="1:30" x14ac:dyDescent="0.2">
      <c r="A896" s="89" t="s">
        <v>1117</v>
      </c>
      <c r="B896" s="89" t="s">
        <v>578</v>
      </c>
      <c r="C896" s="89" t="s">
        <v>6</v>
      </c>
      <c r="D896" s="89" t="s">
        <v>769</v>
      </c>
      <c r="E896" s="89" t="s">
        <v>605</v>
      </c>
      <c r="F896" s="89" t="s">
        <v>605</v>
      </c>
      <c r="G896" s="89" t="s">
        <v>541</v>
      </c>
      <c r="H896" s="89" t="s">
        <v>83</v>
      </c>
      <c r="I896" s="89" t="s">
        <v>240</v>
      </c>
      <c r="J896" s="90">
        <v>56.022972000000003</v>
      </c>
      <c r="K896" s="90">
        <v>93.024356999999995</v>
      </c>
      <c r="L896" s="89" t="s">
        <v>24</v>
      </c>
      <c r="M896" s="89" t="s">
        <v>38</v>
      </c>
      <c r="N896" s="89"/>
      <c r="O896" s="89" t="s">
        <v>38</v>
      </c>
      <c r="P896" s="90" t="s">
        <v>540</v>
      </c>
      <c r="Q896" s="89" t="s">
        <v>540</v>
      </c>
      <c r="R896" s="90">
        <v>803.68962954714027</v>
      </c>
      <c r="S896" s="90">
        <v>496.20696348756223</v>
      </c>
      <c r="T896" s="90">
        <v>78.169586935746437</v>
      </c>
      <c r="U896" s="90">
        <v>2899.8109090909093</v>
      </c>
      <c r="V896" s="90">
        <v>835.55589097658537</v>
      </c>
      <c r="W896" s="90">
        <v>0.67081000000000002</v>
      </c>
      <c r="X896" s="90">
        <v>120.4</v>
      </c>
      <c r="Y896" s="90">
        <v>539.12304039651713</v>
      </c>
      <c r="Z896" s="90">
        <v>332.86059317709163</v>
      </c>
      <c r="AA896" s="90">
        <v>52.436940612368069</v>
      </c>
      <c r="AB896" s="90">
        <v>1945.222155927273</v>
      </c>
      <c r="AC896" s="90">
        <v>560.49924722600326</v>
      </c>
      <c r="AD896" s="90">
        <v>3430.1419773392531</v>
      </c>
    </row>
    <row r="897" spans="1:30" x14ac:dyDescent="0.2">
      <c r="A897" s="89" t="s">
        <v>1117</v>
      </c>
      <c r="B897" s="89" t="s">
        <v>578</v>
      </c>
      <c r="C897" s="89" t="s">
        <v>7</v>
      </c>
      <c r="D897" s="89" t="s">
        <v>769</v>
      </c>
      <c r="E897" s="89" t="s">
        <v>605</v>
      </c>
      <c r="F897" s="89" t="s">
        <v>605</v>
      </c>
      <c r="G897" s="89" t="s">
        <v>541</v>
      </c>
      <c r="H897" s="89" t="s">
        <v>83</v>
      </c>
      <c r="I897" s="89" t="s">
        <v>240</v>
      </c>
      <c r="J897" s="90">
        <v>56.022972000000003</v>
      </c>
      <c r="K897" s="90">
        <v>93.024356999999995</v>
      </c>
      <c r="L897" s="89" t="s">
        <v>24</v>
      </c>
      <c r="M897" s="89" t="s">
        <v>38</v>
      </c>
      <c r="N897" s="89"/>
      <c r="O897" s="89" t="s">
        <v>38</v>
      </c>
      <c r="P897" s="90" t="s">
        <v>540</v>
      </c>
      <c r="Q897" s="89" t="s">
        <v>540</v>
      </c>
      <c r="R897" s="90">
        <v>803.68962954714027</v>
      </c>
      <c r="S897" s="90">
        <v>496.20696348756223</v>
      </c>
      <c r="T897" s="90">
        <v>78.169586935746437</v>
      </c>
      <c r="U897" s="90">
        <v>2899.8109090909093</v>
      </c>
      <c r="V897" s="90">
        <v>835.55589097658537</v>
      </c>
      <c r="W897" s="90">
        <v>0.46029999999999999</v>
      </c>
      <c r="X897" s="90">
        <v>120.4</v>
      </c>
      <c r="Y897" s="90">
        <v>369.93833648054863</v>
      </c>
      <c r="Z897" s="90">
        <v>228.40406529332489</v>
      </c>
      <c r="AA897" s="90">
        <v>35.981460866524081</v>
      </c>
      <c r="AB897" s="90">
        <v>1334.7829614545456</v>
      </c>
      <c r="AC897" s="90">
        <v>384.60637661652225</v>
      </c>
      <c r="AD897" s="90">
        <v>2353.7132007114651</v>
      </c>
    </row>
    <row r="898" spans="1:30" x14ac:dyDescent="0.2">
      <c r="A898" s="89" t="s">
        <v>1117</v>
      </c>
      <c r="B898" s="89" t="s">
        <v>577</v>
      </c>
      <c r="C898" s="89" t="s">
        <v>4</v>
      </c>
      <c r="D898" s="89" t="s">
        <v>770</v>
      </c>
      <c r="E898" s="89" t="s">
        <v>605</v>
      </c>
      <c r="F898" s="89" t="s">
        <v>605</v>
      </c>
      <c r="G898" s="89" t="s">
        <v>541</v>
      </c>
      <c r="H898" s="89" t="s">
        <v>83</v>
      </c>
      <c r="I898" s="89" t="s">
        <v>241</v>
      </c>
      <c r="J898" s="90">
        <v>56.014558999999998</v>
      </c>
      <c r="K898" s="90">
        <v>92.953111000000007</v>
      </c>
      <c r="L898" s="89" t="s">
        <v>24</v>
      </c>
      <c r="M898" s="89" t="s">
        <v>38</v>
      </c>
      <c r="N898" s="89"/>
      <c r="O898" s="89" t="s">
        <v>38</v>
      </c>
      <c r="P898" s="90" t="s">
        <v>540</v>
      </c>
      <c r="Q898" s="89" t="s">
        <v>540</v>
      </c>
      <c r="R898" s="90">
        <v>803.68962954714027</v>
      </c>
      <c r="S898" s="90">
        <v>496.20696348756223</v>
      </c>
      <c r="T898" s="90">
        <v>78.169586935746437</v>
      </c>
      <c r="U898" s="90">
        <v>2937.0238461538461</v>
      </c>
      <c r="V898" s="90">
        <v>802.86927763356448</v>
      </c>
      <c r="W898" s="90">
        <v>2.9755799999999999</v>
      </c>
      <c r="X898" s="90">
        <v>115.69</v>
      </c>
      <c r="Y898" s="90">
        <v>2391.4427878878796</v>
      </c>
      <c r="Z898" s="90">
        <v>1476.5035164143203</v>
      </c>
      <c r="AA898" s="90">
        <v>232.59985949426837</v>
      </c>
      <c r="AB898" s="90">
        <v>8739.3494161384606</v>
      </c>
      <c r="AC898" s="90">
        <v>2389.0017651408816</v>
      </c>
      <c r="AD898" s="90">
        <v>15228.897345075809</v>
      </c>
    </row>
    <row r="899" spans="1:30" x14ac:dyDescent="0.2">
      <c r="A899" s="89" t="s">
        <v>1117</v>
      </c>
      <c r="B899" s="89" t="s">
        <v>577</v>
      </c>
      <c r="C899" s="89" t="s">
        <v>5</v>
      </c>
      <c r="D899" s="89" t="s">
        <v>770</v>
      </c>
      <c r="E899" s="89" t="s">
        <v>605</v>
      </c>
      <c r="F899" s="89" t="s">
        <v>605</v>
      </c>
      <c r="G899" s="89" t="s">
        <v>541</v>
      </c>
      <c r="H899" s="89" t="s">
        <v>83</v>
      </c>
      <c r="I899" s="89" t="s">
        <v>241</v>
      </c>
      <c r="J899" s="90">
        <v>56.014558999999998</v>
      </c>
      <c r="K899" s="90">
        <v>92.953111000000007</v>
      </c>
      <c r="L899" s="89" t="s">
        <v>24</v>
      </c>
      <c r="M899" s="89" t="s">
        <v>38</v>
      </c>
      <c r="N899" s="89"/>
      <c r="O899" s="89" t="s">
        <v>38</v>
      </c>
      <c r="P899" s="90" t="s">
        <v>540</v>
      </c>
      <c r="Q899" s="89" t="s">
        <v>540</v>
      </c>
      <c r="R899" s="90">
        <v>803.68962954714027</v>
      </c>
      <c r="S899" s="90">
        <v>496.20696348756223</v>
      </c>
      <c r="T899" s="90">
        <v>78.169586935746437</v>
      </c>
      <c r="U899" s="90">
        <v>2937.0238461538461</v>
      </c>
      <c r="V899" s="90">
        <v>802.86927763356448</v>
      </c>
      <c r="W899" s="90">
        <v>2.6983000000000001</v>
      </c>
      <c r="X899" s="90">
        <v>115.69</v>
      </c>
      <c r="Y899" s="90">
        <v>2168.5957274070488</v>
      </c>
      <c r="Z899" s="90">
        <v>1338.9152495784892</v>
      </c>
      <c r="AA899" s="90">
        <v>210.92499642872463</v>
      </c>
      <c r="AB899" s="90">
        <v>7924.971444076923</v>
      </c>
      <c r="AC899" s="90">
        <v>2166.3821718386471</v>
      </c>
      <c r="AD899" s="90">
        <v>13809.789589329834</v>
      </c>
    </row>
    <row r="900" spans="1:30" x14ac:dyDescent="0.2">
      <c r="A900" s="89" t="s">
        <v>1117</v>
      </c>
      <c r="B900" s="89" t="s">
        <v>577</v>
      </c>
      <c r="C900" s="89" t="s">
        <v>10</v>
      </c>
      <c r="D900" s="89" t="s">
        <v>770</v>
      </c>
      <c r="E900" s="89" t="s">
        <v>605</v>
      </c>
      <c r="F900" s="89" t="s">
        <v>605</v>
      </c>
      <c r="G900" s="89" t="s">
        <v>541</v>
      </c>
      <c r="H900" s="89" t="s">
        <v>83</v>
      </c>
      <c r="I900" s="89" t="s">
        <v>241</v>
      </c>
      <c r="J900" s="90">
        <v>56.014558999999998</v>
      </c>
      <c r="K900" s="90">
        <v>92.953111000000007</v>
      </c>
      <c r="L900" s="89" t="s">
        <v>24</v>
      </c>
      <c r="M900" s="89" t="s">
        <v>38</v>
      </c>
      <c r="N900" s="89"/>
      <c r="O900" s="89" t="s">
        <v>38</v>
      </c>
      <c r="P900" s="90" t="s">
        <v>540</v>
      </c>
      <c r="Q900" s="89" t="s">
        <v>540</v>
      </c>
      <c r="R900" s="90">
        <v>803.68962954714027</v>
      </c>
      <c r="S900" s="90">
        <v>496.20696348756223</v>
      </c>
      <c r="T900" s="90">
        <v>78.169586935746437</v>
      </c>
      <c r="U900" s="90">
        <v>2937.0238461538461</v>
      </c>
      <c r="V900" s="90">
        <v>802.86927763356448</v>
      </c>
      <c r="W900" s="90">
        <v>0.81530999999999998</v>
      </c>
      <c r="X900" s="90">
        <v>115.69</v>
      </c>
      <c r="Y900" s="90">
        <v>655.25619186607889</v>
      </c>
      <c r="Z900" s="90">
        <v>404.56249940104436</v>
      </c>
      <c r="AA900" s="90">
        <v>63.732445924583423</v>
      </c>
      <c r="AB900" s="90">
        <v>2394.5849120076923</v>
      </c>
      <c r="AC900" s="90">
        <v>654.5873507474214</v>
      </c>
      <c r="AD900" s="90">
        <v>4172.7233999468208</v>
      </c>
    </row>
    <row r="901" spans="1:30" x14ac:dyDescent="0.2">
      <c r="A901" s="89" t="s">
        <v>1117</v>
      </c>
      <c r="B901" s="89" t="s">
        <v>577</v>
      </c>
      <c r="C901" s="89" t="s">
        <v>9</v>
      </c>
      <c r="D901" s="89" t="s">
        <v>770</v>
      </c>
      <c r="E901" s="89" t="s">
        <v>605</v>
      </c>
      <c r="F901" s="89" t="s">
        <v>605</v>
      </c>
      <c r="G901" s="89" t="s">
        <v>541</v>
      </c>
      <c r="H901" s="89" t="s">
        <v>83</v>
      </c>
      <c r="I901" s="89" t="s">
        <v>241</v>
      </c>
      <c r="J901" s="90">
        <v>56.014558999999998</v>
      </c>
      <c r="K901" s="90">
        <v>92.953111000000007</v>
      </c>
      <c r="L901" s="89" t="s">
        <v>24</v>
      </c>
      <c r="M901" s="89" t="s">
        <v>38</v>
      </c>
      <c r="N901" s="89"/>
      <c r="O901" s="89" t="s">
        <v>38</v>
      </c>
      <c r="P901" s="90" t="s">
        <v>540</v>
      </c>
      <c r="Q901" s="89" t="s">
        <v>540</v>
      </c>
      <c r="R901" s="90">
        <v>803.68962954714027</v>
      </c>
      <c r="S901" s="90">
        <v>496.20696348756223</v>
      </c>
      <c r="T901" s="90">
        <v>78.169586935746437</v>
      </c>
      <c r="U901" s="90">
        <v>2937.0238461538461</v>
      </c>
      <c r="V901" s="90">
        <v>802.86927763356448</v>
      </c>
      <c r="W901" s="90">
        <v>0.29476000000000002</v>
      </c>
      <c r="X901" s="90">
        <v>115.69</v>
      </c>
      <c r="Y901" s="90">
        <v>236.89555520531508</v>
      </c>
      <c r="Z901" s="90">
        <v>146.26196455759384</v>
      </c>
      <c r="AA901" s="90">
        <v>23.041267445180623</v>
      </c>
      <c r="AB901" s="90">
        <v>865.7171488923077</v>
      </c>
      <c r="AC901" s="90">
        <v>236.65374827526949</v>
      </c>
      <c r="AD901" s="90">
        <v>1508.5696843756666</v>
      </c>
    </row>
    <row r="902" spans="1:30" x14ac:dyDescent="0.2">
      <c r="A902" s="89" t="s">
        <v>1117</v>
      </c>
      <c r="B902" s="89" t="s">
        <v>578</v>
      </c>
      <c r="C902" s="89" t="s">
        <v>6</v>
      </c>
      <c r="D902" s="89" t="s">
        <v>770</v>
      </c>
      <c r="E902" s="89" t="s">
        <v>605</v>
      </c>
      <c r="F902" s="89" t="s">
        <v>605</v>
      </c>
      <c r="G902" s="89" t="s">
        <v>541</v>
      </c>
      <c r="H902" s="89" t="s">
        <v>83</v>
      </c>
      <c r="I902" s="89" t="s">
        <v>241</v>
      </c>
      <c r="J902" s="90">
        <v>56.014558999999998</v>
      </c>
      <c r="K902" s="90">
        <v>92.953111000000007</v>
      </c>
      <c r="L902" s="89" t="s">
        <v>24</v>
      </c>
      <c r="M902" s="89" t="s">
        <v>38</v>
      </c>
      <c r="N902" s="89"/>
      <c r="O902" s="89" t="s">
        <v>38</v>
      </c>
      <c r="P902" s="90" t="s">
        <v>540</v>
      </c>
      <c r="Q902" s="89" t="s">
        <v>540</v>
      </c>
      <c r="R902" s="90">
        <v>803.68962954714027</v>
      </c>
      <c r="S902" s="90">
        <v>496.20696348756223</v>
      </c>
      <c r="T902" s="90">
        <v>78.169586935746437</v>
      </c>
      <c r="U902" s="90">
        <v>2899.8109090909093</v>
      </c>
      <c r="V902" s="90">
        <v>802.86927763356448</v>
      </c>
      <c r="W902" s="90">
        <v>0.94362000000000001</v>
      </c>
      <c r="X902" s="90">
        <v>115.69</v>
      </c>
      <c r="Y902" s="90">
        <v>758.37760823327255</v>
      </c>
      <c r="Z902" s="90">
        <v>468.23081488613349</v>
      </c>
      <c r="AA902" s="90">
        <v>73.762385624309061</v>
      </c>
      <c r="AB902" s="90">
        <v>2736.319570036364</v>
      </c>
      <c r="AC902" s="90">
        <v>757.60350776058408</v>
      </c>
      <c r="AD902" s="90">
        <v>4794.2938865406632</v>
      </c>
    </row>
    <row r="903" spans="1:30" x14ac:dyDescent="0.2">
      <c r="A903" s="89" t="s">
        <v>1117</v>
      </c>
      <c r="B903" s="89" t="s">
        <v>578</v>
      </c>
      <c r="C903" s="89" t="s">
        <v>7</v>
      </c>
      <c r="D903" s="89" t="s">
        <v>770</v>
      </c>
      <c r="E903" s="89" t="s">
        <v>605</v>
      </c>
      <c r="F903" s="89" t="s">
        <v>605</v>
      </c>
      <c r="G903" s="89" t="s">
        <v>541</v>
      </c>
      <c r="H903" s="89" t="s">
        <v>83</v>
      </c>
      <c r="I903" s="89" t="s">
        <v>241</v>
      </c>
      <c r="J903" s="90">
        <v>56.014558999999998</v>
      </c>
      <c r="K903" s="90">
        <v>92.953111000000007</v>
      </c>
      <c r="L903" s="89" t="s">
        <v>24</v>
      </c>
      <c r="M903" s="89" t="s">
        <v>38</v>
      </c>
      <c r="N903" s="89"/>
      <c r="O903" s="89" t="s">
        <v>38</v>
      </c>
      <c r="P903" s="90" t="s">
        <v>540</v>
      </c>
      <c r="Q903" s="89" t="s">
        <v>540</v>
      </c>
      <c r="R903" s="90">
        <v>803.68962954714027</v>
      </c>
      <c r="S903" s="90">
        <v>496.20696348756223</v>
      </c>
      <c r="T903" s="90">
        <v>78.169586935746437</v>
      </c>
      <c r="U903" s="90">
        <v>2899.8109090909093</v>
      </c>
      <c r="V903" s="90">
        <v>802.86927763356448</v>
      </c>
      <c r="W903" s="90">
        <v>0.64571999999999996</v>
      </c>
      <c r="X903" s="90">
        <v>115.69</v>
      </c>
      <c r="Y903" s="90">
        <v>518.95846759117933</v>
      </c>
      <c r="Z903" s="90">
        <v>320.41076046318869</v>
      </c>
      <c r="AA903" s="90">
        <v>50.475665676150186</v>
      </c>
      <c r="AB903" s="90">
        <v>1872.4659002181818</v>
      </c>
      <c r="AC903" s="90">
        <v>518.42874995354521</v>
      </c>
      <c r="AD903" s="90">
        <v>3280.7395439022453</v>
      </c>
    </row>
    <row r="904" spans="1:30" x14ac:dyDescent="0.2">
      <c r="A904" s="89" t="s">
        <v>1117</v>
      </c>
      <c r="B904" s="89" t="s">
        <v>577</v>
      </c>
      <c r="C904" s="89" t="s">
        <v>4</v>
      </c>
      <c r="D904" s="89" t="s">
        <v>771</v>
      </c>
      <c r="E904" s="89" t="s">
        <v>605</v>
      </c>
      <c r="F904" s="89" t="s">
        <v>605</v>
      </c>
      <c r="G904" s="89" t="s">
        <v>541</v>
      </c>
      <c r="H904" s="89" t="s">
        <v>83</v>
      </c>
      <c r="I904" s="89" t="s">
        <v>242</v>
      </c>
      <c r="J904" s="90">
        <v>56.004972000000002</v>
      </c>
      <c r="K904" s="90">
        <v>92.978048000000001</v>
      </c>
      <c r="L904" s="89" t="s">
        <v>24</v>
      </c>
      <c r="M904" s="89" t="s">
        <v>38</v>
      </c>
      <c r="N904" s="89"/>
      <c r="O904" s="89" t="s">
        <v>38</v>
      </c>
      <c r="P904" s="90" t="s">
        <v>540</v>
      </c>
      <c r="Q904" s="89" t="s">
        <v>540</v>
      </c>
      <c r="R904" s="90">
        <v>803.68962954714027</v>
      </c>
      <c r="S904" s="90">
        <v>496.20696348756223</v>
      </c>
      <c r="T904" s="90">
        <v>78.169586935746437</v>
      </c>
      <c r="U904" s="90">
        <v>2937.0238461538461</v>
      </c>
      <c r="V904" s="90">
        <v>822.57840330111844</v>
      </c>
      <c r="W904" s="90">
        <v>1.84453</v>
      </c>
      <c r="X904" s="90">
        <v>118.53</v>
      </c>
      <c r="Y904" s="90">
        <v>1482.4296323885867</v>
      </c>
      <c r="Z904" s="90">
        <v>915.26863036171312</v>
      </c>
      <c r="AA904" s="90">
        <v>144.18614819059238</v>
      </c>
      <c r="AB904" s="90">
        <v>5417.4285949461537</v>
      </c>
      <c r="AC904" s="90">
        <v>1517.270542241012</v>
      </c>
      <c r="AD904" s="90">
        <v>9476.5835481280592</v>
      </c>
    </row>
    <row r="905" spans="1:30" x14ac:dyDescent="0.2">
      <c r="A905" s="89" t="s">
        <v>1117</v>
      </c>
      <c r="B905" s="89" t="s">
        <v>577</v>
      </c>
      <c r="C905" s="89" t="s">
        <v>5</v>
      </c>
      <c r="D905" s="89" t="s">
        <v>771</v>
      </c>
      <c r="E905" s="89" t="s">
        <v>605</v>
      </c>
      <c r="F905" s="89" t="s">
        <v>605</v>
      </c>
      <c r="G905" s="89" t="s">
        <v>541</v>
      </c>
      <c r="H905" s="89" t="s">
        <v>83</v>
      </c>
      <c r="I905" s="89" t="s">
        <v>242</v>
      </c>
      <c r="J905" s="90">
        <v>56.004972000000002</v>
      </c>
      <c r="K905" s="90">
        <v>92.978048000000001</v>
      </c>
      <c r="L905" s="89" t="s">
        <v>24</v>
      </c>
      <c r="M905" s="89" t="s">
        <v>38</v>
      </c>
      <c r="N905" s="89"/>
      <c r="O905" s="89" t="s">
        <v>38</v>
      </c>
      <c r="P905" s="90" t="s">
        <v>540</v>
      </c>
      <c r="Q905" s="89" t="s">
        <v>540</v>
      </c>
      <c r="R905" s="90">
        <v>803.68962954714027</v>
      </c>
      <c r="S905" s="90">
        <v>496.20696348756223</v>
      </c>
      <c r="T905" s="90">
        <v>78.169586935746437</v>
      </c>
      <c r="U905" s="90">
        <v>2937.0238461538461</v>
      </c>
      <c r="V905" s="90">
        <v>822.57840330111844</v>
      </c>
      <c r="W905" s="90">
        <v>1.7158199999999999</v>
      </c>
      <c r="X905" s="90">
        <v>118.53</v>
      </c>
      <c r="Y905" s="90">
        <v>1378.9867401695742</v>
      </c>
      <c r="Z905" s="90">
        <v>851.40183209122904</v>
      </c>
      <c r="AA905" s="90">
        <v>134.12494065609243</v>
      </c>
      <c r="AB905" s="90">
        <v>5039.4042557076918</v>
      </c>
      <c r="AC905" s="90">
        <v>1411.396475952125</v>
      </c>
      <c r="AD905" s="90">
        <v>8815.3142445767116</v>
      </c>
    </row>
    <row r="906" spans="1:30" x14ac:dyDescent="0.2">
      <c r="A906" s="89" t="s">
        <v>1117</v>
      </c>
      <c r="B906" s="89" t="s">
        <v>577</v>
      </c>
      <c r="C906" s="89" t="s">
        <v>10</v>
      </c>
      <c r="D906" s="89" t="s">
        <v>771</v>
      </c>
      <c r="E906" s="89" t="s">
        <v>605</v>
      </c>
      <c r="F906" s="89" t="s">
        <v>605</v>
      </c>
      <c r="G906" s="89" t="s">
        <v>541</v>
      </c>
      <c r="H906" s="89" t="s">
        <v>83</v>
      </c>
      <c r="I906" s="89" t="s">
        <v>242</v>
      </c>
      <c r="J906" s="90">
        <v>56.004972000000002</v>
      </c>
      <c r="K906" s="90">
        <v>92.978048000000001</v>
      </c>
      <c r="L906" s="89" t="s">
        <v>24</v>
      </c>
      <c r="M906" s="89" t="s">
        <v>38</v>
      </c>
      <c r="N906" s="89"/>
      <c r="O906" s="89" t="s">
        <v>38</v>
      </c>
      <c r="P906" s="90" t="s">
        <v>540</v>
      </c>
      <c r="Q906" s="89" t="s">
        <v>540</v>
      </c>
      <c r="R906" s="90">
        <v>803.68962954714027</v>
      </c>
      <c r="S906" s="90">
        <v>496.20696348756223</v>
      </c>
      <c r="T906" s="90">
        <v>78.169586935746437</v>
      </c>
      <c r="U906" s="90">
        <v>2937.0238461538461</v>
      </c>
      <c r="V906" s="90">
        <v>822.57840330111844</v>
      </c>
      <c r="W906" s="90">
        <v>0.53190000000000004</v>
      </c>
      <c r="X906" s="90">
        <v>118.53</v>
      </c>
      <c r="Y906" s="90">
        <v>427.48251395612397</v>
      </c>
      <c r="Z906" s="90">
        <v>263.93248387903435</v>
      </c>
      <c r="AA906" s="90">
        <v>41.578403291123536</v>
      </c>
      <c r="AB906" s="90">
        <v>1562.2029837692307</v>
      </c>
      <c r="AC906" s="90">
        <v>437.52945271586492</v>
      </c>
      <c r="AD906" s="90">
        <v>2732.7258376113778</v>
      </c>
    </row>
    <row r="907" spans="1:30" x14ac:dyDescent="0.2">
      <c r="A907" s="89" t="s">
        <v>1117</v>
      </c>
      <c r="B907" s="89" t="s">
        <v>577</v>
      </c>
      <c r="C907" s="89" t="s">
        <v>9</v>
      </c>
      <c r="D907" s="89" t="s">
        <v>771</v>
      </c>
      <c r="E907" s="89" t="s">
        <v>605</v>
      </c>
      <c r="F907" s="89" t="s">
        <v>605</v>
      </c>
      <c r="G907" s="89" t="s">
        <v>541</v>
      </c>
      <c r="H907" s="89" t="s">
        <v>83</v>
      </c>
      <c r="I907" s="89" t="s">
        <v>242</v>
      </c>
      <c r="J907" s="90">
        <v>56.004972000000002</v>
      </c>
      <c r="K907" s="90">
        <v>92.978048000000001</v>
      </c>
      <c r="L907" s="89" t="s">
        <v>24</v>
      </c>
      <c r="M907" s="89" t="s">
        <v>38</v>
      </c>
      <c r="N907" s="89"/>
      <c r="O907" s="89" t="s">
        <v>38</v>
      </c>
      <c r="P907" s="90" t="s">
        <v>540</v>
      </c>
      <c r="Q907" s="89" t="s">
        <v>540</v>
      </c>
      <c r="R907" s="90">
        <v>803.68962954714027</v>
      </c>
      <c r="S907" s="90">
        <v>496.20696348756223</v>
      </c>
      <c r="T907" s="90">
        <v>78.169586935746437</v>
      </c>
      <c r="U907" s="90">
        <v>2937.0238461538461</v>
      </c>
      <c r="V907" s="90">
        <v>822.57840330111844</v>
      </c>
      <c r="W907" s="90">
        <v>0.19117000000000001</v>
      </c>
      <c r="X907" s="90">
        <v>118.53</v>
      </c>
      <c r="Y907" s="90">
        <v>153.64134648052681</v>
      </c>
      <c r="Z907" s="90">
        <v>94.85988520991728</v>
      </c>
      <c r="AA907" s="90">
        <v>14.943679934506648</v>
      </c>
      <c r="AB907" s="90">
        <v>561.4708486692308</v>
      </c>
      <c r="AC907" s="90">
        <v>157.2523133590748</v>
      </c>
      <c r="AD907" s="90">
        <v>982.16807365325644</v>
      </c>
    </row>
    <row r="908" spans="1:30" x14ac:dyDescent="0.2">
      <c r="A908" s="89" t="s">
        <v>1117</v>
      </c>
      <c r="B908" s="89" t="s">
        <v>577</v>
      </c>
      <c r="C908" s="89" t="s">
        <v>4</v>
      </c>
      <c r="D908" s="89" t="s">
        <v>772</v>
      </c>
      <c r="E908" s="89" t="s">
        <v>605</v>
      </c>
      <c r="F908" s="89" t="s">
        <v>605</v>
      </c>
      <c r="G908" s="89" t="s">
        <v>541</v>
      </c>
      <c r="H908" s="89" t="s">
        <v>83</v>
      </c>
      <c r="I908" s="89" t="s">
        <v>243</v>
      </c>
      <c r="J908" s="90">
        <v>55.993473999999999</v>
      </c>
      <c r="K908" s="90">
        <v>92.920807999999994</v>
      </c>
      <c r="L908" s="89" t="s">
        <v>24</v>
      </c>
      <c r="M908" s="89" t="s">
        <v>38</v>
      </c>
      <c r="N908" s="89"/>
      <c r="O908" s="89" t="s">
        <v>38</v>
      </c>
      <c r="P908" s="90" t="s">
        <v>540</v>
      </c>
      <c r="Q908" s="89" t="s">
        <v>540</v>
      </c>
      <c r="R908" s="90">
        <v>803.68962954714027</v>
      </c>
      <c r="S908" s="90">
        <v>496.20696348756223</v>
      </c>
      <c r="T908" s="90">
        <v>78.169586935746437</v>
      </c>
      <c r="U908" s="90">
        <v>2937.0238461538461</v>
      </c>
      <c r="V908" s="90">
        <v>814.11180706364814</v>
      </c>
      <c r="W908" s="90">
        <v>2.1316600000000001</v>
      </c>
      <c r="X908" s="90">
        <v>117.31</v>
      </c>
      <c r="Y908" s="90">
        <v>1713.1930357204571</v>
      </c>
      <c r="Z908" s="90">
        <v>1057.7445357878969</v>
      </c>
      <c r="AA908" s="90">
        <v>166.63098168745327</v>
      </c>
      <c r="AB908" s="90">
        <v>6260.7362518923082</v>
      </c>
      <c r="AC908" s="90">
        <v>1735.4095746452963</v>
      </c>
      <c r="AD908" s="90">
        <v>10933.714379733412</v>
      </c>
    </row>
    <row r="909" spans="1:30" x14ac:dyDescent="0.2">
      <c r="A909" s="89" t="s">
        <v>1117</v>
      </c>
      <c r="B909" s="89" t="s">
        <v>577</v>
      </c>
      <c r="C909" s="89" t="s">
        <v>5</v>
      </c>
      <c r="D909" s="89" t="s">
        <v>772</v>
      </c>
      <c r="E909" s="89" t="s">
        <v>605</v>
      </c>
      <c r="F909" s="89" t="s">
        <v>605</v>
      </c>
      <c r="G909" s="89" t="s">
        <v>541</v>
      </c>
      <c r="H909" s="89" t="s">
        <v>83</v>
      </c>
      <c r="I909" s="89" t="s">
        <v>243</v>
      </c>
      <c r="J909" s="90">
        <v>55.993473999999999</v>
      </c>
      <c r="K909" s="90">
        <v>92.920807999999994</v>
      </c>
      <c r="L909" s="89" t="s">
        <v>24</v>
      </c>
      <c r="M909" s="89" t="s">
        <v>38</v>
      </c>
      <c r="N909" s="89"/>
      <c r="O909" s="89" t="s">
        <v>38</v>
      </c>
      <c r="P909" s="90" t="s">
        <v>540</v>
      </c>
      <c r="Q909" s="89" t="s">
        <v>540</v>
      </c>
      <c r="R909" s="90">
        <v>803.68962954714027</v>
      </c>
      <c r="S909" s="90">
        <v>496.20696348756223</v>
      </c>
      <c r="T909" s="90">
        <v>78.169586935746437</v>
      </c>
      <c r="U909" s="90">
        <v>2937.0238461538461</v>
      </c>
      <c r="V909" s="90">
        <v>814.11180706364814</v>
      </c>
      <c r="W909" s="90">
        <v>2.0107599999999999</v>
      </c>
      <c r="X909" s="90">
        <v>117.31</v>
      </c>
      <c r="Y909" s="90">
        <v>1616.0269595082077</v>
      </c>
      <c r="Z909" s="90">
        <v>997.75311390225056</v>
      </c>
      <c r="AA909" s="90">
        <v>157.18027862692151</v>
      </c>
      <c r="AB909" s="90">
        <v>5905.650068892307</v>
      </c>
      <c r="AC909" s="90">
        <v>1636.9834571713011</v>
      </c>
      <c r="AD909" s="90">
        <v>10313.593878100988</v>
      </c>
    </row>
    <row r="910" spans="1:30" x14ac:dyDescent="0.2">
      <c r="A910" s="89" t="s">
        <v>1117</v>
      </c>
      <c r="B910" s="89" t="s">
        <v>577</v>
      </c>
      <c r="C910" s="89" t="s">
        <v>10</v>
      </c>
      <c r="D910" s="89" t="s">
        <v>772</v>
      </c>
      <c r="E910" s="89" t="s">
        <v>605</v>
      </c>
      <c r="F910" s="89" t="s">
        <v>605</v>
      </c>
      <c r="G910" s="89" t="s">
        <v>541</v>
      </c>
      <c r="H910" s="89" t="s">
        <v>83</v>
      </c>
      <c r="I910" s="89" t="s">
        <v>243</v>
      </c>
      <c r="J910" s="90">
        <v>55.993473999999999</v>
      </c>
      <c r="K910" s="90">
        <v>92.920807999999994</v>
      </c>
      <c r="L910" s="89" t="s">
        <v>24</v>
      </c>
      <c r="M910" s="89" t="s">
        <v>38</v>
      </c>
      <c r="N910" s="89"/>
      <c r="O910" s="89" t="s">
        <v>38</v>
      </c>
      <c r="P910" s="90" t="s">
        <v>540</v>
      </c>
      <c r="Q910" s="89" t="s">
        <v>540</v>
      </c>
      <c r="R910" s="90">
        <v>803.68962954714027</v>
      </c>
      <c r="S910" s="90">
        <v>496.20696348756223</v>
      </c>
      <c r="T910" s="90">
        <v>78.169586935746437</v>
      </c>
      <c r="U910" s="90">
        <v>2937.0238461538461</v>
      </c>
      <c r="V910" s="90">
        <v>814.11180706364814</v>
      </c>
      <c r="W910" s="90">
        <v>0.63178000000000001</v>
      </c>
      <c r="X910" s="90">
        <v>117.31</v>
      </c>
      <c r="Y910" s="90">
        <v>507.75503415529226</v>
      </c>
      <c r="Z910" s="90">
        <v>313.49363539217205</v>
      </c>
      <c r="AA910" s="90">
        <v>49.385981634265882</v>
      </c>
      <c r="AB910" s="90">
        <v>1855.552925523077</v>
      </c>
      <c r="AC910" s="90">
        <v>514.33955746667164</v>
      </c>
      <c r="AD910" s="90">
        <v>3240.5271341714788</v>
      </c>
    </row>
    <row r="911" spans="1:30" x14ac:dyDescent="0.2">
      <c r="A911" s="89" t="s">
        <v>1117</v>
      </c>
      <c r="B911" s="89" t="s">
        <v>577</v>
      </c>
      <c r="C911" s="89" t="s">
        <v>9</v>
      </c>
      <c r="D911" s="89" t="s">
        <v>772</v>
      </c>
      <c r="E911" s="89" t="s">
        <v>605</v>
      </c>
      <c r="F911" s="89" t="s">
        <v>605</v>
      </c>
      <c r="G911" s="89" t="s">
        <v>541</v>
      </c>
      <c r="H911" s="89" t="s">
        <v>83</v>
      </c>
      <c r="I911" s="89" t="s">
        <v>243</v>
      </c>
      <c r="J911" s="90">
        <v>55.993473999999999</v>
      </c>
      <c r="K911" s="90">
        <v>92.920807999999994</v>
      </c>
      <c r="L911" s="89" t="s">
        <v>24</v>
      </c>
      <c r="M911" s="89" t="s">
        <v>38</v>
      </c>
      <c r="N911" s="89"/>
      <c r="O911" s="89" t="s">
        <v>38</v>
      </c>
      <c r="P911" s="90" t="s">
        <v>540</v>
      </c>
      <c r="Q911" s="89" t="s">
        <v>540</v>
      </c>
      <c r="R911" s="90">
        <v>803.68962954714027</v>
      </c>
      <c r="S911" s="90">
        <v>496.20696348756223</v>
      </c>
      <c r="T911" s="90">
        <v>78.169586935746437</v>
      </c>
      <c r="U911" s="90">
        <v>2937.0238461538461</v>
      </c>
      <c r="V911" s="90">
        <v>814.11180706364814</v>
      </c>
      <c r="W911" s="90">
        <v>0.22639000000000001</v>
      </c>
      <c r="X911" s="90">
        <v>117.31</v>
      </c>
      <c r="Y911" s="90">
        <v>181.9472952331771</v>
      </c>
      <c r="Z911" s="90">
        <v>112.33629446394922</v>
      </c>
      <c r="AA911" s="90">
        <v>17.696812786383635</v>
      </c>
      <c r="AB911" s="90">
        <v>664.91282853076927</v>
      </c>
      <c r="AC911" s="90">
        <v>184.30677200113931</v>
      </c>
      <c r="AD911" s="90">
        <v>1161.2000030154186</v>
      </c>
    </row>
    <row r="912" spans="1:30" x14ac:dyDescent="0.2">
      <c r="A912" s="89" t="s">
        <v>1117</v>
      </c>
      <c r="B912" s="89" t="s">
        <v>578</v>
      </c>
      <c r="C912" s="89" t="s">
        <v>6</v>
      </c>
      <c r="D912" s="89" t="s">
        <v>772</v>
      </c>
      <c r="E912" s="89" t="s">
        <v>605</v>
      </c>
      <c r="F912" s="89" t="s">
        <v>605</v>
      </c>
      <c r="G912" s="89" t="s">
        <v>541</v>
      </c>
      <c r="H912" s="89" t="s">
        <v>83</v>
      </c>
      <c r="I912" s="89" t="s">
        <v>243</v>
      </c>
      <c r="J912" s="90">
        <v>55.993473999999999</v>
      </c>
      <c r="K912" s="90">
        <v>92.920807999999994</v>
      </c>
      <c r="L912" s="89" t="s">
        <v>24</v>
      </c>
      <c r="M912" s="89" t="s">
        <v>38</v>
      </c>
      <c r="N912" s="89"/>
      <c r="O912" s="89" t="s">
        <v>38</v>
      </c>
      <c r="P912" s="90" t="s">
        <v>540</v>
      </c>
      <c r="Q912" s="89" t="s">
        <v>540</v>
      </c>
      <c r="R912" s="90">
        <v>803.68962954714027</v>
      </c>
      <c r="S912" s="90">
        <v>496.20696348756223</v>
      </c>
      <c r="T912" s="90">
        <v>78.169586935746437</v>
      </c>
      <c r="U912" s="90">
        <v>2899.8109090909093</v>
      </c>
      <c r="V912" s="90">
        <v>814.11180706364814</v>
      </c>
      <c r="W912" s="90">
        <v>0.53741000000000005</v>
      </c>
      <c r="X912" s="90">
        <v>117.31</v>
      </c>
      <c r="Y912" s="90">
        <v>431.91084381492868</v>
      </c>
      <c r="Z912" s="90">
        <v>266.66658424785084</v>
      </c>
      <c r="AA912" s="90">
        <v>42.009117715139496</v>
      </c>
      <c r="AB912" s="90">
        <v>1558.3873806545457</v>
      </c>
      <c r="AC912" s="90">
        <v>437.51182623407522</v>
      </c>
      <c r="AD912" s="90">
        <v>2736.4857526665401</v>
      </c>
    </row>
    <row r="913" spans="1:30" x14ac:dyDescent="0.2">
      <c r="A913" s="89" t="s">
        <v>1117</v>
      </c>
      <c r="B913" s="89" t="s">
        <v>578</v>
      </c>
      <c r="C913" s="89" t="s">
        <v>7</v>
      </c>
      <c r="D913" s="89" t="s">
        <v>772</v>
      </c>
      <c r="E913" s="89" t="s">
        <v>605</v>
      </c>
      <c r="F913" s="89" t="s">
        <v>605</v>
      </c>
      <c r="G913" s="89" t="s">
        <v>541</v>
      </c>
      <c r="H913" s="89" t="s">
        <v>83</v>
      </c>
      <c r="I913" s="89" t="s">
        <v>243</v>
      </c>
      <c r="J913" s="90">
        <v>55.993473999999999</v>
      </c>
      <c r="K913" s="90">
        <v>92.920807999999994</v>
      </c>
      <c r="L913" s="89" t="s">
        <v>24</v>
      </c>
      <c r="M913" s="89" t="s">
        <v>38</v>
      </c>
      <c r="N913" s="89"/>
      <c r="O913" s="89" t="s">
        <v>38</v>
      </c>
      <c r="P913" s="90" t="s">
        <v>540</v>
      </c>
      <c r="Q913" s="89" t="s">
        <v>540</v>
      </c>
      <c r="R913" s="90">
        <v>803.68962954714027</v>
      </c>
      <c r="S913" s="90">
        <v>496.20696348756223</v>
      </c>
      <c r="T913" s="90">
        <v>78.169586935746437</v>
      </c>
      <c r="U913" s="90">
        <v>2899.8109090909093</v>
      </c>
      <c r="V913" s="90">
        <v>814.11180706364814</v>
      </c>
      <c r="W913" s="90">
        <v>0.36836999999999998</v>
      </c>
      <c r="X913" s="90">
        <v>117.31</v>
      </c>
      <c r="Y913" s="90">
        <v>296.05514883628007</v>
      </c>
      <c r="Z913" s="90">
        <v>182.78775913991328</v>
      </c>
      <c r="AA913" s="90">
        <v>28.795330739520914</v>
      </c>
      <c r="AB913" s="90">
        <v>1068.2033445818181</v>
      </c>
      <c r="AC913" s="90">
        <v>299.89436636803606</v>
      </c>
      <c r="AD913" s="90">
        <v>1875.7359496655686</v>
      </c>
    </row>
    <row r="914" spans="1:30" x14ac:dyDescent="0.2">
      <c r="A914" s="89" t="s">
        <v>1117</v>
      </c>
      <c r="B914" s="89" t="s">
        <v>577</v>
      </c>
      <c r="C914" s="89" t="s">
        <v>4</v>
      </c>
      <c r="D914" s="89" t="s">
        <v>773</v>
      </c>
      <c r="E914" s="89" t="s">
        <v>605</v>
      </c>
      <c r="F914" s="89" t="s">
        <v>605</v>
      </c>
      <c r="G914" s="89" t="s">
        <v>541</v>
      </c>
      <c r="H914" s="89" t="s">
        <v>83</v>
      </c>
      <c r="I914" s="89" t="s">
        <v>244</v>
      </c>
      <c r="J914" s="90">
        <v>56.017659000000002</v>
      </c>
      <c r="K914" s="90">
        <v>92.968400000000003</v>
      </c>
      <c r="L914" s="89" t="s">
        <v>24</v>
      </c>
      <c r="M914" s="89" t="s">
        <v>38</v>
      </c>
      <c r="N914" s="89"/>
      <c r="O914" s="89" t="s">
        <v>38</v>
      </c>
      <c r="P914" s="90" t="s">
        <v>540</v>
      </c>
      <c r="Q914" s="89" t="s">
        <v>540</v>
      </c>
      <c r="R914" s="90">
        <v>803.68962954714027</v>
      </c>
      <c r="S914" s="90">
        <v>496.20696348756223</v>
      </c>
      <c r="T914" s="90">
        <v>78.169586935746437</v>
      </c>
      <c r="U914" s="90">
        <v>2937.0238461538461</v>
      </c>
      <c r="V914" s="90">
        <v>811.89106050955741</v>
      </c>
      <c r="W914" s="90">
        <v>1.5045900000000001</v>
      </c>
      <c r="X914" s="90">
        <v>116.99</v>
      </c>
      <c r="Y914" s="90">
        <v>1209.2233797203319</v>
      </c>
      <c r="Z914" s="90">
        <v>746.58803519375135</v>
      </c>
      <c r="AA914" s="90">
        <v>117.61317880765473</v>
      </c>
      <c r="AB914" s="90">
        <v>4419.0167086846159</v>
      </c>
      <c r="AC914" s="90">
        <v>1221.5631707320752</v>
      </c>
      <c r="AD914" s="90">
        <v>7714.0044731384296</v>
      </c>
    </row>
    <row r="915" spans="1:30" x14ac:dyDescent="0.2">
      <c r="A915" s="89" t="s">
        <v>1117</v>
      </c>
      <c r="B915" s="89" t="s">
        <v>577</v>
      </c>
      <c r="C915" s="89" t="s">
        <v>5</v>
      </c>
      <c r="D915" s="89" t="s">
        <v>773</v>
      </c>
      <c r="E915" s="89" t="s">
        <v>605</v>
      </c>
      <c r="F915" s="89" t="s">
        <v>605</v>
      </c>
      <c r="G915" s="89" t="s">
        <v>541</v>
      </c>
      <c r="H915" s="89" t="s">
        <v>83</v>
      </c>
      <c r="I915" s="89" t="s">
        <v>244</v>
      </c>
      <c r="J915" s="90">
        <v>56.017659000000002</v>
      </c>
      <c r="K915" s="90">
        <v>92.968400000000003</v>
      </c>
      <c r="L915" s="89" t="s">
        <v>24</v>
      </c>
      <c r="M915" s="89" t="s">
        <v>38</v>
      </c>
      <c r="N915" s="89"/>
      <c r="O915" s="89" t="s">
        <v>38</v>
      </c>
      <c r="P915" s="90" t="s">
        <v>540</v>
      </c>
      <c r="Q915" s="89" t="s">
        <v>540</v>
      </c>
      <c r="R915" s="90">
        <v>803.68962954714027</v>
      </c>
      <c r="S915" s="90">
        <v>496.20696348756223</v>
      </c>
      <c r="T915" s="90">
        <v>78.169586935746437</v>
      </c>
      <c r="U915" s="90">
        <v>2937.0238461538461</v>
      </c>
      <c r="V915" s="90">
        <v>811.89106050955741</v>
      </c>
      <c r="W915" s="90">
        <v>1.46959</v>
      </c>
      <c r="X915" s="90">
        <v>116.99</v>
      </c>
      <c r="Y915" s="90">
        <v>1181.0942426861818</v>
      </c>
      <c r="Z915" s="90">
        <v>729.22079147168654</v>
      </c>
      <c r="AA915" s="90">
        <v>114.8772432649036</v>
      </c>
      <c r="AB915" s="90">
        <v>4316.2208740692304</v>
      </c>
      <c r="AC915" s="90">
        <v>1193.1469836142405</v>
      </c>
      <c r="AD915" s="90">
        <v>7534.5601351062433</v>
      </c>
    </row>
    <row r="916" spans="1:30" x14ac:dyDescent="0.2">
      <c r="A916" s="89" t="s">
        <v>1117</v>
      </c>
      <c r="B916" s="89" t="s">
        <v>577</v>
      </c>
      <c r="C916" s="89" t="s">
        <v>10</v>
      </c>
      <c r="D916" s="89" t="s">
        <v>773</v>
      </c>
      <c r="E916" s="89" t="s">
        <v>605</v>
      </c>
      <c r="F916" s="89" t="s">
        <v>605</v>
      </c>
      <c r="G916" s="89" t="s">
        <v>541</v>
      </c>
      <c r="H916" s="89" t="s">
        <v>83</v>
      </c>
      <c r="I916" s="89" t="s">
        <v>244</v>
      </c>
      <c r="J916" s="90">
        <v>56.017659000000002</v>
      </c>
      <c r="K916" s="90">
        <v>92.968400000000003</v>
      </c>
      <c r="L916" s="89" t="s">
        <v>24</v>
      </c>
      <c r="M916" s="89" t="s">
        <v>38</v>
      </c>
      <c r="N916" s="89"/>
      <c r="O916" s="89" t="s">
        <v>38</v>
      </c>
      <c r="P916" s="90" t="s">
        <v>540</v>
      </c>
      <c r="Q916" s="89" t="s">
        <v>540</v>
      </c>
      <c r="R916" s="90">
        <v>803.68962954714027</v>
      </c>
      <c r="S916" s="90">
        <v>496.20696348756223</v>
      </c>
      <c r="T916" s="90">
        <v>78.169586935746437</v>
      </c>
      <c r="U916" s="90">
        <v>2937.0238461538461</v>
      </c>
      <c r="V916" s="90">
        <v>811.89106050955741</v>
      </c>
      <c r="W916" s="90">
        <v>0.47682000000000002</v>
      </c>
      <c r="X916" s="90">
        <v>116.99</v>
      </c>
      <c r="Y916" s="90">
        <v>383.21528916066745</v>
      </c>
      <c r="Z916" s="90">
        <v>236.60140433013945</v>
      </c>
      <c r="AA916" s="90">
        <v>37.272822442702619</v>
      </c>
      <c r="AB916" s="90">
        <v>1400.4317103230769</v>
      </c>
      <c r="AC916" s="90">
        <v>387.1258954721672</v>
      </c>
      <c r="AD916" s="90">
        <v>2444.6471217287535</v>
      </c>
    </row>
    <row r="917" spans="1:30" x14ac:dyDescent="0.2">
      <c r="A917" s="89" t="s">
        <v>1117</v>
      </c>
      <c r="B917" s="89" t="s">
        <v>577</v>
      </c>
      <c r="C917" s="89" t="s">
        <v>9</v>
      </c>
      <c r="D917" s="89" t="s">
        <v>773</v>
      </c>
      <c r="E917" s="89" t="s">
        <v>605</v>
      </c>
      <c r="F917" s="89" t="s">
        <v>605</v>
      </c>
      <c r="G917" s="89" t="s">
        <v>541</v>
      </c>
      <c r="H917" s="89" t="s">
        <v>83</v>
      </c>
      <c r="I917" s="89" t="s">
        <v>244</v>
      </c>
      <c r="J917" s="90">
        <v>56.017659000000002</v>
      </c>
      <c r="K917" s="90">
        <v>92.968400000000003</v>
      </c>
      <c r="L917" s="89" t="s">
        <v>24</v>
      </c>
      <c r="M917" s="89" t="s">
        <v>38</v>
      </c>
      <c r="N917" s="89"/>
      <c r="O917" s="89" t="s">
        <v>38</v>
      </c>
      <c r="P917" s="90" t="s">
        <v>540</v>
      </c>
      <c r="Q917" s="89" t="s">
        <v>540</v>
      </c>
      <c r="R917" s="90">
        <v>803.68962954714027</v>
      </c>
      <c r="S917" s="90">
        <v>496.20696348756223</v>
      </c>
      <c r="T917" s="90">
        <v>78.169586935746437</v>
      </c>
      <c r="U917" s="90">
        <v>2937.0238461538461</v>
      </c>
      <c r="V917" s="90">
        <v>811.89106050955741</v>
      </c>
      <c r="W917" s="90">
        <v>0.16965</v>
      </c>
      <c r="X917" s="90">
        <v>116.99</v>
      </c>
      <c r="Y917" s="90">
        <v>136.34594565267236</v>
      </c>
      <c r="Z917" s="90">
        <v>84.181511355664924</v>
      </c>
      <c r="AA917" s="90">
        <v>13.261470423649383</v>
      </c>
      <c r="AB917" s="90">
        <v>498.26609549999995</v>
      </c>
      <c r="AC917" s="90">
        <v>137.73731841544642</v>
      </c>
      <c r="AD917" s="90">
        <v>869.79234134743308</v>
      </c>
    </row>
    <row r="918" spans="1:30" x14ac:dyDescent="0.2">
      <c r="A918" s="89" t="s">
        <v>1117</v>
      </c>
      <c r="B918" s="89" t="s">
        <v>578</v>
      </c>
      <c r="C918" s="89" t="s">
        <v>6</v>
      </c>
      <c r="D918" s="89" t="s">
        <v>773</v>
      </c>
      <c r="E918" s="89" t="s">
        <v>605</v>
      </c>
      <c r="F918" s="89" t="s">
        <v>605</v>
      </c>
      <c r="G918" s="89" t="s">
        <v>541</v>
      </c>
      <c r="H918" s="89" t="s">
        <v>83</v>
      </c>
      <c r="I918" s="89" t="s">
        <v>244</v>
      </c>
      <c r="J918" s="90">
        <v>56.017659000000002</v>
      </c>
      <c r="K918" s="90">
        <v>92.968400000000003</v>
      </c>
      <c r="L918" s="89" t="s">
        <v>24</v>
      </c>
      <c r="M918" s="89" t="s">
        <v>38</v>
      </c>
      <c r="N918" s="89"/>
      <c r="O918" s="89" t="s">
        <v>38</v>
      </c>
      <c r="P918" s="90" t="s">
        <v>540</v>
      </c>
      <c r="Q918" s="89" t="s">
        <v>540</v>
      </c>
      <c r="R918" s="90">
        <v>803.68962954714027</v>
      </c>
      <c r="S918" s="90">
        <v>496.20696348756223</v>
      </c>
      <c r="T918" s="90">
        <v>78.169586935746437</v>
      </c>
      <c r="U918" s="90">
        <v>2899.8109090909093</v>
      </c>
      <c r="V918" s="90">
        <v>811.89106050955741</v>
      </c>
      <c r="W918" s="90">
        <v>0.21825</v>
      </c>
      <c r="X918" s="90">
        <v>116.99</v>
      </c>
      <c r="Y918" s="90">
        <v>175.40526164866336</v>
      </c>
      <c r="Z918" s="90">
        <v>108.29716978116046</v>
      </c>
      <c r="AA918" s="90">
        <v>17.060512348726661</v>
      </c>
      <c r="AB918" s="90">
        <v>632.8837309090909</v>
      </c>
      <c r="AC918" s="90">
        <v>177.1952239562109</v>
      </c>
      <c r="AD918" s="90">
        <v>1110.8418986438523</v>
      </c>
    </row>
    <row r="919" spans="1:30" x14ac:dyDescent="0.2">
      <c r="A919" s="89" t="s">
        <v>1117</v>
      </c>
      <c r="B919" s="89" t="s">
        <v>578</v>
      </c>
      <c r="C919" s="89" t="s">
        <v>7</v>
      </c>
      <c r="D919" s="89" t="s">
        <v>773</v>
      </c>
      <c r="E919" s="89" t="s">
        <v>605</v>
      </c>
      <c r="F919" s="89" t="s">
        <v>605</v>
      </c>
      <c r="G919" s="89" t="s">
        <v>541</v>
      </c>
      <c r="H919" s="89" t="s">
        <v>83</v>
      </c>
      <c r="I919" s="89" t="s">
        <v>244</v>
      </c>
      <c r="J919" s="90">
        <v>56.017659000000002</v>
      </c>
      <c r="K919" s="90">
        <v>92.968400000000003</v>
      </c>
      <c r="L919" s="89" t="s">
        <v>24</v>
      </c>
      <c r="M919" s="89" t="s">
        <v>38</v>
      </c>
      <c r="N919" s="89"/>
      <c r="O919" s="89" t="s">
        <v>38</v>
      </c>
      <c r="P919" s="90" t="s">
        <v>540</v>
      </c>
      <c r="Q919" s="89" t="s">
        <v>540</v>
      </c>
      <c r="R919" s="90">
        <v>803.68962954714027</v>
      </c>
      <c r="S919" s="90">
        <v>496.20696348756223</v>
      </c>
      <c r="T919" s="90">
        <v>78.169586935746437</v>
      </c>
      <c r="U919" s="90">
        <v>2899.8109090909093</v>
      </c>
      <c r="V919" s="90">
        <v>811.89106050955741</v>
      </c>
      <c r="W919" s="90">
        <v>0.15171000000000001</v>
      </c>
      <c r="X919" s="90">
        <v>116.99</v>
      </c>
      <c r="Y919" s="90">
        <v>121.92775369859666</v>
      </c>
      <c r="Z919" s="90">
        <v>75.279558430698074</v>
      </c>
      <c r="AA919" s="90">
        <v>11.859108034022093</v>
      </c>
      <c r="AB919" s="90">
        <v>439.93031301818189</v>
      </c>
      <c r="AC919" s="90">
        <v>123.17199278990496</v>
      </c>
      <c r="AD919" s="90">
        <v>772.16872597140366</v>
      </c>
    </row>
    <row r="920" spans="1:30" x14ac:dyDescent="0.2">
      <c r="A920" s="89" t="s">
        <v>1117</v>
      </c>
      <c r="B920" s="89" t="s">
        <v>577</v>
      </c>
      <c r="C920" s="89" t="s">
        <v>4</v>
      </c>
      <c r="D920" s="89" t="s">
        <v>774</v>
      </c>
      <c r="E920" s="89" t="s">
        <v>605</v>
      </c>
      <c r="F920" s="89" t="s">
        <v>605</v>
      </c>
      <c r="G920" s="89" t="s">
        <v>541</v>
      </c>
      <c r="H920" s="89" t="s">
        <v>83</v>
      </c>
      <c r="I920" s="89" t="s">
        <v>245</v>
      </c>
      <c r="J920" s="90">
        <v>55.984068000000001</v>
      </c>
      <c r="K920" s="90">
        <v>92.876934000000006</v>
      </c>
      <c r="L920" s="89" t="s">
        <v>24</v>
      </c>
      <c r="M920" s="89" t="s">
        <v>38</v>
      </c>
      <c r="N920" s="89"/>
      <c r="O920" s="89" t="s">
        <v>38</v>
      </c>
      <c r="P920" s="90" t="s">
        <v>540</v>
      </c>
      <c r="Q920" s="89" t="s">
        <v>540</v>
      </c>
      <c r="R920" s="90">
        <v>803.68962954714027</v>
      </c>
      <c r="S920" s="90">
        <v>496.20696348756223</v>
      </c>
      <c r="T920" s="90">
        <v>78.169586935746437</v>
      </c>
      <c r="U920" s="90">
        <v>2937.0238461538461</v>
      </c>
      <c r="V920" s="90">
        <v>798.2195895359373</v>
      </c>
      <c r="W920" s="90">
        <v>2.3590300000000002</v>
      </c>
      <c r="X920" s="90">
        <v>115.02</v>
      </c>
      <c r="Y920" s="90">
        <v>1895.9279467905906</v>
      </c>
      <c r="Z920" s="90">
        <v>1170.5671130760641</v>
      </c>
      <c r="AA920" s="90">
        <v>184.40440066903392</v>
      </c>
      <c r="AB920" s="90">
        <v>6928.5273637923083</v>
      </c>
      <c r="AC920" s="90">
        <v>1883.0239583029622</v>
      </c>
      <c r="AD920" s="90">
        <v>12062.450782630958</v>
      </c>
    </row>
    <row r="921" spans="1:30" x14ac:dyDescent="0.2">
      <c r="A921" s="89" t="s">
        <v>1117</v>
      </c>
      <c r="B921" s="89" t="s">
        <v>577</v>
      </c>
      <c r="C921" s="89" t="s">
        <v>5</v>
      </c>
      <c r="D921" s="89" t="s">
        <v>774</v>
      </c>
      <c r="E921" s="89" t="s">
        <v>605</v>
      </c>
      <c r="F921" s="89" t="s">
        <v>605</v>
      </c>
      <c r="G921" s="89" t="s">
        <v>541</v>
      </c>
      <c r="H921" s="89" t="s">
        <v>83</v>
      </c>
      <c r="I921" s="89" t="s">
        <v>245</v>
      </c>
      <c r="J921" s="90">
        <v>55.984068000000001</v>
      </c>
      <c r="K921" s="90">
        <v>92.876934000000006</v>
      </c>
      <c r="L921" s="89" t="s">
        <v>24</v>
      </c>
      <c r="M921" s="89" t="s">
        <v>38</v>
      </c>
      <c r="N921" s="89"/>
      <c r="O921" s="89" t="s">
        <v>38</v>
      </c>
      <c r="P921" s="90" t="s">
        <v>540</v>
      </c>
      <c r="Q921" s="89" t="s">
        <v>540</v>
      </c>
      <c r="R921" s="90">
        <v>803.68962954714027</v>
      </c>
      <c r="S921" s="90">
        <v>496.20696348756223</v>
      </c>
      <c r="T921" s="90">
        <v>78.169586935746437</v>
      </c>
      <c r="U921" s="90">
        <v>2937.0238461538461</v>
      </c>
      <c r="V921" s="90">
        <v>798.2195895359373</v>
      </c>
      <c r="W921" s="90">
        <v>2.2757000000000001</v>
      </c>
      <c r="X921" s="90">
        <v>115.02</v>
      </c>
      <c r="Y921" s="90">
        <v>1828.9564899604272</v>
      </c>
      <c r="Z921" s="90">
        <v>1129.2181868086454</v>
      </c>
      <c r="AA921" s="90">
        <v>177.89052898967816</v>
      </c>
      <c r="AB921" s="90">
        <v>6683.7851666923079</v>
      </c>
      <c r="AC921" s="90">
        <v>1816.5083199069325</v>
      </c>
      <c r="AD921" s="90">
        <v>11636.358692357991</v>
      </c>
    </row>
    <row r="922" spans="1:30" x14ac:dyDescent="0.2">
      <c r="A922" s="89" t="s">
        <v>1117</v>
      </c>
      <c r="B922" s="89" t="s">
        <v>577</v>
      </c>
      <c r="C922" s="89" t="s">
        <v>10</v>
      </c>
      <c r="D922" s="89" t="s">
        <v>774</v>
      </c>
      <c r="E922" s="89" t="s">
        <v>605</v>
      </c>
      <c r="F922" s="89" t="s">
        <v>605</v>
      </c>
      <c r="G922" s="89" t="s">
        <v>541</v>
      </c>
      <c r="H922" s="89" t="s">
        <v>83</v>
      </c>
      <c r="I922" s="89" t="s">
        <v>245</v>
      </c>
      <c r="J922" s="90">
        <v>55.984068000000001</v>
      </c>
      <c r="K922" s="90">
        <v>92.876934000000006</v>
      </c>
      <c r="L922" s="89" t="s">
        <v>24</v>
      </c>
      <c r="M922" s="89" t="s">
        <v>38</v>
      </c>
      <c r="N922" s="89"/>
      <c r="O922" s="89" t="s">
        <v>38</v>
      </c>
      <c r="P922" s="90" t="s">
        <v>540</v>
      </c>
      <c r="Q922" s="89" t="s">
        <v>540</v>
      </c>
      <c r="R922" s="90">
        <v>803.68962954714027</v>
      </c>
      <c r="S922" s="90">
        <v>496.20696348756223</v>
      </c>
      <c r="T922" s="90">
        <v>78.169586935746437</v>
      </c>
      <c r="U922" s="90">
        <v>2937.0238461538461</v>
      </c>
      <c r="V922" s="90">
        <v>798.2195895359373</v>
      </c>
      <c r="W922" s="90">
        <v>0.73014000000000001</v>
      </c>
      <c r="X922" s="90">
        <v>115.02</v>
      </c>
      <c r="Y922" s="90">
        <v>586.80594611754896</v>
      </c>
      <c r="Z922" s="90">
        <v>362.30055232080872</v>
      </c>
      <c r="AA922" s="90">
        <v>57.074742205265906</v>
      </c>
      <c r="AB922" s="90">
        <v>2144.4385910307692</v>
      </c>
      <c r="AC922" s="90">
        <v>582.81205110376925</v>
      </c>
      <c r="AD922" s="90">
        <v>3733.4318827781622</v>
      </c>
    </row>
    <row r="923" spans="1:30" x14ac:dyDescent="0.2">
      <c r="A923" s="89" t="s">
        <v>1117</v>
      </c>
      <c r="B923" s="89" t="s">
        <v>577</v>
      </c>
      <c r="C923" s="89" t="s">
        <v>9</v>
      </c>
      <c r="D923" s="89" t="s">
        <v>774</v>
      </c>
      <c r="E923" s="89" t="s">
        <v>605</v>
      </c>
      <c r="F923" s="89" t="s">
        <v>605</v>
      </c>
      <c r="G923" s="89" t="s">
        <v>541</v>
      </c>
      <c r="H923" s="89" t="s">
        <v>83</v>
      </c>
      <c r="I923" s="89" t="s">
        <v>245</v>
      </c>
      <c r="J923" s="90">
        <v>55.984068000000001</v>
      </c>
      <c r="K923" s="90">
        <v>92.876934000000006</v>
      </c>
      <c r="L923" s="89" t="s">
        <v>24</v>
      </c>
      <c r="M923" s="89" t="s">
        <v>38</v>
      </c>
      <c r="N923" s="89"/>
      <c r="O923" s="89" t="s">
        <v>38</v>
      </c>
      <c r="P923" s="90" t="s">
        <v>540</v>
      </c>
      <c r="Q923" s="89" t="s">
        <v>540</v>
      </c>
      <c r="R923" s="90">
        <v>803.68962954714027</v>
      </c>
      <c r="S923" s="90">
        <v>496.20696348756223</v>
      </c>
      <c r="T923" s="90">
        <v>78.169586935746437</v>
      </c>
      <c r="U923" s="90">
        <v>2937.0238461538461</v>
      </c>
      <c r="V923" s="90">
        <v>798.2195895359373</v>
      </c>
      <c r="W923" s="90">
        <v>0.26041999999999998</v>
      </c>
      <c r="X923" s="90">
        <v>115.02</v>
      </c>
      <c r="Y923" s="90">
        <v>209.29685332666625</v>
      </c>
      <c r="Z923" s="90">
        <v>129.22221743143095</v>
      </c>
      <c r="AA923" s="90">
        <v>20.356923829807087</v>
      </c>
      <c r="AB923" s="90">
        <v>764.85975001538452</v>
      </c>
      <c r="AC923" s="90">
        <v>207.87234550694879</v>
      </c>
      <c r="AD923" s="90">
        <v>1331.6080901102375</v>
      </c>
    </row>
    <row r="924" spans="1:30" x14ac:dyDescent="0.2">
      <c r="A924" s="89" t="s">
        <v>1117</v>
      </c>
      <c r="B924" s="89" t="s">
        <v>578</v>
      </c>
      <c r="C924" s="89" t="s">
        <v>6</v>
      </c>
      <c r="D924" s="89" t="s">
        <v>774</v>
      </c>
      <c r="E924" s="89" t="s">
        <v>605</v>
      </c>
      <c r="F924" s="89" t="s">
        <v>605</v>
      </c>
      <c r="G924" s="89" t="s">
        <v>541</v>
      </c>
      <c r="H924" s="89" t="s">
        <v>83</v>
      </c>
      <c r="I924" s="89" t="s">
        <v>245</v>
      </c>
      <c r="J924" s="90">
        <v>55.984068000000001</v>
      </c>
      <c r="K924" s="90">
        <v>92.876934000000006</v>
      </c>
      <c r="L924" s="89" t="s">
        <v>24</v>
      </c>
      <c r="M924" s="89" t="s">
        <v>38</v>
      </c>
      <c r="N924" s="89"/>
      <c r="O924" s="89" t="s">
        <v>38</v>
      </c>
      <c r="P924" s="90" t="s">
        <v>540</v>
      </c>
      <c r="Q924" s="89" t="s">
        <v>540</v>
      </c>
      <c r="R924" s="90">
        <v>803.68962954714027</v>
      </c>
      <c r="S924" s="90">
        <v>496.20696348756223</v>
      </c>
      <c r="T924" s="90">
        <v>78.169586935746437</v>
      </c>
      <c r="U924" s="90">
        <v>2899.8109090909093</v>
      </c>
      <c r="V924" s="90">
        <v>798.2195895359373</v>
      </c>
      <c r="W924" s="90">
        <v>0.34297</v>
      </c>
      <c r="X924" s="90">
        <v>115.02</v>
      </c>
      <c r="Y924" s="90">
        <v>275.64143224578271</v>
      </c>
      <c r="Z924" s="90">
        <v>170.18410226732922</v>
      </c>
      <c r="AA924" s="90">
        <v>26.809823231352954</v>
      </c>
      <c r="AB924" s="90">
        <v>994.54814749090917</v>
      </c>
      <c r="AC924" s="90">
        <v>273.76537262314042</v>
      </c>
      <c r="AD924" s="90">
        <v>1740.9488778585144</v>
      </c>
    </row>
    <row r="925" spans="1:30" x14ac:dyDescent="0.2">
      <c r="A925" s="89" t="s">
        <v>1117</v>
      </c>
      <c r="B925" s="89" t="s">
        <v>578</v>
      </c>
      <c r="C925" s="89" t="s">
        <v>7</v>
      </c>
      <c r="D925" s="89" t="s">
        <v>774</v>
      </c>
      <c r="E925" s="89" t="s">
        <v>605</v>
      </c>
      <c r="F925" s="89" t="s">
        <v>605</v>
      </c>
      <c r="G925" s="89" t="s">
        <v>541</v>
      </c>
      <c r="H925" s="89" t="s">
        <v>83</v>
      </c>
      <c r="I925" s="89" t="s">
        <v>245</v>
      </c>
      <c r="J925" s="90">
        <v>55.984068000000001</v>
      </c>
      <c r="K925" s="90">
        <v>92.876934000000006</v>
      </c>
      <c r="L925" s="89" t="s">
        <v>24</v>
      </c>
      <c r="M925" s="89" t="s">
        <v>38</v>
      </c>
      <c r="N925" s="89"/>
      <c r="O925" s="89" t="s">
        <v>38</v>
      </c>
      <c r="P925" s="90" t="s">
        <v>540</v>
      </c>
      <c r="Q925" s="89" t="s">
        <v>540</v>
      </c>
      <c r="R925" s="90">
        <v>803.68962954714027</v>
      </c>
      <c r="S925" s="90">
        <v>496.20696348756223</v>
      </c>
      <c r="T925" s="90">
        <v>78.169586935746437</v>
      </c>
      <c r="U925" s="90">
        <v>2899.8109090909093</v>
      </c>
      <c r="V925" s="90">
        <v>798.2195895359373</v>
      </c>
      <c r="W925" s="90">
        <v>0.23899000000000001</v>
      </c>
      <c r="X925" s="90">
        <v>115.02</v>
      </c>
      <c r="Y925" s="90">
        <v>192.07378456547107</v>
      </c>
      <c r="Z925" s="90">
        <v>118.5885022038925</v>
      </c>
      <c r="AA925" s="90">
        <v>18.681749581774042</v>
      </c>
      <c r="AB925" s="90">
        <v>693.02580916363638</v>
      </c>
      <c r="AC925" s="90">
        <v>190.76649970319366</v>
      </c>
      <c r="AD925" s="90">
        <v>1213.1363452179676</v>
      </c>
    </row>
    <row r="926" spans="1:30" x14ac:dyDescent="0.2">
      <c r="A926" s="89" t="s">
        <v>1117</v>
      </c>
      <c r="B926" s="89" t="s">
        <v>577</v>
      </c>
      <c r="C926" s="89" t="s">
        <v>4</v>
      </c>
      <c r="D926" s="89" t="s">
        <v>775</v>
      </c>
      <c r="E926" s="89" t="s">
        <v>605</v>
      </c>
      <c r="F926" s="89" t="s">
        <v>605</v>
      </c>
      <c r="G926" s="89" t="s">
        <v>541</v>
      </c>
      <c r="H926" s="89" t="s">
        <v>83</v>
      </c>
      <c r="I926" s="89" t="s">
        <v>246</v>
      </c>
      <c r="J926" s="90">
        <v>55.947809999999997</v>
      </c>
      <c r="K926" s="90">
        <v>92.512780000000006</v>
      </c>
      <c r="L926" s="89" t="s">
        <v>24</v>
      </c>
      <c r="M926" s="89" t="s">
        <v>38</v>
      </c>
      <c r="N926" s="89"/>
      <c r="O926" s="89" t="s">
        <v>38</v>
      </c>
      <c r="P926" s="90" t="s">
        <v>540</v>
      </c>
      <c r="Q926" s="89" t="s">
        <v>540</v>
      </c>
      <c r="R926" s="90">
        <v>803.68962954714027</v>
      </c>
      <c r="S926" s="90">
        <v>496.20696348756223</v>
      </c>
      <c r="T926" s="90">
        <v>78.169586935746437</v>
      </c>
      <c r="U926" s="90">
        <v>2937.0238461538461</v>
      </c>
      <c r="V926" s="90">
        <v>857.55516152804523</v>
      </c>
      <c r="W926" s="90">
        <v>1.3060700000000001</v>
      </c>
      <c r="X926" s="90">
        <v>123.57</v>
      </c>
      <c r="Y926" s="90">
        <v>1049.6749144626335</v>
      </c>
      <c r="Z926" s="90">
        <v>648.08102880220042</v>
      </c>
      <c r="AA926" s="90">
        <v>102.09495240917036</v>
      </c>
      <c r="AB926" s="90">
        <v>3835.9587347461538</v>
      </c>
      <c r="AC926" s="90">
        <v>1120.027069816934</v>
      </c>
      <c r="AD926" s="90">
        <v>6755.8367002370924</v>
      </c>
    </row>
    <row r="927" spans="1:30" x14ac:dyDescent="0.2">
      <c r="A927" s="89" t="s">
        <v>1117</v>
      </c>
      <c r="B927" s="89" t="s">
        <v>577</v>
      </c>
      <c r="C927" s="89" t="s">
        <v>5</v>
      </c>
      <c r="D927" s="89" t="s">
        <v>775</v>
      </c>
      <c r="E927" s="89" t="s">
        <v>605</v>
      </c>
      <c r="F927" s="89" t="s">
        <v>605</v>
      </c>
      <c r="G927" s="89" t="s">
        <v>541</v>
      </c>
      <c r="H927" s="89" t="s">
        <v>83</v>
      </c>
      <c r="I927" s="89" t="s">
        <v>246</v>
      </c>
      <c r="J927" s="90">
        <v>55.947809999999997</v>
      </c>
      <c r="K927" s="90">
        <v>92.512780000000006</v>
      </c>
      <c r="L927" s="89" t="s">
        <v>24</v>
      </c>
      <c r="M927" s="89" t="s">
        <v>38</v>
      </c>
      <c r="N927" s="89"/>
      <c r="O927" s="89" t="s">
        <v>38</v>
      </c>
      <c r="P927" s="90" t="s">
        <v>540</v>
      </c>
      <c r="Q927" s="89" t="s">
        <v>540</v>
      </c>
      <c r="R927" s="90">
        <v>803.68962954714027</v>
      </c>
      <c r="S927" s="90">
        <v>496.20696348756223</v>
      </c>
      <c r="T927" s="90">
        <v>78.169586935746437</v>
      </c>
      <c r="U927" s="90">
        <v>2937.0238461538461</v>
      </c>
      <c r="V927" s="90">
        <v>857.55516152804523</v>
      </c>
      <c r="W927" s="90">
        <v>1.2509300000000001</v>
      </c>
      <c r="X927" s="90">
        <v>123.57</v>
      </c>
      <c r="Y927" s="90">
        <v>1005.3594682894043</v>
      </c>
      <c r="Z927" s="90">
        <v>620.72017683549632</v>
      </c>
      <c r="AA927" s="90">
        <v>97.784681385533304</v>
      </c>
      <c r="AB927" s="90">
        <v>3674.0112398692308</v>
      </c>
      <c r="AC927" s="90">
        <v>1072.7414782102778</v>
      </c>
      <c r="AD927" s="90">
        <v>6470.6170445899425</v>
      </c>
    </row>
    <row r="928" spans="1:30" x14ac:dyDescent="0.2">
      <c r="A928" s="89" t="s">
        <v>1117</v>
      </c>
      <c r="B928" s="89" t="s">
        <v>577</v>
      </c>
      <c r="C928" s="89" t="s">
        <v>10</v>
      </c>
      <c r="D928" s="89" t="s">
        <v>775</v>
      </c>
      <c r="E928" s="89" t="s">
        <v>605</v>
      </c>
      <c r="F928" s="89" t="s">
        <v>605</v>
      </c>
      <c r="G928" s="89" t="s">
        <v>541</v>
      </c>
      <c r="H928" s="89" t="s">
        <v>83</v>
      </c>
      <c r="I928" s="89" t="s">
        <v>246</v>
      </c>
      <c r="J928" s="90">
        <v>55.947809999999997</v>
      </c>
      <c r="K928" s="90">
        <v>92.512780000000006</v>
      </c>
      <c r="L928" s="89" t="s">
        <v>24</v>
      </c>
      <c r="M928" s="89" t="s">
        <v>38</v>
      </c>
      <c r="N928" s="89"/>
      <c r="O928" s="89" t="s">
        <v>38</v>
      </c>
      <c r="P928" s="90" t="s">
        <v>540</v>
      </c>
      <c r="Q928" s="89" t="s">
        <v>540</v>
      </c>
      <c r="R928" s="90">
        <v>803.68962954714027</v>
      </c>
      <c r="S928" s="90">
        <v>496.20696348756223</v>
      </c>
      <c r="T928" s="90">
        <v>78.169586935746437</v>
      </c>
      <c r="U928" s="90">
        <v>2937.0238461538461</v>
      </c>
      <c r="V928" s="90">
        <v>857.55516152804523</v>
      </c>
      <c r="W928" s="90">
        <v>0.39871000000000001</v>
      </c>
      <c r="X928" s="90">
        <v>123.57</v>
      </c>
      <c r="Y928" s="90">
        <v>320.43909219674032</v>
      </c>
      <c r="Z928" s="90">
        <v>197.84267841212593</v>
      </c>
      <c r="AA928" s="90">
        <v>31.166996007151464</v>
      </c>
      <c r="AB928" s="90">
        <v>1171.0207777000001</v>
      </c>
      <c r="AC928" s="90">
        <v>341.91581845284691</v>
      </c>
      <c r="AD928" s="90">
        <v>2062.385362768865</v>
      </c>
    </row>
    <row r="929" spans="1:30" x14ac:dyDescent="0.2">
      <c r="A929" s="89" t="s">
        <v>1117</v>
      </c>
      <c r="B929" s="89" t="s">
        <v>577</v>
      </c>
      <c r="C929" s="89" t="s">
        <v>9</v>
      </c>
      <c r="D929" s="89" t="s">
        <v>775</v>
      </c>
      <c r="E929" s="89" t="s">
        <v>605</v>
      </c>
      <c r="F929" s="89" t="s">
        <v>605</v>
      </c>
      <c r="G929" s="89" t="s">
        <v>541</v>
      </c>
      <c r="H929" s="89" t="s">
        <v>83</v>
      </c>
      <c r="I929" s="89" t="s">
        <v>246</v>
      </c>
      <c r="J929" s="90">
        <v>55.947809999999997</v>
      </c>
      <c r="K929" s="90">
        <v>92.512780000000006</v>
      </c>
      <c r="L929" s="89" t="s">
        <v>24</v>
      </c>
      <c r="M929" s="89" t="s">
        <v>38</v>
      </c>
      <c r="N929" s="89"/>
      <c r="O929" s="89" t="s">
        <v>38</v>
      </c>
      <c r="P929" s="90" t="s">
        <v>540</v>
      </c>
      <c r="Q929" s="89" t="s">
        <v>540</v>
      </c>
      <c r="R929" s="90">
        <v>803.68962954714027</v>
      </c>
      <c r="S929" s="90">
        <v>496.20696348756223</v>
      </c>
      <c r="T929" s="90">
        <v>78.169586935746437</v>
      </c>
      <c r="U929" s="90">
        <v>2937.0238461538461</v>
      </c>
      <c r="V929" s="90">
        <v>857.55516152804523</v>
      </c>
      <c r="W929" s="90">
        <v>0.14241999999999999</v>
      </c>
      <c r="X929" s="90">
        <v>123.57</v>
      </c>
      <c r="Y929" s="90">
        <v>114.46147704010372</v>
      </c>
      <c r="Z929" s="90">
        <v>70.669795739898603</v>
      </c>
      <c r="AA929" s="90">
        <v>11.132912571389006</v>
      </c>
      <c r="AB929" s="90">
        <v>418.29093616923075</v>
      </c>
      <c r="AC929" s="90">
        <v>122.13300610482419</v>
      </c>
      <c r="AD929" s="90">
        <v>736.68812762544621</v>
      </c>
    </row>
    <row r="930" spans="1:30" x14ac:dyDescent="0.2">
      <c r="A930" s="89" t="s">
        <v>1117</v>
      </c>
      <c r="B930" s="89" t="s">
        <v>578</v>
      </c>
      <c r="C930" s="89" t="s">
        <v>6</v>
      </c>
      <c r="D930" s="89" t="s">
        <v>775</v>
      </c>
      <c r="E930" s="89" t="s">
        <v>605</v>
      </c>
      <c r="F930" s="89" t="s">
        <v>605</v>
      </c>
      <c r="G930" s="89" t="s">
        <v>541</v>
      </c>
      <c r="H930" s="89" t="s">
        <v>83</v>
      </c>
      <c r="I930" s="89" t="s">
        <v>246</v>
      </c>
      <c r="J930" s="90">
        <v>55.947809999999997</v>
      </c>
      <c r="K930" s="90">
        <v>92.512780000000006</v>
      </c>
      <c r="L930" s="89" t="s">
        <v>24</v>
      </c>
      <c r="M930" s="89" t="s">
        <v>38</v>
      </c>
      <c r="N930" s="89"/>
      <c r="O930" s="89" t="s">
        <v>38</v>
      </c>
      <c r="P930" s="90" t="s">
        <v>540</v>
      </c>
      <c r="Q930" s="89" t="s">
        <v>540</v>
      </c>
      <c r="R930" s="90">
        <v>803.68962954714027</v>
      </c>
      <c r="S930" s="90">
        <v>496.20696348756223</v>
      </c>
      <c r="T930" s="90">
        <v>78.169586935746437</v>
      </c>
      <c r="U930" s="90">
        <v>2899.8109090909093</v>
      </c>
      <c r="V930" s="90">
        <v>857.55516152804523</v>
      </c>
      <c r="W930" s="90">
        <v>0.73153999999999997</v>
      </c>
      <c r="X930" s="90">
        <v>123.57</v>
      </c>
      <c r="Y930" s="90">
        <v>587.93111159891498</v>
      </c>
      <c r="Z930" s="90">
        <v>362.99524206969124</v>
      </c>
      <c r="AA930" s="90">
        <v>57.184179626975947</v>
      </c>
      <c r="AB930" s="90">
        <v>2121.3276724363636</v>
      </c>
      <c r="AC930" s="90">
        <v>627.33590286422623</v>
      </c>
      <c r="AD930" s="90">
        <v>3756.774108596172</v>
      </c>
    </row>
    <row r="931" spans="1:30" x14ac:dyDescent="0.2">
      <c r="A931" s="89" t="s">
        <v>1117</v>
      </c>
      <c r="B931" s="89" t="s">
        <v>578</v>
      </c>
      <c r="C931" s="89" t="s">
        <v>7</v>
      </c>
      <c r="D931" s="89" t="s">
        <v>775</v>
      </c>
      <c r="E931" s="89" t="s">
        <v>605</v>
      </c>
      <c r="F931" s="89" t="s">
        <v>605</v>
      </c>
      <c r="G931" s="89" t="s">
        <v>541</v>
      </c>
      <c r="H931" s="89" t="s">
        <v>83</v>
      </c>
      <c r="I931" s="89" t="s">
        <v>246</v>
      </c>
      <c r="J931" s="90">
        <v>55.947809999999997</v>
      </c>
      <c r="K931" s="90">
        <v>92.512780000000006</v>
      </c>
      <c r="L931" s="89" t="s">
        <v>24</v>
      </c>
      <c r="M931" s="89" t="s">
        <v>38</v>
      </c>
      <c r="N931" s="89"/>
      <c r="O931" s="89" t="s">
        <v>38</v>
      </c>
      <c r="P931" s="90" t="s">
        <v>540</v>
      </c>
      <c r="Q931" s="89" t="s">
        <v>540</v>
      </c>
      <c r="R931" s="90">
        <v>803.68962954714027</v>
      </c>
      <c r="S931" s="90">
        <v>496.20696348756223</v>
      </c>
      <c r="T931" s="90">
        <v>78.169586935746437</v>
      </c>
      <c r="U931" s="90">
        <v>2899.8109090909093</v>
      </c>
      <c r="V931" s="90">
        <v>857.55516152804523</v>
      </c>
      <c r="W931" s="90">
        <v>0.50555000000000005</v>
      </c>
      <c r="X931" s="90">
        <v>123.57</v>
      </c>
      <c r="Y931" s="90">
        <v>406.30529221755683</v>
      </c>
      <c r="Z931" s="90">
        <v>250.85743039113711</v>
      </c>
      <c r="AA931" s="90">
        <v>39.518634675366613</v>
      </c>
      <c r="AB931" s="90">
        <v>1465.9994050909092</v>
      </c>
      <c r="AC931" s="90">
        <v>433.53701191050334</v>
      </c>
      <c r="AD931" s="90">
        <v>2596.2177742854728</v>
      </c>
    </row>
    <row r="932" spans="1:30" x14ac:dyDescent="0.2">
      <c r="A932" s="89" t="s">
        <v>1117</v>
      </c>
      <c r="B932" s="89" t="s">
        <v>577</v>
      </c>
      <c r="C932" s="89" t="s">
        <v>4</v>
      </c>
      <c r="D932" s="89" t="s">
        <v>776</v>
      </c>
      <c r="E932" s="89" t="s">
        <v>605</v>
      </c>
      <c r="F932" s="89" t="s">
        <v>605</v>
      </c>
      <c r="G932" s="89" t="s">
        <v>541</v>
      </c>
      <c r="H932" s="89" t="s">
        <v>83</v>
      </c>
      <c r="I932" s="89" t="s">
        <v>247</v>
      </c>
      <c r="J932" s="90">
        <v>56.012531000000003</v>
      </c>
      <c r="K932" s="90">
        <v>92.784290999999996</v>
      </c>
      <c r="L932" s="89" t="s">
        <v>24</v>
      </c>
      <c r="M932" s="89" t="s">
        <v>38</v>
      </c>
      <c r="N932" s="89"/>
      <c r="O932" s="89" t="s">
        <v>38</v>
      </c>
      <c r="P932" s="90" t="s">
        <v>540</v>
      </c>
      <c r="Q932" s="89" t="s">
        <v>540</v>
      </c>
      <c r="R932" s="90">
        <v>803.68962954714027</v>
      </c>
      <c r="S932" s="90">
        <v>496.20696348756223</v>
      </c>
      <c r="T932" s="90">
        <v>78.169586935746437</v>
      </c>
      <c r="U932" s="90">
        <v>2937.0238461538461</v>
      </c>
      <c r="V932" s="90">
        <v>757.27457494489204</v>
      </c>
      <c r="W932" s="90">
        <v>3.7468300000000001</v>
      </c>
      <c r="X932" s="90">
        <v>109.12</v>
      </c>
      <c r="Y932" s="90">
        <v>3011.2884146761116</v>
      </c>
      <c r="Z932" s="90">
        <v>1859.2031370041029</v>
      </c>
      <c r="AA932" s="90">
        <v>292.88815341846282</v>
      </c>
      <c r="AB932" s="90">
        <v>11004.529057484615</v>
      </c>
      <c r="AC932" s="90">
        <v>2837.3790956407697</v>
      </c>
      <c r="AD932" s="90">
        <v>19005.287858224063</v>
      </c>
    </row>
    <row r="933" spans="1:30" x14ac:dyDescent="0.2">
      <c r="A933" s="89" t="s">
        <v>1117</v>
      </c>
      <c r="B933" s="89" t="s">
        <v>577</v>
      </c>
      <c r="C933" s="89" t="s">
        <v>5</v>
      </c>
      <c r="D933" s="89" t="s">
        <v>776</v>
      </c>
      <c r="E933" s="89" t="s">
        <v>605</v>
      </c>
      <c r="F933" s="89" t="s">
        <v>605</v>
      </c>
      <c r="G933" s="89" t="s">
        <v>541</v>
      </c>
      <c r="H933" s="89" t="s">
        <v>83</v>
      </c>
      <c r="I933" s="89" t="s">
        <v>247</v>
      </c>
      <c r="J933" s="90">
        <v>56.012531000000003</v>
      </c>
      <c r="K933" s="90">
        <v>92.784290999999996</v>
      </c>
      <c r="L933" s="89" t="s">
        <v>24</v>
      </c>
      <c r="M933" s="89" t="s">
        <v>38</v>
      </c>
      <c r="N933" s="89"/>
      <c r="O933" s="89" t="s">
        <v>38</v>
      </c>
      <c r="P933" s="90" t="s">
        <v>540</v>
      </c>
      <c r="Q933" s="89" t="s">
        <v>540</v>
      </c>
      <c r="R933" s="90">
        <v>803.68962954714027</v>
      </c>
      <c r="S933" s="90">
        <v>496.20696348756223</v>
      </c>
      <c r="T933" s="90">
        <v>78.169586935746437</v>
      </c>
      <c r="U933" s="90">
        <v>2937.0238461538461</v>
      </c>
      <c r="V933" s="90">
        <v>757.27457494489204</v>
      </c>
      <c r="W933" s="90">
        <v>3.63971</v>
      </c>
      <c r="X933" s="90">
        <v>109.12</v>
      </c>
      <c r="Y933" s="90">
        <v>2925.1971815590218</v>
      </c>
      <c r="Z933" s="90">
        <v>1806.0494470753151</v>
      </c>
      <c r="AA933" s="90">
        <v>284.51462726590569</v>
      </c>
      <c r="AB933" s="90">
        <v>10689.915063084614</v>
      </c>
      <c r="AC933" s="90">
        <v>2756.2598431726728</v>
      </c>
      <c r="AD933" s="90">
        <v>18461.93616215753</v>
      </c>
    </row>
    <row r="934" spans="1:30" x14ac:dyDescent="0.2">
      <c r="A934" s="89" t="s">
        <v>1117</v>
      </c>
      <c r="B934" s="89" t="s">
        <v>577</v>
      </c>
      <c r="C934" s="89" t="s">
        <v>10</v>
      </c>
      <c r="D934" s="89" t="s">
        <v>776</v>
      </c>
      <c r="E934" s="89" t="s">
        <v>605</v>
      </c>
      <c r="F934" s="89" t="s">
        <v>605</v>
      </c>
      <c r="G934" s="89" t="s">
        <v>541</v>
      </c>
      <c r="H934" s="89" t="s">
        <v>83</v>
      </c>
      <c r="I934" s="89" t="s">
        <v>247</v>
      </c>
      <c r="J934" s="90">
        <v>56.012531000000003</v>
      </c>
      <c r="K934" s="90">
        <v>92.784290999999996</v>
      </c>
      <c r="L934" s="89" t="s">
        <v>24</v>
      </c>
      <c r="M934" s="89" t="s">
        <v>38</v>
      </c>
      <c r="N934" s="89"/>
      <c r="O934" s="89" t="s">
        <v>38</v>
      </c>
      <c r="P934" s="90" t="s">
        <v>540</v>
      </c>
      <c r="Q934" s="89" t="s">
        <v>540</v>
      </c>
      <c r="R934" s="90">
        <v>803.68962954714027</v>
      </c>
      <c r="S934" s="90">
        <v>496.20696348756223</v>
      </c>
      <c r="T934" s="90">
        <v>78.169586935746437</v>
      </c>
      <c r="U934" s="90">
        <v>2937.0238461538461</v>
      </c>
      <c r="V934" s="90">
        <v>757.27457494489204</v>
      </c>
      <c r="W934" s="90">
        <v>1.17516</v>
      </c>
      <c r="X934" s="90">
        <v>109.12</v>
      </c>
      <c r="Y934" s="90">
        <v>944.46390505861734</v>
      </c>
      <c r="Z934" s="90">
        <v>583.12257521204367</v>
      </c>
      <c r="AA934" s="90">
        <v>91.861771783411783</v>
      </c>
      <c r="AB934" s="90">
        <v>3451.4729430461539</v>
      </c>
      <c r="AC934" s="90">
        <v>889.91878949223928</v>
      </c>
      <c r="AD934" s="90">
        <v>5960.8399845924669</v>
      </c>
    </row>
    <row r="935" spans="1:30" x14ac:dyDescent="0.2">
      <c r="A935" s="89" t="s">
        <v>1117</v>
      </c>
      <c r="B935" s="89" t="s">
        <v>577</v>
      </c>
      <c r="C935" s="89" t="s">
        <v>9</v>
      </c>
      <c r="D935" s="89" t="s">
        <v>776</v>
      </c>
      <c r="E935" s="89" t="s">
        <v>605</v>
      </c>
      <c r="F935" s="89" t="s">
        <v>605</v>
      </c>
      <c r="G935" s="89" t="s">
        <v>541</v>
      </c>
      <c r="H935" s="89" t="s">
        <v>83</v>
      </c>
      <c r="I935" s="89" t="s">
        <v>247</v>
      </c>
      <c r="J935" s="90">
        <v>56.012531000000003</v>
      </c>
      <c r="K935" s="90">
        <v>92.784290999999996</v>
      </c>
      <c r="L935" s="89" t="s">
        <v>24</v>
      </c>
      <c r="M935" s="89" t="s">
        <v>38</v>
      </c>
      <c r="N935" s="89"/>
      <c r="O935" s="89" t="s">
        <v>38</v>
      </c>
      <c r="P935" s="90" t="s">
        <v>540</v>
      </c>
      <c r="Q935" s="89" t="s">
        <v>540</v>
      </c>
      <c r="R935" s="90">
        <v>803.68962954714027</v>
      </c>
      <c r="S935" s="90">
        <v>496.20696348756223</v>
      </c>
      <c r="T935" s="90">
        <v>78.169586935746437</v>
      </c>
      <c r="U935" s="90">
        <v>2937.0238461538461</v>
      </c>
      <c r="V935" s="90">
        <v>757.27457494489204</v>
      </c>
      <c r="W935" s="90">
        <v>0.41855999999999999</v>
      </c>
      <c r="X935" s="90">
        <v>109.12</v>
      </c>
      <c r="Y935" s="90">
        <v>336.39233134325104</v>
      </c>
      <c r="Z935" s="90">
        <v>207.69238663735405</v>
      </c>
      <c r="AA935" s="90">
        <v>32.71866230782603</v>
      </c>
      <c r="AB935" s="90">
        <v>1229.3207010461538</v>
      </c>
      <c r="AC935" s="90">
        <v>316.964846088934</v>
      </c>
      <c r="AD935" s="90">
        <v>2123.0889274235187</v>
      </c>
    </row>
    <row r="936" spans="1:30" x14ac:dyDescent="0.2">
      <c r="A936" s="89" t="s">
        <v>1117</v>
      </c>
      <c r="B936" s="89" t="s">
        <v>578</v>
      </c>
      <c r="C936" s="89" t="s">
        <v>6</v>
      </c>
      <c r="D936" s="89" t="s">
        <v>776</v>
      </c>
      <c r="E936" s="89" t="s">
        <v>605</v>
      </c>
      <c r="F936" s="89" t="s">
        <v>605</v>
      </c>
      <c r="G936" s="89" t="s">
        <v>541</v>
      </c>
      <c r="H936" s="89" t="s">
        <v>83</v>
      </c>
      <c r="I936" s="89" t="s">
        <v>247</v>
      </c>
      <c r="J936" s="90">
        <v>56.012531000000003</v>
      </c>
      <c r="K936" s="90">
        <v>92.784290999999996</v>
      </c>
      <c r="L936" s="89" t="s">
        <v>24</v>
      </c>
      <c r="M936" s="89" t="s">
        <v>38</v>
      </c>
      <c r="N936" s="89"/>
      <c r="O936" s="89" t="s">
        <v>38</v>
      </c>
      <c r="P936" s="90" t="s">
        <v>540</v>
      </c>
      <c r="Q936" s="89" t="s">
        <v>540</v>
      </c>
      <c r="R936" s="90">
        <v>803.68962954714027</v>
      </c>
      <c r="S936" s="90">
        <v>496.20696348756223</v>
      </c>
      <c r="T936" s="90">
        <v>78.169586935746437</v>
      </c>
      <c r="U936" s="90">
        <v>2899.8109090909093</v>
      </c>
      <c r="V936" s="90">
        <v>757.27457494489204</v>
      </c>
      <c r="W936" s="90">
        <v>0.75649999999999995</v>
      </c>
      <c r="X936" s="90">
        <v>109.12</v>
      </c>
      <c r="Y936" s="90">
        <v>607.99120475241159</v>
      </c>
      <c r="Z936" s="90">
        <v>375.3805678783408</v>
      </c>
      <c r="AA936" s="90">
        <v>59.135292516892179</v>
      </c>
      <c r="AB936" s="90">
        <v>2193.7069527272729</v>
      </c>
      <c r="AC936" s="90">
        <v>572.87821594581078</v>
      </c>
      <c r="AD936" s="90">
        <v>3809.0922338207283</v>
      </c>
    </row>
    <row r="937" spans="1:30" x14ac:dyDescent="0.2">
      <c r="A937" s="89" t="s">
        <v>1117</v>
      </c>
      <c r="B937" s="89" t="s">
        <v>578</v>
      </c>
      <c r="C937" s="89" t="s">
        <v>7</v>
      </c>
      <c r="D937" s="89" t="s">
        <v>776</v>
      </c>
      <c r="E937" s="89" t="s">
        <v>605</v>
      </c>
      <c r="F937" s="89" t="s">
        <v>605</v>
      </c>
      <c r="G937" s="89" t="s">
        <v>541</v>
      </c>
      <c r="H937" s="89" t="s">
        <v>83</v>
      </c>
      <c r="I937" s="89" t="s">
        <v>247</v>
      </c>
      <c r="J937" s="90">
        <v>56.012531000000003</v>
      </c>
      <c r="K937" s="90">
        <v>92.784290999999996</v>
      </c>
      <c r="L937" s="89" t="s">
        <v>24</v>
      </c>
      <c r="M937" s="89" t="s">
        <v>38</v>
      </c>
      <c r="N937" s="89"/>
      <c r="O937" s="89" t="s">
        <v>38</v>
      </c>
      <c r="P937" s="90" t="s">
        <v>540</v>
      </c>
      <c r="Q937" s="89" t="s">
        <v>540</v>
      </c>
      <c r="R937" s="90">
        <v>803.68962954714027</v>
      </c>
      <c r="S937" s="90">
        <v>496.20696348756223</v>
      </c>
      <c r="T937" s="90">
        <v>78.169586935746437</v>
      </c>
      <c r="U937" s="90">
        <v>2899.8109090909093</v>
      </c>
      <c r="V937" s="90">
        <v>757.27457494489204</v>
      </c>
      <c r="W937" s="90">
        <v>0.53125</v>
      </c>
      <c r="X937" s="90">
        <v>109.12</v>
      </c>
      <c r="Y937" s="90">
        <v>426.96011569691825</v>
      </c>
      <c r="Z937" s="90">
        <v>263.60994935276744</v>
      </c>
      <c r="AA937" s="90">
        <v>41.527593059615292</v>
      </c>
      <c r="AB937" s="90">
        <v>1540.5245454545457</v>
      </c>
      <c r="AC937" s="90">
        <v>402.30211793947387</v>
      </c>
      <c r="AD937" s="90">
        <v>2674.9243215033202</v>
      </c>
    </row>
    <row r="938" spans="1:30" x14ac:dyDescent="0.2">
      <c r="A938" s="89" t="s">
        <v>1117</v>
      </c>
      <c r="B938" s="89" t="s">
        <v>577</v>
      </c>
      <c r="C938" s="89" t="s">
        <v>4</v>
      </c>
      <c r="D938" s="89" t="s">
        <v>777</v>
      </c>
      <c r="E938" s="89" t="s">
        <v>605</v>
      </c>
      <c r="F938" s="89" t="s">
        <v>605</v>
      </c>
      <c r="G938" s="89" t="s">
        <v>541</v>
      </c>
      <c r="H938" s="89" t="s">
        <v>83</v>
      </c>
      <c r="I938" s="89" t="s">
        <v>248</v>
      </c>
      <c r="J938" s="90">
        <v>55.977570999999998</v>
      </c>
      <c r="K938" s="90">
        <v>92.837227999999996</v>
      </c>
      <c r="L938" s="89" t="s">
        <v>24</v>
      </c>
      <c r="M938" s="89" t="s">
        <v>38</v>
      </c>
      <c r="N938" s="89"/>
      <c r="O938" s="89" t="s">
        <v>38</v>
      </c>
      <c r="P938" s="90" t="s">
        <v>540</v>
      </c>
      <c r="Q938" s="89" t="s">
        <v>540</v>
      </c>
      <c r="R938" s="90">
        <v>803.68962954714027</v>
      </c>
      <c r="S938" s="90">
        <v>496.20696348756223</v>
      </c>
      <c r="T938" s="90">
        <v>78.169586935746437</v>
      </c>
      <c r="U938" s="90">
        <v>2937.0238461538461</v>
      </c>
      <c r="V938" s="90">
        <v>797.03981792907666</v>
      </c>
      <c r="W938" s="90">
        <v>1.9720200000000001</v>
      </c>
      <c r="X938" s="90">
        <v>114.85</v>
      </c>
      <c r="Y938" s="90">
        <v>1584.8920232595517</v>
      </c>
      <c r="Z938" s="90">
        <v>978.53005613674247</v>
      </c>
      <c r="AA938" s="90">
        <v>154.1519888290307</v>
      </c>
      <c r="AB938" s="90">
        <v>5791.8697650923077</v>
      </c>
      <c r="AC938" s="90">
        <v>1571.7784617524978</v>
      </c>
      <c r="AD938" s="90">
        <v>10081.222295070131</v>
      </c>
    </row>
    <row r="939" spans="1:30" x14ac:dyDescent="0.2">
      <c r="A939" s="89" t="s">
        <v>1117</v>
      </c>
      <c r="B939" s="89" t="s">
        <v>577</v>
      </c>
      <c r="C939" s="89" t="s">
        <v>5</v>
      </c>
      <c r="D939" s="89" t="s">
        <v>777</v>
      </c>
      <c r="E939" s="89" t="s">
        <v>605</v>
      </c>
      <c r="F939" s="89" t="s">
        <v>605</v>
      </c>
      <c r="G939" s="89" t="s">
        <v>541</v>
      </c>
      <c r="H939" s="89" t="s">
        <v>83</v>
      </c>
      <c r="I939" s="89" t="s">
        <v>248</v>
      </c>
      <c r="J939" s="90">
        <v>55.977570999999998</v>
      </c>
      <c r="K939" s="90">
        <v>92.837227999999996</v>
      </c>
      <c r="L939" s="89" t="s">
        <v>24</v>
      </c>
      <c r="M939" s="89" t="s">
        <v>38</v>
      </c>
      <c r="N939" s="89"/>
      <c r="O939" s="89" t="s">
        <v>38</v>
      </c>
      <c r="P939" s="90" t="s">
        <v>540</v>
      </c>
      <c r="Q939" s="89" t="s">
        <v>540</v>
      </c>
      <c r="R939" s="90">
        <v>803.68962954714027</v>
      </c>
      <c r="S939" s="90">
        <v>496.20696348756223</v>
      </c>
      <c r="T939" s="90">
        <v>78.169586935746437</v>
      </c>
      <c r="U939" s="90">
        <v>2937.0238461538461</v>
      </c>
      <c r="V939" s="90">
        <v>797.03981792907666</v>
      </c>
      <c r="W939" s="90">
        <v>1.91537</v>
      </c>
      <c r="X939" s="90">
        <v>114.85</v>
      </c>
      <c r="Y939" s="90">
        <v>1539.363005745706</v>
      </c>
      <c r="Z939" s="90">
        <v>950.41993165517204</v>
      </c>
      <c r="AA939" s="90">
        <v>149.72368172912064</v>
      </c>
      <c r="AB939" s="90">
        <v>5625.4873642076918</v>
      </c>
      <c r="AC939" s="90">
        <v>1526.6261560668156</v>
      </c>
      <c r="AD939" s="90">
        <v>9791.6201394045056</v>
      </c>
    </row>
    <row r="940" spans="1:30" x14ac:dyDescent="0.2">
      <c r="A940" s="89" t="s">
        <v>1117</v>
      </c>
      <c r="B940" s="89" t="s">
        <v>577</v>
      </c>
      <c r="C940" s="89" t="s">
        <v>10</v>
      </c>
      <c r="D940" s="89" t="s">
        <v>777</v>
      </c>
      <c r="E940" s="89" t="s">
        <v>605</v>
      </c>
      <c r="F940" s="89" t="s">
        <v>605</v>
      </c>
      <c r="G940" s="89" t="s">
        <v>541</v>
      </c>
      <c r="H940" s="89" t="s">
        <v>83</v>
      </c>
      <c r="I940" s="89" t="s">
        <v>248</v>
      </c>
      <c r="J940" s="90">
        <v>55.977570999999998</v>
      </c>
      <c r="K940" s="90">
        <v>92.837227999999996</v>
      </c>
      <c r="L940" s="89" t="s">
        <v>24</v>
      </c>
      <c r="M940" s="89" t="s">
        <v>38</v>
      </c>
      <c r="N940" s="89"/>
      <c r="O940" s="89" t="s">
        <v>38</v>
      </c>
      <c r="P940" s="90" t="s">
        <v>540</v>
      </c>
      <c r="Q940" s="89" t="s">
        <v>540</v>
      </c>
      <c r="R940" s="90">
        <v>803.68962954714027</v>
      </c>
      <c r="S940" s="90">
        <v>496.20696348756223</v>
      </c>
      <c r="T940" s="90">
        <v>78.169586935746437</v>
      </c>
      <c r="U940" s="90">
        <v>2937.0238461538461</v>
      </c>
      <c r="V940" s="90">
        <v>797.03981792907666</v>
      </c>
      <c r="W940" s="90">
        <v>0.61834</v>
      </c>
      <c r="X940" s="90">
        <v>114.85</v>
      </c>
      <c r="Y940" s="90">
        <v>496.95344553417874</v>
      </c>
      <c r="Z940" s="90">
        <v>306.82461380289925</v>
      </c>
      <c r="AA940" s="90">
        <v>48.335382385849449</v>
      </c>
      <c r="AB940" s="90">
        <v>1816.0793250307693</v>
      </c>
      <c r="AC940" s="90">
        <v>492.84160101826524</v>
      </c>
      <c r="AD940" s="90">
        <v>3161.034367771962</v>
      </c>
    </row>
    <row r="941" spans="1:30" x14ac:dyDescent="0.2">
      <c r="A941" s="89" t="s">
        <v>1117</v>
      </c>
      <c r="B941" s="89" t="s">
        <v>577</v>
      </c>
      <c r="C941" s="89" t="s">
        <v>9</v>
      </c>
      <c r="D941" s="89" t="s">
        <v>777</v>
      </c>
      <c r="E941" s="89" t="s">
        <v>605</v>
      </c>
      <c r="F941" s="89" t="s">
        <v>605</v>
      </c>
      <c r="G941" s="89" t="s">
        <v>541</v>
      </c>
      <c r="H941" s="89" t="s">
        <v>83</v>
      </c>
      <c r="I941" s="89" t="s">
        <v>248</v>
      </c>
      <c r="J941" s="90">
        <v>55.977570999999998</v>
      </c>
      <c r="K941" s="90">
        <v>92.837227999999996</v>
      </c>
      <c r="L941" s="89" t="s">
        <v>24</v>
      </c>
      <c r="M941" s="89" t="s">
        <v>38</v>
      </c>
      <c r="N941" s="89"/>
      <c r="O941" s="89" t="s">
        <v>38</v>
      </c>
      <c r="P941" s="90" t="s">
        <v>540</v>
      </c>
      <c r="Q941" s="89" t="s">
        <v>540</v>
      </c>
      <c r="R941" s="90">
        <v>803.68962954714027</v>
      </c>
      <c r="S941" s="90">
        <v>496.20696348756223</v>
      </c>
      <c r="T941" s="90">
        <v>78.169586935746437</v>
      </c>
      <c r="U941" s="90">
        <v>2937.0238461538461</v>
      </c>
      <c r="V941" s="90">
        <v>797.03981792907666</v>
      </c>
      <c r="W941" s="90">
        <v>0.22023999999999999</v>
      </c>
      <c r="X941" s="90">
        <v>114.85</v>
      </c>
      <c r="Y941" s="90">
        <v>177.00460401146216</v>
      </c>
      <c r="Z941" s="90">
        <v>109.2846216385007</v>
      </c>
      <c r="AA941" s="90">
        <v>17.216069826728795</v>
      </c>
      <c r="AB941" s="90">
        <v>646.850131876923</v>
      </c>
      <c r="AC941" s="90">
        <v>175.54004950069984</v>
      </c>
      <c r="AD941" s="90">
        <v>1125.8954768543144</v>
      </c>
    </row>
    <row r="942" spans="1:30" x14ac:dyDescent="0.2">
      <c r="A942" s="89" t="s">
        <v>1117</v>
      </c>
      <c r="B942" s="89" t="s">
        <v>578</v>
      </c>
      <c r="C942" s="89" t="s">
        <v>6</v>
      </c>
      <c r="D942" s="89" t="s">
        <v>777</v>
      </c>
      <c r="E942" s="89" t="s">
        <v>605</v>
      </c>
      <c r="F942" s="89" t="s">
        <v>605</v>
      </c>
      <c r="G942" s="89" t="s">
        <v>541</v>
      </c>
      <c r="H942" s="89" t="s">
        <v>83</v>
      </c>
      <c r="I942" s="89" t="s">
        <v>248</v>
      </c>
      <c r="J942" s="90">
        <v>55.977570999999998</v>
      </c>
      <c r="K942" s="90">
        <v>92.837227999999996</v>
      </c>
      <c r="L942" s="89" t="s">
        <v>24</v>
      </c>
      <c r="M942" s="89" t="s">
        <v>38</v>
      </c>
      <c r="N942" s="89"/>
      <c r="O942" s="89" t="s">
        <v>38</v>
      </c>
      <c r="P942" s="90" t="s">
        <v>540</v>
      </c>
      <c r="Q942" s="89" t="s">
        <v>540</v>
      </c>
      <c r="R942" s="90">
        <v>803.68962954714027</v>
      </c>
      <c r="S942" s="90">
        <v>496.20696348756223</v>
      </c>
      <c r="T942" s="90">
        <v>78.169586935746437</v>
      </c>
      <c r="U942" s="90">
        <v>2899.8109090909093</v>
      </c>
      <c r="V942" s="90">
        <v>797.03981792907666</v>
      </c>
      <c r="W942" s="90">
        <v>0.59050000000000002</v>
      </c>
      <c r="X942" s="90">
        <v>114.85</v>
      </c>
      <c r="Y942" s="90">
        <v>474.57872624758636</v>
      </c>
      <c r="Z942" s="90">
        <v>293.01021193940551</v>
      </c>
      <c r="AA942" s="90">
        <v>46.159141085558275</v>
      </c>
      <c r="AB942" s="90">
        <v>1712.338341818182</v>
      </c>
      <c r="AC942" s="90">
        <v>470.6520124871198</v>
      </c>
      <c r="AD942" s="90">
        <v>2996.738433577852</v>
      </c>
    </row>
    <row r="943" spans="1:30" x14ac:dyDescent="0.2">
      <c r="A943" s="89" t="s">
        <v>1117</v>
      </c>
      <c r="B943" s="89" t="s">
        <v>578</v>
      </c>
      <c r="C943" s="89" t="s">
        <v>7</v>
      </c>
      <c r="D943" s="89" t="s">
        <v>777</v>
      </c>
      <c r="E943" s="89" t="s">
        <v>605</v>
      </c>
      <c r="F943" s="89" t="s">
        <v>605</v>
      </c>
      <c r="G943" s="89" t="s">
        <v>541</v>
      </c>
      <c r="H943" s="89" t="s">
        <v>83</v>
      </c>
      <c r="I943" s="89" t="s">
        <v>248</v>
      </c>
      <c r="J943" s="90">
        <v>55.977570999999998</v>
      </c>
      <c r="K943" s="90">
        <v>92.837227999999996</v>
      </c>
      <c r="L943" s="89" t="s">
        <v>24</v>
      </c>
      <c r="M943" s="89" t="s">
        <v>38</v>
      </c>
      <c r="N943" s="89"/>
      <c r="O943" s="89" t="s">
        <v>38</v>
      </c>
      <c r="P943" s="90" t="s">
        <v>540</v>
      </c>
      <c r="Q943" s="89" t="s">
        <v>540</v>
      </c>
      <c r="R943" s="90">
        <v>803.68962954714027</v>
      </c>
      <c r="S943" s="90">
        <v>496.20696348756223</v>
      </c>
      <c r="T943" s="90">
        <v>78.169586935746437</v>
      </c>
      <c r="U943" s="90">
        <v>2899.8109090909093</v>
      </c>
      <c r="V943" s="90">
        <v>797.03981792907666</v>
      </c>
      <c r="W943" s="90">
        <v>0.40828999999999999</v>
      </c>
      <c r="X943" s="90">
        <v>114.85</v>
      </c>
      <c r="Y943" s="90">
        <v>328.13843884780186</v>
      </c>
      <c r="Z943" s="90">
        <v>202.59634112233678</v>
      </c>
      <c r="AA943" s="90">
        <v>31.915860649995913</v>
      </c>
      <c r="AB943" s="90">
        <v>1183.9637960727273</v>
      </c>
      <c r="AC943" s="90">
        <v>325.42338726226268</v>
      </c>
      <c r="AD943" s="90">
        <v>2072.0378239551246</v>
      </c>
    </row>
    <row r="944" spans="1:30" x14ac:dyDescent="0.2">
      <c r="A944" s="89" t="s">
        <v>1117</v>
      </c>
      <c r="B944" s="89" t="s">
        <v>577</v>
      </c>
      <c r="C944" s="89" t="s">
        <v>4</v>
      </c>
      <c r="D944" s="89" t="s">
        <v>778</v>
      </c>
      <c r="E944" s="89" t="s">
        <v>608</v>
      </c>
      <c r="F944" s="89" t="s">
        <v>608</v>
      </c>
      <c r="G944" s="89" t="s">
        <v>541</v>
      </c>
      <c r="H944" s="89" t="s">
        <v>83</v>
      </c>
      <c r="I944" s="89" t="s">
        <v>249</v>
      </c>
      <c r="J944" s="90">
        <v>55.335126000000002</v>
      </c>
      <c r="K944" s="90">
        <v>78.348436000000007</v>
      </c>
      <c r="L944" s="89" t="s">
        <v>24</v>
      </c>
      <c r="M944" s="89" t="s">
        <v>30</v>
      </c>
      <c r="N944" s="89"/>
      <c r="O944" s="89" t="s">
        <v>30</v>
      </c>
      <c r="P944" s="90" t="s">
        <v>540</v>
      </c>
      <c r="Q944" s="89" t="s">
        <v>540</v>
      </c>
      <c r="R944" s="90">
        <v>37.246755611111105</v>
      </c>
      <c r="S944" s="90">
        <v>189.01297827777779</v>
      </c>
      <c r="T944" s="90">
        <v>16.034161722222223</v>
      </c>
      <c r="U944" s="90">
        <v>0</v>
      </c>
      <c r="V944" s="90">
        <v>2147.9435582048177</v>
      </c>
      <c r="W944" s="90">
        <v>1.33223</v>
      </c>
      <c r="X944" s="90">
        <v>349.8</v>
      </c>
      <c r="Y944" s="90">
        <v>49.621245227790546</v>
      </c>
      <c r="Z944" s="90">
        <v>251.8087600510039</v>
      </c>
      <c r="AA944" s="90">
        <v>21.361191271196112</v>
      </c>
      <c r="AB944" s="90">
        <v>0</v>
      </c>
      <c r="AC944" s="90">
        <v>2861.5548465472043</v>
      </c>
      <c r="AD944" s="90">
        <v>3184.346043097195</v>
      </c>
    </row>
    <row r="945" spans="1:30" x14ac:dyDescent="0.2">
      <c r="A945" s="89" t="s">
        <v>1117</v>
      </c>
      <c r="B945" s="89" t="s">
        <v>577</v>
      </c>
      <c r="C945" s="89" t="s">
        <v>5</v>
      </c>
      <c r="D945" s="89" t="s">
        <v>778</v>
      </c>
      <c r="E945" s="89" t="s">
        <v>608</v>
      </c>
      <c r="F945" s="89" t="s">
        <v>608</v>
      </c>
      <c r="G945" s="89" t="s">
        <v>541</v>
      </c>
      <c r="H945" s="89" t="s">
        <v>83</v>
      </c>
      <c r="I945" s="89" t="s">
        <v>249</v>
      </c>
      <c r="J945" s="90">
        <v>55.335126000000002</v>
      </c>
      <c r="K945" s="90">
        <v>78.348436000000007</v>
      </c>
      <c r="L945" s="89" t="s">
        <v>24</v>
      </c>
      <c r="M945" s="89" t="s">
        <v>30</v>
      </c>
      <c r="N945" s="89"/>
      <c r="O945" s="89" t="s">
        <v>30</v>
      </c>
      <c r="P945" s="90" t="s">
        <v>540</v>
      </c>
      <c r="Q945" s="89" t="s">
        <v>540</v>
      </c>
      <c r="R945" s="90">
        <v>37.246755611111105</v>
      </c>
      <c r="S945" s="90">
        <v>189.01297827777779</v>
      </c>
      <c r="T945" s="90">
        <v>16.034161722222223</v>
      </c>
      <c r="U945" s="90">
        <v>0</v>
      </c>
      <c r="V945" s="90">
        <v>2147.9435582048177</v>
      </c>
      <c r="W945" s="90">
        <v>1.1707700000000001</v>
      </c>
      <c r="X945" s="90">
        <v>349.8</v>
      </c>
      <c r="Y945" s="90">
        <v>43.607384066820551</v>
      </c>
      <c r="Z945" s="90">
        <v>221.29072457827391</v>
      </c>
      <c r="AA945" s="90">
        <v>18.772315519526114</v>
      </c>
      <c r="AB945" s="90">
        <v>0</v>
      </c>
      <c r="AC945" s="90">
        <v>2514.7478796394548</v>
      </c>
      <c r="AD945" s="90">
        <v>2798.4183038040755</v>
      </c>
    </row>
    <row r="946" spans="1:30" x14ac:dyDescent="0.2">
      <c r="A946" s="89" t="s">
        <v>1117</v>
      </c>
      <c r="B946" s="89" t="s">
        <v>577</v>
      </c>
      <c r="C946" s="89" t="s">
        <v>10</v>
      </c>
      <c r="D946" s="89" t="s">
        <v>778</v>
      </c>
      <c r="E946" s="89" t="s">
        <v>608</v>
      </c>
      <c r="F946" s="89" t="s">
        <v>608</v>
      </c>
      <c r="G946" s="89" t="s">
        <v>541</v>
      </c>
      <c r="H946" s="89" t="s">
        <v>83</v>
      </c>
      <c r="I946" s="89" t="s">
        <v>249</v>
      </c>
      <c r="J946" s="90">
        <v>55.335126000000002</v>
      </c>
      <c r="K946" s="90">
        <v>78.348436000000007</v>
      </c>
      <c r="L946" s="89" t="s">
        <v>24</v>
      </c>
      <c r="M946" s="89" t="s">
        <v>30</v>
      </c>
      <c r="N946" s="89"/>
      <c r="O946" s="89" t="s">
        <v>30</v>
      </c>
      <c r="P946" s="90" t="s">
        <v>540</v>
      </c>
      <c r="Q946" s="89" t="s">
        <v>540</v>
      </c>
      <c r="R946" s="90">
        <v>37.246755611111105</v>
      </c>
      <c r="S946" s="90">
        <v>189.01297827777779</v>
      </c>
      <c r="T946" s="90">
        <v>16.034161722222223</v>
      </c>
      <c r="U946" s="90">
        <v>0</v>
      </c>
      <c r="V946" s="90">
        <v>2147.9435582048177</v>
      </c>
      <c r="W946" s="90">
        <v>0.32380999999999999</v>
      </c>
      <c r="X946" s="90">
        <v>349.8</v>
      </c>
      <c r="Y946" s="90">
        <v>12.060871934433887</v>
      </c>
      <c r="Z946" s="90">
        <v>61.204292496127223</v>
      </c>
      <c r="AA946" s="90">
        <v>5.1920219072727773</v>
      </c>
      <c r="AB946" s="90">
        <v>0</v>
      </c>
      <c r="AC946" s="90">
        <v>695.52560358230198</v>
      </c>
      <c r="AD946" s="90">
        <v>773.98278992013593</v>
      </c>
    </row>
    <row r="947" spans="1:30" x14ac:dyDescent="0.2">
      <c r="A947" s="89" t="s">
        <v>1117</v>
      </c>
      <c r="B947" s="89" t="s">
        <v>577</v>
      </c>
      <c r="C947" s="89" t="s">
        <v>9</v>
      </c>
      <c r="D947" s="89" t="s">
        <v>778</v>
      </c>
      <c r="E947" s="89" t="s">
        <v>608</v>
      </c>
      <c r="F947" s="89" t="s">
        <v>608</v>
      </c>
      <c r="G947" s="89" t="s">
        <v>541</v>
      </c>
      <c r="H947" s="89" t="s">
        <v>83</v>
      </c>
      <c r="I947" s="89" t="s">
        <v>249</v>
      </c>
      <c r="J947" s="90">
        <v>55.335126000000002</v>
      </c>
      <c r="K947" s="90">
        <v>78.348436000000007</v>
      </c>
      <c r="L947" s="89" t="s">
        <v>24</v>
      </c>
      <c r="M947" s="89" t="s">
        <v>30</v>
      </c>
      <c r="N947" s="89"/>
      <c r="O947" s="89" t="s">
        <v>30</v>
      </c>
      <c r="P947" s="90" t="s">
        <v>540</v>
      </c>
      <c r="Q947" s="89" t="s">
        <v>540</v>
      </c>
      <c r="R947" s="90">
        <v>37.246755611111105</v>
      </c>
      <c r="S947" s="90">
        <v>189.01297827777779</v>
      </c>
      <c r="T947" s="90">
        <v>16.034161722222223</v>
      </c>
      <c r="U947" s="90">
        <v>0</v>
      </c>
      <c r="V947" s="90">
        <v>2147.9435582048177</v>
      </c>
      <c r="W947" s="90">
        <v>9.7919999999999993E-2</v>
      </c>
      <c r="X947" s="90">
        <v>349.8</v>
      </c>
      <c r="Y947" s="90">
        <v>3.647202309439999</v>
      </c>
      <c r="Z947" s="90">
        <v>18.508150832959998</v>
      </c>
      <c r="AA947" s="90">
        <v>1.5700651158399999</v>
      </c>
      <c r="AB947" s="90">
        <v>0</v>
      </c>
      <c r="AC947" s="90">
        <v>210.32663321941573</v>
      </c>
      <c r="AD947" s="90">
        <v>234.05205147765571</v>
      </c>
    </row>
    <row r="948" spans="1:30" x14ac:dyDescent="0.2">
      <c r="A948" s="89" t="s">
        <v>1117</v>
      </c>
      <c r="B948" s="89" t="s">
        <v>577</v>
      </c>
      <c r="C948" s="89" t="s">
        <v>5</v>
      </c>
      <c r="D948" s="89" t="s">
        <v>779</v>
      </c>
      <c r="E948" s="89" t="s">
        <v>611</v>
      </c>
      <c r="F948" s="89" t="s">
        <v>611</v>
      </c>
      <c r="G948" s="89" t="s">
        <v>541</v>
      </c>
      <c r="H948" s="89" t="s">
        <v>83</v>
      </c>
      <c r="I948" s="89" t="s">
        <v>250</v>
      </c>
      <c r="J948" s="90">
        <v>55.118915000000001</v>
      </c>
      <c r="K948" s="90">
        <v>83.898120000000006</v>
      </c>
      <c r="L948" s="89" t="s">
        <v>24</v>
      </c>
      <c r="M948" s="89" t="s">
        <v>30</v>
      </c>
      <c r="N948" s="89"/>
      <c r="O948" s="89" t="s">
        <v>30</v>
      </c>
      <c r="P948" s="90" t="s">
        <v>540</v>
      </c>
      <c r="Q948" s="89" t="s">
        <v>540</v>
      </c>
      <c r="R948" s="90">
        <v>352.94118685121134</v>
      </c>
      <c r="S948" s="90">
        <v>461.18097968179353</v>
      </c>
      <c r="T948" s="90">
        <v>98.754767845728466</v>
      </c>
      <c r="U948" s="90">
        <v>2028.6876923076925</v>
      </c>
      <c r="V948" s="90">
        <v>883.73521710751879</v>
      </c>
      <c r="W948" s="90">
        <v>1.2357499999999999</v>
      </c>
      <c r="X948" s="90">
        <v>118.14</v>
      </c>
      <c r="Y948" s="90">
        <v>436.14707165138441</v>
      </c>
      <c r="Z948" s="90">
        <v>569.90439564177632</v>
      </c>
      <c r="AA948" s="90">
        <v>122.03620436535894</v>
      </c>
      <c r="AB948" s="90">
        <v>2506.9508157692308</v>
      </c>
      <c r="AC948" s="90">
        <v>1092.0757945406162</v>
      </c>
      <c r="AD948" s="90">
        <v>4727.1142819683664</v>
      </c>
    </row>
    <row r="949" spans="1:30" x14ac:dyDescent="0.2">
      <c r="A949" s="89" t="s">
        <v>1117</v>
      </c>
      <c r="B949" s="89" t="s">
        <v>577</v>
      </c>
      <c r="C949" s="89" t="s">
        <v>10</v>
      </c>
      <c r="D949" s="89" t="s">
        <v>779</v>
      </c>
      <c r="E949" s="89" t="s">
        <v>611</v>
      </c>
      <c r="F949" s="89" t="s">
        <v>611</v>
      </c>
      <c r="G949" s="89" t="s">
        <v>541</v>
      </c>
      <c r="H949" s="89" t="s">
        <v>83</v>
      </c>
      <c r="I949" s="89" t="s">
        <v>250</v>
      </c>
      <c r="J949" s="90">
        <v>55.118915000000001</v>
      </c>
      <c r="K949" s="90">
        <v>83.898120000000006</v>
      </c>
      <c r="L949" s="89" t="s">
        <v>24</v>
      </c>
      <c r="M949" s="89" t="s">
        <v>30</v>
      </c>
      <c r="N949" s="89"/>
      <c r="O949" s="89" t="s">
        <v>30</v>
      </c>
      <c r="P949" s="90" t="s">
        <v>540</v>
      </c>
      <c r="Q949" s="89" t="s">
        <v>540</v>
      </c>
      <c r="R949" s="90">
        <v>352.94118685121134</v>
      </c>
      <c r="S949" s="90">
        <v>461.18097968179353</v>
      </c>
      <c r="T949" s="90">
        <v>98.754767845728466</v>
      </c>
      <c r="U949" s="90">
        <v>2028.6876923076925</v>
      </c>
      <c r="V949" s="90">
        <v>883.73521710751879</v>
      </c>
      <c r="W949" s="90">
        <v>0.34875</v>
      </c>
      <c r="X949" s="90">
        <v>118.14</v>
      </c>
      <c r="Y949" s="90">
        <v>123.08823891435996</v>
      </c>
      <c r="Z949" s="90">
        <v>160.83686666402551</v>
      </c>
      <c r="AA949" s="90">
        <v>34.440725286197804</v>
      </c>
      <c r="AB949" s="90">
        <v>707.50483269230779</v>
      </c>
      <c r="AC949" s="90">
        <v>308.20265696624716</v>
      </c>
      <c r="AD949" s="90">
        <v>1334.0733205231381</v>
      </c>
    </row>
    <row r="950" spans="1:30" x14ac:dyDescent="0.2">
      <c r="A950" s="89" t="s">
        <v>1117</v>
      </c>
      <c r="B950" s="89" t="s">
        <v>577</v>
      </c>
      <c r="C950" s="89" t="s">
        <v>9</v>
      </c>
      <c r="D950" s="89" t="s">
        <v>779</v>
      </c>
      <c r="E950" s="89" t="s">
        <v>611</v>
      </c>
      <c r="F950" s="89" t="s">
        <v>611</v>
      </c>
      <c r="G950" s="89" t="s">
        <v>541</v>
      </c>
      <c r="H950" s="89" t="s">
        <v>83</v>
      </c>
      <c r="I950" s="89" t="s">
        <v>250</v>
      </c>
      <c r="J950" s="90">
        <v>55.118915000000001</v>
      </c>
      <c r="K950" s="90">
        <v>83.898120000000006</v>
      </c>
      <c r="L950" s="89" t="s">
        <v>24</v>
      </c>
      <c r="M950" s="89" t="s">
        <v>30</v>
      </c>
      <c r="N950" s="89"/>
      <c r="O950" s="89" t="s">
        <v>30</v>
      </c>
      <c r="P950" s="90" t="s">
        <v>540</v>
      </c>
      <c r="Q950" s="89" t="s">
        <v>540</v>
      </c>
      <c r="R950" s="90">
        <v>352.94118685121134</v>
      </c>
      <c r="S950" s="90">
        <v>461.18097968179353</v>
      </c>
      <c r="T950" s="90">
        <v>98.754767845728466</v>
      </c>
      <c r="U950" s="90">
        <v>2028.6876923076925</v>
      </c>
      <c r="V950" s="90">
        <v>883.73521710751879</v>
      </c>
      <c r="W950" s="90">
        <v>0.10630000000000001</v>
      </c>
      <c r="X950" s="90">
        <v>118.14</v>
      </c>
      <c r="Y950" s="90">
        <v>37.51764816228377</v>
      </c>
      <c r="Z950" s="90">
        <v>49.023538140174658</v>
      </c>
      <c r="AA950" s="90">
        <v>10.497631822000937</v>
      </c>
      <c r="AB950" s="90">
        <v>215.64950169230772</v>
      </c>
      <c r="AC950" s="90">
        <v>93.94105357852925</v>
      </c>
      <c r="AD950" s="90">
        <v>406.62937339529634</v>
      </c>
    </row>
    <row r="951" spans="1:30" x14ac:dyDescent="0.2">
      <c r="A951" s="89" t="s">
        <v>1117</v>
      </c>
      <c r="B951" s="89" t="s">
        <v>577</v>
      </c>
      <c r="C951" s="89" t="s">
        <v>4</v>
      </c>
      <c r="D951" s="89" t="s">
        <v>779</v>
      </c>
      <c r="E951" s="89" t="s">
        <v>612</v>
      </c>
      <c r="F951" s="89" t="s">
        <v>612</v>
      </c>
      <c r="G951" s="89" t="s">
        <v>541</v>
      </c>
      <c r="H951" s="89" t="s">
        <v>83</v>
      </c>
      <c r="I951" s="89" t="s">
        <v>250</v>
      </c>
      <c r="J951" s="90">
        <v>55.118915000000001</v>
      </c>
      <c r="K951" s="90">
        <v>83.898120000000006</v>
      </c>
      <c r="L951" s="89" t="s">
        <v>24</v>
      </c>
      <c r="M951" s="89" t="s">
        <v>30</v>
      </c>
      <c r="N951" s="89"/>
      <c r="O951" s="89" t="s">
        <v>30</v>
      </c>
      <c r="P951" s="90" t="s">
        <v>540</v>
      </c>
      <c r="Q951" s="89" t="s">
        <v>540</v>
      </c>
      <c r="R951" s="90">
        <v>356.34522196</v>
      </c>
      <c r="S951" s="90">
        <v>218.96523092000001</v>
      </c>
      <c r="T951" s="90">
        <v>11.786150933333333</v>
      </c>
      <c r="U951" s="90">
        <v>796.42</v>
      </c>
      <c r="V951" s="90">
        <v>467.45059858683641</v>
      </c>
      <c r="W951" s="90">
        <v>1.37801</v>
      </c>
      <c r="X951" s="90">
        <v>62.49</v>
      </c>
      <c r="Y951" s="90">
        <v>491.04727931309958</v>
      </c>
      <c r="Z951" s="90">
        <v>301.73627786006921</v>
      </c>
      <c r="AA951" s="90">
        <v>16.241433847642668</v>
      </c>
      <c r="AB951" s="90">
        <v>1097.4747241999999</v>
      </c>
      <c r="AC951" s="90">
        <v>644.15159935864642</v>
      </c>
      <c r="AD951" s="90">
        <v>2550.6513145794579</v>
      </c>
    </row>
    <row r="952" spans="1:30" x14ac:dyDescent="0.2">
      <c r="A952" s="89" t="s">
        <v>1117</v>
      </c>
      <c r="B952" s="89" t="s">
        <v>578</v>
      </c>
      <c r="C952" s="89" t="s">
        <v>6</v>
      </c>
      <c r="D952" s="89" t="s">
        <v>779</v>
      </c>
      <c r="E952" s="89" t="s">
        <v>612</v>
      </c>
      <c r="F952" s="89" t="s">
        <v>612</v>
      </c>
      <c r="G952" s="89" t="s">
        <v>541</v>
      </c>
      <c r="H952" s="89" t="s">
        <v>83</v>
      </c>
      <c r="I952" s="89" t="s">
        <v>250</v>
      </c>
      <c r="J952" s="90">
        <v>55.118915000000001</v>
      </c>
      <c r="K952" s="90">
        <v>83.898120000000006</v>
      </c>
      <c r="L952" s="89" t="s">
        <v>24</v>
      </c>
      <c r="M952" s="89" t="s">
        <v>30</v>
      </c>
      <c r="N952" s="89"/>
      <c r="O952" s="89" t="s">
        <v>30</v>
      </c>
      <c r="P952" s="90" t="s">
        <v>540</v>
      </c>
      <c r="Q952" s="89" t="s">
        <v>540</v>
      </c>
      <c r="R952" s="90">
        <v>356.34522196</v>
      </c>
      <c r="S952" s="90">
        <v>218.96523092000001</v>
      </c>
      <c r="T952" s="90">
        <v>11.786150933333333</v>
      </c>
      <c r="U952" s="90">
        <v>796.42</v>
      </c>
      <c r="V952" s="90">
        <v>467.45059858683641</v>
      </c>
      <c r="W952" s="90">
        <v>0.59216000000000002</v>
      </c>
      <c r="X952" s="90">
        <v>62.49</v>
      </c>
      <c r="Y952" s="90">
        <v>211.0133866358336</v>
      </c>
      <c r="Z952" s="90">
        <v>129.66245114158721</v>
      </c>
      <c r="AA952" s="90">
        <v>6.9792871366826672</v>
      </c>
      <c r="AB952" s="90">
        <v>471.60806719999999</v>
      </c>
      <c r="AC952" s="90">
        <v>276.80554645918107</v>
      </c>
      <c r="AD952" s="90">
        <v>1096.0687385732845</v>
      </c>
    </row>
    <row r="953" spans="1:30" x14ac:dyDescent="0.2">
      <c r="A953" s="89" t="s">
        <v>1117</v>
      </c>
      <c r="B953" s="89" t="s">
        <v>578</v>
      </c>
      <c r="C953" s="89" t="s">
        <v>7</v>
      </c>
      <c r="D953" s="89" t="s">
        <v>779</v>
      </c>
      <c r="E953" s="89" t="s">
        <v>612</v>
      </c>
      <c r="F953" s="89" t="s">
        <v>612</v>
      </c>
      <c r="G953" s="89" t="s">
        <v>541</v>
      </c>
      <c r="H953" s="89" t="s">
        <v>83</v>
      </c>
      <c r="I953" s="89" t="s">
        <v>250</v>
      </c>
      <c r="J953" s="90">
        <v>55.118915000000001</v>
      </c>
      <c r="K953" s="90">
        <v>83.898120000000006</v>
      </c>
      <c r="L953" s="89" t="s">
        <v>24</v>
      </c>
      <c r="M953" s="89" t="s">
        <v>30</v>
      </c>
      <c r="N953" s="89"/>
      <c r="O953" s="89" t="s">
        <v>30</v>
      </c>
      <c r="P953" s="90" t="s">
        <v>540</v>
      </c>
      <c r="Q953" s="89" t="s">
        <v>540</v>
      </c>
      <c r="R953" s="90">
        <v>356.34522196</v>
      </c>
      <c r="S953" s="90">
        <v>218.96523092000001</v>
      </c>
      <c r="T953" s="90">
        <v>11.786150933333333</v>
      </c>
      <c r="U953" s="90">
        <v>796.42</v>
      </c>
      <c r="V953" s="90">
        <v>467.45059858683641</v>
      </c>
      <c r="W953" s="90">
        <v>0.43628</v>
      </c>
      <c r="X953" s="90">
        <v>62.49</v>
      </c>
      <c r="Y953" s="90">
        <v>155.46629343670881</v>
      </c>
      <c r="Z953" s="90">
        <v>95.530150945777606</v>
      </c>
      <c r="AA953" s="90">
        <v>5.142061929194667</v>
      </c>
      <c r="AB953" s="90">
        <v>347.4621176</v>
      </c>
      <c r="AC953" s="90">
        <v>203.939347151465</v>
      </c>
      <c r="AD953" s="90">
        <v>807.53997106314603</v>
      </c>
    </row>
    <row r="954" spans="1:30" x14ac:dyDescent="0.2">
      <c r="A954" s="89" t="s">
        <v>1117</v>
      </c>
      <c r="B954" s="89" t="s">
        <v>577</v>
      </c>
      <c r="C954" s="89" t="s">
        <v>4</v>
      </c>
      <c r="D954" s="89" t="s">
        <v>780</v>
      </c>
      <c r="E954" s="89" t="s">
        <v>608</v>
      </c>
      <c r="F954" s="89" t="s">
        <v>608</v>
      </c>
      <c r="G954" s="89" t="s">
        <v>541</v>
      </c>
      <c r="H954" s="89" t="s">
        <v>83</v>
      </c>
      <c r="I954" s="89" t="s">
        <v>251</v>
      </c>
      <c r="J954" s="90">
        <v>54.515272000000003</v>
      </c>
      <c r="K954" s="90">
        <v>79.665572999999995</v>
      </c>
      <c r="L954" s="89" t="s">
        <v>24</v>
      </c>
      <c r="M954" s="89" t="s">
        <v>30</v>
      </c>
      <c r="N954" s="89"/>
      <c r="O954" s="89" t="s">
        <v>30</v>
      </c>
      <c r="P954" s="90" t="s">
        <v>540</v>
      </c>
      <c r="Q954" s="89" t="s">
        <v>540</v>
      </c>
      <c r="R954" s="90">
        <v>37.246755611111105</v>
      </c>
      <c r="S954" s="90">
        <v>189.01297827777779</v>
      </c>
      <c r="T954" s="90">
        <v>16.034161722222223</v>
      </c>
      <c r="U954" s="90">
        <v>0</v>
      </c>
      <c r="V954" s="90">
        <v>3118.2638585693835</v>
      </c>
      <c r="W954" s="90">
        <v>1.3183499999999999</v>
      </c>
      <c r="X954" s="90">
        <v>507.82</v>
      </c>
      <c r="Y954" s="90">
        <v>49.104260259908322</v>
      </c>
      <c r="Z954" s="90">
        <v>249.18525991250834</v>
      </c>
      <c r="AA954" s="90">
        <v>21.138637106491664</v>
      </c>
      <c r="AB954" s="90">
        <v>0</v>
      </c>
      <c r="AC954" s="90">
        <v>4110.963157944946</v>
      </c>
      <c r="AD954" s="90">
        <v>4430.3913152238547</v>
      </c>
    </row>
    <row r="955" spans="1:30" x14ac:dyDescent="0.2">
      <c r="A955" s="89" t="s">
        <v>1117</v>
      </c>
      <c r="B955" s="89" t="s">
        <v>577</v>
      </c>
      <c r="C955" s="89" t="s">
        <v>5</v>
      </c>
      <c r="D955" s="89" t="s">
        <v>780</v>
      </c>
      <c r="E955" s="89" t="s">
        <v>608</v>
      </c>
      <c r="F955" s="89" t="s">
        <v>608</v>
      </c>
      <c r="G955" s="89" t="s">
        <v>541</v>
      </c>
      <c r="H955" s="89" t="s">
        <v>83</v>
      </c>
      <c r="I955" s="89" t="s">
        <v>251</v>
      </c>
      <c r="J955" s="90">
        <v>54.515272000000003</v>
      </c>
      <c r="K955" s="90">
        <v>79.665572999999995</v>
      </c>
      <c r="L955" s="89" t="s">
        <v>24</v>
      </c>
      <c r="M955" s="89" t="s">
        <v>30</v>
      </c>
      <c r="N955" s="89"/>
      <c r="O955" s="89" t="s">
        <v>30</v>
      </c>
      <c r="P955" s="90" t="s">
        <v>540</v>
      </c>
      <c r="Q955" s="89" t="s">
        <v>540</v>
      </c>
      <c r="R955" s="90">
        <v>37.246755611111105</v>
      </c>
      <c r="S955" s="90">
        <v>189.01297827777779</v>
      </c>
      <c r="T955" s="90">
        <v>16.034161722222223</v>
      </c>
      <c r="U955" s="90">
        <v>0</v>
      </c>
      <c r="V955" s="90">
        <v>3118.2638585693835</v>
      </c>
      <c r="W955" s="90">
        <v>1.1730499999999999</v>
      </c>
      <c r="X955" s="90">
        <v>507.82</v>
      </c>
      <c r="Y955" s="90">
        <v>43.692306669613878</v>
      </c>
      <c r="Z955" s="90">
        <v>221.72167416874723</v>
      </c>
      <c r="AA955" s="90">
        <v>18.808873408252776</v>
      </c>
      <c r="AB955" s="90">
        <v>0</v>
      </c>
      <c r="AC955" s="90">
        <v>3657.8794192948153</v>
      </c>
      <c r="AD955" s="90">
        <v>3942.102273541429</v>
      </c>
    </row>
    <row r="956" spans="1:30" x14ac:dyDescent="0.2">
      <c r="A956" s="89" t="s">
        <v>1117</v>
      </c>
      <c r="B956" s="89" t="s">
        <v>577</v>
      </c>
      <c r="C956" s="89" t="s">
        <v>10</v>
      </c>
      <c r="D956" s="89" t="s">
        <v>780</v>
      </c>
      <c r="E956" s="89" t="s">
        <v>608</v>
      </c>
      <c r="F956" s="89" t="s">
        <v>608</v>
      </c>
      <c r="G956" s="89" t="s">
        <v>541</v>
      </c>
      <c r="H956" s="89" t="s">
        <v>83</v>
      </c>
      <c r="I956" s="89" t="s">
        <v>251</v>
      </c>
      <c r="J956" s="90">
        <v>54.515272000000003</v>
      </c>
      <c r="K956" s="90">
        <v>79.665572999999995</v>
      </c>
      <c r="L956" s="89" t="s">
        <v>24</v>
      </c>
      <c r="M956" s="89" t="s">
        <v>30</v>
      </c>
      <c r="N956" s="89"/>
      <c r="O956" s="89" t="s">
        <v>30</v>
      </c>
      <c r="P956" s="90" t="s">
        <v>540</v>
      </c>
      <c r="Q956" s="89" t="s">
        <v>540</v>
      </c>
      <c r="R956" s="90">
        <v>37.246755611111105</v>
      </c>
      <c r="S956" s="90">
        <v>189.01297827777779</v>
      </c>
      <c r="T956" s="90">
        <v>16.034161722222223</v>
      </c>
      <c r="U956" s="90">
        <v>0</v>
      </c>
      <c r="V956" s="90">
        <v>3118.2638585693835</v>
      </c>
      <c r="W956" s="90">
        <v>0.32851999999999998</v>
      </c>
      <c r="X956" s="90">
        <v>507.82</v>
      </c>
      <c r="Y956" s="90">
        <v>12.236304153362219</v>
      </c>
      <c r="Z956" s="90">
        <v>62.094543623815554</v>
      </c>
      <c r="AA956" s="90">
        <v>5.2675428089844445</v>
      </c>
      <c r="AB956" s="90">
        <v>0</v>
      </c>
      <c r="AC956" s="90">
        <v>1024.4120428172139</v>
      </c>
      <c r="AD956" s="90">
        <v>1104.0104334033761</v>
      </c>
    </row>
    <row r="957" spans="1:30" x14ac:dyDescent="0.2">
      <c r="A957" s="89" t="s">
        <v>1117</v>
      </c>
      <c r="B957" s="89" t="s">
        <v>577</v>
      </c>
      <c r="C957" s="89" t="s">
        <v>9</v>
      </c>
      <c r="D957" s="89" t="s">
        <v>780</v>
      </c>
      <c r="E957" s="89" t="s">
        <v>608</v>
      </c>
      <c r="F957" s="89" t="s">
        <v>608</v>
      </c>
      <c r="G957" s="89" t="s">
        <v>541</v>
      </c>
      <c r="H957" s="89" t="s">
        <v>83</v>
      </c>
      <c r="I957" s="89" t="s">
        <v>251</v>
      </c>
      <c r="J957" s="90">
        <v>54.515272000000003</v>
      </c>
      <c r="K957" s="90">
        <v>79.665572999999995</v>
      </c>
      <c r="L957" s="89" t="s">
        <v>24</v>
      </c>
      <c r="M957" s="89" t="s">
        <v>30</v>
      </c>
      <c r="N957" s="89"/>
      <c r="O957" s="89" t="s">
        <v>30</v>
      </c>
      <c r="P957" s="90" t="s">
        <v>540</v>
      </c>
      <c r="Q957" s="89" t="s">
        <v>540</v>
      </c>
      <c r="R957" s="90">
        <v>37.246755611111105</v>
      </c>
      <c r="S957" s="90">
        <v>189.01297827777779</v>
      </c>
      <c r="T957" s="90">
        <v>16.034161722222223</v>
      </c>
      <c r="U957" s="90">
        <v>0</v>
      </c>
      <c r="V957" s="90">
        <v>3118.2638585693835</v>
      </c>
      <c r="W957" s="90">
        <v>9.9830000000000002E-2</v>
      </c>
      <c r="X957" s="90">
        <v>507.82</v>
      </c>
      <c r="Y957" s="90">
        <v>3.7183436126572218</v>
      </c>
      <c r="Z957" s="90">
        <v>18.869165621470557</v>
      </c>
      <c r="AA957" s="90">
        <v>1.6006903647294446</v>
      </c>
      <c r="AB957" s="90">
        <v>0</v>
      </c>
      <c r="AC957" s="90">
        <v>311.29628100098154</v>
      </c>
      <c r="AD957" s="90">
        <v>335.48448059983878</v>
      </c>
    </row>
    <row r="958" spans="1:30" x14ac:dyDescent="0.2">
      <c r="A958" s="89" t="s">
        <v>1117</v>
      </c>
      <c r="B958" s="89" t="s">
        <v>578</v>
      </c>
      <c r="C958" s="89" t="s">
        <v>6</v>
      </c>
      <c r="D958" s="89" t="s">
        <v>780</v>
      </c>
      <c r="E958" s="89" t="s">
        <v>608</v>
      </c>
      <c r="F958" s="89" t="s">
        <v>608</v>
      </c>
      <c r="G958" s="89" t="s">
        <v>541</v>
      </c>
      <c r="H958" s="89" t="s">
        <v>83</v>
      </c>
      <c r="I958" s="89" t="s">
        <v>251</v>
      </c>
      <c r="J958" s="90">
        <v>54.515272000000003</v>
      </c>
      <c r="K958" s="90">
        <v>79.665572999999995</v>
      </c>
      <c r="L958" s="89" t="s">
        <v>24</v>
      </c>
      <c r="M958" s="89" t="s">
        <v>30</v>
      </c>
      <c r="N958" s="89"/>
      <c r="O958" s="89" t="s">
        <v>30</v>
      </c>
      <c r="P958" s="90" t="s">
        <v>540</v>
      </c>
      <c r="Q958" s="89" t="s">
        <v>540</v>
      </c>
      <c r="R958" s="90">
        <v>37.246755611111105</v>
      </c>
      <c r="S958" s="90">
        <v>189.01297827777779</v>
      </c>
      <c r="T958" s="90">
        <v>16.034161722222223</v>
      </c>
      <c r="U958" s="90">
        <v>0</v>
      </c>
      <c r="V958" s="90">
        <v>3118.2638585693835</v>
      </c>
      <c r="W958" s="90">
        <v>0.67427999999999999</v>
      </c>
      <c r="X958" s="90">
        <v>507.82</v>
      </c>
      <c r="Y958" s="90">
        <v>25.114742373459997</v>
      </c>
      <c r="Z958" s="90">
        <v>127.44767099314001</v>
      </c>
      <c r="AA958" s="90">
        <v>10.81151456606</v>
      </c>
      <c r="AB958" s="90">
        <v>0</v>
      </c>
      <c r="AC958" s="90">
        <v>2102.5829545561637</v>
      </c>
      <c r="AD958" s="90">
        <v>2265.9568824888238</v>
      </c>
    </row>
    <row r="959" spans="1:30" x14ac:dyDescent="0.2">
      <c r="A959" s="89" t="s">
        <v>1117</v>
      </c>
      <c r="B959" s="89" t="s">
        <v>578</v>
      </c>
      <c r="C959" s="89" t="s">
        <v>7</v>
      </c>
      <c r="D959" s="89" t="s">
        <v>780</v>
      </c>
      <c r="E959" s="89" t="s">
        <v>608</v>
      </c>
      <c r="F959" s="89" t="s">
        <v>608</v>
      </c>
      <c r="G959" s="89" t="s">
        <v>541</v>
      </c>
      <c r="H959" s="89" t="s">
        <v>83</v>
      </c>
      <c r="I959" s="89" t="s">
        <v>251</v>
      </c>
      <c r="J959" s="90">
        <v>54.515272000000003</v>
      </c>
      <c r="K959" s="90">
        <v>79.665572999999995</v>
      </c>
      <c r="L959" s="89" t="s">
        <v>24</v>
      </c>
      <c r="M959" s="89" t="s">
        <v>30</v>
      </c>
      <c r="N959" s="89"/>
      <c r="O959" s="89" t="s">
        <v>30</v>
      </c>
      <c r="P959" s="90" t="s">
        <v>540</v>
      </c>
      <c r="Q959" s="89" t="s">
        <v>540</v>
      </c>
      <c r="R959" s="90">
        <v>37.246755611111105</v>
      </c>
      <c r="S959" s="90">
        <v>189.01297827777779</v>
      </c>
      <c r="T959" s="90">
        <v>16.034161722222223</v>
      </c>
      <c r="U959" s="90">
        <v>0</v>
      </c>
      <c r="V959" s="90">
        <v>3118.2638585693835</v>
      </c>
      <c r="W959" s="90">
        <v>0.48949999999999999</v>
      </c>
      <c r="X959" s="90">
        <v>507.82</v>
      </c>
      <c r="Y959" s="90">
        <v>18.232286871638884</v>
      </c>
      <c r="Z959" s="90">
        <v>92.521852866972225</v>
      </c>
      <c r="AA959" s="90">
        <v>7.8487221630277775</v>
      </c>
      <c r="AB959" s="90">
        <v>0</v>
      </c>
      <c r="AC959" s="90">
        <v>1526.3901587697133</v>
      </c>
      <c r="AD959" s="90">
        <v>1644.993020671352</v>
      </c>
    </row>
    <row r="960" spans="1:30" x14ac:dyDescent="0.2">
      <c r="A960" s="89" t="s">
        <v>1117</v>
      </c>
      <c r="B960" s="89" t="s">
        <v>577</v>
      </c>
      <c r="C960" s="89" t="s">
        <v>5</v>
      </c>
      <c r="D960" s="89" t="s">
        <v>781</v>
      </c>
      <c r="E960" s="89" t="s">
        <v>611</v>
      </c>
      <c r="F960" s="89" t="s">
        <v>611</v>
      </c>
      <c r="G960" s="89" t="s">
        <v>541</v>
      </c>
      <c r="H960" s="89" t="s">
        <v>83</v>
      </c>
      <c r="I960" s="89" t="s">
        <v>252</v>
      </c>
      <c r="J960" s="90">
        <v>55.316338999999999</v>
      </c>
      <c r="K960" s="90">
        <v>82.736733000000001</v>
      </c>
      <c r="L960" s="89" t="s">
        <v>24</v>
      </c>
      <c r="M960" s="89" t="s">
        <v>30</v>
      </c>
      <c r="N960" s="89"/>
      <c r="O960" s="89" t="s">
        <v>30</v>
      </c>
      <c r="P960" s="90" t="s">
        <v>540</v>
      </c>
      <c r="Q960" s="89" t="s">
        <v>540</v>
      </c>
      <c r="R960" s="90">
        <v>352.94118685121134</v>
      </c>
      <c r="S960" s="90">
        <v>461.18097968179353</v>
      </c>
      <c r="T960" s="90">
        <v>98.754767845728466</v>
      </c>
      <c r="U960" s="90">
        <v>2028.6876923076925</v>
      </c>
      <c r="V960" s="90">
        <v>870.12087738231401</v>
      </c>
      <c r="W960" s="90">
        <v>0.74075000000000002</v>
      </c>
      <c r="X960" s="90">
        <v>116.32</v>
      </c>
      <c r="Y960" s="90">
        <v>261.44118416003482</v>
      </c>
      <c r="Z960" s="90">
        <v>341.61981069928856</v>
      </c>
      <c r="AA960" s="90">
        <v>73.152594281723367</v>
      </c>
      <c r="AB960" s="90">
        <v>1502.7504080769233</v>
      </c>
      <c r="AC960" s="90">
        <v>644.54203992094915</v>
      </c>
      <c r="AD960" s="90">
        <v>2823.5060371389195</v>
      </c>
    </row>
    <row r="961" spans="1:30" x14ac:dyDescent="0.2">
      <c r="A961" s="89" t="s">
        <v>1117</v>
      </c>
      <c r="B961" s="89" t="s">
        <v>577</v>
      </c>
      <c r="C961" s="89" t="s">
        <v>10</v>
      </c>
      <c r="D961" s="89" t="s">
        <v>781</v>
      </c>
      <c r="E961" s="89" t="s">
        <v>611</v>
      </c>
      <c r="F961" s="89" t="s">
        <v>611</v>
      </c>
      <c r="G961" s="89" t="s">
        <v>541</v>
      </c>
      <c r="H961" s="89" t="s">
        <v>83</v>
      </c>
      <c r="I961" s="89" t="s">
        <v>252</v>
      </c>
      <c r="J961" s="90">
        <v>55.316338999999999</v>
      </c>
      <c r="K961" s="90">
        <v>82.736733000000001</v>
      </c>
      <c r="L961" s="89" t="s">
        <v>24</v>
      </c>
      <c r="M961" s="89" t="s">
        <v>30</v>
      </c>
      <c r="N961" s="89"/>
      <c r="O961" s="89" t="s">
        <v>30</v>
      </c>
      <c r="P961" s="90" t="s">
        <v>540</v>
      </c>
      <c r="Q961" s="89" t="s">
        <v>540</v>
      </c>
      <c r="R961" s="90">
        <v>352.94118685121134</v>
      </c>
      <c r="S961" s="90">
        <v>461.18097968179353</v>
      </c>
      <c r="T961" s="90">
        <v>98.754767845728466</v>
      </c>
      <c r="U961" s="90">
        <v>2028.6876923076925</v>
      </c>
      <c r="V961" s="90">
        <v>870.12087738231401</v>
      </c>
      <c r="W961" s="90">
        <v>0.20057</v>
      </c>
      <c r="X961" s="90">
        <v>116.32</v>
      </c>
      <c r="Y961" s="90">
        <v>70.789413846747465</v>
      </c>
      <c r="Z961" s="90">
        <v>92.499069094777326</v>
      </c>
      <c r="AA961" s="90">
        <v>19.807243786817757</v>
      </c>
      <c r="AB961" s="90">
        <v>406.89389044615388</v>
      </c>
      <c r="AC961" s="90">
        <v>174.52014437657073</v>
      </c>
      <c r="AD961" s="90">
        <v>764.50976155106719</v>
      </c>
    </row>
    <row r="962" spans="1:30" x14ac:dyDescent="0.2">
      <c r="A962" s="89" t="s">
        <v>1117</v>
      </c>
      <c r="B962" s="89" t="s">
        <v>577</v>
      </c>
      <c r="C962" s="89" t="s">
        <v>9</v>
      </c>
      <c r="D962" s="89" t="s">
        <v>781</v>
      </c>
      <c r="E962" s="89" t="s">
        <v>611</v>
      </c>
      <c r="F962" s="89" t="s">
        <v>611</v>
      </c>
      <c r="G962" s="89" t="s">
        <v>541</v>
      </c>
      <c r="H962" s="89" t="s">
        <v>83</v>
      </c>
      <c r="I962" s="89" t="s">
        <v>252</v>
      </c>
      <c r="J962" s="90">
        <v>55.316338999999999</v>
      </c>
      <c r="K962" s="90">
        <v>82.736733000000001</v>
      </c>
      <c r="L962" s="89" t="s">
        <v>24</v>
      </c>
      <c r="M962" s="89" t="s">
        <v>30</v>
      </c>
      <c r="N962" s="89"/>
      <c r="O962" s="89" t="s">
        <v>30</v>
      </c>
      <c r="P962" s="90" t="s">
        <v>540</v>
      </c>
      <c r="Q962" s="89" t="s">
        <v>540</v>
      </c>
      <c r="R962" s="90">
        <v>352.94118685121134</v>
      </c>
      <c r="S962" s="90">
        <v>461.18097968179353</v>
      </c>
      <c r="T962" s="90">
        <v>98.754767845728466</v>
      </c>
      <c r="U962" s="90">
        <v>2028.6876923076925</v>
      </c>
      <c r="V962" s="90">
        <v>870.12087738231401</v>
      </c>
      <c r="W962" s="90">
        <v>6.0130000000000003E-2</v>
      </c>
      <c r="X962" s="90">
        <v>116.32</v>
      </c>
      <c r="Y962" s="90">
        <v>21.222353565363338</v>
      </c>
      <c r="Z962" s="90">
        <v>27.730812308266245</v>
      </c>
      <c r="AA962" s="90">
        <v>5.938124190563653</v>
      </c>
      <c r="AB962" s="90">
        <v>121.98499093846155</v>
      </c>
      <c r="AC962" s="90">
        <v>52.320368356998543</v>
      </c>
      <c r="AD962" s="90">
        <v>229.19664935965335</v>
      </c>
    </row>
    <row r="963" spans="1:30" x14ac:dyDescent="0.2">
      <c r="A963" s="89" t="s">
        <v>1117</v>
      </c>
      <c r="B963" s="89" t="s">
        <v>577</v>
      </c>
      <c r="C963" s="89" t="s">
        <v>4</v>
      </c>
      <c r="D963" s="89" t="s">
        <v>781</v>
      </c>
      <c r="E963" s="89" t="s">
        <v>612</v>
      </c>
      <c r="F963" s="89" t="s">
        <v>612</v>
      </c>
      <c r="G963" s="89" t="s">
        <v>541</v>
      </c>
      <c r="H963" s="89" t="s">
        <v>83</v>
      </c>
      <c r="I963" s="89" t="s">
        <v>252</v>
      </c>
      <c r="J963" s="90">
        <v>55.316338999999999</v>
      </c>
      <c r="K963" s="90">
        <v>82.736733000000001</v>
      </c>
      <c r="L963" s="89" t="s">
        <v>24</v>
      </c>
      <c r="M963" s="89" t="s">
        <v>30</v>
      </c>
      <c r="N963" s="89"/>
      <c r="O963" s="89" t="s">
        <v>30</v>
      </c>
      <c r="P963" s="90" t="s">
        <v>540</v>
      </c>
      <c r="Q963" s="89" t="s">
        <v>540</v>
      </c>
      <c r="R963" s="90">
        <v>356.34522196</v>
      </c>
      <c r="S963" s="90">
        <v>218.96523092000001</v>
      </c>
      <c r="T963" s="90">
        <v>11.786150933333333</v>
      </c>
      <c r="U963" s="90">
        <v>796.42</v>
      </c>
      <c r="V963" s="90">
        <v>478.89562044373923</v>
      </c>
      <c r="W963" s="90">
        <v>0.86029</v>
      </c>
      <c r="X963" s="90">
        <v>64.02</v>
      </c>
      <c r="Y963" s="90">
        <v>306.56023099996838</v>
      </c>
      <c r="Z963" s="90">
        <v>188.37359850816682</v>
      </c>
      <c r="AA963" s="90">
        <v>10.139507786437333</v>
      </c>
      <c r="AB963" s="90">
        <v>685.15216179999993</v>
      </c>
      <c r="AC963" s="90">
        <v>411.98911331154443</v>
      </c>
      <c r="AD963" s="90">
        <v>1602.2146124061169</v>
      </c>
    </row>
    <row r="964" spans="1:30" x14ac:dyDescent="0.2">
      <c r="A964" s="89" t="s">
        <v>1117</v>
      </c>
      <c r="B964" s="89" t="s">
        <v>578</v>
      </c>
      <c r="C964" s="89" t="s">
        <v>6</v>
      </c>
      <c r="D964" s="89" t="s">
        <v>781</v>
      </c>
      <c r="E964" s="89" t="s">
        <v>612</v>
      </c>
      <c r="F964" s="89" t="s">
        <v>612</v>
      </c>
      <c r="G964" s="89" t="s">
        <v>541</v>
      </c>
      <c r="H964" s="89" t="s">
        <v>83</v>
      </c>
      <c r="I964" s="89" t="s">
        <v>252</v>
      </c>
      <c r="J964" s="90">
        <v>55.316338999999999</v>
      </c>
      <c r="K964" s="90">
        <v>82.736733000000001</v>
      </c>
      <c r="L964" s="89" t="s">
        <v>24</v>
      </c>
      <c r="M964" s="89" t="s">
        <v>30</v>
      </c>
      <c r="N964" s="89"/>
      <c r="O964" s="89" t="s">
        <v>30</v>
      </c>
      <c r="P964" s="90" t="s">
        <v>540</v>
      </c>
      <c r="Q964" s="89" t="s">
        <v>540</v>
      </c>
      <c r="R964" s="90">
        <v>356.34522196</v>
      </c>
      <c r="S964" s="90">
        <v>218.96523092000001</v>
      </c>
      <c r="T964" s="90">
        <v>11.786150933333333</v>
      </c>
      <c r="U964" s="90">
        <v>796.42</v>
      </c>
      <c r="V964" s="90">
        <v>478.89562044373923</v>
      </c>
      <c r="W964" s="90">
        <v>0.4244</v>
      </c>
      <c r="X964" s="90">
        <v>64.02</v>
      </c>
      <c r="Y964" s="90">
        <v>151.232912199824</v>
      </c>
      <c r="Z964" s="90">
        <v>92.928844002448002</v>
      </c>
      <c r="AA964" s="90">
        <v>5.0020424561066665</v>
      </c>
      <c r="AB964" s="90">
        <v>338.00064799999996</v>
      </c>
      <c r="AC964" s="90">
        <v>203.24330131632294</v>
      </c>
      <c r="AD964" s="90">
        <v>790.40774797470158</v>
      </c>
    </row>
    <row r="965" spans="1:30" x14ac:dyDescent="0.2">
      <c r="A965" s="89" t="s">
        <v>1117</v>
      </c>
      <c r="B965" s="89" t="s">
        <v>578</v>
      </c>
      <c r="C965" s="89" t="s">
        <v>7</v>
      </c>
      <c r="D965" s="89" t="s">
        <v>781</v>
      </c>
      <c r="E965" s="89" t="s">
        <v>612</v>
      </c>
      <c r="F965" s="89" t="s">
        <v>612</v>
      </c>
      <c r="G965" s="89" t="s">
        <v>541</v>
      </c>
      <c r="H965" s="89" t="s">
        <v>83</v>
      </c>
      <c r="I965" s="89" t="s">
        <v>252</v>
      </c>
      <c r="J965" s="90">
        <v>55.316338999999999</v>
      </c>
      <c r="K965" s="90">
        <v>82.736733000000001</v>
      </c>
      <c r="L965" s="89" t="s">
        <v>24</v>
      </c>
      <c r="M965" s="89" t="s">
        <v>30</v>
      </c>
      <c r="N965" s="89"/>
      <c r="O965" s="89" t="s">
        <v>30</v>
      </c>
      <c r="P965" s="90" t="s">
        <v>540</v>
      </c>
      <c r="Q965" s="89" t="s">
        <v>540</v>
      </c>
      <c r="R965" s="90">
        <v>356.34522196</v>
      </c>
      <c r="S965" s="90">
        <v>218.96523092000001</v>
      </c>
      <c r="T965" s="90">
        <v>11.786150933333333</v>
      </c>
      <c r="U965" s="90">
        <v>796.42</v>
      </c>
      <c r="V965" s="90">
        <v>478.89562044373923</v>
      </c>
      <c r="W965" s="90">
        <v>0.31012000000000001</v>
      </c>
      <c r="X965" s="90">
        <v>64.02</v>
      </c>
      <c r="Y965" s="90">
        <v>110.50978023423521</v>
      </c>
      <c r="Z965" s="90">
        <v>67.905497412910407</v>
      </c>
      <c r="AA965" s="90">
        <v>3.6551211274453332</v>
      </c>
      <c r="AB965" s="90">
        <v>246.98577039999998</v>
      </c>
      <c r="AC965" s="90">
        <v>148.51510981201241</v>
      </c>
      <c r="AD965" s="90">
        <v>577.57127898660337</v>
      </c>
    </row>
    <row r="966" spans="1:30" x14ac:dyDescent="0.2">
      <c r="A966" s="89" t="s">
        <v>1117</v>
      </c>
      <c r="B966" s="89" t="s">
        <v>577</v>
      </c>
      <c r="C966" s="89" t="s">
        <v>5</v>
      </c>
      <c r="D966" s="89" t="s">
        <v>782</v>
      </c>
      <c r="E966" s="89" t="s">
        <v>611</v>
      </c>
      <c r="F966" s="89" t="s">
        <v>611</v>
      </c>
      <c r="G966" s="89" t="s">
        <v>541</v>
      </c>
      <c r="H966" s="89" t="s">
        <v>83</v>
      </c>
      <c r="I966" s="89" t="s">
        <v>253</v>
      </c>
      <c r="J966" s="90">
        <v>54.859133999999997</v>
      </c>
      <c r="K966" s="90">
        <v>83.099993999999995</v>
      </c>
      <c r="L966" s="89" t="s">
        <v>24</v>
      </c>
      <c r="M966" s="89" t="s">
        <v>30</v>
      </c>
      <c r="N966" s="89"/>
      <c r="O966" s="89" t="s">
        <v>30</v>
      </c>
      <c r="P966" s="90" t="s">
        <v>540</v>
      </c>
      <c r="Q966" s="89" t="s">
        <v>540</v>
      </c>
      <c r="R966" s="90">
        <v>352.94118685121134</v>
      </c>
      <c r="S966" s="90">
        <v>461.18097968179353</v>
      </c>
      <c r="T966" s="90">
        <v>98.754767845728466</v>
      </c>
      <c r="U966" s="90">
        <v>2028.6876923076925</v>
      </c>
      <c r="V966" s="90">
        <v>317.55115202668793</v>
      </c>
      <c r="W966" s="90">
        <v>1.9404399999999999</v>
      </c>
      <c r="X966" s="90">
        <v>47.46</v>
      </c>
      <c r="Y966" s="90">
        <v>684.86119661356452</v>
      </c>
      <c r="Z966" s="90">
        <v>894.8940202137394</v>
      </c>
      <c r="AA966" s="90">
        <v>191.62770171856533</v>
      </c>
      <c r="AB966" s="90">
        <v>3936.5467456615388</v>
      </c>
      <c r="AC966" s="90">
        <v>616.18895743866631</v>
      </c>
      <c r="AD966" s="90">
        <v>6324.1186216460737</v>
      </c>
    </row>
    <row r="967" spans="1:30" x14ac:dyDescent="0.2">
      <c r="A967" s="89" t="s">
        <v>1117</v>
      </c>
      <c r="B967" s="89" t="s">
        <v>577</v>
      </c>
      <c r="C967" s="89" t="s">
        <v>10</v>
      </c>
      <c r="D967" s="89" t="s">
        <v>782</v>
      </c>
      <c r="E967" s="89" t="s">
        <v>611</v>
      </c>
      <c r="F967" s="89" t="s">
        <v>611</v>
      </c>
      <c r="G967" s="89" t="s">
        <v>541</v>
      </c>
      <c r="H967" s="89" t="s">
        <v>83</v>
      </c>
      <c r="I967" s="89" t="s">
        <v>253</v>
      </c>
      <c r="J967" s="90">
        <v>54.859133999999997</v>
      </c>
      <c r="K967" s="90">
        <v>83.099993999999995</v>
      </c>
      <c r="L967" s="89" t="s">
        <v>24</v>
      </c>
      <c r="M967" s="89" t="s">
        <v>30</v>
      </c>
      <c r="N967" s="89"/>
      <c r="O967" s="89" t="s">
        <v>30</v>
      </c>
      <c r="P967" s="90" t="s">
        <v>540</v>
      </c>
      <c r="Q967" s="89" t="s">
        <v>540</v>
      </c>
      <c r="R967" s="90">
        <v>352.94118685121134</v>
      </c>
      <c r="S967" s="90">
        <v>461.18097968179353</v>
      </c>
      <c r="T967" s="90">
        <v>98.754767845728466</v>
      </c>
      <c r="U967" s="90">
        <v>2028.6876923076925</v>
      </c>
      <c r="V967" s="90">
        <v>317.55115202668793</v>
      </c>
      <c r="W967" s="90">
        <v>0.55167999999999995</v>
      </c>
      <c r="X967" s="90">
        <v>47.46</v>
      </c>
      <c r="Y967" s="90">
        <v>194.71059396207625</v>
      </c>
      <c r="Z967" s="90">
        <v>254.42432287085182</v>
      </c>
      <c r="AA967" s="90">
        <v>54.481030325131478</v>
      </c>
      <c r="AB967" s="90">
        <v>1119.1864260923078</v>
      </c>
      <c r="AC967" s="90">
        <v>175.18661955008318</v>
      </c>
      <c r="AD967" s="90">
        <v>1797.9889928004504</v>
      </c>
    </row>
    <row r="968" spans="1:30" x14ac:dyDescent="0.2">
      <c r="A968" s="89" t="s">
        <v>1117</v>
      </c>
      <c r="B968" s="89" t="s">
        <v>577</v>
      </c>
      <c r="C968" s="89" t="s">
        <v>9</v>
      </c>
      <c r="D968" s="89" t="s">
        <v>782</v>
      </c>
      <c r="E968" s="89" t="s">
        <v>611</v>
      </c>
      <c r="F968" s="89" t="s">
        <v>611</v>
      </c>
      <c r="G968" s="89" t="s">
        <v>541</v>
      </c>
      <c r="H968" s="89" t="s">
        <v>83</v>
      </c>
      <c r="I968" s="89" t="s">
        <v>253</v>
      </c>
      <c r="J968" s="90">
        <v>54.859133999999997</v>
      </c>
      <c r="K968" s="90">
        <v>83.099993999999995</v>
      </c>
      <c r="L968" s="89" t="s">
        <v>24</v>
      </c>
      <c r="M968" s="89" t="s">
        <v>30</v>
      </c>
      <c r="N968" s="89"/>
      <c r="O968" s="89" t="s">
        <v>30</v>
      </c>
      <c r="P968" s="90" t="s">
        <v>540</v>
      </c>
      <c r="Q968" s="89" t="s">
        <v>540</v>
      </c>
      <c r="R968" s="90">
        <v>352.94118685121134</v>
      </c>
      <c r="S968" s="90">
        <v>461.18097968179353</v>
      </c>
      <c r="T968" s="90">
        <v>98.754767845728466</v>
      </c>
      <c r="U968" s="90">
        <v>2028.6876923076925</v>
      </c>
      <c r="V968" s="90">
        <v>317.55115202668793</v>
      </c>
      <c r="W968" s="90">
        <v>0.16863</v>
      </c>
      <c r="X968" s="90">
        <v>47.46</v>
      </c>
      <c r="Y968" s="90">
        <v>59.516472338719772</v>
      </c>
      <c r="Z968" s="90">
        <v>77.768948603740839</v>
      </c>
      <c r="AA968" s="90">
        <v>16.653016501825192</v>
      </c>
      <c r="AB968" s="90">
        <v>342.09760555384617</v>
      </c>
      <c r="AC968" s="90">
        <v>53.548650766260387</v>
      </c>
      <c r="AD968" s="90">
        <v>549.58469376439234</v>
      </c>
    </row>
    <row r="969" spans="1:30" x14ac:dyDescent="0.2">
      <c r="A969" s="89" t="s">
        <v>1117</v>
      </c>
      <c r="B969" s="89" t="s">
        <v>577</v>
      </c>
      <c r="C969" s="89" t="s">
        <v>4</v>
      </c>
      <c r="D969" s="89" t="s">
        <v>782</v>
      </c>
      <c r="E969" s="89" t="s">
        <v>612</v>
      </c>
      <c r="F969" s="89" t="s">
        <v>612</v>
      </c>
      <c r="G969" s="89" t="s">
        <v>541</v>
      </c>
      <c r="H969" s="89" t="s">
        <v>83</v>
      </c>
      <c r="I969" s="89" t="s">
        <v>253</v>
      </c>
      <c r="J969" s="90">
        <v>54.859133999999997</v>
      </c>
      <c r="K969" s="90">
        <v>83.099993999999995</v>
      </c>
      <c r="L969" s="89" t="s">
        <v>24</v>
      </c>
      <c r="M969" s="89" t="s">
        <v>30</v>
      </c>
      <c r="N969" s="89"/>
      <c r="O969" s="89" t="s">
        <v>30</v>
      </c>
      <c r="P969" s="90" t="s">
        <v>540</v>
      </c>
      <c r="Q969" s="89" t="s">
        <v>540</v>
      </c>
      <c r="R969" s="90">
        <v>356.34522196</v>
      </c>
      <c r="S969" s="90">
        <v>218.96523092000001</v>
      </c>
      <c r="T969" s="90">
        <v>11.786150933333333</v>
      </c>
      <c r="U969" s="90">
        <v>796.42</v>
      </c>
      <c r="V969" s="90">
        <v>474.40737657828714</v>
      </c>
      <c r="W969" s="90">
        <v>2.1474899999999999</v>
      </c>
      <c r="X969" s="90">
        <v>63.42</v>
      </c>
      <c r="Y969" s="90">
        <v>765.24780070688041</v>
      </c>
      <c r="Z969" s="90">
        <v>470.22564374839078</v>
      </c>
      <c r="AA969" s="90">
        <v>25.310641267824</v>
      </c>
      <c r="AB969" s="90">
        <v>1710.3039857999997</v>
      </c>
      <c r="AC969" s="90">
        <v>1018.7850971281058</v>
      </c>
      <c r="AD969" s="90">
        <v>3989.873168651201</v>
      </c>
    </row>
    <row r="970" spans="1:30" x14ac:dyDescent="0.2">
      <c r="A970" s="89" t="s">
        <v>1117</v>
      </c>
      <c r="B970" s="89" t="s">
        <v>578</v>
      </c>
      <c r="C970" s="89" t="s">
        <v>6</v>
      </c>
      <c r="D970" s="89" t="s">
        <v>782</v>
      </c>
      <c r="E970" s="89" t="s">
        <v>612</v>
      </c>
      <c r="F970" s="89" t="s">
        <v>612</v>
      </c>
      <c r="G970" s="89" t="s">
        <v>541</v>
      </c>
      <c r="H970" s="89" t="s">
        <v>83</v>
      </c>
      <c r="I970" s="89" t="s">
        <v>253</v>
      </c>
      <c r="J970" s="90">
        <v>54.859133999999997</v>
      </c>
      <c r="K970" s="90">
        <v>83.099993999999995</v>
      </c>
      <c r="L970" s="89" t="s">
        <v>24</v>
      </c>
      <c r="M970" s="89" t="s">
        <v>30</v>
      </c>
      <c r="N970" s="89"/>
      <c r="O970" s="89" t="s">
        <v>30</v>
      </c>
      <c r="P970" s="90" t="s">
        <v>540</v>
      </c>
      <c r="Q970" s="89" t="s">
        <v>540</v>
      </c>
      <c r="R970" s="90">
        <v>356.34522196</v>
      </c>
      <c r="S970" s="90">
        <v>218.96523092000001</v>
      </c>
      <c r="T970" s="90">
        <v>11.786150933333333</v>
      </c>
      <c r="U970" s="90">
        <v>796.42</v>
      </c>
      <c r="V970" s="90">
        <v>474.40737657828714</v>
      </c>
      <c r="W970" s="90">
        <v>0.48641000000000001</v>
      </c>
      <c r="X970" s="90">
        <v>63.42</v>
      </c>
      <c r="Y970" s="90">
        <v>173.32987941356362</v>
      </c>
      <c r="Z970" s="90">
        <v>106.50687797179721</v>
      </c>
      <c r="AA970" s="90">
        <v>5.7329016754826672</v>
      </c>
      <c r="AB970" s="90">
        <v>387.38665220000001</v>
      </c>
      <c r="AC970" s="90">
        <v>230.75649204144466</v>
      </c>
      <c r="AD970" s="90">
        <v>903.71280330228808</v>
      </c>
    </row>
    <row r="971" spans="1:30" x14ac:dyDescent="0.2">
      <c r="A971" s="89" t="s">
        <v>1117</v>
      </c>
      <c r="B971" s="89" t="s">
        <v>578</v>
      </c>
      <c r="C971" s="89" t="s">
        <v>7</v>
      </c>
      <c r="D971" s="89" t="s">
        <v>782</v>
      </c>
      <c r="E971" s="89" t="s">
        <v>612</v>
      </c>
      <c r="F971" s="89" t="s">
        <v>612</v>
      </c>
      <c r="G971" s="89" t="s">
        <v>541</v>
      </c>
      <c r="H971" s="89" t="s">
        <v>83</v>
      </c>
      <c r="I971" s="89" t="s">
        <v>253</v>
      </c>
      <c r="J971" s="90">
        <v>54.859133999999997</v>
      </c>
      <c r="K971" s="90">
        <v>83.099993999999995</v>
      </c>
      <c r="L971" s="89" t="s">
        <v>24</v>
      </c>
      <c r="M971" s="89" t="s">
        <v>30</v>
      </c>
      <c r="N971" s="89"/>
      <c r="O971" s="89" t="s">
        <v>30</v>
      </c>
      <c r="P971" s="90" t="s">
        <v>540</v>
      </c>
      <c r="Q971" s="89" t="s">
        <v>540</v>
      </c>
      <c r="R971" s="90">
        <v>356.34522196</v>
      </c>
      <c r="S971" s="90">
        <v>218.96523092000001</v>
      </c>
      <c r="T971" s="90">
        <v>11.786150933333333</v>
      </c>
      <c r="U971" s="90">
        <v>796.42</v>
      </c>
      <c r="V971" s="90">
        <v>474.40737657828714</v>
      </c>
      <c r="W971" s="90">
        <v>0.34688999999999998</v>
      </c>
      <c r="X971" s="90">
        <v>63.42</v>
      </c>
      <c r="Y971" s="90">
        <v>123.6125940457044</v>
      </c>
      <c r="Z971" s="90">
        <v>75.956848953838801</v>
      </c>
      <c r="AA971" s="90">
        <v>4.0884978972639994</v>
      </c>
      <c r="AB971" s="90">
        <v>276.27013379999994</v>
      </c>
      <c r="AC971" s="90">
        <v>164.56717486124202</v>
      </c>
      <c r="AD971" s="90">
        <v>644.49524955804918</v>
      </c>
    </row>
    <row r="972" spans="1:30" x14ac:dyDescent="0.2">
      <c r="A972" s="89" t="s">
        <v>1117</v>
      </c>
      <c r="B972" s="89" t="s">
        <v>577</v>
      </c>
      <c r="C972" s="89" t="s">
        <v>5</v>
      </c>
      <c r="D972" s="89" t="s">
        <v>783</v>
      </c>
      <c r="E972" s="89" t="s">
        <v>611</v>
      </c>
      <c r="F972" s="89" t="s">
        <v>611</v>
      </c>
      <c r="G972" s="89" t="s">
        <v>541</v>
      </c>
      <c r="H972" s="89" t="s">
        <v>83</v>
      </c>
      <c r="I972" s="89" t="s">
        <v>254</v>
      </c>
      <c r="J972" s="90">
        <v>55.012304999999998</v>
      </c>
      <c r="K972" s="90">
        <v>82.459612000000007</v>
      </c>
      <c r="L972" s="89" t="s">
        <v>24</v>
      </c>
      <c r="M972" s="89" t="s">
        <v>30</v>
      </c>
      <c r="N972" s="89"/>
      <c r="O972" s="89" t="s">
        <v>30</v>
      </c>
      <c r="P972" s="90" t="s">
        <v>540</v>
      </c>
      <c r="Q972" s="89" t="s">
        <v>540</v>
      </c>
      <c r="R972" s="90">
        <v>352.94118685121134</v>
      </c>
      <c r="S972" s="90">
        <v>461.18097968179353</v>
      </c>
      <c r="T972" s="90">
        <v>98.754767845728466</v>
      </c>
      <c r="U972" s="90">
        <v>2028.6876923076925</v>
      </c>
      <c r="V972" s="90">
        <v>747.66662391989598</v>
      </c>
      <c r="W972" s="90">
        <v>1.06314</v>
      </c>
      <c r="X972" s="90">
        <v>99.95</v>
      </c>
      <c r="Y972" s="90">
        <v>375.22589338899684</v>
      </c>
      <c r="Z972" s="90">
        <v>490.29994673890195</v>
      </c>
      <c r="AA972" s="90">
        <v>104.99014388750776</v>
      </c>
      <c r="AB972" s="90">
        <v>2156.7790332</v>
      </c>
      <c r="AC972" s="90">
        <v>794.87429455419817</v>
      </c>
      <c r="AD972" s="90">
        <v>3922.1693117696045</v>
      </c>
    </row>
    <row r="973" spans="1:30" x14ac:dyDescent="0.2">
      <c r="A973" s="89" t="s">
        <v>1117</v>
      </c>
      <c r="B973" s="89" t="s">
        <v>577</v>
      </c>
      <c r="C973" s="89" t="s">
        <v>10</v>
      </c>
      <c r="D973" s="89" t="s">
        <v>783</v>
      </c>
      <c r="E973" s="89" t="s">
        <v>611</v>
      </c>
      <c r="F973" s="89" t="s">
        <v>611</v>
      </c>
      <c r="G973" s="89" t="s">
        <v>541</v>
      </c>
      <c r="H973" s="89" t="s">
        <v>83</v>
      </c>
      <c r="I973" s="89" t="s">
        <v>254</v>
      </c>
      <c r="J973" s="90">
        <v>55.012304999999998</v>
      </c>
      <c r="K973" s="90">
        <v>82.459612000000007</v>
      </c>
      <c r="L973" s="89" t="s">
        <v>24</v>
      </c>
      <c r="M973" s="89" t="s">
        <v>30</v>
      </c>
      <c r="N973" s="89"/>
      <c r="O973" s="89" t="s">
        <v>30</v>
      </c>
      <c r="P973" s="90" t="s">
        <v>540</v>
      </c>
      <c r="Q973" s="89" t="s">
        <v>540</v>
      </c>
      <c r="R973" s="90">
        <v>352.94118685121134</v>
      </c>
      <c r="S973" s="90">
        <v>461.18097968179353</v>
      </c>
      <c r="T973" s="90">
        <v>98.754767845728466</v>
      </c>
      <c r="U973" s="90">
        <v>2028.6876923076925</v>
      </c>
      <c r="V973" s="90">
        <v>747.66662391989598</v>
      </c>
      <c r="W973" s="90">
        <v>0.29675000000000001</v>
      </c>
      <c r="X973" s="90">
        <v>99.95</v>
      </c>
      <c r="Y973" s="90">
        <v>104.73529719809697</v>
      </c>
      <c r="Z973" s="90">
        <v>136.85545572057222</v>
      </c>
      <c r="AA973" s="90">
        <v>29.305477358219925</v>
      </c>
      <c r="AB973" s="90">
        <v>602.01307269230779</v>
      </c>
      <c r="AC973" s="90">
        <v>221.87007064822913</v>
      </c>
      <c r="AD973" s="90">
        <v>1094.779373617426</v>
      </c>
    </row>
    <row r="974" spans="1:30" x14ac:dyDescent="0.2">
      <c r="A974" s="89" t="s">
        <v>1117</v>
      </c>
      <c r="B974" s="89" t="s">
        <v>577</v>
      </c>
      <c r="C974" s="89" t="s">
        <v>9</v>
      </c>
      <c r="D974" s="89" t="s">
        <v>783</v>
      </c>
      <c r="E974" s="89" t="s">
        <v>611</v>
      </c>
      <c r="F974" s="89" t="s">
        <v>611</v>
      </c>
      <c r="G974" s="89" t="s">
        <v>541</v>
      </c>
      <c r="H974" s="89" t="s">
        <v>83</v>
      </c>
      <c r="I974" s="89" t="s">
        <v>254</v>
      </c>
      <c r="J974" s="90">
        <v>55.012304999999998</v>
      </c>
      <c r="K974" s="90">
        <v>82.459612000000007</v>
      </c>
      <c r="L974" s="89" t="s">
        <v>24</v>
      </c>
      <c r="M974" s="89" t="s">
        <v>30</v>
      </c>
      <c r="N974" s="89"/>
      <c r="O974" s="89" t="s">
        <v>30</v>
      </c>
      <c r="P974" s="90" t="s">
        <v>540</v>
      </c>
      <c r="Q974" s="89" t="s">
        <v>540</v>
      </c>
      <c r="R974" s="90">
        <v>352.94118685121134</v>
      </c>
      <c r="S974" s="90">
        <v>461.18097968179353</v>
      </c>
      <c r="T974" s="90">
        <v>98.754767845728466</v>
      </c>
      <c r="U974" s="90">
        <v>2028.6876923076925</v>
      </c>
      <c r="V974" s="90">
        <v>747.66662391989598</v>
      </c>
      <c r="W974" s="90">
        <v>9.0060000000000001E-2</v>
      </c>
      <c r="X974" s="90">
        <v>99.95</v>
      </c>
      <c r="Y974" s="90">
        <v>31.785883287820095</v>
      </c>
      <c r="Z974" s="90">
        <v>41.533959030142327</v>
      </c>
      <c r="AA974" s="90">
        <v>8.8938543921863058</v>
      </c>
      <c r="AB974" s="90">
        <v>182.70361356923078</v>
      </c>
      <c r="AC974" s="90">
        <v>67.334856150225832</v>
      </c>
      <c r="AD974" s="90">
        <v>332.25216642960538</v>
      </c>
    </row>
    <row r="975" spans="1:30" x14ac:dyDescent="0.2">
      <c r="A975" s="89" t="s">
        <v>1117</v>
      </c>
      <c r="B975" s="89" t="s">
        <v>577</v>
      </c>
      <c r="C975" s="89" t="s">
        <v>4</v>
      </c>
      <c r="D975" s="89" t="s">
        <v>783</v>
      </c>
      <c r="E975" s="89" t="s">
        <v>612</v>
      </c>
      <c r="F975" s="89" t="s">
        <v>612</v>
      </c>
      <c r="G975" s="89" t="s">
        <v>541</v>
      </c>
      <c r="H975" s="89" t="s">
        <v>83</v>
      </c>
      <c r="I975" s="89" t="s">
        <v>254</v>
      </c>
      <c r="J975" s="90">
        <v>55.012304999999998</v>
      </c>
      <c r="K975" s="90">
        <v>82.459612000000007</v>
      </c>
      <c r="L975" s="89" t="s">
        <v>24</v>
      </c>
      <c r="M975" s="89" t="s">
        <v>30</v>
      </c>
      <c r="N975" s="89"/>
      <c r="O975" s="89" t="s">
        <v>30</v>
      </c>
      <c r="P975" s="90" t="s">
        <v>540</v>
      </c>
      <c r="Q975" s="89" t="s">
        <v>540</v>
      </c>
      <c r="R975" s="90">
        <v>356.34522196</v>
      </c>
      <c r="S975" s="90">
        <v>218.96523092000001</v>
      </c>
      <c r="T975" s="90">
        <v>11.786150933333333</v>
      </c>
      <c r="U975" s="90">
        <v>796.42</v>
      </c>
      <c r="V975" s="90">
        <v>541.95544675334133</v>
      </c>
      <c r="W975" s="90">
        <v>1.1988099999999999</v>
      </c>
      <c r="X975" s="90">
        <v>72.45</v>
      </c>
      <c r="Y975" s="90">
        <v>427.19021553786757</v>
      </c>
      <c r="Z975" s="90">
        <v>262.49770847920519</v>
      </c>
      <c r="AA975" s="90">
        <v>14.129355600389333</v>
      </c>
      <c r="AB975" s="90">
        <v>954.75626019999993</v>
      </c>
      <c r="AC975" s="90">
        <v>649.70160912237304</v>
      </c>
      <c r="AD975" s="90">
        <v>2308.2751489398352</v>
      </c>
    </row>
    <row r="976" spans="1:30" x14ac:dyDescent="0.2">
      <c r="A976" s="89" t="s">
        <v>1117</v>
      </c>
      <c r="B976" s="89" t="s">
        <v>578</v>
      </c>
      <c r="C976" s="89" t="s">
        <v>6</v>
      </c>
      <c r="D976" s="89" t="s">
        <v>783</v>
      </c>
      <c r="E976" s="89" t="s">
        <v>612</v>
      </c>
      <c r="F976" s="89" t="s">
        <v>612</v>
      </c>
      <c r="G976" s="89" t="s">
        <v>541</v>
      </c>
      <c r="H976" s="89" t="s">
        <v>83</v>
      </c>
      <c r="I976" s="89" t="s">
        <v>254</v>
      </c>
      <c r="J976" s="90">
        <v>55.012304999999998</v>
      </c>
      <c r="K976" s="90">
        <v>82.459612000000007</v>
      </c>
      <c r="L976" s="89" t="s">
        <v>24</v>
      </c>
      <c r="M976" s="89" t="s">
        <v>30</v>
      </c>
      <c r="N976" s="89"/>
      <c r="O976" s="89" t="s">
        <v>30</v>
      </c>
      <c r="P976" s="90" t="s">
        <v>540</v>
      </c>
      <c r="Q976" s="89" t="s">
        <v>540</v>
      </c>
      <c r="R976" s="90">
        <v>356.34522196</v>
      </c>
      <c r="S976" s="90">
        <v>218.96523092000001</v>
      </c>
      <c r="T976" s="90">
        <v>11.786150933333333</v>
      </c>
      <c r="U976" s="90">
        <v>796.42</v>
      </c>
      <c r="V976" s="90">
        <v>541.95544675334133</v>
      </c>
      <c r="W976" s="90">
        <v>1.9595800000000001</v>
      </c>
      <c r="X976" s="90">
        <v>72.45</v>
      </c>
      <c r="Y976" s="90">
        <v>698.28697004837682</v>
      </c>
      <c r="Z976" s="90">
        <v>429.07988720621364</v>
      </c>
      <c r="AA976" s="90">
        <v>23.095905645941336</v>
      </c>
      <c r="AB976" s="90">
        <v>1560.6487036000001</v>
      </c>
      <c r="AC976" s="90">
        <v>1062.0050543489126</v>
      </c>
      <c r="AD976" s="90">
        <v>3773.116520849444</v>
      </c>
    </row>
    <row r="977" spans="1:30" x14ac:dyDescent="0.2">
      <c r="A977" s="89" t="s">
        <v>1117</v>
      </c>
      <c r="B977" s="89" t="s">
        <v>578</v>
      </c>
      <c r="C977" s="89" t="s">
        <v>7</v>
      </c>
      <c r="D977" s="89" t="s">
        <v>783</v>
      </c>
      <c r="E977" s="89" t="s">
        <v>612</v>
      </c>
      <c r="F977" s="89" t="s">
        <v>612</v>
      </c>
      <c r="G977" s="89" t="s">
        <v>541</v>
      </c>
      <c r="H977" s="89" t="s">
        <v>83</v>
      </c>
      <c r="I977" s="89" t="s">
        <v>254</v>
      </c>
      <c r="J977" s="90">
        <v>55.012304999999998</v>
      </c>
      <c r="K977" s="90">
        <v>82.459612000000007</v>
      </c>
      <c r="L977" s="89" t="s">
        <v>24</v>
      </c>
      <c r="M977" s="89" t="s">
        <v>30</v>
      </c>
      <c r="N977" s="89"/>
      <c r="O977" s="89" t="s">
        <v>30</v>
      </c>
      <c r="P977" s="90" t="s">
        <v>540</v>
      </c>
      <c r="Q977" s="89" t="s">
        <v>540</v>
      </c>
      <c r="R977" s="90">
        <v>356.34522196</v>
      </c>
      <c r="S977" s="90">
        <v>218.96523092000001</v>
      </c>
      <c r="T977" s="90">
        <v>11.786150933333333</v>
      </c>
      <c r="U977" s="90">
        <v>796.42</v>
      </c>
      <c r="V977" s="90">
        <v>541.95544675334133</v>
      </c>
      <c r="W977" s="90">
        <v>1.458</v>
      </c>
      <c r="X977" s="90">
        <v>72.45</v>
      </c>
      <c r="Y977" s="90">
        <v>519.55133361768003</v>
      </c>
      <c r="Z977" s="90">
        <v>319.25130668136001</v>
      </c>
      <c r="AA977" s="90">
        <v>17.1842080608</v>
      </c>
      <c r="AB977" s="90">
        <v>1161.1803599999998</v>
      </c>
      <c r="AC977" s="90">
        <v>790.1710413663717</v>
      </c>
      <c r="AD977" s="90">
        <v>2807.3382497262114</v>
      </c>
    </row>
    <row r="978" spans="1:30" x14ac:dyDescent="0.2">
      <c r="A978" s="89" t="s">
        <v>1117</v>
      </c>
      <c r="B978" s="89" t="s">
        <v>577</v>
      </c>
      <c r="C978" s="89" t="s">
        <v>5</v>
      </c>
      <c r="D978" s="89" t="s">
        <v>784</v>
      </c>
      <c r="E978" s="89" t="s">
        <v>611</v>
      </c>
      <c r="F978" s="89" t="s">
        <v>611</v>
      </c>
      <c r="G978" s="89" t="s">
        <v>541</v>
      </c>
      <c r="H978" s="89" t="s">
        <v>83</v>
      </c>
      <c r="I978" s="89" t="s">
        <v>255</v>
      </c>
      <c r="J978" s="90">
        <v>54.45073</v>
      </c>
      <c r="K978" s="90">
        <v>83.366079999999997</v>
      </c>
      <c r="L978" s="89" t="s">
        <v>24</v>
      </c>
      <c r="M978" s="89" t="s">
        <v>30</v>
      </c>
      <c r="N978" s="89"/>
      <c r="O978" s="89" t="s">
        <v>30</v>
      </c>
      <c r="P978" s="90" t="s">
        <v>540</v>
      </c>
      <c r="Q978" s="89" t="s">
        <v>540</v>
      </c>
      <c r="R978" s="90">
        <v>352.94118685121134</v>
      </c>
      <c r="S978" s="90">
        <v>461.18097968179353</v>
      </c>
      <c r="T978" s="90">
        <v>98.754767845728466</v>
      </c>
      <c r="U978" s="90">
        <v>2028.6876923076925</v>
      </c>
      <c r="V978" s="90">
        <v>317.55115202668793</v>
      </c>
      <c r="W978" s="90">
        <v>1.2101999999999999</v>
      </c>
      <c r="X978" s="90">
        <v>9.49</v>
      </c>
      <c r="Y978" s="90">
        <v>427.12942432733593</v>
      </c>
      <c r="Z978" s="90">
        <v>558.12122161090656</v>
      </c>
      <c r="AA978" s="90">
        <v>119.51302004690058</v>
      </c>
      <c r="AB978" s="90">
        <v>2455.1178452307695</v>
      </c>
      <c r="AC978" s="90">
        <v>384.30040418269772</v>
      </c>
      <c r="AD978" s="90">
        <v>3944.1819153986103</v>
      </c>
    </row>
    <row r="979" spans="1:30" x14ac:dyDescent="0.2">
      <c r="A979" s="89" t="s">
        <v>1117</v>
      </c>
      <c r="B979" s="89" t="s">
        <v>577</v>
      </c>
      <c r="C979" s="89" t="s">
        <v>10</v>
      </c>
      <c r="D979" s="89" t="s">
        <v>784</v>
      </c>
      <c r="E979" s="89" t="s">
        <v>611</v>
      </c>
      <c r="F979" s="89" t="s">
        <v>611</v>
      </c>
      <c r="G979" s="89" t="s">
        <v>541</v>
      </c>
      <c r="H979" s="89" t="s">
        <v>83</v>
      </c>
      <c r="I979" s="89" t="s">
        <v>255</v>
      </c>
      <c r="J979" s="90">
        <v>54.45073</v>
      </c>
      <c r="K979" s="90">
        <v>83.366079999999997</v>
      </c>
      <c r="L979" s="89" t="s">
        <v>24</v>
      </c>
      <c r="M979" s="89" t="s">
        <v>30</v>
      </c>
      <c r="N979" s="89"/>
      <c r="O979" s="89" t="s">
        <v>30</v>
      </c>
      <c r="P979" s="90" t="s">
        <v>540</v>
      </c>
      <c r="Q979" s="89" t="s">
        <v>540</v>
      </c>
      <c r="R979" s="90">
        <v>352.94118685121134</v>
      </c>
      <c r="S979" s="90">
        <v>461.18097968179353</v>
      </c>
      <c r="T979" s="90">
        <v>98.754767845728466</v>
      </c>
      <c r="U979" s="90">
        <v>2028.6876923076925</v>
      </c>
      <c r="V979" s="90">
        <v>317.55115202668793</v>
      </c>
      <c r="W979" s="90">
        <v>0.3135</v>
      </c>
      <c r="X979" s="90">
        <v>9.49</v>
      </c>
      <c r="Y979" s="90">
        <v>110.64706207785476</v>
      </c>
      <c r="Z979" s="90">
        <v>144.58023713024227</v>
      </c>
      <c r="AA979" s="90">
        <v>30.959619719635874</v>
      </c>
      <c r="AB979" s="90">
        <v>635.9935915384616</v>
      </c>
      <c r="AC979" s="90">
        <v>99.552286160366663</v>
      </c>
      <c r="AD979" s="90">
        <v>1021.7327966265611</v>
      </c>
    </row>
    <row r="980" spans="1:30" x14ac:dyDescent="0.2">
      <c r="A980" s="89" t="s">
        <v>1117</v>
      </c>
      <c r="B980" s="89" t="s">
        <v>577</v>
      </c>
      <c r="C980" s="89" t="s">
        <v>9</v>
      </c>
      <c r="D980" s="89" t="s">
        <v>784</v>
      </c>
      <c r="E980" s="89" t="s">
        <v>611</v>
      </c>
      <c r="F980" s="89" t="s">
        <v>611</v>
      </c>
      <c r="G980" s="89" t="s">
        <v>541</v>
      </c>
      <c r="H980" s="89" t="s">
        <v>83</v>
      </c>
      <c r="I980" s="89" t="s">
        <v>255</v>
      </c>
      <c r="J980" s="90">
        <v>54.45073</v>
      </c>
      <c r="K980" s="90">
        <v>83.366079999999997</v>
      </c>
      <c r="L980" s="89" t="s">
        <v>24</v>
      </c>
      <c r="M980" s="89" t="s">
        <v>30</v>
      </c>
      <c r="N980" s="89"/>
      <c r="O980" s="89" t="s">
        <v>30</v>
      </c>
      <c r="P980" s="90" t="s">
        <v>540</v>
      </c>
      <c r="Q980" s="89" t="s">
        <v>540</v>
      </c>
      <c r="R980" s="90">
        <v>352.94118685121134</v>
      </c>
      <c r="S980" s="90">
        <v>461.18097968179353</v>
      </c>
      <c r="T980" s="90">
        <v>98.754767845728466</v>
      </c>
      <c r="U980" s="90">
        <v>2028.6876923076925</v>
      </c>
      <c r="V980" s="90">
        <v>317.55115202668793</v>
      </c>
      <c r="W980" s="90">
        <v>9.2240000000000003E-2</v>
      </c>
      <c r="X980" s="90">
        <v>9.49</v>
      </c>
      <c r="Y980" s="90">
        <v>32.555295075155733</v>
      </c>
      <c r="Z980" s="90">
        <v>42.539333565848636</v>
      </c>
      <c r="AA980" s="90">
        <v>9.1091397860899939</v>
      </c>
      <c r="AB980" s="90">
        <v>187.12615273846157</v>
      </c>
      <c r="AC980" s="90">
        <v>29.290918262941695</v>
      </c>
      <c r="AD980" s="90">
        <v>300.62083942849762</v>
      </c>
    </row>
    <row r="981" spans="1:30" x14ac:dyDescent="0.2">
      <c r="A981" s="89" t="s">
        <v>1117</v>
      </c>
      <c r="B981" s="89" t="s">
        <v>577</v>
      </c>
      <c r="C981" s="89" t="s">
        <v>4</v>
      </c>
      <c r="D981" s="89" t="s">
        <v>784</v>
      </c>
      <c r="E981" s="89" t="s">
        <v>612</v>
      </c>
      <c r="F981" s="89" t="s">
        <v>612</v>
      </c>
      <c r="G981" s="89" t="s">
        <v>541</v>
      </c>
      <c r="H981" s="89" t="s">
        <v>83</v>
      </c>
      <c r="I981" s="89" t="s">
        <v>255</v>
      </c>
      <c r="J981" s="90">
        <v>54.45073</v>
      </c>
      <c r="K981" s="90">
        <v>83.366079999999997</v>
      </c>
      <c r="L981" s="89" t="s">
        <v>24</v>
      </c>
      <c r="M981" s="89" t="s">
        <v>30</v>
      </c>
      <c r="N981" s="89"/>
      <c r="O981" s="89" t="s">
        <v>30</v>
      </c>
      <c r="P981" s="90" t="s">
        <v>540</v>
      </c>
      <c r="Q981" s="89" t="s">
        <v>540</v>
      </c>
      <c r="R981" s="90">
        <v>356.34522196</v>
      </c>
      <c r="S981" s="90">
        <v>218.96523092000001</v>
      </c>
      <c r="T981" s="90">
        <v>11.786150933333333</v>
      </c>
      <c r="U981" s="90">
        <v>796.42</v>
      </c>
      <c r="V981" s="90">
        <v>855.75849701286745</v>
      </c>
      <c r="W981" s="90">
        <v>1.46279</v>
      </c>
      <c r="X981" s="90">
        <v>114.4</v>
      </c>
      <c r="Y981" s="90">
        <v>521.25822723086844</v>
      </c>
      <c r="Z981" s="90">
        <v>320.3001501374668</v>
      </c>
      <c r="AA981" s="90">
        <v>17.240663723770666</v>
      </c>
      <c r="AB981" s="90">
        <v>1164.9952117999999</v>
      </c>
      <c r="AC981" s="90">
        <v>1251.7949718454524</v>
      </c>
      <c r="AD981" s="90">
        <v>3275.5892247375582</v>
      </c>
    </row>
    <row r="982" spans="1:30" x14ac:dyDescent="0.2">
      <c r="A982" s="89" t="s">
        <v>1117</v>
      </c>
      <c r="B982" s="89" t="s">
        <v>578</v>
      </c>
      <c r="C982" s="89" t="s">
        <v>6</v>
      </c>
      <c r="D982" s="89" t="s">
        <v>784</v>
      </c>
      <c r="E982" s="89" t="s">
        <v>612</v>
      </c>
      <c r="F982" s="89" t="s">
        <v>612</v>
      </c>
      <c r="G982" s="89" t="s">
        <v>541</v>
      </c>
      <c r="H982" s="89" t="s">
        <v>83</v>
      </c>
      <c r="I982" s="89" t="s">
        <v>255</v>
      </c>
      <c r="J982" s="90">
        <v>54.45073</v>
      </c>
      <c r="K982" s="90">
        <v>83.366079999999997</v>
      </c>
      <c r="L982" s="89" t="s">
        <v>24</v>
      </c>
      <c r="M982" s="89" t="s">
        <v>30</v>
      </c>
      <c r="N982" s="89"/>
      <c r="O982" s="89" t="s">
        <v>30</v>
      </c>
      <c r="P982" s="90" t="s">
        <v>540</v>
      </c>
      <c r="Q982" s="89" t="s">
        <v>540</v>
      </c>
      <c r="R982" s="90">
        <v>356.34522196</v>
      </c>
      <c r="S982" s="90">
        <v>218.96523092000001</v>
      </c>
      <c r="T982" s="90">
        <v>11.786150933333333</v>
      </c>
      <c r="U982" s="90">
        <v>796.42</v>
      </c>
      <c r="V982" s="90">
        <v>855.75849701286745</v>
      </c>
      <c r="W982" s="90">
        <v>0.29009000000000001</v>
      </c>
      <c r="X982" s="90">
        <v>114.4</v>
      </c>
      <c r="Y982" s="90">
        <v>103.37218543837641</v>
      </c>
      <c r="Z982" s="90">
        <v>63.519623837582806</v>
      </c>
      <c r="AA982" s="90">
        <v>3.4190445242506668</v>
      </c>
      <c r="AB982" s="90">
        <v>231.03347779999999</v>
      </c>
      <c r="AC982" s="90">
        <v>248.24698239846273</v>
      </c>
      <c r="AD982" s="90">
        <v>649.5913139986726</v>
      </c>
    </row>
    <row r="983" spans="1:30" x14ac:dyDescent="0.2">
      <c r="A983" s="89" t="s">
        <v>1117</v>
      </c>
      <c r="B983" s="89" t="s">
        <v>578</v>
      </c>
      <c r="C983" s="89" t="s">
        <v>7</v>
      </c>
      <c r="D983" s="89" t="s">
        <v>784</v>
      </c>
      <c r="E983" s="89" t="s">
        <v>612</v>
      </c>
      <c r="F983" s="89" t="s">
        <v>612</v>
      </c>
      <c r="G983" s="89" t="s">
        <v>541</v>
      </c>
      <c r="H983" s="89" t="s">
        <v>83</v>
      </c>
      <c r="I983" s="89" t="s">
        <v>255</v>
      </c>
      <c r="J983" s="90">
        <v>54.45073</v>
      </c>
      <c r="K983" s="90">
        <v>83.366079999999997</v>
      </c>
      <c r="L983" s="89" t="s">
        <v>24</v>
      </c>
      <c r="M983" s="89" t="s">
        <v>30</v>
      </c>
      <c r="N983" s="89"/>
      <c r="O983" s="89" t="s">
        <v>30</v>
      </c>
      <c r="P983" s="90" t="s">
        <v>540</v>
      </c>
      <c r="Q983" s="89" t="s">
        <v>540</v>
      </c>
      <c r="R983" s="90">
        <v>356.34522196</v>
      </c>
      <c r="S983" s="90">
        <v>218.96523092000001</v>
      </c>
      <c r="T983" s="90">
        <v>11.786150933333333</v>
      </c>
      <c r="U983" s="90">
        <v>796.42</v>
      </c>
      <c r="V983" s="90">
        <v>855.75849701286745</v>
      </c>
      <c r="W983" s="90">
        <v>0.21535000000000001</v>
      </c>
      <c r="X983" s="90">
        <v>114.4</v>
      </c>
      <c r="Y983" s="90">
        <v>76.738943549086002</v>
      </c>
      <c r="Z983" s="90">
        <v>47.154162478622005</v>
      </c>
      <c r="AA983" s="90">
        <v>2.5381476034933335</v>
      </c>
      <c r="AB983" s="90">
        <v>171.50904700000001</v>
      </c>
      <c r="AC983" s="90">
        <v>184.28759233172102</v>
      </c>
      <c r="AD983" s="90">
        <v>482.2278929629224</v>
      </c>
    </row>
    <row r="984" spans="1:30" x14ac:dyDescent="0.2">
      <c r="A984" s="89" t="s">
        <v>1117</v>
      </c>
      <c r="B984" s="89" t="s">
        <v>577</v>
      </c>
      <c r="C984" s="89" t="s">
        <v>5</v>
      </c>
      <c r="D984" s="89" t="s">
        <v>785</v>
      </c>
      <c r="E984" s="89" t="s">
        <v>611</v>
      </c>
      <c r="F984" s="89" t="s">
        <v>611</v>
      </c>
      <c r="G984" s="89" t="s">
        <v>541</v>
      </c>
      <c r="H984" s="89" t="s">
        <v>83</v>
      </c>
      <c r="I984" s="89" t="s">
        <v>256</v>
      </c>
      <c r="J984" s="90">
        <v>54.345263000000003</v>
      </c>
      <c r="K984" s="90">
        <v>84.159925000000001</v>
      </c>
      <c r="L984" s="89" t="s">
        <v>24</v>
      </c>
      <c r="M984" s="89" t="s">
        <v>30</v>
      </c>
      <c r="N984" s="89"/>
      <c r="O984" s="89" t="s">
        <v>30</v>
      </c>
      <c r="P984" s="90" t="s">
        <v>540</v>
      </c>
      <c r="Q984" s="89" t="s">
        <v>540</v>
      </c>
      <c r="R984" s="90">
        <v>352.94118685121134</v>
      </c>
      <c r="S984" s="90">
        <v>461.18097968179353</v>
      </c>
      <c r="T984" s="90">
        <v>98.754767845728466</v>
      </c>
      <c r="U984" s="90">
        <v>2028.6876923076925</v>
      </c>
      <c r="V984" s="90">
        <v>620.9485387852983</v>
      </c>
      <c r="W984" s="90">
        <v>1.17804</v>
      </c>
      <c r="X984" s="90">
        <v>83.01</v>
      </c>
      <c r="Y984" s="90">
        <v>415.77883575820101</v>
      </c>
      <c r="Z984" s="90">
        <v>543.28964130434008</v>
      </c>
      <c r="AA984" s="90">
        <v>116.33706671298197</v>
      </c>
      <c r="AB984" s="90">
        <v>2389.8752490461538</v>
      </c>
      <c r="AC984" s="90">
        <v>731.5022166306328</v>
      </c>
      <c r="AD984" s="90">
        <v>4196.7830094523097</v>
      </c>
    </row>
    <row r="985" spans="1:30" x14ac:dyDescent="0.2">
      <c r="A985" s="89" t="s">
        <v>1117</v>
      </c>
      <c r="B985" s="89" t="s">
        <v>577</v>
      </c>
      <c r="C985" s="89" t="s">
        <v>10</v>
      </c>
      <c r="D985" s="89" t="s">
        <v>785</v>
      </c>
      <c r="E985" s="89" t="s">
        <v>611</v>
      </c>
      <c r="F985" s="89" t="s">
        <v>611</v>
      </c>
      <c r="G985" s="89" t="s">
        <v>541</v>
      </c>
      <c r="H985" s="89" t="s">
        <v>83</v>
      </c>
      <c r="I985" s="89" t="s">
        <v>256</v>
      </c>
      <c r="J985" s="90">
        <v>54.345263000000003</v>
      </c>
      <c r="K985" s="90">
        <v>84.159925000000001</v>
      </c>
      <c r="L985" s="89" t="s">
        <v>24</v>
      </c>
      <c r="M985" s="89" t="s">
        <v>30</v>
      </c>
      <c r="N985" s="89"/>
      <c r="O985" s="89" t="s">
        <v>30</v>
      </c>
      <c r="P985" s="90" t="s">
        <v>540</v>
      </c>
      <c r="Q985" s="89" t="s">
        <v>540</v>
      </c>
      <c r="R985" s="90">
        <v>352.94118685121134</v>
      </c>
      <c r="S985" s="90">
        <v>461.18097968179353</v>
      </c>
      <c r="T985" s="90">
        <v>98.754767845728466</v>
      </c>
      <c r="U985" s="90">
        <v>2028.6876923076925</v>
      </c>
      <c r="V985" s="90">
        <v>620.9485387852983</v>
      </c>
      <c r="W985" s="90">
        <v>0.31780000000000003</v>
      </c>
      <c r="X985" s="90">
        <v>83.01</v>
      </c>
      <c r="Y985" s="90">
        <v>112.16470918131498</v>
      </c>
      <c r="Z985" s="90">
        <v>146.56331534287401</v>
      </c>
      <c r="AA985" s="90">
        <v>31.384265221372509</v>
      </c>
      <c r="AB985" s="90">
        <v>644.71694861538469</v>
      </c>
      <c r="AC985" s="90">
        <v>197.3374456259678</v>
      </c>
      <c r="AD985" s="90">
        <v>1132.166683986914</v>
      </c>
    </row>
    <row r="986" spans="1:30" x14ac:dyDescent="0.2">
      <c r="A986" s="89" t="s">
        <v>1117</v>
      </c>
      <c r="B986" s="89" t="s">
        <v>577</v>
      </c>
      <c r="C986" s="89" t="s">
        <v>9</v>
      </c>
      <c r="D986" s="89" t="s">
        <v>785</v>
      </c>
      <c r="E986" s="89" t="s">
        <v>611</v>
      </c>
      <c r="F986" s="89" t="s">
        <v>611</v>
      </c>
      <c r="G986" s="89" t="s">
        <v>541</v>
      </c>
      <c r="H986" s="89" t="s">
        <v>83</v>
      </c>
      <c r="I986" s="89" t="s">
        <v>256</v>
      </c>
      <c r="J986" s="90">
        <v>54.345263000000003</v>
      </c>
      <c r="K986" s="90">
        <v>84.159925000000001</v>
      </c>
      <c r="L986" s="89" t="s">
        <v>24</v>
      </c>
      <c r="M986" s="89" t="s">
        <v>30</v>
      </c>
      <c r="N986" s="89"/>
      <c r="O986" s="89" t="s">
        <v>30</v>
      </c>
      <c r="P986" s="90" t="s">
        <v>540</v>
      </c>
      <c r="Q986" s="89" t="s">
        <v>540</v>
      </c>
      <c r="R986" s="90">
        <v>352.94118685121134</v>
      </c>
      <c r="S986" s="90">
        <v>461.18097968179353</v>
      </c>
      <c r="T986" s="90">
        <v>98.754767845728466</v>
      </c>
      <c r="U986" s="90">
        <v>2028.6876923076925</v>
      </c>
      <c r="V986" s="90">
        <v>620.9485387852983</v>
      </c>
      <c r="W986" s="90">
        <v>9.5130000000000006E-2</v>
      </c>
      <c r="X986" s="90">
        <v>83.01</v>
      </c>
      <c r="Y986" s="90">
        <v>33.575295105155739</v>
      </c>
      <c r="Z986" s="90">
        <v>43.872146597129024</v>
      </c>
      <c r="AA986" s="90">
        <v>9.3945410651641499</v>
      </c>
      <c r="AB986" s="90">
        <v>192.98906016923081</v>
      </c>
      <c r="AC986" s="90">
        <v>59.070834494645432</v>
      </c>
      <c r="AD986" s="90">
        <v>338.9018774313252</v>
      </c>
    </row>
    <row r="987" spans="1:30" x14ac:dyDescent="0.2">
      <c r="A987" s="89" t="s">
        <v>1117</v>
      </c>
      <c r="B987" s="89" t="s">
        <v>577</v>
      </c>
      <c r="C987" s="89" t="s">
        <v>4</v>
      </c>
      <c r="D987" s="89" t="s">
        <v>785</v>
      </c>
      <c r="E987" s="89" t="s">
        <v>612</v>
      </c>
      <c r="F987" s="89" t="s">
        <v>612</v>
      </c>
      <c r="G987" s="89" t="s">
        <v>541</v>
      </c>
      <c r="H987" s="89" t="s">
        <v>83</v>
      </c>
      <c r="I987" s="89" t="s">
        <v>256</v>
      </c>
      <c r="J987" s="90">
        <v>54.345263000000003</v>
      </c>
      <c r="K987" s="90">
        <v>84.159925000000001</v>
      </c>
      <c r="L987" s="89" t="s">
        <v>24</v>
      </c>
      <c r="M987" s="89" t="s">
        <v>30</v>
      </c>
      <c r="N987" s="89"/>
      <c r="O987" s="89" t="s">
        <v>30</v>
      </c>
      <c r="P987" s="90" t="s">
        <v>540</v>
      </c>
      <c r="Q987" s="89" t="s">
        <v>540</v>
      </c>
      <c r="R987" s="90">
        <v>356.34522196</v>
      </c>
      <c r="S987" s="90">
        <v>218.96523092000001</v>
      </c>
      <c r="T987" s="90">
        <v>11.786150933333333</v>
      </c>
      <c r="U987" s="90">
        <v>796.42</v>
      </c>
      <c r="V987" s="90">
        <v>1246.136958266922</v>
      </c>
      <c r="W987" s="90">
        <v>1.3729</v>
      </c>
      <c r="X987" s="90">
        <v>187.92</v>
      </c>
      <c r="Y987" s="90">
        <v>489.22635522888402</v>
      </c>
      <c r="Z987" s="90">
        <v>300.61736553006801</v>
      </c>
      <c r="AA987" s="90">
        <v>16.181206616373334</v>
      </c>
      <c r="AB987" s="90">
        <v>1093.4050179999999</v>
      </c>
      <c r="AC987" s="90">
        <v>1710.8214300046573</v>
      </c>
      <c r="AD987" s="90">
        <v>3610.2513753799822</v>
      </c>
    </row>
    <row r="988" spans="1:30" x14ac:dyDescent="0.2">
      <c r="A988" s="89" t="s">
        <v>1117</v>
      </c>
      <c r="B988" s="89" t="s">
        <v>578</v>
      </c>
      <c r="C988" s="89" t="s">
        <v>6</v>
      </c>
      <c r="D988" s="89" t="s">
        <v>785</v>
      </c>
      <c r="E988" s="89" t="s">
        <v>612</v>
      </c>
      <c r="F988" s="89" t="s">
        <v>612</v>
      </c>
      <c r="G988" s="89" t="s">
        <v>541</v>
      </c>
      <c r="H988" s="89" t="s">
        <v>83</v>
      </c>
      <c r="I988" s="89" t="s">
        <v>256</v>
      </c>
      <c r="J988" s="90">
        <v>54.345263000000003</v>
      </c>
      <c r="K988" s="90">
        <v>84.159925000000001</v>
      </c>
      <c r="L988" s="89" t="s">
        <v>24</v>
      </c>
      <c r="M988" s="89" t="s">
        <v>30</v>
      </c>
      <c r="N988" s="89"/>
      <c r="O988" s="89" t="s">
        <v>30</v>
      </c>
      <c r="P988" s="90" t="s">
        <v>540</v>
      </c>
      <c r="Q988" s="89" t="s">
        <v>540</v>
      </c>
      <c r="R988" s="90">
        <v>356.34522196</v>
      </c>
      <c r="S988" s="90">
        <v>218.96523092000001</v>
      </c>
      <c r="T988" s="90">
        <v>11.786150933333333</v>
      </c>
      <c r="U988" s="90">
        <v>796.42</v>
      </c>
      <c r="V988" s="90">
        <v>1246.136958266922</v>
      </c>
      <c r="W988" s="90">
        <v>0.38424000000000003</v>
      </c>
      <c r="X988" s="90">
        <v>187.92</v>
      </c>
      <c r="Y988" s="90">
        <v>136.92208808591042</v>
      </c>
      <c r="Z988" s="90">
        <v>84.135200328700805</v>
      </c>
      <c r="AA988" s="90">
        <v>4.5287106346240007</v>
      </c>
      <c r="AB988" s="90">
        <v>306.01642079999999</v>
      </c>
      <c r="AC988" s="90">
        <v>478.81566484448211</v>
      </c>
      <c r="AD988" s="90">
        <v>1010.4180846937172</v>
      </c>
    </row>
    <row r="989" spans="1:30" x14ac:dyDescent="0.2">
      <c r="A989" s="89" t="s">
        <v>1117</v>
      </c>
      <c r="B989" s="89" t="s">
        <v>578</v>
      </c>
      <c r="C989" s="89" t="s">
        <v>7</v>
      </c>
      <c r="D989" s="89" t="s">
        <v>785</v>
      </c>
      <c r="E989" s="89" t="s">
        <v>612</v>
      </c>
      <c r="F989" s="89" t="s">
        <v>612</v>
      </c>
      <c r="G989" s="89" t="s">
        <v>541</v>
      </c>
      <c r="H989" s="89" t="s">
        <v>83</v>
      </c>
      <c r="I989" s="89" t="s">
        <v>256</v>
      </c>
      <c r="J989" s="90">
        <v>54.345263000000003</v>
      </c>
      <c r="K989" s="90">
        <v>84.159925000000001</v>
      </c>
      <c r="L989" s="89" t="s">
        <v>24</v>
      </c>
      <c r="M989" s="89" t="s">
        <v>30</v>
      </c>
      <c r="N989" s="89"/>
      <c r="O989" s="89" t="s">
        <v>30</v>
      </c>
      <c r="P989" s="90" t="s">
        <v>540</v>
      </c>
      <c r="Q989" s="89" t="s">
        <v>540</v>
      </c>
      <c r="R989" s="90">
        <v>356.34522196</v>
      </c>
      <c r="S989" s="90">
        <v>218.96523092000001</v>
      </c>
      <c r="T989" s="90">
        <v>11.786150933333333</v>
      </c>
      <c r="U989" s="90">
        <v>796.42</v>
      </c>
      <c r="V989" s="90">
        <v>1246.136958266922</v>
      </c>
      <c r="W989" s="90">
        <v>0.27789000000000003</v>
      </c>
      <c r="X989" s="90">
        <v>187.92</v>
      </c>
      <c r="Y989" s="90">
        <v>99.024773730464403</v>
      </c>
      <c r="Z989" s="90">
        <v>60.84824802035881</v>
      </c>
      <c r="AA989" s="90">
        <v>3.2752534828640005</v>
      </c>
      <c r="AB989" s="90">
        <v>221.3171538</v>
      </c>
      <c r="AC989" s="90">
        <v>346.28899933279496</v>
      </c>
      <c r="AD989" s="90">
        <v>730.75442836648222</v>
      </c>
    </row>
    <row r="990" spans="1:30" x14ac:dyDescent="0.2">
      <c r="A990" s="89" t="s">
        <v>1117</v>
      </c>
      <c r="B990" s="89" t="s">
        <v>577</v>
      </c>
      <c r="C990" s="89" t="s">
        <v>5</v>
      </c>
      <c r="D990" s="89" t="s">
        <v>786</v>
      </c>
      <c r="E990" s="89" t="s">
        <v>611</v>
      </c>
      <c r="F990" s="89" t="s">
        <v>611</v>
      </c>
      <c r="G990" s="89" t="s">
        <v>541</v>
      </c>
      <c r="H990" s="89" t="s">
        <v>83</v>
      </c>
      <c r="I990" s="89" t="s">
        <v>257</v>
      </c>
      <c r="J990" s="90">
        <v>54.960628</v>
      </c>
      <c r="K990" s="90">
        <v>82.939599999999999</v>
      </c>
      <c r="L990" s="89" t="s">
        <v>24</v>
      </c>
      <c r="M990" s="89" t="s">
        <v>30</v>
      </c>
      <c r="N990" s="89"/>
      <c r="O990" s="89" t="s">
        <v>30</v>
      </c>
      <c r="P990" s="90" t="s">
        <v>540</v>
      </c>
      <c r="Q990" s="89" t="s">
        <v>540</v>
      </c>
      <c r="R990" s="90">
        <v>352.94118685121134</v>
      </c>
      <c r="S990" s="90">
        <v>461.18097968179353</v>
      </c>
      <c r="T990" s="90">
        <v>98.754767845728466</v>
      </c>
      <c r="U990" s="90">
        <v>2028.6876923076925</v>
      </c>
      <c r="V990" s="90">
        <v>495.05329835936686</v>
      </c>
      <c r="W990" s="90">
        <v>1.5691900000000001</v>
      </c>
      <c r="X990" s="90">
        <v>66.180000000000007</v>
      </c>
      <c r="Y990" s="90">
        <v>553.83178099505233</v>
      </c>
      <c r="Z990" s="90">
        <v>723.68058150687364</v>
      </c>
      <c r="AA990" s="90">
        <v>154.96499415583867</v>
      </c>
      <c r="AB990" s="90">
        <v>3183.3964398923081</v>
      </c>
      <c r="AC990" s="90">
        <v>776.83268525253493</v>
      </c>
      <c r="AD990" s="90">
        <v>5392.7064818026083</v>
      </c>
    </row>
    <row r="991" spans="1:30" x14ac:dyDescent="0.2">
      <c r="A991" s="89" t="s">
        <v>1117</v>
      </c>
      <c r="B991" s="89" t="s">
        <v>577</v>
      </c>
      <c r="C991" s="89" t="s">
        <v>10</v>
      </c>
      <c r="D991" s="89" t="s">
        <v>786</v>
      </c>
      <c r="E991" s="89" t="s">
        <v>611</v>
      </c>
      <c r="F991" s="89" t="s">
        <v>611</v>
      </c>
      <c r="G991" s="89" t="s">
        <v>541</v>
      </c>
      <c r="H991" s="89" t="s">
        <v>83</v>
      </c>
      <c r="I991" s="89" t="s">
        <v>257</v>
      </c>
      <c r="J991" s="90">
        <v>54.960628</v>
      </c>
      <c r="K991" s="90">
        <v>82.939599999999999</v>
      </c>
      <c r="L991" s="89" t="s">
        <v>24</v>
      </c>
      <c r="M991" s="89" t="s">
        <v>30</v>
      </c>
      <c r="N991" s="89"/>
      <c r="O991" s="89" t="s">
        <v>30</v>
      </c>
      <c r="P991" s="90" t="s">
        <v>540</v>
      </c>
      <c r="Q991" s="89" t="s">
        <v>540</v>
      </c>
      <c r="R991" s="90">
        <v>352.94118685121134</v>
      </c>
      <c r="S991" s="90">
        <v>461.18097968179353</v>
      </c>
      <c r="T991" s="90">
        <v>98.754767845728466</v>
      </c>
      <c r="U991" s="90">
        <v>2028.6876923076925</v>
      </c>
      <c r="V991" s="90">
        <v>495.05329835936686</v>
      </c>
      <c r="W991" s="90">
        <v>0.43457000000000001</v>
      </c>
      <c r="X991" s="90">
        <v>66.180000000000007</v>
      </c>
      <c r="Y991" s="90">
        <v>153.37765156993092</v>
      </c>
      <c r="Z991" s="90">
        <v>200.41541834031702</v>
      </c>
      <c r="AA991" s="90">
        <v>42.915859462718224</v>
      </c>
      <c r="AB991" s="90">
        <v>881.60681044615399</v>
      </c>
      <c r="AC991" s="90">
        <v>215.13531186803007</v>
      </c>
      <c r="AD991" s="90">
        <v>1493.4510516871503</v>
      </c>
    </row>
    <row r="992" spans="1:30" x14ac:dyDescent="0.2">
      <c r="A992" s="89" t="s">
        <v>1117</v>
      </c>
      <c r="B992" s="89" t="s">
        <v>577</v>
      </c>
      <c r="C992" s="89" t="s">
        <v>9</v>
      </c>
      <c r="D992" s="89" t="s">
        <v>786</v>
      </c>
      <c r="E992" s="89" t="s">
        <v>611</v>
      </c>
      <c r="F992" s="89" t="s">
        <v>611</v>
      </c>
      <c r="G992" s="89" t="s">
        <v>541</v>
      </c>
      <c r="H992" s="89" t="s">
        <v>83</v>
      </c>
      <c r="I992" s="89" t="s">
        <v>257</v>
      </c>
      <c r="J992" s="90">
        <v>54.960628</v>
      </c>
      <c r="K992" s="90">
        <v>82.939599999999999</v>
      </c>
      <c r="L992" s="89" t="s">
        <v>24</v>
      </c>
      <c r="M992" s="89" t="s">
        <v>30</v>
      </c>
      <c r="N992" s="89"/>
      <c r="O992" s="89" t="s">
        <v>30</v>
      </c>
      <c r="P992" s="90" t="s">
        <v>540</v>
      </c>
      <c r="Q992" s="89" t="s">
        <v>540</v>
      </c>
      <c r="R992" s="90">
        <v>352.94118685121134</v>
      </c>
      <c r="S992" s="90">
        <v>461.18097968179353</v>
      </c>
      <c r="T992" s="90">
        <v>98.754767845728466</v>
      </c>
      <c r="U992" s="90">
        <v>2028.6876923076925</v>
      </c>
      <c r="V992" s="90">
        <v>495.05329835936686</v>
      </c>
      <c r="W992" s="90">
        <v>0.13148000000000001</v>
      </c>
      <c r="X992" s="90">
        <v>66.180000000000007</v>
      </c>
      <c r="Y992" s="90">
        <v>46.404707247197273</v>
      </c>
      <c r="Z992" s="90">
        <v>60.636075208562218</v>
      </c>
      <c r="AA992" s="90">
        <v>12.984276876356381</v>
      </c>
      <c r="AB992" s="90">
        <v>266.73185778461544</v>
      </c>
      <c r="AC992" s="90">
        <v>65.08960766828956</v>
      </c>
      <c r="AD992" s="90">
        <v>451.84652478502085</v>
      </c>
    </row>
    <row r="993" spans="1:30" x14ac:dyDescent="0.2">
      <c r="A993" s="89" t="s">
        <v>1117</v>
      </c>
      <c r="B993" s="89" t="s">
        <v>577</v>
      </c>
      <c r="C993" s="89" t="s">
        <v>4</v>
      </c>
      <c r="D993" s="89" t="s">
        <v>786</v>
      </c>
      <c r="E993" s="89" t="s">
        <v>612</v>
      </c>
      <c r="F993" s="89" t="s">
        <v>612</v>
      </c>
      <c r="G993" s="89" t="s">
        <v>541</v>
      </c>
      <c r="H993" s="89" t="s">
        <v>83</v>
      </c>
      <c r="I993" s="89" t="s">
        <v>257</v>
      </c>
      <c r="J993" s="90">
        <v>54.960628</v>
      </c>
      <c r="K993" s="90">
        <v>82.939599999999999</v>
      </c>
      <c r="L993" s="89" t="s">
        <v>24</v>
      </c>
      <c r="M993" s="89" t="s">
        <v>30</v>
      </c>
      <c r="N993" s="89"/>
      <c r="O993" s="89" t="s">
        <v>30</v>
      </c>
      <c r="P993" s="90" t="s">
        <v>540</v>
      </c>
      <c r="Q993" s="89" t="s">
        <v>540</v>
      </c>
      <c r="R993" s="90">
        <v>356.34522196</v>
      </c>
      <c r="S993" s="90">
        <v>218.96523092000001</v>
      </c>
      <c r="T993" s="90">
        <v>11.786150933333333</v>
      </c>
      <c r="U993" s="90">
        <v>796.42</v>
      </c>
      <c r="V993" s="90">
        <v>317.55115202668793</v>
      </c>
      <c r="W993" s="90">
        <v>1.78331</v>
      </c>
      <c r="X993" s="90">
        <v>47.65</v>
      </c>
      <c r="Y993" s="90">
        <v>635.47399777348755</v>
      </c>
      <c r="Z993" s="90">
        <v>390.48288595194521</v>
      </c>
      <c r="AA993" s="90">
        <v>21.018360820922666</v>
      </c>
      <c r="AB993" s="90">
        <v>1420.2637501999998</v>
      </c>
      <c r="AC993" s="90">
        <v>566.29214492071287</v>
      </c>
      <c r="AD993" s="90">
        <v>3033.5311396670681</v>
      </c>
    </row>
    <row r="994" spans="1:30" x14ac:dyDescent="0.2">
      <c r="A994" s="89" t="s">
        <v>1117</v>
      </c>
      <c r="B994" s="89" t="s">
        <v>578</v>
      </c>
      <c r="C994" s="89" t="s">
        <v>6</v>
      </c>
      <c r="D994" s="89" t="s">
        <v>786</v>
      </c>
      <c r="E994" s="89" t="s">
        <v>612</v>
      </c>
      <c r="F994" s="89" t="s">
        <v>612</v>
      </c>
      <c r="G994" s="89" t="s">
        <v>541</v>
      </c>
      <c r="H994" s="89" t="s">
        <v>83</v>
      </c>
      <c r="I994" s="89" t="s">
        <v>257</v>
      </c>
      <c r="J994" s="90">
        <v>54.960628</v>
      </c>
      <c r="K994" s="90">
        <v>82.939599999999999</v>
      </c>
      <c r="L994" s="89" t="s">
        <v>24</v>
      </c>
      <c r="M994" s="89" t="s">
        <v>30</v>
      </c>
      <c r="N994" s="89"/>
      <c r="O994" s="89" t="s">
        <v>30</v>
      </c>
      <c r="P994" s="90" t="s">
        <v>540</v>
      </c>
      <c r="Q994" s="89" t="s">
        <v>540</v>
      </c>
      <c r="R994" s="90">
        <v>356.34522196</v>
      </c>
      <c r="S994" s="90">
        <v>218.96523092000001</v>
      </c>
      <c r="T994" s="90">
        <v>11.786150933333333</v>
      </c>
      <c r="U994" s="90">
        <v>796.42</v>
      </c>
      <c r="V994" s="90">
        <v>317.55115202668793</v>
      </c>
      <c r="W994" s="90">
        <v>0.68716999999999995</v>
      </c>
      <c r="X994" s="90">
        <v>47.65</v>
      </c>
      <c r="Y994" s="90">
        <v>244.86974617425318</v>
      </c>
      <c r="Z994" s="90">
        <v>150.46633773129639</v>
      </c>
      <c r="AA994" s="90">
        <v>8.0990893368586665</v>
      </c>
      <c r="AB994" s="90">
        <v>547.27593139999988</v>
      </c>
      <c r="AC994" s="90">
        <v>218.21162513817913</v>
      </c>
      <c r="AD994" s="90">
        <v>1168.9227297805874</v>
      </c>
    </row>
    <row r="995" spans="1:30" x14ac:dyDescent="0.2">
      <c r="A995" s="89" t="s">
        <v>1117</v>
      </c>
      <c r="B995" s="89" t="s">
        <v>578</v>
      </c>
      <c r="C995" s="89" t="s">
        <v>7</v>
      </c>
      <c r="D995" s="89" t="s">
        <v>786</v>
      </c>
      <c r="E995" s="89" t="s">
        <v>612</v>
      </c>
      <c r="F995" s="89" t="s">
        <v>612</v>
      </c>
      <c r="G995" s="89" t="s">
        <v>541</v>
      </c>
      <c r="H995" s="89" t="s">
        <v>83</v>
      </c>
      <c r="I995" s="89" t="s">
        <v>257</v>
      </c>
      <c r="J995" s="90">
        <v>54.960628</v>
      </c>
      <c r="K995" s="90">
        <v>82.939599999999999</v>
      </c>
      <c r="L995" s="89" t="s">
        <v>24</v>
      </c>
      <c r="M995" s="89" t="s">
        <v>30</v>
      </c>
      <c r="N995" s="89"/>
      <c r="O995" s="89" t="s">
        <v>30</v>
      </c>
      <c r="P995" s="90" t="s">
        <v>540</v>
      </c>
      <c r="Q995" s="89" t="s">
        <v>540</v>
      </c>
      <c r="R995" s="90">
        <v>356.34522196</v>
      </c>
      <c r="S995" s="90">
        <v>218.96523092000001</v>
      </c>
      <c r="T995" s="90">
        <v>11.786150933333333</v>
      </c>
      <c r="U995" s="90">
        <v>796.42</v>
      </c>
      <c r="V995" s="90">
        <v>317.55115202668793</v>
      </c>
      <c r="W995" s="90">
        <v>0.50197000000000003</v>
      </c>
      <c r="X995" s="90">
        <v>47.65</v>
      </c>
      <c r="Y995" s="90">
        <v>178.87461106726121</v>
      </c>
      <c r="Z995" s="90">
        <v>109.91397696491241</v>
      </c>
      <c r="AA995" s="90">
        <v>5.9162941840053334</v>
      </c>
      <c r="AB995" s="90">
        <v>399.77894739999999</v>
      </c>
      <c r="AC995" s="90">
        <v>159.40115178283654</v>
      </c>
      <c r="AD995" s="90">
        <v>853.88498139901549</v>
      </c>
    </row>
    <row r="996" spans="1:30" x14ac:dyDescent="0.2">
      <c r="A996" s="89" t="s">
        <v>1117</v>
      </c>
      <c r="B996" s="89" t="s">
        <v>577</v>
      </c>
      <c r="C996" s="89" t="s">
        <v>4</v>
      </c>
      <c r="D996" s="89" t="s">
        <v>787</v>
      </c>
      <c r="E996" s="89" t="s">
        <v>608</v>
      </c>
      <c r="F996" s="89" t="s">
        <v>608</v>
      </c>
      <c r="G996" s="89" t="s">
        <v>541</v>
      </c>
      <c r="H996" s="89" t="s">
        <v>83</v>
      </c>
      <c r="I996" s="89" t="s">
        <v>258</v>
      </c>
      <c r="J996" s="90">
        <v>55.220889999999997</v>
      </c>
      <c r="K996" s="90">
        <v>76.226219999999998</v>
      </c>
      <c r="L996" s="89" t="s">
        <v>24</v>
      </c>
      <c r="M996" s="89" t="s">
        <v>30</v>
      </c>
      <c r="N996" s="89"/>
      <c r="O996" s="89" t="s">
        <v>30</v>
      </c>
      <c r="P996" s="90" t="s">
        <v>540</v>
      </c>
      <c r="Q996" s="89" t="s">
        <v>540</v>
      </c>
      <c r="R996" s="90">
        <v>37.246755611111105</v>
      </c>
      <c r="S996" s="90">
        <v>189.01297827777779</v>
      </c>
      <c r="T996" s="90">
        <v>16.034161722222223</v>
      </c>
      <c r="U996" s="90">
        <v>0</v>
      </c>
      <c r="V996" s="90">
        <v>1376.1749837650825</v>
      </c>
      <c r="W996" s="90">
        <v>0.54769999999999996</v>
      </c>
      <c r="X996" s="90">
        <v>207.53</v>
      </c>
      <c r="Y996" s="90">
        <v>20.400048048205552</v>
      </c>
      <c r="Z996" s="90">
        <v>103.52240820273889</v>
      </c>
      <c r="AA996" s="90">
        <v>8.781910375261111</v>
      </c>
      <c r="AB996" s="90">
        <v>0</v>
      </c>
      <c r="AC996" s="90">
        <v>753.73103860813569</v>
      </c>
      <c r="AD996" s="90">
        <v>886.43540523434126</v>
      </c>
    </row>
    <row r="997" spans="1:30" x14ac:dyDescent="0.2">
      <c r="A997" s="89" t="s">
        <v>1117</v>
      </c>
      <c r="B997" s="89" t="s">
        <v>577</v>
      </c>
      <c r="C997" s="89" t="s">
        <v>5</v>
      </c>
      <c r="D997" s="89" t="s">
        <v>787</v>
      </c>
      <c r="E997" s="89" t="s">
        <v>608</v>
      </c>
      <c r="F997" s="89" t="s">
        <v>608</v>
      </c>
      <c r="G997" s="89" t="s">
        <v>541</v>
      </c>
      <c r="H997" s="89" t="s">
        <v>83</v>
      </c>
      <c r="I997" s="89" t="s">
        <v>258</v>
      </c>
      <c r="J997" s="90">
        <v>55.220889999999997</v>
      </c>
      <c r="K997" s="90">
        <v>76.226219999999998</v>
      </c>
      <c r="L997" s="89" t="s">
        <v>24</v>
      </c>
      <c r="M997" s="89" t="s">
        <v>30</v>
      </c>
      <c r="N997" s="89"/>
      <c r="O997" s="89" t="s">
        <v>30</v>
      </c>
      <c r="P997" s="90" t="s">
        <v>540</v>
      </c>
      <c r="Q997" s="89" t="s">
        <v>540</v>
      </c>
      <c r="R997" s="90">
        <v>37.246755611111105</v>
      </c>
      <c r="S997" s="90">
        <v>189.01297827777779</v>
      </c>
      <c r="T997" s="90">
        <v>16.034161722222223</v>
      </c>
      <c r="U997" s="90">
        <v>0</v>
      </c>
      <c r="V997" s="90">
        <v>1376.1749837650825</v>
      </c>
      <c r="W997" s="90">
        <v>0.47797000000000001</v>
      </c>
      <c r="X997" s="90">
        <v>207.53</v>
      </c>
      <c r="Y997" s="90">
        <v>17.802831779442776</v>
      </c>
      <c r="Z997" s="90">
        <v>90.342533227429456</v>
      </c>
      <c r="AA997" s="90">
        <v>7.6638482783705557</v>
      </c>
      <c r="AB997" s="90">
        <v>0</v>
      </c>
      <c r="AC997" s="90">
        <v>657.77035699019655</v>
      </c>
      <c r="AD997" s="90">
        <v>773.57957027543932</v>
      </c>
    </row>
    <row r="998" spans="1:30" x14ac:dyDescent="0.2">
      <c r="A998" s="89" t="s">
        <v>1117</v>
      </c>
      <c r="B998" s="89" t="s">
        <v>577</v>
      </c>
      <c r="C998" s="89" t="s">
        <v>10</v>
      </c>
      <c r="D998" s="89" t="s">
        <v>787</v>
      </c>
      <c r="E998" s="89" t="s">
        <v>608</v>
      </c>
      <c r="F998" s="89" t="s">
        <v>608</v>
      </c>
      <c r="G998" s="89" t="s">
        <v>541</v>
      </c>
      <c r="H998" s="89" t="s">
        <v>83</v>
      </c>
      <c r="I998" s="89" t="s">
        <v>258</v>
      </c>
      <c r="J998" s="90">
        <v>55.220889999999997</v>
      </c>
      <c r="K998" s="90">
        <v>76.226219999999998</v>
      </c>
      <c r="L998" s="89" t="s">
        <v>24</v>
      </c>
      <c r="M998" s="89" t="s">
        <v>30</v>
      </c>
      <c r="N998" s="89"/>
      <c r="O998" s="89" t="s">
        <v>30</v>
      </c>
      <c r="P998" s="90" t="s">
        <v>540</v>
      </c>
      <c r="Q998" s="89" t="s">
        <v>540</v>
      </c>
      <c r="R998" s="90">
        <v>37.246755611111105</v>
      </c>
      <c r="S998" s="90">
        <v>189.01297827777779</v>
      </c>
      <c r="T998" s="90">
        <v>16.034161722222223</v>
      </c>
      <c r="U998" s="90">
        <v>0</v>
      </c>
      <c r="V998" s="90">
        <v>1376.1749837650825</v>
      </c>
      <c r="W998" s="90">
        <v>0.13125000000000001</v>
      </c>
      <c r="X998" s="90">
        <v>207.53</v>
      </c>
      <c r="Y998" s="90">
        <v>4.8886366739583327</v>
      </c>
      <c r="Z998" s="90">
        <v>24.807953398958336</v>
      </c>
      <c r="AA998" s="90">
        <v>2.1044837260416669</v>
      </c>
      <c r="AB998" s="90">
        <v>0</v>
      </c>
      <c r="AC998" s="90">
        <v>180.6229666191671</v>
      </c>
      <c r="AD998" s="90">
        <v>212.42404041812543</v>
      </c>
    </row>
    <row r="999" spans="1:30" x14ac:dyDescent="0.2">
      <c r="A999" s="89" t="s">
        <v>1117</v>
      </c>
      <c r="B999" s="89" t="s">
        <v>577</v>
      </c>
      <c r="C999" s="89" t="s">
        <v>9</v>
      </c>
      <c r="D999" s="89" t="s">
        <v>787</v>
      </c>
      <c r="E999" s="89" t="s">
        <v>608</v>
      </c>
      <c r="F999" s="89" t="s">
        <v>608</v>
      </c>
      <c r="G999" s="89" t="s">
        <v>541</v>
      </c>
      <c r="H999" s="89" t="s">
        <v>83</v>
      </c>
      <c r="I999" s="89" t="s">
        <v>258</v>
      </c>
      <c r="J999" s="90">
        <v>55.220889999999997</v>
      </c>
      <c r="K999" s="90">
        <v>76.226219999999998</v>
      </c>
      <c r="L999" s="89" t="s">
        <v>24</v>
      </c>
      <c r="M999" s="89" t="s">
        <v>30</v>
      </c>
      <c r="N999" s="89"/>
      <c r="O999" s="89" t="s">
        <v>30</v>
      </c>
      <c r="P999" s="90" t="s">
        <v>540</v>
      </c>
      <c r="Q999" s="89" t="s">
        <v>540</v>
      </c>
      <c r="R999" s="90">
        <v>37.246755611111105</v>
      </c>
      <c r="S999" s="90">
        <v>189.01297827777779</v>
      </c>
      <c r="T999" s="90">
        <v>16.034161722222223</v>
      </c>
      <c r="U999" s="90">
        <v>0</v>
      </c>
      <c r="V999" s="90">
        <v>1376.1749837650825</v>
      </c>
      <c r="W999" s="90">
        <v>3.9570000000000001E-2</v>
      </c>
      <c r="X999" s="90">
        <v>207.53</v>
      </c>
      <c r="Y999" s="90">
        <v>1.4738541195316666</v>
      </c>
      <c r="Z999" s="90">
        <v>7.4792435504516677</v>
      </c>
      <c r="AA999" s="90">
        <v>0.63447177934833332</v>
      </c>
      <c r="AB999" s="90">
        <v>0</v>
      </c>
      <c r="AC999" s="90">
        <v>54.455244107584313</v>
      </c>
      <c r="AD999" s="90">
        <v>64.042813556915974</v>
      </c>
    </row>
    <row r="1000" spans="1:30" x14ac:dyDescent="0.2">
      <c r="A1000" s="89" t="s">
        <v>1117</v>
      </c>
      <c r="B1000" s="89" t="s">
        <v>578</v>
      </c>
      <c r="C1000" s="89" t="s">
        <v>6</v>
      </c>
      <c r="D1000" s="89" t="s">
        <v>787</v>
      </c>
      <c r="E1000" s="89" t="s">
        <v>608</v>
      </c>
      <c r="F1000" s="89" t="s">
        <v>608</v>
      </c>
      <c r="G1000" s="89" t="s">
        <v>541</v>
      </c>
      <c r="H1000" s="89" t="s">
        <v>83</v>
      </c>
      <c r="I1000" s="89" t="s">
        <v>258</v>
      </c>
      <c r="J1000" s="90">
        <v>55.220889999999997</v>
      </c>
      <c r="K1000" s="90">
        <v>76.226219999999998</v>
      </c>
      <c r="L1000" s="89" t="s">
        <v>24</v>
      </c>
      <c r="M1000" s="89" t="s">
        <v>30</v>
      </c>
      <c r="N1000" s="89"/>
      <c r="O1000" s="89" t="s">
        <v>30</v>
      </c>
      <c r="P1000" s="90" t="s">
        <v>540</v>
      </c>
      <c r="Q1000" s="89" t="s">
        <v>540</v>
      </c>
      <c r="R1000" s="90">
        <v>37.246755611111105</v>
      </c>
      <c r="S1000" s="90">
        <v>189.01297827777779</v>
      </c>
      <c r="T1000" s="90">
        <v>16.034161722222223</v>
      </c>
      <c r="U1000" s="90">
        <v>0</v>
      </c>
      <c r="V1000" s="90">
        <v>1376.1749837650825</v>
      </c>
      <c r="W1000" s="90">
        <v>2.7281</v>
      </c>
      <c r="X1000" s="90">
        <v>207.53</v>
      </c>
      <c r="Y1000" s="90">
        <v>101.6128739826722</v>
      </c>
      <c r="Z1000" s="90">
        <v>515.64630603960563</v>
      </c>
      <c r="AA1000" s="90">
        <v>43.742796594394441</v>
      </c>
      <c r="AB1000" s="90">
        <v>0</v>
      </c>
      <c r="AC1000" s="90">
        <v>3754.3429732095215</v>
      </c>
      <c r="AD1000" s="90">
        <v>4415.3449498261934</v>
      </c>
    </row>
    <row r="1001" spans="1:30" x14ac:dyDescent="0.2">
      <c r="A1001" s="89" t="s">
        <v>1117</v>
      </c>
      <c r="B1001" s="89" t="s">
        <v>578</v>
      </c>
      <c r="C1001" s="89" t="s">
        <v>7</v>
      </c>
      <c r="D1001" s="89" t="s">
        <v>787</v>
      </c>
      <c r="E1001" s="89" t="s">
        <v>608</v>
      </c>
      <c r="F1001" s="89" t="s">
        <v>608</v>
      </c>
      <c r="G1001" s="89" t="s">
        <v>541</v>
      </c>
      <c r="H1001" s="89" t="s">
        <v>83</v>
      </c>
      <c r="I1001" s="89" t="s">
        <v>258</v>
      </c>
      <c r="J1001" s="90">
        <v>55.220889999999997</v>
      </c>
      <c r="K1001" s="90">
        <v>76.226219999999998</v>
      </c>
      <c r="L1001" s="89" t="s">
        <v>24</v>
      </c>
      <c r="M1001" s="89" t="s">
        <v>30</v>
      </c>
      <c r="N1001" s="89"/>
      <c r="O1001" s="89" t="s">
        <v>30</v>
      </c>
      <c r="P1001" s="90" t="s">
        <v>540</v>
      </c>
      <c r="Q1001" s="89" t="s">
        <v>540</v>
      </c>
      <c r="R1001" s="90">
        <v>37.246755611111105</v>
      </c>
      <c r="S1001" s="90">
        <v>189.01297827777779</v>
      </c>
      <c r="T1001" s="90">
        <v>16.034161722222223</v>
      </c>
      <c r="U1001" s="90">
        <v>0</v>
      </c>
      <c r="V1001" s="90">
        <v>1376.1749837650825</v>
      </c>
      <c r="W1001" s="90">
        <v>2.0333000000000001</v>
      </c>
      <c r="X1001" s="90">
        <v>207.53</v>
      </c>
      <c r="Y1001" s="90">
        <v>75.733828184072209</v>
      </c>
      <c r="Z1001" s="90">
        <v>384.32008873220559</v>
      </c>
      <c r="AA1001" s="90">
        <v>32.602261029794448</v>
      </c>
      <c r="AB1001" s="90">
        <v>0</v>
      </c>
      <c r="AC1001" s="90">
        <v>2798.1765944895424</v>
      </c>
      <c r="AD1001" s="90">
        <v>3290.8327724356145</v>
      </c>
    </row>
    <row r="1002" spans="1:30" x14ac:dyDescent="0.2">
      <c r="A1002" s="89" t="s">
        <v>1117</v>
      </c>
      <c r="B1002" s="89" t="s">
        <v>577</v>
      </c>
      <c r="C1002" s="89" t="s">
        <v>5</v>
      </c>
      <c r="D1002" s="89" t="s">
        <v>788</v>
      </c>
      <c r="E1002" s="89" t="s">
        <v>608</v>
      </c>
      <c r="F1002" s="89" t="s">
        <v>608</v>
      </c>
      <c r="G1002" s="89" t="s">
        <v>541</v>
      </c>
      <c r="H1002" s="89" t="s">
        <v>83</v>
      </c>
      <c r="I1002" s="89" t="s">
        <v>259</v>
      </c>
      <c r="J1002" s="90">
        <v>54.342675</v>
      </c>
      <c r="K1002" s="90">
        <v>80.467714000000001</v>
      </c>
      <c r="L1002" s="89" t="s">
        <v>24</v>
      </c>
      <c r="M1002" s="89" t="s">
        <v>30</v>
      </c>
      <c r="N1002" s="89"/>
      <c r="O1002" s="89" t="s">
        <v>30</v>
      </c>
      <c r="P1002" s="90" t="s">
        <v>540</v>
      </c>
      <c r="Q1002" s="89" t="s">
        <v>540</v>
      </c>
      <c r="R1002" s="90">
        <v>37.246755611111105</v>
      </c>
      <c r="S1002" s="90">
        <v>189.01297827777779</v>
      </c>
      <c r="T1002" s="90">
        <v>16.034161722222223</v>
      </c>
      <c r="U1002" s="90">
        <v>0</v>
      </c>
      <c r="V1002" s="90">
        <v>3597.8975673497671</v>
      </c>
      <c r="W1002" s="90">
        <v>1.18204</v>
      </c>
      <c r="X1002" s="90">
        <v>585.92999999999995</v>
      </c>
      <c r="Y1002" s="90">
        <v>44.02715500255777</v>
      </c>
      <c r="Z1002" s="90">
        <v>223.42090084346447</v>
      </c>
      <c r="AA1002" s="90">
        <v>18.953020522135557</v>
      </c>
      <c r="AB1002" s="90">
        <v>0</v>
      </c>
      <c r="AC1002" s="90">
        <v>4252.8588405101182</v>
      </c>
      <c r="AD1002" s="90">
        <v>4539.2599168782763</v>
      </c>
    </row>
    <row r="1003" spans="1:30" x14ac:dyDescent="0.2">
      <c r="A1003" s="89" t="s">
        <v>1117</v>
      </c>
      <c r="B1003" s="89" t="s">
        <v>577</v>
      </c>
      <c r="C1003" s="89" t="s">
        <v>10</v>
      </c>
      <c r="D1003" s="89" t="s">
        <v>788</v>
      </c>
      <c r="E1003" s="89" t="s">
        <v>608</v>
      </c>
      <c r="F1003" s="89" t="s">
        <v>608</v>
      </c>
      <c r="G1003" s="89" t="s">
        <v>541</v>
      </c>
      <c r="H1003" s="89" t="s">
        <v>83</v>
      </c>
      <c r="I1003" s="89" t="s">
        <v>259</v>
      </c>
      <c r="J1003" s="90">
        <v>54.342675</v>
      </c>
      <c r="K1003" s="90">
        <v>80.467714000000001</v>
      </c>
      <c r="L1003" s="89" t="s">
        <v>24</v>
      </c>
      <c r="M1003" s="89" t="s">
        <v>30</v>
      </c>
      <c r="N1003" s="89"/>
      <c r="O1003" s="89" t="s">
        <v>30</v>
      </c>
      <c r="P1003" s="90" t="s">
        <v>540</v>
      </c>
      <c r="Q1003" s="89" t="s">
        <v>540</v>
      </c>
      <c r="R1003" s="90">
        <v>37.246755611111105</v>
      </c>
      <c r="S1003" s="90">
        <v>189.01297827777779</v>
      </c>
      <c r="T1003" s="90">
        <v>16.034161722222223</v>
      </c>
      <c r="U1003" s="90">
        <v>0</v>
      </c>
      <c r="V1003" s="90">
        <v>3597.8975673497671</v>
      </c>
      <c r="W1003" s="90">
        <v>0.33145999999999998</v>
      </c>
      <c r="X1003" s="90">
        <v>585.92999999999995</v>
      </c>
      <c r="Y1003" s="90">
        <v>12.345809614858887</v>
      </c>
      <c r="Z1003" s="90">
        <v>62.650241779952225</v>
      </c>
      <c r="AA1003" s="90">
        <v>5.3146832444477772</v>
      </c>
      <c r="AB1003" s="90">
        <v>0</v>
      </c>
      <c r="AC1003" s="90">
        <v>1192.5591276737537</v>
      </c>
      <c r="AD1003" s="90">
        <v>1272.8698623130126</v>
      </c>
    </row>
    <row r="1004" spans="1:30" x14ac:dyDescent="0.2">
      <c r="A1004" s="89" t="s">
        <v>1117</v>
      </c>
      <c r="B1004" s="89" t="s">
        <v>577</v>
      </c>
      <c r="C1004" s="89" t="s">
        <v>9</v>
      </c>
      <c r="D1004" s="89" t="s">
        <v>788</v>
      </c>
      <c r="E1004" s="89" t="s">
        <v>608</v>
      </c>
      <c r="F1004" s="89" t="s">
        <v>608</v>
      </c>
      <c r="G1004" s="89" t="s">
        <v>541</v>
      </c>
      <c r="H1004" s="89" t="s">
        <v>83</v>
      </c>
      <c r="I1004" s="89" t="s">
        <v>259</v>
      </c>
      <c r="J1004" s="90">
        <v>54.342675</v>
      </c>
      <c r="K1004" s="90">
        <v>80.467714000000001</v>
      </c>
      <c r="L1004" s="89" t="s">
        <v>24</v>
      </c>
      <c r="M1004" s="89" t="s">
        <v>30</v>
      </c>
      <c r="N1004" s="89"/>
      <c r="O1004" s="89" t="s">
        <v>30</v>
      </c>
      <c r="P1004" s="90" t="s">
        <v>540</v>
      </c>
      <c r="Q1004" s="89" t="s">
        <v>540</v>
      </c>
      <c r="R1004" s="90">
        <v>37.246755611111105</v>
      </c>
      <c r="S1004" s="90">
        <v>189.01297827777779</v>
      </c>
      <c r="T1004" s="90">
        <v>16.034161722222223</v>
      </c>
      <c r="U1004" s="90">
        <v>0</v>
      </c>
      <c r="V1004" s="90">
        <v>3597.8975673497671</v>
      </c>
      <c r="W1004" s="90">
        <v>0.10077</v>
      </c>
      <c r="X1004" s="90">
        <v>585.92999999999995</v>
      </c>
      <c r="Y1004" s="90">
        <v>3.7533555629316662</v>
      </c>
      <c r="Z1004" s="90">
        <v>19.046837821051668</v>
      </c>
      <c r="AA1004" s="90">
        <v>1.6157624767483334</v>
      </c>
      <c r="AB1004" s="90">
        <v>0</v>
      </c>
      <c r="AC1004" s="90">
        <v>362.56013786183604</v>
      </c>
      <c r="AD1004" s="90">
        <v>386.97609372256773</v>
      </c>
    </row>
    <row r="1005" spans="1:30" x14ac:dyDescent="0.2">
      <c r="A1005" s="89" t="s">
        <v>1117</v>
      </c>
      <c r="B1005" s="89" t="s">
        <v>577</v>
      </c>
      <c r="C1005" s="89" t="s">
        <v>4</v>
      </c>
      <c r="D1005" s="89" t="s">
        <v>788</v>
      </c>
      <c r="E1005" s="89" t="s">
        <v>612</v>
      </c>
      <c r="F1005" s="89" t="s">
        <v>612</v>
      </c>
      <c r="G1005" s="89" t="s">
        <v>541</v>
      </c>
      <c r="H1005" s="89" t="s">
        <v>83</v>
      </c>
      <c r="I1005" s="89" t="s">
        <v>259</v>
      </c>
      <c r="J1005" s="90">
        <v>54.342675</v>
      </c>
      <c r="K1005" s="90">
        <v>80.467714000000001</v>
      </c>
      <c r="L1005" s="89" t="s">
        <v>24</v>
      </c>
      <c r="M1005" s="89" t="s">
        <v>30</v>
      </c>
      <c r="N1005" s="89"/>
      <c r="O1005" s="89" t="s">
        <v>30</v>
      </c>
      <c r="P1005" s="90" t="s">
        <v>540</v>
      </c>
      <c r="Q1005" s="89" t="s">
        <v>540</v>
      </c>
      <c r="R1005" s="90">
        <v>356.34522196</v>
      </c>
      <c r="S1005" s="90">
        <v>218.96523092000001</v>
      </c>
      <c r="T1005" s="90">
        <v>11.786150933333333</v>
      </c>
      <c r="U1005" s="90">
        <v>796.42</v>
      </c>
      <c r="V1005" s="90">
        <v>1598.4531385176754</v>
      </c>
      <c r="W1005" s="90">
        <v>1.3267599999999999</v>
      </c>
      <c r="X1005" s="90">
        <v>241.05</v>
      </c>
      <c r="Y1005" s="90">
        <v>472.78458668764961</v>
      </c>
      <c r="Z1005" s="90">
        <v>290.51430977541918</v>
      </c>
      <c r="AA1005" s="90">
        <v>15.637393612309333</v>
      </c>
      <c r="AB1005" s="90">
        <v>1056.6581991999999</v>
      </c>
      <c r="AC1005" s="90">
        <v>2120.7636860597108</v>
      </c>
      <c r="AD1005" s="90">
        <v>3956.3581753350891</v>
      </c>
    </row>
    <row r="1006" spans="1:30" x14ac:dyDescent="0.2">
      <c r="A1006" s="89" t="s">
        <v>1117</v>
      </c>
      <c r="B1006" s="89" t="s">
        <v>578</v>
      </c>
      <c r="C1006" s="89" t="s">
        <v>6</v>
      </c>
      <c r="D1006" s="89" t="s">
        <v>788</v>
      </c>
      <c r="E1006" s="89" t="s">
        <v>612</v>
      </c>
      <c r="F1006" s="89" t="s">
        <v>612</v>
      </c>
      <c r="G1006" s="89" t="s">
        <v>541</v>
      </c>
      <c r="H1006" s="89" t="s">
        <v>83</v>
      </c>
      <c r="I1006" s="89" t="s">
        <v>259</v>
      </c>
      <c r="J1006" s="90">
        <v>54.342675</v>
      </c>
      <c r="K1006" s="90">
        <v>80.467714000000001</v>
      </c>
      <c r="L1006" s="89" t="s">
        <v>24</v>
      </c>
      <c r="M1006" s="89" t="s">
        <v>30</v>
      </c>
      <c r="N1006" s="89"/>
      <c r="O1006" s="89" t="s">
        <v>30</v>
      </c>
      <c r="P1006" s="90" t="s">
        <v>540</v>
      </c>
      <c r="Q1006" s="89" t="s">
        <v>540</v>
      </c>
      <c r="R1006" s="90">
        <v>356.34522196</v>
      </c>
      <c r="S1006" s="90">
        <v>218.96523092000001</v>
      </c>
      <c r="T1006" s="90">
        <v>11.786150933333333</v>
      </c>
      <c r="U1006" s="90">
        <v>796.42</v>
      </c>
      <c r="V1006" s="90">
        <v>1598.4531385176754</v>
      </c>
      <c r="W1006" s="90">
        <v>0.86109000000000002</v>
      </c>
      <c r="X1006" s="90">
        <v>241.05</v>
      </c>
      <c r="Y1006" s="90">
        <v>306.84530717753643</v>
      </c>
      <c r="Z1006" s="90">
        <v>188.54877069290282</v>
      </c>
      <c r="AA1006" s="90">
        <v>10.148936707184001</v>
      </c>
      <c r="AB1006" s="90">
        <v>685.78929779999999</v>
      </c>
      <c r="AC1006" s="90">
        <v>1376.4120130461852</v>
      </c>
      <c r="AD1006" s="90">
        <v>2567.7443254238083</v>
      </c>
    </row>
    <row r="1007" spans="1:30" x14ac:dyDescent="0.2">
      <c r="A1007" s="89" t="s">
        <v>1117</v>
      </c>
      <c r="B1007" s="89" t="s">
        <v>578</v>
      </c>
      <c r="C1007" s="89" t="s">
        <v>7</v>
      </c>
      <c r="D1007" s="89" t="s">
        <v>788</v>
      </c>
      <c r="E1007" s="89" t="s">
        <v>612</v>
      </c>
      <c r="F1007" s="89" t="s">
        <v>612</v>
      </c>
      <c r="G1007" s="89" t="s">
        <v>541</v>
      </c>
      <c r="H1007" s="89" t="s">
        <v>83</v>
      </c>
      <c r="I1007" s="89" t="s">
        <v>259</v>
      </c>
      <c r="J1007" s="90">
        <v>54.342675</v>
      </c>
      <c r="K1007" s="90">
        <v>80.467714000000001</v>
      </c>
      <c r="L1007" s="89" t="s">
        <v>24</v>
      </c>
      <c r="M1007" s="89" t="s">
        <v>30</v>
      </c>
      <c r="N1007" s="89"/>
      <c r="O1007" s="89" t="s">
        <v>30</v>
      </c>
      <c r="P1007" s="90" t="s">
        <v>540</v>
      </c>
      <c r="Q1007" s="89" t="s">
        <v>540</v>
      </c>
      <c r="R1007" s="90">
        <v>356.34522196</v>
      </c>
      <c r="S1007" s="90">
        <v>218.96523092000001</v>
      </c>
      <c r="T1007" s="90">
        <v>11.786150933333333</v>
      </c>
      <c r="U1007" s="90">
        <v>796.42</v>
      </c>
      <c r="V1007" s="90">
        <v>1598.4531385176754</v>
      </c>
      <c r="W1007" s="90">
        <v>0.61843000000000004</v>
      </c>
      <c r="X1007" s="90">
        <v>241.05</v>
      </c>
      <c r="Y1007" s="90">
        <v>220.37457561672281</v>
      </c>
      <c r="Z1007" s="90">
        <v>135.41466775785563</v>
      </c>
      <c r="AA1007" s="90">
        <v>7.2889093217013334</v>
      </c>
      <c r="AB1007" s="90">
        <v>492.5300206</v>
      </c>
      <c r="AC1007" s="90">
        <v>988.53137445348602</v>
      </c>
      <c r="AD1007" s="90">
        <v>1844.1395477497658</v>
      </c>
    </row>
    <row r="1008" spans="1:30" x14ac:dyDescent="0.2">
      <c r="A1008" s="89" t="s">
        <v>1117</v>
      </c>
      <c r="B1008" s="89" t="s">
        <v>577</v>
      </c>
      <c r="C1008" s="89" t="s">
        <v>4</v>
      </c>
      <c r="D1008" s="89" t="s">
        <v>789</v>
      </c>
      <c r="E1008" s="89" t="s">
        <v>608</v>
      </c>
      <c r="F1008" s="89" t="s">
        <v>608</v>
      </c>
      <c r="G1008" s="89" t="s">
        <v>541</v>
      </c>
      <c r="H1008" s="89" t="s">
        <v>83</v>
      </c>
      <c r="I1008" s="89" t="s">
        <v>260</v>
      </c>
      <c r="J1008" s="90">
        <v>55.2408</v>
      </c>
      <c r="K1008" s="90">
        <v>75.985879999999995</v>
      </c>
      <c r="L1008" s="89" t="s">
        <v>24</v>
      </c>
      <c r="M1008" s="89" t="s">
        <v>30</v>
      </c>
      <c r="N1008" s="89"/>
      <c r="O1008" s="89" t="s">
        <v>30</v>
      </c>
      <c r="P1008" s="90" t="s">
        <v>540</v>
      </c>
      <c r="Q1008" s="89" t="s">
        <v>540</v>
      </c>
      <c r="R1008" s="90">
        <v>37.246755611111105</v>
      </c>
      <c r="S1008" s="90">
        <v>189.01297827777779</v>
      </c>
      <c r="T1008" s="90">
        <v>16.034161722222223</v>
      </c>
      <c r="U1008" s="90">
        <v>0</v>
      </c>
      <c r="V1008" s="90">
        <v>1310.1944455852408</v>
      </c>
      <c r="W1008" s="90">
        <v>1.32012</v>
      </c>
      <c r="X1008" s="90">
        <v>197.58</v>
      </c>
      <c r="Y1008" s="90">
        <v>49.170187017339991</v>
      </c>
      <c r="Z1008" s="90">
        <v>249.51981288406</v>
      </c>
      <c r="AA1008" s="90">
        <v>21.167017572740001</v>
      </c>
      <c r="AB1008" s="90">
        <v>0</v>
      </c>
      <c r="AC1008" s="90">
        <v>1729.613891505988</v>
      </c>
      <c r="AD1008" s="90">
        <v>2049.4709089801281</v>
      </c>
    </row>
    <row r="1009" spans="1:30" x14ac:dyDescent="0.2">
      <c r="A1009" s="89" t="s">
        <v>1117</v>
      </c>
      <c r="B1009" s="89" t="s">
        <v>577</v>
      </c>
      <c r="C1009" s="89" t="s">
        <v>5</v>
      </c>
      <c r="D1009" s="89" t="s">
        <v>789</v>
      </c>
      <c r="E1009" s="89" t="s">
        <v>608</v>
      </c>
      <c r="F1009" s="89" t="s">
        <v>608</v>
      </c>
      <c r="G1009" s="89" t="s">
        <v>541</v>
      </c>
      <c r="H1009" s="89" t="s">
        <v>83</v>
      </c>
      <c r="I1009" s="89" t="s">
        <v>260</v>
      </c>
      <c r="J1009" s="90">
        <v>55.2408</v>
      </c>
      <c r="K1009" s="90">
        <v>75.985879999999995</v>
      </c>
      <c r="L1009" s="89" t="s">
        <v>24</v>
      </c>
      <c r="M1009" s="89" t="s">
        <v>30</v>
      </c>
      <c r="N1009" s="89"/>
      <c r="O1009" s="89" t="s">
        <v>30</v>
      </c>
      <c r="P1009" s="90" t="s">
        <v>540</v>
      </c>
      <c r="Q1009" s="89" t="s">
        <v>540</v>
      </c>
      <c r="R1009" s="90">
        <v>37.246755611111105</v>
      </c>
      <c r="S1009" s="90">
        <v>189.01297827777779</v>
      </c>
      <c r="T1009" s="90">
        <v>16.034161722222223</v>
      </c>
      <c r="U1009" s="90">
        <v>0</v>
      </c>
      <c r="V1009" s="90">
        <v>1310.1944455852408</v>
      </c>
      <c r="W1009" s="90">
        <v>1.1228499999999999</v>
      </c>
      <c r="X1009" s="90">
        <v>197.58</v>
      </c>
      <c r="Y1009" s="90">
        <v>41.822519537936103</v>
      </c>
      <c r="Z1009" s="90">
        <v>212.23322265920277</v>
      </c>
      <c r="AA1009" s="90">
        <v>18.00395848979722</v>
      </c>
      <c r="AB1009" s="90">
        <v>0</v>
      </c>
      <c r="AC1009" s="90">
        <v>1471.1518332253875</v>
      </c>
      <c r="AD1009" s="90">
        <v>1743.2115339123236</v>
      </c>
    </row>
    <row r="1010" spans="1:30" x14ac:dyDescent="0.2">
      <c r="A1010" s="89" t="s">
        <v>1117</v>
      </c>
      <c r="B1010" s="89" t="s">
        <v>577</v>
      </c>
      <c r="C1010" s="89" t="s">
        <v>10</v>
      </c>
      <c r="D1010" s="89" t="s">
        <v>789</v>
      </c>
      <c r="E1010" s="89" t="s">
        <v>608</v>
      </c>
      <c r="F1010" s="89" t="s">
        <v>608</v>
      </c>
      <c r="G1010" s="89" t="s">
        <v>541</v>
      </c>
      <c r="H1010" s="89" t="s">
        <v>83</v>
      </c>
      <c r="I1010" s="89" t="s">
        <v>260</v>
      </c>
      <c r="J1010" s="90">
        <v>55.2408</v>
      </c>
      <c r="K1010" s="90">
        <v>75.985879999999995</v>
      </c>
      <c r="L1010" s="89" t="s">
        <v>24</v>
      </c>
      <c r="M1010" s="89" t="s">
        <v>30</v>
      </c>
      <c r="N1010" s="89"/>
      <c r="O1010" s="89" t="s">
        <v>30</v>
      </c>
      <c r="P1010" s="90" t="s">
        <v>540</v>
      </c>
      <c r="Q1010" s="89" t="s">
        <v>540</v>
      </c>
      <c r="R1010" s="90">
        <v>37.246755611111105</v>
      </c>
      <c r="S1010" s="90">
        <v>189.01297827777779</v>
      </c>
      <c r="T1010" s="90">
        <v>16.034161722222223</v>
      </c>
      <c r="U1010" s="90">
        <v>0</v>
      </c>
      <c r="V1010" s="90">
        <v>1310.1944455852408</v>
      </c>
      <c r="W1010" s="90">
        <v>0.30005999999999999</v>
      </c>
      <c r="X1010" s="90">
        <v>197.58</v>
      </c>
      <c r="Y1010" s="90">
        <v>11.176261488669997</v>
      </c>
      <c r="Z1010" s="90">
        <v>56.715234262030002</v>
      </c>
      <c r="AA1010" s="90">
        <v>4.8112105663699998</v>
      </c>
      <c r="AB1010" s="90">
        <v>0</v>
      </c>
      <c r="AC1010" s="90">
        <v>393.13694534230734</v>
      </c>
      <c r="AD1010" s="90">
        <v>465.83965165937735</v>
      </c>
    </row>
    <row r="1011" spans="1:30" x14ac:dyDescent="0.2">
      <c r="A1011" s="89" t="s">
        <v>1117</v>
      </c>
      <c r="B1011" s="89" t="s">
        <v>577</v>
      </c>
      <c r="C1011" s="89" t="s">
        <v>9</v>
      </c>
      <c r="D1011" s="89" t="s">
        <v>789</v>
      </c>
      <c r="E1011" s="89" t="s">
        <v>608</v>
      </c>
      <c r="F1011" s="89" t="s">
        <v>608</v>
      </c>
      <c r="G1011" s="89" t="s">
        <v>541</v>
      </c>
      <c r="H1011" s="89" t="s">
        <v>83</v>
      </c>
      <c r="I1011" s="89" t="s">
        <v>260</v>
      </c>
      <c r="J1011" s="90">
        <v>55.2408</v>
      </c>
      <c r="K1011" s="90">
        <v>75.985879999999995</v>
      </c>
      <c r="L1011" s="89" t="s">
        <v>24</v>
      </c>
      <c r="M1011" s="89" t="s">
        <v>30</v>
      </c>
      <c r="N1011" s="89"/>
      <c r="O1011" s="89" t="s">
        <v>30</v>
      </c>
      <c r="P1011" s="90" t="s">
        <v>540</v>
      </c>
      <c r="Q1011" s="89" t="s">
        <v>540</v>
      </c>
      <c r="R1011" s="90">
        <v>37.246755611111105</v>
      </c>
      <c r="S1011" s="90">
        <v>189.01297827777779</v>
      </c>
      <c r="T1011" s="90">
        <v>16.034161722222223</v>
      </c>
      <c r="U1011" s="90">
        <v>0</v>
      </c>
      <c r="V1011" s="90">
        <v>1310.1944455852408</v>
      </c>
      <c r="W1011" s="90">
        <v>8.9469999999999994E-2</v>
      </c>
      <c r="X1011" s="90">
        <v>197.58</v>
      </c>
      <c r="Y1011" s="90">
        <v>3.3324672245261104</v>
      </c>
      <c r="Z1011" s="90">
        <v>16.910991166512776</v>
      </c>
      <c r="AA1011" s="90">
        <v>1.4345764492872222</v>
      </c>
      <c r="AB1011" s="90">
        <v>0</v>
      </c>
      <c r="AC1011" s="90">
        <v>117.22309704651148</v>
      </c>
      <c r="AD1011" s="90">
        <v>138.90113188683759</v>
      </c>
    </row>
    <row r="1012" spans="1:30" x14ac:dyDescent="0.2">
      <c r="A1012" s="89" t="s">
        <v>1117</v>
      </c>
      <c r="B1012" s="89" t="s">
        <v>578</v>
      </c>
      <c r="C1012" s="89" t="s">
        <v>6</v>
      </c>
      <c r="D1012" s="89" t="s">
        <v>789</v>
      </c>
      <c r="E1012" s="89" t="s">
        <v>608</v>
      </c>
      <c r="F1012" s="89" t="s">
        <v>608</v>
      </c>
      <c r="G1012" s="89" t="s">
        <v>541</v>
      </c>
      <c r="H1012" s="89" t="s">
        <v>83</v>
      </c>
      <c r="I1012" s="89" t="s">
        <v>260</v>
      </c>
      <c r="J1012" s="90">
        <v>55.2408</v>
      </c>
      <c r="K1012" s="90">
        <v>75.985879999999995</v>
      </c>
      <c r="L1012" s="89" t="s">
        <v>24</v>
      </c>
      <c r="M1012" s="89" t="s">
        <v>30</v>
      </c>
      <c r="N1012" s="89"/>
      <c r="O1012" s="89" t="s">
        <v>30</v>
      </c>
      <c r="P1012" s="90" t="s">
        <v>540</v>
      </c>
      <c r="Q1012" s="89" t="s">
        <v>540</v>
      </c>
      <c r="R1012" s="90">
        <v>37.246755611111105</v>
      </c>
      <c r="S1012" s="90">
        <v>189.01297827777779</v>
      </c>
      <c r="T1012" s="90">
        <v>16.034161722222223</v>
      </c>
      <c r="U1012" s="90">
        <v>0</v>
      </c>
      <c r="V1012" s="90">
        <v>1310.1944455852408</v>
      </c>
      <c r="W1012" s="90">
        <v>0.35132999999999998</v>
      </c>
      <c r="X1012" s="90">
        <v>197.58</v>
      </c>
      <c r="Y1012" s="90">
        <v>13.085902648851663</v>
      </c>
      <c r="Z1012" s="90">
        <v>66.405929658331672</v>
      </c>
      <c r="AA1012" s="90">
        <v>5.6332820378683328</v>
      </c>
      <c r="AB1012" s="90">
        <v>0</v>
      </c>
      <c r="AC1012" s="90">
        <v>460.31061456746261</v>
      </c>
      <c r="AD1012" s="90">
        <v>545.43572891251426</v>
      </c>
    </row>
    <row r="1013" spans="1:30" x14ac:dyDescent="0.2">
      <c r="A1013" s="89" t="s">
        <v>1117</v>
      </c>
      <c r="B1013" s="89" t="s">
        <v>578</v>
      </c>
      <c r="C1013" s="89" t="s">
        <v>7</v>
      </c>
      <c r="D1013" s="89" t="s">
        <v>789</v>
      </c>
      <c r="E1013" s="89" t="s">
        <v>608</v>
      </c>
      <c r="F1013" s="89" t="s">
        <v>608</v>
      </c>
      <c r="G1013" s="89" t="s">
        <v>541</v>
      </c>
      <c r="H1013" s="89" t="s">
        <v>83</v>
      </c>
      <c r="I1013" s="89" t="s">
        <v>260</v>
      </c>
      <c r="J1013" s="90">
        <v>55.2408</v>
      </c>
      <c r="K1013" s="90">
        <v>75.985879999999995</v>
      </c>
      <c r="L1013" s="89" t="s">
        <v>24</v>
      </c>
      <c r="M1013" s="89" t="s">
        <v>30</v>
      </c>
      <c r="N1013" s="89"/>
      <c r="O1013" s="89" t="s">
        <v>30</v>
      </c>
      <c r="P1013" s="90" t="s">
        <v>540</v>
      </c>
      <c r="Q1013" s="89" t="s">
        <v>540</v>
      </c>
      <c r="R1013" s="90">
        <v>37.246755611111105</v>
      </c>
      <c r="S1013" s="90">
        <v>189.01297827777779</v>
      </c>
      <c r="T1013" s="90">
        <v>16.034161722222223</v>
      </c>
      <c r="U1013" s="90">
        <v>0</v>
      </c>
      <c r="V1013" s="90">
        <v>1310.1944455852408</v>
      </c>
      <c r="W1013" s="90">
        <v>0.25934000000000001</v>
      </c>
      <c r="X1013" s="90">
        <v>197.58</v>
      </c>
      <c r="Y1013" s="90">
        <v>9.6595736001855546</v>
      </c>
      <c r="Z1013" s="90">
        <v>49.018625786558893</v>
      </c>
      <c r="AA1013" s="90">
        <v>4.1582995010411112</v>
      </c>
      <c r="AB1013" s="90">
        <v>0</v>
      </c>
      <c r="AC1013" s="90">
        <v>339.78582751807636</v>
      </c>
      <c r="AD1013" s="90">
        <v>402.62232640586194</v>
      </c>
    </row>
    <row r="1014" spans="1:30" x14ac:dyDescent="0.2">
      <c r="A1014" s="89" t="s">
        <v>1117</v>
      </c>
      <c r="B1014" s="89" t="s">
        <v>577</v>
      </c>
      <c r="C1014" s="89" t="s">
        <v>5</v>
      </c>
      <c r="D1014" s="89" t="s">
        <v>790</v>
      </c>
      <c r="E1014" s="89" t="s">
        <v>611</v>
      </c>
      <c r="F1014" s="89" t="s">
        <v>611</v>
      </c>
      <c r="G1014" s="89" t="s">
        <v>541</v>
      </c>
      <c r="H1014" s="89" t="s">
        <v>83</v>
      </c>
      <c r="I1014" s="89" t="s">
        <v>261</v>
      </c>
      <c r="J1014" s="90">
        <v>53.794815999999997</v>
      </c>
      <c r="K1014" s="90">
        <v>82.334647000000004</v>
      </c>
      <c r="L1014" s="89" t="s">
        <v>24</v>
      </c>
      <c r="M1014" s="89" t="s">
        <v>30</v>
      </c>
      <c r="N1014" s="89"/>
      <c r="O1014" s="89" t="s">
        <v>30</v>
      </c>
      <c r="P1014" s="90" t="s">
        <v>540</v>
      </c>
      <c r="Q1014" s="89" t="s">
        <v>540</v>
      </c>
      <c r="R1014" s="90">
        <v>352.94118685121134</v>
      </c>
      <c r="S1014" s="90">
        <v>461.18097968179353</v>
      </c>
      <c r="T1014" s="90">
        <v>98.754767845728466</v>
      </c>
      <c r="U1014" s="90">
        <v>2028.6876923076925</v>
      </c>
      <c r="V1014" s="90">
        <v>900.79054379623676</v>
      </c>
      <c r="W1014" s="90">
        <v>1.0258</v>
      </c>
      <c r="X1014" s="90">
        <v>120.42</v>
      </c>
      <c r="Y1014" s="90">
        <v>362.04706947197263</v>
      </c>
      <c r="Z1014" s="90">
        <v>473.07944895758385</v>
      </c>
      <c r="AA1014" s="90">
        <v>101.30264085614826</v>
      </c>
      <c r="AB1014" s="90">
        <v>2081.027834769231</v>
      </c>
      <c r="AC1014" s="90">
        <v>924.03093982617975</v>
      </c>
      <c r="AD1014" s="90">
        <v>3941.4879338811156</v>
      </c>
    </row>
    <row r="1015" spans="1:30" x14ac:dyDescent="0.2">
      <c r="A1015" s="89" t="s">
        <v>1117</v>
      </c>
      <c r="B1015" s="89" t="s">
        <v>577</v>
      </c>
      <c r="C1015" s="89" t="s">
        <v>10</v>
      </c>
      <c r="D1015" s="89" t="s">
        <v>790</v>
      </c>
      <c r="E1015" s="89" t="s">
        <v>611</v>
      </c>
      <c r="F1015" s="89" t="s">
        <v>611</v>
      </c>
      <c r="G1015" s="89" t="s">
        <v>541</v>
      </c>
      <c r="H1015" s="89" t="s">
        <v>83</v>
      </c>
      <c r="I1015" s="89" t="s">
        <v>261</v>
      </c>
      <c r="J1015" s="90">
        <v>53.794815999999997</v>
      </c>
      <c r="K1015" s="90">
        <v>82.334647000000004</v>
      </c>
      <c r="L1015" s="89" t="s">
        <v>24</v>
      </c>
      <c r="M1015" s="89" t="s">
        <v>30</v>
      </c>
      <c r="N1015" s="89"/>
      <c r="O1015" s="89" t="s">
        <v>30</v>
      </c>
      <c r="P1015" s="90" t="s">
        <v>540</v>
      </c>
      <c r="Q1015" s="89" t="s">
        <v>540</v>
      </c>
      <c r="R1015" s="90">
        <v>352.94118685121134</v>
      </c>
      <c r="S1015" s="90">
        <v>461.18097968179353</v>
      </c>
      <c r="T1015" s="90">
        <v>98.754767845728466</v>
      </c>
      <c r="U1015" s="90">
        <v>2028.6876923076925</v>
      </c>
      <c r="V1015" s="90">
        <v>900.79054379623676</v>
      </c>
      <c r="W1015" s="90">
        <v>0.27410000000000001</v>
      </c>
      <c r="X1015" s="90">
        <v>120.42</v>
      </c>
      <c r="Y1015" s="90">
        <v>96.741179315917037</v>
      </c>
      <c r="Z1015" s="90">
        <v>126.40970653077962</v>
      </c>
      <c r="AA1015" s="90">
        <v>27.068681866514172</v>
      </c>
      <c r="AB1015" s="90">
        <v>556.06329646153858</v>
      </c>
      <c r="AC1015" s="90">
        <v>246.90668805454851</v>
      </c>
      <c r="AD1015" s="90">
        <v>1053.189552229298</v>
      </c>
    </row>
    <row r="1016" spans="1:30" x14ac:dyDescent="0.2">
      <c r="A1016" s="89" t="s">
        <v>1117</v>
      </c>
      <c r="B1016" s="89" t="s">
        <v>577</v>
      </c>
      <c r="C1016" s="89" t="s">
        <v>9</v>
      </c>
      <c r="D1016" s="89" t="s">
        <v>790</v>
      </c>
      <c r="E1016" s="89" t="s">
        <v>611</v>
      </c>
      <c r="F1016" s="89" t="s">
        <v>611</v>
      </c>
      <c r="G1016" s="89" t="s">
        <v>541</v>
      </c>
      <c r="H1016" s="89" t="s">
        <v>83</v>
      </c>
      <c r="I1016" s="89" t="s">
        <v>261</v>
      </c>
      <c r="J1016" s="90">
        <v>53.794815999999997</v>
      </c>
      <c r="K1016" s="90">
        <v>82.334647000000004</v>
      </c>
      <c r="L1016" s="89" t="s">
        <v>24</v>
      </c>
      <c r="M1016" s="89" t="s">
        <v>30</v>
      </c>
      <c r="N1016" s="89"/>
      <c r="O1016" s="89" t="s">
        <v>30</v>
      </c>
      <c r="P1016" s="90" t="s">
        <v>540</v>
      </c>
      <c r="Q1016" s="89" t="s">
        <v>540</v>
      </c>
      <c r="R1016" s="90">
        <v>352.94118685121134</v>
      </c>
      <c r="S1016" s="90">
        <v>461.18097968179353</v>
      </c>
      <c r="T1016" s="90">
        <v>98.754767845728466</v>
      </c>
      <c r="U1016" s="90">
        <v>2028.6876923076925</v>
      </c>
      <c r="V1016" s="90">
        <v>900.79054379623676</v>
      </c>
      <c r="W1016" s="90">
        <v>8.1720000000000001E-2</v>
      </c>
      <c r="X1016" s="90">
        <v>120.42</v>
      </c>
      <c r="Y1016" s="90">
        <v>28.842353789480992</v>
      </c>
      <c r="Z1016" s="90">
        <v>37.687709659596166</v>
      </c>
      <c r="AA1016" s="90">
        <v>8.0702396283529296</v>
      </c>
      <c r="AB1016" s="90">
        <v>165.78435821538463</v>
      </c>
      <c r="AC1016" s="90">
        <v>73.612603239028473</v>
      </c>
      <c r="AD1016" s="90">
        <v>313.9972645318432</v>
      </c>
    </row>
    <row r="1017" spans="1:30" x14ac:dyDescent="0.2">
      <c r="A1017" s="89" t="s">
        <v>1117</v>
      </c>
      <c r="B1017" s="89" t="s">
        <v>577</v>
      </c>
      <c r="C1017" s="89" t="s">
        <v>4</v>
      </c>
      <c r="D1017" s="89" t="s">
        <v>790</v>
      </c>
      <c r="E1017" s="89" t="s">
        <v>612</v>
      </c>
      <c r="F1017" s="89" t="s">
        <v>612</v>
      </c>
      <c r="G1017" s="89" t="s">
        <v>541</v>
      </c>
      <c r="H1017" s="89" t="s">
        <v>83</v>
      </c>
      <c r="I1017" s="89" t="s">
        <v>261</v>
      </c>
      <c r="J1017" s="90">
        <v>53.794815999999997</v>
      </c>
      <c r="K1017" s="90">
        <v>82.334647000000004</v>
      </c>
      <c r="L1017" s="89" t="s">
        <v>24</v>
      </c>
      <c r="M1017" s="89" t="s">
        <v>30</v>
      </c>
      <c r="N1017" s="89"/>
      <c r="O1017" s="89" t="s">
        <v>30</v>
      </c>
      <c r="P1017" s="90" t="s">
        <v>540</v>
      </c>
      <c r="Q1017" s="89" t="s">
        <v>540</v>
      </c>
      <c r="R1017" s="90">
        <v>356.34522196</v>
      </c>
      <c r="S1017" s="90">
        <v>218.96523092000001</v>
      </c>
      <c r="T1017" s="90">
        <v>11.786150933333333</v>
      </c>
      <c r="U1017" s="90">
        <v>796.42</v>
      </c>
      <c r="V1017" s="90">
        <v>1494.2105194033925</v>
      </c>
      <c r="W1017" s="90">
        <v>1.2060900000000001</v>
      </c>
      <c r="X1017" s="90">
        <v>225.33</v>
      </c>
      <c r="Y1017" s="90">
        <v>429.78440875373644</v>
      </c>
      <c r="Z1017" s="90">
        <v>264.09177536030285</v>
      </c>
      <c r="AA1017" s="90">
        <v>14.215158779184002</v>
      </c>
      <c r="AB1017" s="90">
        <v>960.5541978</v>
      </c>
      <c r="AC1017" s="90">
        <v>1802.1523653472377</v>
      </c>
      <c r="AD1017" s="90">
        <v>3470.7979060404609</v>
      </c>
    </row>
    <row r="1018" spans="1:30" x14ac:dyDescent="0.2">
      <c r="A1018" s="89" t="s">
        <v>1117</v>
      </c>
      <c r="B1018" s="89" t="s">
        <v>578</v>
      </c>
      <c r="C1018" s="89" t="s">
        <v>6</v>
      </c>
      <c r="D1018" s="89" t="s">
        <v>790</v>
      </c>
      <c r="E1018" s="89" t="s">
        <v>612</v>
      </c>
      <c r="F1018" s="89" t="s">
        <v>612</v>
      </c>
      <c r="G1018" s="89" t="s">
        <v>541</v>
      </c>
      <c r="H1018" s="89" t="s">
        <v>83</v>
      </c>
      <c r="I1018" s="89" t="s">
        <v>261</v>
      </c>
      <c r="J1018" s="90">
        <v>53.794815999999997</v>
      </c>
      <c r="K1018" s="90">
        <v>82.334647000000004</v>
      </c>
      <c r="L1018" s="89" t="s">
        <v>24</v>
      </c>
      <c r="M1018" s="89" t="s">
        <v>30</v>
      </c>
      <c r="N1018" s="89"/>
      <c r="O1018" s="89" t="s">
        <v>30</v>
      </c>
      <c r="P1018" s="90" t="s">
        <v>540</v>
      </c>
      <c r="Q1018" s="89" t="s">
        <v>540</v>
      </c>
      <c r="R1018" s="90">
        <v>356.34522196</v>
      </c>
      <c r="S1018" s="90">
        <v>218.96523092000001</v>
      </c>
      <c r="T1018" s="90">
        <v>11.786150933333333</v>
      </c>
      <c r="U1018" s="90">
        <v>796.42</v>
      </c>
      <c r="V1018" s="90">
        <v>1494.2105194033925</v>
      </c>
      <c r="W1018" s="90">
        <v>0.74924999999999997</v>
      </c>
      <c r="X1018" s="90">
        <v>225.33</v>
      </c>
      <c r="Y1018" s="90">
        <v>266.99165755352999</v>
      </c>
      <c r="Z1018" s="90">
        <v>164.05969926681001</v>
      </c>
      <c r="AA1018" s="90">
        <v>8.8307735867999995</v>
      </c>
      <c r="AB1018" s="90">
        <v>596.71768499999996</v>
      </c>
      <c r="AC1018" s="90">
        <v>1119.5372316629919</v>
      </c>
      <c r="AD1018" s="90">
        <v>2156.1370470701318</v>
      </c>
    </row>
    <row r="1019" spans="1:30" x14ac:dyDescent="0.2">
      <c r="A1019" s="89" t="s">
        <v>1117</v>
      </c>
      <c r="B1019" s="89" t="s">
        <v>578</v>
      </c>
      <c r="C1019" s="89" t="s">
        <v>7</v>
      </c>
      <c r="D1019" s="89" t="s">
        <v>790</v>
      </c>
      <c r="E1019" s="89" t="s">
        <v>612</v>
      </c>
      <c r="F1019" s="89" t="s">
        <v>612</v>
      </c>
      <c r="G1019" s="89" t="s">
        <v>541</v>
      </c>
      <c r="H1019" s="89" t="s">
        <v>83</v>
      </c>
      <c r="I1019" s="89" t="s">
        <v>261</v>
      </c>
      <c r="J1019" s="90">
        <v>53.794815999999997</v>
      </c>
      <c r="K1019" s="90">
        <v>82.334647000000004</v>
      </c>
      <c r="L1019" s="89" t="s">
        <v>24</v>
      </c>
      <c r="M1019" s="89" t="s">
        <v>30</v>
      </c>
      <c r="N1019" s="89"/>
      <c r="O1019" s="89" t="s">
        <v>30</v>
      </c>
      <c r="P1019" s="90" t="s">
        <v>540</v>
      </c>
      <c r="Q1019" s="89" t="s">
        <v>540</v>
      </c>
      <c r="R1019" s="90">
        <v>356.34522196</v>
      </c>
      <c r="S1019" s="90">
        <v>218.96523092000001</v>
      </c>
      <c r="T1019" s="90">
        <v>11.786150933333333</v>
      </c>
      <c r="U1019" s="90">
        <v>796.42</v>
      </c>
      <c r="V1019" s="90">
        <v>1494.2105194033925</v>
      </c>
      <c r="W1019" s="90">
        <v>0.54439000000000004</v>
      </c>
      <c r="X1019" s="90">
        <v>225.33</v>
      </c>
      <c r="Y1019" s="90">
        <v>193.99077538280443</v>
      </c>
      <c r="Z1019" s="90">
        <v>119.20248206053881</v>
      </c>
      <c r="AA1019" s="90">
        <v>6.4162627065973341</v>
      </c>
      <c r="AB1019" s="90">
        <v>433.56308380000002</v>
      </c>
      <c r="AC1019" s="90">
        <v>813.43326465801294</v>
      </c>
      <c r="AD1019" s="90">
        <v>1566.6058686079537</v>
      </c>
    </row>
    <row r="1020" spans="1:30" x14ac:dyDescent="0.2">
      <c r="A1020" s="89" t="s">
        <v>1117</v>
      </c>
      <c r="B1020" s="89" t="s">
        <v>577</v>
      </c>
      <c r="C1020" s="89" t="s">
        <v>5</v>
      </c>
      <c r="D1020" s="89" t="s">
        <v>791</v>
      </c>
      <c r="E1020" s="89" t="s">
        <v>604</v>
      </c>
      <c r="F1020" s="89" t="s">
        <v>604</v>
      </c>
      <c r="G1020" s="89" t="s">
        <v>541</v>
      </c>
      <c r="H1020" s="89" t="s">
        <v>83</v>
      </c>
      <c r="I1020" s="89" t="s">
        <v>262</v>
      </c>
      <c r="J1020" s="90">
        <v>54.919580000000003</v>
      </c>
      <c r="K1020" s="90">
        <v>84.338419999999999</v>
      </c>
      <c r="L1020" s="89" t="s">
        <v>24</v>
      </c>
      <c r="M1020" s="89" t="s">
        <v>30</v>
      </c>
      <c r="N1020" s="89"/>
      <c r="O1020" s="89" t="s">
        <v>30</v>
      </c>
      <c r="P1020" s="90" t="s">
        <v>540</v>
      </c>
      <c r="Q1020" s="89" t="s">
        <v>540</v>
      </c>
      <c r="R1020" s="90">
        <v>479.9803524818098</v>
      </c>
      <c r="S1020" s="90">
        <v>295.12235540774935</v>
      </c>
      <c r="T1020" s="90">
        <v>47.077131593848343</v>
      </c>
      <c r="U1020" s="90">
        <v>2386.0969230769228</v>
      </c>
      <c r="V1020" s="90">
        <v>1133.0748300291025</v>
      </c>
      <c r="W1020" s="90">
        <v>0.29155999999999999</v>
      </c>
      <c r="X1020" s="90">
        <v>170.87</v>
      </c>
      <c r="Y1020" s="90">
        <v>139.94307156959647</v>
      </c>
      <c r="Z1020" s="90">
        <v>86.0458739426834</v>
      </c>
      <c r="AA1020" s="90">
        <v>13.725808487502421</v>
      </c>
      <c r="AB1020" s="90">
        <v>695.69041889230755</v>
      </c>
      <c r="AC1020" s="90">
        <v>330.35929744328513</v>
      </c>
      <c r="AD1020" s="90">
        <v>1265.7644703353751</v>
      </c>
    </row>
    <row r="1021" spans="1:30" x14ac:dyDescent="0.2">
      <c r="A1021" s="89" t="s">
        <v>1117</v>
      </c>
      <c r="B1021" s="89" t="s">
        <v>577</v>
      </c>
      <c r="C1021" s="89" t="s">
        <v>10</v>
      </c>
      <c r="D1021" s="89" t="s">
        <v>791</v>
      </c>
      <c r="E1021" s="89" t="s">
        <v>604</v>
      </c>
      <c r="F1021" s="89" t="s">
        <v>604</v>
      </c>
      <c r="G1021" s="89" t="s">
        <v>541</v>
      </c>
      <c r="H1021" s="89" t="s">
        <v>83</v>
      </c>
      <c r="I1021" s="89" t="s">
        <v>262</v>
      </c>
      <c r="J1021" s="90">
        <v>54.919580000000003</v>
      </c>
      <c r="K1021" s="90">
        <v>84.338419999999999</v>
      </c>
      <c r="L1021" s="89" t="s">
        <v>24</v>
      </c>
      <c r="M1021" s="89" t="s">
        <v>30</v>
      </c>
      <c r="N1021" s="89"/>
      <c r="O1021" s="89" t="s">
        <v>30</v>
      </c>
      <c r="P1021" s="90" t="s">
        <v>540</v>
      </c>
      <c r="Q1021" s="89" t="s">
        <v>540</v>
      </c>
      <c r="R1021" s="90">
        <v>479.9803524818098</v>
      </c>
      <c r="S1021" s="90">
        <v>295.12235540774935</v>
      </c>
      <c r="T1021" s="90">
        <v>47.077131593848343</v>
      </c>
      <c r="U1021" s="90">
        <v>2386.0969230769228</v>
      </c>
      <c r="V1021" s="90">
        <v>1133.0748300291025</v>
      </c>
      <c r="W1021" s="90">
        <v>7.8280000000000002E-2</v>
      </c>
      <c r="X1021" s="90">
        <v>170.87</v>
      </c>
      <c r="Y1021" s="90">
        <v>37.572861992276074</v>
      </c>
      <c r="Z1021" s="90">
        <v>23.102177981318619</v>
      </c>
      <c r="AA1021" s="90">
        <v>3.6851978611664484</v>
      </c>
      <c r="AB1021" s="90">
        <v>186.78366713846154</v>
      </c>
      <c r="AC1021" s="90">
        <v>88.697097694678149</v>
      </c>
      <c r="AD1021" s="90">
        <v>339.84100266790085</v>
      </c>
    </row>
    <row r="1022" spans="1:30" x14ac:dyDescent="0.2">
      <c r="A1022" s="89" t="s">
        <v>1117</v>
      </c>
      <c r="B1022" s="89" t="s">
        <v>577</v>
      </c>
      <c r="C1022" s="89" t="s">
        <v>9</v>
      </c>
      <c r="D1022" s="89" t="s">
        <v>791</v>
      </c>
      <c r="E1022" s="89" t="s">
        <v>604</v>
      </c>
      <c r="F1022" s="89" t="s">
        <v>604</v>
      </c>
      <c r="G1022" s="89" t="s">
        <v>541</v>
      </c>
      <c r="H1022" s="89" t="s">
        <v>83</v>
      </c>
      <c r="I1022" s="89" t="s">
        <v>262</v>
      </c>
      <c r="J1022" s="90">
        <v>54.919580000000003</v>
      </c>
      <c r="K1022" s="90">
        <v>84.338419999999999</v>
      </c>
      <c r="L1022" s="89" t="s">
        <v>24</v>
      </c>
      <c r="M1022" s="89" t="s">
        <v>30</v>
      </c>
      <c r="N1022" s="89"/>
      <c r="O1022" s="89" t="s">
        <v>30</v>
      </c>
      <c r="P1022" s="90" t="s">
        <v>540</v>
      </c>
      <c r="Q1022" s="89" t="s">
        <v>540</v>
      </c>
      <c r="R1022" s="90">
        <v>479.9803524818098</v>
      </c>
      <c r="S1022" s="90">
        <v>295.12235540774935</v>
      </c>
      <c r="T1022" s="90">
        <v>47.077131593848343</v>
      </c>
      <c r="U1022" s="90">
        <v>2386.0969230769228</v>
      </c>
      <c r="V1022" s="90">
        <v>1133.0748300291025</v>
      </c>
      <c r="W1022" s="90">
        <v>2.3390000000000001E-2</v>
      </c>
      <c r="X1022" s="90">
        <v>170.87</v>
      </c>
      <c r="Y1022" s="90">
        <v>11.226740444549533</v>
      </c>
      <c r="Z1022" s="90">
        <v>6.9029118929872579</v>
      </c>
      <c r="AA1022" s="90">
        <v>1.1011341079801127</v>
      </c>
      <c r="AB1022" s="90">
        <v>55.810807030769226</v>
      </c>
      <c r="AC1022" s="90">
        <v>26.502620274380707</v>
      </c>
      <c r="AD1022" s="90">
        <v>101.54421375066683</v>
      </c>
    </row>
    <row r="1023" spans="1:30" x14ac:dyDescent="0.2">
      <c r="A1023" s="89" t="s">
        <v>1117</v>
      </c>
      <c r="B1023" s="89" t="s">
        <v>577</v>
      </c>
      <c r="C1023" s="89" t="s">
        <v>4</v>
      </c>
      <c r="D1023" s="89" t="s">
        <v>791</v>
      </c>
      <c r="E1023" s="89" t="s">
        <v>612</v>
      </c>
      <c r="F1023" s="89" t="s">
        <v>612</v>
      </c>
      <c r="G1023" s="89" t="s">
        <v>541</v>
      </c>
      <c r="H1023" s="89" t="s">
        <v>83</v>
      </c>
      <c r="I1023" s="89" t="s">
        <v>262</v>
      </c>
      <c r="J1023" s="90">
        <v>54.919580000000003</v>
      </c>
      <c r="K1023" s="90">
        <v>84.338419999999999</v>
      </c>
      <c r="L1023" s="89" t="s">
        <v>24</v>
      </c>
      <c r="M1023" s="89" t="s">
        <v>30</v>
      </c>
      <c r="N1023" s="89"/>
      <c r="O1023" s="89" t="s">
        <v>30</v>
      </c>
      <c r="P1023" s="90" t="s">
        <v>540</v>
      </c>
      <c r="Q1023" s="89" t="s">
        <v>540</v>
      </c>
      <c r="R1023" s="90">
        <v>356.34522196</v>
      </c>
      <c r="S1023" s="90">
        <v>218.96523092000001</v>
      </c>
      <c r="T1023" s="90">
        <v>11.786150933333333</v>
      </c>
      <c r="U1023" s="90">
        <v>796.42</v>
      </c>
      <c r="V1023" s="90">
        <v>732.7058110350556</v>
      </c>
      <c r="W1023" s="90">
        <v>0.34129999999999999</v>
      </c>
      <c r="X1023" s="90">
        <v>97.95</v>
      </c>
      <c r="Y1023" s="90">
        <v>121.620624254948</v>
      </c>
      <c r="Z1023" s="90">
        <v>74.732833312996007</v>
      </c>
      <c r="AA1023" s="90">
        <v>4.0226133135466666</v>
      </c>
      <c r="AB1023" s="90">
        <v>271.81814599999996</v>
      </c>
      <c r="AC1023" s="90">
        <v>250.07249330626448</v>
      </c>
      <c r="AD1023" s="90">
        <v>722.26671018775517</v>
      </c>
    </row>
    <row r="1024" spans="1:30" x14ac:dyDescent="0.2">
      <c r="A1024" s="89" t="s">
        <v>1117</v>
      </c>
      <c r="B1024" s="89" t="s">
        <v>578</v>
      </c>
      <c r="C1024" s="89" t="s">
        <v>6</v>
      </c>
      <c r="D1024" s="89" t="s">
        <v>791</v>
      </c>
      <c r="E1024" s="89" t="s">
        <v>612</v>
      </c>
      <c r="F1024" s="89" t="s">
        <v>612</v>
      </c>
      <c r="G1024" s="89" t="s">
        <v>541</v>
      </c>
      <c r="H1024" s="89" t="s">
        <v>83</v>
      </c>
      <c r="I1024" s="89" t="s">
        <v>262</v>
      </c>
      <c r="J1024" s="90">
        <v>54.919580000000003</v>
      </c>
      <c r="K1024" s="90">
        <v>84.338419999999999</v>
      </c>
      <c r="L1024" s="89" t="s">
        <v>24</v>
      </c>
      <c r="M1024" s="89" t="s">
        <v>30</v>
      </c>
      <c r="N1024" s="89"/>
      <c r="O1024" s="89" t="s">
        <v>30</v>
      </c>
      <c r="P1024" s="90" t="s">
        <v>540</v>
      </c>
      <c r="Q1024" s="89" t="s">
        <v>540</v>
      </c>
      <c r="R1024" s="90">
        <v>356.34522196</v>
      </c>
      <c r="S1024" s="90">
        <v>218.96523092000001</v>
      </c>
      <c r="T1024" s="90">
        <v>11.786150933333333</v>
      </c>
      <c r="U1024" s="90">
        <v>796.42</v>
      </c>
      <c r="V1024" s="90">
        <v>732.7058110350556</v>
      </c>
      <c r="W1024" s="90">
        <v>0.38001000000000001</v>
      </c>
      <c r="X1024" s="90">
        <v>97.95</v>
      </c>
      <c r="Y1024" s="90">
        <v>135.4147477970196</v>
      </c>
      <c r="Z1024" s="90">
        <v>83.208977401909209</v>
      </c>
      <c r="AA1024" s="90">
        <v>4.478855216176</v>
      </c>
      <c r="AB1024" s="90">
        <v>302.64756419999998</v>
      </c>
      <c r="AC1024" s="90">
        <v>278.43553525143147</v>
      </c>
      <c r="AD1024" s="90">
        <v>804.18567986653625</v>
      </c>
    </row>
    <row r="1025" spans="1:30" x14ac:dyDescent="0.2">
      <c r="A1025" s="89" t="s">
        <v>1117</v>
      </c>
      <c r="B1025" s="89" t="s">
        <v>578</v>
      </c>
      <c r="C1025" s="89" t="s">
        <v>7</v>
      </c>
      <c r="D1025" s="89" t="s">
        <v>791</v>
      </c>
      <c r="E1025" s="89" t="s">
        <v>612</v>
      </c>
      <c r="F1025" s="89" t="s">
        <v>612</v>
      </c>
      <c r="G1025" s="89" t="s">
        <v>541</v>
      </c>
      <c r="H1025" s="89" t="s">
        <v>83</v>
      </c>
      <c r="I1025" s="89" t="s">
        <v>262</v>
      </c>
      <c r="J1025" s="90">
        <v>54.919580000000003</v>
      </c>
      <c r="K1025" s="90">
        <v>84.338419999999999</v>
      </c>
      <c r="L1025" s="89" t="s">
        <v>24</v>
      </c>
      <c r="M1025" s="89" t="s">
        <v>30</v>
      </c>
      <c r="N1025" s="89"/>
      <c r="O1025" s="89" t="s">
        <v>30</v>
      </c>
      <c r="P1025" s="90" t="s">
        <v>540</v>
      </c>
      <c r="Q1025" s="89" t="s">
        <v>540</v>
      </c>
      <c r="R1025" s="90">
        <v>356.34522196</v>
      </c>
      <c r="S1025" s="90">
        <v>218.96523092000001</v>
      </c>
      <c r="T1025" s="90">
        <v>11.786150933333333</v>
      </c>
      <c r="U1025" s="90">
        <v>796.42</v>
      </c>
      <c r="V1025" s="90">
        <v>732.7058110350556</v>
      </c>
      <c r="W1025" s="90">
        <v>0.28317999999999999</v>
      </c>
      <c r="X1025" s="90">
        <v>97.95</v>
      </c>
      <c r="Y1025" s="90">
        <v>100.9098399546328</v>
      </c>
      <c r="Z1025" s="90">
        <v>62.0065740919256</v>
      </c>
      <c r="AA1025" s="90">
        <v>3.3376022213013332</v>
      </c>
      <c r="AB1025" s="90">
        <v>225.53021559999999</v>
      </c>
      <c r="AC1025" s="90">
        <v>207.48763156890703</v>
      </c>
      <c r="AD1025" s="90">
        <v>599.27186343676681</v>
      </c>
    </row>
    <row r="1026" spans="1:30" x14ac:dyDescent="0.2">
      <c r="A1026" s="89" t="s">
        <v>1117</v>
      </c>
      <c r="B1026" s="89" t="s">
        <v>577</v>
      </c>
      <c r="C1026" s="89" t="s">
        <v>4</v>
      </c>
      <c r="D1026" s="89" t="s">
        <v>792</v>
      </c>
      <c r="E1026" s="89" t="s">
        <v>608</v>
      </c>
      <c r="F1026" s="89" t="s">
        <v>608</v>
      </c>
      <c r="G1026" s="89" t="s">
        <v>541</v>
      </c>
      <c r="H1026" s="89" t="s">
        <v>83</v>
      </c>
      <c r="I1026" s="89" t="s">
        <v>263</v>
      </c>
      <c r="J1026" s="90">
        <v>55.326990000000002</v>
      </c>
      <c r="K1026" s="90">
        <v>79.638490000000004</v>
      </c>
      <c r="L1026" s="89" t="s">
        <v>24</v>
      </c>
      <c r="M1026" s="89" t="s">
        <v>30</v>
      </c>
      <c r="N1026" s="89"/>
      <c r="O1026" s="89" t="s">
        <v>30</v>
      </c>
      <c r="P1026" s="90" t="s">
        <v>540</v>
      </c>
      <c r="Q1026" s="89" t="s">
        <v>540</v>
      </c>
      <c r="R1026" s="90">
        <v>37.246755611111105</v>
      </c>
      <c r="S1026" s="90">
        <v>189.01297827777779</v>
      </c>
      <c r="T1026" s="90">
        <v>16.034161722222223</v>
      </c>
      <c r="U1026" s="90">
        <v>0</v>
      </c>
      <c r="V1026" s="90">
        <v>2666.6307862252888</v>
      </c>
      <c r="W1026" s="90">
        <v>1.26624</v>
      </c>
      <c r="X1026" s="90">
        <v>434.27</v>
      </c>
      <c r="Y1026" s="90">
        <v>47.16333182501333</v>
      </c>
      <c r="Z1026" s="90">
        <v>239.33579361445337</v>
      </c>
      <c r="AA1026" s="90">
        <v>20.303096939146666</v>
      </c>
      <c r="AB1026" s="90">
        <v>0</v>
      </c>
      <c r="AC1026" s="90">
        <v>3376.59456674991</v>
      </c>
      <c r="AD1026" s="90">
        <v>3683.3967891285233</v>
      </c>
    </row>
    <row r="1027" spans="1:30" x14ac:dyDescent="0.2">
      <c r="A1027" s="89" t="s">
        <v>1117</v>
      </c>
      <c r="B1027" s="89" t="s">
        <v>577</v>
      </c>
      <c r="C1027" s="89" t="s">
        <v>5</v>
      </c>
      <c r="D1027" s="89" t="s">
        <v>792</v>
      </c>
      <c r="E1027" s="89" t="s">
        <v>608</v>
      </c>
      <c r="F1027" s="89" t="s">
        <v>608</v>
      </c>
      <c r="G1027" s="89" t="s">
        <v>541</v>
      </c>
      <c r="H1027" s="89" t="s">
        <v>83</v>
      </c>
      <c r="I1027" s="89" t="s">
        <v>263</v>
      </c>
      <c r="J1027" s="90">
        <v>55.326990000000002</v>
      </c>
      <c r="K1027" s="90">
        <v>79.638490000000004</v>
      </c>
      <c r="L1027" s="89" t="s">
        <v>24</v>
      </c>
      <c r="M1027" s="89" t="s">
        <v>30</v>
      </c>
      <c r="N1027" s="89"/>
      <c r="O1027" s="89" t="s">
        <v>30</v>
      </c>
      <c r="P1027" s="90" t="s">
        <v>540</v>
      </c>
      <c r="Q1027" s="89" t="s">
        <v>540</v>
      </c>
      <c r="R1027" s="90">
        <v>37.246755611111105</v>
      </c>
      <c r="S1027" s="90">
        <v>189.01297827777779</v>
      </c>
      <c r="T1027" s="90">
        <v>16.034161722222223</v>
      </c>
      <c r="U1027" s="90">
        <v>0</v>
      </c>
      <c r="V1027" s="90">
        <v>2666.6307862252888</v>
      </c>
      <c r="W1027" s="90">
        <v>1.1330199999999999</v>
      </c>
      <c r="X1027" s="90">
        <v>434.27</v>
      </c>
      <c r="Y1027" s="90">
        <v>42.201319042501105</v>
      </c>
      <c r="Z1027" s="90">
        <v>214.15548464828777</v>
      </c>
      <c r="AA1027" s="90">
        <v>18.167025914512223</v>
      </c>
      <c r="AB1027" s="90">
        <v>0</v>
      </c>
      <c r="AC1027" s="90">
        <v>3021.3460134089764</v>
      </c>
      <c r="AD1027" s="90">
        <v>3295.8698430142776</v>
      </c>
    </row>
    <row r="1028" spans="1:30" x14ac:dyDescent="0.2">
      <c r="A1028" s="89" t="s">
        <v>1117</v>
      </c>
      <c r="B1028" s="89" t="s">
        <v>577</v>
      </c>
      <c r="C1028" s="89" t="s">
        <v>10</v>
      </c>
      <c r="D1028" s="89" t="s">
        <v>792</v>
      </c>
      <c r="E1028" s="89" t="s">
        <v>608</v>
      </c>
      <c r="F1028" s="89" t="s">
        <v>608</v>
      </c>
      <c r="G1028" s="89" t="s">
        <v>541</v>
      </c>
      <c r="H1028" s="89" t="s">
        <v>83</v>
      </c>
      <c r="I1028" s="89" t="s">
        <v>263</v>
      </c>
      <c r="J1028" s="90">
        <v>55.326990000000002</v>
      </c>
      <c r="K1028" s="90">
        <v>79.638490000000004</v>
      </c>
      <c r="L1028" s="89" t="s">
        <v>24</v>
      </c>
      <c r="M1028" s="89" t="s">
        <v>30</v>
      </c>
      <c r="N1028" s="89"/>
      <c r="O1028" s="89" t="s">
        <v>30</v>
      </c>
      <c r="P1028" s="90" t="s">
        <v>540</v>
      </c>
      <c r="Q1028" s="89" t="s">
        <v>540</v>
      </c>
      <c r="R1028" s="90">
        <v>37.246755611111105</v>
      </c>
      <c r="S1028" s="90">
        <v>189.01297827777779</v>
      </c>
      <c r="T1028" s="90">
        <v>16.034161722222223</v>
      </c>
      <c r="U1028" s="90">
        <v>0</v>
      </c>
      <c r="V1028" s="90">
        <v>2666.6307862252888</v>
      </c>
      <c r="W1028" s="90">
        <v>0.31907000000000002</v>
      </c>
      <c r="X1028" s="90">
        <v>434.27</v>
      </c>
      <c r="Y1028" s="90">
        <v>11.88432231283722</v>
      </c>
      <c r="Z1028" s="90">
        <v>60.308370979090562</v>
      </c>
      <c r="AA1028" s="90">
        <v>5.1160199807094449</v>
      </c>
      <c r="AB1028" s="90">
        <v>0</v>
      </c>
      <c r="AC1028" s="90">
        <v>850.84188496090292</v>
      </c>
      <c r="AD1028" s="90">
        <v>928.15059823354011</v>
      </c>
    </row>
    <row r="1029" spans="1:30" x14ac:dyDescent="0.2">
      <c r="A1029" s="89" t="s">
        <v>1117</v>
      </c>
      <c r="B1029" s="89" t="s">
        <v>577</v>
      </c>
      <c r="C1029" s="89" t="s">
        <v>9</v>
      </c>
      <c r="D1029" s="89" t="s">
        <v>792</v>
      </c>
      <c r="E1029" s="89" t="s">
        <v>608</v>
      </c>
      <c r="F1029" s="89" t="s">
        <v>608</v>
      </c>
      <c r="G1029" s="89" t="s">
        <v>541</v>
      </c>
      <c r="H1029" s="89" t="s">
        <v>83</v>
      </c>
      <c r="I1029" s="89" t="s">
        <v>263</v>
      </c>
      <c r="J1029" s="90">
        <v>55.326990000000002</v>
      </c>
      <c r="K1029" s="90">
        <v>79.638490000000004</v>
      </c>
      <c r="L1029" s="89" t="s">
        <v>24</v>
      </c>
      <c r="M1029" s="89" t="s">
        <v>30</v>
      </c>
      <c r="N1029" s="89"/>
      <c r="O1029" s="89" t="s">
        <v>30</v>
      </c>
      <c r="P1029" s="90" t="s">
        <v>540</v>
      </c>
      <c r="Q1029" s="89" t="s">
        <v>540</v>
      </c>
      <c r="R1029" s="90">
        <v>37.246755611111105</v>
      </c>
      <c r="S1029" s="90">
        <v>189.01297827777779</v>
      </c>
      <c r="T1029" s="90">
        <v>16.034161722222223</v>
      </c>
      <c r="U1029" s="90">
        <v>0</v>
      </c>
      <c r="V1029" s="90">
        <v>2666.6307862252888</v>
      </c>
      <c r="W1029" s="90">
        <v>9.7170000000000006E-2</v>
      </c>
      <c r="X1029" s="90">
        <v>434.27</v>
      </c>
      <c r="Y1029" s="90">
        <v>3.6192672427316661</v>
      </c>
      <c r="Z1029" s="90">
        <v>18.366391099251668</v>
      </c>
      <c r="AA1029" s="90">
        <v>1.5580394945483336</v>
      </c>
      <c r="AB1029" s="90">
        <v>0</v>
      </c>
      <c r="AC1029" s="90">
        <v>259.11651349751133</v>
      </c>
      <c r="AD1029" s="90">
        <v>282.66021133404303</v>
      </c>
    </row>
    <row r="1030" spans="1:30" x14ac:dyDescent="0.2">
      <c r="A1030" s="89" t="s">
        <v>1117</v>
      </c>
      <c r="B1030" s="89" t="s">
        <v>578</v>
      </c>
      <c r="C1030" s="89" t="s">
        <v>6</v>
      </c>
      <c r="D1030" s="89" t="s">
        <v>792</v>
      </c>
      <c r="E1030" s="89" t="s">
        <v>608</v>
      </c>
      <c r="F1030" s="89" t="s">
        <v>608</v>
      </c>
      <c r="G1030" s="89" t="s">
        <v>541</v>
      </c>
      <c r="H1030" s="89" t="s">
        <v>83</v>
      </c>
      <c r="I1030" s="89" t="s">
        <v>263</v>
      </c>
      <c r="J1030" s="90">
        <v>55.326990000000002</v>
      </c>
      <c r="K1030" s="90">
        <v>79.638490000000004</v>
      </c>
      <c r="L1030" s="89" t="s">
        <v>24</v>
      </c>
      <c r="M1030" s="89" t="s">
        <v>30</v>
      </c>
      <c r="N1030" s="89"/>
      <c r="O1030" s="89" t="s">
        <v>30</v>
      </c>
      <c r="P1030" s="90" t="s">
        <v>540</v>
      </c>
      <c r="Q1030" s="89" t="s">
        <v>540</v>
      </c>
      <c r="R1030" s="90">
        <v>37.246755611111105</v>
      </c>
      <c r="S1030" s="90">
        <v>189.01297827777779</v>
      </c>
      <c r="T1030" s="90">
        <v>16.034161722222223</v>
      </c>
      <c r="U1030" s="90">
        <v>0</v>
      </c>
      <c r="V1030" s="90">
        <v>2666.6307862252888</v>
      </c>
      <c r="W1030" s="90">
        <v>3.8655200000000001</v>
      </c>
      <c r="X1030" s="90">
        <v>434.27</v>
      </c>
      <c r="Y1030" s="90">
        <v>143.97807874986219</v>
      </c>
      <c r="Z1030" s="90">
        <v>730.63344779231556</v>
      </c>
      <c r="AA1030" s="90">
        <v>61.980372820484448</v>
      </c>
      <c r="AB1030" s="90">
        <v>0</v>
      </c>
      <c r="AC1030" s="90">
        <v>10307.914636769579</v>
      </c>
      <c r="AD1030" s="90">
        <v>11244.506536132241</v>
      </c>
    </row>
    <row r="1031" spans="1:30" x14ac:dyDescent="0.2">
      <c r="A1031" s="89" t="s">
        <v>1117</v>
      </c>
      <c r="B1031" s="89" t="s">
        <v>578</v>
      </c>
      <c r="C1031" s="89" t="s">
        <v>7</v>
      </c>
      <c r="D1031" s="89" t="s">
        <v>792</v>
      </c>
      <c r="E1031" s="89" t="s">
        <v>608</v>
      </c>
      <c r="F1031" s="89" t="s">
        <v>608</v>
      </c>
      <c r="G1031" s="89" t="s">
        <v>541</v>
      </c>
      <c r="H1031" s="89" t="s">
        <v>83</v>
      </c>
      <c r="I1031" s="89" t="s">
        <v>263</v>
      </c>
      <c r="J1031" s="90">
        <v>55.326990000000002</v>
      </c>
      <c r="K1031" s="90">
        <v>79.638490000000004</v>
      </c>
      <c r="L1031" s="89" t="s">
        <v>24</v>
      </c>
      <c r="M1031" s="89" t="s">
        <v>30</v>
      </c>
      <c r="N1031" s="89"/>
      <c r="O1031" s="89" t="s">
        <v>30</v>
      </c>
      <c r="P1031" s="90" t="s">
        <v>540</v>
      </c>
      <c r="Q1031" s="89" t="s">
        <v>540</v>
      </c>
      <c r="R1031" s="90">
        <v>37.246755611111105</v>
      </c>
      <c r="S1031" s="90">
        <v>189.01297827777779</v>
      </c>
      <c r="T1031" s="90">
        <v>16.034161722222223</v>
      </c>
      <c r="U1031" s="90">
        <v>0</v>
      </c>
      <c r="V1031" s="90">
        <v>2666.6307862252888</v>
      </c>
      <c r="W1031" s="90">
        <v>2.8529499999999999</v>
      </c>
      <c r="X1031" s="90">
        <v>434.27</v>
      </c>
      <c r="Y1031" s="90">
        <v>106.26313142071942</v>
      </c>
      <c r="Z1031" s="90">
        <v>539.2445763775861</v>
      </c>
      <c r="AA1031" s="90">
        <v>45.744661685413888</v>
      </c>
      <c r="AB1031" s="90">
        <v>0</v>
      </c>
      <c r="AC1031" s="90">
        <v>7607.7643015614376</v>
      </c>
      <c r="AD1031" s="90">
        <v>8299.0166710451576</v>
      </c>
    </row>
    <row r="1032" spans="1:30" x14ac:dyDescent="0.2">
      <c r="A1032" s="89" t="s">
        <v>1117</v>
      </c>
      <c r="B1032" s="89" t="s">
        <v>577</v>
      </c>
      <c r="C1032" s="89" t="s">
        <v>4</v>
      </c>
      <c r="D1032" s="89" t="s">
        <v>793</v>
      </c>
      <c r="E1032" s="89" t="s">
        <v>608</v>
      </c>
      <c r="F1032" s="89" t="s">
        <v>608</v>
      </c>
      <c r="G1032" s="89" t="s">
        <v>541</v>
      </c>
      <c r="H1032" s="89" t="s">
        <v>83</v>
      </c>
      <c r="I1032" s="89" t="s">
        <v>264</v>
      </c>
      <c r="J1032" s="90">
        <v>53.999850000000002</v>
      </c>
      <c r="K1032" s="90">
        <v>79.238640000000004</v>
      </c>
      <c r="L1032" s="89" t="s">
        <v>24</v>
      </c>
      <c r="M1032" s="89" t="s">
        <v>30</v>
      </c>
      <c r="N1032" s="89"/>
      <c r="O1032" s="89" t="s">
        <v>30</v>
      </c>
      <c r="P1032" s="90" t="s">
        <v>540</v>
      </c>
      <c r="Q1032" s="89" t="s">
        <v>540</v>
      </c>
      <c r="R1032" s="90">
        <v>37.246755611111105</v>
      </c>
      <c r="S1032" s="90">
        <v>189.01297827777779</v>
      </c>
      <c r="T1032" s="90">
        <v>16.034161722222223</v>
      </c>
      <c r="U1032" s="90">
        <v>0</v>
      </c>
      <c r="V1032" s="90">
        <v>3221.7311225938292</v>
      </c>
      <c r="W1032" s="90">
        <v>1.7190099999999999</v>
      </c>
      <c r="X1032" s="90">
        <v>524.66999999999996</v>
      </c>
      <c r="Y1032" s="90">
        <v>64.027545363056092</v>
      </c>
      <c r="Z1032" s="90">
        <v>324.91519978928278</v>
      </c>
      <c r="AA1032" s="90">
        <v>27.562884342117222</v>
      </c>
      <c r="AB1032" s="90">
        <v>0</v>
      </c>
      <c r="AC1032" s="90">
        <v>5538.1880170500181</v>
      </c>
      <c r="AD1032" s="90">
        <v>5954.6936465444742</v>
      </c>
    </row>
    <row r="1033" spans="1:30" x14ac:dyDescent="0.2">
      <c r="A1033" s="89" t="s">
        <v>1117</v>
      </c>
      <c r="B1033" s="89" t="s">
        <v>577</v>
      </c>
      <c r="C1033" s="89" t="s">
        <v>5</v>
      </c>
      <c r="D1033" s="89" t="s">
        <v>793</v>
      </c>
      <c r="E1033" s="89" t="s">
        <v>608</v>
      </c>
      <c r="F1033" s="89" t="s">
        <v>608</v>
      </c>
      <c r="G1033" s="89" t="s">
        <v>541</v>
      </c>
      <c r="H1033" s="89" t="s">
        <v>83</v>
      </c>
      <c r="I1033" s="89" t="s">
        <v>264</v>
      </c>
      <c r="J1033" s="90">
        <v>53.999850000000002</v>
      </c>
      <c r="K1033" s="90">
        <v>79.238640000000004</v>
      </c>
      <c r="L1033" s="89" t="s">
        <v>24</v>
      </c>
      <c r="M1033" s="89" t="s">
        <v>30</v>
      </c>
      <c r="N1033" s="89"/>
      <c r="O1033" s="89" t="s">
        <v>30</v>
      </c>
      <c r="P1033" s="90" t="s">
        <v>540</v>
      </c>
      <c r="Q1033" s="89" t="s">
        <v>540</v>
      </c>
      <c r="R1033" s="90">
        <v>37.246755611111105</v>
      </c>
      <c r="S1033" s="90">
        <v>189.01297827777779</v>
      </c>
      <c r="T1033" s="90">
        <v>16.034161722222223</v>
      </c>
      <c r="U1033" s="90">
        <v>0</v>
      </c>
      <c r="V1033" s="90">
        <v>3221.7311225938292</v>
      </c>
      <c r="W1033" s="90">
        <v>1.5381100000000001</v>
      </c>
      <c r="X1033" s="90">
        <v>524.66999999999996</v>
      </c>
      <c r="Y1033" s="90">
        <v>57.289607273006105</v>
      </c>
      <c r="Z1033" s="90">
        <v>290.72275201883281</v>
      </c>
      <c r="AA1033" s="90">
        <v>24.662304486567223</v>
      </c>
      <c r="AB1033" s="90">
        <v>0</v>
      </c>
      <c r="AC1033" s="90">
        <v>4955.3768569727954</v>
      </c>
      <c r="AD1033" s="90">
        <v>5328.0515207512017</v>
      </c>
    </row>
    <row r="1034" spans="1:30" x14ac:dyDescent="0.2">
      <c r="A1034" s="89" t="s">
        <v>1117</v>
      </c>
      <c r="B1034" s="89" t="s">
        <v>577</v>
      </c>
      <c r="C1034" s="89" t="s">
        <v>10</v>
      </c>
      <c r="D1034" s="89" t="s">
        <v>793</v>
      </c>
      <c r="E1034" s="89" t="s">
        <v>608</v>
      </c>
      <c r="F1034" s="89" t="s">
        <v>608</v>
      </c>
      <c r="G1034" s="89" t="s">
        <v>541</v>
      </c>
      <c r="H1034" s="89" t="s">
        <v>83</v>
      </c>
      <c r="I1034" s="89" t="s">
        <v>264</v>
      </c>
      <c r="J1034" s="90">
        <v>53.999850000000002</v>
      </c>
      <c r="K1034" s="90">
        <v>79.238640000000004</v>
      </c>
      <c r="L1034" s="89" t="s">
        <v>24</v>
      </c>
      <c r="M1034" s="89" t="s">
        <v>30</v>
      </c>
      <c r="N1034" s="89"/>
      <c r="O1034" s="89" t="s">
        <v>30</v>
      </c>
      <c r="P1034" s="90" t="s">
        <v>540</v>
      </c>
      <c r="Q1034" s="89" t="s">
        <v>540</v>
      </c>
      <c r="R1034" s="90">
        <v>37.246755611111105</v>
      </c>
      <c r="S1034" s="90">
        <v>189.01297827777779</v>
      </c>
      <c r="T1034" s="90">
        <v>16.034161722222223</v>
      </c>
      <c r="U1034" s="90">
        <v>0</v>
      </c>
      <c r="V1034" s="90">
        <v>3221.7311225938292</v>
      </c>
      <c r="W1034" s="90">
        <v>0.43314000000000002</v>
      </c>
      <c r="X1034" s="90">
        <v>524.66999999999996</v>
      </c>
      <c r="Y1034" s="90">
        <v>16.133059725396667</v>
      </c>
      <c r="Z1034" s="90">
        <v>81.869081411236678</v>
      </c>
      <c r="AA1034" s="90">
        <v>6.9450368083633336</v>
      </c>
      <c r="AB1034" s="90">
        <v>0</v>
      </c>
      <c r="AC1034" s="90">
        <v>1395.4606184402912</v>
      </c>
      <c r="AD1034" s="90">
        <v>1500.4077963852878</v>
      </c>
    </row>
    <row r="1035" spans="1:30" x14ac:dyDescent="0.2">
      <c r="A1035" s="89" t="s">
        <v>1117</v>
      </c>
      <c r="B1035" s="89" t="s">
        <v>577</v>
      </c>
      <c r="C1035" s="89" t="s">
        <v>9</v>
      </c>
      <c r="D1035" s="89" t="s">
        <v>793</v>
      </c>
      <c r="E1035" s="89" t="s">
        <v>608</v>
      </c>
      <c r="F1035" s="89" t="s">
        <v>608</v>
      </c>
      <c r="G1035" s="89" t="s">
        <v>541</v>
      </c>
      <c r="H1035" s="89" t="s">
        <v>83</v>
      </c>
      <c r="I1035" s="89" t="s">
        <v>264</v>
      </c>
      <c r="J1035" s="90">
        <v>53.999850000000002</v>
      </c>
      <c r="K1035" s="90">
        <v>79.238640000000004</v>
      </c>
      <c r="L1035" s="89" t="s">
        <v>24</v>
      </c>
      <c r="M1035" s="89" t="s">
        <v>30</v>
      </c>
      <c r="N1035" s="89"/>
      <c r="O1035" s="89" t="s">
        <v>30</v>
      </c>
      <c r="P1035" s="90" t="s">
        <v>540</v>
      </c>
      <c r="Q1035" s="89" t="s">
        <v>540</v>
      </c>
      <c r="R1035" s="90">
        <v>37.246755611111105</v>
      </c>
      <c r="S1035" s="90">
        <v>189.01297827777779</v>
      </c>
      <c r="T1035" s="90">
        <v>16.034161722222223</v>
      </c>
      <c r="U1035" s="90">
        <v>0</v>
      </c>
      <c r="V1035" s="90">
        <v>3221.7311225938292</v>
      </c>
      <c r="W1035" s="90">
        <v>0.13191</v>
      </c>
      <c r="X1035" s="90">
        <v>524.66999999999996</v>
      </c>
      <c r="Y1035" s="90">
        <v>4.9132195326616657</v>
      </c>
      <c r="Z1035" s="90">
        <v>24.932701964621668</v>
      </c>
      <c r="AA1035" s="90">
        <v>2.1150662727783334</v>
      </c>
      <c r="AB1035" s="90">
        <v>0</v>
      </c>
      <c r="AC1035" s="90">
        <v>424.97855238135202</v>
      </c>
      <c r="AD1035" s="90">
        <v>456.93954015141367</v>
      </c>
    </row>
    <row r="1036" spans="1:30" x14ac:dyDescent="0.2">
      <c r="A1036" s="89" t="s">
        <v>1117</v>
      </c>
      <c r="B1036" s="89" t="s">
        <v>578</v>
      </c>
      <c r="C1036" s="89" t="s">
        <v>6</v>
      </c>
      <c r="D1036" s="89" t="s">
        <v>793</v>
      </c>
      <c r="E1036" s="89" t="s">
        <v>608</v>
      </c>
      <c r="F1036" s="89" t="s">
        <v>608</v>
      </c>
      <c r="G1036" s="89" t="s">
        <v>541</v>
      </c>
      <c r="H1036" s="89" t="s">
        <v>83</v>
      </c>
      <c r="I1036" s="89" t="s">
        <v>264</v>
      </c>
      <c r="J1036" s="90">
        <v>53.999850000000002</v>
      </c>
      <c r="K1036" s="90">
        <v>79.238640000000004</v>
      </c>
      <c r="L1036" s="89" t="s">
        <v>24</v>
      </c>
      <c r="M1036" s="89" t="s">
        <v>30</v>
      </c>
      <c r="N1036" s="89"/>
      <c r="O1036" s="89" t="s">
        <v>30</v>
      </c>
      <c r="P1036" s="90" t="s">
        <v>540</v>
      </c>
      <c r="Q1036" s="89" t="s">
        <v>540</v>
      </c>
      <c r="R1036" s="90">
        <v>37.246755611111105</v>
      </c>
      <c r="S1036" s="90">
        <v>189.01297827777779</v>
      </c>
      <c r="T1036" s="90">
        <v>16.034161722222223</v>
      </c>
      <c r="U1036" s="90">
        <v>0</v>
      </c>
      <c r="V1036" s="90">
        <v>3221.7311225938292</v>
      </c>
      <c r="W1036" s="90">
        <v>0.72338999999999998</v>
      </c>
      <c r="X1036" s="90">
        <v>524.66999999999996</v>
      </c>
      <c r="Y1036" s="90">
        <v>26.943930541521663</v>
      </c>
      <c r="Z1036" s="90">
        <v>136.73009835636168</v>
      </c>
      <c r="AA1036" s="90">
        <v>11.598952248238334</v>
      </c>
      <c r="AB1036" s="90">
        <v>0</v>
      </c>
      <c r="AC1036" s="90">
        <v>2330.5680767731501</v>
      </c>
      <c r="AD1036" s="90">
        <v>2505.8410579192719</v>
      </c>
    </row>
    <row r="1037" spans="1:30" x14ac:dyDescent="0.2">
      <c r="A1037" s="89" t="s">
        <v>1117</v>
      </c>
      <c r="B1037" s="89" t="s">
        <v>578</v>
      </c>
      <c r="C1037" s="89" t="s">
        <v>7</v>
      </c>
      <c r="D1037" s="89" t="s">
        <v>793</v>
      </c>
      <c r="E1037" s="89" t="s">
        <v>608</v>
      </c>
      <c r="F1037" s="89" t="s">
        <v>608</v>
      </c>
      <c r="G1037" s="89" t="s">
        <v>541</v>
      </c>
      <c r="H1037" s="89" t="s">
        <v>83</v>
      </c>
      <c r="I1037" s="89" t="s">
        <v>264</v>
      </c>
      <c r="J1037" s="90">
        <v>53.999850000000002</v>
      </c>
      <c r="K1037" s="90">
        <v>79.238640000000004</v>
      </c>
      <c r="L1037" s="89" t="s">
        <v>24</v>
      </c>
      <c r="M1037" s="89" t="s">
        <v>30</v>
      </c>
      <c r="N1037" s="89"/>
      <c r="O1037" s="89" t="s">
        <v>30</v>
      </c>
      <c r="P1037" s="90" t="s">
        <v>540</v>
      </c>
      <c r="Q1037" s="89" t="s">
        <v>540</v>
      </c>
      <c r="R1037" s="90">
        <v>37.246755611111105</v>
      </c>
      <c r="S1037" s="90">
        <v>189.01297827777779</v>
      </c>
      <c r="T1037" s="90">
        <v>16.034161722222223</v>
      </c>
      <c r="U1037" s="90">
        <v>0</v>
      </c>
      <c r="V1037" s="90">
        <v>3221.7311225938292</v>
      </c>
      <c r="W1037" s="90">
        <v>0.51653000000000004</v>
      </c>
      <c r="X1037" s="90">
        <v>524.66999999999996</v>
      </c>
      <c r="Y1037" s="90">
        <v>19.239066675807219</v>
      </c>
      <c r="Z1037" s="90">
        <v>97.630873669820573</v>
      </c>
      <c r="AA1037" s="90">
        <v>8.2821255543794461</v>
      </c>
      <c r="AB1037" s="90">
        <v>0</v>
      </c>
      <c r="AC1037" s="90">
        <v>1664.1207767533908</v>
      </c>
      <c r="AD1037" s="90">
        <v>1789.2728426533981</v>
      </c>
    </row>
    <row r="1038" spans="1:30" x14ac:dyDescent="0.2">
      <c r="A1038" s="89" t="s">
        <v>1117</v>
      </c>
      <c r="B1038" s="89" t="s">
        <v>577</v>
      </c>
      <c r="C1038" s="89" t="s">
        <v>5</v>
      </c>
      <c r="D1038" s="89" t="s">
        <v>794</v>
      </c>
      <c r="E1038" s="89" t="s">
        <v>611</v>
      </c>
      <c r="F1038" s="89" t="s">
        <v>611</v>
      </c>
      <c r="G1038" s="89" t="s">
        <v>541</v>
      </c>
      <c r="H1038" s="89" t="s">
        <v>83</v>
      </c>
      <c r="I1038" s="89" t="s">
        <v>265</v>
      </c>
      <c r="J1038" s="90">
        <v>55.289223999999997</v>
      </c>
      <c r="K1038" s="90">
        <v>82.716646999999995</v>
      </c>
      <c r="L1038" s="89" t="s">
        <v>24</v>
      </c>
      <c r="M1038" s="89" t="s">
        <v>30</v>
      </c>
      <c r="N1038" s="89"/>
      <c r="O1038" s="89" t="s">
        <v>30</v>
      </c>
      <c r="P1038" s="90" t="s">
        <v>540</v>
      </c>
      <c r="Q1038" s="89" t="s">
        <v>540</v>
      </c>
      <c r="R1038" s="90">
        <v>352.94118685121134</v>
      </c>
      <c r="S1038" s="90">
        <v>461.18097968179353</v>
      </c>
      <c r="T1038" s="90">
        <v>98.754767845728466</v>
      </c>
      <c r="U1038" s="90">
        <v>2028.6876923076925</v>
      </c>
      <c r="V1038" s="90">
        <v>838.17954187317991</v>
      </c>
      <c r="W1038" s="90">
        <v>0.97736999999999996</v>
      </c>
      <c r="X1038" s="90">
        <v>112.05</v>
      </c>
      <c r="Y1038" s="90">
        <v>344.95412779276842</v>
      </c>
      <c r="Z1038" s="90">
        <v>450.74445411159451</v>
      </c>
      <c r="AA1038" s="90">
        <v>96.519947449379629</v>
      </c>
      <c r="AB1038" s="90">
        <v>1982.7784898307693</v>
      </c>
      <c r="AC1038" s="90">
        <v>819.21153884058981</v>
      </c>
      <c r="AD1038" s="90">
        <v>3694.2085580251014</v>
      </c>
    </row>
    <row r="1039" spans="1:30" x14ac:dyDescent="0.2">
      <c r="A1039" s="89" t="s">
        <v>1117</v>
      </c>
      <c r="B1039" s="89" t="s">
        <v>577</v>
      </c>
      <c r="C1039" s="89" t="s">
        <v>10</v>
      </c>
      <c r="D1039" s="89" t="s">
        <v>794</v>
      </c>
      <c r="E1039" s="89" t="s">
        <v>611</v>
      </c>
      <c r="F1039" s="89" t="s">
        <v>611</v>
      </c>
      <c r="G1039" s="89" t="s">
        <v>541</v>
      </c>
      <c r="H1039" s="89" t="s">
        <v>83</v>
      </c>
      <c r="I1039" s="89" t="s">
        <v>265</v>
      </c>
      <c r="J1039" s="90">
        <v>55.289223999999997</v>
      </c>
      <c r="K1039" s="90">
        <v>82.716646999999995</v>
      </c>
      <c r="L1039" s="89" t="s">
        <v>24</v>
      </c>
      <c r="M1039" s="89" t="s">
        <v>30</v>
      </c>
      <c r="N1039" s="89"/>
      <c r="O1039" s="89" t="s">
        <v>30</v>
      </c>
      <c r="P1039" s="90" t="s">
        <v>540</v>
      </c>
      <c r="Q1039" s="89" t="s">
        <v>540</v>
      </c>
      <c r="R1039" s="90">
        <v>352.94118685121134</v>
      </c>
      <c r="S1039" s="90">
        <v>461.18097968179353</v>
      </c>
      <c r="T1039" s="90">
        <v>98.754767845728466</v>
      </c>
      <c r="U1039" s="90">
        <v>2028.6876923076925</v>
      </c>
      <c r="V1039" s="90">
        <v>838.17954187317991</v>
      </c>
      <c r="W1039" s="90">
        <v>0.27081</v>
      </c>
      <c r="X1039" s="90">
        <v>112.05</v>
      </c>
      <c r="Y1039" s="90">
        <v>95.580002811176541</v>
      </c>
      <c r="Z1039" s="90">
        <v>124.8924211076265</v>
      </c>
      <c r="AA1039" s="90">
        <v>26.743778680301727</v>
      </c>
      <c r="AB1039" s="90">
        <v>549.38891395384621</v>
      </c>
      <c r="AC1039" s="90">
        <v>226.98740173467584</v>
      </c>
      <c r="AD1039" s="90">
        <v>1023.5925182876267</v>
      </c>
    </row>
    <row r="1040" spans="1:30" x14ac:dyDescent="0.2">
      <c r="A1040" s="89" t="s">
        <v>1117</v>
      </c>
      <c r="B1040" s="89" t="s">
        <v>577</v>
      </c>
      <c r="C1040" s="89" t="s">
        <v>9</v>
      </c>
      <c r="D1040" s="89" t="s">
        <v>794</v>
      </c>
      <c r="E1040" s="89" t="s">
        <v>611</v>
      </c>
      <c r="F1040" s="89" t="s">
        <v>611</v>
      </c>
      <c r="G1040" s="89" t="s">
        <v>541</v>
      </c>
      <c r="H1040" s="89" t="s">
        <v>83</v>
      </c>
      <c r="I1040" s="89" t="s">
        <v>265</v>
      </c>
      <c r="J1040" s="90">
        <v>55.289223999999997</v>
      </c>
      <c r="K1040" s="90">
        <v>82.716646999999995</v>
      </c>
      <c r="L1040" s="89" t="s">
        <v>24</v>
      </c>
      <c r="M1040" s="89" t="s">
        <v>30</v>
      </c>
      <c r="N1040" s="89"/>
      <c r="O1040" s="89" t="s">
        <v>30</v>
      </c>
      <c r="P1040" s="90" t="s">
        <v>540</v>
      </c>
      <c r="Q1040" s="89" t="s">
        <v>540</v>
      </c>
      <c r="R1040" s="90">
        <v>352.94118685121134</v>
      </c>
      <c r="S1040" s="90">
        <v>461.18097968179353</v>
      </c>
      <c r="T1040" s="90">
        <v>98.754767845728466</v>
      </c>
      <c r="U1040" s="90">
        <v>2028.6876923076925</v>
      </c>
      <c r="V1040" s="90">
        <v>838.17954187317991</v>
      </c>
      <c r="W1040" s="90">
        <v>8.1949999999999995E-2</v>
      </c>
      <c r="X1040" s="90">
        <v>112.05</v>
      </c>
      <c r="Y1040" s="90">
        <v>28.923530262456769</v>
      </c>
      <c r="Z1040" s="90">
        <v>37.793781284922979</v>
      </c>
      <c r="AA1040" s="90">
        <v>8.0929532249574478</v>
      </c>
      <c r="AB1040" s="90">
        <v>166.25095638461539</v>
      </c>
      <c r="AC1040" s="90">
        <v>68.688813456507091</v>
      </c>
      <c r="AD1040" s="90">
        <v>309.75003461345966</v>
      </c>
    </row>
    <row r="1041" spans="1:30" x14ac:dyDescent="0.2">
      <c r="A1041" s="89" t="s">
        <v>1117</v>
      </c>
      <c r="B1041" s="89" t="s">
        <v>577</v>
      </c>
      <c r="C1041" s="89" t="s">
        <v>4</v>
      </c>
      <c r="D1041" s="89" t="s">
        <v>794</v>
      </c>
      <c r="E1041" s="89" t="s">
        <v>612</v>
      </c>
      <c r="F1041" s="89" t="s">
        <v>612</v>
      </c>
      <c r="G1041" s="89" t="s">
        <v>541</v>
      </c>
      <c r="H1041" s="89" t="s">
        <v>83</v>
      </c>
      <c r="I1041" s="89" t="s">
        <v>265</v>
      </c>
      <c r="J1041" s="90">
        <v>55.289223999999997</v>
      </c>
      <c r="K1041" s="90">
        <v>82.716646999999995</v>
      </c>
      <c r="L1041" s="89" t="s">
        <v>24</v>
      </c>
      <c r="M1041" s="89" t="s">
        <v>30</v>
      </c>
      <c r="N1041" s="89"/>
      <c r="O1041" s="89" t="s">
        <v>30</v>
      </c>
      <c r="P1041" s="90" t="s">
        <v>540</v>
      </c>
      <c r="Q1041" s="89" t="s">
        <v>540</v>
      </c>
      <c r="R1041" s="90">
        <v>356.34522196</v>
      </c>
      <c r="S1041" s="90">
        <v>218.96523092000001</v>
      </c>
      <c r="T1041" s="90">
        <v>11.786150933333333</v>
      </c>
      <c r="U1041" s="90">
        <v>796.42</v>
      </c>
      <c r="V1041" s="90">
        <v>446.95428493460514</v>
      </c>
      <c r="W1041" s="90">
        <v>1.1101700000000001</v>
      </c>
      <c r="X1041" s="90">
        <v>59.75</v>
      </c>
      <c r="Y1041" s="90">
        <v>395.60377506333322</v>
      </c>
      <c r="Z1041" s="90">
        <v>243.08863041045643</v>
      </c>
      <c r="AA1041" s="90">
        <v>13.084631181658668</v>
      </c>
      <c r="AB1041" s="90">
        <v>884.16159140000002</v>
      </c>
      <c r="AC1041" s="90">
        <v>496.19523850585063</v>
      </c>
      <c r="AD1041" s="90">
        <v>2032.1338665612989</v>
      </c>
    </row>
    <row r="1042" spans="1:30" x14ac:dyDescent="0.2">
      <c r="A1042" s="89" t="s">
        <v>1117</v>
      </c>
      <c r="B1042" s="89" t="s">
        <v>578</v>
      </c>
      <c r="C1042" s="89" t="s">
        <v>6</v>
      </c>
      <c r="D1042" s="89" t="s">
        <v>794</v>
      </c>
      <c r="E1042" s="89" t="s">
        <v>612</v>
      </c>
      <c r="F1042" s="89" t="s">
        <v>612</v>
      </c>
      <c r="G1042" s="89" t="s">
        <v>541</v>
      </c>
      <c r="H1042" s="89" t="s">
        <v>83</v>
      </c>
      <c r="I1042" s="89" t="s">
        <v>265</v>
      </c>
      <c r="J1042" s="90">
        <v>55.289223999999997</v>
      </c>
      <c r="K1042" s="90">
        <v>82.716646999999995</v>
      </c>
      <c r="L1042" s="89" t="s">
        <v>24</v>
      </c>
      <c r="M1042" s="89" t="s">
        <v>30</v>
      </c>
      <c r="N1042" s="89"/>
      <c r="O1042" s="89" t="s">
        <v>30</v>
      </c>
      <c r="P1042" s="90" t="s">
        <v>540</v>
      </c>
      <c r="Q1042" s="89" t="s">
        <v>540</v>
      </c>
      <c r="R1042" s="90">
        <v>356.34522196</v>
      </c>
      <c r="S1042" s="90">
        <v>218.96523092000001</v>
      </c>
      <c r="T1042" s="90">
        <v>11.786150933333333</v>
      </c>
      <c r="U1042" s="90">
        <v>796.42</v>
      </c>
      <c r="V1042" s="90">
        <v>446.95428493460514</v>
      </c>
      <c r="W1042" s="90">
        <v>0.90161000000000002</v>
      </c>
      <c r="X1042" s="90">
        <v>59.75</v>
      </c>
      <c r="Y1042" s="90">
        <v>321.28441557135562</v>
      </c>
      <c r="Z1042" s="90">
        <v>197.42124184978121</v>
      </c>
      <c r="AA1042" s="90">
        <v>10.626511543002668</v>
      </c>
      <c r="AB1042" s="90">
        <v>718.06023619999996</v>
      </c>
      <c r="AC1042" s="90">
        <v>402.97845283988937</v>
      </c>
      <c r="AD1042" s="90">
        <v>1650.3708580040288</v>
      </c>
    </row>
    <row r="1043" spans="1:30" x14ac:dyDescent="0.2">
      <c r="A1043" s="89" t="s">
        <v>1117</v>
      </c>
      <c r="B1043" s="89" t="s">
        <v>578</v>
      </c>
      <c r="C1043" s="89" t="s">
        <v>7</v>
      </c>
      <c r="D1043" s="89" t="s">
        <v>794</v>
      </c>
      <c r="E1043" s="89" t="s">
        <v>612</v>
      </c>
      <c r="F1043" s="89" t="s">
        <v>612</v>
      </c>
      <c r="G1043" s="89" t="s">
        <v>541</v>
      </c>
      <c r="H1043" s="89" t="s">
        <v>83</v>
      </c>
      <c r="I1043" s="89" t="s">
        <v>265</v>
      </c>
      <c r="J1043" s="90">
        <v>55.289223999999997</v>
      </c>
      <c r="K1043" s="90">
        <v>82.716646999999995</v>
      </c>
      <c r="L1043" s="89" t="s">
        <v>24</v>
      </c>
      <c r="M1043" s="89" t="s">
        <v>30</v>
      </c>
      <c r="N1043" s="89"/>
      <c r="O1043" s="89" t="s">
        <v>30</v>
      </c>
      <c r="P1043" s="90" t="s">
        <v>540</v>
      </c>
      <c r="Q1043" s="89" t="s">
        <v>540</v>
      </c>
      <c r="R1043" s="90">
        <v>356.34522196</v>
      </c>
      <c r="S1043" s="90">
        <v>218.96523092000001</v>
      </c>
      <c r="T1043" s="90">
        <v>11.786150933333333</v>
      </c>
      <c r="U1043" s="90">
        <v>796.42</v>
      </c>
      <c r="V1043" s="90">
        <v>446.95428493460514</v>
      </c>
      <c r="W1043" s="90">
        <v>0.66220999999999997</v>
      </c>
      <c r="X1043" s="90">
        <v>59.75</v>
      </c>
      <c r="Y1043" s="90">
        <v>235.97536943413158</v>
      </c>
      <c r="Z1043" s="90">
        <v>145.0009655675332</v>
      </c>
      <c r="AA1043" s="90">
        <v>7.8049070095626663</v>
      </c>
      <c r="AB1043" s="90">
        <v>527.39728819999993</v>
      </c>
      <c r="AC1043" s="90">
        <v>295.97759702654486</v>
      </c>
      <c r="AD1043" s="90">
        <v>1212.1561272377721</v>
      </c>
    </row>
    <row r="1044" spans="1:30" x14ac:dyDescent="0.2">
      <c r="A1044" s="89" t="s">
        <v>1117</v>
      </c>
      <c r="B1044" s="89" t="s">
        <v>577</v>
      </c>
      <c r="C1044" s="89" t="s">
        <v>4</v>
      </c>
      <c r="D1044" s="89" t="s">
        <v>795</v>
      </c>
      <c r="E1044" s="89" t="s">
        <v>608</v>
      </c>
      <c r="F1044" s="89" t="s">
        <v>608</v>
      </c>
      <c r="G1044" s="89" t="s">
        <v>541</v>
      </c>
      <c r="H1044" s="89" t="s">
        <v>83</v>
      </c>
      <c r="I1044" s="89" t="s">
        <v>266</v>
      </c>
      <c r="J1044" s="90">
        <v>56.561999</v>
      </c>
      <c r="K1044" s="90">
        <v>76.623695999999995</v>
      </c>
      <c r="L1044" s="89" t="s">
        <v>24</v>
      </c>
      <c r="M1044" s="89" t="s">
        <v>30</v>
      </c>
      <c r="N1044" s="89"/>
      <c r="O1044" s="89" t="s">
        <v>30</v>
      </c>
      <c r="P1044" s="90" t="s">
        <v>540</v>
      </c>
      <c r="Q1044" s="89" t="s">
        <v>540</v>
      </c>
      <c r="R1044" s="90">
        <v>37.246755611111105</v>
      </c>
      <c r="S1044" s="90">
        <v>189.01297827777779</v>
      </c>
      <c r="T1044" s="90">
        <v>16.034161722222223</v>
      </c>
      <c r="U1044" s="90">
        <v>0</v>
      </c>
      <c r="V1044" s="90">
        <v>2020.7125961522049</v>
      </c>
      <c r="W1044" s="90">
        <v>1.0118</v>
      </c>
      <c r="X1044" s="90">
        <v>329.08</v>
      </c>
      <c r="Y1044" s="90">
        <v>37.68626732732222</v>
      </c>
      <c r="Z1044" s="90">
        <v>191.24333142145557</v>
      </c>
      <c r="AA1044" s="90">
        <v>16.223364830544444</v>
      </c>
      <c r="AB1044" s="90">
        <v>0</v>
      </c>
      <c r="AC1044" s="90">
        <v>2044.5570047868009</v>
      </c>
      <c r="AD1044" s="90">
        <v>2289.7099683661231</v>
      </c>
    </row>
    <row r="1045" spans="1:30" x14ac:dyDescent="0.2">
      <c r="A1045" s="89" t="s">
        <v>1117</v>
      </c>
      <c r="B1045" s="89" t="s">
        <v>577</v>
      </c>
      <c r="C1045" s="89" t="s">
        <v>5</v>
      </c>
      <c r="D1045" s="89" t="s">
        <v>795</v>
      </c>
      <c r="E1045" s="89" t="s">
        <v>608</v>
      </c>
      <c r="F1045" s="89" t="s">
        <v>608</v>
      </c>
      <c r="G1045" s="89" t="s">
        <v>541</v>
      </c>
      <c r="H1045" s="89" t="s">
        <v>83</v>
      </c>
      <c r="I1045" s="89" t="s">
        <v>266</v>
      </c>
      <c r="J1045" s="90">
        <v>56.561999</v>
      </c>
      <c r="K1045" s="90">
        <v>76.623695999999995</v>
      </c>
      <c r="L1045" s="89" t="s">
        <v>24</v>
      </c>
      <c r="M1045" s="89" t="s">
        <v>30</v>
      </c>
      <c r="N1045" s="89"/>
      <c r="O1045" s="89" t="s">
        <v>30</v>
      </c>
      <c r="P1045" s="90" t="s">
        <v>540</v>
      </c>
      <c r="Q1045" s="89" t="s">
        <v>540</v>
      </c>
      <c r="R1045" s="90">
        <v>37.246755611111105</v>
      </c>
      <c r="S1045" s="90">
        <v>189.01297827777779</v>
      </c>
      <c r="T1045" s="90">
        <v>16.034161722222223</v>
      </c>
      <c r="U1045" s="90">
        <v>0</v>
      </c>
      <c r="V1045" s="90">
        <v>2020.7125961522049</v>
      </c>
      <c r="W1045" s="90">
        <v>0.90430999999999995</v>
      </c>
      <c r="X1045" s="90">
        <v>329.08</v>
      </c>
      <c r="Y1045" s="90">
        <v>33.682613566683884</v>
      </c>
      <c r="Z1045" s="90">
        <v>170.92632638637721</v>
      </c>
      <c r="AA1045" s="90">
        <v>14.499852787022776</v>
      </c>
      <c r="AB1045" s="90">
        <v>0</v>
      </c>
      <c r="AC1045" s="90">
        <v>1827.3506078264004</v>
      </c>
      <c r="AD1045" s="90">
        <v>2046.4594005664842</v>
      </c>
    </row>
    <row r="1046" spans="1:30" x14ac:dyDescent="0.2">
      <c r="A1046" s="89" t="s">
        <v>1117</v>
      </c>
      <c r="B1046" s="89" t="s">
        <v>577</v>
      </c>
      <c r="C1046" s="89" t="s">
        <v>10</v>
      </c>
      <c r="D1046" s="89" t="s">
        <v>795</v>
      </c>
      <c r="E1046" s="89" t="s">
        <v>608</v>
      </c>
      <c r="F1046" s="89" t="s">
        <v>608</v>
      </c>
      <c r="G1046" s="89" t="s">
        <v>541</v>
      </c>
      <c r="H1046" s="89" t="s">
        <v>83</v>
      </c>
      <c r="I1046" s="89" t="s">
        <v>266</v>
      </c>
      <c r="J1046" s="90">
        <v>56.561999</v>
      </c>
      <c r="K1046" s="90">
        <v>76.623695999999995</v>
      </c>
      <c r="L1046" s="89" t="s">
        <v>24</v>
      </c>
      <c r="M1046" s="89" t="s">
        <v>30</v>
      </c>
      <c r="N1046" s="89"/>
      <c r="O1046" s="89" t="s">
        <v>30</v>
      </c>
      <c r="P1046" s="90" t="s">
        <v>540</v>
      </c>
      <c r="Q1046" s="89" t="s">
        <v>540</v>
      </c>
      <c r="R1046" s="90">
        <v>37.246755611111105</v>
      </c>
      <c r="S1046" s="90">
        <v>189.01297827777779</v>
      </c>
      <c r="T1046" s="90">
        <v>16.034161722222223</v>
      </c>
      <c r="U1046" s="90">
        <v>0</v>
      </c>
      <c r="V1046" s="90">
        <v>2020.7125961522049</v>
      </c>
      <c r="W1046" s="90">
        <v>0.25438</v>
      </c>
      <c r="X1046" s="90">
        <v>329.08</v>
      </c>
      <c r="Y1046" s="90">
        <v>9.4748296923544419</v>
      </c>
      <c r="Z1046" s="90">
        <v>48.081121414301116</v>
      </c>
      <c r="AA1046" s="90">
        <v>4.0787700588988889</v>
      </c>
      <c r="AB1046" s="90">
        <v>0</v>
      </c>
      <c r="AC1046" s="90">
        <v>514.02887020919786</v>
      </c>
      <c r="AD1046" s="90">
        <v>575.66359137475229</v>
      </c>
    </row>
    <row r="1047" spans="1:30" x14ac:dyDescent="0.2">
      <c r="A1047" s="89" t="s">
        <v>1117</v>
      </c>
      <c r="B1047" s="89" t="s">
        <v>577</v>
      </c>
      <c r="C1047" s="89" t="s">
        <v>9</v>
      </c>
      <c r="D1047" s="89" t="s">
        <v>795</v>
      </c>
      <c r="E1047" s="89" t="s">
        <v>608</v>
      </c>
      <c r="F1047" s="89" t="s">
        <v>608</v>
      </c>
      <c r="G1047" s="89" t="s">
        <v>541</v>
      </c>
      <c r="H1047" s="89" t="s">
        <v>83</v>
      </c>
      <c r="I1047" s="89" t="s">
        <v>266</v>
      </c>
      <c r="J1047" s="90">
        <v>56.561999</v>
      </c>
      <c r="K1047" s="90">
        <v>76.623695999999995</v>
      </c>
      <c r="L1047" s="89" t="s">
        <v>24</v>
      </c>
      <c r="M1047" s="89" t="s">
        <v>30</v>
      </c>
      <c r="N1047" s="89"/>
      <c r="O1047" s="89" t="s">
        <v>30</v>
      </c>
      <c r="P1047" s="90" t="s">
        <v>540</v>
      </c>
      <c r="Q1047" s="89" t="s">
        <v>540</v>
      </c>
      <c r="R1047" s="90">
        <v>37.246755611111105</v>
      </c>
      <c r="S1047" s="90">
        <v>189.01297827777779</v>
      </c>
      <c r="T1047" s="90">
        <v>16.034161722222223</v>
      </c>
      <c r="U1047" s="90">
        <v>0</v>
      </c>
      <c r="V1047" s="90">
        <v>2020.7125961522049</v>
      </c>
      <c r="W1047" s="90">
        <v>7.7429999999999999E-2</v>
      </c>
      <c r="X1047" s="90">
        <v>329.08</v>
      </c>
      <c r="Y1047" s="90">
        <v>2.884016286968333</v>
      </c>
      <c r="Z1047" s="90">
        <v>14.635274908048334</v>
      </c>
      <c r="AA1047" s="90">
        <v>1.2415251421516666</v>
      </c>
      <c r="AB1047" s="90">
        <v>0</v>
      </c>
      <c r="AC1047" s="90">
        <v>156.46377632006522</v>
      </c>
      <c r="AD1047" s="90">
        <v>175.22459265723356</v>
      </c>
    </row>
    <row r="1048" spans="1:30" x14ac:dyDescent="0.2">
      <c r="A1048" s="89" t="s">
        <v>1117</v>
      </c>
      <c r="B1048" s="89" t="s">
        <v>578</v>
      </c>
      <c r="C1048" s="89" t="s">
        <v>6</v>
      </c>
      <c r="D1048" s="89" t="s">
        <v>795</v>
      </c>
      <c r="E1048" s="89" t="s">
        <v>608</v>
      </c>
      <c r="F1048" s="89" t="s">
        <v>608</v>
      </c>
      <c r="G1048" s="89" t="s">
        <v>541</v>
      </c>
      <c r="H1048" s="89" t="s">
        <v>83</v>
      </c>
      <c r="I1048" s="89" t="s">
        <v>266</v>
      </c>
      <c r="J1048" s="90">
        <v>56.561999</v>
      </c>
      <c r="K1048" s="90">
        <v>76.623695999999995</v>
      </c>
      <c r="L1048" s="89" t="s">
        <v>24</v>
      </c>
      <c r="M1048" s="89" t="s">
        <v>30</v>
      </c>
      <c r="N1048" s="89"/>
      <c r="O1048" s="89" t="s">
        <v>30</v>
      </c>
      <c r="P1048" s="90" t="s">
        <v>540</v>
      </c>
      <c r="Q1048" s="89" t="s">
        <v>540</v>
      </c>
      <c r="R1048" s="90">
        <v>37.246755611111105</v>
      </c>
      <c r="S1048" s="90">
        <v>189.01297827777779</v>
      </c>
      <c r="T1048" s="90">
        <v>16.034161722222223</v>
      </c>
      <c r="U1048" s="90">
        <v>0</v>
      </c>
      <c r="V1048" s="90">
        <v>2020.7125961522049</v>
      </c>
      <c r="W1048" s="90">
        <v>0.32696999999999998</v>
      </c>
      <c r="X1048" s="90">
        <v>329.08</v>
      </c>
      <c r="Y1048" s="90">
        <v>12.178571682164998</v>
      </c>
      <c r="Z1048" s="90">
        <v>61.801573507485003</v>
      </c>
      <c r="AA1048" s="90">
        <v>5.2426898583149999</v>
      </c>
      <c r="AB1048" s="90">
        <v>0</v>
      </c>
      <c r="AC1048" s="90">
        <v>660.71239756388638</v>
      </c>
      <c r="AD1048" s="90">
        <v>739.93523261185135</v>
      </c>
    </row>
    <row r="1049" spans="1:30" x14ac:dyDescent="0.2">
      <c r="A1049" s="89" t="s">
        <v>1117</v>
      </c>
      <c r="B1049" s="89" t="s">
        <v>578</v>
      </c>
      <c r="C1049" s="89" t="s">
        <v>7</v>
      </c>
      <c r="D1049" s="89" t="s">
        <v>795</v>
      </c>
      <c r="E1049" s="89" t="s">
        <v>608</v>
      </c>
      <c r="F1049" s="89" t="s">
        <v>608</v>
      </c>
      <c r="G1049" s="89" t="s">
        <v>541</v>
      </c>
      <c r="H1049" s="89" t="s">
        <v>83</v>
      </c>
      <c r="I1049" s="89" t="s">
        <v>266</v>
      </c>
      <c r="J1049" s="90">
        <v>56.561999</v>
      </c>
      <c r="K1049" s="90">
        <v>76.623695999999995</v>
      </c>
      <c r="L1049" s="89" t="s">
        <v>24</v>
      </c>
      <c r="M1049" s="89" t="s">
        <v>30</v>
      </c>
      <c r="N1049" s="89"/>
      <c r="O1049" s="89" t="s">
        <v>30</v>
      </c>
      <c r="P1049" s="90" t="s">
        <v>540</v>
      </c>
      <c r="Q1049" s="89" t="s">
        <v>540</v>
      </c>
      <c r="R1049" s="90">
        <v>37.246755611111105</v>
      </c>
      <c r="S1049" s="90">
        <v>189.01297827777779</v>
      </c>
      <c r="T1049" s="90">
        <v>16.034161722222223</v>
      </c>
      <c r="U1049" s="90">
        <v>0</v>
      </c>
      <c r="V1049" s="90">
        <v>2020.7125961522049</v>
      </c>
      <c r="W1049" s="90">
        <v>0.23154</v>
      </c>
      <c r="X1049" s="90">
        <v>329.08</v>
      </c>
      <c r="Y1049" s="90">
        <v>8.6241137941966652</v>
      </c>
      <c r="Z1049" s="90">
        <v>43.764064990436665</v>
      </c>
      <c r="AA1049" s="90">
        <v>3.7125498051633334</v>
      </c>
      <c r="AB1049" s="90">
        <v>0</v>
      </c>
      <c r="AC1049" s="90">
        <v>467.87579451308153</v>
      </c>
      <c r="AD1049" s="90">
        <v>523.97652310287822</v>
      </c>
    </row>
    <row r="1050" spans="1:30" x14ac:dyDescent="0.2">
      <c r="A1050" s="89" t="s">
        <v>1117</v>
      </c>
      <c r="B1050" s="89" t="s">
        <v>577</v>
      </c>
      <c r="C1050" s="89" t="s">
        <v>4</v>
      </c>
      <c r="D1050" s="89" t="s">
        <v>796</v>
      </c>
      <c r="E1050" s="89" t="s">
        <v>608</v>
      </c>
      <c r="F1050" s="89" t="s">
        <v>608</v>
      </c>
      <c r="G1050" s="89" t="s">
        <v>541</v>
      </c>
      <c r="H1050" s="89" t="s">
        <v>83</v>
      </c>
      <c r="I1050" s="89" t="s">
        <v>267</v>
      </c>
      <c r="J1050" s="90">
        <v>54.378382000000002</v>
      </c>
      <c r="K1050" s="90">
        <v>77.338469000000003</v>
      </c>
      <c r="L1050" s="89" t="s">
        <v>24</v>
      </c>
      <c r="M1050" s="89" t="s">
        <v>30</v>
      </c>
      <c r="N1050" s="89"/>
      <c r="O1050" s="89" t="s">
        <v>30</v>
      </c>
      <c r="P1050" s="90" t="s">
        <v>540</v>
      </c>
      <c r="Q1050" s="89" t="s">
        <v>540</v>
      </c>
      <c r="R1050" s="90">
        <v>37.246755611111105</v>
      </c>
      <c r="S1050" s="90">
        <v>189.01297827777779</v>
      </c>
      <c r="T1050" s="90">
        <v>16.034161722222223</v>
      </c>
      <c r="U1050" s="90">
        <v>0</v>
      </c>
      <c r="V1050" s="90">
        <v>2104.6531005566071</v>
      </c>
      <c r="W1050" s="90">
        <v>1.07416</v>
      </c>
      <c r="X1050" s="90">
        <v>342.75</v>
      </c>
      <c r="Y1050" s="90">
        <v>40.008975007231108</v>
      </c>
      <c r="Z1050" s="90">
        <v>203.03018074685778</v>
      </c>
      <c r="AA1050" s="90">
        <v>17.223255155542223</v>
      </c>
      <c r="AB1050" s="90">
        <v>0</v>
      </c>
      <c r="AC1050" s="90">
        <v>2260.7341744938849</v>
      </c>
      <c r="AD1050" s="90">
        <v>2520.9965854035158</v>
      </c>
    </row>
    <row r="1051" spans="1:30" x14ac:dyDescent="0.2">
      <c r="A1051" s="89" t="s">
        <v>1117</v>
      </c>
      <c r="B1051" s="89" t="s">
        <v>577</v>
      </c>
      <c r="C1051" s="89" t="s">
        <v>5</v>
      </c>
      <c r="D1051" s="89" t="s">
        <v>796</v>
      </c>
      <c r="E1051" s="89" t="s">
        <v>608</v>
      </c>
      <c r="F1051" s="89" t="s">
        <v>608</v>
      </c>
      <c r="G1051" s="89" t="s">
        <v>541</v>
      </c>
      <c r="H1051" s="89" t="s">
        <v>83</v>
      </c>
      <c r="I1051" s="89" t="s">
        <v>267</v>
      </c>
      <c r="J1051" s="90">
        <v>54.378382000000002</v>
      </c>
      <c r="K1051" s="90">
        <v>77.338469000000003</v>
      </c>
      <c r="L1051" s="89" t="s">
        <v>24</v>
      </c>
      <c r="M1051" s="89" t="s">
        <v>30</v>
      </c>
      <c r="N1051" s="89"/>
      <c r="O1051" s="89" t="s">
        <v>30</v>
      </c>
      <c r="P1051" s="90" t="s">
        <v>540</v>
      </c>
      <c r="Q1051" s="89" t="s">
        <v>540</v>
      </c>
      <c r="R1051" s="90">
        <v>37.246755611111105</v>
      </c>
      <c r="S1051" s="90">
        <v>189.01297827777779</v>
      </c>
      <c r="T1051" s="90">
        <v>16.034161722222223</v>
      </c>
      <c r="U1051" s="90">
        <v>0</v>
      </c>
      <c r="V1051" s="90">
        <v>2104.6531005566071</v>
      </c>
      <c r="W1051" s="90">
        <v>0.93615999999999999</v>
      </c>
      <c r="X1051" s="90">
        <v>342.75</v>
      </c>
      <c r="Y1051" s="90">
        <v>34.868922732897772</v>
      </c>
      <c r="Z1051" s="90">
        <v>176.94638974452445</v>
      </c>
      <c r="AA1051" s="90">
        <v>15.010540837875556</v>
      </c>
      <c r="AB1051" s="90">
        <v>0</v>
      </c>
      <c r="AC1051" s="90">
        <v>1970.2920466170733</v>
      </c>
      <c r="AD1051" s="90">
        <v>2197.1178999323711</v>
      </c>
    </row>
    <row r="1052" spans="1:30" x14ac:dyDescent="0.2">
      <c r="A1052" s="89" t="s">
        <v>1117</v>
      </c>
      <c r="B1052" s="89" t="s">
        <v>577</v>
      </c>
      <c r="C1052" s="89" t="s">
        <v>10</v>
      </c>
      <c r="D1052" s="89" t="s">
        <v>796</v>
      </c>
      <c r="E1052" s="89" t="s">
        <v>608</v>
      </c>
      <c r="F1052" s="89" t="s">
        <v>608</v>
      </c>
      <c r="G1052" s="89" t="s">
        <v>541</v>
      </c>
      <c r="H1052" s="89" t="s">
        <v>83</v>
      </c>
      <c r="I1052" s="89" t="s">
        <v>267</v>
      </c>
      <c r="J1052" s="90">
        <v>54.378382000000002</v>
      </c>
      <c r="K1052" s="90">
        <v>77.338469000000003</v>
      </c>
      <c r="L1052" s="89" t="s">
        <v>24</v>
      </c>
      <c r="M1052" s="89" t="s">
        <v>30</v>
      </c>
      <c r="N1052" s="89"/>
      <c r="O1052" s="89" t="s">
        <v>30</v>
      </c>
      <c r="P1052" s="90" t="s">
        <v>540</v>
      </c>
      <c r="Q1052" s="89" t="s">
        <v>540</v>
      </c>
      <c r="R1052" s="90">
        <v>37.246755611111105</v>
      </c>
      <c r="S1052" s="90">
        <v>189.01297827777779</v>
      </c>
      <c r="T1052" s="90">
        <v>16.034161722222223</v>
      </c>
      <c r="U1052" s="90">
        <v>0</v>
      </c>
      <c r="V1052" s="90">
        <v>2104.6531005566071</v>
      </c>
      <c r="W1052" s="90">
        <v>0.25672</v>
      </c>
      <c r="X1052" s="90">
        <v>342.75</v>
      </c>
      <c r="Y1052" s="90">
        <v>9.5619871004844423</v>
      </c>
      <c r="Z1052" s="90">
        <v>48.523411783471118</v>
      </c>
      <c r="AA1052" s="90">
        <v>4.1162899973288889</v>
      </c>
      <c r="AB1052" s="90">
        <v>0</v>
      </c>
      <c r="AC1052" s="90">
        <v>540.30654397489218</v>
      </c>
      <c r="AD1052" s="90">
        <v>602.50823285617662</v>
      </c>
    </row>
    <row r="1053" spans="1:30" x14ac:dyDescent="0.2">
      <c r="A1053" s="89" t="s">
        <v>1117</v>
      </c>
      <c r="B1053" s="89" t="s">
        <v>577</v>
      </c>
      <c r="C1053" s="89" t="s">
        <v>9</v>
      </c>
      <c r="D1053" s="89" t="s">
        <v>796</v>
      </c>
      <c r="E1053" s="89" t="s">
        <v>608</v>
      </c>
      <c r="F1053" s="89" t="s">
        <v>608</v>
      </c>
      <c r="G1053" s="89" t="s">
        <v>541</v>
      </c>
      <c r="H1053" s="89" t="s">
        <v>83</v>
      </c>
      <c r="I1053" s="89" t="s">
        <v>267</v>
      </c>
      <c r="J1053" s="90">
        <v>54.378382000000002</v>
      </c>
      <c r="K1053" s="90">
        <v>77.338469000000003</v>
      </c>
      <c r="L1053" s="89" t="s">
        <v>24</v>
      </c>
      <c r="M1053" s="89" t="s">
        <v>30</v>
      </c>
      <c r="N1053" s="89"/>
      <c r="O1053" s="89" t="s">
        <v>30</v>
      </c>
      <c r="P1053" s="90" t="s">
        <v>540</v>
      </c>
      <c r="Q1053" s="89" t="s">
        <v>540</v>
      </c>
      <c r="R1053" s="90">
        <v>37.246755611111105</v>
      </c>
      <c r="S1053" s="90">
        <v>189.01297827777779</v>
      </c>
      <c r="T1053" s="90">
        <v>16.034161722222223</v>
      </c>
      <c r="U1053" s="90">
        <v>0</v>
      </c>
      <c r="V1053" s="90">
        <v>2104.6531005566071</v>
      </c>
      <c r="W1053" s="90">
        <v>7.7359999999999998E-2</v>
      </c>
      <c r="X1053" s="90">
        <v>342.75</v>
      </c>
      <c r="Y1053" s="90">
        <v>2.8814090140755551</v>
      </c>
      <c r="Z1053" s="90">
        <v>14.62204399956889</v>
      </c>
      <c r="AA1053" s="90">
        <v>1.2404027508311111</v>
      </c>
      <c r="AB1053" s="90">
        <v>0</v>
      </c>
      <c r="AC1053" s="90">
        <v>162.81596385905911</v>
      </c>
      <c r="AD1053" s="90">
        <v>181.55981962353468</v>
      </c>
    </row>
    <row r="1054" spans="1:30" x14ac:dyDescent="0.2">
      <c r="A1054" s="89" t="s">
        <v>1117</v>
      </c>
      <c r="B1054" s="89" t="s">
        <v>578</v>
      </c>
      <c r="C1054" s="89" t="s">
        <v>6</v>
      </c>
      <c r="D1054" s="89" t="s">
        <v>796</v>
      </c>
      <c r="E1054" s="89" t="s">
        <v>608</v>
      </c>
      <c r="F1054" s="89" t="s">
        <v>608</v>
      </c>
      <c r="G1054" s="89" t="s">
        <v>541</v>
      </c>
      <c r="H1054" s="89" t="s">
        <v>83</v>
      </c>
      <c r="I1054" s="89" t="s">
        <v>267</v>
      </c>
      <c r="J1054" s="90">
        <v>54.378382000000002</v>
      </c>
      <c r="K1054" s="90">
        <v>77.338469000000003</v>
      </c>
      <c r="L1054" s="89" t="s">
        <v>24</v>
      </c>
      <c r="M1054" s="89" t="s">
        <v>30</v>
      </c>
      <c r="N1054" s="89"/>
      <c r="O1054" s="89" t="s">
        <v>30</v>
      </c>
      <c r="P1054" s="90" t="s">
        <v>540</v>
      </c>
      <c r="Q1054" s="89" t="s">
        <v>540</v>
      </c>
      <c r="R1054" s="90">
        <v>37.246755611111105</v>
      </c>
      <c r="S1054" s="90">
        <v>189.01297827777779</v>
      </c>
      <c r="T1054" s="90">
        <v>16.034161722222223</v>
      </c>
      <c r="U1054" s="90">
        <v>0</v>
      </c>
      <c r="V1054" s="90">
        <v>2104.6531005566071</v>
      </c>
      <c r="W1054" s="90">
        <v>0.50117999999999996</v>
      </c>
      <c r="X1054" s="90">
        <v>342.75</v>
      </c>
      <c r="Y1054" s="90">
        <v>18.667328977176663</v>
      </c>
      <c r="Z1054" s="90">
        <v>94.729524453256658</v>
      </c>
      <c r="AA1054" s="90">
        <v>8.0360011719433331</v>
      </c>
      <c r="AB1054" s="90">
        <v>0</v>
      </c>
      <c r="AC1054" s="90">
        <v>1054.8100409369604</v>
      </c>
      <c r="AD1054" s="90">
        <v>1176.242895539337</v>
      </c>
    </row>
    <row r="1055" spans="1:30" x14ac:dyDescent="0.2">
      <c r="A1055" s="89" t="s">
        <v>1117</v>
      </c>
      <c r="B1055" s="89" t="s">
        <v>578</v>
      </c>
      <c r="C1055" s="89" t="s">
        <v>7</v>
      </c>
      <c r="D1055" s="89" t="s">
        <v>796</v>
      </c>
      <c r="E1055" s="89" t="s">
        <v>608</v>
      </c>
      <c r="F1055" s="89" t="s">
        <v>608</v>
      </c>
      <c r="G1055" s="89" t="s">
        <v>541</v>
      </c>
      <c r="H1055" s="89" t="s">
        <v>83</v>
      </c>
      <c r="I1055" s="89" t="s">
        <v>267</v>
      </c>
      <c r="J1055" s="90">
        <v>54.378382000000002</v>
      </c>
      <c r="K1055" s="90">
        <v>77.338469000000003</v>
      </c>
      <c r="L1055" s="89" t="s">
        <v>24</v>
      </c>
      <c r="M1055" s="89" t="s">
        <v>30</v>
      </c>
      <c r="N1055" s="89"/>
      <c r="O1055" s="89" t="s">
        <v>30</v>
      </c>
      <c r="P1055" s="90" t="s">
        <v>540</v>
      </c>
      <c r="Q1055" s="89" t="s">
        <v>540</v>
      </c>
      <c r="R1055" s="90">
        <v>37.246755611111105</v>
      </c>
      <c r="S1055" s="90">
        <v>189.01297827777779</v>
      </c>
      <c r="T1055" s="90">
        <v>16.034161722222223</v>
      </c>
      <c r="U1055" s="90">
        <v>0</v>
      </c>
      <c r="V1055" s="90">
        <v>2104.6531005566071</v>
      </c>
      <c r="W1055" s="90">
        <v>0.36879000000000001</v>
      </c>
      <c r="X1055" s="90">
        <v>342.75</v>
      </c>
      <c r="Y1055" s="90">
        <v>13.736231001821665</v>
      </c>
      <c r="Z1055" s="90">
        <v>69.706096259061667</v>
      </c>
      <c r="AA1055" s="90">
        <v>5.9132385015383333</v>
      </c>
      <c r="AB1055" s="90">
        <v>0</v>
      </c>
      <c r="AC1055" s="90">
        <v>776.1750169542712</v>
      </c>
      <c r="AD1055" s="90">
        <v>865.53058271669283</v>
      </c>
    </row>
    <row r="1056" spans="1:30" x14ac:dyDescent="0.2">
      <c r="A1056" s="89" t="s">
        <v>1117</v>
      </c>
      <c r="B1056" s="89" t="s">
        <v>577</v>
      </c>
      <c r="C1056" s="89" t="s">
        <v>5</v>
      </c>
      <c r="D1056" s="89" t="s">
        <v>797</v>
      </c>
      <c r="E1056" s="89" t="s">
        <v>611</v>
      </c>
      <c r="F1056" s="89" t="s">
        <v>611</v>
      </c>
      <c r="G1056" s="89" t="s">
        <v>541</v>
      </c>
      <c r="H1056" s="89" t="s">
        <v>83</v>
      </c>
      <c r="I1056" s="89" t="s">
        <v>268</v>
      </c>
      <c r="J1056" s="90">
        <v>54.942076999999998</v>
      </c>
      <c r="K1056" s="90">
        <v>82.910799999999995</v>
      </c>
      <c r="L1056" s="89" t="s">
        <v>24</v>
      </c>
      <c r="M1056" s="89" t="s">
        <v>30</v>
      </c>
      <c r="N1056" s="89"/>
      <c r="O1056" s="89" t="s">
        <v>30</v>
      </c>
      <c r="P1056" s="90" t="s">
        <v>540</v>
      </c>
      <c r="Q1056" s="89" t="s">
        <v>540</v>
      </c>
      <c r="R1056" s="90">
        <v>352.94118685121134</v>
      </c>
      <c r="S1056" s="90">
        <v>461.18097968179353</v>
      </c>
      <c r="T1056" s="90">
        <v>98.754767845728466</v>
      </c>
      <c r="U1056" s="90">
        <v>2028.6876923076925</v>
      </c>
      <c r="V1056" s="90">
        <v>488.99416914100652</v>
      </c>
      <c r="W1056" s="90">
        <v>1.59571</v>
      </c>
      <c r="X1056" s="90">
        <v>65.37</v>
      </c>
      <c r="Y1056" s="90">
        <v>563.19178127034638</v>
      </c>
      <c r="Z1056" s="90">
        <v>735.91110108803468</v>
      </c>
      <c r="AA1056" s="90">
        <v>157.58397059910737</v>
      </c>
      <c r="AB1056" s="90">
        <v>3237.197237492308</v>
      </c>
      <c r="AC1056" s="90">
        <v>780.29288563999546</v>
      </c>
      <c r="AD1056" s="90">
        <v>5474.1769760897923</v>
      </c>
    </row>
    <row r="1057" spans="1:30" x14ac:dyDescent="0.2">
      <c r="A1057" s="89" t="s">
        <v>1117</v>
      </c>
      <c r="B1057" s="89" t="s">
        <v>577</v>
      </c>
      <c r="C1057" s="89" t="s">
        <v>10</v>
      </c>
      <c r="D1057" s="89" t="s">
        <v>797</v>
      </c>
      <c r="E1057" s="89" t="s">
        <v>611</v>
      </c>
      <c r="F1057" s="89" t="s">
        <v>611</v>
      </c>
      <c r="G1057" s="89" t="s">
        <v>541</v>
      </c>
      <c r="H1057" s="89" t="s">
        <v>83</v>
      </c>
      <c r="I1057" s="89" t="s">
        <v>268</v>
      </c>
      <c r="J1057" s="90">
        <v>54.942076999999998</v>
      </c>
      <c r="K1057" s="90">
        <v>82.910799999999995</v>
      </c>
      <c r="L1057" s="89" t="s">
        <v>24</v>
      </c>
      <c r="M1057" s="89" t="s">
        <v>30</v>
      </c>
      <c r="N1057" s="89"/>
      <c r="O1057" s="89" t="s">
        <v>30</v>
      </c>
      <c r="P1057" s="90" t="s">
        <v>540</v>
      </c>
      <c r="Q1057" s="89" t="s">
        <v>540</v>
      </c>
      <c r="R1057" s="90">
        <v>352.94118685121134</v>
      </c>
      <c r="S1057" s="90">
        <v>461.18097968179353</v>
      </c>
      <c r="T1057" s="90">
        <v>98.754767845728466</v>
      </c>
      <c r="U1057" s="90">
        <v>2028.6876923076925</v>
      </c>
      <c r="V1057" s="90">
        <v>488.99416914100652</v>
      </c>
      <c r="W1057" s="90">
        <v>0.44105</v>
      </c>
      <c r="X1057" s="90">
        <v>65.37</v>
      </c>
      <c r="Y1057" s="90">
        <v>155.66471046072675</v>
      </c>
      <c r="Z1057" s="90">
        <v>203.40387108865502</v>
      </c>
      <c r="AA1057" s="90">
        <v>43.555790358358543</v>
      </c>
      <c r="AB1057" s="90">
        <v>894.75270669230781</v>
      </c>
      <c r="AC1057" s="90">
        <v>215.67087829964092</v>
      </c>
      <c r="AD1057" s="90">
        <v>1513.0479568996891</v>
      </c>
    </row>
    <row r="1058" spans="1:30" x14ac:dyDescent="0.2">
      <c r="A1058" s="89" t="s">
        <v>1117</v>
      </c>
      <c r="B1058" s="89" t="s">
        <v>577</v>
      </c>
      <c r="C1058" s="89" t="s">
        <v>9</v>
      </c>
      <c r="D1058" s="89" t="s">
        <v>797</v>
      </c>
      <c r="E1058" s="89" t="s">
        <v>611</v>
      </c>
      <c r="F1058" s="89" t="s">
        <v>611</v>
      </c>
      <c r="G1058" s="89" t="s">
        <v>541</v>
      </c>
      <c r="H1058" s="89" t="s">
        <v>83</v>
      </c>
      <c r="I1058" s="89" t="s">
        <v>268</v>
      </c>
      <c r="J1058" s="90">
        <v>54.942076999999998</v>
      </c>
      <c r="K1058" s="90">
        <v>82.910799999999995</v>
      </c>
      <c r="L1058" s="89" t="s">
        <v>24</v>
      </c>
      <c r="M1058" s="89" t="s">
        <v>30</v>
      </c>
      <c r="N1058" s="89"/>
      <c r="O1058" s="89" t="s">
        <v>30</v>
      </c>
      <c r="P1058" s="90" t="s">
        <v>540</v>
      </c>
      <c r="Q1058" s="89" t="s">
        <v>540</v>
      </c>
      <c r="R1058" s="90">
        <v>352.94118685121134</v>
      </c>
      <c r="S1058" s="90">
        <v>461.18097968179353</v>
      </c>
      <c r="T1058" s="90">
        <v>98.754767845728466</v>
      </c>
      <c r="U1058" s="90">
        <v>2028.6876923076925</v>
      </c>
      <c r="V1058" s="90">
        <v>488.99416914100652</v>
      </c>
      <c r="W1058" s="90">
        <v>0.13333</v>
      </c>
      <c r="X1058" s="90">
        <v>65.37</v>
      </c>
      <c r="Y1058" s="90">
        <v>47.057648442872008</v>
      </c>
      <c r="Z1058" s="90">
        <v>61.489260020973532</v>
      </c>
      <c r="AA1058" s="90">
        <v>13.166973196870977</v>
      </c>
      <c r="AB1058" s="90">
        <v>270.48493001538463</v>
      </c>
      <c r="AC1058" s="90">
        <v>65.197592571570397</v>
      </c>
      <c r="AD1058" s="90">
        <v>457.39640424767157</v>
      </c>
    </row>
    <row r="1059" spans="1:30" x14ac:dyDescent="0.2">
      <c r="A1059" s="89" t="s">
        <v>1117</v>
      </c>
      <c r="B1059" s="89" t="s">
        <v>577</v>
      </c>
      <c r="C1059" s="89" t="s">
        <v>4</v>
      </c>
      <c r="D1059" s="89" t="s">
        <v>797</v>
      </c>
      <c r="E1059" s="89" t="s">
        <v>612</v>
      </c>
      <c r="F1059" s="89" t="s">
        <v>612</v>
      </c>
      <c r="G1059" s="89" t="s">
        <v>541</v>
      </c>
      <c r="H1059" s="89" t="s">
        <v>83</v>
      </c>
      <c r="I1059" s="89" t="s">
        <v>268</v>
      </c>
      <c r="J1059" s="90">
        <v>54.942076999999998</v>
      </c>
      <c r="K1059" s="90">
        <v>82.910799999999995</v>
      </c>
      <c r="L1059" s="89" t="s">
        <v>24</v>
      </c>
      <c r="M1059" s="89" t="s">
        <v>30</v>
      </c>
      <c r="N1059" s="89"/>
      <c r="O1059" s="89" t="s">
        <v>30</v>
      </c>
      <c r="P1059" s="90" t="s">
        <v>540</v>
      </c>
      <c r="Q1059" s="89" t="s">
        <v>540</v>
      </c>
      <c r="R1059" s="90">
        <v>356.34522196</v>
      </c>
      <c r="S1059" s="90">
        <v>218.96523092000001</v>
      </c>
      <c r="T1059" s="90">
        <v>11.786150933333333</v>
      </c>
      <c r="U1059" s="90">
        <v>796.42</v>
      </c>
      <c r="V1059" s="90">
        <v>317.55115202668793</v>
      </c>
      <c r="W1059" s="90">
        <v>1.8169500000000001</v>
      </c>
      <c r="X1059" s="90">
        <v>50.1</v>
      </c>
      <c r="Y1059" s="90">
        <v>647.46145104022207</v>
      </c>
      <c r="Z1059" s="90">
        <v>397.84887632009401</v>
      </c>
      <c r="AA1059" s="90">
        <v>21.41484693832</v>
      </c>
      <c r="AB1059" s="90">
        <v>1447.0553190000001</v>
      </c>
      <c r="AC1059" s="90">
        <v>576.97456567489064</v>
      </c>
      <c r="AD1059" s="90">
        <v>3090.7550589735265</v>
      </c>
    </row>
    <row r="1060" spans="1:30" x14ac:dyDescent="0.2">
      <c r="A1060" s="89" t="s">
        <v>1117</v>
      </c>
      <c r="B1060" s="89" t="s">
        <v>578</v>
      </c>
      <c r="C1060" s="89" t="s">
        <v>6</v>
      </c>
      <c r="D1060" s="89" t="s">
        <v>797</v>
      </c>
      <c r="E1060" s="89" t="s">
        <v>612</v>
      </c>
      <c r="F1060" s="89" t="s">
        <v>612</v>
      </c>
      <c r="G1060" s="89" t="s">
        <v>541</v>
      </c>
      <c r="H1060" s="89" t="s">
        <v>83</v>
      </c>
      <c r="I1060" s="89" t="s">
        <v>268</v>
      </c>
      <c r="J1060" s="90">
        <v>54.942076999999998</v>
      </c>
      <c r="K1060" s="90">
        <v>82.910799999999995</v>
      </c>
      <c r="L1060" s="89" t="s">
        <v>24</v>
      </c>
      <c r="M1060" s="89" t="s">
        <v>30</v>
      </c>
      <c r="N1060" s="89"/>
      <c r="O1060" s="89" t="s">
        <v>30</v>
      </c>
      <c r="P1060" s="90" t="s">
        <v>540</v>
      </c>
      <c r="Q1060" s="89" t="s">
        <v>540</v>
      </c>
      <c r="R1060" s="90">
        <v>356.34522196</v>
      </c>
      <c r="S1060" s="90">
        <v>218.96523092000001</v>
      </c>
      <c r="T1060" s="90">
        <v>11.786150933333333</v>
      </c>
      <c r="U1060" s="90">
        <v>796.42</v>
      </c>
      <c r="V1060" s="90">
        <v>317.55115202668793</v>
      </c>
      <c r="W1060" s="90">
        <v>1.3071999999999999</v>
      </c>
      <c r="X1060" s="90">
        <v>50.1</v>
      </c>
      <c r="Y1060" s="90">
        <v>465.81447414611199</v>
      </c>
      <c r="Z1060" s="90">
        <v>286.23134985862401</v>
      </c>
      <c r="AA1060" s="90">
        <v>15.406856500053333</v>
      </c>
      <c r="AB1060" s="90">
        <v>1041.0802239999998</v>
      </c>
      <c r="AC1060" s="90">
        <v>415.10286592928645</v>
      </c>
      <c r="AD1060" s="90">
        <v>2223.6357704340758</v>
      </c>
    </row>
    <row r="1061" spans="1:30" x14ac:dyDescent="0.2">
      <c r="A1061" s="89" t="s">
        <v>1117</v>
      </c>
      <c r="B1061" s="89" t="s">
        <v>578</v>
      </c>
      <c r="C1061" s="89" t="s">
        <v>7</v>
      </c>
      <c r="D1061" s="89" t="s">
        <v>797</v>
      </c>
      <c r="E1061" s="89" t="s">
        <v>612</v>
      </c>
      <c r="F1061" s="89" t="s">
        <v>612</v>
      </c>
      <c r="G1061" s="89" t="s">
        <v>541</v>
      </c>
      <c r="H1061" s="89" t="s">
        <v>83</v>
      </c>
      <c r="I1061" s="89" t="s">
        <v>268</v>
      </c>
      <c r="J1061" s="90">
        <v>54.942076999999998</v>
      </c>
      <c r="K1061" s="90">
        <v>82.910799999999995</v>
      </c>
      <c r="L1061" s="89" t="s">
        <v>24</v>
      </c>
      <c r="M1061" s="89" t="s">
        <v>30</v>
      </c>
      <c r="N1061" s="89"/>
      <c r="O1061" s="89" t="s">
        <v>30</v>
      </c>
      <c r="P1061" s="90" t="s">
        <v>540</v>
      </c>
      <c r="Q1061" s="89" t="s">
        <v>540</v>
      </c>
      <c r="R1061" s="90">
        <v>356.34522196</v>
      </c>
      <c r="S1061" s="90">
        <v>218.96523092000001</v>
      </c>
      <c r="T1061" s="90">
        <v>11.786150933333333</v>
      </c>
      <c r="U1061" s="90">
        <v>796.42</v>
      </c>
      <c r="V1061" s="90">
        <v>317.55115202668793</v>
      </c>
      <c r="W1061" s="90">
        <v>0.95706999999999998</v>
      </c>
      <c r="X1061" s="90">
        <v>50.1</v>
      </c>
      <c r="Y1061" s="90">
        <v>341.04732158125722</v>
      </c>
      <c r="Z1061" s="90">
        <v>209.5650535566044</v>
      </c>
      <c r="AA1061" s="90">
        <v>11.280171473765334</v>
      </c>
      <c r="AB1061" s="90">
        <v>762.22968939999998</v>
      </c>
      <c r="AC1061" s="90">
        <v>303.91868107018223</v>
      </c>
      <c r="AD1061" s="90">
        <v>1628.0409170818091</v>
      </c>
    </row>
    <row r="1062" spans="1:30" x14ac:dyDescent="0.2">
      <c r="A1062" s="89" t="s">
        <v>1117</v>
      </c>
      <c r="B1062" s="89" t="s">
        <v>577</v>
      </c>
      <c r="C1062" s="89" t="s">
        <v>4</v>
      </c>
      <c r="D1062" s="89" t="s">
        <v>798</v>
      </c>
      <c r="E1062" s="89" t="s">
        <v>608</v>
      </c>
      <c r="F1062" s="89" t="s">
        <v>608</v>
      </c>
      <c r="G1062" s="89" t="s">
        <v>541</v>
      </c>
      <c r="H1062" s="89" t="s">
        <v>83</v>
      </c>
      <c r="I1062" s="89" t="s">
        <v>269</v>
      </c>
      <c r="J1062" s="90">
        <v>55.423200000000001</v>
      </c>
      <c r="K1062" s="90">
        <v>78.328249999999997</v>
      </c>
      <c r="L1062" s="89" t="s">
        <v>24</v>
      </c>
      <c r="M1062" s="89" t="s">
        <v>30</v>
      </c>
      <c r="N1062" s="89"/>
      <c r="O1062" s="89" t="s">
        <v>30</v>
      </c>
      <c r="P1062" s="90" t="s">
        <v>540</v>
      </c>
      <c r="Q1062" s="89" t="s">
        <v>540</v>
      </c>
      <c r="R1062" s="90">
        <v>37.246755611111105</v>
      </c>
      <c r="S1062" s="90">
        <v>189.01297827777779</v>
      </c>
      <c r="T1062" s="90">
        <v>16.034161722222223</v>
      </c>
      <c r="U1062" s="90">
        <v>0</v>
      </c>
      <c r="V1062" s="90">
        <v>2224.6996887867508</v>
      </c>
      <c r="W1062" s="90">
        <v>2.0565600000000002</v>
      </c>
      <c r="X1062" s="90">
        <v>362.3</v>
      </c>
      <c r="Y1062" s="90">
        <v>76.600187719586657</v>
      </c>
      <c r="Z1062" s="90">
        <v>388.71653060694672</v>
      </c>
      <c r="AA1062" s="90">
        <v>32.975215631453338</v>
      </c>
      <c r="AB1062" s="90">
        <v>0</v>
      </c>
      <c r="AC1062" s="90">
        <v>4575.2283919712809</v>
      </c>
      <c r="AD1062" s="90">
        <v>5073.5203259292675</v>
      </c>
    </row>
    <row r="1063" spans="1:30" x14ac:dyDescent="0.2">
      <c r="A1063" s="89" t="s">
        <v>1117</v>
      </c>
      <c r="B1063" s="89" t="s">
        <v>577</v>
      </c>
      <c r="C1063" s="89" t="s">
        <v>5</v>
      </c>
      <c r="D1063" s="89" t="s">
        <v>798</v>
      </c>
      <c r="E1063" s="89" t="s">
        <v>608</v>
      </c>
      <c r="F1063" s="89" t="s">
        <v>608</v>
      </c>
      <c r="G1063" s="89" t="s">
        <v>541</v>
      </c>
      <c r="H1063" s="89" t="s">
        <v>83</v>
      </c>
      <c r="I1063" s="89" t="s">
        <v>269</v>
      </c>
      <c r="J1063" s="90">
        <v>55.423200000000001</v>
      </c>
      <c r="K1063" s="90">
        <v>78.328249999999997</v>
      </c>
      <c r="L1063" s="89" t="s">
        <v>24</v>
      </c>
      <c r="M1063" s="89" t="s">
        <v>30</v>
      </c>
      <c r="N1063" s="89"/>
      <c r="O1063" s="89" t="s">
        <v>30</v>
      </c>
      <c r="P1063" s="90" t="s">
        <v>540</v>
      </c>
      <c r="Q1063" s="89" t="s">
        <v>540</v>
      </c>
      <c r="R1063" s="90">
        <v>37.246755611111105</v>
      </c>
      <c r="S1063" s="90">
        <v>189.01297827777779</v>
      </c>
      <c r="T1063" s="90">
        <v>16.034161722222223</v>
      </c>
      <c r="U1063" s="90">
        <v>0</v>
      </c>
      <c r="V1063" s="90">
        <v>2224.6996887867508</v>
      </c>
      <c r="W1063" s="90">
        <v>1.7821199999999999</v>
      </c>
      <c r="X1063" s="90">
        <v>362.3</v>
      </c>
      <c r="Y1063" s="90">
        <v>66.378188109673317</v>
      </c>
      <c r="Z1063" s="90">
        <v>336.84380884839334</v>
      </c>
      <c r="AA1063" s="90">
        <v>28.574800288406667</v>
      </c>
      <c r="AB1063" s="90">
        <v>0</v>
      </c>
      <c r="AC1063" s="90">
        <v>3964.6818093806442</v>
      </c>
      <c r="AD1063" s="90">
        <v>4396.4786066271172</v>
      </c>
    </row>
    <row r="1064" spans="1:30" x14ac:dyDescent="0.2">
      <c r="A1064" s="89" t="s">
        <v>1117</v>
      </c>
      <c r="B1064" s="89" t="s">
        <v>577</v>
      </c>
      <c r="C1064" s="89" t="s">
        <v>10</v>
      </c>
      <c r="D1064" s="89" t="s">
        <v>798</v>
      </c>
      <c r="E1064" s="89" t="s">
        <v>608</v>
      </c>
      <c r="F1064" s="89" t="s">
        <v>608</v>
      </c>
      <c r="G1064" s="89" t="s">
        <v>541</v>
      </c>
      <c r="H1064" s="89" t="s">
        <v>83</v>
      </c>
      <c r="I1064" s="89" t="s">
        <v>269</v>
      </c>
      <c r="J1064" s="90">
        <v>55.423200000000001</v>
      </c>
      <c r="K1064" s="90">
        <v>78.328249999999997</v>
      </c>
      <c r="L1064" s="89" t="s">
        <v>24</v>
      </c>
      <c r="M1064" s="89" t="s">
        <v>30</v>
      </c>
      <c r="N1064" s="89"/>
      <c r="O1064" s="89" t="s">
        <v>30</v>
      </c>
      <c r="P1064" s="90" t="s">
        <v>540</v>
      </c>
      <c r="Q1064" s="89" t="s">
        <v>540</v>
      </c>
      <c r="R1064" s="90">
        <v>37.246755611111105</v>
      </c>
      <c r="S1064" s="90">
        <v>189.01297827777779</v>
      </c>
      <c r="T1064" s="90">
        <v>16.034161722222223</v>
      </c>
      <c r="U1064" s="90">
        <v>0</v>
      </c>
      <c r="V1064" s="90">
        <v>2224.6996887867508</v>
      </c>
      <c r="W1064" s="90">
        <v>0.48580000000000001</v>
      </c>
      <c r="X1064" s="90">
        <v>362.3</v>
      </c>
      <c r="Y1064" s="90">
        <v>18.094473875877775</v>
      </c>
      <c r="Z1064" s="90">
        <v>91.822504847344447</v>
      </c>
      <c r="AA1064" s="90">
        <v>7.7893957646555556</v>
      </c>
      <c r="AB1064" s="90">
        <v>0</v>
      </c>
      <c r="AC1064" s="90">
        <v>1080.7591088126035</v>
      </c>
      <c r="AD1064" s="90">
        <v>1198.4654833004813</v>
      </c>
    </row>
    <row r="1065" spans="1:30" x14ac:dyDescent="0.2">
      <c r="A1065" s="89" t="s">
        <v>1117</v>
      </c>
      <c r="B1065" s="89" t="s">
        <v>577</v>
      </c>
      <c r="C1065" s="89" t="s">
        <v>9</v>
      </c>
      <c r="D1065" s="89" t="s">
        <v>798</v>
      </c>
      <c r="E1065" s="89" t="s">
        <v>608</v>
      </c>
      <c r="F1065" s="89" t="s">
        <v>608</v>
      </c>
      <c r="G1065" s="89" t="s">
        <v>541</v>
      </c>
      <c r="H1065" s="89" t="s">
        <v>83</v>
      </c>
      <c r="I1065" s="89" t="s">
        <v>269</v>
      </c>
      <c r="J1065" s="90">
        <v>55.423200000000001</v>
      </c>
      <c r="K1065" s="90">
        <v>78.328249999999997</v>
      </c>
      <c r="L1065" s="89" t="s">
        <v>24</v>
      </c>
      <c r="M1065" s="89" t="s">
        <v>30</v>
      </c>
      <c r="N1065" s="89"/>
      <c r="O1065" s="89" t="s">
        <v>30</v>
      </c>
      <c r="P1065" s="90" t="s">
        <v>540</v>
      </c>
      <c r="Q1065" s="89" t="s">
        <v>540</v>
      </c>
      <c r="R1065" s="90">
        <v>37.246755611111105</v>
      </c>
      <c r="S1065" s="90">
        <v>189.01297827777779</v>
      </c>
      <c r="T1065" s="90">
        <v>16.034161722222223</v>
      </c>
      <c r="U1065" s="90">
        <v>0</v>
      </c>
      <c r="V1065" s="90">
        <v>2224.6996887867508</v>
      </c>
      <c r="W1065" s="90">
        <v>0.14604</v>
      </c>
      <c r="X1065" s="90">
        <v>362.3</v>
      </c>
      <c r="Y1065" s="90">
        <v>5.4395161894466657</v>
      </c>
      <c r="Z1065" s="90">
        <v>27.603455347686669</v>
      </c>
      <c r="AA1065" s="90">
        <v>2.3416289779133335</v>
      </c>
      <c r="AB1065" s="90">
        <v>0</v>
      </c>
      <c r="AC1065" s="90">
        <v>324.89514255041712</v>
      </c>
      <c r="AD1065" s="90">
        <v>360.27974306546378</v>
      </c>
    </row>
    <row r="1066" spans="1:30" x14ac:dyDescent="0.2">
      <c r="A1066" s="89" t="s">
        <v>1117</v>
      </c>
      <c r="B1066" s="89" t="s">
        <v>578</v>
      </c>
      <c r="C1066" s="89" t="s">
        <v>6</v>
      </c>
      <c r="D1066" s="89" t="s">
        <v>798</v>
      </c>
      <c r="E1066" s="89" t="s">
        <v>608</v>
      </c>
      <c r="F1066" s="89" t="s">
        <v>608</v>
      </c>
      <c r="G1066" s="89" t="s">
        <v>541</v>
      </c>
      <c r="H1066" s="89" t="s">
        <v>83</v>
      </c>
      <c r="I1066" s="89" t="s">
        <v>269</v>
      </c>
      <c r="J1066" s="90">
        <v>55.423200000000001</v>
      </c>
      <c r="K1066" s="90">
        <v>78.328249999999997</v>
      </c>
      <c r="L1066" s="89" t="s">
        <v>24</v>
      </c>
      <c r="M1066" s="89" t="s">
        <v>30</v>
      </c>
      <c r="N1066" s="89"/>
      <c r="O1066" s="89" t="s">
        <v>30</v>
      </c>
      <c r="P1066" s="90" t="s">
        <v>540</v>
      </c>
      <c r="Q1066" s="89" t="s">
        <v>540</v>
      </c>
      <c r="R1066" s="90">
        <v>37.246755611111105</v>
      </c>
      <c r="S1066" s="90">
        <v>189.01297827777779</v>
      </c>
      <c r="T1066" s="90">
        <v>16.034161722222223</v>
      </c>
      <c r="U1066" s="90">
        <v>0</v>
      </c>
      <c r="V1066" s="90">
        <v>2224.6996887867508</v>
      </c>
      <c r="W1066" s="90">
        <v>1.1583399999999999</v>
      </c>
      <c r="X1066" s="90">
        <v>362.3</v>
      </c>
      <c r="Y1066" s="90">
        <v>43.144406894574438</v>
      </c>
      <c r="Z1066" s="90">
        <v>218.94129325828112</v>
      </c>
      <c r="AA1066" s="90">
        <v>18.573010889318887</v>
      </c>
      <c r="AB1066" s="90">
        <v>0</v>
      </c>
      <c r="AC1066" s="90">
        <v>2576.9586375092449</v>
      </c>
      <c r="AD1066" s="90">
        <v>2857.6173485514191</v>
      </c>
    </row>
    <row r="1067" spans="1:30" x14ac:dyDescent="0.2">
      <c r="A1067" s="89" t="s">
        <v>1117</v>
      </c>
      <c r="B1067" s="89" t="s">
        <v>578</v>
      </c>
      <c r="C1067" s="89" t="s">
        <v>7</v>
      </c>
      <c r="D1067" s="89" t="s">
        <v>798</v>
      </c>
      <c r="E1067" s="89" t="s">
        <v>608</v>
      </c>
      <c r="F1067" s="89" t="s">
        <v>608</v>
      </c>
      <c r="G1067" s="89" t="s">
        <v>541</v>
      </c>
      <c r="H1067" s="89" t="s">
        <v>83</v>
      </c>
      <c r="I1067" s="89" t="s">
        <v>269</v>
      </c>
      <c r="J1067" s="90">
        <v>55.423200000000001</v>
      </c>
      <c r="K1067" s="90">
        <v>78.328249999999997</v>
      </c>
      <c r="L1067" s="89" t="s">
        <v>24</v>
      </c>
      <c r="M1067" s="89" t="s">
        <v>30</v>
      </c>
      <c r="N1067" s="89"/>
      <c r="O1067" s="89" t="s">
        <v>30</v>
      </c>
      <c r="P1067" s="90" t="s">
        <v>540</v>
      </c>
      <c r="Q1067" s="89" t="s">
        <v>540</v>
      </c>
      <c r="R1067" s="90">
        <v>37.246755611111105</v>
      </c>
      <c r="S1067" s="90">
        <v>189.01297827777779</v>
      </c>
      <c r="T1067" s="90">
        <v>16.034161722222223</v>
      </c>
      <c r="U1067" s="90">
        <v>0</v>
      </c>
      <c r="V1067" s="90">
        <v>2224.6996887867508</v>
      </c>
      <c r="W1067" s="90">
        <v>0.82359000000000004</v>
      </c>
      <c r="X1067" s="90">
        <v>362.3</v>
      </c>
      <c r="Y1067" s="90">
        <v>30.676055453754998</v>
      </c>
      <c r="Z1067" s="90">
        <v>155.66919877979501</v>
      </c>
      <c r="AA1067" s="90">
        <v>13.205575252805001</v>
      </c>
      <c r="AB1067" s="90">
        <v>0</v>
      </c>
      <c r="AC1067" s="90">
        <v>1832.2404166878803</v>
      </c>
      <c r="AD1067" s="90">
        <v>2031.7912461742353</v>
      </c>
    </row>
    <row r="1068" spans="1:30" x14ac:dyDescent="0.2">
      <c r="A1068" s="89" t="s">
        <v>1117</v>
      </c>
      <c r="B1068" s="89" t="s">
        <v>577</v>
      </c>
      <c r="C1068" s="89" t="s">
        <v>5</v>
      </c>
      <c r="D1068" s="89" t="s">
        <v>799</v>
      </c>
      <c r="E1068" s="89" t="s">
        <v>604</v>
      </c>
      <c r="F1068" s="89" t="s">
        <v>604</v>
      </c>
      <c r="G1068" s="89" t="s">
        <v>541</v>
      </c>
      <c r="H1068" s="89" t="s">
        <v>83</v>
      </c>
      <c r="I1068" s="89" t="s">
        <v>270</v>
      </c>
      <c r="J1068" s="90">
        <v>55.477628000000003</v>
      </c>
      <c r="K1068" s="90">
        <v>83.791391000000004</v>
      </c>
      <c r="L1068" s="89" t="s">
        <v>24</v>
      </c>
      <c r="M1068" s="89" t="s">
        <v>30</v>
      </c>
      <c r="N1068" s="89"/>
      <c r="O1068" s="89" t="s">
        <v>30</v>
      </c>
      <c r="P1068" s="90" t="s">
        <v>540</v>
      </c>
      <c r="Q1068" s="89" t="s">
        <v>540</v>
      </c>
      <c r="R1068" s="90">
        <v>479.9803524818098</v>
      </c>
      <c r="S1068" s="90">
        <v>295.12235540774935</v>
      </c>
      <c r="T1068" s="90">
        <v>47.077131593848343</v>
      </c>
      <c r="U1068" s="90">
        <v>2386.0969230769228</v>
      </c>
      <c r="V1068" s="90">
        <v>1101.7092073566751</v>
      </c>
      <c r="W1068" s="90">
        <v>0.62643000000000004</v>
      </c>
      <c r="X1068" s="90">
        <v>166.14</v>
      </c>
      <c r="Y1068" s="90">
        <v>300.67409220518016</v>
      </c>
      <c r="Z1068" s="90">
        <v>184.87349709807643</v>
      </c>
      <c r="AA1068" s="90">
        <v>29.490527544334419</v>
      </c>
      <c r="AB1068" s="90">
        <v>1494.7226955230769</v>
      </c>
      <c r="AC1068" s="90">
        <v>690.14369876444198</v>
      </c>
      <c r="AD1068" s="90">
        <v>2699.9045111351097</v>
      </c>
    </row>
    <row r="1069" spans="1:30" x14ac:dyDescent="0.2">
      <c r="A1069" s="89" t="s">
        <v>1117</v>
      </c>
      <c r="B1069" s="89" t="s">
        <v>577</v>
      </c>
      <c r="C1069" s="89" t="s">
        <v>10</v>
      </c>
      <c r="D1069" s="89" t="s">
        <v>799</v>
      </c>
      <c r="E1069" s="89" t="s">
        <v>604</v>
      </c>
      <c r="F1069" s="89" t="s">
        <v>604</v>
      </c>
      <c r="G1069" s="89" t="s">
        <v>541</v>
      </c>
      <c r="H1069" s="89" t="s">
        <v>83</v>
      </c>
      <c r="I1069" s="89" t="s">
        <v>270</v>
      </c>
      <c r="J1069" s="90">
        <v>55.477628000000003</v>
      </c>
      <c r="K1069" s="90">
        <v>83.791391000000004</v>
      </c>
      <c r="L1069" s="89" t="s">
        <v>24</v>
      </c>
      <c r="M1069" s="89" t="s">
        <v>30</v>
      </c>
      <c r="N1069" s="89"/>
      <c r="O1069" s="89" t="s">
        <v>30</v>
      </c>
      <c r="P1069" s="90" t="s">
        <v>540</v>
      </c>
      <c r="Q1069" s="89" t="s">
        <v>540</v>
      </c>
      <c r="R1069" s="90">
        <v>479.9803524818098</v>
      </c>
      <c r="S1069" s="90">
        <v>295.12235540774935</v>
      </c>
      <c r="T1069" s="90">
        <v>47.077131593848343</v>
      </c>
      <c r="U1069" s="90">
        <v>2386.0969230769228</v>
      </c>
      <c r="V1069" s="90">
        <v>1101.7092073566751</v>
      </c>
      <c r="W1069" s="90">
        <v>0.17291000000000001</v>
      </c>
      <c r="X1069" s="90">
        <v>166.14</v>
      </c>
      <c r="Y1069" s="90">
        <v>82.99340274762973</v>
      </c>
      <c r="Z1069" s="90">
        <v>51.02960647355394</v>
      </c>
      <c r="AA1069" s="90">
        <v>8.1401068238923173</v>
      </c>
      <c r="AB1069" s="90">
        <v>412.58001896923076</v>
      </c>
      <c r="AC1069" s="90">
        <v>190.49653904404269</v>
      </c>
      <c r="AD1069" s="90">
        <v>745.23967405834946</v>
      </c>
    </row>
    <row r="1070" spans="1:30" x14ac:dyDescent="0.2">
      <c r="A1070" s="89" t="s">
        <v>1117</v>
      </c>
      <c r="B1070" s="89" t="s">
        <v>577</v>
      </c>
      <c r="C1070" s="89" t="s">
        <v>9</v>
      </c>
      <c r="D1070" s="89" t="s">
        <v>799</v>
      </c>
      <c r="E1070" s="89" t="s">
        <v>604</v>
      </c>
      <c r="F1070" s="89" t="s">
        <v>604</v>
      </c>
      <c r="G1070" s="89" t="s">
        <v>541</v>
      </c>
      <c r="H1070" s="89" t="s">
        <v>83</v>
      </c>
      <c r="I1070" s="89" t="s">
        <v>270</v>
      </c>
      <c r="J1070" s="90">
        <v>55.477628000000003</v>
      </c>
      <c r="K1070" s="90">
        <v>83.791391000000004</v>
      </c>
      <c r="L1070" s="89" t="s">
        <v>24</v>
      </c>
      <c r="M1070" s="89" t="s">
        <v>30</v>
      </c>
      <c r="N1070" s="89"/>
      <c r="O1070" s="89" t="s">
        <v>30</v>
      </c>
      <c r="P1070" s="90" t="s">
        <v>540</v>
      </c>
      <c r="Q1070" s="89" t="s">
        <v>540</v>
      </c>
      <c r="R1070" s="90">
        <v>479.9803524818098</v>
      </c>
      <c r="S1070" s="90">
        <v>295.12235540774935</v>
      </c>
      <c r="T1070" s="90">
        <v>47.077131593848343</v>
      </c>
      <c r="U1070" s="90">
        <v>2386.0969230769228</v>
      </c>
      <c r="V1070" s="90">
        <v>1101.7092073566751</v>
      </c>
      <c r="W1070" s="90">
        <v>5.2240000000000002E-2</v>
      </c>
      <c r="X1070" s="90">
        <v>166.14</v>
      </c>
      <c r="Y1070" s="90">
        <v>25.074173613649744</v>
      </c>
      <c r="Z1070" s="90">
        <v>15.417191846500828</v>
      </c>
      <c r="AA1070" s="90">
        <v>2.4593093544626377</v>
      </c>
      <c r="AB1070" s="90">
        <v>124.64970326153845</v>
      </c>
      <c r="AC1070" s="90">
        <v>57.553288992312709</v>
      </c>
      <c r="AD1070" s="90">
        <v>225.15366706846436</v>
      </c>
    </row>
    <row r="1071" spans="1:30" x14ac:dyDescent="0.2">
      <c r="A1071" s="89" t="s">
        <v>1117</v>
      </c>
      <c r="B1071" s="89" t="s">
        <v>577</v>
      </c>
      <c r="C1071" s="89" t="s">
        <v>4</v>
      </c>
      <c r="D1071" s="89" t="s">
        <v>799</v>
      </c>
      <c r="E1071" s="89" t="s">
        <v>612</v>
      </c>
      <c r="F1071" s="89" t="s">
        <v>612</v>
      </c>
      <c r="G1071" s="89" t="s">
        <v>541</v>
      </c>
      <c r="H1071" s="89" t="s">
        <v>83</v>
      </c>
      <c r="I1071" s="89" t="s">
        <v>270</v>
      </c>
      <c r="J1071" s="90">
        <v>55.477628000000003</v>
      </c>
      <c r="K1071" s="90">
        <v>83.791391000000004</v>
      </c>
      <c r="L1071" s="89" t="s">
        <v>24</v>
      </c>
      <c r="M1071" s="89" t="s">
        <v>30</v>
      </c>
      <c r="N1071" s="89"/>
      <c r="O1071" s="89" t="s">
        <v>30</v>
      </c>
      <c r="P1071" s="90" t="s">
        <v>540</v>
      </c>
      <c r="Q1071" s="89" t="s">
        <v>540</v>
      </c>
      <c r="R1071" s="90">
        <v>356.34522196</v>
      </c>
      <c r="S1071" s="90">
        <v>218.96523092000001</v>
      </c>
      <c r="T1071" s="90">
        <v>11.786150933333333</v>
      </c>
      <c r="U1071" s="90">
        <v>796.42</v>
      </c>
      <c r="V1071" s="90">
        <v>384.49289114039669</v>
      </c>
      <c r="W1071" s="90">
        <v>0.71423999999999999</v>
      </c>
      <c r="X1071" s="90">
        <v>51.4</v>
      </c>
      <c r="Y1071" s="90">
        <v>254.51601133271041</v>
      </c>
      <c r="Z1071" s="90">
        <v>156.3937265323008</v>
      </c>
      <c r="AA1071" s="90">
        <v>8.4181404426240007</v>
      </c>
      <c r="AB1071" s="90">
        <v>568.83502079999994</v>
      </c>
      <c r="AC1071" s="90">
        <v>274.62020256811695</v>
      </c>
      <c r="AD1071" s="90">
        <v>1262.7831016757523</v>
      </c>
    </row>
    <row r="1072" spans="1:30" x14ac:dyDescent="0.2">
      <c r="A1072" s="89" t="s">
        <v>1117</v>
      </c>
      <c r="B1072" s="89" t="s">
        <v>578</v>
      </c>
      <c r="C1072" s="89" t="s">
        <v>6</v>
      </c>
      <c r="D1072" s="89" t="s">
        <v>799</v>
      </c>
      <c r="E1072" s="89" t="s">
        <v>612</v>
      </c>
      <c r="F1072" s="89" t="s">
        <v>612</v>
      </c>
      <c r="G1072" s="89" t="s">
        <v>541</v>
      </c>
      <c r="H1072" s="89" t="s">
        <v>83</v>
      </c>
      <c r="I1072" s="89" t="s">
        <v>270</v>
      </c>
      <c r="J1072" s="90">
        <v>55.477628000000003</v>
      </c>
      <c r="K1072" s="90">
        <v>83.791391000000004</v>
      </c>
      <c r="L1072" s="89" t="s">
        <v>24</v>
      </c>
      <c r="M1072" s="89" t="s">
        <v>30</v>
      </c>
      <c r="N1072" s="89"/>
      <c r="O1072" s="89" t="s">
        <v>30</v>
      </c>
      <c r="P1072" s="90" t="s">
        <v>540</v>
      </c>
      <c r="Q1072" s="89" t="s">
        <v>540</v>
      </c>
      <c r="R1072" s="90">
        <v>356.34522196</v>
      </c>
      <c r="S1072" s="90">
        <v>218.96523092000001</v>
      </c>
      <c r="T1072" s="90">
        <v>11.786150933333333</v>
      </c>
      <c r="U1072" s="90">
        <v>796.42</v>
      </c>
      <c r="V1072" s="90">
        <v>384.49289114039669</v>
      </c>
      <c r="W1072" s="90">
        <v>1.39656</v>
      </c>
      <c r="X1072" s="90">
        <v>51.4</v>
      </c>
      <c r="Y1072" s="90">
        <v>497.65748318045763</v>
      </c>
      <c r="Z1072" s="90">
        <v>305.79808289363524</v>
      </c>
      <c r="AA1072" s="90">
        <v>16.460066947455999</v>
      </c>
      <c r="AB1072" s="90">
        <v>1112.2483152</v>
      </c>
      <c r="AC1072" s="90">
        <v>536.96739205103245</v>
      </c>
      <c r="AD1072" s="90">
        <v>2469.1313402725809</v>
      </c>
    </row>
    <row r="1073" spans="1:30" x14ac:dyDescent="0.2">
      <c r="A1073" s="89" t="s">
        <v>1117</v>
      </c>
      <c r="B1073" s="89" t="s">
        <v>578</v>
      </c>
      <c r="C1073" s="89" t="s">
        <v>7</v>
      </c>
      <c r="D1073" s="89" t="s">
        <v>799</v>
      </c>
      <c r="E1073" s="89" t="s">
        <v>612</v>
      </c>
      <c r="F1073" s="89" t="s">
        <v>612</v>
      </c>
      <c r="G1073" s="89" t="s">
        <v>541</v>
      </c>
      <c r="H1073" s="89" t="s">
        <v>83</v>
      </c>
      <c r="I1073" s="89" t="s">
        <v>270</v>
      </c>
      <c r="J1073" s="90">
        <v>55.477628000000003</v>
      </c>
      <c r="K1073" s="90">
        <v>83.791391000000004</v>
      </c>
      <c r="L1073" s="89" t="s">
        <v>24</v>
      </c>
      <c r="M1073" s="89" t="s">
        <v>30</v>
      </c>
      <c r="N1073" s="89"/>
      <c r="O1073" s="89" t="s">
        <v>30</v>
      </c>
      <c r="P1073" s="90" t="s">
        <v>540</v>
      </c>
      <c r="Q1073" s="89" t="s">
        <v>540</v>
      </c>
      <c r="R1073" s="90">
        <v>356.34522196</v>
      </c>
      <c r="S1073" s="90">
        <v>218.96523092000001</v>
      </c>
      <c r="T1073" s="90">
        <v>11.786150933333333</v>
      </c>
      <c r="U1073" s="90">
        <v>796.42</v>
      </c>
      <c r="V1073" s="90">
        <v>384.49289114039669</v>
      </c>
      <c r="W1073" s="90">
        <v>1.04762</v>
      </c>
      <c r="X1073" s="90">
        <v>51.4</v>
      </c>
      <c r="Y1073" s="90">
        <v>373.31438142973519</v>
      </c>
      <c r="Z1073" s="90">
        <v>229.39235521641041</v>
      </c>
      <c r="AA1073" s="90">
        <v>12.347407440778667</v>
      </c>
      <c r="AB1073" s="90">
        <v>834.34552039999994</v>
      </c>
      <c r="AC1073" s="90">
        <v>402.80244261650239</v>
      </c>
      <c r="AD1073" s="90">
        <v>1852.2021071034264</v>
      </c>
    </row>
    <row r="1074" spans="1:30" x14ac:dyDescent="0.2">
      <c r="A1074" s="89" t="s">
        <v>1117</v>
      </c>
      <c r="B1074" s="89" t="s">
        <v>577</v>
      </c>
      <c r="C1074" s="89" t="s">
        <v>5</v>
      </c>
      <c r="D1074" s="89" t="s">
        <v>800</v>
      </c>
      <c r="E1074" s="89" t="s">
        <v>604</v>
      </c>
      <c r="F1074" s="89" t="s">
        <v>604</v>
      </c>
      <c r="G1074" s="89" t="s">
        <v>541</v>
      </c>
      <c r="H1074" s="89" t="s">
        <v>83</v>
      </c>
      <c r="I1074" s="89" t="s">
        <v>271</v>
      </c>
      <c r="J1074" s="90">
        <v>55.330010000000001</v>
      </c>
      <c r="K1074" s="90">
        <v>83.631680000000003</v>
      </c>
      <c r="L1074" s="89" t="s">
        <v>24</v>
      </c>
      <c r="M1074" s="89" t="s">
        <v>30</v>
      </c>
      <c r="N1074" s="89"/>
      <c r="O1074" s="89" t="s">
        <v>30</v>
      </c>
      <c r="P1074" s="90" t="s">
        <v>540</v>
      </c>
      <c r="Q1074" s="89" t="s">
        <v>540</v>
      </c>
      <c r="R1074" s="90">
        <v>479.9803524818098</v>
      </c>
      <c r="S1074" s="90">
        <v>295.12235540774935</v>
      </c>
      <c r="T1074" s="90">
        <v>47.077131593848343</v>
      </c>
      <c r="U1074" s="90">
        <v>2386.0969230769228</v>
      </c>
      <c r="V1074" s="90">
        <v>1233.0734748282998</v>
      </c>
      <c r="W1074" s="90">
        <v>1.38045</v>
      </c>
      <c r="X1074" s="90">
        <v>185.95</v>
      </c>
      <c r="Y1074" s="90">
        <v>662.58887758351432</v>
      </c>
      <c r="Z1074" s="90">
        <v>407.40165552262761</v>
      </c>
      <c r="AA1074" s="90">
        <v>64.98762630872794</v>
      </c>
      <c r="AB1074" s="90">
        <v>3293.8874974615383</v>
      </c>
      <c r="AC1074" s="90">
        <v>1702.1962783267265</v>
      </c>
      <c r="AD1074" s="90">
        <v>6131.0619352031345</v>
      </c>
    </row>
    <row r="1075" spans="1:30" x14ac:dyDescent="0.2">
      <c r="A1075" s="89" t="s">
        <v>1117</v>
      </c>
      <c r="B1075" s="89" t="s">
        <v>577</v>
      </c>
      <c r="C1075" s="89" t="s">
        <v>10</v>
      </c>
      <c r="D1075" s="89" t="s">
        <v>800</v>
      </c>
      <c r="E1075" s="89" t="s">
        <v>604</v>
      </c>
      <c r="F1075" s="89" t="s">
        <v>604</v>
      </c>
      <c r="G1075" s="89" t="s">
        <v>541</v>
      </c>
      <c r="H1075" s="89" t="s">
        <v>83</v>
      </c>
      <c r="I1075" s="89" t="s">
        <v>271</v>
      </c>
      <c r="J1075" s="90">
        <v>55.330010000000001</v>
      </c>
      <c r="K1075" s="90">
        <v>83.631680000000003</v>
      </c>
      <c r="L1075" s="89" t="s">
        <v>24</v>
      </c>
      <c r="M1075" s="89" t="s">
        <v>30</v>
      </c>
      <c r="N1075" s="89"/>
      <c r="O1075" s="89" t="s">
        <v>30</v>
      </c>
      <c r="P1075" s="90" t="s">
        <v>540</v>
      </c>
      <c r="Q1075" s="89" t="s">
        <v>540</v>
      </c>
      <c r="R1075" s="90">
        <v>479.9803524818098</v>
      </c>
      <c r="S1075" s="90">
        <v>295.12235540774935</v>
      </c>
      <c r="T1075" s="90">
        <v>47.077131593848343</v>
      </c>
      <c r="U1075" s="90">
        <v>2386.0969230769228</v>
      </c>
      <c r="V1075" s="90">
        <v>1233.0734748282998</v>
      </c>
      <c r="W1075" s="90">
        <v>0.36793999999999999</v>
      </c>
      <c r="X1075" s="90">
        <v>185.95</v>
      </c>
      <c r="Y1075" s="90">
        <v>176.60397089215709</v>
      </c>
      <c r="Z1075" s="90">
        <v>108.5873194487273</v>
      </c>
      <c r="AA1075" s="90">
        <v>17.321559798640557</v>
      </c>
      <c r="AB1075" s="90">
        <v>877.94050187692301</v>
      </c>
      <c r="AC1075" s="90">
        <v>453.69705432832461</v>
      </c>
      <c r="AD1075" s="90">
        <v>1634.1504063447726</v>
      </c>
    </row>
    <row r="1076" spans="1:30" x14ac:dyDescent="0.2">
      <c r="A1076" s="89" t="s">
        <v>1117</v>
      </c>
      <c r="B1076" s="89" t="s">
        <v>577</v>
      </c>
      <c r="C1076" s="89" t="s">
        <v>9</v>
      </c>
      <c r="D1076" s="89" t="s">
        <v>800</v>
      </c>
      <c r="E1076" s="89" t="s">
        <v>604</v>
      </c>
      <c r="F1076" s="89" t="s">
        <v>604</v>
      </c>
      <c r="G1076" s="89" t="s">
        <v>541</v>
      </c>
      <c r="H1076" s="89" t="s">
        <v>83</v>
      </c>
      <c r="I1076" s="89" t="s">
        <v>271</v>
      </c>
      <c r="J1076" s="90">
        <v>55.330010000000001</v>
      </c>
      <c r="K1076" s="90">
        <v>83.631680000000003</v>
      </c>
      <c r="L1076" s="89" t="s">
        <v>24</v>
      </c>
      <c r="M1076" s="89" t="s">
        <v>30</v>
      </c>
      <c r="N1076" s="89"/>
      <c r="O1076" s="89" t="s">
        <v>30</v>
      </c>
      <c r="P1076" s="90" t="s">
        <v>540</v>
      </c>
      <c r="Q1076" s="89" t="s">
        <v>540</v>
      </c>
      <c r="R1076" s="90">
        <v>479.9803524818098</v>
      </c>
      <c r="S1076" s="90">
        <v>295.12235540774935</v>
      </c>
      <c r="T1076" s="90">
        <v>47.077131593848343</v>
      </c>
      <c r="U1076" s="90">
        <v>2386.0969230769228</v>
      </c>
      <c r="V1076" s="90">
        <v>1233.0734748282998</v>
      </c>
      <c r="W1076" s="90">
        <v>0.10959000000000001</v>
      </c>
      <c r="X1076" s="90">
        <v>185.95</v>
      </c>
      <c r="Y1076" s="90">
        <v>52.601046828481536</v>
      </c>
      <c r="Z1076" s="90">
        <v>32.342458929135255</v>
      </c>
      <c r="AA1076" s="90">
        <v>5.1591828513698399</v>
      </c>
      <c r="AB1076" s="90">
        <v>261.49236179999997</v>
      </c>
      <c r="AC1076" s="90">
        <v>135.13252210643338</v>
      </c>
      <c r="AD1076" s="90">
        <v>486.72757251541998</v>
      </c>
    </row>
    <row r="1077" spans="1:30" x14ac:dyDescent="0.2">
      <c r="A1077" s="89" t="s">
        <v>1117</v>
      </c>
      <c r="B1077" s="89" t="s">
        <v>577</v>
      </c>
      <c r="C1077" s="89" t="s">
        <v>4</v>
      </c>
      <c r="D1077" s="89" t="s">
        <v>800</v>
      </c>
      <c r="E1077" s="89" t="s">
        <v>612</v>
      </c>
      <c r="F1077" s="89" t="s">
        <v>612</v>
      </c>
      <c r="G1077" s="89" t="s">
        <v>541</v>
      </c>
      <c r="H1077" s="89" t="s">
        <v>83</v>
      </c>
      <c r="I1077" s="89" t="s">
        <v>271</v>
      </c>
      <c r="J1077" s="90">
        <v>55.330010000000001</v>
      </c>
      <c r="K1077" s="90">
        <v>83.631680000000003</v>
      </c>
      <c r="L1077" s="89" t="s">
        <v>24</v>
      </c>
      <c r="M1077" s="89" t="s">
        <v>30</v>
      </c>
      <c r="N1077" s="89"/>
      <c r="O1077" s="89" t="s">
        <v>30</v>
      </c>
      <c r="P1077" s="90" t="s">
        <v>540</v>
      </c>
      <c r="Q1077" s="89" t="s">
        <v>540</v>
      </c>
      <c r="R1077" s="90">
        <v>356.34522196</v>
      </c>
      <c r="S1077" s="90">
        <v>218.96523092000001</v>
      </c>
      <c r="T1077" s="90">
        <v>11.786150933333333</v>
      </c>
      <c r="U1077" s="90">
        <v>796.42</v>
      </c>
      <c r="V1077" s="90">
        <v>317.55115202668793</v>
      </c>
      <c r="W1077" s="90">
        <v>1.62683</v>
      </c>
      <c r="X1077" s="90">
        <v>31.54</v>
      </c>
      <c r="Y1077" s="90">
        <v>579.71309744118685</v>
      </c>
      <c r="Z1077" s="90">
        <v>356.21920661758361</v>
      </c>
      <c r="AA1077" s="90">
        <v>19.174063922874666</v>
      </c>
      <c r="AB1077" s="90">
        <v>1295.6399486</v>
      </c>
      <c r="AC1077" s="90">
        <v>516.60174065157673</v>
      </c>
      <c r="AD1077" s="90">
        <v>2767.3480572332219</v>
      </c>
    </row>
    <row r="1078" spans="1:30" x14ac:dyDescent="0.2">
      <c r="A1078" s="89" t="s">
        <v>1117</v>
      </c>
      <c r="B1078" s="89" t="s">
        <v>578</v>
      </c>
      <c r="C1078" s="89" t="s">
        <v>6</v>
      </c>
      <c r="D1078" s="89" t="s">
        <v>800</v>
      </c>
      <c r="E1078" s="89" t="s">
        <v>612</v>
      </c>
      <c r="F1078" s="89" t="s">
        <v>612</v>
      </c>
      <c r="G1078" s="89" t="s">
        <v>541</v>
      </c>
      <c r="H1078" s="89" t="s">
        <v>83</v>
      </c>
      <c r="I1078" s="89" t="s">
        <v>271</v>
      </c>
      <c r="J1078" s="90">
        <v>55.330010000000001</v>
      </c>
      <c r="K1078" s="90">
        <v>83.631680000000003</v>
      </c>
      <c r="L1078" s="89" t="s">
        <v>24</v>
      </c>
      <c r="M1078" s="89" t="s">
        <v>30</v>
      </c>
      <c r="N1078" s="89"/>
      <c r="O1078" s="89" t="s">
        <v>30</v>
      </c>
      <c r="P1078" s="90" t="s">
        <v>540</v>
      </c>
      <c r="Q1078" s="89" t="s">
        <v>540</v>
      </c>
      <c r="R1078" s="90">
        <v>356.34522196</v>
      </c>
      <c r="S1078" s="90">
        <v>218.96523092000001</v>
      </c>
      <c r="T1078" s="90">
        <v>11.786150933333333</v>
      </c>
      <c r="U1078" s="90">
        <v>796.42</v>
      </c>
      <c r="V1078" s="90">
        <v>317.55115202668793</v>
      </c>
      <c r="W1078" s="90">
        <v>2.8593600000000001</v>
      </c>
      <c r="X1078" s="90">
        <v>31.54</v>
      </c>
      <c r="Y1078" s="90">
        <v>1018.9192738635456</v>
      </c>
      <c r="Z1078" s="90">
        <v>626.10042268341124</v>
      </c>
      <c r="AA1078" s="90">
        <v>33.700848532736003</v>
      </c>
      <c r="AB1078" s="90">
        <v>2277.2514912000001</v>
      </c>
      <c r="AC1078" s="90">
        <v>907.99306205903042</v>
      </c>
      <c r="AD1078" s="90">
        <v>4863.9650983387237</v>
      </c>
    </row>
    <row r="1079" spans="1:30" x14ac:dyDescent="0.2">
      <c r="A1079" s="89" t="s">
        <v>1117</v>
      </c>
      <c r="B1079" s="89" t="s">
        <v>578</v>
      </c>
      <c r="C1079" s="89" t="s">
        <v>7</v>
      </c>
      <c r="D1079" s="89" t="s">
        <v>800</v>
      </c>
      <c r="E1079" s="89" t="s">
        <v>612</v>
      </c>
      <c r="F1079" s="89" t="s">
        <v>612</v>
      </c>
      <c r="G1079" s="89" t="s">
        <v>541</v>
      </c>
      <c r="H1079" s="89" t="s">
        <v>83</v>
      </c>
      <c r="I1079" s="89" t="s">
        <v>271</v>
      </c>
      <c r="J1079" s="90">
        <v>55.330010000000001</v>
      </c>
      <c r="K1079" s="90">
        <v>83.631680000000003</v>
      </c>
      <c r="L1079" s="89" t="s">
        <v>24</v>
      </c>
      <c r="M1079" s="89" t="s">
        <v>30</v>
      </c>
      <c r="N1079" s="89"/>
      <c r="O1079" s="89" t="s">
        <v>30</v>
      </c>
      <c r="P1079" s="90" t="s">
        <v>540</v>
      </c>
      <c r="Q1079" s="89" t="s">
        <v>540</v>
      </c>
      <c r="R1079" s="90">
        <v>356.34522196</v>
      </c>
      <c r="S1079" s="90">
        <v>218.96523092000001</v>
      </c>
      <c r="T1079" s="90">
        <v>11.786150933333333</v>
      </c>
      <c r="U1079" s="90">
        <v>796.42</v>
      </c>
      <c r="V1079" s="90">
        <v>317.55115202668793</v>
      </c>
      <c r="W1079" s="90">
        <v>2.1223299999999998</v>
      </c>
      <c r="X1079" s="90">
        <v>31.54</v>
      </c>
      <c r="Y1079" s="90">
        <v>756.28215492236677</v>
      </c>
      <c r="Z1079" s="90">
        <v>464.7164785384436</v>
      </c>
      <c r="AA1079" s="90">
        <v>25.014101710341333</v>
      </c>
      <c r="AB1079" s="90">
        <v>1690.2660585999997</v>
      </c>
      <c r="AC1079" s="90">
        <v>673.94833648080055</v>
      </c>
      <c r="AD1079" s="90">
        <v>3610.2271302519521</v>
      </c>
    </row>
    <row r="1080" spans="1:30" x14ac:dyDescent="0.2">
      <c r="A1080" s="89" t="s">
        <v>1117</v>
      </c>
      <c r="B1080" s="89" t="s">
        <v>577</v>
      </c>
      <c r="C1080" s="89" t="s">
        <v>4</v>
      </c>
      <c r="D1080" s="89" t="s">
        <v>801</v>
      </c>
      <c r="E1080" s="89" t="s">
        <v>608</v>
      </c>
      <c r="F1080" s="89" t="s">
        <v>608</v>
      </c>
      <c r="G1080" s="89" t="s">
        <v>541</v>
      </c>
      <c r="H1080" s="89" t="s">
        <v>83</v>
      </c>
      <c r="I1080" s="89" t="s">
        <v>272</v>
      </c>
      <c r="J1080" s="90">
        <v>54.683039999999998</v>
      </c>
      <c r="K1080" s="90">
        <v>76.578270000000003</v>
      </c>
      <c r="L1080" s="89" t="s">
        <v>24</v>
      </c>
      <c r="M1080" s="89" t="s">
        <v>30</v>
      </c>
      <c r="N1080" s="89"/>
      <c r="O1080" s="89" t="s">
        <v>30</v>
      </c>
      <c r="P1080" s="90" t="s">
        <v>540</v>
      </c>
      <c r="Q1080" s="89" t="s">
        <v>540</v>
      </c>
      <c r="R1080" s="90">
        <v>37.246755611111105</v>
      </c>
      <c r="S1080" s="90">
        <v>189.01297827777779</v>
      </c>
      <c r="T1080" s="90">
        <v>16.034161722222223</v>
      </c>
      <c r="U1080" s="90">
        <v>0</v>
      </c>
      <c r="V1080" s="90">
        <v>1802.9596508258483</v>
      </c>
      <c r="W1080" s="90">
        <v>1.35161</v>
      </c>
      <c r="X1080" s="90">
        <v>271.89</v>
      </c>
      <c r="Y1080" s="90">
        <v>50.343087351533882</v>
      </c>
      <c r="Z1080" s="90">
        <v>255.47183157002723</v>
      </c>
      <c r="AA1080" s="90">
        <v>21.671933325372777</v>
      </c>
      <c r="AB1080" s="90">
        <v>0</v>
      </c>
      <c r="AC1080" s="90">
        <v>2436.8982936527245</v>
      </c>
      <c r="AD1080" s="90">
        <v>2764.3851458996583</v>
      </c>
    </row>
    <row r="1081" spans="1:30" x14ac:dyDescent="0.2">
      <c r="A1081" s="89" t="s">
        <v>1117</v>
      </c>
      <c r="B1081" s="89" t="s">
        <v>577</v>
      </c>
      <c r="C1081" s="89" t="s">
        <v>5</v>
      </c>
      <c r="D1081" s="89" t="s">
        <v>801</v>
      </c>
      <c r="E1081" s="89" t="s">
        <v>608</v>
      </c>
      <c r="F1081" s="89" t="s">
        <v>608</v>
      </c>
      <c r="G1081" s="89" t="s">
        <v>541</v>
      </c>
      <c r="H1081" s="89" t="s">
        <v>83</v>
      </c>
      <c r="I1081" s="89" t="s">
        <v>272</v>
      </c>
      <c r="J1081" s="90">
        <v>54.683039999999998</v>
      </c>
      <c r="K1081" s="90">
        <v>76.578270000000003</v>
      </c>
      <c r="L1081" s="89" t="s">
        <v>24</v>
      </c>
      <c r="M1081" s="89" t="s">
        <v>30</v>
      </c>
      <c r="N1081" s="89"/>
      <c r="O1081" s="89" t="s">
        <v>30</v>
      </c>
      <c r="P1081" s="90" t="s">
        <v>540</v>
      </c>
      <c r="Q1081" s="89" t="s">
        <v>540</v>
      </c>
      <c r="R1081" s="90">
        <v>37.246755611111105</v>
      </c>
      <c r="S1081" s="90">
        <v>189.01297827777779</v>
      </c>
      <c r="T1081" s="90">
        <v>16.034161722222223</v>
      </c>
      <c r="U1081" s="90">
        <v>0</v>
      </c>
      <c r="V1081" s="90">
        <v>1802.9596508258483</v>
      </c>
      <c r="W1081" s="90">
        <v>1.1895800000000001</v>
      </c>
      <c r="X1081" s="90">
        <v>271.89</v>
      </c>
      <c r="Y1081" s="90">
        <v>44.307995539865551</v>
      </c>
      <c r="Z1081" s="90">
        <v>224.84605869967891</v>
      </c>
      <c r="AA1081" s="90">
        <v>19.073918101521112</v>
      </c>
      <c r="AB1081" s="90">
        <v>0</v>
      </c>
      <c r="AC1081" s="90">
        <v>2144.7647414294129</v>
      </c>
      <c r="AD1081" s="90">
        <v>2432.9927137704785</v>
      </c>
    </row>
    <row r="1082" spans="1:30" x14ac:dyDescent="0.2">
      <c r="A1082" s="89" t="s">
        <v>1117</v>
      </c>
      <c r="B1082" s="89" t="s">
        <v>577</v>
      </c>
      <c r="C1082" s="89" t="s">
        <v>10</v>
      </c>
      <c r="D1082" s="89" t="s">
        <v>801</v>
      </c>
      <c r="E1082" s="89" t="s">
        <v>608</v>
      </c>
      <c r="F1082" s="89" t="s">
        <v>608</v>
      </c>
      <c r="G1082" s="89" t="s">
        <v>541</v>
      </c>
      <c r="H1082" s="89" t="s">
        <v>83</v>
      </c>
      <c r="I1082" s="89" t="s">
        <v>272</v>
      </c>
      <c r="J1082" s="90">
        <v>54.683039999999998</v>
      </c>
      <c r="K1082" s="90">
        <v>76.578270000000003</v>
      </c>
      <c r="L1082" s="89" t="s">
        <v>24</v>
      </c>
      <c r="M1082" s="89" t="s">
        <v>30</v>
      </c>
      <c r="N1082" s="89"/>
      <c r="O1082" s="89" t="s">
        <v>30</v>
      </c>
      <c r="P1082" s="90" t="s">
        <v>540</v>
      </c>
      <c r="Q1082" s="89" t="s">
        <v>540</v>
      </c>
      <c r="R1082" s="90">
        <v>37.246755611111105</v>
      </c>
      <c r="S1082" s="90">
        <v>189.01297827777779</v>
      </c>
      <c r="T1082" s="90">
        <v>16.034161722222223</v>
      </c>
      <c r="U1082" s="90">
        <v>0</v>
      </c>
      <c r="V1082" s="90">
        <v>1802.9596508258483</v>
      </c>
      <c r="W1082" s="90">
        <v>0.32951999999999998</v>
      </c>
      <c r="X1082" s="90">
        <v>271.89</v>
      </c>
      <c r="Y1082" s="90">
        <v>12.273550908973331</v>
      </c>
      <c r="Z1082" s="90">
        <v>62.283556602093334</v>
      </c>
      <c r="AA1082" s="90">
        <v>5.2835769707066662</v>
      </c>
      <c r="AB1082" s="90">
        <v>0</v>
      </c>
      <c r="AC1082" s="90">
        <v>594.11126414013347</v>
      </c>
      <c r="AD1082" s="90">
        <v>673.95194862190681</v>
      </c>
    </row>
    <row r="1083" spans="1:30" x14ac:dyDescent="0.2">
      <c r="A1083" s="89" t="s">
        <v>1117</v>
      </c>
      <c r="B1083" s="89" t="s">
        <v>577</v>
      </c>
      <c r="C1083" s="89" t="s">
        <v>9</v>
      </c>
      <c r="D1083" s="89" t="s">
        <v>801</v>
      </c>
      <c r="E1083" s="89" t="s">
        <v>608</v>
      </c>
      <c r="F1083" s="89" t="s">
        <v>608</v>
      </c>
      <c r="G1083" s="89" t="s">
        <v>541</v>
      </c>
      <c r="H1083" s="89" t="s">
        <v>83</v>
      </c>
      <c r="I1083" s="89" t="s">
        <v>272</v>
      </c>
      <c r="J1083" s="90">
        <v>54.683039999999998</v>
      </c>
      <c r="K1083" s="90">
        <v>76.578270000000003</v>
      </c>
      <c r="L1083" s="89" t="s">
        <v>24</v>
      </c>
      <c r="M1083" s="89" t="s">
        <v>30</v>
      </c>
      <c r="N1083" s="89"/>
      <c r="O1083" s="89" t="s">
        <v>30</v>
      </c>
      <c r="P1083" s="90" t="s">
        <v>540</v>
      </c>
      <c r="Q1083" s="89" t="s">
        <v>540</v>
      </c>
      <c r="R1083" s="90">
        <v>37.246755611111105</v>
      </c>
      <c r="S1083" s="90">
        <v>189.01297827777779</v>
      </c>
      <c r="T1083" s="90">
        <v>16.034161722222223</v>
      </c>
      <c r="U1083" s="90">
        <v>0</v>
      </c>
      <c r="V1083" s="90">
        <v>1802.9596508258483</v>
      </c>
      <c r="W1083" s="90">
        <v>9.9699999999999997E-2</v>
      </c>
      <c r="X1083" s="90">
        <v>271.89</v>
      </c>
      <c r="Y1083" s="90">
        <v>3.7135015344277771</v>
      </c>
      <c r="Z1083" s="90">
        <v>18.844593934294444</v>
      </c>
      <c r="AA1083" s="90">
        <v>1.5986059237055554</v>
      </c>
      <c r="AB1083" s="90">
        <v>0</v>
      </c>
      <c r="AC1083" s="90">
        <v>179.75507718733706</v>
      </c>
      <c r="AD1083" s="90">
        <v>203.91177857976484</v>
      </c>
    </row>
    <row r="1084" spans="1:30" x14ac:dyDescent="0.2">
      <c r="A1084" s="89" t="s">
        <v>1117</v>
      </c>
      <c r="B1084" s="89" t="s">
        <v>578</v>
      </c>
      <c r="C1084" s="89" t="s">
        <v>6</v>
      </c>
      <c r="D1084" s="89" t="s">
        <v>801</v>
      </c>
      <c r="E1084" s="89" t="s">
        <v>608</v>
      </c>
      <c r="F1084" s="89" t="s">
        <v>608</v>
      </c>
      <c r="G1084" s="89" t="s">
        <v>541</v>
      </c>
      <c r="H1084" s="89" t="s">
        <v>83</v>
      </c>
      <c r="I1084" s="89" t="s">
        <v>272</v>
      </c>
      <c r="J1084" s="90">
        <v>54.683039999999998</v>
      </c>
      <c r="K1084" s="90">
        <v>76.578270000000003</v>
      </c>
      <c r="L1084" s="89" t="s">
        <v>24</v>
      </c>
      <c r="M1084" s="89" t="s">
        <v>30</v>
      </c>
      <c r="N1084" s="89"/>
      <c r="O1084" s="89" t="s">
        <v>30</v>
      </c>
      <c r="P1084" s="90" t="s">
        <v>540</v>
      </c>
      <c r="Q1084" s="89" t="s">
        <v>540</v>
      </c>
      <c r="R1084" s="90">
        <v>37.246755611111105</v>
      </c>
      <c r="S1084" s="90">
        <v>189.01297827777779</v>
      </c>
      <c r="T1084" s="90">
        <v>16.034161722222223</v>
      </c>
      <c r="U1084" s="90">
        <v>0</v>
      </c>
      <c r="V1084" s="90">
        <v>1802.9596508258483</v>
      </c>
      <c r="W1084" s="90">
        <v>0.65707000000000004</v>
      </c>
      <c r="X1084" s="90">
        <v>271.89</v>
      </c>
      <c r="Y1084" s="90">
        <v>24.473725709392774</v>
      </c>
      <c r="Z1084" s="90">
        <v>124.19475763697946</v>
      </c>
      <c r="AA1084" s="90">
        <v>10.535566642820557</v>
      </c>
      <c r="AB1084" s="90">
        <v>0</v>
      </c>
      <c r="AC1084" s="90">
        <v>1184.6706977681401</v>
      </c>
      <c r="AD1084" s="90">
        <v>1343.8747477573329</v>
      </c>
    </row>
    <row r="1085" spans="1:30" x14ac:dyDescent="0.2">
      <c r="A1085" s="89" t="s">
        <v>1117</v>
      </c>
      <c r="B1085" s="89" t="s">
        <v>578</v>
      </c>
      <c r="C1085" s="89" t="s">
        <v>7</v>
      </c>
      <c r="D1085" s="89" t="s">
        <v>801</v>
      </c>
      <c r="E1085" s="89" t="s">
        <v>608</v>
      </c>
      <c r="F1085" s="89" t="s">
        <v>608</v>
      </c>
      <c r="G1085" s="89" t="s">
        <v>541</v>
      </c>
      <c r="H1085" s="89" t="s">
        <v>83</v>
      </c>
      <c r="I1085" s="89" t="s">
        <v>272</v>
      </c>
      <c r="J1085" s="90">
        <v>54.683039999999998</v>
      </c>
      <c r="K1085" s="90">
        <v>76.578270000000003</v>
      </c>
      <c r="L1085" s="89" t="s">
        <v>24</v>
      </c>
      <c r="M1085" s="89" t="s">
        <v>30</v>
      </c>
      <c r="N1085" s="89"/>
      <c r="O1085" s="89" t="s">
        <v>30</v>
      </c>
      <c r="P1085" s="90" t="s">
        <v>540</v>
      </c>
      <c r="Q1085" s="89" t="s">
        <v>540</v>
      </c>
      <c r="R1085" s="90">
        <v>37.246755611111105</v>
      </c>
      <c r="S1085" s="90">
        <v>189.01297827777779</v>
      </c>
      <c r="T1085" s="90">
        <v>16.034161722222223</v>
      </c>
      <c r="U1085" s="90">
        <v>0</v>
      </c>
      <c r="V1085" s="90">
        <v>1802.9596508258483</v>
      </c>
      <c r="W1085" s="90">
        <v>0.47442000000000001</v>
      </c>
      <c r="X1085" s="90">
        <v>271.89</v>
      </c>
      <c r="Y1085" s="90">
        <v>17.670605797023331</v>
      </c>
      <c r="Z1085" s="90">
        <v>89.671537154543344</v>
      </c>
      <c r="AA1085" s="90">
        <v>7.6069270042566668</v>
      </c>
      <c r="AB1085" s="90">
        <v>0</v>
      </c>
      <c r="AC1085" s="90">
        <v>855.36011754479898</v>
      </c>
      <c r="AD1085" s="90">
        <v>970.30918750062233</v>
      </c>
    </row>
    <row r="1086" spans="1:30" x14ac:dyDescent="0.2">
      <c r="A1086" s="89" t="s">
        <v>1117</v>
      </c>
      <c r="B1086" s="89" t="s">
        <v>577</v>
      </c>
      <c r="C1086" s="89" t="s">
        <v>5</v>
      </c>
      <c r="D1086" s="89" t="s">
        <v>802</v>
      </c>
      <c r="E1086" s="89" t="s">
        <v>611</v>
      </c>
      <c r="F1086" s="89" t="s">
        <v>611</v>
      </c>
      <c r="G1086" s="89" t="s">
        <v>541</v>
      </c>
      <c r="H1086" s="89" t="s">
        <v>83</v>
      </c>
      <c r="I1086" s="89" t="s">
        <v>273</v>
      </c>
      <c r="J1086" s="90">
        <v>55.069257</v>
      </c>
      <c r="K1086" s="90">
        <v>82.894208000000006</v>
      </c>
      <c r="L1086" s="89" t="s">
        <v>24</v>
      </c>
      <c r="M1086" s="89" t="s">
        <v>30</v>
      </c>
      <c r="N1086" s="89"/>
      <c r="O1086" s="89" t="s">
        <v>30</v>
      </c>
      <c r="P1086" s="90" t="s">
        <v>540</v>
      </c>
      <c r="Q1086" s="89" t="s">
        <v>540</v>
      </c>
      <c r="R1086" s="90">
        <v>352.94118685121134</v>
      </c>
      <c r="S1086" s="90">
        <v>461.18097968179353</v>
      </c>
      <c r="T1086" s="90">
        <v>98.754767845728466</v>
      </c>
      <c r="U1086" s="90">
        <v>2028.6876923076925</v>
      </c>
      <c r="V1086" s="90">
        <v>571.05422781435573</v>
      </c>
      <c r="W1086" s="90">
        <v>1.69651</v>
      </c>
      <c r="X1086" s="90">
        <v>76.34</v>
      </c>
      <c r="Y1086" s="90">
        <v>598.76825290494855</v>
      </c>
      <c r="Z1086" s="90">
        <v>782.39814383995952</v>
      </c>
      <c r="AA1086" s="90">
        <v>167.53845119795679</v>
      </c>
      <c r="AB1086" s="90">
        <v>3441.6889568769234</v>
      </c>
      <c r="AC1086" s="90">
        <v>968.79920802933259</v>
      </c>
      <c r="AD1086" s="90">
        <v>5959.1930128491213</v>
      </c>
    </row>
    <row r="1087" spans="1:30" x14ac:dyDescent="0.2">
      <c r="A1087" s="89" t="s">
        <v>1117</v>
      </c>
      <c r="B1087" s="89" t="s">
        <v>577</v>
      </c>
      <c r="C1087" s="89" t="s">
        <v>10</v>
      </c>
      <c r="D1087" s="89" t="s">
        <v>802</v>
      </c>
      <c r="E1087" s="89" t="s">
        <v>611</v>
      </c>
      <c r="F1087" s="89" t="s">
        <v>611</v>
      </c>
      <c r="G1087" s="89" t="s">
        <v>541</v>
      </c>
      <c r="H1087" s="89" t="s">
        <v>83</v>
      </c>
      <c r="I1087" s="89" t="s">
        <v>273</v>
      </c>
      <c r="J1087" s="90">
        <v>55.069257</v>
      </c>
      <c r="K1087" s="90">
        <v>82.894208000000006</v>
      </c>
      <c r="L1087" s="89" t="s">
        <v>24</v>
      </c>
      <c r="M1087" s="89" t="s">
        <v>30</v>
      </c>
      <c r="N1087" s="89"/>
      <c r="O1087" s="89" t="s">
        <v>30</v>
      </c>
      <c r="P1087" s="90" t="s">
        <v>540</v>
      </c>
      <c r="Q1087" s="89" t="s">
        <v>540</v>
      </c>
      <c r="R1087" s="90">
        <v>352.94118685121134</v>
      </c>
      <c r="S1087" s="90">
        <v>461.18097968179353</v>
      </c>
      <c r="T1087" s="90">
        <v>98.754767845728466</v>
      </c>
      <c r="U1087" s="90">
        <v>2028.6876923076925</v>
      </c>
      <c r="V1087" s="90">
        <v>571.05422781435573</v>
      </c>
      <c r="W1087" s="90">
        <v>0.46422999999999998</v>
      </c>
      <c r="X1087" s="90">
        <v>76.34</v>
      </c>
      <c r="Y1087" s="90">
        <v>163.84588717193785</v>
      </c>
      <c r="Z1087" s="90">
        <v>214.09404619767901</v>
      </c>
      <c r="AA1087" s="90">
        <v>45.844925877022526</v>
      </c>
      <c r="AB1087" s="90">
        <v>941.77768739999999</v>
      </c>
      <c r="AC1087" s="90">
        <v>265.10050417825835</v>
      </c>
      <c r="AD1087" s="90">
        <v>1630.6630508248977</v>
      </c>
    </row>
    <row r="1088" spans="1:30" x14ac:dyDescent="0.2">
      <c r="A1088" s="89" t="s">
        <v>1117</v>
      </c>
      <c r="B1088" s="89" t="s">
        <v>577</v>
      </c>
      <c r="C1088" s="89" t="s">
        <v>9</v>
      </c>
      <c r="D1088" s="89" t="s">
        <v>802</v>
      </c>
      <c r="E1088" s="89" t="s">
        <v>611</v>
      </c>
      <c r="F1088" s="89" t="s">
        <v>611</v>
      </c>
      <c r="G1088" s="89" t="s">
        <v>541</v>
      </c>
      <c r="H1088" s="89" t="s">
        <v>83</v>
      </c>
      <c r="I1088" s="89" t="s">
        <v>273</v>
      </c>
      <c r="J1088" s="90">
        <v>55.069257</v>
      </c>
      <c r="K1088" s="90">
        <v>82.894208000000006</v>
      </c>
      <c r="L1088" s="89" t="s">
        <v>24</v>
      </c>
      <c r="M1088" s="89" t="s">
        <v>30</v>
      </c>
      <c r="N1088" s="89"/>
      <c r="O1088" s="89" t="s">
        <v>30</v>
      </c>
      <c r="P1088" s="90" t="s">
        <v>540</v>
      </c>
      <c r="Q1088" s="89" t="s">
        <v>540</v>
      </c>
      <c r="R1088" s="90">
        <v>352.94118685121134</v>
      </c>
      <c r="S1088" s="90">
        <v>461.18097968179353</v>
      </c>
      <c r="T1088" s="90">
        <v>98.754767845728466</v>
      </c>
      <c r="U1088" s="90">
        <v>2028.6876923076925</v>
      </c>
      <c r="V1088" s="90">
        <v>571.05422781435573</v>
      </c>
      <c r="W1088" s="90">
        <v>0.13977999999999999</v>
      </c>
      <c r="X1088" s="90">
        <v>76.34</v>
      </c>
      <c r="Y1088" s="90">
        <v>49.334119098062317</v>
      </c>
      <c r="Z1088" s="90">
        <v>64.463877339921098</v>
      </c>
      <c r="AA1088" s="90">
        <v>13.803941449475923</v>
      </c>
      <c r="AB1088" s="90">
        <v>283.56996563076922</v>
      </c>
      <c r="AC1088" s="90">
        <v>79.821959963890635</v>
      </c>
      <c r="AD1088" s="90">
        <v>490.9938634821192</v>
      </c>
    </row>
    <row r="1089" spans="1:30" x14ac:dyDescent="0.2">
      <c r="A1089" s="89" t="s">
        <v>1117</v>
      </c>
      <c r="B1089" s="89" t="s">
        <v>577</v>
      </c>
      <c r="C1089" s="89" t="s">
        <v>4</v>
      </c>
      <c r="D1089" s="89" t="s">
        <v>802</v>
      </c>
      <c r="E1089" s="89" t="s">
        <v>612</v>
      </c>
      <c r="F1089" s="89" t="s">
        <v>612</v>
      </c>
      <c r="G1089" s="89" t="s">
        <v>541</v>
      </c>
      <c r="H1089" s="89" t="s">
        <v>83</v>
      </c>
      <c r="I1089" s="89" t="s">
        <v>273</v>
      </c>
      <c r="J1089" s="90">
        <v>55.069257</v>
      </c>
      <c r="K1089" s="90">
        <v>82.894208000000006</v>
      </c>
      <c r="L1089" s="89" t="s">
        <v>24</v>
      </c>
      <c r="M1089" s="89" t="s">
        <v>30</v>
      </c>
      <c r="N1089" s="89"/>
      <c r="O1089" s="89" t="s">
        <v>30</v>
      </c>
      <c r="P1089" s="90" t="s">
        <v>540</v>
      </c>
      <c r="Q1089" s="89" t="s">
        <v>540</v>
      </c>
      <c r="R1089" s="90">
        <v>356.34522196</v>
      </c>
      <c r="S1089" s="90">
        <v>218.96523092000001</v>
      </c>
      <c r="T1089" s="90">
        <v>11.786150933333333</v>
      </c>
      <c r="U1089" s="90">
        <v>796.42</v>
      </c>
      <c r="V1089" s="90">
        <v>317.55115202668793</v>
      </c>
      <c r="W1089" s="90">
        <v>1.95061</v>
      </c>
      <c r="X1089" s="90">
        <v>34.340000000000003</v>
      </c>
      <c r="Y1089" s="90">
        <v>695.09055340739565</v>
      </c>
      <c r="Z1089" s="90">
        <v>427.1157690848612</v>
      </c>
      <c r="AA1089" s="90">
        <v>22.990183872069334</v>
      </c>
      <c r="AB1089" s="90">
        <v>1553.5048161999998</v>
      </c>
      <c r="AC1089" s="90">
        <v>619.41845265477775</v>
      </c>
      <c r="AD1089" s="90">
        <v>3318.1197752191038</v>
      </c>
    </row>
    <row r="1090" spans="1:30" x14ac:dyDescent="0.2">
      <c r="A1090" s="89" t="s">
        <v>1117</v>
      </c>
      <c r="B1090" s="89" t="s">
        <v>578</v>
      </c>
      <c r="C1090" s="89" t="s">
        <v>6</v>
      </c>
      <c r="D1090" s="89" t="s">
        <v>802</v>
      </c>
      <c r="E1090" s="89" t="s">
        <v>612</v>
      </c>
      <c r="F1090" s="89" t="s">
        <v>612</v>
      </c>
      <c r="G1090" s="89" t="s">
        <v>541</v>
      </c>
      <c r="H1090" s="89" t="s">
        <v>83</v>
      </c>
      <c r="I1090" s="89" t="s">
        <v>273</v>
      </c>
      <c r="J1090" s="90">
        <v>55.069257</v>
      </c>
      <c r="K1090" s="90">
        <v>82.894208000000006</v>
      </c>
      <c r="L1090" s="89" t="s">
        <v>24</v>
      </c>
      <c r="M1090" s="89" t="s">
        <v>30</v>
      </c>
      <c r="N1090" s="89"/>
      <c r="O1090" s="89" t="s">
        <v>30</v>
      </c>
      <c r="P1090" s="90" t="s">
        <v>540</v>
      </c>
      <c r="Q1090" s="89" t="s">
        <v>540</v>
      </c>
      <c r="R1090" s="90">
        <v>356.34522196</v>
      </c>
      <c r="S1090" s="90">
        <v>218.96523092000001</v>
      </c>
      <c r="T1090" s="90">
        <v>11.786150933333333</v>
      </c>
      <c r="U1090" s="90">
        <v>796.42</v>
      </c>
      <c r="V1090" s="90">
        <v>317.55115202668793</v>
      </c>
      <c r="W1090" s="90">
        <v>0.59763999999999995</v>
      </c>
      <c r="X1090" s="90">
        <v>34.340000000000003</v>
      </c>
      <c r="Y1090" s="90">
        <v>212.9661584521744</v>
      </c>
      <c r="Z1090" s="90">
        <v>130.8623806070288</v>
      </c>
      <c r="AA1090" s="90">
        <v>7.0438752437973324</v>
      </c>
      <c r="AB1090" s="90">
        <v>475.97244879999994</v>
      </c>
      <c r="AC1090" s="90">
        <v>189.78127049722977</v>
      </c>
      <c r="AD1090" s="90">
        <v>1016.6261336002303</v>
      </c>
    </row>
    <row r="1091" spans="1:30" x14ac:dyDescent="0.2">
      <c r="A1091" s="89" t="s">
        <v>1117</v>
      </c>
      <c r="B1091" s="89" t="s">
        <v>578</v>
      </c>
      <c r="C1091" s="89" t="s">
        <v>7</v>
      </c>
      <c r="D1091" s="89" t="s">
        <v>802</v>
      </c>
      <c r="E1091" s="89" t="s">
        <v>612</v>
      </c>
      <c r="F1091" s="89" t="s">
        <v>612</v>
      </c>
      <c r="G1091" s="89" t="s">
        <v>541</v>
      </c>
      <c r="H1091" s="89" t="s">
        <v>83</v>
      </c>
      <c r="I1091" s="89" t="s">
        <v>273</v>
      </c>
      <c r="J1091" s="90">
        <v>55.069257</v>
      </c>
      <c r="K1091" s="90">
        <v>82.894208000000006</v>
      </c>
      <c r="L1091" s="89" t="s">
        <v>24</v>
      </c>
      <c r="M1091" s="89" t="s">
        <v>30</v>
      </c>
      <c r="N1091" s="89"/>
      <c r="O1091" s="89" t="s">
        <v>30</v>
      </c>
      <c r="P1091" s="90" t="s">
        <v>540</v>
      </c>
      <c r="Q1091" s="89" t="s">
        <v>540</v>
      </c>
      <c r="R1091" s="90">
        <v>356.34522196</v>
      </c>
      <c r="S1091" s="90">
        <v>218.96523092000001</v>
      </c>
      <c r="T1091" s="90">
        <v>11.786150933333333</v>
      </c>
      <c r="U1091" s="90">
        <v>796.42</v>
      </c>
      <c r="V1091" s="90">
        <v>317.55115202668793</v>
      </c>
      <c r="W1091" s="90">
        <v>0.43159999999999998</v>
      </c>
      <c r="X1091" s="90">
        <v>34.340000000000003</v>
      </c>
      <c r="Y1091" s="90">
        <v>153.798597797936</v>
      </c>
      <c r="Z1091" s="90">
        <v>94.505393665072006</v>
      </c>
      <c r="AA1091" s="90">
        <v>5.0869027428266662</v>
      </c>
      <c r="AB1091" s="90">
        <v>343.734872</v>
      </c>
      <c r="AC1091" s="90">
        <v>137.05507721471849</v>
      </c>
      <c r="AD1091" s="90">
        <v>734.18084342055317</v>
      </c>
    </row>
    <row r="1092" spans="1:30" x14ac:dyDescent="0.2">
      <c r="A1092" s="89" t="s">
        <v>1117</v>
      </c>
      <c r="B1092" s="89" t="s">
        <v>577</v>
      </c>
      <c r="C1092" s="89" t="s">
        <v>5</v>
      </c>
      <c r="D1092" s="89" t="s">
        <v>803</v>
      </c>
      <c r="E1092" s="89" t="s">
        <v>611</v>
      </c>
      <c r="F1092" s="89" t="s">
        <v>611</v>
      </c>
      <c r="G1092" s="89" t="s">
        <v>541</v>
      </c>
      <c r="H1092" s="89" t="s">
        <v>83</v>
      </c>
      <c r="I1092" s="89" t="s">
        <v>274</v>
      </c>
      <c r="J1092" s="90">
        <v>55.056223000000003</v>
      </c>
      <c r="K1092" s="90">
        <v>82.926152000000002</v>
      </c>
      <c r="L1092" s="89" t="s">
        <v>24</v>
      </c>
      <c r="M1092" s="89" t="s">
        <v>30</v>
      </c>
      <c r="N1092" s="89"/>
      <c r="O1092" s="89" t="s">
        <v>30</v>
      </c>
      <c r="P1092" s="90" t="s">
        <v>540</v>
      </c>
      <c r="Q1092" s="89" t="s">
        <v>540</v>
      </c>
      <c r="R1092" s="90">
        <v>352.94118685121134</v>
      </c>
      <c r="S1092" s="90">
        <v>461.18097968179353</v>
      </c>
      <c r="T1092" s="90">
        <v>98.754767845728466</v>
      </c>
      <c r="U1092" s="90">
        <v>2028.6876923076925</v>
      </c>
      <c r="V1092" s="90">
        <v>563.94784169405659</v>
      </c>
      <c r="W1092" s="90">
        <v>1.92076</v>
      </c>
      <c r="X1092" s="90">
        <v>75.39</v>
      </c>
      <c r="Y1092" s="90">
        <v>677.9153140563327</v>
      </c>
      <c r="Z1092" s="90">
        <v>885.81797853360172</v>
      </c>
      <c r="AA1092" s="90">
        <v>189.68420788736142</v>
      </c>
      <c r="AB1092" s="90">
        <v>3896.6221718769234</v>
      </c>
      <c r="AC1092" s="90">
        <v>1083.2084564122761</v>
      </c>
      <c r="AD1092" s="90">
        <v>6733.2481287664959</v>
      </c>
    </row>
    <row r="1093" spans="1:30" x14ac:dyDescent="0.2">
      <c r="A1093" s="89" t="s">
        <v>1117</v>
      </c>
      <c r="B1093" s="89" t="s">
        <v>577</v>
      </c>
      <c r="C1093" s="89" t="s">
        <v>10</v>
      </c>
      <c r="D1093" s="89" t="s">
        <v>803</v>
      </c>
      <c r="E1093" s="89" t="s">
        <v>611</v>
      </c>
      <c r="F1093" s="89" t="s">
        <v>611</v>
      </c>
      <c r="G1093" s="89" t="s">
        <v>541</v>
      </c>
      <c r="H1093" s="89" t="s">
        <v>83</v>
      </c>
      <c r="I1093" s="89" t="s">
        <v>274</v>
      </c>
      <c r="J1093" s="90">
        <v>55.056223000000003</v>
      </c>
      <c r="K1093" s="90">
        <v>82.926152000000002</v>
      </c>
      <c r="L1093" s="89" t="s">
        <v>24</v>
      </c>
      <c r="M1093" s="89" t="s">
        <v>30</v>
      </c>
      <c r="N1093" s="89"/>
      <c r="O1093" s="89" t="s">
        <v>30</v>
      </c>
      <c r="P1093" s="90" t="s">
        <v>540</v>
      </c>
      <c r="Q1093" s="89" t="s">
        <v>540</v>
      </c>
      <c r="R1093" s="90">
        <v>352.94118685121134</v>
      </c>
      <c r="S1093" s="90">
        <v>461.18097968179353</v>
      </c>
      <c r="T1093" s="90">
        <v>98.754767845728466</v>
      </c>
      <c r="U1093" s="90">
        <v>2028.6876923076925</v>
      </c>
      <c r="V1093" s="90">
        <v>563.94784169405659</v>
      </c>
      <c r="W1093" s="90">
        <v>0.53332000000000002</v>
      </c>
      <c r="X1093" s="90">
        <v>75.39</v>
      </c>
      <c r="Y1093" s="90">
        <v>188.23059377148803</v>
      </c>
      <c r="Z1093" s="90">
        <v>245.95704008389413</v>
      </c>
      <c r="AA1093" s="90">
        <v>52.667892787483908</v>
      </c>
      <c r="AB1093" s="90">
        <v>1081.9397200615385</v>
      </c>
      <c r="AC1093" s="90">
        <v>300.76466293227429</v>
      </c>
      <c r="AD1093" s="90">
        <v>1869.5599096366791</v>
      </c>
    </row>
    <row r="1094" spans="1:30" x14ac:dyDescent="0.2">
      <c r="A1094" s="89" t="s">
        <v>1117</v>
      </c>
      <c r="B1094" s="89" t="s">
        <v>577</v>
      </c>
      <c r="C1094" s="89" t="s">
        <v>9</v>
      </c>
      <c r="D1094" s="89" t="s">
        <v>803</v>
      </c>
      <c r="E1094" s="89" t="s">
        <v>611</v>
      </c>
      <c r="F1094" s="89" t="s">
        <v>611</v>
      </c>
      <c r="G1094" s="89" t="s">
        <v>541</v>
      </c>
      <c r="H1094" s="89" t="s">
        <v>83</v>
      </c>
      <c r="I1094" s="89" t="s">
        <v>274</v>
      </c>
      <c r="J1094" s="90">
        <v>55.056223000000003</v>
      </c>
      <c r="K1094" s="90">
        <v>82.926152000000002</v>
      </c>
      <c r="L1094" s="89" t="s">
        <v>24</v>
      </c>
      <c r="M1094" s="89" t="s">
        <v>30</v>
      </c>
      <c r="N1094" s="89"/>
      <c r="O1094" s="89" t="s">
        <v>30</v>
      </c>
      <c r="P1094" s="90" t="s">
        <v>540</v>
      </c>
      <c r="Q1094" s="89" t="s">
        <v>540</v>
      </c>
      <c r="R1094" s="90">
        <v>352.94118685121134</v>
      </c>
      <c r="S1094" s="90">
        <v>461.18097968179353</v>
      </c>
      <c r="T1094" s="90">
        <v>98.754767845728466</v>
      </c>
      <c r="U1094" s="90">
        <v>2028.6876923076925</v>
      </c>
      <c r="V1094" s="90">
        <v>563.94784169405659</v>
      </c>
      <c r="W1094" s="90">
        <v>0.16152</v>
      </c>
      <c r="X1094" s="90">
        <v>75.39</v>
      </c>
      <c r="Y1094" s="90">
        <v>57.007060500207658</v>
      </c>
      <c r="Z1094" s="90">
        <v>74.489951838203297</v>
      </c>
      <c r="AA1094" s="90">
        <v>15.950870102442062</v>
      </c>
      <c r="AB1094" s="90">
        <v>327.6736360615385</v>
      </c>
      <c r="AC1094" s="90">
        <v>91.088855390424015</v>
      </c>
      <c r="AD1094" s="90">
        <v>566.21037389281548</v>
      </c>
    </row>
    <row r="1095" spans="1:30" x14ac:dyDescent="0.2">
      <c r="A1095" s="89" t="s">
        <v>1117</v>
      </c>
      <c r="B1095" s="89" t="s">
        <v>577</v>
      </c>
      <c r="C1095" s="89" t="s">
        <v>4</v>
      </c>
      <c r="D1095" s="89" t="s">
        <v>803</v>
      </c>
      <c r="E1095" s="89" t="s">
        <v>612</v>
      </c>
      <c r="F1095" s="89" t="s">
        <v>612</v>
      </c>
      <c r="G1095" s="89" t="s">
        <v>541</v>
      </c>
      <c r="H1095" s="89" t="s">
        <v>83</v>
      </c>
      <c r="I1095" s="89" t="s">
        <v>274</v>
      </c>
      <c r="J1095" s="90">
        <v>55.056223000000003</v>
      </c>
      <c r="K1095" s="90">
        <v>82.926152000000002</v>
      </c>
      <c r="L1095" s="89" t="s">
        <v>24</v>
      </c>
      <c r="M1095" s="89" t="s">
        <v>30</v>
      </c>
      <c r="N1095" s="89"/>
      <c r="O1095" s="89" t="s">
        <v>30</v>
      </c>
      <c r="P1095" s="90" t="s">
        <v>540</v>
      </c>
      <c r="Q1095" s="89" t="s">
        <v>540</v>
      </c>
      <c r="R1095" s="90">
        <v>356.34522196</v>
      </c>
      <c r="S1095" s="90">
        <v>218.96523092000001</v>
      </c>
      <c r="T1095" s="90">
        <v>11.786150933333333</v>
      </c>
      <c r="U1095" s="90">
        <v>796.42</v>
      </c>
      <c r="V1095" s="90">
        <v>317.55115202668793</v>
      </c>
      <c r="W1095" s="90">
        <v>2.17726</v>
      </c>
      <c r="X1095" s="90">
        <v>34.75</v>
      </c>
      <c r="Y1095" s="90">
        <v>775.85619796462959</v>
      </c>
      <c r="Z1095" s="90">
        <v>476.74423867287919</v>
      </c>
      <c r="AA1095" s="90">
        <v>25.661514981109335</v>
      </c>
      <c r="AB1095" s="90">
        <v>1734.0134091999998</v>
      </c>
      <c r="AC1095" s="90">
        <v>691.39142126162653</v>
      </c>
      <c r="AD1095" s="90">
        <v>3703.666782080244</v>
      </c>
    </row>
    <row r="1096" spans="1:30" x14ac:dyDescent="0.2">
      <c r="A1096" s="89" t="s">
        <v>1117</v>
      </c>
      <c r="B1096" s="89" t="s">
        <v>578</v>
      </c>
      <c r="C1096" s="89" t="s">
        <v>6</v>
      </c>
      <c r="D1096" s="89" t="s">
        <v>803</v>
      </c>
      <c r="E1096" s="89" t="s">
        <v>612</v>
      </c>
      <c r="F1096" s="89" t="s">
        <v>612</v>
      </c>
      <c r="G1096" s="89" t="s">
        <v>541</v>
      </c>
      <c r="H1096" s="89" t="s">
        <v>83</v>
      </c>
      <c r="I1096" s="89" t="s">
        <v>274</v>
      </c>
      <c r="J1096" s="90">
        <v>55.056223000000003</v>
      </c>
      <c r="K1096" s="90">
        <v>82.926152000000002</v>
      </c>
      <c r="L1096" s="89" t="s">
        <v>24</v>
      </c>
      <c r="M1096" s="89" t="s">
        <v>30</v>
      </c>
      <c r="N1096" s="89"/>
      <c r="O1096" s="89" t="s">
        <v>30</v>
      </c>
      <c r="P1096" s="90" t="s">
        <v>540</v>
      </c>
      <c r="Q1096" s="89" t="s">
        <v>540</v>
      </c>
      <c r="R1096" s="90">
        <v>356.34522196</v>
      </c>
      <c r="S1096" s="90">
        <v>218.96523092000001</v>
      </c>
      <c r="T1096" s="90">
        <v>11.786150933333333</v>
      </c>
      <c r="U1096" s="90">
        <v>796.42</v>
      </c>
      <c r="V1096" s="90">
        <v>317.55115202668793</v>
      </c>
      <c r="W1096" s="90">
        <v>0.35249000000000003</v>
      </c>
      <c r="X1096" s="90">
        <v>34.75</v>
      </c>
      <c r="Y1096" s="90">
        <v>125.60812728868041</v>
      </c>
      <c r="Z1096" s="90">
        <v>77.183054246990807</v>
      </c>
      <c r="AA1096" s="90">
        <v>4.1545003424906666</v>
      </c>
      <c r="AB1096" s="90">
        <v>280.73008579999998</v>
      </c>
      <c r="AC1096" s="90">
        <v>111.93360557788723</v>
      </c>
      <c r="AD1096" s="90">
        <v>599.60937325604914</v>
      </c>
    </row>
    <row r="1097" spans="1:30" x14ac:dyDescent="0.2">
      <c r="A1097" s="89" t="s">
        <v>1117</v>
      </c>
      <c r="B1097" s="89" t="s">
        <v>578</v>
      </c>
      <c r="C1097" s="89" t="s">
        <v>7</v>
      </c>
      <c r="D1097" s="89" t="s">
        <v>803</v>
      </c>
      <c r="E1097" s="89" t="s">
        <v>612</v>
      </c>
      <c r="F1097" s="89" t="s">
        <v>612</v>
      </c>
      <c r="G1097" s="89" t="s">
        <v>541</v>
      </c>
      <c r="H1097" s="89" t="s">
        <v>83</v>
      </c>
      <c r="I1097" s="89" t="s">
        <v>274</v>
      </c>
      <c r="J1097" s="90">
        <v>55.056223000000003</v>
      </c>
      <c r="K1097" s="90">
        <v>82.926152000000002</v>
      </c>
      <c r="L1097" s="89" t="s">
        <v>24</v>
      </c>
      <c r="M1097" s="89" t="s">
        <v>30</v>
      </c>
      <c r="N1097" s="89"/>
      <c r="O1097" s="89" t="s">
        <v>30</v>
      </c>
      <c r="P1097" s="90" t="s">
        <v>540</v>
      </c>
      <c r="Q1097" s="89" t="s">
        <v>540</v>
      </c>
      <c r="R1097" s="90">
        <v>356.34522196</v>
      </c>
      <c r="S1097" s="90">
        <v>218.96523092000001</v>
      </c>
      <c r="T1097" s="90">
        <v>11.786150933333333</v>
      </c>
      <c r="U1097" s="90">
        <v>796.42</v>
      </c>
      <c r="V1097" s="90">
        <v>317.55115202668793</v>
      </c>
      <c r="W1097" s="90">
        <v>0.25352999999999998</v>
      </c>
      <c r="X1097" s="90">
        <v>34.75</v>
      </c>
      <c r="Y1097" s="90">
        <v>90.344204123518793</v>
      </c>
      <c r="Z1097" s="90">
        <v>55.514254995147596</v>
      </c>
      <c r="AA1097" s="90">
        <v>2.988142846128</v>
      </c>
      <c r="AB1097" s="90">
        <v>201.91636259999999</v>
      </c>
      <c r="AC1097" s="90">
        <v>80.508743573326186</v>
      </c>
      <c r="AD1097" s="90">
        <v>431.27170813812057</v>
      </c>
    </row>
    <row r="1098" spans="1:30" x14ac:dyDescent="0.2">
      <c r="A1098" s="89" t="s">
        <v>1117</v>
      </c>
      <c r="B1098" s="89" t="s">
        <v>577</v>
      </c>
      <c r="C1098" s="89" t="s">
        <v>5</v>
      </c>
      <c r="D1098" s="89" t="s">
        <v>804</v>
      </c>
      <c r="E1098" s="89" t="s">
        <v>611</v>
      </c>
      <c r="F1098" s="89" t="s">
        <v>611</v>
      </c>
      <c r="G1098" s="89" t="s">
        <v>541</v>
      </c>
      <c r="H1098" s="89" t="s">
        <v>83</v>
      </c>
      <c r="I1098" s="89" t="s">
        <v>275</v>
      </c>
      <c r="J1098" s="90">
        <v>55.012676999999996</v>
      </c>
      <c r="K1098" s="90">
        <v>82.878495999999998</v>
      </c>
      <c r="L1098" s="89" t="s">
        <v>24</v>
      </c>
      <c r="M1098" s="89" t="s">
        <v>30</v>
      </c>
      <c r="N1098" s="89"/>
      <c r="O1098" s="89" t="s">
        <v>30</v>
      </c>
      <c r="P1098" s="90" t="s">
        <v>540</v>
      </c>
      <c r="Q1098" s="89" t="s">
        <v>540</v>
      </c>
      <c r="R1098" s="90">
        <v>352.94118685121134</v>
      </c>
      <c r="S1098" s="90">
        <v>461.18097968179353</v>
      </c>
      <c r="T1098" s="90">
        <v>98.754767845728466</v>
      </c>
      <c r="U1098" s="90">
        <v>2028.6876923076925</v>
      </c>
      <c r="V1098" s="90">
        <v>552.20360357945685</v>
      </c>
      <c r="W1098" s="90">
        <v>2.5253299999999999</v>
      </c>
      <c r="X1098" s="90">
        <v>73.819999999999993</v>
      </c>
      <c r="Y1098" s="90">
        <v>891.29296739096947</v>
      </c>
      <c r="Z1098" s="90">
        <v>1164.6341634198236</v>
      </c>
      <c r="AA1098" s="90">
        <v>249.38837788385345</v>
      </c>
      <c r="AB1098" s="90">
        <v>5123.1058900153848</v>
      </c>
      <c r="AC1098" s="90">
        <v>1394.4963262273097</v>
      </c>
      <c r="AD1098" s="90">
        <v>8822.9177249373424</v>
      </c>
    </row>
    <row r="1099" spans="1:30" x14ac:dyDescent="0.2">
      <c r="A1099" s="89" t="s">
        <v>1117</v>
      </c>
      <c r="B1099" s="89" t="s">
        <v>577</v>
      </c>
      <c r="C1099" s="89" t="s">
        <v>10</v>
      </c>
      <c r="D1099" s="89" t="s">
        <v>804</v>
      </c>
      <c r="E1099" s="89" t="s">
        <v>611</v>
      </c>
      <c r="F1099" s="89" t="s">
        <v>611</v>
      </c>
      <c r="G1099" s="89" t="s">
        <v>541</v>
      </c>
      <c r="H1099" s="89" t="s">
        <v>83</v>
      </c>
      <c r="I1099" s="89" t="s">
        <v>275</v>
      </c>
      <c r="J1099" s="90">
        <v>55.012676999999996</v>
      </c>
      <c r="K1099" s="90">
        <v>82.878495999999998</v>
      </c>
      <c r="L1099" s="89" t="s">
        <v>24</v>
      </c>
      <c r="M1099" s="89" t="s">
        <v>30</v>
      </c>
      <c r="N1099" s="89"/>
      <c r="O1099" s="89" t="s">
        <v>30</v>
      </c>
      <c r="P1099" s="90" t="s">
        <v>540</v>
      </c>
      <c r="Q1099" s="89" t="s">
        <v>540</v>
      </c>
      <c r="R1099" s="90">
        <v>352.94118685121134</v>
      </c>
      <c r="S1099" s="90">
        <v>461.18097968179353</v>
      </c>
      <c r="T1099" s="90">
        <v>98.754767845728466</v>
      </c>
      <c r="U1099" s="90">
        <v>2028.6876923076925</v>
      </c>
      <c r="V1099" s="90">
        <v>552.20360357945685</v>
      </c>
      <c r="W1099" s="90">
        <v>0.68911</v>
      </c>
      <c r="X1099" s="90">
        <v>73.819999999999993</v>
      </c>
      <c r="Y1099" s="90">
        <v>243.21530127103824</v>
      </c>
      <c r="Z1099" s="90">
        <v>317.80442490852073</v>
      </c>
      <c r="AA1099" s="90">
        <v>68.052898070169945</v>
      </c>
      <c r="AB1099" s="90">
        <v>1397.9889756461539</v>
      </c>
      <c r="AC1099" s="90">
        <v>380.52902526263949</v>
      </c>
      <c r="AD1099" s="90">
        <v>2407.5906251585225</v>
      </c>
    </row>
    <row r="1100" spans="1:30" x14ac:dyDescent="0.2">
      <c r="A1100" s="89" t="s">
        <v>1117</v>
      </c>
      <c r="B1100" s="89" t="s">
        <v>577</v>
      </c>
      <c r="C1100" s="89" t="s">
        <v>9</v>
      </c>
      <c r="D1100" s="89" t="s">
        <v>804</v>
      </c>
      <c r="E1100" s="89" t="s">
        <v>611</v>
      </c>
      <c r="F1100" s="89" t="s">
        <v>611</v>
      </c>
      <c r="G1100" s="89" t="s">
        <v>541</v>
      </c>
      <c r="H1100" s="89" t="s">
        <v>83</v>
      </c>
      <c r="I1100" s="89" t="s">
        <v>275</v>
      </c>
      <c r="J1100" s="90">
        <v>55.012676999999996</v>
      </c>
      <c r="K1100" s="90">
        <v>82.878495999999998</v>
      </c>
      <c r="L1100" s="89" t="s">
        <v>24</v>
      </c>
      <c r="M1100" s="89" t="s">
        <v>30</v>
      </c>
      <c r="N1100" s="89"/>
      <c r="O1100" s="89" t="s">
        <v>30</v>
      </c>
      <c r="P1100" s="90" t="s">
        <v>540</v>
      </c>
      <c r="Q1100" s="89" t="s">
        <v>540</v>
      </c>
      <c r="R1100" s="90">
        <v>352.94118685121134</v>
      </c>
      <c r="S1100" s="90">
        <v>461.18097968179353</v>
      </c>
      <c r="T1100" s="90">
        <v>98.754767845728466</v>
      </c>
      <c r="U1100" s="90">
        <v>2028.6876923076925</v>
      </c>
      <c r="V1100" s="90">
        <v>552.20360357945685</v>
      </c>
      <c r="W1100" s="90">
        <v>0.20724999999999999</v>
      </c>
      <c r="X1100" s="90">
        <v>73.819999999999993</v>
      </c>
      <c r="Y1100" s="90">
        <v>73.147060974913543</v>
      </c>
      <c r="Z1100" s="90">
        <v>95.579758039051711</v>
      </c>
      <c r="AA1100" s="90">
        <v>20.466925636027224</v>
      </c>
      <c r="AB1100" s="90">
        <v>420.44552423076925</v>
      </c>
      <c r="AC1100" s="90">
        <v>114.44419684184243</v>
      </c>
      <c r="AD1100" s="90">
        <v>724.08346572260416</v>
      </c>
    </row>
    <row r="1101" spans="1:30" x14ac:dyDescent="0.2">
      <c r="A1101" s="89" t="s">
        <v>1117</v>
      </c>
      <c r="B1101" s="89" t="s">
        <v>577</v>
      </c>
      <c r="C1101" s="89" t="s">
        <v>4</v>
      </c>
      <c r="D1101" s="89" t="s">
        <v>804</v>
      </c>
      <c r="E1101" s="89" t="s">
        <v>612</v>
      </c>
      <c r="F1101" s="89" t="s">
        <v>612</v>
      </c>
      <c r="G1101" s="89" t="s">
        <v>541</v>
      </c>
      <c r="H1101" s="89" t="s">
        <v>83</v>
      </c>
      <c r="I1101" s="89" t="s">
        <v>275</v>
      </c>
      <c r="J1101" s="90">
        <v>55.012676999999996</v>
      </c>
      <c r="K1101" s="90">
        <v>82.878495999999998</v>
      </c>
      <c r="L1101" s="89" t="s">
        <v>24</v>
      </c>
      <c r="M1101" s="89" t="s">
        <v>30</v>
      </c>
      <c r="N1101" s="89"/>
      <c r="O1101" s="89" t="s">
        <v>30</v>
      </c>
      <c r="P1101" s="90" t="s">
        <v>540</v>
      </c>
      <c r="Q1101" s="89" t="s">
        <v>540</v>
      </c>
      <c r="R1101" s="90">
        <v>356.34522196</v>
      </c>
      <c r="S1101" s="90">
        <v>218.96523092000001</v>
      </c>
      <c r="T1101" s="90">
        <v>11.786150933333333</v>
      </c>
      <c r="U1101" s="90">
        <v>796.42</v>
      </c>
      <c r="V1101" s="90">
        <v>317.55115202668793</v>
      </c>
      <c r="W1101" s="90">
        <v>2.91133</v>
      </c>
      <c r="X1101" s="90">
        <v>41.15</v>
      </c>
      <c r="Y1101" s="90">
        <v>1037.4385350488069</v>
      </c>
      <c r="Z1101" s="90">
        <v>637.48004573432365</v>
      </c>
      <c r="AA1101" s="90">
        <v>34.313374796741336</v>
      </c>
      <c r="AB1101" s="90">
        <v>2318.6414385999997</v>
      </c>
      <c r="AC1101" s="90">
        <v>924.49619542985738</v>
      </c>
      <c r="AD1101" s="90">
        <v>4952.3695896097288</v>
      </c>
    </row>
    <row r="1102" spans="1:30" x14ac:dyDescent="0.2">
      <c r="A1102" s="89" t="s">
        <v>1117</v>
      </c>
      <c r="B1102" s="89" t="s">
        <v>578</v>
      </c>
      <c r="C1102" s="89" t="s">
        <v>6</v>
      </c>
      <c r="D1102" s="89" t="s">
        <v>804</v>
      </c>
      <c r="E1102" s="89" t="s">
        <v>612</v>
      </c>
      <c r="F1102" s="89" t="s">
        <v>612</v>
      </c>
      <c r="G1102" s="89" t="s">
        <v>541</v>
      </c>
      <c r="H1102" s="89" t="s">
        <v>83</v>
      </c>
      <c r="I1102" s="89" t="s">
        <v>275</v>
      </c>
      <c r="J1102" s="90">
        <v>55.012676999999996</v>
      </c>
      <c r="K1102" s="90">
        <v>82.878495999999998</v>
      </c>
      <c r="L1102" s="89" t="s">
        <v>24</v>
      </c>
      <c r="M1102" s="89" t="s">
        <v>30</v>
      </c>
      <c r="N1102" s="89"/>
      <c r="O1102" s="89" t="s">
        <v>30</v>
      </c>
      <c r="P1102" s="90" t="s">
        <v>540</v>
      </c>
      <c r="Q1102" s="89" t="s">
        <v>540</v>
      </c>
      <c r="R1102" s="90">
        <v>356.34522196</v>
      </c>
      <c r="S1102" s="90">
        <v>218.96523092000001</v>
      </c>
      <c r="T1102" s="90">
        <v>11.786150933333333</v>
      </c>
      <c r="U1102" s="90">
        <v>796.42</v>
      </c>
      <c r="V1102" s="90">
        <v>317.55115202668793</v>
      </c>
      <c r="W1102" s="90">
        <v>1.5624899999999999</v>
      </c>
      <c r="X1102" s="90">
        <v>41.15</v>
      </c>
      <c r="Y1102" s="90">
        <v>556.78584586028035</v>
      </c>
      <c r="Z1102" s="90">
        <v>342.13098366019079</v>
      </c>
      <c r="AA1102" s="90">
        <v>18.415742971823999</v>
      </c>
      <c r="AB1102" s="90">
        <v>1244.3982857999999</v>
      </c>
      <c r="AC1102" s="90">
        <v>496.1704995301796</v>
      </c>
      <c r="AD1102" s="90">
        <v>2657.9013578224749</v>
      </c>
    </row>
    <row r="1103" spans="1:30" x14ac:dyDescent="0.2">
      <c r="A1103" s="89" t="s">
        <v>1117</v>
      </c>
      <c r="B1103" s="89" t="s">
        <v>578</v>
      </c>
      <c r="C1103" s="89" t="s">
        <v>7</v>
      </c>
      <c r="D1103" s="89" t="s">
        <v>804</v>
      </c>
      <c r="E1103" s="89" t="s">
        <v>612</v>
      </c>
      <c r="F1103" s="89" t="s">
        <v>612</v>
      </c>
      <c r="G1103" s="89" t="s">
        <v>541</v>
      </c>
      <c r="H1103" s="89" t="s">
        <v>83</v>
      </c>
      <c r="I1103" s="89" t="s">
        <v>275</v>
      </c>
      <c r="J1103" s="90">
        <v>55.012676999999996</v>
      </c>
      <c r="K1103" s="90">
        <v>82.878495999999998</v>
      </c>
      <c r="L1103" s="89" t="s">
        <v>24</v>
      </c>
      <c r="M1103" s="89" t="s">
        <v>30</v>
      </c>
      <c r="N1103" s="89"/>
      <c r="O1103" s="89" t="s">
        <v>30</v>
      </c>
      <c r="P1103" s="90" t="s">
        <v>540</v>
      </c>
      <c r="Q1103" s="89" t="s">
        <v>540</v>
      </c>
      <c r="R1103" s="90">
        <v>356.34522196</v>
      </c>
      <c r="S1103" s="90">
        <v>218.96523092000001</v>
      </c>
      <c r="T1103" s="90">
        <v>11.786150933333333</v>
      </c>
      <c r="U1103" s="90">
        <v>796.42</v>
      </c>
      <c r="V1103" s="90">
        <v>317.55115202668793</v>
      </c>
      <c r="W1103" s="90">
        <v>1.15266</v>
      </c>
      <c r="X1103" s="90">
        <v>41.15</v>
      </c>
      <c r="Y1103" s="90">
        <v>410.7448835444136</v>
      </c>
      <c r="Z1103" s="90">
        <v>252.39246307224721</v>
      </c>
      <c r="AA1103" s="90">
        <v>13.585424734816</v>
      </c>
      <c r="AB1103" s="90">
        <v>918.00147719999995</v>
      </c>
      <c r="AC1103" s="90">
        <v>366.02851089508209</v>
      </c>
      <c r="AD1103" s="90">
        <v>1960.7527594465587</v>
      </c>
    </row>
    <row r="1104" spans="1:30" x14ac:dyDescent="0.2">
      <c r="A1104" s="89" t="s">
        <v>1117</v>
      </c>
      <c r="B1104" s="89" t="s">
        <v>577</v>
      </c>
      <c r="C1104" s="89" t="s">
        <v>5</v>
      </c>
      <c r="D1104" s="89" t="s">
        <v>805</v>
      </c>
      <c r="E1104" s="89" t="s">
        <v>611</v>
      </c>
      <c r="F1104" s="89" t="s">
        <v>611</v>
      </c>
      <c r="G1104" s="89" t="s">
        <v>541</v>
      </c>
      <c r="H1104" s="89" t="s">
        <v>83</v>
      </c>
      <c r="I1104" s="89" t="s">
        <v>276</v>
      </c>
      <c r="J1104" s="90">
        <v>54.869309999999999</v>
      </c>
      <c r="K1104" s="90">
        <v>82.989609999999999</v>
      </c>
      <c r="L1104" s="89" t="s">
        <v>24</v>
      </c>
      <c r="M1104" s="89" t="s">
        <v>30</v>
      </c>
      <c r="N1104" s="89"/>
      <c r="O1104" s="89" t="s">
        <v>30</v>
      </c>
      <c r="P1104" s="90" t="s">
        <v>540</v>
      </c>
      <c r="Q1104" s="89" t="s">
        <v>540</v>
      </c>
      <c r="R1104" s="90">
        <v>352.94118685121134</v>
      </c>
      <c r="S1104" s="90">
        <v>461.18097968179353</v>
      </c>
      <c r="T1104" s="90">
        <v>98.754767845728466</v>
      </c>
      <c r="U1104" s="90">
        <v>2028.6876923076925</v>
      </c>
      <c r="V1104" s="90">
        <v>413.81608439468374</v>
      </c>
      <c r="W1104" s="90">
        <v>1.2723899999999999</v>
      </c>
      <c r="X1104" s="90">
        <v>55.32</v>
      </c>
      <c r="Y1104" s="90">
        <v>449.07883673761279</v>
      </c>
      <c r="Z1104" s="90">
        <v>586.8020667373172</v>
      </c>
      <c r="AA1104" s="90">
        <v>125.65457905922644</v>
      </c>
      <c r="AB1104" s="90">
        <v>2581.2819328153846</v>
      </c>
      <c r="AC1104" s="90">
        <v>526.53544762295166</v>
      </c>
      <c r="AD1104" s="90">
        <v>4269.3528629724924</v>
      </c>
    </row>
    <row r="1105" spans="1:30" x14ac:dyDescent="0.2">
      <c r="A1105" s="89" t="s">
        <v>1117</v>
      </c>
      <c r="B1105" s="89" t="s">
        <v>577</v>
      </c>
      <c r="C1105" s="89" t="s">
        <v>10</v>
      </c>
      <c r="D1105" s="89" t="s">
        <v>805</v>
      </c>
      <c r="E1105" s="89" t="s">
        <v>611</v>
      </c>
      <c r="F1105" s="89" t="s">
        <v>611</v>
      </c>
      <c r="G1105" s="89" t="s">
        <v>541</v>
      </c>
      <c r="H1105" s="89" t="s">
        <v>83</v>
      </c>
      <c r="I1105" s="89" t="s">
        <v>276</v>
      </c>
      <c r="J1105" s="90">
        <v>54.869309999999999</v>
      </c>
      <c r="K1105" s="90">
        <v>82.989609999999999</v>
      </c>
      <c r="L1105" s="89" t="s">
        <v>24</v>
      </c>
      <c r="M1105" s="89" t="s">
        <v>30</v>
      </c>
      <c r="N1105" s="89"/>
      <c r="O1105" s="89" t="s">
        <v>30</v>
      </c>
      <c r="P1105" s="90" t="s">
        <v>540</v>
      </c>
      <c r="Q1105" s="89" t="s">
        <v>540</v>
      </c>
      <c r="R1105" s="90">
        <v>352.94118685121134</v>
      </c>
      <c r="S1105" s="90">
        <v>461.18097968179353</v>
      </c>
      <c r="T1105" s="90">
        <v>98.754767845728466</v>
      </c>
      <c r="U1105" s="90">
        <v>2028.6876923076925</v>
      </c>
      <c r="V1105" s="90">
        <v>413.81608439468374</v>
      </c>
      <c r="W1105" s="90">
        <v>0.34923999999999999</v>
      </c>
      <c r="X1105" s="90">
        <v>55.32</v>
      </c>
      <c r="Y1105" s="90">
        <v>123.26118009591704</v>
      </c>
      <c r="Z1105" s="90">
        <v>161.06284534406956</v>
      </c>
      <c r="AA1105" s="90">
        <v>34.489115122442207</v>
      </c>
      <c r="AB1105" s="90">
        <v>708.49888966153856</v>
      </c>
      <c r="AC1105" s="90">
        <v>144.52112931399935</v>
      </c>
      <c r="AD1105" s="90">
        <v>1171.8331595379668</v>
      </c>
    </row>
    <row r="1106" spans="1:30" x14ac:dyDescent="0.2">
      <c r="A1106" s="89" t="s">
        <v>1117</v>
      </c>
      <c r="B1106" s="89" t="s">
        <v>577</v>
      </c>
      <c r="C1106" s="89" t="s">
        <v>9</v>
      </c>
      <c r="D1106" s="89" t="s">
        <v>805</v>
      </c>
      <c r="E1106" s="89" t="s">
        <v>611</v>
      </c>
      <c r="F1106" s="89" t="s">
        <v>611</v>
      </c>
      <c r="G1106" s="89" t="s">
        <v>541</v>
      </c>
      <c r="H1106" s="89" t="s">
        <v>83</v>
      </c>
      <c r="I1106" s="89" t="s">
        <v>276</v>
      </c>
      <c r="J1106" s="90">
        <v>54.869309999999999</v>
      </c>
      <c r="K1106" s="90">
        <v>82.989609999999999</v>
      </c>
      <c r="L1106" s="89" t="s">
        <v>24</v>
      </c>
      <c r="M1106" s="89" t="s">
        <v>30</v>
      </c>
      <c r="N1106" s="89"/>
      <c r="O1106" s="89" t="s">
        <v>30</v>
      </c>
      <c r="P1106" s="90" t="s">
        <v>540</v>
      </c>
      <c r="Q1106" s="89" t="s">
        <v>540</v>
      </c>
      <c r="R1106" s="90">
        <v>352.94118685121134</v>
      </c>
      <c r="S1106" s="90">
        <v>461.18097968179353</v>
      </c>
      <c r="T1106" s="90">
        <v>98.754767845728466</v>
      </c>
      <c r="U1106" s="90">
        <v>2028.6876923076925</v>
      </c>
      <c r="V1106" s="90">
        <v>413.81608439468374</v>
      </c>
      <c r="W1106" s="90">
        <v>0.10528</v>
      </c>
      <c r="X1106" s="90">
        <v>55.32</v>
      </c>
      <c r="Y1106" s="90">
        <v>37.157648151695533</v>
      </c>
      <c r="Z1106" s="90">
        <v>48.553133540899225</v>
      </c>
      <c r="AA1106" s="90">
        <v>10.396901958798292</v>
      </c>
      <c r="AB1106" s="90">
        <v>213.58024024615386</v>
      </c>
      <c r="AC1106" s="90">
        <v>43.566557365072306</v>
      </c>
      <c r="AD1106" s="90">
        <v>353.25448126261921</v>
      </c>
    </row>
    <row r="1107" spans="1:30" x14ac:dyDescent="0.2">
      <c r="A1107" s="89" t="s">
        <v>1117</v>
      </c>
      <c r="B1107" s="89" t="s">
        <v>577</v>
      </c>
      <c r="C1107" s="89" t="s">
        <v>4</v>
      </c>
      <c r="D1107" s="89" t="s">
        <v>805</v>
      </c>
      <c r="E1107" s="89" t="s">
        <v>612</v>
      </c>
      <c r="F1107" s="89" t="s">
        <v>612</v>
      </c>
      <c r="G1107" s="89" t="s">
        <v>541</v>
      </c>
      <c r="H1107" s="89" t="s">
        <v>83</v>
      </c>
      <c r="I1107" s="89" t="s">
        <v>276</v>
      </c>
      <c r="J1107" s="90">
        <v>54.869309999999999</v>
      </c>
      <c r="K1107" s="90">
        <v>82.989609999999999</v>
      </c>
      <c r="L1107" s="89" t="s">
        <v>24</v>
      </c>
      <c r="M1107" s="89" t="s">
        <v>30</v>
      </c>
      <c r="N1107" s="89"/>
      <c r="O1107" s="89" t="s">
        <v>30</v>
      </c>
      <c r="P1107" s="90" t="s">
        <v>540</v>
      </c>
      <c r="Q1107" s="89" t="s">
        <v>540</v>
      </c>
      <c r="R1107" s="90">
        <v>356.34522196</v>
      </c>
      <c r="S1107" s="90">
        <v>218.96523092000001</v>
      </c>
      <c r="T1107" s="90">
        <v>11.786150933333333</v>
      </c>
      <c r="U1107" s="90">
        <v>796.42</v>
      </c>
      <c r="V1107" s="90">
        <v>439.69829068545755</v>
      </c>
      <c r="W1107" s="90">
        <v>1.45869</v>
      </c>
      <c r="X1107" s="90">
        <v>58.78</v>
      </c>
      <c r="Y1107" s="90">
        <v>519.79721182083244</v>
      </c>
      <c r="Z1107" s="90">
        <v>319.4023926906948</v>
      </c>
      <c r="AA1107" s="90">
        <v>17.192340504943999</v>
      </c>
      <c r="AB1107" s="90">
        <v>1161.7298897999999</v>
      </c>
      <c r="AC1107" s="90">
        <v>641.38349963997007</v>
      </c>
      <c r="AD1107" s="90">
        <v>2659.5053344564412</v>
      </c>
    </row>
    <row r="1108" spans="1:30" x14ac:dyDescent="0.2">
      <c r="A1108" s="89" t="s">
        <v>1117</v>
      </c>
      <c r="B1108" s="89" t="s">
        <v>578</v>
      </c>
      <c r="C1108" s="89" t="s">
        <v>6</v>
      </c>
      <c r="D1108" s="89" t="s">
        <v>805</v>
      </c>
      <c r="E1108" s="89" t="s">
        <v>612</v>
      </c>
      <c r="F1108" s="89" t="s">
        <v>612</v>
      </c>
      <c r="G1108" s="89" t="s">
        <v>541</v>
      </c>
      <c r="H1108" s="89" t="s">
        <v>83</v>
      </c>
      <c r="I1108" s="89" t="s">
        <v>276</v>
      </c>
      <c r="J1108" s="90">
        <v>54.869309999999999</v>
      </c>
      <c r="K1108" s="90">
        <v>82.989609999999999</v>
      </c>
      <c r="L1108" s="89" t="s">
        <v>24</v>
      </c>
      <c r="M1108" s="89" t="s">
        <v>30</v>
      </c>
      <c r="N1108" s="89"/>
      <c r="O1108" s="89" t="s">
        <v>30</v>
      </c>
      <c r="P1108" s="90" t="s">
        <v>540</v>
      </c>
      <c r="Q1108" s="89" t="s">
        <v>540</v>
      </c>
      <c r="R1108" s="90">
        <v>356.34522196</v>
      </c>
      <c r="S1108" s="90">
        <v>218.96523092000001</v>
      </c>
      <c r="T1108" s="90">
        <v>11.786150933333333</v>
      </c>
      <c r="U1108" s="90">
        <v>796.42</v>
      </c>
      <c r="V1108" s="90">
        <v>439.69829068545755</v>
      </c>
      <c r="W1108" s="90">
        <v>0.51266999999999996</v>
      </c>
      <c r="X1108" s="90">
        <v>58.78</v>
      </c>
      <c r="Y1108" s="90">
        <v>182.68750494223318</v>
      </c>
      <c r="Z1108" s="90">
        <v>112.2569049357564</v>
      </c>
      <c r="AA1108" s="90">
        <v>6.0424059989919998</v>
      </c>
      <c r="AB1108" s="90">
        <v>408.30064139999996</v>
      </c>
      <c r="AC1108" s="90">
        <v>225.42012268571349</v>
      </c>
      <c r="AD1108" s="90">
        <v>934.70757996269504</v>
      </c>
    </row>
    <row r="1109" spans="1:30" x14ac:dyDescent="0.2">
      <c r="A1109" s="89" t="s">
        <v>1117</v>
      </c>
      <c r="B1109" s="89" t="s">
        <v>578</v>
      </c>
      <c r="C1109" s="89" t="s">
        <v>7</v>
      </c>
      <c r="D1109" s="89" t="s">
        <v>805</v>
      </c>
      <c r="E1109" s="89" t="s">
        <v>612</v>
      </c>
      <c r="F1109" s="89" t="s">
        <v>612</v>
      </c>
      <c r="G1109" s="89" t="s">
        <v>541</v>
      </c>
      <c r="H1109" s="89" t="s">
        <v>83</v>
      </c>
      <c r="I1109" s="89" t="s">
        <v>276</v>
      </c>
      <c r="J1109" s="90">
        <v>54.869309999999999</v>
      </c>
      <c r="K1109" s="90">
        <v>82.989609999999999</v>
      </c>
      <c r="L1109" s="89" t="s">
        <v>24</v>
      </c>
      <c r="M1109" s="89" t="s">
        <v>30</v>
      </c>
      <c r="N1109" s="89"/>
      <c r="O1109" s="89" t="s">
        <v>30</v>
      </c>
      <c r="P1109" s="90" t="s">
        <v>540</v>
      </c>
      <c r="Q1109" s="89" t="s">
        <v>540</v>
      </c>
      <c r="R1109" s="90">
        <v>356.34522196</v>
      </c>
      <c r="S1109" s="90">
        <v>218.96523092000001</v>
      </c>
      <c r="T1109" s="90">
        <v>11.786150933333333</v>
      </c>
      <c r="U1109" s="90">
        <v>796.42</v>
      </c>
      <c r="V1109" s="90">
        <v>439.69829068545755</v>
      </c>
      <c r="W1109" s="90">
        <v>0.36992000000000003</v>
      </c>
      <c r="X1109" s="90">
        <v>58.78</v>
      </c>
      <c r="Y1109" s="90">
        <v>131.81922450744321</v>
      </c>
      <c r="Z1109" s="90">
        <v>80.999618221926411</v>
      </c>
      <c r="AA1109" s="90">
        <v>4.3599329532586673</v>
      </c>
      <c r="AB1109" s="90">
        <v>294.6116864</v>
      </c>
      <c r="AC1109" s="90">
        <v>162.65319169036448</v>
      </c>
      <c r="AD1109" s="90">
        <v>674.44365377299277</v>
      </c>
    </row>
    <row r="1110" spans="1:30" x14ac:dyDescent="0.2">
      <c r="A1110" s="89" t="s">
        <v>1117</v>
      </c>
      <c r="B1110" s="89" t="s">
        <v>577</v>
      </c>
      <c r="C1110" s="89" t="s">
        <v>5</v>
      </c>
      <c r="D1110" s="89" t="s">
        <v>806</v>
      </c>
      <c r="E1110" s="89" t="s">
        <v>611</v>
      </c>
      <c r="F1110" s="89" t="s">
        <v>611</v>
      </c>
      <c r="G1110" s="89" t="s">
        <v>541</v>
      </c>
      <c r="H1110" s="89" t="s">
        <v>83</v>
      </c>
      <c r="I1110" s="89" t="s">
        <v>277</v>
      </c>
      <c r="J1110" s="90">
        <v>54.869461000000001</v>
      </c>
      <c r="K1110" s="90">
        <v>82.991298</v>
      </c>
      <c r="L1110" s="89" t="s">
        <v>24</v>
      </c>
      <c r="M1110" s="89" t="s">
        <v>30</v>
      </c>
      <c r="N1110" s="89"/>
      <c r="O1110" s="89" t="s">
        <v>30</v>
      </c>
      <c r="P1110" s="90" t="s">
        <v>540</v>
      </c>
      <c r="Q1110" s="89" t="s">
        <v>540</v>
      </c>
      <c r="R1110" s="90">
        <v>352.94118685121134</v>
      </c>
      <c r="S1110" s="90">
        <v>461.18097968179353</v>
      </c>
      <c r="T1110" s="90">
        <v>98.754767845728466</v>
      </c>
      <c r="U1110" s="90">
        <v>2028.6876923076925</v>
      </c>
      <c r="V1110" s="90">
        <v>408.35538769171706</v>
      </c>
      <c r="W1110" s="90">
        <v>1.4762599999999999</v>
      </c>
      <c r="X1110" s="90">
        <v>54.59</v>
      </c>
      <c r="Y1110" s="90">
        <v>521.03295650096925</v>
      </c>
      <c r="Z1110" s="90">
        <v>680.82303306504446</v>
      </c>
      <c r="AA1110" s="90">
        <v>145.78771357993509</v>
      </c>
      <c r="AB1110" s="90">
        <v>2994.8704926461537</v>
      </c>
      <c r="AC1110" s="90">
        <v>602.83872463377418</v>
      </c>
      <c r="AD1110" s="90">
        <v>4945.3529204258766</v>
      </c>
    </row>
    <row r="1111" spans="1:30" x14ac:dyDescent="0.2">
      <c r="A1111" s="89" t="s">
        <v>1117</v>
      </c>
      <c r="B1111" s="89" t="s">
        <v>577</v>
      </c>
      <c r="C1111" s="89" t="s">
        <v>10</v>
      </c>
      <c r="D1111" s="89" t="s">
        <v>806</v>
      </c>
      <c r="E1111" s="89" t="s">
        <v>611</v>
      </c>
      <c r="F1111" s="89" t="s">
        <v>611</v>
      </c>
      <c r="G1111" s="89" t="s">
        <v>541</v>
      </c>
      <c r="H1111" s="89" t="s">
        <v>83</v>
      </c>
      <c r="I1111" s="89" t="s">
        <v>277</v>
      </c>
      <c r="J1111" s="90">
        <v>54.869461000000001</v>
      </c>
      <c r="K1111" s="90">
        <v>82.991298</v>
      </c>
      <c r="L1111" s="89" t="s">
        <v>24</v>
      </c>
      <c r="M1111" s="89" t="s">
        <v>30</v>
      </c>
      <c r="N1111" s="89"/>
      <c r="O1111" s="89" t="s">
        <v>30</v>
      </c>
      <c r="P1111" s="90" t="s">
        <v>540</v>
      </c>
      <c r="Q1111" s="89" t="s">
        <v>540</v>
      </c>
      <c r="R1111" s="90">
        <v>352.94118685121134</v>
      </c>
      <c r="S1111" s="90">
        <v>461.18097968179353</v>
      </c>
      <c r="T1111" s="90">
        <v>98.754767845728466</v>
      </c>
      <c r="U1111" s="90">
        <v>2028.6876923076925</v>
      </c>
      <c r="V1111" s="90">
        <v>408.35538769171706</v>
      </c>
      <c r="W1111" s="90">
        <v>0.41127999999999998</v>
      </c>
      <c r="X1111" s="90">
        <v>54.59</v>
      </c>
      <c r="Y1111" s="90">
        <v>145.1576513281662</v>
      </c>
      <c r="Z1111" s="90">
        <v>189.67451332352803</v>
      </c>
      <c r="AA1111" s="90">
        <v>40.615860919591199</v>
      </c>
      <c r="AB1111" s="90">
        <v>834.35867409230775</v>
      </c>
      <c r="AC1111" s="90">
        <v>167.94840384984937</v>
      </c>
      <c r="AD1111" s="90">
        <v>1377.7551035134427</v>
      </c>
    </row>
    <row r="1112" spans="1:30" x14ac:dyDescent="0.2">
      <c r="A1112" s="89" t="s">
        <v>1117</v>
      </c>
      <c r="B1112" s="89" t="s">
        <v>577</v>
      </c>
      <c r="C1112" s="89" t="s">
        <v>9</v>
      </c>
      <c r="D1112" s="89" t="s">
        <v>806</v>
      </c>
      <c r="E1112" s="89" t="s">
        <v>611</v>
      </c>
      <c r="F1112" s="89" t="s">
        <v>611</v>
      </c>
      <c r="G1112" s="89" t="s">
        <v>541</v>
      </c>
      <c r="H1112" s="89" t="s">
        <v>83</v>
      </c>
      <c r="I1112" s="89" t="s">
        <v>277</v>
      </c>
      <c r="J1112" s="90">
        <v>54.869461000000001</v>
      </c>
      <c r="K1112" s="90">
        <v>82.991298</v>
      </c>
      <c r="L1112" s="89" t="s">
        <v>24</v>
      </c>
      <c r="M1112" s="89" t="s">
        <v>30</v>
      </c>
      <c r="N1112" s="89"/>
      <c r="O1112" s="89" t="s">
        <v>30</v>
      </c>
      <c r="P1112" s="90" t="s">
        <v>540</v>
      </c>
      <c r="Q1112" s="89" t="s">
        <v>540</v>
      </c>
      <c r="R1112" s="90">
        <v>352.94118685121134</v>
      </c>
      <c r="S1112" s="90">
        <v>461.18097968179353</v>
      </c>
      <c r="T1112" s="90">
        <v>98.754767845728466</v>
      </c>
      <c r="U1112" s="90">
        <v>2028.6876923076925</v>
      </c>
      <c r="V1112" s="90">
        <v>408.35538769171706</v>
      </c>
      <c r="W1112" s="90">
        <v>0.12472</v>
      </c>
      <c r="X1112" s="90">
        <v>54.59</v>
      </c>
      <c r="Y1112" s="90">
        <v>44.018824824083076</v>
      </c>
      <c r="Z1112" s="90">
        <v>57.518491785913291</v>
      </c>
      <c r="AA1112" s="90">
        <v>12.316694645719254</v>
      </c>
      <c r="AB1112" s="90">
        <v>253.01792898461539</v>
      </c>
      <c r="AC1112" s="90">
        <v>50.930083952910948</v>
      </c>
      <c r="AD1112" s="90">
        <v>417.80202419324195</v>
      </c>
    </row>
    <row r="1113" spans="1:30" x14ac:dyDescent="0.2">
      <c r="A1113" s="89" t="s">
        <v>1117</v>
      </c>
      <c r="B1113" s="89" t="s">
        <v>577</v>
      </c>
      <c r="C1113" s="89" t="s">
        <v>4</v>
      </c>
      <c r="D1113" s="89" t="s">
        <v>806</v>
      </c>
      <c r="E1113" s="89" t="s">
        <v>612</v>
      </c>
      <c r="F1113" s="89" t="s">
        <v>612</v>
      </c>
      <c r="G1113" s="89" t="s">
        <v>541</v>
      </c>
      <c r="H1113" s="89" t="s">
        <v>83</v>
      </c>
      <c r="I1113" s="89" t="s">
        <v>277</v>
      </c>
      <c r="J1113" s="90">
        <v>54.869461000000001</v>
      </c>
      <c r="K1113" s="90">
        <v>82.991298</v>
      </c>
      <c r="L1113" s="89" t="s">
        <v>24</v>
      </c>
      <c r="M1113" s="89" t="s">
        <v>30</v>
      </c>
      <c r="N1113" s="89"/>
      <c r="O1113" s="89" t="s">
        <v>30</v>
      </c>
      <c r="P1113" s="90" t="s">
        <v>540</v>
      </c>
      <c r="Q1113" s="89" t="s">
        <v>540</v>
      </c>
      <c r="R1113" s="90">
        <v>356.34522196</v>
      </c>
      <c r="S1113" s="90">
        <v>218.96523092000001</v>
      </c>
      <c r="T1113" s="90">
        <v>11.786150933333333</v>
      </c>
      <c r="U1113" s="90">
        <v>796.42</v>
      </c>
      <c r="V1113" s="90">
        <v>446.13144022593889</v>
      </c>
      <c r="W1113" s="90">
        <v>1.66784</v>
      </c>
      <c r="X1113" s="90">
        <v>59.64</v>
      </c>
      <c r="Y1113" s="90">
        <v>594.32681499376645</v>
      </c>
      <c r="Z1113" s="90">
        <v>365.1989707376128</v>
      </c>
      <c r="AA1113" s="90">
        <v>19.657413972650666</v>
      </c>
      <c r="AB1113" s="90">
        <v>1328.3011328</v>
      </c>
      <c r="AC1113" s="90">
        <v>744.07586126642991</v>
      </c>
      <c r="AD1113" s="90">
        <v>3051.56019377046</v>
      </c>
    </row>
    <row r="1114" spans="1:30" x14ac:dyDescent="0.2">
      <c r="A1114" s="89" t="s">
        <v>1117</v>
      </c>
      <c r="B1114" s="89" t="s">
        <v>578</v>
      </c>
      <c r="C1114" s="89" t="s">
        <v>6</v>
      </c>
      <c r="D1114" s="89" t="s">
        <v>806</v>
      </c>
      <c r="E1114" s="89" t="s">
        <v>612</v>
      </c>
      <c r="F1114" s="89" t="s">
        <v>612</v>
      </c>
      <c r="G1114" s="89" t="s">
        <v>541</v>
      </c>
      <c r="H1114" s="89" t="s">
        <v>83</v>
      </c>
      <c r="I1114" s="89" t="s">
        <v>277</v>
      </c>
      <c r="J1114" s="90">
        <v>54.869461000000001</v>
      </c>
      <c r="K1114" s="90">
        <v>82.991298</v>
      </c>
      <c r="L1114" s="89" t="s">
        <v>24</v>
      </c>
      <c r="M1114" s="89" t="s">
        <v>30</v>
      </c>
      <c r="N1114" s="89"/>
      <c r="O1114" s="89" t="s">
        <v>30</v>
      </c>
      <c r="P1114" s="90" t="s">
        <v>540</v>
      </c>
      <c r="Q1114" s="89" t="s">
        <v>540</v>
      </c>
      <c r="R1114" s="90">
        <v>356.34522196</v>
      </c>
      <c r="S1114" s="90">
        <v>218.96523092000001</v>
      </c>
      <c r="T1114" s="90">
        <v>11.786150933333333</v>
      </c>
      <c r="U1114" s="90">
        <v>796.42</v>
      </c>
      <c r="V1114" s="90">
        <v>446.13144022593889</v>
      </c>
      <c r="W1114" s="90">
        <v>0.49282999999999999</v>
      </c>
      <c r="X1114" s="90">
        <v>59.64</v>
      </c>
      <c r="Y1114" s="90">
        <v>175.61761573854679</v>
      </c>
      <c r="Z1114" s="90">
        <v>107.9126347543036</v>
      </c>
      <c r="AA1114" s="90">
        <v>5.8085687644746669</v>
      </c>
      <c r="AB1114" s="90">
        <v>392.49966859999995</v>
      </c>
      <c r="AC1114" s="90">
        <v>219.86695768654945</v>
      </c>
      <c r="AD1114" s="90">
        <v>901.70544554387436</v>
      </c>
    </row>
    <row r="1115" spans="1:30" x14ac:dyDescent="0.2">
      <c r="A1115" s="89" t="s">
        <v>1117</v>
      </c>
      <c r="B1115" s="89" t="s">
        <v>578</v>
      </c>
      <c r="C1115" s="89" t="s">
        <v>7</v>
      </c>
      <c r="D1115" s="89" t="s">
        <v>806</v>
      </c>
      <c r="E1115" s="89" t="s">
        <v>612</v>
      </c>
      <c r="F1115" s="89" t="s">
        <v>612</v>
      </c>
      <c r="G1115" s="89" t="s">
        <v>541</v>
      </c>
      <c r="H1115" s="89" t="s">
        <v>83</v>
      </c>
      <c r="I1115" s="89" t="s">
        <v>277</v>
      </c>
      <c r="J1115" s="90">
        <v>54.869461000000001</v>
      </c>
      <c r="K1115" s="90">
        <v>82.991298</v>
      </c>
      <c r="L1115" s="89" t="s">
        <v>24</v>
      </c>
      <c r="M1115" s="89" t="s">
        <v>30</v>
      </c>
      <c r="N1115" s="89"/>
      <c r="O1115" s="89" t="s">
        <v>30</v>
      </c>
      <c r="P1115" s="90" t="s">
        <v>540</v>
      </c>
      <c r="Q1115" s="89" t="s">
        <v>540</v>
      </c>
      <c r="R1115" s="90">
        <v>356.34522196</v>
      </c>
      <c r="S1115" s="90">
        <v>218.96523092000001</v>
      </c>
      <c r="T1115" s="90">
        <v>11.786150933333333</v>
      </c>
      <c r="U1115" s="90">
        <v>796.42</v>
      </c>
      <c r="V1115" s="90">
        <v>446.13144022593889</v>
      </c>
      <c r="W1115" s="90">
        <v>0.35260999999999998</v>
      </c>
      <c r="X1115" s="90">
        <v>59.64</v>
      </c>
      <c r="Y1115" s="90">
        <v>125.65088871531559</v>
      </c>
      <c r="Z1115" s="90">
        <v>77.209330074701199</v>
      </c>
      <c r="AA1115" s="90">
        <v>4.1559146806026668</v>
      </c>
      <c r="AB1115" s="90">
        <v>280.82565619999997</v>
      </c>
      <c r="AC1115" s="90">
        <v>157.31040713806831</v>
      </c>
      <c r="AD1115" s="90">
        <v>645.15219680868779</v>
      </c>
    </row>
    <row r="1116" spans="1:30" x14ac:dyDescent="0.2">
      <c r="A1116" s="89" t="s">
        <v>1117</v>
      </c>
      <c r="B1116" s="89" t="s">
        <v>577</v>
      </c>
      <c r="C1116" s="89" t="s">
        <v>5</v>
      </c>
      <c r="D1116" s="89" t="s">
        <v>807</v>
      </c>
      <c r="E1116" s="89" t="s">
        <v>604</v>
      </c>
      <c r="F1116" s="89" t="s">
        <v>604</v>
      </c>
      <c r="G1116" s="89" t="s">
        <v>541</v>
      </c>
      <c r="H1116" s="89" t="s">
        <v>83</v>
      </c>
      <c r="I1116" s="89" t="s">
        <v>278</v>
      </c>
      <c r="J1116" s="90">
        <v>55.228484999999999</v>
      </c>
      <c r="K1116" s="90">
        <v>84.406413999999998</v>
      </c>
      <c r="L1116" s="89" t="s">
        <v>24</v>
      </c>
      <c r="M1116" s="89" t="s">
        <v>30</v>
      </c>
      <c r="N1116" s="89"/>
      <c r="O1116" s="89" t="s">
        <v>30</v>
      </c>
      <c r="P1116" s="90" t="s">
        <v>540</v>
      </c>
      <c r="Q1116" s="89" t="s">
        <v>540</v>
      </c>
      <c r="R1116" s="90">
        <v>479.9803524818098</v>
      </c>
      <c r="S1116" s="90">
        <v>295.12235540774935</v>
      </c>
      <c r="T1116" s="90">
        <v>47.077131593848343</v>
      </c>
      <c r="U1116" s="90">
        <v>2386.0969230769228</v>
      </c>
      <c r="V1116" s="90">
        <v>1261.4550530604329</v>
      </c>
      <c r="W1116" s="90">
        <v>0.66778000000000004</v>
      </c>
      <c r="X1116" s="90">
        <v>190.23</v>
      </c>
      <c r="Y1116" s="90">
        <v>320.52127978030296</v>
      </c>
      <c r="Z1116" s="90">
        <v>197.07680649418688</v>
      </c>
      <c r="AA1116" s="90">
        <v>31.437166935740049</v>
      </c>
      <c r="AB1116" s="90">
        <v>1593.3878032923076</v>
      </c>
      <c r="AC1116" s="90">
        <v>842.3744553326959</v>
      </c>
      <c r="AD1116" s="90">
        <v>2984.7975118352333</v>
      </c>
    </row>
    <row r="1117" spans="1:30" x14ac:dyDescent="0.2">
      <c r="A1117" s="89" t="s">
        <v>1117</v>
      </c>
      <c r="B1117" s="89" t="s">
        <v>577</v>
      </c>
      <c r="C1117" s="89" t="s">
        <v>10</v>
      </c>
      <c r="D1117" s="89" t="s">
        <v>807</v>
      </c>
      <c r="E1117" s="89" t="s">
        <v>604</v>
      </c>
      <c r="F1117" s="89" t="s">
        <v>604</v>
      </c>
      <c r="G1117" s="89" t="s">
        <v>541</v>
      </c>
      <c r="H1117" s="89" t="s">
        <v>83</v>
      </c>
      <c r="I1117" s="89" t="s">
        <v>278</v>
      </c>
      <c r="J1117" s="90">
        <v>55.228484999999999</v>
      </c>
      <c r="K1117" s="90">
        <v>84.406413999999998</v>
      </c>
      <c r="L1117" s="89" t="s">
        <v>24</v>
      </c>
      <c r="M1117" s="89" t="s">
        <v>30</v>
      </c>
      <c r="N1117" s="89"/>
      <c r="O1117" s="89" t="s">
        <v>30</v>
      </c>
      <c r="P1117" s="90" t="s">
        <v>540</v>
      </c>
      <c r="Q1117" s="89" t="s">
        <v>540</v>
      </c>
      <c r="R1117" s="90">
        <v>479.9803524818098</v>
      </c>
      <c r="S1117" s="90">
        <v>295.12235540774935</v>
      </c>
      <c r="T1117" s="90">
        <v>47.077131593848343</v>
      </c>
      <c r="U1117" s="90">
        <v>2386.0969230769228</v>
      </c>
      <c r="V1117" s="90">
        <v>1261.4550530604329</v>
      </c>
      <c r="W1117" s="90">
        <v>0.17427999999999999</v>
      </c>
      <c r="X1117" s="90">
        <v>190.23</v>
      </c>
      <c r="Y1117" s="90">
        <v>83.650975830529802</v>
      </c>
      <c r="Z1117" s="90">
        <v>51.433924100462555</v>
      </c>
      <c r="AA1117" s="90">
        <v>8.204602494175889</v>
      </c>
      <c r="AB1117" s="90">
        <v>415.84897175384612</v>
      </c>
      <c r="AC1117" s="90">
        <v>219.84638664737224</v>
      </c>
      <c r="AD1117" s="90">
        <v>778.98486082638658</v>
      </c>
    </row>
    <row r="1118" spans="1:30" x14ac:dyDescent="0.2">
      <c r="A1118" s="89" t="s">
        <v>1117</v>
      </c>
      <c r="B1118" s="89" t="s">
        <v>577</v>
      </c>
      <c r="C1118" s="89" t="s">
        <v>9</v>
      </c>
      <c r="D1118" s="89" t="s">
        <v>807</v>
      </c>
      <c r="E1118" s="89" t="s">
        <v>604</v>
      </c>
      <c r="F1118" s="89" t="s">
        <v>604</v>
      </c>
      <c r="G1118" s="89" t="s">
        <v>541</v>
      </c>
      <c r="H1118" s="89" t="s">
        <v>83</v>
      </c>
      <c r="I1118" s="89" t="s">
        <v>278</v>
      </c>
      <c r="J1118" s="90">
        <v>55.228484999999999</v>
      </c>
      <c r="K1118" s="90">
        <v>84.406413999999998</v>
      </c>
      <c r="L1118" s="89" t="s">
        <v>24</v>
      </c>
      <c r="M1118" s="89" t="s">
        <v>30</v>
      </c>
      <c r="N1118" s="89"/>
      <c r="O1118" s="89" t="s">
        <v>30</v>
      </c>
      <c r="P1118" s="90" t="s">
        <v>540</v>
      </c>
      <c r="Q1118" s="89" t="s">
        <v>540</v>
      </c>
      <c r="R1118" s="90">
        <v>479.9803524818098</v>
      </c>
      <c r="S1118" s="90">
        <v>295.12235540774935</v>
      </c>
      <c r="T1118" s="90">
        <v>47.077131593848343</v>
      </c>
      <c r="U1118" s="90">
        <v>2386.0969230769228</v>
      </c>
      <c r="V1118" s="90">
        <v>1261.4550530604329</v>
      </c>
      <c r="W1118" s="90">
        <v>5.144E-2</v>
      </c>
      <c r="X1118" s="90">
        <v>190.23</v>
      </c>
      <c r="Y1118" s="90">
        <v>24.690189331664296</v>
      </c>
      <c r="Z1118" s="90">
        <v>15.181093962174627</v>
      </c>
      <c r="AA1118" s="90">
        <v>2.4216476491875589</v>
      </c>
      <c r="AB1118" s="90">
        <v>122.74082572307691</v>
      </c>
      <c r="AC1118" s="90">
        <v>64.889247929428663</v>
      </c>
      <c r="AD1118" s="90">
        <v>229.92300459553206</v>
      </c>
    </row>
    <row r="1119" spans="1:30" x14ac:dyDescent="0.2">
      <c r="A1119" s="89" t="s">
        <v>1117</v>
      </c>
      <c r="B1119" s="89" t="s">
        <v>577</v>
      </c>
      <c r="C1119" s="89" t="s">
        <v>4</v>
      </c>
      <c r="D1119" s="89" t="s">
        <v>807</v>
      </c>
      <c r="E1119" s="89" t="s">
        <v>612</v>
      </c>
      <c r="F1119" s="89" t="s">
        <v>612</v>
      </c>
      <c r="G1119" s="89" t="s">
        <v>541</v>
      </c>
      <c r="H1119" s="89" t="s">
        <v>83</v>
      </c>
      <c r="I1119" s="89" t="s">
        <v>278</v>
      </c>
      <c r="J1119" s="90">
        <v>55.228484999999999</v>
      </c>
      <c r="K1119" s="90">
        <v>84.406413999999998</v>
      </c>
      <c r="L1119" s="89" t="s">
        <v>24</v>
      </c>
      <c r="M1119" s="89" t="s">
        <v>30</v>
      </c>
      <c r="N1119" s="89"/>
      <c r="O1119" s="89" t="s">
        <v>30</v>
      </c>
      <c r="P1119" s="90" t="s">
        <v>540</v>
      </c>
      <c r="Q1119" s="89" t="s">
        <v>540</v>
      </c>
      <c r="R1119" s="90">
        <v>356.34522196</v>
      </c>
      <c r="S1119" s="90">
        <v>218.96523092000001</v>
      </c>
      <c r="T1119" s="90">
        <v>11.786150933333333</v>
      </c>
      <c r="U1119" s="90">
        <v>796.42</v>
      </c>
      <c r="V1119" s="90">
        <v>746.32015076026028</v>
      </c>
      <c r="W1119" s="90">
        <v>0.80195000000000005</v>
      </c>
      <c r="X1119" s="90">
        <v>99.77</v>
      </c>
      <c r="Y1119" s="90">
        <v>285.77105075082204</v>
      </c>
      <c r="Z1119" s="90">
        <v>175.59916693629401</v>
      </c>
      <c r="AA1119" s="90">
        <v>9.4519037409866673</v>
      </c>
      <c r="AB1119" s="90">
        <v>638.68901900000003</v>
      </c>
      <c r="AC1119" s="90">
        <v>598.51144490219076</v>
      </c>
      <c r="AD1119" s="90">
        <v>1708.0225853302936</v>
      </c>
    </row>
    <row r="1120" spans="1:30" x14ac:dyDescent="0.2">
      <c r="A1120" s="89" t="s">
        <v>1117</v>
      </c>
      <c r="B1120" s="89" t="s">
        <v>578</v>
      </c>
      <c r="C1120" s="89" t="s">
        <v>6</v>
      </c>
      <c r="D1120" s="89" t="s">
        <v>807</v>
      </c>
      <c r="E1120" s="89" t="s">
        <v>612</v>
      </c>
      <c r="F1120" s="89" t="s">
        <v>612</v>
      </c>
      <c r="G1120" s="89" t="s">
        <v>541</v>
      </c>
      <c r="H1120" s="89" t="s">
        <v>83</v>
      </c>
      <c r="I1120" s="89" t="s">
        <v>278</v>
      </c>
      <c r="J1120" s="90">
        <v>55.228484999999999</v>
      </c>
      <c r="K1120" s="90">
        <v>84.406413999999998</v>
      </c>
      <c r="L1120" s="89" t="s">
        <v>24</v>
      </c>
      <c r="M1120" s="89" t="s">
        <v>30</v>
      </c>
      <c r="N1120" s="89"/>
      <c r="O1120" s="89" t="s">
        <v>30</v>
      </c>
      <c r="P1120" s="90" t="s">
        <v>540</v>
      </c>
      <c r="Q1120" s="89" t="s">
        <v>540</v>
      </c>
      <c r="R1120" s="90">
        <v>356.34522196</v>
      </c>
      <c r="S1120" s="90">
        <v>218.96523092000001</v>
      </c>
      <c r="T1120" s="90">
        <v>11.786150933333333</v>
      </c>
      <c r="U1120" s="90">
        <v>796.42</v>
      </c>
      <c r="V1120" s="90">
        <v>746.32015076026028</v>
      </c>
      <c r="W1120" s="90">
        <v>0.35215000000000002</v>
      </c>
      <c r="X1120" s="90">
        <v>99.77</v>
      </c>
      <c r="Y1120" s="90">
        <v>125.48696991321401</v>
      </c>
      <c r="Z1120" s="90">
        <v>77.108606068478011</v>
      </c>
      <c r="AA1120" s="90">
        <v>4.150493051173334</v>
      </c>
      <c r="AB1120" s="90">
        <v>280.45930299999998</v>
      </c>
      <c r="AC1120" s="90">
        <v>262.81664109022569</v>
      </c>
      <c r="AD1120" s="90">
        <v>750.02201312309103</v>
      </c>
    </row>
    <row r="1121" spans="1:30" x14ac:dyDescent="0.2">
      <c r="A1121" s="89" t="s">
        <v>1117</v>
      </c>
      <c r="B1121" s="89" t="s">
        <v>578</v>
      </c>
      <c r="C1121" s="89" t="s">
        <v>7</v>
      </c>
      <c r="D1121" s="89" t="s">
        <v>807</v>
      </c>
      <c r="E1121" s="89" t="s">
        <v>612</v>
      </c>
      <c r="F1121" s="89" t="s">
        <v>612</v>
      </c>
      <c r="G1121" s="89" t="s">
        <v>541</v>
      </c>
      <c r="H1121" s="89" t="s">
        <v>83</v>
      </c>
      <c r="I1121" s="89" t="s">
        <v>278</v>
      </c>
      <c r="J1121" s="90">
        <v>55.228484999999999</v>
      </c>
      <c r="K1121" s="90">
        <v>84.406413999999998</v>
      </c>
      <c r="L1121" s="89" t="s">
        <v>24</v>
      </c>
      <c r="M1121" s="89" t="s">
        <v>30</v>
      </c>
      <c r="N1121" s="89"/>
      <c r="O1121" s="89" t="s">
        <v>30</v>
      </c>
      <c r="P1121" s="90" t="s">
        <v>540</v>
      </c>
      <c r="Q1121" s="89" t="s">
        <v>540</v>
      </c>
      <c r="R1121" s="90">
        <v>356.34522196</v>
      </c>
      <c r="S1121" s="90">
        <v>218.96523092000001</v>
      </c>
      <c r="T1121" s="90">
        <v>11.786150933333333</v>
      </c>
      <c r="U1121" s="90">
        <v>796.42</v>
      </c>
      <c r="V1121" s="90">
        <v>746.32015076026028</v>
      </c>
      <c r="W1121" s="90">
        <v>0.26007000000000002</v>
      </c>
      <c r="X1121" s="90">
        <v>99.77</v>
      </c>
      <c r="Y1121" s="90">
        <v>92.674701875137202</v>
      </c>
      <c r="Z1121" s="90">
        <v>56.946287605364411</v>
      </c>
      <c r="AA1121" s="90">
        <v>3.0652242732320003</v>
      </c>
      <c r="AB1121" s="90">
        <v>207.12494940000002</v>
      </c>
      <c r="AC1121" s="90">
        <v>194.09548160822089</v>
      </c>
      <c r="AD1121" s="90">
        <v>553.90664476195457</v>
      </c>
    </row>
    <row r="1122" spans="1:30" x14ac:dyDescent="0.2">
      <c r="A1122" s="89" t="s">
        <v>1117</v>
      </c>
      <c r="B1122" s="89" t="s">
        <v>577</v>
      </c>
      <c r="C1122" s="89" t="s">
        <v>4</v>
      </c>
      <c r="D1122" s="89" t="s">
        <v>808</v>
      </c>
      <c r="E1122" s="89" t="s">
        <v>608</v>
      </c>
      <c r="F1122" s="89" t="s">
        <v>608</v>
      </c>
      <c r="G1122" s="89" t="s">
        <v>541</v>
      </c>
      <c r="H1122" s="89" t="s">
        <v>83</v>
      </c>
      <c r="I1122" s="89" t="s">
        <v>279</v>
      </c>
      <c r="J1122" s="90">
        <v>55.448622</v>
      </c>
      <c r="K1122" s="90">
        <v>78.303286999999997</v>
      </c>
      <c r="L1122" s="89" t="s">
        <v>24</v>
      </c>
      <c r="M1122" s="89" t="s">
        <v>30</v>
      </c>
      <c r="N1122" s="89"/>
      <c r="O1122" s="89" t="s">
        <v>30</v>
      </c>
      <c r="P1122" s="90" t="s">
        <v>540</v>
      </c>
      <c r="Q1122" s="89" t="s">
        <v>540</v>
      </c>
      <c r="R1122" s="90">
        <v>37.246755611111105</v>
      </c>
      <c r="S1122" s="90">
        <v>189.01297827777779</v>
      </c>
      <c r="T1122" s="90">
        <v>16.034161722222223</v>
      </c>
      <c r="U1122" s="90">
        <v>0</v>
      </c>
      <c r="V1122" s="90">
        <v>2263.7532080268384</v>
      </c>
      <c r="W1122" s="90">
        <v>2.1285599999999998</v>
      </c>
      <c r="X1122" s="90">
        <v>368.66</v>
      </c>
      <c r="Y1122" s="90">
        <v>79.281954123586644</v>
      </c>
      <c r="Z1122" s="90">
        <v>402.32546504294663</v>
      </c>
      <c r="AA1122" s="90">
        <v>34.12967527545333</v>
      </c>
      <c r="AB1122" s="90">
        <v>0</v>
      </c>
      <c r="AC1122" s="90">
        <v>4818.5345284776067</v>
      </c>
      <c r="AD1122" s="90">
        <v>5334.271622919593</v>
      </c>
    </row>
    <row r="1123" spans="1:30" x14ac:dyDescent="0.2">
      <c r="A1123" s="89" t="s">
        <v>1117</v>
      </c>
      <c r="B1123" s="89" t="s">
        <v>577</v>
      </c>
      <c r="C1123" s="89" t="s">
        <v>5</v>
      </c>
      <c r="D1123" s="89" t="s">
        <v>808</v>
      </c>
      <c r="E1123" s="89" t="s">
        <v>608</v>
      </c>
      <c r="F1123" s="89" t="s">
        <v>608</v>
      </c>
      <c r="G1123" s="89" t="s">
        <v>541</v>
      </c>
      <c r="H1123" s="89" t="s">
        <v>83</v>
      </c>
      <c r="I1123" s="89" t="s">
        <v>279</v>
      </c>
      <c r="J1123" s="90">
        <v>55.448622</v>
      </c>
      <c r="K1123" s="90">
        <v>78.303286999999997</v>
      </c>
      <c r="L1123" s="89" t="s">
        <v>24</v>
      </c>
      <c r="M1123" s="89" t="s">
        <v>30</v>
      </c>
      <c r="N1123" s="89"/>
      <c r="O1123" s="89" t="s">
        <v>30</v>
      </c>
      <c r="P1123" s="90" t="s">
        <v>540</v>
      </c>
      <c r="Q1123" s="89" t="s">
        <v>540</v>
      </c>
      <c r="R1123" s="90">
        <v>37.246755611111105</v>
      </c>
      <c r="S1123" s="90">
        <v>189.01297827777779</v>
      </c>
      <c r="T1123" s="90">
        <v>16.034161722222223</v>
      </c>
      <c r="U1123" s="90">
        <v>0</v>
      </c>
      <c r="V1123" s="90">
        <v>2263.7532080268384</v>
      </c>
      <c r="W1123" s="90">
        <v>1.9067799999999999</v>
      </c>
      <c r="X1123" s="90">
        <v>368.66</v>
      </c>
      <c r="Y1123" s="90">
        <v>71.021368664154437</v>
      </c>
      <c r="Z1123" s="90">
        <v>360.40616672050112</v>
      </c>
      <c r="AA1123" s="90">
        <v>30.573618888698888</v>
      </c>
      <c r="AB1123" s="90">
        <v>0</v>
      </c>
      <c r="AC1123" s="90">
        <v>4316.4793420014148</v>
      </c>
      <c r="AD1123" s="90">
        <v>4778.4804962747694</v>
      </c>
    </row>
    <row r="1124" spans="1:30" x14ac:dyDescent="0.2">
      <c r="A1124" s="89" t="s">
        <v>1117</v>
      </c>
      <c r="B1124" s="89" t="s">
        <v>577</v>
      </c>
      <c r="C1124" s="89" t="s">
        <v>10</v>
      </c>
      <c r="D1124" s="89" t="s">
        <v>808</v>
      </c>
      <c r="E1124" s="89" t="s">
        <v>608</v>
      </c>
      <c r="F1124" s="89" t="s">
        <v>608</v>
      </c>
      <c r="G1124" s="89" t="s">
        <v>541</v>
      </c>
      <c r="H1124" s="89" t="s">
        <v>83</v>
      </c>
      <c r="I1124" s="89" t="s">
        <v>279</v>
      </c>
      <c r="J1124" s="90">
        <v>55.448622</v>
      </c>
      <c r="K1124" s="90">
        <v>78.303286999999997</v>
      </c>
      <c r="L1124" s="89" t="s">
        <v>24</v>
      </c>
      <c r="M1124" s="89" t="s">
        <v>30</v>
      </c>
      <c r="N1124" s="89"/>
      <c r="O1124" s="89" t="s">
        <v>30</v>
      </c>
      <c r="P1124" s="90" t="s">
        <v>540</v>
      </c>
      <c r="Q1124" s="89" t="s">
        <v>540</v>
      </c>
      <c r="R1124" s="90">
        <v>37.246755611111105</v>
      </c>
      <c r="S1124" s="90">
        <v>189.01297827777779</v>
      </c>
      <c r="T1124" s="90">
        <v>16.034161722222223</v>
      </c>
      <c r="U1124" s="90">
        <v>0</v>
      </c>
      <c r="V1124" s="90">
        <v>2263.7532080268384</v>
      </c>
      <c r="W1124" s="90">
        <v>0.53756999999999999</v>
      </c>
      <c r="X1124" s="90">
        <v>368.66</v>
      </c>
      <c r="Y1124" s="90">
        <v>20.022738413864996</v>
      </c>
      <c r="Z1124" s="90">
        <v>101.607706732785</v>
      </c>
      <c r="AA1124" s="90">
        <v>8.6194843170150008</v>
      </c>
      <c r="AB1124" s="90">
        <v>0</v>
      </c>
      <c r="AC1124" s="90">
        <v>1216.9258120389875</v>
      </c>
      <c r="AD1124" s="90">
        <v>1347.1757415026525</v>
      </c>
    </row>
    <row r="1125" spans="1:30" x14ac:dyDescent="0.2">
      <c r="A1125" s="89" t="s">
        <v>1117</v>
      </c>
      <c r="B1125" s="89" t="s">
        <v>577</v>
      </c>
      <c r="C1125" s="89" t="s">
        <v>9</v>
      </c>
      <c r="D1125" s="89" t="s">
        <v>808</v>
      </c>
      <c r="E1125" s="89" t="s">
        <v>608</v>
      </c>
      <c r="F1125" s="89" t="s">
        <v>608</v>
      </c>
      <c r="G1125" s="89" t="s">
        <v>541</v>
      </c>
      <c r="H1125" s="89" t="s">
        <v>83</v>
      </c>
      <c r="I1125" s="89" t="s">
        <v>279</v>
      </c>
      <c r="J1125" s="90">
        <v>55.448622</v>
      </c>
      <c r="K1125" s="90">
        <v>78.303286999999997</v>
      </c>
      <c r="L1125" s="89" t="s">
        <v>24</v>
      </c>
      <c r="M1125" s="89" t="s">
        <v>30</v>
      </c>
      <c r="N1125" s="89"/>
      <c r="O1125" s="89" t="s">
        <v>30</v>
      </c>
      <c r="P1125" s="90" t="s">
        <v>540</v>
      </c>
      <c r="Q1125" s="89" t="s">
        <v>540</v>
      </c>
      <c r="R1125" s="90">
        <v>37.246755611111105</v>
      </c>
      <c r="S1125" s="90">
        <v>189.01297827777779</v>
      </c>
      <c r="T1125" s="90">
        <v>16.034161722222223</v>
      </c>
      <c r="U1125" s="90">
        <v>0</v>
      </c>
      <c r="V1125" s="90">
        <v>2263.7532080268384</v>
      </c>
      <c r="W1125" s="90">
        <v>0.16378999999999999</v>
      </c>
      <c r="X1125" s="90">
        <v>368.66</v>
      </c>
      <c r="Y1125" s="90">
        <v>6.1006461015438873</v>
      </c>
      <c r="Z1125" s="90">
        <v>30.958435712117222</v>
      </c>
      <c r="AA1125" s="90">
        <v>2.6262353484827776</v>
      </c>
      <c r="AB1125" s="90">
        <v>0</v>
      </c>
      <c r="AC1125" s="90">
        <v>370.78013794271584</v>
      </c>
      <c r="AD1125" s="90">
        <v>410.46545510485976</v>
      </c>
    </row>
    <row r="1126" spans="1:30" x14ac:dyDescent="0.2">
      <c r="A1126" s="89" t="s">
        <v>1117</v>
      </c>
      <c r="B1126" s="89" t="s">
        <v>577</v>
      </c>
      <c r="C1126" s="89" t="s">
        <v>5</v>
      </c>
      <c r="D1126" s="89" t="s">
        <v>809</v>
      </c>
      <c r="E1126" s="89" t="s">
        <v>611</v>
      </c>
      <c r="F1126" s="89" t="s">
        <v>611</v>
      </c>
      <c r="G1126" s="89" t="s">
        <v>541</v>
      </c>
      <c r="H1126" s="89" t="s">
        <v>83</v>
      </c>
      <c r="I1126" s="89" t="s">
        <v>280</v>
      </c>
      <c r="J1126" s="90">
        <v>55.000590000000003</v>
      </c>
      <c r="K1126" s="90">
        <v>82.628479999999996</v>
      </c>
      <c r="L1126" s="89" t="s">
        <v>24</v>
      </c>
      <c r="M1126" s="89" t="s">
        <v>30</v>
      </c>
      <c r="N1126" s="89"/>
      <c r="O1126" s="89" t="s">
        <v>30</v>
      </c>
      <c r="P1126" s="90" t="s">
        <v>540</v>
      </c>
      <c r="Q1126" s="89" t="s">
        <v>540</v>
      </c>
      <c r="R1126" s="90">
        <v>352.94118685121134</v>
      </c>
      <c r="S1126" s="90">
        <v>461.18097968179353</v>
      </c>
      <c r="T1126" s="90">
        <v>98.754767845728466</v>
      </c>
      <c r="U1126" s="90">
        <v>2028.6876923076925</v>
      </c>
      <c r="V1126" s="90">
        <v>660.81910512339778</v>
      </c>
      <c r="W1126" s="90">
        <v>1.10442</v>
      </c>
      <c r="X1126" s="90">
        <v>88.34</v>
      </c>
      <c r="Y1126" s="90">
        <v>389.79530558221484</v>
      </c>
      <c r="Z1126" s="90">
        <v>509.33749758016637</v>
      </c>
      <c r="AA1126" s="90">
        <v>109.06674070417942</v>
      </c>
      <c r="AB1126" s="90">
        <v>2240.5232611384617</v>
      </c>
      <c r="AC1126" s="90">
        <v>729.82183608038292</v>
      </c>
      <c r="AD1126" s="90">
        <v>3978.5446410854056</v>
      </c>
    </row>
    <row r="1127" spans="1:30" x14ac:dyDescent="0.2">
      <c r="A1127" s="89" t="s">
        <v>1117</v>
      </c>
      <c r="B1127" s="89" t="s">
        <v>577</v>
      </c>
      <c r="C1127" s="89" t="s">
        <v>10</v>
      </c>
      <c r="D1127" s="89" t="s">
        <v>809</v>
      </c>
      <c r="E1127" s="89" t="s">
        <v>611</v>
      </c>
      <c r="F1127" s="89" t="s">
        <v>611</v>
      </c>
      <c r="G1127" s="89" t="s">
        <v>541</v>
      </c>
      <c r="H1127" s="89" t="s">
        <v>83</v>
      </c>
      <c r="I1127" s="89" t="s">
        <v>280</v>
      </c>
      <c r="J1127" s="90">
        <v>55.000590000000003</v>
      </c>
      <c r="K1127" s="90">
        <v>82.628479999999996</v>
      </c>
      <c r="L1127" s="89" t="s">
        <v>24</v>
      </c>
      <c r="M1127" s="89" t="s">
        <v>30</v>
      </c>
      <c r="N1127" s="89"/>
      <c r="O1127" s="89" t="s">
        <v>30</v>
      </c>
      <c r="P1127" s="90" t="s">
        <v>540</v>
      </c>
      <c r="Q1127" s="89" t="s">
        <v>540</v>
      </c>
      <c r="R1127" s="90">
        <v>352.94118685121134</v>
      </c>
      <c r="S1127" s="90">
        <v>461.18097968179353</v>
      </c>
      <c r="T1127" s="90">
        <v>98.754767845728466</v>
      </c>
      <c r="U1127" s="90">
        <v>2028.6876923076925</v>
      </c>
      <c r="V1127" s="90">
        <v>660.81910512339778</v>
      </c>
      <c r="W1127" s="90">
        <v>0.29942000000000002</v>
      </c>
      <c r="X1127" s="90">
        <v>88.34</v>
      </c>
      <c r="Y1127" s="90">
        <v>105.67765016698971</v>
      </c>
      <c r="Z1127" s="90">
        <v>138.08680893632263</v>
      </c>
      <c r="AA1127" s="90">
        <v>29.56915258836802</v>
      </c>
      <c r="AB1127" s="90">
        <v>607.42966883076929</v>
      </c>
      <c r="AC1127" s="90">
        <v>197.86245645604777</v>
      </c>
      <c r="AD1127" s="90">
        <v>1078.6257369784973</v>
      </c>
    </row>
    <row r="1128" spans="1:30" x14ac:dyDescent="0.2">
      <c r="A1128" s="89" t="s">
        <v>1117</v>
      </c>
      <c r="B1128" s="89" t="s">
        <v>577</v>
      </c>
      <c r="C1128" s="89" t="s">
        <v>9</v>
      </c>
      <c r="D1128" s="89" t="s">
        <v>809</v>
      </c>
      <c r="E1128" s="89" t="s">
        <v>611</v>
      </c>
      <c r="F1128" s="89" t="s">
        <v>611</v>
      </c>
      <c r="G1128" s="89" t="s">
        <v>541</v>
      </c>
      <c r="H1128" s="89" t="s">
        <v>83</v>
      </c>
      <c r="I1128" s="89" t="s">
        <v>280</v>
      </c>
      <c r="J1128" s="90">
        <v>55.000590000000003</v>
      </c>
      <c r="K1128" s="90">
        <v>82.628479999999996</v>
      </c>
      <c r="L1128" s="89" t="s">
        <v>24</v>
      </c>
      <c r="M1128" s="89" t="s">
        <v>30</v>
      </c>
      <c r="N1128" s="89"/>
      <c r="O1128" s="89" t="s">
        <v>30</v>
      </c>
      <c r="P1128" s="90" t="s">
        <v>540</v>
      </c>
      <c r="Q1128" s="89" t="s">
        <v>540</v>
      </c>
      <c r="R1128" s="90">
        <v>352.94118685121134</v>
      </c>
      <c r="S1128" s="90">
        <v>461.18097968179353</v>
      </c>
      <c r="T1128" s="90">
        <v>98.754767845728466</v>
      </c>
      <c r="U1128" s="90">
        <v>2028.6876923076925</v>
      </c>
      <c r="V1128" s="90">
        <v>660.81910512339778</v>
      </c>
      <c r="W1128" s="90">
        <v>8.9810000000000001E-2</v>
      </c>
      <c r="X1128" s="90">
        <v>88.34</v>
      </c>
      <c r="Y1128" s="90">
        <v>31.697647991107292</v>
      </c>
      <c r="Z1128" s="90">
        <v>41.418663785221881</v>
      </c>
      <c r="AA1128" s="90">
        <v>8.8691657002248743</v>
      </c>
      <c r="AB1128" s="90">
        <v>182.19644164615386</v>
      </c>
      <c r="AC1128" s="90">
        <v>59.348163831132354</v>
      </c>
      <c r="AD1128" s="90">
        <v>323.53008295384024</v>
      </c>
    </row>
    <row r="1129" spans="1:30" x14ac:dyDescent="0.2">
      <c r="A1129" s="89" t="s">
        <v>1117</v>
      </c>
      <c r="B1129" s="89" t="s">
        <v>577</v>
      </c>
      <c r="C1129" s="89" t="s">
        <v>4</v>
      </c>
      <c r="D1129" s="89" t="s">
        <v>809</v>
      </c>
      <c r="E1129" s="89" t="s">
        <v>612</v>
      </c>
      <c r="F1129" s="89" t="s">
        <v>612</v>
      </c>
      <c r="G1129" s="89" t="s">
        <v>541</v>
      </c>
      <c r="H1129" s="89" t="s">
        <v>83</v>
      </c>
      <c r="I1129" s="89" t="s">
        <v>280</v>
      </c>
      <c r="J1129" s="90">
        <v>55.000590000000003</v>
      </c>
      <c r="K1129" s="90">
        <v>82.628479999999996</v>
      </c>
      <c r="L1129" s="89" t="s">
        <v>24</v>
      </c>
      <c r="M1129" s="89" t="s">
        <v>30</v>
      </c>
      <c r="N1129" s="89"/>
      <c r="O1129" s="89" t="s">
        <v>30</v>
      </c>
      <c r="P1129" s="90" t="s">
        <v>540</v>
      </c>
      <c r="Q1129" s="89" t="s">
        <v>540</v>
      </c>
      <c r="R1129" s="90">
        <v>356.34522196</v>
      </c>
      <c r="S1129" s="90">
        <v>218.96523092000001</v>
      </c>
      <c r="T1129" s="90">
        <v>11.786150933333333</v>
      </c>
      <c r="U1129" s="90">
        <v>796.42</v>
      </c>
      <c r="V1129" s="90">
        <v>439.77309474988175</v>
      </c>
      <c r="W1129" s="90">
        <v>1.2811300000000001</v>
      </c>
      <c r="X1129" s="90">
        <v>58.79</v>
      </c>
      <c r="Y1129" s="90">
        <v>456.52455420961485</v>
      </c>
      <c r="Z1129" s="90">
        <v>280.52292628853962</v>
      </c>
      <c r="AA1129" s="90">
        <v>15.099591545221335</v>
      </c>
      <c r="AB1129" s="90">
        <v>1020.3175546</v>
      </c>
      <c r="AC1129" s="90">
        <v>563.40650487691607</v>
      </c>
      <c r="AD1129" s="90">
        <v>2335.8711315202918</v>
      </c>
    </row>
    <row r="1130" spans="1:30" x14ac:dyDescent="0.2">
      <c r="A1130" s="89" t="s">
        <v>1117</v>
      </c>
      <c r="B1130" s="89" t="s">
        <v>578</v>
      </c>
      <c r="C1130" s="89" t="s">
        <v>6</v>
      </c>
      <c r="D1130" s="89" t="s">
        <v>809</v>
      </c>
      <c r="E1130" s="89" t="s">
        <v>612</v>
      </c>
      <c r="F1130" s="89" t="s">
        <v>612</v>
      </c>
      <c r="G1130" s="89" t="s">
        <v>541</v>
      </c>
      <c r="H1130" s="89" t="s">
        <v>83</v>
      </c>
      <c r="I1130" s="89" t="s">
        <v>280</v>
      </c>
      <c r="J1130" s="90">
        <v>55.000590000000003</v>
      </c>
      <c r="K1130" s="90">
        <v>82.628479999999996</v>
      </c>
      <c r="L1130" s="89" t="s">
        <v>24</v>
      </c>
      <c r="M1130" s="89" t="s">
        <v>30</v>
      </c>
      <c r="N1130" s="89"/>
      <c r="O1130" s="89" t="s">
        <v>30</v>
      </c>
      <c r="P1130" s="90" t="s">
        <v>540</v>
      </c>
      <c r="Q1130" s="89" t="s">
        <v>540</v>
      </c>
      <c r="R1130" s="90">
        <v>356.34522196</v>
      </c>
      <c r="S1130" s="90">
        <v>218.96523092000001</v>
      </c>
      <c r="T1130" s="90">
        <v>11.786150933333333</v>
      </c>
      <c r="U1130" s="90">
        <v>796.42</v>
      </c>
      <c r="V1130" s="90">
        <v>439.77309474988175</v>
      </c>
      <c r="W1130" s="90">
        <v>3.1140500000000002</v>
      </c>
      <c r="X1130" s="90">
        <v>58.79</v>
      </c>
      <c r="Y1130" s="90">
        <v>1109.6768384445381</v>
      </c>
      <c r="Z1130" s="90">
        <v>681.86867734642613</v>
      </c>
      <c r="AA1130" s="90">
        <v>36.702663313946672</v>
      </c>
      <c r="AB1130" s="90">
        <v>2480.0917009999998</v>
      </c>
      <c r="AC1130" s="90">
        <v>1369.4754057058694</v>
      </c>
      <c r="AD1130" s="90">
        <v>5677.8152858107806</v>
      </c>
    </row>
    <row r="1131" spans="1:30" x14ac:dyDescent="0.2">
      <c r="A1131" s="89" t="s">
        <v>1117</v>
      </c>
      <c r="B1131" s="89" t="s">
        <v>578</v>
      </c>
      <c r="C1131" s="89" t="s">
        <v>7</v>
      </c>
      <c r="D1131" s="89" t="s">
        <v>809</v>
      </c>
      <c r="E1131" s="89" t="s">
        <v>612</v>
      </c>
      <c r="F1131" s="89" t="s">
        <v>612</v>
      </c>
      <c r="G1131" s="89" t="s">
        <v>541</v>
      </c>
      <c r="H1131" s="89" t="s">
        <v>83</v>
      </c>
      <c r="I1131" s="89" t="s">
        <v>280</v>
      </c>
      <c r="J1131" s="90">
        <v>55.000590000000003</v>
      </c>
      <c r="K1131" s="90">
        <v>82.628479999999996</v>
      </c>
      <c r="L1131" s="89" t="s">
        <v>24</v>
      </c>
      <c r="M1131" s="89" t="s">
        <v>30</v>
      </c>
      <c r="N1131" s="89"/>
      <c r="O1131" s="89" t="s">
        <v>30</v>
      </c>
      <c r="P1131" s="90" t="s">
        <v>540</v>
      </c>
      <c r="Q1131" s="89" t="s">
        <v>540</v>
      </c>
      <c r="R1131" s="90">
        <v>356.34522196</v>
      </c>
      <c r="S1131" s="90">
        <v>218.96523092000001</v>
      </c>
      <c r="T1131" s="90">
        <v>11.786150933333333</v>
      </c>
      <c r="U1131" s="90">
        <v>796.42</v>
      </c>
      <c r="V1131" s="90">
        <v>439.77309474988175</v>
      </c>
      <c r="W1131" s="90">
        <v>2.33968</v>
      </c>
      <c r="X1131" s="90">
        <v>58.79</v>
      </c>
      <c r="Y1131" s="90">
        <v>833.73378891537277</v>
      </c>
      <c r="Z1131" s="90">
        <v>512.30857147890561</v>
      </c>
      <c r="AA1131" s="90">
        <v>27.575821615701333</v>
      </c>
      <c r="AB1131" s="90">
        <v>1863.3679456</v>
      </c>
      <c r="AC1131" s="90">
        <v>1028.9283143244033</v>
      </c>
      <c r="AD1131" s="90">
        <v>4265.9144419343829</v>
      </c>
    </row>
    <row r="1132" spans="1:30" x14ac:dyDescent="0.2">
      <c r="A1132" s="89" t="s">
        <v>1117</v>
      </c>
      <c r="B1132" s="89" t="s">
        <v>577</v>
      </c>
      <c r="C1132" s="89" t="s">
        <v>5</v>
      </c>
      <c r="D1132" s="89" t="s">
        <v>810</v>
      </c>
      <c r="E1132" s="89" t="s">
        <v>611</v>
      </c>
      <c r="F1132" s="89" t="s">
        <v>611</v>
      </c>
      <c r="G1132" s="89" t="s">
        <v>541</v>
      </c>
      <c r="H1132" s="89" t="s">
        <v>83</v>
      </c>
      <c r="I1132" s="89" t="s">
        <v>281</v>
      </c>
      <c r="J1132" s="90">
        <v>54.978409999999997</v>
      </c>
      <c r="K1132" s="90">
        <v>83.024742000000003</v>
      </c>
      <c r="L1132" s="89" t="s">
        <v>24</v>
      </c>
      <c r="M1132" s="89" t="s">
        <v>30</v>
      </c>
      <c r="N1132" s="89"/>
      <c r="O1132" s="89" t="s">
        <v>30</v>
      </c>
      <c r="P1132" s="90" t="s">
        <v>540</v>
      </c>
      <c r="Q1132" s="89" t="s">
        <v>540</v>
      </c>
      <c r="R1132" s="90">
        <v>352.94118685121134</v>
      </c>
      <c r="S1132" s="90">
        <v>461.18097968179353</v>
      </c>
      <c r="T1132" s="90">
        <v>98.754767845728466</v>
      </c>
      <c r="U1132" s="90">
        <v>2028.6876923076925</v>
      </c>
      <c r="V1132" s="90">
        <v>461.61588156174867</v>
      </c>
      <c r="W1132" s="90">
        <v>1.4627399999999999</v>
      </c>
      <c r="X1132" s="90">
        <v>61.71</v>
      </c>
      <c r="Y1132" s="90">
        <v>516.26119165474086</v>
      </c>
      <c r="Z1132" s="90">
        <v>674.58786621974662</v>
      </c>
      <c r="AA1132" s="90">
        <v>144.45254911866084</v>
      </c>
      <c r="AB1132" s="90">
        <v>2967.442635046154</v>
      </c>
      <c r="AC1132" s="90">
        <v>675.22401459563218</v>
      </c>
      <c r="AD1132" s="90">
        <v>4977.9682566349338</v>
      </c>
    </row>
    <row r="1133" spans="1:30" x14ac:dyDescent="0.2">
      <c r="A1133" s="89" t="s">
        <v>1117</v>
      </c>
      <c r="B1133" s="89" t="s">
        <v>577</v>
      </c>
      <c r="C1133" s="89" t="s">
        <v>10</v>
      </c>
      <c r="D1133" s="89" t="s">
        <v>810</v>
      </c>
      <c r="E1133" s="89" t="s">
        <v>611</v>
      </c>
      <c r="F1133" s="89" t="s">
        <v>611</v>
      </c>
      <c r="G1133" s="89" t="s">
        <v>541</v>
      </c>
      <c r="H1133" s="89" t="s">
        <v>83</v>
      </c>
      <c r="I1133" s="89" t="s">
        <v>281</v>
      </c>
      <c r="J1133" s="90">
        <v>54.978409999999997</v>
      </c>
      <c r="K1133" s="90">
        <v>83.024742000000003</v>
      </c>
      <c r="L1133" s="89" t="s">
        <v>24</v>
      </c>
      <c r="M1133" s="89" t="s">
        <v>30</v>
      </c>
      <c r="N1133" s="89"/>
      <c r="O1133" s="89" t="s">
        <v>30</v>
      </c>
      <c r="P1133" s="90" t="s">
        <v>540</v>
      </c>
      <c r="Q1133" s="89" t="s">
        <v>540</v>
      </c>
      <c r="R1133" s="90">
        <v>352.94118685121134</v>
      </c>
      <c r="S1133" s="90">
        <v>461.18097968179353</v>
      </c>
      <c r="T1133" s="90">
        <v>98.754767845728466</v>
      </c>
      <c r="U1133" s="90">
        <v>2028.6876923076925</v>
      </c>
      <c r="V1133" s="90">
        <v>461.61588156174867</v>
      </c>
      <c r="W1133" s="90">
        <v>0.40059</v>
      </c>
      <c r="X1133" s="90">
        <v>61.71</v>
      </c>
      <c r="Y1133" s="90">
        <v>141.38471004072676</v>
      </c>
      <c r="Z1133" s="90">
        <v>184.74448865072966</v>
      </c>
      <c r="AA1133" s="90">
        <v>39.560172451320369</v>
      </c>
      <c r="AB1133" s="90">
        <v>812.6720026615385</v>
      </c>
      <c r="AC1133" s="90">
        <v>184.9187059948209</v>
      </c>
      <c r="AD1133" s="90">
        <v>1363.280079799136</v>
      </c>
    </row>
    <row r="1134" spans="1:30" x14ac:dyDescent="0.2">
      <c r="A1134" s="89" t="s">
        <v>1117</v>
      </c>
      <c r="B1134" s="89" t="s">
        <v>577</v>
      </c>
      <c r="C1134" s="89" t="s">
        <v>9</v>
      </c>
      <c r="D1134" s="89" t="s">
        <v>810</v>
      </c>
      <c r="E1134" s="89" t="s">
        <v>611</v>
      </c>
      <c r="F1134" s="89" t="s">
        <v>611</v>
      </c>
      <c r="G1134" s="89" t="s">
        <v>541</v>
      </c>
      <c r="H1134" s="89" t="s">
        <v>83</v>
      </c>
      <c r="I1134" s="89" t="s">
        <v>281</v>
      </c>
      <c r="J1134" s="90">
        <v>54.978409999999997</v>
      </c>
      <c r="K1134" s="90">
        <v>83.024742000000003</v>
      </c>
      <c r="L1134" s="89" t="s">
        <v>24</v>
      </c>
      <c r="M1134" s="89" t="s">
        <v>30</v>
      </c>
      <c r="N1134" s="89"/>
      <c r="O1134" s="89" t="s">
        <v>30</v>
      </c>
      <c r="P1134" s="90" t="s">
        <v>540</v>
      </c>
      <c r="Q1134" s="89" t="s">
        <v>540</v>
      </c>
      <c r="R1134" s="90">
        <v>352.94118685121134</v>
      </c>
      <c r="S1134" s="90">
        <v>461.18097968179353</v>
      </c>
      <c r="T1134" s="90">
        <v>98.754767845728466</v>
      </c>
      <c r="U1134" s="90">
        <v>2028.6876923076925</v>
      </c>
      <c r="V1134" s="90">
        <v>461.61588156174867</v>
      </c>
      <c r="W1134" s="90">
        <v>0.12066</v>
      </c>
      <c r="X1134" s="90">
        <v>61.71</v>
      </c>
      <c r="Y1134" s="90">
        <v>42.58588360546716</v>
      </c>
      <c r="Z1134" s="90">
        <v>55.646097008405206</v>
      </c>
      <c r="AA1134" s="90">
        <v>11.915750288265597</v>
      </c>
      <c r="AB1134" s="90">
        <v>244.78145695384617</v>
      </c>
      <c r="AC1134" s="90">
        <v>55.698572269240593</v>
      </c>
      <c r="AD1134" s="90">
        <v>410.62776012522471</v>
      </c>
    </row>
    <row r="1135" spans="1:30" x14ac:dyDescent="0.2">
      <c r="A1135" s="89" t="s">
        <v>1117</v>
      </c>
      <c r="B1135" s="89" t="s">
        <v>577</v>
      </c>
      <c r="C1135" s="89" t="s">
        <v>4</v>
      </c>
      <c r="D1135" s="89" t="s">
        <v>810</v>
      </c>
      <c r="E1135" s="89" t="s">
        <v>612</v>
      </c>
      <c r="F1135" s="89" t="s">
        <v>612</v>
      </c>
      <c r="G1135" s="89" t="s">
        <v>541</v>
      </c>
      <c r="H1135" s="89" t="s">
        <v>83</v>
      </c>
      <c r="I1135" s="89" t="s">
        <v>281</v>
      </c>
      <c r="J1135" s="90">
        <v>54.978409999999997</v>
      </c>
      <c r="K1135" s="90">
        <v>83.024742000000003</v>
      </c>
      <c r="L1135" s="89" t="s">
        <v>24</v>
      </c>
      <c r="M1135" s="89" t="s">
        <v>30</v>
      </c>
      <c r="N1135" s="89"/>
      <c r="O1135" s="89" t="s">
        <v>30</v>
      </c>
      <c r="P1135" s="90" t="s">
        <v>540</v>
      </c>
      <c r="Q1135" s="89" t="s">
        <v>540</v>
      </c>
      <c r="R1135" s="90">
        <v>356.34522196</v>
      </c>
      <c r="S1135" s="90">
        <v>218.96523092000001</v>
      </c>
      <c r="T1135" s="90">
        <v>11.786150933333333</v>
      </c>
      <c r="U1135" s="90">
        <v>796.42</v>
      </c>
      <c r="V1135" s="90">
        <v>317.55115202668793</v>
      </c>
      <c r="W1135" s="90">
        <v>1.6805099999999999</v>
      </c>
      <c r="X1135" s="90">
        <v>48.36</v>
      </c>
      <c r="Y1135" s="90">
        <v>598.84170895599959</v>
      </c>
      <c r="Z1135" s="90">
        <v>367.9732602133692</v>
      </c>
      <c r="AA1135" s="90">
        <v>19.806744504975999</v>
      </c>
      <c r="AB1135" s="90">
        <v>1338.3917741999999</v>
      </c>
      <c r="AC1135" s="90">
        <v>533.64788649236937</v>
      </c>
      <c r="AD1135" s="90">
        <v>2858.661374366714</v>
      </c>
    </row>
    <row r="1136" spans="1:30" x14ac:dyDescent="0.2">
      <c r="A1136" s="89" t="s">
        <v>1117</v>
      </c>
      <c r="B1136" s="89" t="s">
        <v>578</v>
      </c>
      <c r="C1136" s="89" t="s">
        <v>6</v>
      </c>
      <c r="D1136" s="89" t="s">
        <v>810</v>
      </c>
      <c r="E1136" s="89" t="s">
        <v>612</v>
      </c>
      <c r="F1136" s="89" t="s">
        <v>612</v>
      </c>
      <c r="G1136" s="89" t="s">
        <v>541</v>
      </c>
      <c r="H1136" s="89" t="s">
        <v>83</v>
      </c>
      <c r="I1136" s="89" t="s">
        <v>281</v>
      </c>
      <c r="J1136" s="90">
        <v>54.978409999999997</v>
      </c>
      <c r="K1136" s="90">
        <v>83.024742000000003</v>
      </c>
      <c r="L1136" s="89" t="s">
        <v>24</v>
      </c>
      <c r="M1136" s="89" t="s">
        <v>30</v>
      </c>
      <c r="N1136" s="89"/>
      <c r="O1136" s="89" t="s">
        <v>30</v>
      </c>
      <c r="P1136" s="90" t="s">
        <v>540</v>
      </c>
      <c r="Q1136" s="89" t="s">
        <v>540</v>
      </c>
      <c r="R1136" s="90">
        <v>356.34522196</v>
      </c>
      <c r="S1136" s="90">
        <v>218.96523092000001</v>
      </c>
      <c r="T1136" s="90">
        <v>11.786150933333333</v>
      </c>
      <c r="U1136" s="90">
        <v>796.42</v>
      </c>
      <c r="V1136" s="90">
        <v>317.55115202668793</v>
      </c>
      <c r="W1136" s="90">
        <v>0.61856999999999995</v>
      </c>
      <c r="X1136" s="90">
        <v>48.36</v>
      </c>
      <c r="Y1136" s="90">
        <v>220.42446394779719</v>
      </c>
      <c r="Z1136" s="90">
        <v>135.4453228901844</v>
      </c>
      <c r="AA1136" s="90">
        <v>7.2905593828319999</v>
      </c>
      <c r="AB1136" s="90">
        <v>492.64151939999994</v>
      </c>
      <c r="AC1136" s="90">
        <v>196.42761610914835</v>
      </c>
      <c r="AD1136" s="90">
        <v>1052.2294817299619</v>
      </c>
    </row>
    <row r="1137" spans="1:30" x14ac:dyDescent="0.2">
      <c r="A1137" s="89" t="s">
        <v>1117</v>
      </c>
      <c r="B1137" s="89" t="s">
        <v>578</v>
      </c>
      <c r="C1137" s="89" t="s">
        <v>7</v>
      </c>
      <c r="D1137" s="89" t="s">
        <v>810</v>
      </c>
      <c r="E1137" s="89" t="s">
        <v>612</v>
      </c>
      <c r="F1137" s="89" t="s">
        <v>612</v>
      </c>
      <c r="G1137" s="89" t="s">
        <v>541</v>
      </c>
      <c r="H1137" s="89" t="s">
        <v>83</v>
      </c>
      <c r="I1137" s="89" t="s">
        <v>281</v>
      </c>
      <c r="J1137" s="90">
        <v>54.978409999999997</v>
      </c>
      <c r="K1137" s="90">
        <v>83.024742000000003</v>
      </c>
      <c r="L1137" s="89" t="s">
        <v>24</v>
      </c>
      <c r="M1137" s="89" t="s">
        <v>30</v>
      </c>
      <c r="N1137" s="89"/>
      <c r="O1137" s="89" t="s">
        <v>30</v>
      </c>
      <c r="P1137" s="90" t="s">
        <v>540</v>
      </c>
      <c r="Q1137" s="89" t="s">
        <v>540</v>
      </c>
      <c r="R1137" s="90">
        <v>356.34522196</v>
      </c>
      <c r="S1137" s="90">
        <v>218.96523092000001</v>
      </c>
      <c r="T1137" s="90">
        <v>11.786150933333333</v>
      </c>
      <c r="U1137" s="90">
        <v>796.42</v>
      </c>
      <c r="V1137" s="90">
        <v>317.55115202668793</v>
      </c>
      <c r="W1137" s="90">
        <v>0.45074999999999998</v>
      </c>
      <c r="X1137" s="90">
        <v>48.36</v>
      </c>
      <c r="Y1137" s="90">
        <v>160.62260879847</v>
      </c>
      <c r="Z1137" s="90">
        <v>98.698577837190001</v>
      </c>
      <c r="AA1137" s="90">
        <v>5.3126075331999996</v>
      </c>
      <c r="AB1137" s="90">
        <v>358.98631499999999</v>
      </c>
      <c r="AC1137" s="90">
        <v>143.13618177602959</v>
      </c>
      <c r="AD1137" s="90">
        <v>766.75629094488954</v>
      </c>
    </row>
    <row r="1138" spans="1:30" x14ac:dyDescent="0.2">
      <c r="A1138" s="89" t="s">
        <v>1117</v>
      </c>
      <c r="B1138" s="89" t="s">
        <v>577</v>
      </c>
      <c r="C1138" s="89" t="s">
        <v>5</v>
      </c>
      <c r="D1138" s="89" t="s">
        <v>811</v>
      </c>
      <c r="E1138" s="89" t="s">
        <v>611</v>
      </c>
      <c r="F1138" s="89" t="s">
        <v>611</v>
      </c>
      <c r="G1138" s="89" t="s">
        <v>541</v>
      </c>
      <c r="H1138" s="89" t="s">
        <v>83</v>
      </c>
      <c r="I1138" s="89" t="s">
        <v>282</v>
      </c>
      <c r="J1138" s="90">
        <v>55.022174</v>
      </c>
      <c r="K1138" s="90">
        <v>82.930419000000001</v>
      </c>
      <c r="L1138" s="89" t="s">
        <v>24</v>
      </c>
      <c r="M1138" s="89" t="s">
        <v>30</v>
      </c>
      <c r="N1138" s="89"/>
      <c r="O1138" s="89" t="s">
        <v>30</v>
      </c>
      <c r="P1138" s="90" t="s">
        <v>540</v>
      </c>
      <c r="Q1138" s="89" t="s">
        <v>540</v>
      </c>
      <c r="R1138" s="90">
        <v>352.94118685121134</v>
      </c>
      <c r="S1138" s="90">
        <v>461.18097968179353</v>
      </c>
      <c r="T1138" s="90">
        <v>98.754767845728466</v>
      </c>
      <c r="U1138" s="90">
        <v>2028.6876923076925</v>
      </c>
      <c r="V1138" s="90">
        <v>540.23495327158457</v>
      </c>
      <c r="W1138" s="90">
        <v>2.4900899999999999</v>
      </c>
      <c r="X1138" s="90">
        <v>72.22</v>
      </c>
      <c r="Y1138" s="90">
        <v>878.85531996633279</v>
      </c>
      <c r="Z1138" s="90">
        <v>1148.3821456958372</v>
      </c>
      <c r="AA1138" s="90">
        <v>245.90825986496998</v>
      </c>
      <c r="AB1138" s="90">
        <v>5051.614935738462</v>
      </c>
      <c r="AC1138" s="90">
        <v>1345.2336547920399</v>
      </c>
      <c r="AD1138" s="90">
        <v>8669.9943160576422</v>
      </c>
    </row>
    <row r="1139" spans="1:30" x14ac:dyDescent="0.2">
      <c r="A1139" s="89" t="s">
        <v>1117</v>
      </c>
      <c r="B1139" s="89" t="s">
        <v>577</v>
      </c>
      <c r="C1139" s="89" t="s">
        <v>10</v>
      </c>
      <c r="D1139" s="89" t="s">
        <v>811</v>
      </c>
      <c r="E1139" s="89" t="s">
        <v>611</v>
      </c>
      <c r="F1139" s="89" t="s">
        <v>611</v>
      </c>
      <c r="G1139" s="89" t="s">
        <v>541</v>
      </c>
      <c r="H1139" s="89" t="s">
        <v>83</v>
      </c>
      <c r="I1139" s="89" t="s">
        <v>282</v>
      </c>
      <c r="J1139" s="90">
        <v>55.022174</v>
      </c>
      <c r="K1139" s="90">
        <v>82.930419000000001</v>
      </c>
      <c r="L1139" s="89" t="s">
        <v>24</v>
      </c>
      <c r="M1139" s="89" t="s">
        <v>30</v>
      </c>
      <c r="N1139" s="89"/>
      <c r="O1139" s="89" t="s">
        <v>30</v>
      </c>
      <c r="P1139" s="90" t="s">
        <v>540</v>
      </c>
      <c r="Q1139" s="89" t="s">
        <v>540</v>
      </c>
      <c r="R1139" s="90">
        <v>352.94118685121134</v>
      </c>
      <c r="S1139" s="90">
        <v>461.18097968179353</v>
      </c>
      <c r="T1139" s="90">
        <v>98.754767845728466</v>
      </c>
      <c r="U1139" s="90">
        <v>2028.6876923076925</v>
      </c>
      <c r="V1139" s="90">
        <v>540.23495327158457</v>
      </c>
      <c r="W1139" s="90">
        <v>0.67835999999999996</v>
      </c>
      <c r="X1139" s="90">
        <v>72.22</v>
      </c>
      <c r="Y1139" s="90">
        <v>239.4211835123877</v>
      </c>
      <c r="Z1139" s="90">
        <v>312.84672937694143</v>
      </c>
      <c r="AA1139" s="90">
        <v>66.991284315828352</v>
      </c>
      <c r="AB1139" s="90">
        <v>1376.1805829538462</v>
      </c>
      <c r="AC1139" s="90">
        <v>366.47378290131206</v>
      </c>
      <c r="AD1139" s="90">
        <v>2361.9135630603159</v>
      </c>
    </row>
    <row r="1140" spans="1:30" x14ac:dyDescent="0.2">
      <c r="A1140" s="89" t="s">
        <v>1117</v>
      </c>
      <c r="B1140" s="89" t="s">
        <v>577</v>
      </c>
      <c r="C1140" s="89" t="s">
        <v>9</v>
      </c>
      <c r="D1140" s="89" t="s">
        <v>811</v>
      </c>
      <c r="E1140" s="89" t="s">
        <v>611</v>
      </c>
      <c r="F1140" s="89" t="s">
        <v>611</v>
      </c>
      <c r="G1140" s="89" t="s">
        <v>541</v>
      </c>
      <c r="H1140" s="89" t="s">
        <v>83</v>
      </c>
      <c r="I1140" s="89" t="s">
        <v>282</v>
      </c>
      <c r="J1140" s="90">
        <v>55.022174</v>
      </c>
      <c r="K1140" s="90">
        <v>82.930419000000001</v>
      </c>
      <c r="L1140" s="89" t="s">
        <v>24</v>
      </c>
      <c r="M1140" s="89" t="s">
        <v>30</v>
      </c>
      <c r="N1140" s="89"/>
      <c r="O1140" s="89" t="s">
        <v>30</v>
      </c>
      <c r="P1140" s="90" t="s">
        <v>540</v>
      </c>
      <c r="Q1140" s="89" t="s">
        <v>540</v>
      </c>
      <c r="R1140" s="90">
        <v>352.94118685121134</v>
      </c>
      <c r="S1140" s="90">
        <v>461.18097968179353</v>
      </c>
      <c r="T1140" s="90">
        <v>98.754767845728466</v>
      </c>
      <c r="U1140" s="90">
        <v>2028.6876923076925</v>
      </c>
      <c r="V1140" s="90">
        <v>540.23495327158457</v>
      </c>
      <c r="W1140" s="90">
        <v>0.20388000000000001</v>
      </c>
      <c r="X1140" s="90">
        <v>72.22</v>
      </c>
      <c r="Y1140" s="90">
        <v>71.957649175224972</v>
      </c>
      <c r="Z1140" s="90">
        <v>94.025578137524064</v>
      </c>
      <c r="AA1140" s="90">
        <v>20.134122068387121</v>
      </c>
      <c r="AB1140" s="90">
        <v>413.60884670769235</v>
      </c>
      <c r="AC1140" s="90">
        <v>110.14310227301067</v>
      </c>
      <c r="AD1140" s="90">
        <v>709.86929836183913</v>
      </c>
    </row>
    <row r="1141" spans="1:30" x14ac:dyDescent="0.2">
      <c r="A1141" s="89" t="s">
        <v>1117</v>
      </c>
      <c r="B1141" s="89" t="s">
        <v>577</v>
      </c>
      <c r="C1141" s="89" t="s">
        <v>4</v>
      </c>
      <c r="D1141" s="89" t="s">
        <v>811</v>
      </c>
      <c r="E1141" s="89" t="s">
        <v>612</v>
      </c>
      <c r="F1141" s="89" t="s">
        <v>612</v>
      </c>
      <c r="G1141" s="89" t="s">
        <v>541</v>
      </c>
      <c r="H1141" s="89" t="s">
        <v>83</v>
      </c>
      <c r="I1141" s="89" t="s">
        <v>282</v>
      </c>
      <c r="J1141" s="90">
        <v>55.022174</v>
      </c>
      <c r="K1141" s="90">
        <v>82.930419000000001</v>
      </c>
      <c r="L1141" s="89" t="s">
        <v>24</v>
      </c>
      <c r="M1141" s="89" t="s">
        <v>30</v>
      </c>
      <c r="N1141" s="89"/>
      <c r="O1141" s="89" t="s">
        <v>30</v>
      </c>
      <c r="P1141" s="90" t="s">
        <v>540</v>
      </c>
      <c r="Q1141" s="89" t="s">
        <v>540</v>
      </c>
      <c r="R1141" s="90">
        <v>356.34522196</v>
      </c>
      <c r="S1141" s="90">
        <v>218.96523092000001</v>
      </c>
      <c r="T1141" s="90">
        <v>11.786150933333333</v>
      </c>
      <c r="U1141" s="90">
        <v>796.42</v>
      </c>
      <c r="V1141" s="90">
        <v>317.55115202668793</v>
      </c>
      <c r="W1141" s="90">
        <v>2.8753099999999998</v>
      </c>
      <c r="X1141" s="90">
        <v>38.119999999999997</v>
      </c>
      <c r="Y1141" s="90">
        <v>1024.6029801538075</v>
      </c>
      <c r="Z1141" s="90">
        <v>629.59291811658522</v>
      </c>
      <c r="AA1141" s="90">
        <v>33.888837640122667</v>
      </c>
      <c r="AB1141" s="90">
        <v>2289.9543901999996</v>
      </c>
      <c r="AC1141" s="90">
        <v>913.05800293385596</v>
      </c>
      <c r="AD1141" s="90">
        <v>4891.0971290443713</v>
      </c>
    </row>
    <row r="1142" spans="1:30" x14ac:dyDescent="0.2">
      <c r="A1142" s="89" t="s">
        <v>1117</v>
      </c>
      <c r="B1142" s="89" t="s">
        <v>578</v>
      </c>
      <c r="C1142" s="89" t="s">
        <v>6</v>
      </c>
      <c r="D1142" s="89" t="s">
        <v>811</v>
      </c>
      <c r="E1142" s="89" t="s">
        <v>612</v>
      </c>
      <c r="F1142" s="89" t="s">
        <v>612</v>
      </c>
      <c r="G1142" s="89" t="s">
        <v>541</v>
      </c>
      <c r="H1142" s="89" t="s">
        <v>83</v>
      </c>
      <c r="I1142" s="89" t="s">
        <v>282</v>
      </c>
      <c r="J1142" s="90">
        <v>55.022174</v>
      </c>
      <c r="K1142" s="90">
        <v>82.930419000000001</v>
      </c>
      <c r="L1142" s="89" t="s">
        <v>24</v>
      </c>
      <c r="M1142" s="89" t="s">
        <v>30</v>
      </c>
      <c r="N1142" s="89"/>
      <c r="O1142" s="89" t="s">
        <v>30</v>
      </c>
      <c r="P1142" s="90" t="s">
        <v>540</v>
      </c>
      <c r="Q1142" s="89" t="s">
        <v>540</v>
      </c>
      <c r="R1142" s="90">
        <v>356.34522196</v>
      </c>
      <c r="S1142" s="90">
        <v>218.96523092000001</v>
      </c>
      <c r="T1142" s="90">
        <v>11.786150933333333</v>
      </c>
      <c r="U1142" s="90">
        <v>796.42</v>
      </c>
      <c r="V1142" s="90">
        <v>317.55115202668793</v>
      </c>
      <c r="W1142" s="90">
        <v>0.81911999999999996</v>
      </c>
      <c r="X1142" s="90">
        <v>38.119999999999997</v>
      </c>
      <c r="Y1142" s="90">
        <v>291.88949821187521</v>
      </c>
      <c r="Z1142" s="90">
        <v>179.35879995119041</v>
      </c>
      <c r="AA1142" s="90">
        <v>9.6542719525119995</v>
      </c>
      <c r="AB1142" s="90">
        <v>652.36355039999989</v>
      </c>
      <c r="AC1142" s="90">
        <v>260.1124996481006</v>
      </c>
      <c r="AD1142" s="90">
        <v>1393.3786201636781</v>
      </c>
    </row>
    <row r="1143" spans="1:30" x14ac:dyDescent="0.2">
      <c r="A1143" s="89" t="s">
        <v>1117</v>
      </c>
      <c r="B1143" s="89" t="s">
        <v>578</v>
      </c>
      <c r="C1143" s="89" t="s">
        <v>7</v>
      </c>
      <c r="D1143" s="89" t="s">
        <v>811</v>
      </c>
      <c r="E1143" s="89" t="s">
        <v>612</v>
      </c>
      <c r="F1143" s="89" t="s">
        <v>612</v>
      </c>
      <c r="G1143" s="89" t="s">
        <v>541</v>
      </c>
      <c r="H1143" s="89" t="s">
        <v>83</v>
      </c>
      <c r="I1143" s="89" t="s">
        <v>282</v>
      </c>
      <c r="J1143" s="90">
        <v>55.022174</v>
      </c>
      <c r="K1143" s="90">
        <v>82.930419000000001</v>
      </c>
      <c r="L1143" s="89" t="s">
        <v>24</v>
      </c>
      <c r="M1143" s="89" t="s">
        <v>30</v>
      </c>
      <c r="N1143" s="89"/>
      <c r="O1143" s="89" t="s">
        <v>30</v>
      </c>
      <c r="P1143" s="90" t="s">
        <v>540</v>
      </c>
      <c r="Q1143" s="89" t="s">
        <v>540</v>
      </c>
      <c r="R1143" s="90">
        <v>356.34522196</v>
      </c>
      <c r="S1143" s="90">
        <v>218.96523092000001</v>
      </c>
      <c r="T1143" s="90">
        <v>11.786150933333333</v>
      </c>
      <c r="U1143" s="90">
        <v>796.42</v>
      </c>
      <c r="V1143" s="90">
        <v>317.55115202668793</v>
      </c>
      <c r="W1143" s="90">
        <v>0.59075</v>
      </c>
      <c r="X1143" s="90">
        <v>38.119999999999997</v>
      </c>
      <c r="Y1143" s="90">
        <v>210.51093987287001</v>
      </c>
      <c r="Z1143" s="90">
        <v>129.35371016599001</v>
      </c>
      <c r="AA1143" s="90">
        <v>6.9626686638666664</v>
      </c>
      <c r="AB1143" s="90">
        <v>470.48511499999995</v>
      </c>
      <c r="AC1143" s="90">
        <v>187.59334305976589</v>
      </c>
      <c r="AD1143" s="90">
        <v>1004.9057767624925</v>
      </c>
    </row>
    <row r="1144" spans="1:30" x14ac:dyDescent="0.2">
      <c r="A1144" s="89" t="s">
        <v>1117</v>
      </c>
      <c r="B1144" s="89" t="s">
        <v>577</v>
      </c>
      <c r="C1144" s="89" t="s">
        <v>5</v>
      </c>
      <c r="D1144" s="89" t="s">
        <v>812</v>
      </c>
      <c r="E1144" s="89" t="s">
        <v>611</v>
      </c>
      <c r="F1144" s="89" t="s">
        <v>611</v>
      </c>
      <c r="G1144" s="89" t="s">
        <v>541</v>
      </c>
      <c r="H1144" s="89" t="s">
        <v>83</v>
      </c>
      <c r="I1144" s="89" t="s">
        <v>283</v>
      </c>
      <c r="J1144" s="90">
        <v>54.987709000000002</v>
      </c>
      <c r="K1144" s="90">
        <v>82.914886999999993</v>
      </c>
      <c r="L1144" s="89" t="s">
        <v>24</v>
      </c>
      <c r="M1144" s="89" t="s">
        <v>30</v>
      </c>
      <c r="N1144" s="89"/>
      <c r="O1144" s="89" t="s">
        <v>30</v>
      </c>
      <c r="P1144" s="90" t="s">
        <v>540</v>
      </c>
      <c r="Q1144" s="89" t="s">
        <v>540</v>
      </c>
      <c r="R1144" s="90">
        <v>352.94118685121134</v>
      </c>
      <c r="S1144" s="90">
        <v>461.18097968179353</v>
      </c>
      <c r="T1144" s="90">
        <v>98.754767845728466</v>
      </c>
      <c r="U1144" s="90">
        <v>2028.6876923076925</v>
      </c>
      <c r="V1144" s="90">
        <v>524.07727535595711</v>
      </c>
      <c r="W1144" s="90">
        <v>1.89517</v>
      </c>
      <c r="X1144" s="90">
        <v>70.06</v>
      </c>
      <c r="Y1144" s="90">
        <v>668.88354908481017</v>
      </c>
      <c r="Z1144" s="90">
        <v>874.01635726354471</v>
      </c>
      <c r="AA1144" s="90">
        <v>187.15707337818921</v>
      </c>
      <c r="AB1144" s="90">
        <v>3844.7080538307696</v>
      </c>
      <c r="AC1144" s="90">
        <v>993.2155299363493</v>
      </c>
      <c r="AD1144" s="90">
        <v>6567.9805634936629</v>
      </c>
    </row>
    <row r="1145" spans="1:30" x14ac:dyDescent="0.2">
      <c r="A1145" s="89" t="s">
        <v>1117</v>
      </c>
      <c r="B1145" s="89" t="s">
        <v>577</v>
      </c>
      <c r="C1145" s="89" t="s">
        <v>10</v>
      </c>
      <c r="D1145" s="89" t="s">
        <v>812</v>
      </c>
      <c r="E1145" s="89" t="s">
        <v>611</v>
      </c>
      <c r="F1145" s="89" t="s">
        <v>611</v>
      </c>
      <c r="G1145" s="89" t="s">
        <v>541</v>
      </c>
      <c r="H1145" s="89" t="s">
        <v>83</v>
      </c>
      <c r="I1145" s="89" t="s">
        <v>283</v>
      </c>
      <c r="J1145" s="90">
        <v>54.987709000000002</v>
      </c>
      <c r="K1145" s="90">
        <v>82.914886999999993</v>
      </c>
      <c r="L1145" s="89" t="s">
        <v>24</v>
      </c>
      <c r="M1145" s="89" t="s">
        <v>30</v>
      </c>
      <c r="N1145" s="89"/>
      <c r="O1145" s="89" t="s">
        <v>30</v>
      </c>
      <c r="P1145" s="90" t="s">
        <v>540</v>
      </c>
      <c r="Q1145" s="89" t="s">
        <v>540</v>
      </c>
      <c r="R1145" s="90">
        <v>352.94118685121134</v>
      </c>
      <c r="S1145" s="90">
        <v>461.18097968179353</v>
      </c>
      <c r="T1145" s="90">
        <v>98.754767845728466</v>
      </c>
      <c r="U1145" s="90">
        <v>2028.6876923076925</v>
      </c>
      <c r="V1145" s="90">
        <v>524.07727535595711</v>
      </c>
      <c r="W1145" s="90">
        <v>0.53115999999999997</v>
      </c>
      <c r="X1145" s="90">
        <v>70.06</v>
      </c>
      <c r="Y1145" s="90">
        <v>187.4682408078894</v>
      </c>
      <c r="Z1145" s="90">
        <v>244.96088916778143</v>
      </c>
      <c r="AA1145" s="90">
        <v>52.454582488937127</v>
      </c>
      <c r="AB1145" s="90">
        <v>1077.5577546461539</v>
      </c>
      <c r="AC1145" s="90">
        <v>278.36888557807015</v>
      </c>
      <c r="AD1145" s="90">
        <v>1840.8103526888319</v>
      </c>
    </row>
    <row r="1146" spans="1:30" x14ac:dyDescent="0.2">
      <c r="A1146" s="89" t="s">
        <v>1117</v>
      </c>
      <c r="B1146" s="89" t="s">
        <v>577</v>
      </c>
      <c r="C1146" s="89" t="s">
        <v>9</v>
      </c>
      <c r="D1146" s="89" t="s">
        <v>812</v>
      </c>
      <c r="E1146" s="89" t="s">
        <v>611</v>
      </c>
      <c r="F1146" s="89" t="s">
        <v>611</v>
      </c>
      <c r="G1146" s="89" t="s">
        <v>541</v>
      </c>
      <c r="H1146" s="89" t="s">
        <v>83</v>
      </c>
      <c r="I1146" s="89" t="s">
        <v>283</v>
      </c>
      <c r="J1146" s="90">
        <v>54.987709000000002</v>
      </c>
      <c r="K1146" s="90">
        <v>82.914886999999993</v>
      </c>
      <c r="L1146" s="89" t="s">
        <v>24</v>
      </c>
      <c r="M1146" s="89" t="s">
        <v>30</v>
      </c>
      <c r="N1146" s="89"/>
      <c r="O1146" s="89" t="s">
        <v>30</v>
      </c>
      <c r="P1146" s="90" t="s">
        <v>540</v>
      </c>
      <c r="Q1146" s="89" t="s">
        <v>540</v>
      </c>
      <c r="R1146" s="90">
        <v>352.94118685121134</v>
      </c>
      <c r="S1146" s="90">
        <v>461.18097968179353</v>
      </c>
      <c r="T1146" s="90">
        <v>98.754767845728466</v>
      </c>
      <c r="U1146" s="90">
        <v>2028.6876923076925</v>
      </c>
      <c r="V1146" s="90">
        <v>524.07727535595711</v>
      </c>
      <c r="W1146" s="90">
        <v>0.16145999999999999</v>
      </c>
      <c r="X1146" s="90">
        <v>70.06</v>
      </c>
      <c r="Y1146" s="90">
        <v>56.98588402899658</v>
      </c>
      <c r="Z1146" s="90">
        <v>74.462280979422374</v>
      </c>
      <c r="AA1146" s="90">
        <v>15.944944816371317</v>
      </c>
      <c r="AB1146" s="90">
        <v>327.55191480000002</v>
      </c>
      <c r="AC1146" s="90">
        <v>84.617516878972836</v>
      </c>
      <c r="AD1146" s="90">
        <v>559.5625415037631</v>
      </c>
    </row>
    <row r="1147" spans="1:30" x14ac:dyDescent="0.2">
      <c r="A1147" s="89" t="s">
        <v>1117</v>
      </c>
      <c r="B1147" s="89" t="s">
        <v>577</v>
      </c>
      <c r="C1147" s="89" t="s">
        <v>4</v>
      </c>
      <c r="D1147" s="89" t="s">
        <v>812</v>
      </c>
      <c r="E1147" s="89" t="s">
        <v>612</v>
      </c>
      <c r="F1147" s="89" t="s">
        <v>612</v>
      </c>
      <c r="G1147" s="89" t="s">
        <v>541</v>
      </c>
      <c r="H1147" s="89" t="s">
        <v>83</v>
      </c>
      <c r="I1147" s="89" t="s">
        <v>283</v>
      </c>
      <c r="J1147" s="90">
        <v>54.987709000000002</v>
      </c>
      <c r="K1147" s="90">
        <v>82.914886999999993</v>
      </c>
      <c r="L1147" s="89" t="s">
        <v>24</v>
      </c>
      <c r="M1147" s="89" t="s">
        <v>30</v>
      </c>
      <c r="N1147" s="89"/>
      <c r="O1147" s="89" t="s">
        <v>30</v>
      </c>
      <c r="P1147" s="90" t="s">
        <v>540</v>
      </c>
      <c r="Q1147" s="89" t="s">
        <v>540</v>
      </c>
      <c r="R1147" s="90">
        <v>356.34522196</v>
      </c>
      <c r="S1147" s="90">
        <v>218.96523092000001</v>
      </c>
      <c r="T1147" s="90">
        <v>11.786150933333333</v>
      </c>
      <c r="U1147" s="90">
        <v>796.42</v>
      </c>
      <c r="V1147" s="90">
        <v>317.55115202668793</v>
      </c>
      <c r="W1147" s="90">
        <v>2.1282899999999998</v>
      </c>
      <c r="X1147" s="90">
        <v>43.75</v>
      </c>
      <c r="Y1147" s="90">
        <v>758.40597244524838</v>
      </c>
      <c r="Z1147" s="90">
        <v>466.02151131472675</v>
      </c>
      <c r="AA1147" s="90">
        <v>25.084347169903999</v>
      </c>
      <c r="AB1147" s="90">
        <v>1695.0127217999998</v>
      </c>
      <c r="AC1147" s="90">
        <v>675.84094134687962</v>
      </c>
      <c r="AD1147" s="90">
        <v>3620.3654940767583</v>
      </c>
    </row>
    <row r="1148" spans="1:30" x14ac:dyDescent="0.2">
      <c r="A1148" s="89" t="s">
        <v>1117</v>
      </c>
      <c r="B1148" s="89" t="s">
        <v>578</v>
      </c>
      <c r="C1148" s="89" t="s">
        <v>6</v>
      </c>
      <c r="D1148" s="89" t="s">
        <v>812</v>
      </c>
      <c r="E1148" s="89" t="s">
        <v>612</v>
      </c>
      <c r="F1148" s="89" t="s">
        <v>612</v>
      </c>
      <c r="G1148" s="89" t="s">
        <v>541</v>
      </c>
      <c r="H1148" s="89" t="s">
        <v>83</v>
      </c>
      <c r="I1148" s="89" t="s">
        <v>283</v>
      </c>
      <c r="J1148" s="90">
        <v>54.987709000000002</v>
      </c>
      <c r="K1148" s="90">
        <v>82.914886999999993</v>
      </c>
      <c r="L1148" s="89" t="s">
        <v>24</v>
      </c>
      <c r="M1148" s="89" t="s">
        <v>30</v>
      </c>
      <c r="N1148" s="89"/>
      <c r="O1148" s="89" t="s">
        <v>30</v>
      </c>
      <c r="P1148" s="90" t="s">
        <v>540</v>
      </c>
      <c r="Q1148" s="89" t="s">
        <v>540</v>
      </c>
      <c r="R1148" s="90">
        <v>356.34522196</v>
      </c>
      <c r="S1148" s="90">
        <v>218.96523092000001</v>
      </c>
      <c r="T1148" s="90">
        <v>11.786150933333333</v>
      </c>
      <c r="U1148" s="90">
        <v>796.42</v>
      </c>
      <c r="V1148" s="90">
        <v>317.55115202668793</v>
      </c>
      <c r="W1148" s="90">
        <v>0.41626000000000002</v>
      </c>
      <c r="X1148" s="90">
        <v>43.75</v>
      </c>
      <c r="Y1148" s="90">
        <v>148.3322620930696</v>
      </c>
      <c r="Z1148" s="90">
        <v>91.146467022759211</v>
      </c>
      <c r="AA1148" s="90">
        <v>4.9061031875093333</v>
      </c>
      <c r="AB1148" s="90">
        <v>331.51778919999998</v>
      </c>
      <c r="AC1148" s="90">
        <v>132.18384254262912</v>
      </c>
      <c r="AD1148" s="90">
        <v>708.0864640459672</v>
      </c>
    </row>
    <row r="1149" spans="1:30" x14ac:dyDescent="0.2">
      <c r="A1149" s="89" t="s">
        <v>1117</v>
      </c>
      <c r="B1149" s="89" t="s">
        <v>578</v>
      </c>
      <c r="C1149" s="89" t="s">
        <v>7</v>
      </c>
      <c r="D1149" s="89" t="s">
        <v>812</v>
      </c>
      <c r="E1149" s="89" t="s">
        <v>612</v>
      </c>
      <c r="F1149" s="89" t="s">
        <v>612</v>
      </c>
      <c r="G1149" s="89" t="s">
        <v>541</v>
      </c>
      <c r="H1149" s="89" t="s">
        <v>83</v>
      </c>
      <c r="I1149" s="89" t="s">
        <v>283</v>
      </c>
      <c r="J1149" s="90">
        <v>54.987709000000002</v>
      </c>
      <c r="K1149" s="90">
        <v>82.914886999999993</v>
      </c>
      <c r="L1149" s="89" t="s">
        <v>24</v>
      </c>
      <c r="M1149" s="89" t="s">
        <v>30</v>
      </c>
      <c r="N1149" s="89"/>
      <c r="O1149" s="89" t="s">
        <v>30</v>
      </c>
      <c r="P1149" s="90" t="s">
        <v>540</v>
      </c>
      <c r="Q1149" s="89" t="s">
        <v>540</v>
      </c>
      <c r="R1149" s="90">
        <v>356.34522196</v>
      </c>
      <c r="S1149" s="90">
        <v>218.96523092000001</v>
      </c>
      <c r="T1149" s="90">
        <v>11.786150933333333</v>
      </c>
      <c r="U1149" s="90">
        <v>796.42</v>
      </c>
      <c r="V1149" s="90">
        <v>317.55115202668793</v>
      </c>
      <c r="W1149" s="90">
        <v>0.29709999999999998</v>
      </c>
      <c r="X1149" s="90">
        <v>43.75</v>
      </c>
      <c r="Y1149" s="90">
        <v>105.87016544431599</v>
      </c>
      <c r="Z1149" s="90">
        <v>65.054570106331994</v>
      </c>
      <c r="AA1149" s="90">
        <v>3.5016654422933331</v>
      </c>
      <c r="AB1149" s="90">
        <v>236.61638199999996</v>
      </c>
      <c r="AC1149" s="90">
        <v>94.34444726712897</v>
      </c>
      <c r="AD1149" s="90">
        <v>505.38723026007028</v>
      </c>
    </row>
    <row r="1150" spans="1:30" x14ac:dyDescent="0.2">
      <c r="A1150" s="89" t="s">
        <v>1117</v>
      </c>
      <c r="B1150" s="89" t="s">
        <v>577</v>
      </c>
      <c r="C1150" s="89" t="s">
        <v>5</v>
      </c>
      <c r="D1150" s="89" t="s">
        <v>813</v>
      </c>
      <c r="E1150" s="89" t="s">
        <v>611</v>
      </c>
      <c r="F1150" s="89" t="s">
        <v>611</v>
      </c>
      <c r="G1150" s="89" t="s">
        <v>541</v>
      </c>
      <c r="H1150" s="89" t="s">
        <v>83</v>
      </c>
      <c r="I1150" s="89" t="s">
        <v>284</v>
      </c>
      <c r="J1150" s="90">
        <v>55.001477999999999</v>
      </c>
      <c r="K1150" s="90">
        <v>82.958312000000006</v>
      </c>
      <c r="L1150" s="89" t="s">
        <v>24</v>
      </c>
      <c r="M1150" s="89" t="s">
        <v>30</v>
      </c>
      <c r="N1150" s="89"/>
      <c r="O1150" s="89" t="s">
        <v>30</v>
      </c>
      <c r="P1150" s="90" t="s">
        <v>540</v>
      </c>
      <c r="Q1150" s="89" t="s">
        <v>540</v>
      </c>
      <c r="R1150" s="90">
        <v>352.94118685121134</v>
      </c>
      <c r="S1150" s="90">
        <v>461.18097968179353</v>
      </c>
      <c r="T1150" s="90">
        <v>98.754767845728466</v>
      </c>
      <c r="U1150" s="90">
        <v>2028.6876923076925</v>
      </c>
      <c r="V1150" s="90">
        <v>500.66360319118201</v>
      </c>
      <c r="W1150" s="90">
        <v>1.4506600000000001</v>
      </c>
      <c r="X1150" s="90">
        <v>66.930000000000007</v>
      </c>
      <c r="Y1150" s="90">
        <v>511.99766211757827</v>
      </c>
      <c r="Z1150" s="90">
        <v>669.01679998519069</v>
      </c>
      <c r="AA1150" s="90">
        <v>143.25959152308445</v>
      </c>
      <c r="AB1150" s="90">
        <v>2942.9360877230774</v>
      </c>
      <c r="AC1150" s="90">
        <v>726.29266260532017</v>
      </c>
      <c r="AD1150" s="90">
        <v>4993.5028039542512</v>
      </c>
    </row>
    <row r="1151" spans="1:30" x14ac:dyDescent="0.2">
      <c r="A1151" s="89" t="s">
        <v>1117</v>
      </c>
      <c r="B1151" s="89" t="s">
        <v>577</v>
      </c>
      <c r="C1151" s="89" t="s">
        <v>10</v>
      </c>
      <c r="D1151" s="89" t="s">
        <v>813</v>
      </c>
      <c r="E1151" s="89" t="s">
        <v>611</v>
      </c>
      <c r="F1151" s="89" t="s">
        <v>611</v>
      </c>
      <c r="G1151" s="89" t="s">
        <v>541</v>
      </c>
      <c r="H1151" s="89" t="s">
        <v>83</v>
      </c>
      <c r="I1151" s="89" t="s">
        <v>284</v>
      </c>
      <c r="J1151" s="90">
        <v>55.001477999999999</v>
      </c>
      <c r="K1151" s="90">
        <v>82.958312000000006</v>
      </c>
      <c r="L1151" s="89" t="s">
        <v>24</v>
      </c>
      <c r="M1151" s="89" t="s">
        <v>30</v>
      </c>
      <c r="N1151" s="89"/>
      <c r="O1151" s="89" t="s">
        <v>30</v>
      </c>
      <c r="P1151" s="90" t="s">
        <v>540</v>
      </c>
      <c r="Q1151" s="89" t="s">
        <v>540</v>
      </c>
      <c r="R1151" s="90">
        <v>352.94118685121134</v>
      </c>
      <c r="S1151" s="90">
        <v>461.18097968179353</v>
      </c>
      <c r="T1151" s="90">
        <v>98.754767845728466</v>
      </c>
      <c r="U1151" s="90">
        <v>2028.6876923076925</v>
      </c>
      <c r="V1151" s="90">
        <v>500.66360319118201</v>
      </c>
      <c r="W1151" s="90">
        <v>0.39682000000000001</v>
      </c>
      <c r="X1151" s="90">
        <v>66.930000000000007</v>
      </c>
      <c r="Y1151" s="90">
        <v>140.0541217662977</v>
      </c>
      <c r="Z1151" s="90">
        <v>183.00583635732931</v>
      </c>
      <c r="AA1151" s="90">
        <v>39.187866976541969</v>
      </c>
      <c r="AB1151" s="90">
        <v>805.0238500615385</v>
      </c>
      <c r="AC1151" s="90">
        <v>198.67333101832486</v>
      </c>
      <c r="AD1151" s="90">
        <v>1365.9450061800324</v>
      </c>
    </row>
    <row r="1152" spans="1:30" x14ac:dyDescent="0.2">
      <c r="A1152" s="89" t="s">
        <v>1117</v>
      </c>
      <c r="B1152" s="89" t="s">
        <v>577</v>
      </c>
      <c r="C1152" s="89" t="s">
        <v>9</v>
      </c>
      <c r="D1152" s="89" t="s">
        <v>813</v>
      </c>
      <c r="E1152" s="89" t="s">
        <v>611</v>
      </c>
      <c r="F1152" s="89" t="s">
        <v>611</v>
      </c>
      <c r="G1152" s="89" t="s">
        <v>541</v>
      </c>
      <c r="H1152" s="89" t="s">
        <v>83</v>
      </c>
      <c r="I1152" s="89" t="s">
        <v>284</v>
      </c>
      <c r="J1152" s="90">
        <v>55.001477999999999</v>
      </c>
      <c r="K1152" s="90">
        <v>82.958312000000006</v>
      </c>
      <c r="L1152" s="89" t="s">
        <v>24</v>
      </c>
      <c r="M1152" s="89" t="s">
        <v>30</v>
      </c>
      <c r="N1152" s="89"/>
      <c r="O1152" s="89" t="s">
        <v>30</v>
      </c>
      <c r="P1152" s="90" t="s">
        <v>540</v>
      </c>
      <c r="Q1152" s="89" t="s">
        <v>540</v>
      </c>
      <c r="R1152" s="90">
        <v>352.94118685121134</v>
      </c>
      <c r="S1152" s="90">
        <v>461.18097968179353</v>
      </c>
      <c r="T1152" s="90">
        <v>98.754767845728466</v>
      </c>
      <c r="U1152" s="90">
        <v>2028.6876923076925</v>
      </c>
      <c r="V1152" s="90">
        <v>500.66360319118201</v>
      </c>
      <c r="W1152" s="90">
        <v>0.11946</v>
      </c>
      <c r="X1152" s="90">
        <v>66.930000000000007</v>
      </c>
      <c r="Y1152" s="90">
        <v>42.162354181245703</v>
      </c>
      <c r="Z1152" s="90">
        <v>55.092679832787056</v>
      </c>
      <c r="AA1152" s="90">
        <v>11.797244566850722</v>
      </c>
      <c r="AB1152" s="90">
        <v>242.34703172307692</v>
      </c>
      <c r="AC1152" s="90">
        <v>59.8092740372186</v>
      </c>
      <c r="AD1152" s="90">
        <v>411.20858434117901</v>
      </c>
    </row>
    <row r="1153" spans="1:30" x14ac:dyDescent="0.2">
      <c r="A1153" s="89" t="s">
        <v>1117</v>
      </c>
      <c r="B1153" s="89" t="s">
        <v>577</v>
      </c>
      <c r="C1153" s="89" t="s">
        <v>4</v>
      </c>
      <c r="D1153" s="89" t="s">
        <v>813</v>
      </c>
      <c r="E1153" s="89" t="s">
        <v>612</v>
      </c>
      <c r="F1153" s="89" t="s">
        <v>612</v>
      </c>
      <c r="G1153" s="89" t="s">
        <v>541</v>
      </c>
      <c r="H1153" s="89" t="s">
        <v>83</v>
      </c>
      <c r="I1153" s="89" t="s">
        <v>284</v>
      </c>
      <c r="J1153" s="90">
        <v>55.001477999999999</v>
      </c>
      <c r="K1153" s="90">
        <v>82.958312000000006</v>
      </c>
      <c r="L1153" s="89" t="s">
        <v>24</v>
      </c>
      <c r="M1153" s="89" t="s">
        <v>30</v>
      </c>
      <c r="N1153" s="89"/>
      <c r="O1153" s="89" t="s">
        <v>30</v>
      </c>
      <c r="P1153" s="90" t="s">
        <v>540</v>
      </c>
      <c r="Q1153" s="89" t="s">
        <v>540</v>
      </c>
      <c r="R1153" s="90">
        <v>356.34522196</v>
      </c>
      <c r="S1153" s="90">
        <v>218.96523092000001</v>
      </c>
      <c r="T1153" s="90">
        <v>11.786150933333333</v>
      </c>
      <c r="U1153" s="90">
        <v>796.42</v>
      </c>
      <c r="V1153" s="90">
        <v>317.55115202668793</v>
      </c>
      <c r="W1153" s="90">
        <v>1.66849</v>
      </c>
      <c r="X1153" s="90">
        <v>42.27</v>
      </c>
      <c r="Y1153" s="90">
        <v>594.55843938804037</v>
      </c>
      <c r="Z1153" s="90">
        <v>365.34129813771085</v>
      </c>
      <c r="AA1153" s="90">
        <v>19.665074970757335</v>
      </c>
      <c r="AB1153" s="90">
        <v>1328.8188058000001</v>
      </c>
      <c r="AC1153" s="90">
        <v>529.83092164500852</v>
      </c>
      <c r="AD1153" s="90">
        <v>2838.2145399415172</v>
      </c>
    </row>
    <row r="1154" spans="1:30" x14ac:dyDescent="0.2">
      <c r="A1154" s="89" t="s">
        <v>1117</v>
      </c>
      <c r="B1154" s="89" t="s">
        <v>578</v>
      </c>
      <c r="C1154" s="89" t="s">
        <v>6</v>
      </c>
      <c r="D1154" s="89" t="s">
        <v>813</v>
      </c>
      <c r="E1154" s="89" t="s">
        <v>612</v>
      </c>
      <c r="F1154" s="89" t="s">
        <v>612</v>
      </c>
      <c r="G1154" s="89" t="s">
        <v>541</v>
      </c>
      <c r="H1154" s="89" t="s">
        <v>83</v>
      </c>
      <c r="I1154" s="89" t="s">
        <v>284</v>
      </c>
      <c r="J1154" s="90">
        <v>55.001477999999999</v>
      </c>
      <c r="K1154" s="90">
        <v>82.958312000000006</v>
      </c>
      <c r="L1154" s="89" t="s">
        <v>24</v>
      </c>
      <c r="M1154" s="89" t="s">
        <v>30</v>
      </c>
      <c r="N1154" s="89"/>
      <c r="O1154" s="89" t="s">
        <v>30</v>
      </c>
      <c r="P1154" s="90" t="s">
        <v>540</v>
      </c>
      <c r="Q1154" s="89" t="s">
        <v>540</v>
      </c>
      <c r="R1154" s="90">
        <v>356.34522196</v>
      </c>
      <c r="S1154" s="90">
        <v>218.96523092000001</v>
      </c>
      <c r="T1154" s="90">
        <v>11.786150933333333</v>
      </c>
      <c r="U1154" s="90">
        <v>796.42</v>
      </c>
      <c r="V1154" s="90">
        <v>317.55115202668793</v>
      </c>
      <c r="W1154" s="90">
        <v>0.52109000000000005</v>
      </c>
      <c r="X1154" s="90">
        <v>42.27</v>
      </c>
      <c r="Y1154" s="90">
        <v>185.68793171113643</v>
      </c>
      <c r="Z1154" s="90">
        <v>114.10059218010282</v>
      </c>
      <c r="AA1154" s="90">
        <v>6.1416453898506678</v>
      </c>
      <c r="AB1154" s="90">
        <v>415.00649780000003</v>
      </c>
      <c r="AC1154" s="90">
        <v>165.47272980958684</v>
      </c>
      <c r="AD1154" s="90">
        <v>886.40939689067682</v>
      </c>
    </row>
    <row r="1155" spans="1:30" x14ac:dyDescent="0.2">
      <c r="A1155" s="89" t="s">
        <v>1117</v>
      </c>
      <c r="B1155" s="89" t="s">
        <v>578</v>
      </c>
      <c r="C1155" s="89" t="s">
        <v>7</v>
      </c>
      <c r="D1155" s="89" t="s">
        <v>813</v>
      </c>
      <c r="E1155" s="89" t="s">
        <v>612</v>
      </c>
      <c r="F1155" s="89" t="s">
        <v>612</v>
      </c>
      <c r="G1155" s="89" t="s">
        <v>541</v>
      </c>
      <c r="H1155" s="89" t="s">
        <v>83</v>
      </c>
      <c r="I1155" s="89" t="s">
        <v>284</v>
      </c>
      <c r="J1155" s="90">
        <v>55.001477999999999</v>
      </c>
      <c r="K1155" s="90">
        <v>82.958312000000006</v>
      </c>
      <c r="L1155" s="89" t="s">
        <v>24</v>
      </c>
      <c r="M1155" s="89" t="s">
        <v>30</v>
      </c>
      <c r="N1155" s="89"/>
      <c r="O1155" s="89" t="s">
        <v>30</v>
      </c>
      <c r="P1155" s="90" t="s">
        <v>540</v>
      </c>
      <c r="Q1155" s="89" t="s">
        <v>540</v>
      </c>
      <c r="R1155" s="90">
        <v>356.34522196</v>
      </c>
      <c r="S1155" s="90">
        <v>218.96523092000001</v>
      </c>
      <c r="T1155" s="90">
        <v>11.786150933333333</v>
      </c>
      <c r="U1155" s="90">
        <v>796.42</v>
      </c>
      <c r="V1155" s="90">
        <v>317.55115202668793</v>
      </c>
      <c r="W1155" s="90">
        <v>0.37802999999999998</v>
      </c>
      <c r="X1155" s="90">
        <v>42.27</v>
      </c>
      <c r="Y1155" s="90">
        <v>134.70918425753879</v>
      </c>
      <c r="Z1155" s="90">
        <v>82.775426244687594</v>
      </c>
      <c r="AA1155" s="90">
        <v>4.4555186373279998</v>
      </c>
      <c r="AB1155" s="90">
        <v>301.07065259999996</v>
      </c>
      <c r="AC1155" s="90">
        <v>120.04386200064883</v>
      </c>
      <c r="AD1155" s="90">
        <v>643.05464374020312</v>
      </c>
    </row>
    <row r="1156" spans="1:30" x14ac:dyDescent="0.2">
      <c r="A1156" s="89" t="s">
        <v>1117</v>
      </c>
      <c r="B1156" s="89" t="s">
        <v>577</v>
      </c>
      <c r="C1156" s="89" t="s">
        <v>5</v>
      </c>
      <c r="D1156" s="89" t="s">
        <v>814</v>
      </c>
      <c r="E1156" s="89" t="s">
        <v>611</v>
      </c>
      <c r="F1156" s="89" t="s">
        <v>611</v>
      </c>
      <c r="G1156" s="89" t="s">
        <v>541</v>
      </c>
      <c r="H1156" s="89" t="s">
        <v>83</v>
      </c>
      <c r="I1156" s="89" t="s">
        <v>285</v>
      </c>
      <c r="J1156" s="90">
        <v>54.972354000000003</v>
      </c>
      <c r="K1156" s="90">
        <v>82.917286000000004</v>
      </c>
      <c r="L1156" s="89" t="s">
        <v>24</v>
      </c>
      <c r="M1156" s="89" t="s">
        <v>30</v>
      </c>
      <c r="N1156" s="89"/>
      <c r="O1156" s="89" t="s">
        <v>30</v>
      </c>
      <c r="P1156" s="90" t="s">
        <v>540</v>
      </c>
      <c r="Q1156" s="89" t="s">
        <v>540</v>
      </c>
      <c r="R1156" s="90">
        <v>352.94118685121134</v>
      </c>
      <c r="S1156" s="90">
        <v>461.18097968179353</v>
      </c>
      <c r="T1156" s="90">
        <v>98.754767845728466</v>
      </c>
      <c r="U1156" s="90">
        <v>2028.6876923076925</v>
      </c>
      <c r="V1156" s="90">
        <v>507.91959744032954</v>
      </c>
      <c r="W1156" s="90">
        <v>1.04714</v>
      </c>
      <c r="X1156" s="90">
        <v>67.900000000000006</v>
      </c>
      <c r="Y1156" s="90">
        <v>369.57883439937746</v>
      </c>
      <c r="Z1156" s="90">
        <v>482.92105106399327</v>
      </c>
      <c r="AA1156" s="90">
        <v>103.4100676019761</v>
      </c>
      <c r="AB1156" s="90">
        <v>2124.3200301230772</v>
      </c>
      <c r="AC1156" s="90">
        <v>531.86292726366662</v>
      </c>
      <c r="AD1156" s="90">
        <v>3612.0929104520906</v>
      </c>
    </row>
    <row r="1157" spans="1:30" x14ac:dyDescent="0.2">
      <c r="A1157" s="89" t="s">
        <v>1117</v>
      </c>
      <c r="B1157" s="89" t="s">
        <v>577</v>
      </c>
      <c r="C1157" s="89" t="s">
        <v>10</v>
      </c>
      <c r="D1157" s="89" t="s">
        <v>814</v>
      </c>
      <c r="E1157" s="89" t="s">
        <v>611</v>
      </c>
      <c r="F1157" s="89" t="s">
        <v>611</v>
      </c>
      <c r="G1157" s="89" t="s">
        <v>541</v>
      </c>
      <c r="H1157" s="89" t="s">
        <v>83</v>
      </c>
      <c r="I1157" s="89" t="s">
        <v>285</v>
      </c>
      <c r="J1157" s="90">
        <v>54.972354000000003</v>
      </c>
      <c r="K1157" s="90">
        <v>82.917286000000004</v>
      </c>
      <c r="L1157" s="89" t="s">
        <v>24</v>
      </c>
      <c r="M1157" s="89" t="s">
        <v>30</v>
      </c>
      <c r="N1157" s="89"/>
      <c r="O1157" s="89" t="s">
        <v>30</v>
      </c>
      <c r="P1157" s="90" t="s">
        <v>540</v>
      </c>
      <c r="Q1157" s="89" t="s">
        <v>540</v>
      </c>
      <c r="R1157" s="90">
        <v>352.94118685121134</v>
      </c>
      <c r="S1157" s="90">
        <v>461.18097968179353</v>
      </c>
      <c r="T1157" s="90">
        <v>98.754767845728466</v>
      </c>
      <c r="U1157" s="90">
        <v>2028.6876923076925</v>
      </c>
      <c r="V1157" s="90">
        <v>507.91959744032954</v>
      </c>
      <c r="W1157" s="90">
        <v>0.28849999999999998</v>
      </c>
      <c r="X1157" s="90">
        <v>67.900000000000006</v>
      </c>
      <c r="Y1157" s="90">
        <v>101.82353240657446</v>
      </c>
      <c r="Z1157" s="90">
        <v>133.05071263819741</v>
      </c>
      <c r="AA1157" s="90">
        <v>28.490750523492661</v>
      </c>
      <c r="AB1157" s="90">
        <v>585.27639923076924</v>
      </c>
      <c r="AC1157" s="90">
        <v>146.53480386153507</v>
      </c>
      <c r="AD1157" s="90">
        <v>995.17619866056884</v>
      </c>
    </row>
    <row r="1158" spans="1:30" x14ac:dyDescent="0.2">
      <c r="A1158" s="89" t="s">
        <v>1117</v>
      </c>
      <c r="B1158" s="89" t="s">
        <v>577</v>
      </c>
      <c r="C1158" s="89" t="s">
        <v>9</v>
      </c>
      <c r="D1158" s="89" t="s">
        <v>814</v>
      </c>
      <c r="E1158" s="89" t="s">
        <v>611</v>
      </c>
      <c r="F1158" s="89" t="s">
        <v>611</v>
      </c>
      <c r="G1158" s="89" t="s">
        <v>541</v>
      </c>
      <c r="H1158" s="89" t="s">
        <v>83</v>
      </c>
      <c r="I1158" s="89" t="s">
        <v>285</v>
      </c>
      <c r="J1158" s="90">
        <v>54.972354000000003</v>
      </c>
      <c r="K1158" s="90">
        <v>82.917286000000004</v>
      </c>
      <c r="L1158" s="89" t="s">
        <v>24</v>
      </c>
      <c r="M1158" s="89" t="s">
        <v>30</v>
      </c>
      <c r="N1158" s="89"/>
      <c r="O1158" s="89" t="s">
        <v>30</v>
      </c>
      <c r="P1158" s="90" t="s">
        <v>540</v>
      </c>
      <c r="Q1158" s="89" t="s">
        <v>540</v>
      </c>
      <c r="R1158" s="90">
        <v>352.94118685121134</v>
      </c>
      <c r="S1158" s="90">
        <v>461.18097968179353</v>
      </c>
      <c r="T1158" s="90">
        <v>98.754767845728466</v>
      </c>
      <c r="U1158" s="90">
        <v>2028.6876923076925</v>
      </c>
      <c r="V1158" s="90">
        <v>507.91959744032954</v>
      </c>
      <c r="W1158" s="90">
        <v>8.7099999999999997E-2</v>
      </c>
      <c r="X1158" s="90">
        <v>67.900000000000006</v>
      </c>
      <c r="Y1158" s="90">
        <v>30.741177374740506</v>
      </c>
      <c r="Z1158" s="90">
        <v>40.168863330284218</v>
      </c>
      <c r="AA1158" s="90">
        <v>8.6015402793629487</v>
      </c>
      <c r="AB1158" s="90">
        <v>176.69869800000001</v>
      </c>
      <c r="AC1158" s="90">
        <v>44.239796937052702</v>
      </c>
      <c r="AD1158" s="90">
        <v>300.45007592144037</v>
      </c>
    </row>
    <row r="1159" spans="1:30" x14ac:dyDescent="0.2">
      <c r="A1159" s="89" t="s">
        <v>1117</v>
      </c>
      <c r="B1159" s="89" t="s">
        <v>577</v>
      </c>
      <c r="C1159" s="89" t="s">
        <v>4</v>
      </c>
      <c r="D1159" s="89" t="s">
        <v>814</v>
      </c>
      <c r="E1159" s="89" t="s">
        <v>612</v>
      </c>
      <c r="F1159" s="89" t="s">
        <v>612</v>
      </c>
      <c r="G1159" s="89" t="s">
        <v>541</v>
      </c>
      <c r="H1159" s="89" t="s">
        <v>83</v>
      </c>
      <c r="I1159" s="89" t="s">
        <v>285</v>
      </c>
      <c r="J1159" s="90">
        <v>54.972354000000003</v>
      </c>
      <c r="K1159" s="90">
        <v>82.917286000000004</v>
      </c>
      <c r="L1159" s="89" t="s">
        <v>24</v>
      </c>
      <c r="M1159" s="89" t="s">
        <v>30</v>
      </c>
      <c r="N1159" s="89"/>
      <c r="O1159" s="89" t="s">
        <v>30</v>
      </c>
      <c r="P1159" s="90" t="s">
        <v>540</v>
      </c>
      <c r="Q1159" s="89" t="s">
        <v>540</v>
      </c>
      <c r="R1159" s="90">
        <v>356.34522196</v>
      </c>
      <c r="S1159" s="90">
        <v>218.96523092000001</v>
      </c>
      <c r="T1159" s="90">
        <v>11.786150933333333</v>
      </c>
      <c r="U1159" s="90">
        <v>796.42</v>
      </c>
      <c r="V1159" s="90">
        <v>317.55115202668793</v>
      </c>
      <c r="W1159" s="90">
        <v>1.1960500000000001</v>
      </c>
      <c r="X1159" s="90">
        <v>48.41</v>
      </c>
      <c r="Y1159" s="90">
        <v>426.20670272525803</v>
      </c>
      <c r="Z1159" s="90">
        <v>261.89336444186603</v>
      </c>
      <c r="AA1159" s="90">
        <v>14.096825823813335</v>
      </c>
      <c r="AB1159" s="90">
        <v>952.55814099999998</v>
      </c>
      <c r="AC1159" s="90">
        <v>379.80705538152012</v>
      </c>
      <c r="AD1159" s="90">
        <v>2034.5620893724574</v>
      </c>
    </row>
    <row r="1160" spans="1:30" x14ac:dyDescent="0.2">
      <c r="A1160" s="89" t="s">
        <v>1117</v>
      </c>
      <c r="B1160" s="89" t="s">
        <v>578</v>
      </c>
      <c r="C1160" s="89" t="s">
        <v>6</v>
      </c>
      <c r="D1160" s="89" t="s">
        <v>814</v>
      </c>
      <c r="E1160" s="89" t="s">
        <v>612</v>
      </c>
      <c r="F1160" s="89" t="s">
        <v>612</v>
      </c>
      <c r="G1160" s="89" t="s">
        <v>541</v>
      </c>
      <c r="H1160" s="89" t="s">
        <v>83</v>
      </c>
      <c r="I1160" s="89" t="s">
        <v>285</v>
      </c>
      <c r="J1160" s="90">
        <v>54.972354000000003</v>
      </c>
      <c r="K1160" s="90">
        <v>82.917286000000004</v>
      </c>
      <c r="L1160" s="89" t="s">
        <v>24</v>
      </c>
      <c r="M1160" s="89" t="s">
        <v>30</v>
      </c>
      <c r="N1160" s="89"/>
      <c r="O1160" s="89" t="s">
        <v>30</v>
      </c>
      <c r="P1160" s="90" t="s">
        <v>540</v>
      </c>
      <c r="Q1160" s="89" t="s">
        <v>540</v>
      </c>
      <c r="R1160" s="90">
        <v>356.34522196</v>
      </c>
      <c r="S1160" s="90">
        <v>218.96523092000001</v>
      </c>
      <c r="T1160" s="90">
        <v>11.786150933333333</v>
      </c>
      <c r="U1160" s="90">
        <v>796.42</v>
      </c>
      <c r="V1160" s="90">
        <v>317.55115202668793</v>
      </c>
      <c r="W1160" s="90">
        <v>0.37347000000000002</v>
      </c>
      <c r="X1160" s="90">
        <v>48.41</v>
      </c>
      <c r="Y1160" s="90">
        <v>133.08425004540121</v>
      </c>
      <c r="Z1160" s="90">
        <v>81.776944791692415</v>
      </c>
      <c r="AA1160" s="90">
        <v>4.4017737890720001</v>
      </c>
      <c r="AB1160" s="90">
        <v>297.4389774</v>
      </c>
      <c r="AC1160" s="90">
        <v>118.59582874740715</v>
      </c>
      <c r="AD1160" s="90">
        <v>635.29777477357277</v>
      </c>
    </row>
    <row r="1161" spans="1:30" x14ac:dyDescent="0.2">
      <c r="A1161" s="89" t="s">
        <v>1117</v>
      </c>
      <c r="B1161" s="89" t="s">
        <v>578</v>
      </c>
      <c r="C1161" s="89" t="s">
        <v>7</v>
      </c>
      <c r="D1161" s="89" t="s">
        <v>814</v>
      </c>
      <c r="E1161" s="89" t="s">
        <v>612</v>
      </c>
      <c r="F1161" s="89" t="s">
        <v>612</v>
      </c>
      <c r="G1161" s="89" t="s">
        <v>541</v>
      </c>
      <c r="H1161" s="89" t="s">
        <v>83</v>
      </c>
      <c r="I1161" s="89" t="s">
        <v>285</v>
      </c>
      <c r="J1161" s="90">
        <v>54.972354000000003</v>
      </c>
      <c r="K1161" s="90">
        <v>82.917286000000004</v>
      </c>
      <c r="L1161" s="89" t="s">
        <v>24</v>
      </c>
      <c r="M1161" s="89" t="s">
        <v>30</v>
      </c>
      <c r="N1161" s="89"/>
      <c r="O1161" s="89" t="s">
        <v>30</v>
      </c>
      <c r="P1161" s="90" t="s">
        <v>540</v>
      </c>
      <c r="Q1161" s="89" t="s">
        <v>540</v>
      </c>
      <c r="R1161" s="90">
        <v>356.34522196</v>
      </c>
      <c r="S1161" s="90">
        <v>218.96523092000001</v>
      </c>
      <c r="T1161" s="90">
        <v>11.786150933333333</v>
      </c>
      <c r="U1161" s="90">
        <v>796.42</v>
      </c>
      <c r="V1161" s="90">
        <v>317.55115202668793</v>
      </c>
      <c r="W1161" s="90">
        <v>0.26860000000000001</v>
      </c>
      <c r="X1161" s="90">
        <v>48.41</v>
      </c>
      <c r="Y1161" s="90">
        <v>95.714326618455999</v>
      </c>
      <c r="Z1161" s="90">
        <v>58.814061025112004</v>
      </c>
      <c r="AA1161" s="90">
        <v>3.1657601406933336</v>
      </c>
      <c r="AB1161" s="90">
        <v>213.91841199999999</v>
      </c>
      <c r="AC1161" s="90">
        <v>85.294239434368379</v>
      </c>
      <c r="AD1161" s="90">
        <v>456.90679921862966</v>
      </c>
    </row>
    <row r="1162" spans="1:30" x14ac:dyDescent="0.2">
      <c r="A1162" s="89" t="s">
        <v>1117</v>
      </c>
      <c r="B1162" s="89" t="s">
        <v>577</v>
      </c>
      <c r="C1162" s="89" t="s">
        <v>5</v>
      </c>
      <c r="D1162" s="89" t="s">
        <v>815</v>
      </c>
      <c r="E1162" s="89" t="s">
        <v>611</v>
      </c>
      <c r="F1162" s="89" t="s">
        <v>611</v>
      </c>
      <c r="G1162" s="89" t="s">
        <v>541</v>
      </c>
      <c r="H1162" s="89" t="s">
        <v>83</v>
      </c>
      <c r="I1162" s="89" t="s">
        <v>286</v>
      </c>
      <c r="J1162" s="90">
        <v>54.979644999999998</v>
      </c>
      <c r="K1162" s="90">
        <v>82.912092999999999</v>
      </c>
      <c r="L1162" s="89" t="s">
        <v>24</v>
      </c>
      <c r="M1162" s="89" t="s">
        <v>30</v>
      </c>
      <c r="N1162" s="89"/>
      <c r="O1162" s="89" t="s">
        <v>30</v>
      </c>
      <c r="P1162" s="90" t="s">
        <v>540</v>
      </c>
      <c r="Q1162" s="89" t="s">
        <v>540</v>
      </c>
      <c r="R1162" s="90">
        <v>352.94118685121134</v>
      </c>
      <c r="S1162" s="90">
        <v>461.18097968179353</v>
      </c>
      <c r="T1162" s="90">
        <v>98.754767845728466</v>
      </c>
      <c r="U1162" s="90">
        <v>2028.6876923076925</v>
      </c>
      <c r="V1162" s="90">
        <v>517.49451768662732</v>
      </c>
      <c r="W1162" s="90">
        <v>1.3938900000000001</v>
      </c>
      <c r="X1162" s="90">
        <v>69.180000000000007</v>
      </c>
      <c r="Y1162" s="90">
        <v>491.96119094003501</v>
      </c>
      <c r="Z1162" s="90">
        <v>642.83555576865524</v>
      </c>
      <c r="AA1162" s="90">
        <v>137.65328335248245</v>
      </c>
      <c r="AB1162" s="90">
        <v>2827.7674874307695</v>
      </c>
      <c r="AC1162" s="90">
        <v>721.33043325821302</v>
      </c>
      <c r="AD1162" s="90">
        <v>4821.547950750155</v>
      </c>
    </row>
    <row r="1163" spans="1:30" x14ac:dyDescent="0.2">
      <c r="A1163" s="89" t="s">
        <v>1117</v>
      </c>
      <c r="B1163" s="89" t="s">
        <v>577</v>
      </c>
      <c r="C1163" s="89" t="s">
        <v>10</v>
      </c>
      <c r="D1163" s="89" t="s">
        <v>815</v>
      </c>
      <c r="E1163" s="89" t="s">
        <v>611</v>
      </c>
      <c r="F1163" s="89" t="s">
        <v>611</v>
      </c>
      <c r="G1163" s="89" t="s">
        <v>541</v>
      </c>
      <c r="H1163" s="89" t="s">
        <v>83</v>
      </c>
      <c r="I1163" s="89" t="s">
        <v>286</v>
      </c>
      <c r="J1163" s="90">
        <v>54.979644999999998</v>
      </c>
      <c r="K1163" s="90">
        <v>82.912092999999999</v>
      </c>
      <c r="L1163" s="89" t="s">
        <v>24</v>
      </c>
      <c r="M1163" s="89" t="s">
        <v>30</v>
      </c>
      <c r="N1163" s="89"/>
      <c r="O1163" s="89" t="s">
        <v>30</v>
      </c>
      <c r="P1163" s="90" t="s">
        <v>540</v>
      </c>
      <c r="Q1163" s="89" t="s">
        <v>540</v>
      </c>
      <c r="R1163" s="90">
        <v>352.94118685121134</v>
      </c>
      <c r="S1163" s="90">
        <v>461.18097968179353</v>
      </c>
      <c r="T1163" s="90">
        <v>98.754767845728466</v>
      </c>
      <c r="U1163" s="90">
        <v>2028.6876923076925</v>
      </c>
      <c r="V1163" s="90">
        <v>517.49451768662732</v>
      </c>
      <c r="W1163" s="90">
        <v>0.38868999999999998</v>
      </c>
      <c r="X1163" s="90">
        <v>69.180000000000007</v>
      </c>
      <c r="Y1163" s="90">
        <v>137.18470991719732</v>
      </c>
      <c r="Z1163" s="90">
        <v>179.25643499251632</v>
      </c>
      <c r="AA1163" s="90">
        <v>38.384990713956192</v>
      </c>
      <c r="AB1163" s="90">
        <v>788.53061912307692</v>
      </c>
      <c r="AC1163" s="90">
        <v>201.14494407961516</v>
      </c>
      <c r="AD1163" s="90">
        <v>1344.5016988263621</v>
      </c>
    </row>
    <row r="1164" spans="1:30" x14ac:dyDescent="0.2">
      <c r="A1164" s="89" t="s">
        <v>1117</v>
      </c>
      <c r="B1164" s="89" t="s">
        <v>577</v>
      </c>
      <c r="C1164" s="89" t="s">
        <v>9</v>
      </c>
      <c r="D1164" s="89" t="s">
        <v>815</v>
      </c>
      <c r="E1164" s="89" t="s">
        <v>611</v>
      </c>
      <c r="F1164" s="89" t="s">
        <v>611</v>
      </c>
      <c r="G1164" s="89" t="s">
        <v>541</v>
      </c>
      <c r="H1164" s="89" t="s">
        <v>83</v>
      </c>
      <c r="I1164" s="89" t="s">
        <v>286</v>
      </c>
      <c r="J1164" s="90">
        <v>54.979644999999998</v>
      </c>
      <c r="K1164" s="90">
        <v>82.912092999999999</v>
      </c>
      <c r="L1164" s="89" t="s">
        <v>24</v>
      </c>
      <c r="M1164" s="89" t="s">
        <v>30</v>
      </c>
      <c r="N1164" s="89"/>
      <c r="O1164" s="89" t="s">
        <v>30</v>
      </c>
      <c r="P1164" s="90" t="s">
        <v>540</v>
      </c>
      <c r="Q1164" s="89" t="s">
        <v>540</v>
      </c>
      <c r="R1164" s="90">
        <v>352.94118685121134</v>
      </c>
      <c r="S1164" s="90">
        <v>461.18097968179353</v>
      </c>
      <c r="T1164" s="90">
        <v>98.754767845728466</v>
      </c>
      <c r="U1164" s="90">
        <v>2028.6876923076925</v>
      </c>
      <c r="V1164" s="90">
        <v>517.49451768662732</v>
      </c>
      <c r="W1164" s="90">
        <v>0.11792</v>
      </c>
      <c r="X1164" s="90">
        <v>69.180000000000007</v>
      </c>
      <c r="Y1164" s="90">
        <v>41.618824753494842</v>
      </c>
      <c r="Z1164" s="90">
        <v>54.382461124077089</v>
      </c>
      <c r="AA1164" s="90">
        <v>11.645162224368301</v>
      </c>
      <c r="AB1164" s="90">
        <v>239.22285267692308</v>
      </c>
      <c r="AC1164" s="90">
        <v>61.022953525607093</v>
      </c>
      <c r="AD1164" s="90">
        <v>407.89225430447038</v>
      </c>
    </row>
    <row r="1165" spans="1:30" x14ac:dyDescent="0.2">
      <c r="A1165" s="89" t="s">
        <v>1117</v>
      </c>
      <c r="B1165" s="89" t="s">
        <v>577</v>
      </c>
      <c r="C1165" s="89" t="s">
        <v>4</v>
      </c>
      <c r="D1165" s="89" t="s">
        <v>815</v>
      </c>
      <c r="E1165" s="89" t="s">
        <v>612</v>
      </c>
      <c r="F1165" s="89" t="s">
        <v>612</v>
      </c>
      <c r="G1165" s="89" t="s">
        <v>541</v>
      </c>
      <c r="H1165" s="89" t="s">
        <v>83</v>
      </c>
      <c r="I1165" s="89" t="s">
        <v>286</v>
      </c>
      <c r="J1165" s="90">
        <v>54.979644999999998</v>
      </c>
      <c r="K1165" s="90">
        <v>82.912092999999999</v>
      </c>
      <c r="L1165" s="89" t="s">
        <v>24</v>
      </c>
      <c r="M1165" s="89" t="s">
        <v>30</v>
      </c>
      <c r="N1165" s="89"/>
      <c r="O1165" s="89" t="s">
        <v>30</v>
      </c>
      <c r="P1165" s="90" t="s">
        <v>540</v>
      </c>
      <c r="Q1165" s="89" t="s">
        <v>540</v>
      </c>
      <c r="R1165" s="90">
        <v>356.34522196</v>
      </c>
      <c r="S1165" s="90">
        <v>218.96523092000001</v>
      </c>
      <c r="T1165" s="90">
        <v>11.786150933333333</v>
      </c>
      <c r="U1165" s="90">
        <v>796.42</v>
      </c>
      <c r="V1165" s="90">
        <v>317.55115202668793</v>
      </c>
      <c r="W1165" s="90">
        <v>1.5733299999999999</v>
      </c>
      <c r="X1165" s="90">
        <v>44.28</v>
      </c>
      <c r="Y1165" s="90">
        <v>560.64862806632675</v>
      </c>
      <c r="Z1165" s="90">
        <v>344.50456676336358</v>
      </c>
      <c r="AA1165" s="90">
        <v>18.543504847941332</v>
      </c>
      <c r="AB1165" s="90">
        <v>1253.0314785999999</v>
      </c>
      <c r="AC1165" s="90">
        <v>499.61275401814891</v>
      </c>
      <c r="AD1165" s="90">
        <v>2676.3409322957805</v>
      </c>
    </row>
    <row r="1166" spans="1:30" x14ac:dyDescent="0.2">
      <c r="A1166" s="89" t="s">
        <v>1117</v>
      </c>
      <c r="B1166" s="89" t="s">
        <v>578</v>
      </c>
      <c r="C1166" s="89" t="s">
        <v>6</v>
      </c>
      <c r="D1166" s="89" t="s">
        <v>815</v>
      </c>
      <c r="E1166" s="89" t="s">
        <v>612</v>
      </c>
      <c r="F1166" s="89" t="s">
        <v>612</v>
      </c>
      <c r="G1166" s="89" t="s">
        <v>541</v>
      </c>
      <c r="H1166" s="89" t="s">
        <v>83</v>
      </c>
      <c r="I1166" s="89" t="s">
        <v>286</v>
      </c>
      <c r="J1166" s="90">
        <v>54.979644999999998</v>
      </c>
      <c r="K1166" s="90">
        <v>82.912092999999999</v>
      </c>
      <c r="L1166" s="89" t="s">
        <v>24</v>
      </c>
      <c r="M1166" s="89" t="s">
        <v>30</v>
      </c>
      <c r="N1166" s="89"/>
      <c r="O1166" s="89" t="s">
        <v>30</v>
      </c>
      <c r="P1166" s="90" t="s">
        <v>540</v>
      </c>
      <c r="Q1166" s="89" t="s">
        <v>540</v>
      </c>
      <c r="R1166" s="90">
        <v>356.34522196</v>
      </c>
      <c r="S1166" s="90">
        <v>218.96523092000001</v>
      </c>
      <c r="T1166" s="90">
        <v>11.786150933333333</v>
      </c>
      <c r="U1166" s="90">
        <v>796.42</v>
      </c>
      <c r="V1166" s="90">
        <v>317.55115202668793</v>
      </c>
      <c r="W1166" s="90">
        <v>0.30357000000000001</v>
      </c>
      <c r="X1166" s="90">
        <v>44.28</v>
      </c>
      <c r="Y1166" s="90">
        <v>108.1757190303972</v>
      </c>
      <c r="Z1166" s="90">
        <v>66.4712751503844</v>
      </c>
      <c r="AA1166" s="90">
        <v>3.5779218388320002</v>
      </c>
      <c r="AB1166" s="90">
        <v>241.7692194</v>
      </c>
      <c r="AC1166" s="90">
        <v>96.399003220741662</v>
      </c>
      <c r="AD1166" s="90">
        <v>516.39313864035523</v>
      </c>
    </row>
    <row r="1167" spans="1:30" x14ac:dyDescent="0.2">
      <c r="A1167" s="89" t="s">
        <v>1117</v>
      </c>
      <c r="B1167" s="89" t="s">
        <v>578</v>
      </c>
      <c r="C1167" s="89" t="s">
        <v>7</v>
      </c>
      <c r="D1167" s="89" t="s">
        <v>815</v>
      </c>
      <c r="E1167" s="89" t="s">
        <v>612</v>
      </c>
      <c r="F1167" s="89" t="s">
        <v>612</v>
      </c>
      <c r="G1167" s="89" t="s">
        <v>541</v>
      </c>
      <c r="H1167" s="89" t="s">
        <v>83</v>
      </c>
      <c r="I1167" s="89" t="s">
        <v>286</v>
      </c>
      <c r="J1167" s="90">
        <v>54.979644999999998</v>
      </c>
      <c r="K1167" s="90">
        <v>82.912092999999999</v>
      </c>
      <c r="L1167" s="89" t="s">
        <v>24</v>
      </c>
      <c r="M1167" s="89" t="s">
        <v>30</v>
      </c>
      <c r="N1167" s="89"/>
      <c r="O1167" s="89" t="s">
        <v>30</v>
      </c>
      <c r="P1167" s="90" t="s">
        <v>540</v>
      </c>
      <c r="Q1167" s="89" t="s">
        <v>540</v>
      </c>
      <c r="R1167" s="90">
        <v>356.34522196</v>
      </c>
      <c r="S1167" s="90">
        <v>218.96523092000001</v>
      </c>
      <c r="T1167" s="90">
        <v>11.786150933333333</v>
      </c>
      <c r="U1167" s="90">
        <v>796.42</v>
      </c>
      <c r="V1167" s="90">
        <v>317.55115202668793</v>
      </c>
      <c r="W1167" s="90">
        <v>0.21626000000000001</v>
      </c>
      <c r="X1167" s="90">
        <v>44.28</v>
      </c>
      <c r="Y1167" s="90">
        <v>77.063217701069604</v>
      </c>
      <c r="Z1167" s="90">
        <v>47.353420838759206</v>
      </c>
      <c r="AA1167" s="90">
        <v>2.5488730008426668</v>
      </c>
      <c r="AB1167" s="90">
        <v>172.23378919999999</v>
      </c>
      <c r="AC1167" s="90">
        <v>68.673612137291528</v>
      </c>
      <c r="AD1167" s="90">
        <v>367.87291287796296</v>
      </c>
    </row>
    <row r="1168" spans="1:30" x14ac:dyDescent="0.2">
      <c r="A1168" s="89" t="s">
        <v>1117</v>
      </c>
      <c r="B1168" s="89" t="s">
        <v>577</v>
      </c>
      <c r="C1168" s="89" t="s">
        <v>5</v>
      </c>
      <c r="D1168" s="89" t="s">
        <v>816</v>
      </c>
      <c r="E1168" s="89" t="s">
        <v>611</v>
      </c>
      <c r="F1168" s="89" t="s">
        <v>611</v>
      </c>
      <c r="G1168" s="89" t="s">
        <v>541</v>
      </c>
      <c r="H1168" s="89" t="s">
        <v>83</v>
      </c>
      <c r="I1168" s="89" t="s">
        <v>287</v>
      </c>
      <c r="J1168" s="90">
        <v>54.942134000000003</v>
      </c>
      <c r="K1168" s="90">
        <v>82.889159000000006</v>
      </c>
      <c r="L1168" s="89" t="s">
        <v>24</v>
      </c>
      <c r="M1168" s="89" t="s">
        <v>30</v>
      </c>
      <c r="N1168" s="89"/>
      <c r="O1168" s="89" t="s">
        <v>30</v>
      </c>
      <c r="P1168" s="90" t="s">
        <v>540</v>
      </c>
      <c r="Q1168" s="89" t="s">
        <v>540</v>
      </c>
      <c r="R1168" s="90">
        <v>352.94118685121134</v>
      </c>
      <c r="S1168" s="90">
        <v>461.18097968179353</v>
      </c>
      <c r="T1168" s="90">
        <v>98.754767845728466</v>
      </c>
      <c r="U1168" s="90">
        <v>2028.6876923076925</v>
      </c>
      <c r="V1168" s="90">
        <v>500.51399506233349</v>
      </c>
      <c r="W1168" s="90">
        <v>1.41316</v>
      </c>
      <c r="X1168" s="90">
        <v>66.91</v>
      </c>
      <c r="Y1168" s="90">
        <v>498.7623676106578</v>
      </c>
      <c r="Z1168" s="90">
        <v>651.72251324712329</v>
      </c>
      <c r="AA1168" s="90">
        <v>139.55628772886965</v>
      </c>
      <c r="AB1168" s="90">
        <v>2866.8602992615388</v>
      </c>
      <c r="AC1168" s="90">
        <v>707.30635726228718</v>
      </c>
      <c r="AD1168" s="90">
        <v>4864.2078251104758</v>
      </c>
    </row>
    <row r="1169" spans="1:30" x14ac:dyDescent="0.2">
      <c r="A1169" s="89" t="s">
        <v>1117</v>
      </c>
      <c r="B1169" s="89" t="s">
        <v>577</v>
      </c>
      <c r="C1169" s="89" t="s">
        <v>10</v>
      </c>
      <c r="D1169" s="89" t="s">
        <v>816</v>
      </c>
      <c r="E1169" s="89" t="s">
        <v>611</v>
      </c>
      <c r="F1169" s="89" t="s">
        <v>611</v>
      </c>
      <c r="G1169" s="89" t="s">
        <v>541</v>
      </c>
      <c r="H1169" s="89" t="s">
        <v>83</v>
      </c>
      <c r="I1169" s="89" t="s">
        <v>287</v>
      </c>
      <c r="J1169" s="90">
        <v>54.942134000000003</v>
      </c>
      <c r="K1169" s="90">
        <v>82.889159000000006</v>
      </c>
      <c r="L1169" s="89" t="s">
        <v>24</v>
      </c>
      <c r="M1169" s="89" t="s">
        <v>30</v>
      </c>
      <c r="N1169" s="89"/>
      <c r="O1169" s="89" t="s">
        <v>30</v>
      </c>
      <c r="P1169" s="90" t="s">
        <v>540</v>
      </c>
      <c r="Q1169" s="89" t="s">
        <v>540</v>
      </c>
      <c r="R1169" s="90">
        <v>352.94118685121134</v>
      </c>
      <c r="S1169" s="90">
        <v>461.18097968179353</v>
      </c>
      <c r="T1169" s="90">
        <v>98.754767845728466</v>
      </c>
      <c r="U1169" s="90">
        <v>2028.6876923076925</v>
      </c>
      <c r="V1169" s="90">
        <v>500.51399506233349</v>
      </c>
      <c r="W1169" s="90">
        <v>0.3911</v>
      </c>
      <c r="X1169" s="90">
        <v>66.91</v>
      </c>
      <c r="Y1169" s="90">
        <v>138.03529817750876</v>
      </c>
      <c r="Z1169" s="90">
        <v>180.36788115354946</v>
      </c>
      <c r="AA1169" s="90">
        <v>38.622989704464402</v>
      </c>
      <c r="AB1169" s="90">
        <v>793.41975646153855</v>
      </c>
      <c r="AC1169" s="90">
        <v>195.75102346887863</v>
      </c>
      <c r="AD1169" s="90">
        <v>1346.1969489659398</v>
      </c>
    </row>
    <row r="1170" spans="1:30" x14ac:dyDescent="0.2">
      <c r="A1170" s="89" t="s">
        <v>1117</v>
      </c>
      <c r="B1170" s="89" t="s">
        <v>577</v>
      </c>
      <c r="C1170" s="89" t="s">
        <v>9</v>
      </c>
      <c r="D1170" s="89" t="s">
        <v>816</v>
      </c>
      <c r="E1170" s="89" t="s">
        <v>611</v>
      </c>
      <c r="F1170" s="89" t="s">
        <v>611</v>
      </c>
      <c r="G1170" s="89" t="s">
        <v>541</v>
      </c>
      <c r="H1170" s="89" t="s">
        <v>83</v>
      </c>
      <c r="I1170" s="89" t="s">
        <v>287</v>
      </c>
      <c r="J1170" s="90">
        <v>54.942134000000003</v>
      </c>
      <c r="K1170" s="90">
        <v>82.889159000000006</v>
      </c>
      <c r="L1170" s="89" t="s">
        <v>24</v>
      </c>
      <c r="M1170" s="89" t="s">
        <v>30</v>
      </c>
      <c r="N1170" s="89"/>
      <c r="O1170" s="89" t="s">
        <v>30</v>
      </c>
      <c r="P1170" s="90" t="s">
        <v>540</v>
      </c>
      <c r="Q1170" s="89" t="s">
        <v>540</v>
      </c>
      <c r="R1170" s="90">
        <v>352.94118685121134</v>
      </c>
      <c r="S1170" s="90">
        <v>461.18097968179353</v>
      </c>
      <c r="T1170" s="90">
        <v>98.754767845728466</v>
      </c>
      <c r="U1170" s="90">
        <v>2028.6876923076925</v>
      </c>
      <c r="V1170" s="90">
        <v>500.51399506233349</v>
      </c>
      <c r="W1170" s="90">
        <v>0.11829000000000001</v>
      </c>
      <c r="X1170" s="90">
        <v>66.91</v>
      </c>
      <c r="Y1170" s="90">
        <v>41.749412992629793</v>
      </c>
      <c r="Z1170" s="90">
        <v>54.553098086559359</v>
      </c>
      <c r="AA1170" s="90">
        <v>11.681701488471221</v>
      </c>
      <c r="AB1170" s="90">
        <v>239.97346712307694</v>
      </c>
      <c r="AC1170" s="90">
        <v>59.205800475923432</v>
      </c>
      <c r="AD1170" s="90">
        <v>407.16348016666075</v>
      </c>
    </row>
    <row r="1171" spans="1:30" x14ac:dyDescent="0.2">
      <c r="A1171" s="89" t="s">
        <v>1117</v>
      </c>
      <c r="B1171" s="89" t="s">
        <v>577</v>
      </c>
      <c r="C1171" s="89" t="s">
        <v>4</v>
      </c>
      <c r="D1171" s="89" t="s">
        <v>816</v>
      </c>
      <c r="E1171" s="89" t="s">
        <v>612</v>
      </c>
      <c r="F1171" s="89" t="s">
        <v>612</v>
      </c>
      <c r="G1171" s="89" t="s">
        <v>541</v>
      </c>
      <c r="H1171" s="89" t="s">
        <v>83</v>
      </c>
      <c r="I1171" s="89" t="s">
        <v>287</v>
      </c>
      <c r="J1171" s="90">
        <v>54.942134000000003</v>
      </c>
      <c r="K1171" s="90">
        <v>82.889159000000006</v>
      </c>
      <c r="L1171" s="89" t="s">
        <v>24</v>
      </c>
      <c r="M1171" s="89" t="s">
        <v>30</v>
      </c>
      <c r="N1171" s="89"/>
      <c r="O1171" s="89" t="s">
        <v>30</v>
      </c>
      <c r="P1171" s="90" t="s">
        <v>540</v>
      </c>
      <c r="Q1171" s="89" t="s">
        <v>540</v>
      </c>
      <c r="R1171" s="90">
        <v>356.34522196</v>
      </c>
      <c r="S1171" s="90">
        <v>218.96523092000001</v>
      </c>
      <c r="T1171" s="90">
        <v>11.786150933333333</v>
      </c>
      <c r="U1171" s="90">
        <v>796.42</v>
      </c>
      <c r="V1171" s="90">
        <v>317.55115202668793</v>
      </c>
      <c r="W1171" s="90">
        <v>1.60704</v>
      </c>
      <c r="X1171" s="90">
        <v>49.69</v>
      </c>
      <c r="Y1171" s="90">
        <v>572.66102549859841</v>
      </c>
      <c r="Z1171" s="90">
        <v>351.88588469767683</v>
      </c>
      <c r="AA1171" s="90">
        <v>18.940815995904</v>
      </c>
      <c r="AB1171" s="90">
        <v>1279.8787967999999</v>
      </c>
      <c r="AC1171" s="90">
        <v>510.3174033529686</v>
      </c>
      <c r="AD1171" s="90">
        <v>2733.6839263451475</v>
      </c>
    </row>
    <row r="1172" spans="1:30" x14ac:dyDescent="0.2">
      <c r="A1172" s="89" t="s">
        <v>1117</v>
      </c>
      <c r="B1172" s="89" t="s">
        <v>578</v>
      </c>
      <c r="C1172" s="89" t="s">
        <v>6</v>
      </c>
      <c r="D1172" s="89" t="s">
        <v>816</v>
      </c>
      <c r="E1172" s="89" t="s">
        <v>612</v>
      </c>
      <c r="F1172" s="89" t="s">
        <v>612</v>
      </c>
      <c r="G1172" s="89" t="s">
        <v>541</v>
      </c>
      <c r="H1172" s="89" t="s">
        <v>83</v>
      </c>
      <c r="I1172" s="89" t="s">
        <v>287</v>
      </c>
      <c r="J1172" s="90">
        <v>54.942134000000003</v>
      </c>
      <c r="K1172" s="90">
        <v>82.889159000000006</v>
      </c>
      <c r="L1172" s="89" t="s">
        <v>24</v>
      </c>
      <c r="M1172" s="89" t="s">
        <v>30</v>
      </c>
      <c r="N1172" s="89"/>
      <c r="O1172" s="89" t="s">
        <v>30</v>
      </c>
      <c r="P1172" s="90" t="s">
        <v>540</v>
      </c>
      <c r="Q1172" s="89" t="s">
        <v>540</v>
      </c>
      <c r="R1172" s="90">
        <v>356.34522196</v>
      </c>
      <c r="S1172" s="90">
        <v>218.96523092000001</v>
      </c>
      <c r="T1172" s="90">
        <v>11.786150933333333</v>
      </c>
      <c r="U1172" s="90">
        <v>796.42</v>
      </c>
      <c r="V1172" s="90">
        <v>317.55115202668793</v>
      </c>
      <c r="W1172" s="90">
        <v>0.95372999999999997</v>
      </c>
      <c r="X1172" s="90">
        <v>49.69</v>
      </c>
      <c r="Y1172" s="90">
        <v>339.85712853991078</v>
      </c>
      <c r="Z1172" s="90">
        <v>208.8337096853316</v>
      </c>
      <c r="AA1172" s="90">
        <v>11.240805729647999</v>
      </c>
      <c r="AB1172" s="90">
        <v>759.56964659999994</v>
      </c>
      <c r="AC1172" s="90">
        <v>302.85806022241309</v>
      </c>
      <c r="AD1172" s="90">
        <v>1622.3593507773032</v>
      </c>
    </row>
    <row r="1173" spans="1:30" x14ac:dyDescent="0.2">
      <c r="A1173" s="89" t="s">
        <v>1117</v>
      </c>
      <c r="B1173" s="89" t="s">
        <v>578</v>
      </c>
      <c r="C1173" s="89" t="s">
        <v>7</v>
      </c>
      <c r="D1173" s="89" t="s">
        <v>816</v>
      </c>
      <c r="E1173" s="89" t="s">
        <v>612</v>
      </c>
      <c r="F1173" s="89" t="s">
        <v>612</v>
      </c>
      <c r="G1173" s="89" t="s">
        <v>541</v>
      </c>
      <c r="H1173" s="89" t="s">
        <v>83</v>
      </c>
      <c r="I1173" s="89" t="s">
        <v>287</v>
      </c>
      <c r="J1173" s="90">
        <v>54.942134000000003</v>
      </c>
      <c r="K1173" s="90">
        <v>82.889159000000006</v>
      </c>
      <c r="L1173" s="89" t="s">
        <v>24</v>
      </c>
      <c r="M1173" s="89" t="s">
        <v>30</v>
      </c>
      <c r="N1173" s="89"/>
      <c r="O1173" s="89" t="s">
        <v>30</v>
      </c>
      <c r="P1173" s="90" t="s">
        <v>540</v>
      </c>
      <c r="Q1173" s="89" t="s">
        <v>540</v>
      </c>
      <c r="R1173" s="90">
        <v>356.34522196</v>
      </c>
      <c r="S1173" s="90">
        <v>218.96523092000001</v>
      </c>
      <c r="T1173" s="90">
        <v>11.786150933333333</v>
      </c>
      <c r="U1173" s="90">
        <v>796.42</v>
      </c>
      <c r="V1173" s="90">
        <v>317.55115202668793</v>
      </c>
      <c r="W1173" s="90">
        <v>0.69830000000000003</v>
      </c>
      <c r="X1173" s="90">
        <v>49.69</v>
      </c>
      <c r="Y1173" s="90">
        <v>248.83586849466801</v>
      </c>
      <c r="Z1173" s="90">
        <v>152.90342075143602</v>
      </c>
      <c r="AA1173" s="90">
        <v>8.2302691967466668</v>
      </c>
      <c r="AB1173" s="90">
        <v>556.140086</v>
      </c>
      <c r="AC1173" s="90">
        <v>221.74596946023618</v>
      </c>
      <c r="AD1173" s="90">
        <v>1187.8556139030868</v>
      </c>
    </row>
    <row r="1174" spans="1:30" x14ac:dyDescent="0.2">
      <c r="A1174" s="89" t="s">
        <v>1117</v>
      </c>
      <c r="B1174" s="89" t="s">
        <v>577</v>
      </c>
      <c r="C1174" s="89" t="s">
        <v>5</v>
      </c>
      <c r="D1174" s="89" t="s">
        <v>817</v>
      </c>
      <c r="E1174" s="89" t="s">
        <v>611</v>
      </c>
      <c r="F1174" s="89" t="s">
        <v>611</v>
      </c>
      <c r="G1174" s="89" t="s">
        <v>541</v>
      </c>
      <c r="H1174" s="89" t="s">
        <v>83</v>
      </c>
      <c r="I1174" s="89" t="s">
        <v>288</v>
      </c>
      <c r="J1174" s="90">
        <v>55.083390000000001</v>
      </c>
      <c r="K1174" s="90">
        <v>82.895223000000001</v>
      </c>
      <c r="L1174" s="89" t="s">
        <v>24</v>
      </c>
      <c r="M1174" s="89" t="s">
        <v>30</v>
      </c>
      <c r="N1174" s="89"/>
      <c r="O1174" s="89" t="s">
        <v>30</v>
      </c>
      <c r="P1174" s="90" t="s">
        <v>540</v>
      </c>
      <c r="Q1174" s="89" t="s">
        <v>540</v>
      </c>
      <c r="R1174" s="90">
        <v>352.94118685121134</v>
      </c>
      <c r="S1174" s="90">
        <v>461.18097968179353</v>
      </c>
      <c r="T1174" s="90">
        <v>98.754767845728466</v>
      </c>
      <c r="U1174" s="90">
        <v>2028.6876923076925</v>
      </c>
      <c r="V1174" s="90">
        <v>579.73149928756311</v>
      </c>
      <c r="W1174" s="90">
        <v>1.7634099999999999</v>
      </c>
      <c r="X1174" s="90">
        <v>77.5</v>
      </c>
      <c r="Y1174" s="90">
        <v>622.38001830529458</v>
      </c>
      <c r="Z1174" s="90">
        <v>813.25115138067144</v>
      </c>
      <c r="AA1174" s="90">
        <v>174.14514516683602</v>
      </c>
      <c r="AB1174" s="90">
        <v>3577.4081634923077</v>
      </c>
      <c r="AC1174" s="90">
        <v>1022.3043231586817</v>
      </c>
      <c r="AD1174" s="90">
        <v>6209.4888015037914</v>
      </c>
    </row>
    <row r="1175" spans="1:30" x14ac:dyDescent="0.2">
      <c r="A1175" s="89" t="s">
        <v>1117</v>
      </c>
      <c r="B1175" s="89" t="s">
        <v>577</v>
      </c>
      <c r="C1175" s="89" t="s">
        <v>10</v>
      </c>
      <c r="D1175" s="89" t="s">
        <v>817</v>
      </c>
      <c r="E1175" s="89" t="s">
        <v>611</v>
      </c>
      <c r="F1175" s="89" t="s">
        <v>611</v>
      </c>
      <c r="G1175" s="89" t="s">
        <v>541</v>
      </c>
      <c r="H1175" s="89" t="s">
        <v>83</v>
      </c>
      <c r="I1175" s="89" t="s">
        <v>288</v>
      </c>
      <c r="J1175" s="90">
        <v>55.083390000000001</v>
      </c>
      <c r="K1175" s="90">
        <v>82.895223000000001</v>
      </c>
      <c r="L1175" s="89" t="s">
        <v>24</v>
      </c>
      <c r="M1175" s="89" t="s">
        <v>30</v>
      </c>
      <c r="N1175" s="89"/>
      <c r="O1175" s="89" t="s">
        <v>30</v>
      </c>
      <c r="P1175" s="90" t="s">
        <v>540</v>
      </c>
      <c r="Q1175" s="89" t="s">
        <v>540</v>
      </c>
      <c r="R1175" s="90">
        <v>352.94118685121134</v>
      </c>
      <c r="S1175" s="90">
        <v>461.18097968179353</v>
      </c>
      <c r="T1175" s="90">
        <v>98.754767845728466</v>
      </c>
      <c r="U1175" s="90">
        <v>2028.6876923076925</v>
      </c>
      <c r="V1175" s="90">
        <v>579.73149928756311</v>
      </c>
      <c r="W1175" s="90">
        <v>0.48992999999999998</v>
      </c>
      <c r="X1175" s="90">
        <v>77.5</v>
      </c>
      <c r="Y1175" s="90">
        <v>172.91647567401395</v>
      </c>
      <c r="Z1175" s="90">
        <v>225.94639737550111</v>
      </c>
      <c r="AA1175" s="90">
        <v>48.382923410657746</v>
      </c>
      <c r="AB1175" s="90">
        <v>993.91496109230775</v>
      </c>
      <c r="AC1175" s="90">
        <v>284.02785344595577</v>
      </c>
      <c r="AD1175" s="90">
        <v>1725.1886109984364</v>
      </c>
    </row>
    <row r="1176" spans="1:30" x14ac:dyDescent="0.2">
      <c r="A1176" s="89" t="s">
        <v>1117</v>
      </c>
      <c r="B1176" s="89" t="s">
        <v>577</v>
      </c>
      <c r="C1176" s="89" t="s">
        <v>9</v>
      </c>
      <c r="D1176" s="89" t="s">
        <v>817</v>
      </c>
      <c r="E1176" s="89" t="s">
        <v>611</v>
      </c>
      <c r="F1176" s="89" t="s">
        <v>611</v>
      </c>
      <c r="G1176" s="89" t="s">
        <v>541</v>
      </c>
      <c r="H1176" s="89" t="s">
        <v>83</v>
      </c>
      <c r="I1176" s="89" t="s">
        <v>288</v>
      </c>
      <c r="J1176" s="90">
        <v>55.083390000000001</v>
      </c>
      <c r="K1176" s="90">
        <v>82.895223000000001</v>
      </c>
      <c r="L1176" s="89" t="s">
        <v>24</v>
      </c>
      <c r="M1176" s="89" t="s">
        <v>30</v>
      </c>
      <c r="N1176" s="89"/>
      <c r="O1176" s="89" t="s">
        <v>30</v>
      </c>
      <c r="P1176" s="90" t="s">
        <v>540</v>
      </c>
      <c r="Q1176" s="89" t="s">
        <v>540</v>
      </c>
      <c r="R1176" s="90">
        <v>352.94118685121134</v>
      </c>
      <c r="S1176" s="90">
        <v>461.18097968179353</v>
      </c>
      <c r="T1176" s="90">
        <v>98.754767845728466</v>
      </c>
      <c r="U1176" s="90">
        <v>2028.6876923076925</v>
      </c>
      <c r="V1176" s="90">
        <v>579.73149928756311</v>
      </c>
      <c r="W1176" s="90">
        <v>0.14842</v>
      </c>
      <c r="X1176" s="90">
        <v>77.5</v>
      </c>
      <c r="Y1176" s="90">
        <v>52.383530952456788</v>
      </c>
      <c r="Z1176" s="90">
        <v>68.4484810043718</v>
      </c>
      <c r="AA1176" s="90">
        <v>14.657182643663019</v>
      </c>
      <c r="AB1176" s="90">
        <v>301.09782729230773</v>
      </c>
      <c r="AC1176" s="90">
        <v>86.043749124260117</v>
      </c>
      <c r="AD1176" s="90">
        <v>522.63077101705949</v>
      </c>
    </row>
    <row r="1177" spans="1:30" x14ac:dyDescent="0.2">
      <c r="A1177" s="89" t="s">
        <v>1117</v>
      </c>
      <c r="B1177" s="89" t="s">
        <v>577</v>
      </c>
      <c r="C1177" s="89" t="s">
        <v>4</v>
      </c>
      <c r="D1177" s="89" t="s">
        <v>817</v>
      </c>
      <c r="E1177" s="89" t="s">
        <v>612</v>
      </c>
      <c r="F1177" s="89" t="s">
        <v>612</v>
      </c>
      <c r="G1177" s="89" t="s">
        <v>541</v>
      </c>
      <c r="H1177" s="89" t="s">
        <v>83</v>
      </c>
      <c r="I1177" s="89" t="s">
        <v>288</v>
      </c>
      <c r="J1177" s="90">
        <v>55.083390000000001</v>
      </c>
      <c r="K1177" s="90">
        <v>82.895223000000001</v>
      </c>
      <c r="L1177" s="89" t="s">
        <v>24</v>
      </c>
      <c r="M1177" s="89" t="s">
        <v>30</v>
      </c>
      <c r="N1177" s="89"/>
      <c r="O1177" s="89" t="s">
        <v>30</v>
      </c>
      <c r="P1177" s="90" t="s">
        <v>540</v>
      </c>
      <c r="Q1177" s="89" t="s">
        <v>540</v>
      </c>
      <c r="R1177" s="90">
        <v>356.34522196</v>
      </c>
      <c r="S1177" s="90">
        <v>218.96523092000001</v>
      </c>
      <c r="T1177" s="90">
        <v>11.786150933333333</v>
      </c>
      <c r="U1177" s="90">
        <v>796.42</v>
      </c>
      <c r="V1177" s="90">
        <v>317.55115202668793</v>
      </c>
      <c r="W1177" s="90">
        <v>1.9976700000000001</v>
      </c>
      <c r="X1177" s="90">
        <v>33.17</v>
      </c>
      <c r="Y1177" s="90">
        <v>711.86015955283324</v>
      </c>
      <c r="Z1177" s="90">
        <v>437.42027285195644</v>
      </c>
      <c r="AA1177" s="90">
        <v>23.544840134992</v>
      </c>
      <c r="AB1177" s="90">
        <v>1590.9843413999999</v>
      </c>
      <c r="AC1177" s="90">
        <v>634.36240986915368</v>
      </c>
      <c r="AD1177" s="90">
        <v>3398.1720238089356</v>
      </c>
    </row>
    <row r="1178" spans="1:30" x14ac:dyDescent="0.2">
      <c r="A1178" s="89" t="s">
        <v>1117</v>
      </c>
      <c r="B1178" s="89" t="s">
        <v>578</v>
      </c>
      <c r="C1178" s="89" t="s">
        <v>6</v>
      </c>
      <c r="D1178" s="89" t="s">
        <v>817</v>
      </c>
      <c r="E1178" s="89" t="s">
        <v>612</v>
      </c>
      <c r="F1178" s="89" t="s">
        <v>612</v>
      </c>
      <c r="G1178" s="89" t="s">
        <v>541</v>
      </c>
      <c r="H1178" s="89" t="s">
        <v>83</v>
      </c>
      <c r="I1178" s="89" t="s">
        <v>288</v>
      </c>
      <c r="J1178" s="90">
        <v>55.083390000000001</v>
      </c>
      <c r="K1178" s="90">
        <v>82.895223000000001</v>
      </c>
      <c r="L1178" s="89" t="s">
        <v>24</v>
      </c>
      <c r="M1178" s="89" t="s">
        <v>30</v>
      </c>
      <c r="N1178" s="89"/>
      <c r="O1178" s="89" t="s">
        <v>30</v>
      </c>
      <c r="P1178" s="90" t="s">
        <v>540</v>
      </c>
      <c r="Q1178" s="89" t="s">
        <v>540</v>
      </c>
      <c r="R1178" s="90">
        <v>356.34522196</v>
      </c>
      <c r="S1178" s="90">
        <v>218.96523092000001</v>
      </c>
      <c r="T1178" s="90">
        <v>11.786150933333333</v>
      </c>
      <c r="U1178" s="90">
        <v>796.42</v>
      </c>
      <c r="V1178" s="90">
        <v>317.55115202668793</v>
      </c>
      <c r="W1178" s="90">
        <v>0.74331999999999998</v>
      </c>
      <c r="X1178" s="90">
        <v>33.17</v>
      </c>
      <c r="Y1178" s="90">
        <v>264.87853038730719</v>
      </c>
      <c r="Z1178" s="90">
        <v>162.7612354474544</v>
      </c>
      <c r="AA1178" s="90">
        <v>8.7608817117653324</v>
      </c>
      <c r="AB1178" s="90">
        <v>591.99491439999997</v>
      </c>
      <c r="AC1178" s="90">
        <v>236.04212232447767</v>
      </c>
      <c r="AD1178" s="90">
        <v>1264.4376842710046</v>
      </c>
    </row>
    <row r="1179" spans="1:30" x14ac:dyDescent="0.2">
      <c r="A1179" s="89" t="s">
        <v>1117</v>
      </c>
      <c r="B1179" s="89" t="s">
        <v>578</v>
      </c>
      <c r="C1179" s="89" t="s">
        <v>7</v>
      </c>
      <c r="D1179" s="89" t="s">
        <v>817</v>
      </c>
      <c r="E1179" s="89" t="s">
        <v>612</v>
      </c>
      <c r="F1179" s="89" t="s">
        <v>612</v>
      </c>
      <c r="G1179" s="89" t="s">
        <v>541</v>
      </c>
      <c r="H1179" s="89" t="s">
        <v>83</v>
      </c>
      <c r="I1179" s="89" t="s">
        <v>288</v>
      </c>
      <c r="J1179" s="90">
        <v>55.083390000000001</v>
      </c>
      <c r="K1179" s="90">
        <v>82.895223000000001</v>
      </c>
      <c r="L1179" s="89" t="s">
        <v>24</v>
      </c>
      <c r="M1179" s="89" t="s">
        <v>30</v>
      </c>
      <c r="N1179" s="89"/>
      <c r="O1179" s="89" t="s">
        <v>30</v>
      </c>
      <c r="P1179" s="90" t="s">
        <v>540</v>
      </c>
      <c r="Q1179" s="89" t="s">
        <v>540</v>
      </c>
      <c r="R1179" s="90">
        <v>356.34522196</v>
      </c>
      <c r="S1179" s="90">
        <v>218.96523092000001</v>
      </c>
      <c r="T1179" s="90">
        <v>11.786150933333333</v>
      </c>
      <c r="U1179" s="90">
        <v>796.42</v>
      </c>
      <c r="V1179" s="90">
        <v>317.55115202668793</v>
      </c>
      <c r="W1179" s="90">
        <v>0.53476000000000001</v>
      </c>
      <c r="X1179" s="90">
        <v>33.17</v>
      </c>
      <c r="Y1179" s="90">
        <v>190.5591708953296</v>
      </c>
      <c r="Z1179" s="90">
        <v>117.0938468867792</v>
      </c>
      <c r="AA1179" s="90">
        <v>6.3027620731093332</v>
      </c>
      <c r="AB1179" s="90">
        <v>425.89355919999997</v>
      </c>
      <c r="AC1179" s="90">
        <v>169.81365405779164</v>
      </c>
      <c r="AD1179" s="90">
        <v>909.66299311300963</v>
      </c>
    </row>
    <row r="1180" spans="1:30" x14ac:dyDescent="0.2">
      <c r="A1180" s="89" t="s">
        <v>1117</v>
      </c>
      <c r="B1180" s="89" t="s">
        <v>577</v>
      </c>
      <c r="C1180" s="89" t="s">
        <v>5</v>
      </c>
      <c r="D1180" s="89" t="s">
        <v>818</v>
      </c>
      <c r="E1180" s="89" t="s">
        <v>611</v>
      </c>
      <c r="F1180" s="89" t="s">
        <v>611</v>
      </c>
      <c r="G1180" s="89" t="s">
        <v>541</v>
      </c>
      <c r="H1180" s="89" t="s">
        <v>83</v>
      </c>
      <c r="I1180" s="89" t="s">
        <v>289</v>
      </c>
      <c r="J1180" s="90">
        <v>54.997280000000003</v>
      </c>
      <c r="K1180" s="90">
        <v>82.848798000000002</v>
      </c>
      <c r="L1180" s="89" t="s">
        <v>24</v>
      </c>
      <c r="M1180" s="89" t="s">
        <v>30</v>
      </c>
      <c r="N1180" s="89"/>
      <c r="O1180" s="89" t="s">
        <v>30</v>
      </c>
      <c r="P1180" s="90" t="s">
        <v>540</v>
      </c>
      <c r="Q1180" s="89" t="s">
        <v>540</v>
      </c>
      <c r="R1180" s="90">
        <v>352.94118685121134</v>
      </c>
      <c r="S1180" s="90">
        <v>461.18097968179353</v>
      </c>
      <c r="T1180" s="90">
        <v>98.754767845728466</v>
      </c>
      <c r="U1180" s="90">
        <v>2028.6876923076925</v>
      </c>
      <c r="V1180" s="90">
        <v>551.3807588707906</v>
      </c>
      <c r="W1180" s="90">
        <v>1.35155</v>
      </c>
      <c r="X1180" s="90">
        <v>73.709999999999994</v>
      </c>
      <c r="Y1180" s="90">
        <v>477.01766108875472</v>
      </c>
      <c r="Z1180" s="90">
        <v>623.30915308892804</v>
      </c>
      <c r="AA1180" s="90">
        <v>133.47200648189431</v>
      </c>
      <c r="AB1180" s="90">
        <v>2741.872850538462</v>
      </c>
      <c r="AC1180" s="90">
        <v>745.21866465181711</v>
      </c>
      <c r="AD1180" s="90">
        <v>4720.8903358498555</v>
      </c>
    </row>
    <row r="1181" spans="1:30" x14ac:dyDescent="0.2">
      <c r="A1181" s="89" t="s">
        <v>1117</v>
      </c>
      <c r="B1181" s="89" t="s">
        <v>577</v>
      </c>
      <c r="C1181" s="89" t="s">
        <v>10</v>
      </c>
      <c r="D1181" s="89" t="s">
        <v>818</v>
      </c>
      <c r="E1181" s="89" t="s">
        <v>611</v>
      </c>
      <c r="F1181" s="89" t="s">
        <v>611</v>
      </c>
      <c r="G1181" s="89" t="s">
        <v>541</v>
      </c>
      <c r="H1181" s="89" t="s">
        <v>83</v>
      </c>
      <c r="I1181" s="89" t="s">
        <v>289</v>
      </c>
      <c r="J1181" s="90">
        <v>54.997280000000003</v>
      </c>
      <c r="K1181" s="90">
        <v>82.848798000000002</v>
      </c>
      <c r="L1181" s="89" t="s">
        <v>24</v>
      </c>
      <c r="M1181" s="89" t="s">
        <v>30</v>
      </c>
      <c r="N1181" s="89"/>
      <c r="O1181" s="89" t="s">
        <v>30</v>
      </c>
      <c r="P1181" s="90" t="s">
        <v>540</v>
      </c>
      <c r="Q1181" s="89" t="s">
        <v>540</v>
      </c>
      <c r="R1181" s="90">
        <v>352.94118685121134</v>
      </c>
      <c r="S1181" s="90">
        <v>461.18097968179353</v>
      </c>
      <c r="T1181" s="90">
        <v>98.754767845728466</v>
      </c>
      <c r="U1181" s="90">
        <v>2028.6876923076925</v>
      </c>
      <c r="V1181" s="90">
        <v>551.3807588707906</v>
      </c>
      <c r="W1181" s="90">
        <v>0.36758999999999997</v>
      </c>
      <c r="X1181" s="90">
        <v>73.709999999999994</v>
      </c>
      <c r="Y1181" s="90">
        <v>129.73765087463676</v>
      </c>
      <c r="Z1181" s="90">
        <v>169.52551632123047</v>
      </c>
      <c r="AA1181" s="90">
        <v>36.301265112411322</v>
      </c>
      <c r="AB1181" s="90">
        <v>745.72530881538466</v>
      </c>
      <c r="AC1181" s="90">
        <v>202.68205315331389</v>
      </c>
      <c r="AD1181" s="90">
        <v>1283.9717942769771</v>
      </c>
    </row>
    <row r="1182" spans="1:30" x14ac:dyDescent="0.2">
      <c r="A1182" s="89" t="s">
        <v>1117</v>
      </c>
      <c r="B1182" s="89" t="s">
        <v>577</v>
      </c>
      <c r="C1182" s="89" t="s">
        <v>9</v>
      </c>
      <c r="D1182" s="89" t="s">
        <v>818</v>
      </c>
      <c r="E1182" s="89" t="s">
        <v>611</v>
      </c>
      <c r="F1182" s="89" t="s">
        <v>611</v>
      </c>
      <c r="G1182" s="89" t="s">
        <v>541</v>
      </c>
      <c r="H1182" s="89" t="s">
        <v>83</v>
      </c>
      <c r="I1182" s="89" t="s">
        <v>289</v>
      </c>
      <c r="J1182" s="90">
        <v>54.997280000000003</v>
      </c>
      <c r="K1182" s="90">
        <v>82.848798000000002</v>
      </c>
      <c r="L1182" s="89" t="s">
        <v>24</v>
      </c>
      <c r="M1182" s="89" t="s">
        <v>30</v>
      </c>
      <c r="N1182" s="89"/>
      <c r="O1182" s="89" t="s">
        <v>30</v>
      </c>
      <c r="P1182" s="90" t="s">
        <v>540</v>
      </c>
      <c r="Q1182" s="89" t="s">
        <v>540</v>
      </c>
      <c r="R1182" s="90">
        <v>352.94118685121134</v>
      </c>
      <c r="S1182" s="90">
        <v>461.18097968179353</v>
      </c>
      <c r="T1182" s="90">
        <v>98.754767845728466</v>
      </c>
      <c r="U1182" s="90">
        <v>2028.6876923076925</v>
      </c>
      <c r="V1182" s="90">
        <v>551.3807588707906</v>
      </c>
      <c r="W1182" s="90">
        <v>0.1104</v>
      </c>
      <c r="X1182" s="90">
        <v>73.709999999999994</v>
      </c>
      <c r="Y1182" s="90">
        <v>38.964707028373731</v>
      </c>
      <c r="Z1182" s="90">
        <v>50.914380156870003</v>
      </c>
      <c r="AA1182" s="90">
        <v>10.902526370168422</v>
      </c>
      <c r="AB1182" s="90">
        <v>223.96712123076924</v>
      </c>
      <c r="AC1182" s="90">
        <v>60.872435779335284</v>
      </c>
      <c r="AD1182" s="90">
        <v>385.62117056551665</v>
      </c>
    </row>
    <row r="1183" spans="1:30" x14ac:dyDescent="0.2">
      <c r="A1183" s="89" t="s">
        <v>1117</v>
      </c>
      <c r="B1183" s="89" t="s">
        <v>577</v>
      </c>
      <c r="C1183" s="89" t="s">
        <v>4</v>
      </c>
      <c r="D1183" s="89" t="s">
        <v>818</v>
      </c>
      <c r="E1183" s="89" t="s">
        <v>612</v>
      </c>
      <c r="F1183" s="89" t="s">
        <v>612</v>
      </c>
      <c r="G1183" s="89" t="s">
        <v>541</v>
      </c>
      <c r="H1183" s="89" t="s">
        <v>83</v>
      </c>
      <c r="I1183" s="89" t="s">
        <v>289</v>
      </c>
      <c r="J1183" s="90">
        <v>54.997280000000003</v>
      </c>
      <c r="K1183" s="90">
        <v>82.848798000000002</v>
      </c>
      <c r="L1183" s="89" t="s">
        <v>24</v>
      </c>
      <c r="M1183" s="89" t="s">
        <v>30</v>
      </c>
      <c r="N1183" s="89"/>
      <c r="O1183" s="89" t="s">
        <v>30</v>
      </c>
      <c r="P1183" s="90" t="s">
        <v>540</v>
      </c>
      <c r="Q1183" s="89" t="s">
        <v>540</v>
      </c>
      <c r="R1183" s="90">
        <v>356.34522196</v>
      </c>
      <c r="S1183" s="90">
        <v>218.96523092000001</v>
      </c>
      <c r="T1183" s="90">
        <v>11.786150933333333</v>
      </c>
      <c r="U1183" s="90">
        <v>796.42</v>
      </c>
      <c r="V1183" s="90">
        <v>317.55115202668793</v>
      </c>
      <c r="W1183" s="90">
        <v>1.5630900000000001</v>
      </c>
      <c r="X1183" s="90">
        <v>44.37</v>
      </c>
      <c r="Y1183" s="90">
        <v>556.99965299345649</v>
      </c>
      <c r="Z1183" s="90">
        <v>342.26236279874286</v>
      </c>
      <c r="AA1183" s="90">
        <v>18.422814662384003</v>
      </c>
      <c r="AB1183" s="90">
        <v>1244.8761377999999</v>
      </c>
      <c r="AC1183" s="90">
        <v>496.36103022139565</v>
      </c>
      <c r="AD1183" s="90">
        <v>2658.9219984759789</v>
      </c>
    </row>
    <row r="1184" spans="1:30" x14ac:dyDescent="0.2">
      <c r="A1184" s="89" t="s">
        <v>1117</v>
      </c>
      <c r="B1184" s="89" t="s">
        <v>578</v>
      </c>
      <c r="C1184" s="89" t="s">
        <v>6</v>
      </c>
      <c r="D1184" s="89" t="s">
        <v>818</v>
      </c>
      <c r="E1184" s="89" t="s">
        <v>612</v>
      </c>
      <c r="F1184" s="89" t="s">
        <v>612</v>
      </c>
      <c r="G1184" s="89" t="s">
        <v>541</v>
      </c>
      <c r="H1184" s="89" t="s">
        <v>83</v>
      </c>
      <c r="I1184" s="89" t="s">
        <v>289</v>
      </c>
      <c r="J1184" s="90">
        <v>54.997280000000003</v>
      </c>
      <c r="K1184" s="90">
        <v>82.848798000000002</v>
      </c>
      <c r="L1184" s="89" t="s">
        <v>24</v>
      </c>
      <c r="M1184" s="89" t="s">
        <v>30</v>
      </c>
      <c r="N1184" s="89"/>
      <c r="O1184" s="89" t="s">
        <v>30</v>
      </c>
      <c r="P1184" s="90" t="s">
        <v>540</v>
      </c>
      <c r="Q1184" s="89" t="s">
        <v>540</v>
      </c>
      <c r="R1184" s="90">
        <v>356.34522196</v>
      </c>
      <c r="S1184" s="90">
        <v>218.96523092000001</v>
      </c>
      <c r="T1184" s="90">
        <v>11.786150933333333</v>
      </c>
      <c r="U1184" s="90">
        <v>796.42</v>
      </c>
      <c r="V1184" s="90">
        <v>317.55115202668793</v>
      </c>
      <c r="W1184" s="90">
        <v>0.68474999999999997</v>
      </c>
      <c r="X1184" s="90">
        <v>44.37</v>
      </c>
      <c r="Y1184" s="90">
        <v>244.00739073711</v>
      </c>
      <c r="Z1184" s="90">
        <v>149.93644187247</v>
      </c>
      <c r="AA1184" s="90">
        <v>8.0705668515999989</v>
      </c>
      <c r="AB1184" s="90">
        <v>545.34859499999993</v>
      </c>
      <c r="AC1184" s="90">
        <v>217.44315135027455</v>
      </c>
      <c r="AD1184" s="90">
        <v>1164.8061458114544</v>
      </c>
    </row>
    <row r="1185" spans="1:30" x14ac:dyDescent="0.2">
      <c r="A1185" s="89" t="s">
        <v>1117</v>
      </c>
      <c r="B1185" s="89" t="s">
        <v>578</v>
      </c>
      <c r="C1185" s="89" t="s">
        <v>7</v>
      </c>
      <c r="D1185" s="89" t="s">
        <v>818</v>
      </c>
      <c r="E1185" s="89" t="s">
        <v>612</v>
      </c>
      <c r="F1185" s="89" t="s">
        <v>612</v>
      </c>
      <c r="G1185" s="89" t="s">
        <v>541</v>
      </c>
      <c r="H1185" s="89" t="s">
        <v>83</v>
      </c>
      <c r="I1185" s="89" t="s">
        <v>289</v>
      </c>
      <c r="J1185" s="90">
        <v>54.997280000000003</v>
      </c>
      <c r="K1185" s="90">
        <v>82.848798000000002</v>
      </c>
      <c r="L1185" s="89" t="s">
        <v>24</v>
      </c>
      <c r="M1185" s="89" t="s">
        <v>30</v>
      </c>
      <c r="N1185" s="89"/>
      <c r="O1185" s="89" t="s">
        <v>30</v>
      </c>
      <c r="P1185" s="90" t="s">
        <v>540</v>
      </c>
      <c r="Q1185" s="89" t="s">
        <v>540</v>
      </c>
      <c r="R1185" s="90">
        <v>356.34522196</v>
      </c>
      <c r="S1185" s="90">
        <v>218.96523092000001</v>
      </c>
      <c r="T1185" s="90">
        <v>11.786150933333333</v>
      </c>
      <c r="U1185" s="90">
        <v>796.42</v>
      </c>
      <c r="V1185" s="90">
        <v>317.55115202668793</v>
      </c>
      <c r="W1185" s="90">
        <v>0.49564000000000002</v>
      </c>
      <c r="X1185" s="90">
        <v>44.37</v>
      </c>
      <c r="Y1185" s="90">
        <v>176.61894581225442</v>
      </c>
      <c r="Z1185" s="90">
        <v>108.5279270531888</v>
      </c>
      <c r="AA1185" s="90">
        <v>5.841687848597334</v>
      </c>
      <c r="AB1185" s="90">
        <v>394.73760879999998</v>
      </c>
      <c r="AC1185" s="90">
        <v>157.3910529905076</v>
      </c>
      <c r="AD1185" s="90">
        <v>843.11722250454818</v>
      </c>
    </row>
    <row r="1186" spans="1:30" x14ac:dyDescent="0.2">
      <c r="A1186" s="89" t="s">
        <v>1117</v>
      </c>
      <c r="B1186" s="89" t="s">
        <v>577</v>
      </c>
      <c r="C1186" s="89" t="s">
        <v>5</v>
      </c>
      <c r="D1186" s="89" t="s">
        <v>819</v>
      </c>
      <c r="E1186" s="89" t="s">
        <v>611</v>
      </c>
      <c r="F1186" s="89" t="s">
        <v>611</v>
      </c>
      <c r="G1186" s="89" t="s">
        <v>541</v>
      </c>
      <c r="H1186" s="89" t="s">
        <v>83</v>
      </c>
      <c r="I1186" s="89" t="s">
        <v>290</v>
      </c>
      <c r="J1186" s="90">
        <v>54.973140000000001</v>
      </c>
      <c r="K1186" s="90">
        <v>82.904323000000005</v>
      </c>
      <c r="L1186" s="89" t="s">
        <v>24</v>
      </c>
      <c r="M1186" s="89" t="s">
        <v>30</v>
      </c>
      <c r="N1186" s="89"/>
      <c r="O1186" s="89" t="s">
        <v>30</v>
      </c>
      <c r="P1186" s="90" t="s">
        <v>540</v>
      </c>
      <c r="Q1186" s="89" t="s">
        <v>540</v>
      </c>
      <c r="R1186" s="90">
        <v>352.94118685121134</v>
      </c>
      <c r="S1186" s="90">
        <v>461.18097968179353</v>
      </c>
      <c r="T1186" s="90">
        <v>98.754767845728466</v>
      </c>
      <c r="U1186" s="90">
        <v>2028.6876923076925</v>
      </c>
      <c r="V1186" s="90">
        <v>517.71892987989986</v>
      </c>
      <c r="W1186" s="90">
        <v>1.1419699999999999</v>
      </c>
      <c r="X1186" s="90">
        <v>69.209999999999994</v>
      </c>
      <c r="Y1186" s="90">
        <v>403.0482471484778</v>
      </c>
      <c r="Z1186" s="90">
        <v>526.65484336721772</v>
      </c>
      <c r="AA1186" s="90">
        <v>112.77498223678653</v>
      </c>
      <c r="AB1186" s="90">
        <v>2316.7004839846154</v>
      </c>
      <c r="AC1186" s="90">
        <v>591.21948635494925</v>
      </c>
      <c r="AD1186" s="90">
        <v>3950.3980430920469</v>
      </c>
    </row>
    <row r="1187" spans="1:30" x14ac:dyDescent="0.2">
      <c r="A1187" s="89" t="s">
        <v>1117</v>
      </c>
      <c r="B1187" s="89" t="s">
        <v>577</v>
      </c>
      <c r="C1187" s="89" t="s">
        <v>10</v>
      </c>
      <c r="D1187" s="89" t="s">
        <v>819</v>
      </c>
      <c r="E1187" s="89" t="s">
        <v>611</v>
      </c>
      <c r="F1187" s="89" t="s">
        <v>611</v>
      </c>
      <c r="G1187" s="89" t="s">
        <v>541</v>
      </c>
      <c r="H1187" s="89" t="s">
        <v>83</v>
      </c>
      <c r="I1187" s="89" t="s">
        <v>290</v>
      </c>
      <c r="J1187" s="90">
        <v>54.973140000000001</v>
      </c>
      <c r="K1187" s="90">
        <v>82.904323000000005</v>
      </c>
      <c r="L1187" s="89" t="s">
        <v>24</v>
      </c>
      <c r="M1187" s="89" t="s">
        <v>30</v>
      </c>
      <c r="N1187" s="89"/>
      <c r="O1187" s="89" t="s">
        <v>30</v>
      </c>
      <c r="P1187" s="90" t="s">
        <v>540</v>
      </c>
      <c r="Q1187" s="89" t="s">
        <v>540</v>
      </c>
      <c r="R1187" s="90">
        <v>352.94118685121134</v>
      </c>
      <c r="S1187" s="90">
        <v>461.18097968179353</v>
      </c>
      <c r="T1187" s="90">
        <v>98.754767845728466</v>
      </c>
      <c r="U1187" s="90">
        <v>2028.6876923076925</v>
      </c>
      <c r="V1187" s="90">
        <v>517.71892987989986</v>
      </c>
      <c r="W1187" s="90">
        <v>0.3165</v>
      </c>
      <c r="X1187" s="90">
        <v>69.209999999999994</v>
      </c>
      <c r="Y1187" s="90">
        <v>111.70588563840839</v>
      </c>
      <c r="Z1187" s="90">
        <v>145.96378006928765</v>
      </c>
      <c r="AA1187" s="90">
        <v>31.25588402317306</v>
      </c>
      <c r="AB1187" s="90">
        <v>642.0796546153847</v>
      </c>
      <c r="AC1187" s="90">
        <v>163.8580413069883</v>
      </c>
      <c r="AD1187" s="90">
        <v>1094.8632456532421</v>
      </c>
    </row>
    <row r="1188" spans="1:30" x14ac:dyDescent="0.2">
      <c r="A1188" s="89" t="s">
        <v>1117</v>
      </c>
      <c r="B1188" s="89" t="s">
        <v>577</v>
      </c>
      <c r="C1188" s="89" t="s">
        <v>9</v>
      </c>
      <c r="D1188" s="89" t="s">
        <v>819</v>
      </c>
      <c r="E1188" s="89" t="s">
        <v>611</v>
      </c>
      <c r="F1188" s="89" t="s">
        <v>611</v>
      </c>
      <c r="G1188" s="89" t="s">
        <v>541</v>
      </c>
      <c r="H1188" s="89" t="s">
        <v>83</v>
      </c>
      <c r="I1188" s="89" t="s">
        <v>290</v>
      </c>
      <c r="J1188" s="90">
        <v>54.973140000000001</v>
      </c>
      <c r="K1188" s="90">
        <v>82.904323000000005</v>
      </c>
      <c r="L1188" s="89" t="s">
        <v>24</v>
      </c>
      <c r="M1188" s="89" t="s">
        <v>30</v>
      </c>
      <c r="N1188" s="89"/>
      <c r="O1188" s="89" t="s">
        <v>30</v>
      </c>
      <c r="P1188" s="90" t="s">
        <v>540</v>
      </c>
      <c r="Q1188" s="89" t="s">
        <v>540</v>
      </c>
      <c r="R1188" s="90">
        <v>352.94118685121134</v>
      </c>
      <c r="S1188" s="90">
        <v>461.18097968179353</v>
      </c>
      <c r="T1188" s="90">
        <v>98.754767845728466</v>
      </c>
      <c r="U1188" s="90">
        <v>2028.6876923076925</v>
      </c>
      <c r="V1188" s="90">
        <v>517.71892987989986</v>
      </c>
      <c r="W1188" s="90">
        <v>9.579E-2</v>
      </c>
      <c r="X1188" s="90">
        <v>69.209999999999994</v>
      </c>
      <c r="Y1188" s="90">
        <v>33.808236288477538</v>
      </c>
      <c r="Z1188" s="90">
        <v>44.176526043719001</v>
      </c>
      <c r="AA1188" s="90">
        <v>9.4597192119423301</v>
      </c>
      <c r="AB1188" s="90">
        <v>194.32799404615386</v>
      </c>
      <c r="AC1188" s="90">
        <v>49.592296293195609</v>
      </c>
      <c r="AD1188" s="90">
        <v>331.36477188348834</v>
      </c>
    </row>
    <row r="1189" spans="1:30" x14ac:dyDescent="0.2">
      <c r="A1189" s="89" t="s">
        <v>1117</v>
      </c>
      <c r="B1189" s="89" t="s">
        <v>577</v>
      </c>
      <c r="C1189" s="89" t="s">
        <v>4</v>
      </c>
      <c r="D1189" s="89" t="s">
        <v>819</v>
      </c>
      <c r="E1189" s="89" t="s">
        <v>612</v>
      </c>
      <c r="F1189" s="89" t="s">
        <v>612</v>
      </c>
      <c r="G1189" s="89" t="s">
        <v>541</v>
      </c>
      <c r="H1189" s="89" t="s">
        <v>83</v>
      </c>
      <c r="I1189" s="89" t="s">
        <v>290</v>
      </c>
      <c r="J1189" s="90">
        <v>54.973140000000001</v>
      </c>
      <c r="K1189" s="90">
        <v>82.904323000000005</v>
      </c>
      <c r="L1189" s="89" t="s">
        <v>24</v>
      </c>
      <c r="M1189" s="89" t="s">
        <v>30</v>
      </c>
      <c r="N1189" s="89"/>
      <c r="O1189" s="89" t="s">
        <v>30</v>
      </c>
      <c r="P1189" s="90" t="s">
        <v>540</v>
      </c>
      <c r="Q1189" s="89" t="s">
        <v>540</v>
      </c>
      <c r="R1189" s="90">
        <v>356.34522196</v>
      </c>
      <c r="S1189" s="90">
        <v>218.96523092000001</v>
      </c>
      <c r="T1189" s="90">
        <v>11.786150933333333</v>
      </c>
      <c r="U1189" s="90">
        <v>796.42</v>
      </c>
      <c r="V1189" s="90">
        <v>317.55115202668793</v>
      </c>
      <c r="W1189" s="90">
        <v>1.29681</v>
      </c>
      <c r="X1189" s="90">
        <v>45.32</v>
      </c>
      <c r="Y1189" s="90">
        <v>462.11204728994761</v>
      </c>
      <c r="Z1189" s="90">
        <v>283.9563011093652</v>
      </c>
      <c r="AA1189" s="90">
        <v>15.284398391856</v>
      </c>
      <c r="AB1189" s="90">
        <v>1032.8054202000001</v>
      </c>
      <c r="AC1189" s="90">
        <v>411.80350945972918</v>
      </c>
      <c r="AD1189" s="90">
        <v>2205.9616764508983</v>
      </c>
    </row>
    <row r="1190" spans="1:30" x14ac:dyDescent="0.2">
      <c r="A1190" s="89" t="s">
        <v>1117</v>
      </c>
      <c r="B1190" s="89" t="s">
        <v>578</v>
      </c>
      <c r="C1190" s="89" t="s">
        <v>6</v>
      </c>
      <c r="D1190" s="89" t="s">
        <v>819</v>
      </c>
      <c r="E1190" s="89" t="s">
        <v>612</v>
      </c>
      <c r="F1190" s="89" t="s">
        <v>612</v>
      </c>
      <c r="G1190" s="89" t="s">
        <v>541</v>
      </c>
      <c r="H1190" s="89" t="s">
        <v>83</v>
      </c>
      <c r="I1190" s="89" t="s">
        <v>290</v>
      </c>
      <c r="J1190" s="90">
        <v>54.973140000000001</v>
      </c>
      <c r="K1190" s="90">
        <v>82.904323000000005</v>
      </c>
      <c r="L1190" s="89" t="s">
        <v>24</v>
      </c>
      <c r="M1190" s="89" t="s">
        <v>30</v>
      </c>
      <c r="N1190" s="89"/>
      <c r="O1190" s="89" t="s">
        <v>30</v>
      </c>
      <c r="P1190" s="90" t="s">
        <v>540</v>
      </c>
      <c r="Q1190" s="89" t="s">
        <v>540</v>
      </c>
      <c r="R1190" s="90">
        <v>356.34522196</v>
      </c>
      <c r="S1190" s="90">
        <v>218.96523092000001</v>
      </c>
      <c r="T1190" s="90">
        <v>11.786150933333333</v>
      </c>
      <c r="U1190" s="90">
        <v>796.42</v>
      </c>
      <c r="V1190" s="90">
        <v>317.55115202668793</v>
      </c>
      <c r="W1190" s="90">
        <v>0.46103</v>
      </c>
      <c r="X1190" s="90">
        <v>45.32</v>
      </c>
      <c r="Y1190" s="90">
        <v>164.2858376802188</v>
      </c>
      <c r="Z1190" s="90">
        <v>100.94954041104761</v>
      </c>
      <c r="AA1190" s="90">
        <v>5.4337691647946667</v>
      </c>
      <c r="AB1190" s="90">
        <v>367.17351259999998</v>
      </c>
      <c r="AC1190" s="90">
        <v>146.40060761886394</v>
      </c>
      <c r="AD1190" s="90">
        <v>784.24326747492501</v>
      </c>
    </row>
    <row r="1191" spans="1:30" x14ac:dyDescent="0.2">
      <c r="A1191" s="89" t="s">
        <v>1117</v>
      </c>
      <c r="B1191" s="89" t="s">
        <v>578</v>
      </c>
      <c r="C1191" s="89" t="s">
        <v>7</v>
      </c>
      <c r="D1191" s="89" t="s">
        <v>819</v>
      </c>
      <c r="E1191" s="89" t="s">
        <v>612</v>
      </c>
      <c r="F1191" s="89" t="s">
        <v>612</v>
      </c>
      <c r="G1191" s="89" t="s">
        <v>541</v>
      </c>
      <c r="H1191" s="89" t="s">
        <v>83</v>
      </c>
      <c r="I1191" s="89" t="s">
        <v>290</v>
      </c>
      <c r="J1191" s="90">
        <v>54.973140000000001</v>
      </c>
      <c r="K1191" s="90">
        <v>82.904323000000005</v>
      </c>
      <c r="L1191" s="89" t="s">
        <v>24</v>
      </c>
      <c r="M1191" s="89" t="s">
        <v>30</v>
      </c>
      <c r="N1191" s="89"/>
      <c r="O1191" s="89" t="s">
        <v>30</v>
      </c>
      <c r="P1191" s="90" t="s">
        <v>540</v>
      </c>
      <c r="Q1191" s="89" t="s">
        <v>540</v>
      </c>
      <c r="R1191" s="90">
        <v>356.34522196</v>
      </c>
      <c r="S1191" s="90">
        <v>218.96523092000001</v>
      </c>
      <c r="T1191" s="90">
        <v>11.786150933333333</v>
      </c>
      <c r="U1191" s="90">
        <v>796.42</v>
      </c>
      <c r="V1191" s="90">
        <v>317.55115202668793</v>
      </c>
      <c r="W1191" s="90">
        <v>0.33424999999999999</v>
      </c>
      <c r="X1191" s="90">
        <v>45.32</v>
      </c>
      <c r="Y1191" s="90">
        <v>119.10839044012999</v>
      </c>
      <c r="Z1191" s="90">
        <v>73.189128435010005</v>
      </c>
      <c r="AA1191" s="90">
        <v>3.9395209494666665</v>
      </c>
      <c r="AB1191" s="90">
        <v>266.20338499999997</v>
      </c>
      <c r="AC1191" s="90">
        <v>106.14147256492043</v>
      </c>
      <c r="AD1191" s="90">
        <v>568.58189738952706</v>
      </c>
    </row>
    <row r="1192" spans="1:30" x14ac:dyDescent="0.2">
      <c r="A1192" s="89" t="s">
        <v>1117</v>
      </c>
      <c r="B1192" s="89" t="s">
        <v>577</v>
      </c>
      <c r="C1192" s="89" t="s">
        <v>5</v>
      </c>
      <c r="D1192" s="89" t="s">
        <v>820</v>
      </c>
      <c r="E1192" s="89" t="s">
        <v>611</v>
      </c>
      <c r="F1192" s="89" t="s">
        <v>611</v>
      </c>
      <c r="G1192" s="89" t="s">
        <v>541</v>
      </c>
      <c r="H1192" s="89" t="s">
        <v>83</v>
      </c>
      <c r="I1192" s="89" t="s">
        <v>291</v>
      </c>
      <c r="J1192" s="90">
        <v>55.003383999999997</v>
      </c>
      <c r="K1192" s="90">
        <v>82.869575999999995</v>
      </c>
      <c r="L1192" s="89" t="s">
        <v>24</v>
      </c>
      <c r="M1192" s="89" t="s">
        <v>30</v>
      </c>
      <c r="N1192" s="89"/>
      <c r="O1192" s="89" t="s">
        <v>30</v>
      </c>
      <c r="P1192" s="90" t="s">
        <v>540</v>
      </c>
      <c r="Q1192" s="89" t="s">
        <v>540</v>
      </c>
      <c r="R1192" s="90">
        <v>352.94118685121134</v>
      </c>
      <c r="S1192" s="90">
        <v>461.18097968179353</v>
      </c>
      <c r="T1192" s="90">
        <v>98.754767845728466</v>
      </c>
      <c r="U1192" s="90">
        <v>2028.6876923076925</v>
      </c>
      <c r="V1192" s="90">
        <v>547.19173126303542</v>
      </c>
      <c r="W1192" s="90">
        <v>1.3859699999999999</v>
      </c>
      <c r="X1192" s="90">
        <v>73.150000000000006</v>
      </c>
      <c r="Y1192" s="90">
        <v>489.16589674017337</v>
      </c>
      <c r="Z1192" s="90">
        <v>639.18300240957535</v>
      </c>
      <c r="AA1192" s="90">
        <v>136.87114559114428</v>
      </c>
      <c r="AB1192" s="90">
        <v>2811.7002809076926</v>
      </c>
      <c r="AC1192" s="90">
        <v>758.39132377862916</v>
      </c>
      <c r="AD1192" s="90">
        <v>4835.3116494272144</v>
      </c>
    </row>
    <row r="1193" spans="1:30" x14ac:dyDescent="0.2">
      <c r="A1193" s="89" t="s">
        <v>1117</v>
      </c>
      <c r="B1193" s="89" t="s">
        <v>577</v>
      </c>
      <c r="C1193" s="89" t="s">
        <v>10</v>
      </c>
      <c r="D1193" s="89" t="s">
        <v>820</v>
      </c>
      <c r="E1193" s="89" t="s">
        <v>611</v>
      </c>
      <c r="F1193" s="89" t="s">
        <v>611</v>
      </c>
      <c r="G1193" s="89" t="s">
        <v>541</v>
      </c>
      <c r="H1193" s="89" t="s">
        <v>83</v>
      </c>
      <c r="I1193" s="89" t="s">
        <v>291</v>
      </c>
      <c r="J1193" s="90">
        <v>55.003383999999997</v>
      </c>
      <c r="K1193" s="90">
        <v>82.869575999999995</v>
      </c>
      <c r="L1193" s="89" t="s">
        <v>24</v>
      </c>
      <c r="M1193" s="89" t="s">
        <v>30</v>
      </c>
      <c r="N1193" s="89"/>
      <c r="O1193" s="89" t="s">
        <v>30</v>
      </c>
      <c r="P1193" s="90" t="s">
        <v>540</v>
      </c>
      <c r="Q1193" s="89" t="s">
        <v>540</v>
      </c>
      <c r="R1193" s="90">
        <v>352.94118685121134</v>
      </c>
      <c r="S1193" s="90">
        <v>461.18097968179353</v>
      </c>
      <c r="T1193" s="90">
        <v>98.754767845728466</v>
      </c>
      <c r="U1193" s="90">
        <v>2028.6876923076925</v>
      </c>
      <c r="V1193" s="90">
        <v>547.19173126303542</v>
      </c>
      <c r="W1193" s="90">
        <v>0.37831999999999999</v>
      </c>
      <c r="X1193" s="90">
        <v>73.150000000000006</v>
      </c>
      <c r="Y1193" s="90">
        <v>133.52470980955027</v>
      </c>
      <c r="Z1193" s="90">
        <v>174.47398823321612</v>
      </c>
      <c r="AA1193" s="90">
        <v>37.360903771395989</v>
      </c>
      <c r="AB1193" s="90">
        <v>767.49312775384624</v>
      </c>
      <c r="AC1193" s="90">
        <v>207.01357577143156</v>
      </c>
      <c r="AD1193" s="90">
        <v>1319.8663053394403</v>
      </c>
    </row>
    <row r="1194" spans="1:30" x14ac:dyDescent="0.2">
      <c r="A1194" s="89" t="s">
        <v>1117</v>
      </c>
      <c r="B1194" s="89" t="s">
        <v>577</v>
      </c>
      <c r="C1194" s="89" t="s">
        <v>9</v>
      </c>
      <c r="D1194" s="89" t="s">
        <v>820</v>
      </c>
      <c r="E1194" s="89" t="s">
        <v>611</v>
      </c>
      <c r="F1194" s="89" t="s">
        <v>611</v>
      </c>
      <c r="G1194" s="89" t="s">
        <v>541</v>
      </c>
      <c r="H1194" s="89" t="s">
        <v>83</v>
      </c>
      <c r="I1194" s="89" t="s">
        <v>291</v>
      </c>
      <c r="J1194" s="90">
        <v>55.003383999999997</v>
      </c>
      <c r="K1194" s="90">
        <v>82.869575999999995</v>
      </c>
      <c r="L1194" s="89" t="s">
        <v>24</v>
      </c>
      <c r="M1194" s="89" t="s">
        <v>30</v>
      </c>
      <c r="N1194" s="89"/>
      <c r="O1194" s="89" t="s">
        <v>30</v>
      </c>
      <c r="P1194" s="90" t="s">
        <v>540</v>
      </c>
      <c r="Q1194" s="89" t="s">
        <v>540</v>
      </c>
      <c r="R1194" s="90">
        <v>352.94118685121134</v>
      </c>
      <c r="S1194" s="90">
        <v>461.18097968179353</v>
      </c>
      <c r="T1194" s="90">
        <v>98.754767845728466</v>
      </c>
      <c r="U1194" s="90">
        <v>2028.6876923076925</v>
      </c>
      <c r="V1194" s="90">
        <v>547.19173126303542</v>
      </c>
      <c r="W1194" s="90">
        <v>0.1138</v>
      </c>
      <c r="X1194" s="90">
        <v>73.150000000000006</v>
      </c>
      <c r="Y1194" s="90">
        <v>40.164707063667848</v>
      </c>
      <c r="Z1194" s="90">
        <v>52.482395487788104</v>
      </c>
      <c r="AA1194" s="90">
        <v>11.238292580843899</v>
      </c>
      <c r="AB1194" s="90">
        <v>230.86465938461541</v>
      </c>
      <c r="AC1194" s="90">
        <v>62.270419017733431</v>
      </c>
      <c r="AD1194" s="90">
        <v>397.02047353464872</v>
      </c>
    </row>
    <row r="1195" spans="1:30" x14ac:dyDescent="0.2">
      <c r="A1195" s="89" t="s">
        <v>1117</v>
      </c>
      <c r="B1195" s="89" t="s">
        <v>577</v>
      </c>
      <c r="C1195" s="89" t="s">
        <v>4</v>
      </c>
      <c r="D1195" s="89" t="s">
        <v>820</v>
      </c>
      <c r="E1195" s="89" t="s">
        <v>612</v>
      </c>
      <c r="F1195" s="89" t="s">
        <v>612</v>
      </c>
      <c r="G1195" s="89" t="s">
        <v>541</v>
      </c>
      <c r="H1195" s="89" t="s">
        <v>83</v>
      </c>
      <c r="I1195" s="89" t="s">
        <v>291</v>
      </c>
      <c r="J1195" s="90">
        <v>55.003383999999997</v>
      </c>
      <c r="K1195" s="90">
        <v>82.869575999999995</v>
      </c>
      <c r="L1195" s="89" t="s">
        <v>24</v>
      </c>
      <c r="M1195" s="89" t="s">
        <v>30</v>
      </c>
      <c r="N1195" s="89"/>
      <c r="O1195" s="89" t="s">
        <v>30</v>
      </c>
      <c r="P1195" s="90" t="s">
        <v>540</v>
      </c>
      <c r="Q1195" s="89" t="s">
        <v>540</v>
      </c>
      <c r="R1195" s="90">
        <v>356.34522196</v>
      </c>
      <c r="S1195" s="90">
        <v>218.96523092000001</v>
      </c>
      <c r="T1195" s="90">
        <v>11.786150933333333</v>
      </c>
      <c r="U1195" s="90">
        <v>796.42</v>
      </c>
      <c r="V1195" s="90">
        <v>317.55115202668793</v>
      </c>
      <c r="W1195" s="90">
        <v>1.59734</v>
      </c>
      <c r="X1195" s="90">
        <v>42.38</v>
      </c>
      <c r="Y1195" s="90">
        <v>569.20447684558644</v>
      </c>
      <c r="Z1195" s="90">
        <v>349.7619219577528</v>
      </c>
      <c r="AA1195" s="90">
        <v>18.826490331850668</v>
      </c>
      <c r="AB1195" s="90">
        <v>1272.1535228</v>
      </c>
      <c r="AC1195" s="90">
        <v>507.2371571783097</v>
      </c>
      <c r="AD1195" s="90">
        <v>2717.1835691134993</v>
      </c>
    </row>
    <row r="1196" spans="1:30" x14ac:dyDescent="0.2">
      <c r="A1196" s="89" t="s">
        <v>1117</v>
      </c>
      <c r="B1196" s="89" t="s">
        <v>578</v>
      </c>
      <c r="C1196" s="89" t="s">
        <v>6</v>
      </c>
      <c r="D1196" s="89" t="s">
        <v>820</v>
      </c>
      <c r="E1196" s="89" t="s">
        <v>612</v>
      </c>
      <c r="F1196" s="89" t="s">
        <v>612</v>
      </c>
      <c r="G1196" s="89" t="s">
        <v>541</v>
      </c>
      <c r="H1196" s="89" t="s">
        <v>83</v>
      </c>
      <c r="I1196" s="89" t="s">
        <v>291</v>
      </c>
      <c r="J1196" s="90">
        <v>55.003383999999997</v>
      </c>
      <c r="K1196" s="90">
        <v>82.869575999999995</v>
      </c>
      <c r="L1196" s="89" t="s">
        <v>24</v>
      </c>
      <c r="M1196" s="89" t="s">
        <v>30</v>
      </c>
      <c r="N1196" s="89"/>
      <c r="O1196" s="89" t="s">
        <v>30</v>
      </c>
      <c r="P1196" s="90" t="s">
        <v>540</v>
      </c>
      <c r="Q1196" s="89" t="s">
        <v>540</v>
      </c>
      <c r="R1196" s="90">
        <v>356.34522196</v>
      </c>
      <c r="S1196" s="90">
        <v>218.96523092000001</v>
      </c>
      <c r="T1196" s="90">
        <v>11.786150933333333</v>
      </c>
      <c r="U1196" s="90">
        <v>796.42</v>
      </c>
      <c r="V1196" s="90">
        <v>317.55115202668793</v>
      </c>
      <c r="W1196" s="90">
        <v>0.41649000000000003</v>
      </c>
      <c r="X1196" s="90">
        <v>42.38</v>
      </c>
      <c r="Y1196" s="90">
        <v>148.4142214941204</v>
      </c>
      <c r="Z1196" s="90">
        <v>91.196829025870812</v>
      </c>
      <c r="AA1196" s="90">
        <v>4.9088140022240001</v>
      </c>
      <c r="AB1196" s="90">
        <v>331.70096580000001</v>
      </c>
      <c r="AC1196" s="90">
        <v>132.25687930759526</v>
      </c>
      <c r="AD1196" s="90">
        <v>708.47770962981042</v>
      </c>
    </row>
    <row r="1197" spans="1:30" x14ac:dyDescent="0.2">
      <c r="A1197" s="89" t="s">
        <v>1117</v>
      </c>
      <c r="B1197" s="89" t="s">
        <v>578</v>
      </c>
      <c r="C1197" s="89" t="s">
        <v>7</v>
      </c>
      <c r="D1197" s="89" t="s">
        <v>820</v>
      </c>
      <c r="E1197" s="89" t="s">
        <v>612</v>
      </c>
      <c r="F1197" s="89" t="s">
        <v>612</v>
      </c>
      <c r="G1197" s="89" t="s">
        <v>541</v>
      </c>
      <c r="H1197" s="89" t="s">
        <v>83</v>
      </c>
      <c r="I1197" s="89" t="s">
        <v>291</v>
      </c>
      <c r="J1197" s="90">
        <v>55.003383999999997</v>
      </c>
      <c r="K1197" s="90">
        <v>82.869575999999995</v>
      </c>
      <c r="L1197" s="89" t="s">
        <v>24</v>
      </c>
      <c r="M1197" s="89" t="s">
        <v>30</v>
      </c>
      <c r="N1197" s="89"/>
      <c r="O1197" s="89" t="s">
        <v>30</v>
      </c>
      <c r="P1197" s="90" t="s">
        <v>540</v>
      </c>
      <c r="Q1197" s="89" t="s">
        <v>540</v>
      </c>
      <c r="R1197" s="90">
        <v>356.34522196</v>
      </c>
      <c r="S1197" s="90">
        <v>218.96523092000001</v>
      </c>
      <c r="T1197" s="90">
        <v>11.786150933333333</v>
      </c>
      <c r="U1197" s="90">
        <v>796.42</v>
      </c>
      <c r="V1197" s="90">
        <v>317.55115202668793</v>
      </c>
      <c r="W1197" s="90">
        <v>0.30081000000000002</v>
      </c>
      <c r="X1197" s="90">
        <v>42.38</v>
      </c>
      <c r="Y1197" s="90">
        <v>107.19220621778761</v>
      </c>
      <c r="Z1197" s="90">
        <v>65.866931113045212</v>
      </c>
      <c r="AA1197" s="90">
        <v>3.5453920622560005</v>
      </c>
      <c r="AB1197" s="90">
        <v>239.57110020000002</v>
      </c>
      <c r="AC1197" s="90">
        <v>95.522562041148007</v>
      </c>
      <c r="AD1197" s="90">
        <v>511.69819163423688</v>
      </c>
    </row>
    <row r="1198" spans="1:30" x14ac:dyDescent="0.2">
      <c r="A1198" s="89" t="s">
        <v>1117</v>
      </c>
      <c r="B1198" s="89" t="s">
        <v>577</v>
      </c>
      <c r="C1198" s="89" t="s">
        <v>5</v>
      </c>
      <c r="D1198" s="89" t="s">
        <v>821</v>
      </c>
      <c r="E1198" s="89" t="s">
        <v>611</v>
      </c>
      <c r="F1198" s="89" t="s">
        <v>611</v>
      </c>
      <c r="G1198" s="89" t="s">
        <v>541</v>
      </c>
      <c r="H1198" s="89" t="s">
        <v>83</v>
      </c>
      <c r="I1198" s="89" t="s">
        <v>292</v>
      </c>
      <c r="J1198" s="90">
        <v>55.046047999999999</v>
      </c>
      <c r="K1198" s="90">
        <v>82.996022999999994</v>
      </c>
      <c r="L1198" s="89" t="s">
        <v>24</v>
      </c>
      <c r="M1198" s="89" t="s">
        <v>30</v>
      </c>
      <c r="N1198" s="89"/>
      <c r="O1198" s="89" t="s">
        <v>30</v>
      </c>
      <c r="P1198" s="90" t="s">
        <v>540</v>
      </c>
      <c r="Q1198" s="89" t="s">
        <v>540</v>
      </c>
      <c r="R1198" s="90">
        <v>352.94118685121134</v>
      </c>
      <c r="S1198" s="90">
        <v>461.18097968179353</v>
      </c>
      <c r="T1198" s="90">
        <v>98.754767845728466</v>
      </c>
      <c r="U1198" s="90">
        <v>2028.6876923076925</v>
      </c>
      <c r="V1198" s="90">
        <v>554.59733364103136</v>
      </c>
      <c r="W1198" s="90">
        <v>1.59501</v>
      </c>
      <c r="X1198" s="90">
        <v>74.14</v>
      </c>
      <c r="Y1198" s="90">
        <v>562.94472243955056</v>
      </c>
      <c r="Z1198" s="90">
        <v>735.58827440225753</v>
      </c>
      <c r="AA1198" s="90">
        <v>157.51484226161537</v>
      </c>
      <c r="AB1198" s="90">
        <v>3235.7771561076925</v>
      </c>
      <c r="AC1198" s="90">
        <v>884.58829313078149</v>
      </c>
      <c r="AD1198" s="90">
        <v>5576.4132883418979</v>
      </c>
    </row>
    <row r="1199" spans="1:30" x14ac:dyDescent="0.2">
      <c r="A1199" s="89" t="s">
        <v>1117</v>
      </c>
      <c r="B1199" s="89" t="s">
        <v>577</v>
      </c>
      <c r="C1199" s="89" t="s">
        <v>10</v>
      </c>
      <c r="D1199" s="89" t="s">
        <v>821</v>
      </c>
      <c r="E1199" s="89" t="s">
        <v>611</v>
      </c>
      <c r="F1199" s="89" t="s">
        <v>611</v>
      </c>
      <c r="G1199" s="89" t="s">
        <v>541</v>
      </c>
      <c r="H1199" s="89" t="s">
        <v>83</v>
      </c>
      <c r="I1199" s="89" t="s">
        <v>292</v>
      </c>
      <c r="J1199" s="90">
        <v>55.046047999999999</v>
      </c>
      <c r="K1199" s="90">
        <v>82.996022999999994</v>
      </c>
      <c r="L1199" s="89" t="s">
        <v>24</v>
      </c>
      <c r="M1199" s="89" t="s">
        <v>30</v>
      </c>
      <c r="N1199" s="89"/>
      <c r="O1199" s="89" t="s">
        <v>30</v>
      </c>
      <c r="P1199" s="90" t="s">
        <v>540</v>
      </c>
      <c r="Q1199" s="89" t="s">
        <v>540</v>
      </c>
      <c r="R1199" s="90">
        <v>352.94118685121134</v>
      </c>
      <c r="S1199" s="90">
        <v>461.18097968179353</v>
      </c>
      <c r="T1199" s="90">
        <v>98.754767845728466</v>
      </c>
      <c r="U1199" s="90">
        <v>2028.6876923076925</v>
      </c>
      <c r="V1199" s="90">
        <v>554.59733364103136</v>
      </c>
      <c r="W1199" s="90">
        <v>0.44619999999999999</v>
      </c>
      <c r="X1199" s="90">
        <v>74.14</v>
      </c>
      <c r="Y1199" s="90">
        <v>157.48235757301049</v>
      </c>
      <c r="Z1199" s="90">
        <v>205.77895313401626</v>
      </c>
      <c r="AA1199" s="90">
        <v>44.064377412764038</v>
      </c>
      <c r="AB1199" s="90">
        <v>905.20044830769234</v>
      </c>
      <c r="AC1199" s="90">
        <v>247.4613302706282</v>
      </c>
      <c r="AD1199" s="90">
        <v>1559.9874666981113</v>
      </c>
    </row>
    <row r="1200" spans="1:30" x14ac:dyDescent="0.2">
      <c r="A1200" s="89" t="s">
        <v>1117</v>
      </c>
      <c r="B1200" s="89" t="s">
        <v>577</v>
      </c>
      <c r="C1200" s="89" t="s">
        <v>9</v>
      </c>
      <c r="D1200" s="89" t="s">
        <v>821</v>
      </c>
      <c r="E1200" s="89" t="s">
        <v>611</v>
      </c>
      <c r="F1200" s="89" t="s">
        <v>611</v>
      </c>
      <c r="G1200" s="89" t="s">
        <v>541</v>
      </c>
      <c r="H1200" s="89" t="s">
        <v>83</v>
      </c>
      <c r="I1200" s="89" t="s">
        <v>292</v>
      </c>
      <c r="J1200" s="90">
        <v>55.046047999999999</v>
      </c>
      <c r="K1200" s="90">
        <v>82.996022999999994</v>
      </c>
      <c r="L1200" s="89" t="s">
        <v>24</v>
      </c>
      <c r="M1200" s="89" t="s">
        <v>30</v>
      </c>
      <c r="N1200" s="89"/>
      <c r="O1200" s="89" t="s">
        <v>30</v>
      </c>
      <c r="P1200" s="90" t="s">
        <v>540</v>
      </c>
      <c r="Q1200" s="89" t="s">
        <v>540</v>
      </c>
      <c r="R1200" s="90">
        <v>352.94118685121134</v>
      </c>
      <c r="S1200" s="90">
        <v>461.18097968179353</v>
      </c>
      <c r="T1200" s="90">
        <v>98.754767845728466</v>
      </c>
      <c r="U1200" s="90">
        <v>2028.6876923076925</v>
      </c>
      <c r="V1200" s="90">
        <v>554.59733364103136</v>
      </c>
      <c r="W1200" s="90">
        <v>0.13553000000000001</v>
      </c>
      <c r="X1200" s="90">
        <v>74.14</v>
      </c>
      <c r="Y1200" s="90">
        <v>47.834119053944676</v>
      </c>
      <c r="Z1200" s="90">
        <v>62.503858176273482</v>
      </c>
      <c r="AA1200" s="90">
        <v>13.38423368613158</v>
      </c>
      <c r="AB1200" s="90">
        <v>274.94804293846158</v>
      </c>
      <c r="AC1200" s="90">
        <v>75.164576628368991</v>
      </c>
      <c r="AD1200" s="90">
        <v>473.83483048318033</v>
      </c>
    </row>
    <row r="1201" spans="1:30" x14ac:dyDescent="0.2">
      <c r="A1201" s="89" t="s">
        <v>1117</v>
      </c>
      <c r="B1201" s="89" t="s">
        <v>577</v>
      </c>
      <c r="C1201" s="89" t="s">
        <v>4</v>
      </c>
      <c r="D1201" s="89" t="s">
        <v>821</v>
      </c>
      <c r="E1201" s="89" t="s">
        <v>612</v>
      </c>
      <c r="F1201" s="89" t="s">
        <v>612</v>
      </c>
      <c r="G1201" s="89" t="s">
        <v>541</v>
      </c>
      <c r="H1201" s="89" t="s">
        <v>83</v>
      </c>
      <c r="I1201" s="89" t="s">
        <v>292</v>
      </c>
      <c r="J1201" s="90">
        <v>55.046047999999999</v>
      </c>
      <c r="K1201" s="90">
        <v>82.996022999999994</v>
      </c>
      <c r="L1201" s="89" t="s">
        <v>24</v>
      </c>
      <c r="M1201" s="89" t="s">
        <v>30</v>
      </c>
      <c r="N1201" s="89"/>
      <c r="O1201" s="89" t="s">
        <v>30</v>
      </c>
      <c r="P1201" s="90" t="s">
        <v>540</v>
      </c>
      <c r="Q1201" s="89" t="s">
        <v>540</v>
      </c>
      <c r="R1201" s="90">
        <v>356.34522196</v>
      </c>
      <c r="S1201" s="90">
        <v>218.96523092000001</v>
      </c>
      <c r="T1201" s="90">
        <v>11.786150933333333</v>
      </c>
      <c r="U1201" s="90">
        <v>796.42</v>
      </c>
      <c r="V1201" s="90">
        <v>317.55115202668793</v>
      </c>
      <c r="W1201" s="90">
        <v>1.7945800000000001</v>
      </c>
      <c r="X1201" s="90">
        <v>36.450000000000003</v>
      </c>
      <c r="Y1201" s="90">
        <v>639.49000842497685</v>
      </c>
      <c r="Z1201" s="90">
        <v>392.95062410441363</v>
      </c>
      <c r="AA1201" s="90">
        <v>21.151190741941335</v>
      </c>
      <c r="AB1201" s="90">
        <v>1429.2394036000001</v>
      </c>
      <c r="AC1201" s="90">
        <v>569.8709464040536</v>
      </c>
      <c r="AD1201" s="90">
        <v>3052.7021732753851</v>
      </c>
    </row>
    <row r="1202" spans="1:30" x14ac:dyDescent="0.2">
      <c r="A1202" s="89" t="s">
        <v>1117</v>
      </c>
      <c r="B1202" s="89" t="s">
        <v>578</v>
      </c>
      <c r="C1202" s="89" t="s">
        <v>6</v>
      </c>
      <c r="D1202" s="89" t="s">
        <v>821</v>
      </c>
      <c r="E1202" s="89" t="s">
        <v>612</v>
      </c>
      <c r="F1202" s="89" t="s">
        <v>612</v>
      </c>
      <c r="G1202" s="89" t="s">
        <v>541</v>
      </c>
      <c r="H1202" s="89" t="s">
        <v>83</v>
      </c>
      <c r="I1202" s="89" t="s">
        <v>292</v>
      </c>
      <c r="J1202" s="90">
        <v>55.046047999999999</v>
      </c>
      <c r="K1202" s="90">
        <v>82.996022999999994</v>
      </c>
      <c r="L1202" s="89" t="s">
        <v>24</v>
      </c>
      <c r="M1202" s="89" t="s">
        <v>30</v>
      </c>
      <c r="N1202" s="89"/>
      <c r="O1202" s="89" t="s">
        <v>30</v>
      </c>
      <c r="P1202" s="90" t="s">
        <v>540</v>
      </c>
      <c r="Q1202" s="89" t="s">
        <v>540</v>
      </c>
      <c r="R1202" s="90">
        <v>356.34522196</v>
      </c>
      <c r="S1202" s="90">
        <v>218.96523092000001</v>
      </c>
      <c r="T1202" s="90">
        <v>11.786150933333333</v>
      </c>
      <c r="U1202" s="90">
        <v>796.42</v>
      </c>
      <c r="V1202" s="90">
        <v>317.55115202668793</v>
      </c>
      <c r="W1202" s="90">
        <v>0.35580000000000001</v>
      </c>
      <c r="X1202" s="90">
        <v>36.450000000000003</v>
      </c>
      <c r="Y1202" s="90">
        <v>126.787629973368</v>
      </c>
      <c r="Z1202" s="90">
        <v>77.907829161336011</v>
      </c>
      <c r="AA1202" s="90">
        <v>4.1935125020799999</v>
      </c>
      <c r="AB1202" s="90">
        <v>283.36623600000001</v>
      </c>
      <c r="AC1202" s="90">
        <v>112.98469989109557</v>
      </c>
      <c r="AD1202" s="90">
        <v>605.23990752787961</v>
      </c>
    </row>
    <row r="1203" spans="1:30" x14ac:dyDescent="0.2">
      <c r="A1203" s="89" t="s">
        <v>1117</v>
      </c>
      <c r="B1203" s="89" t="s">
        <v>578</v>
      </c>
      <c r="C1203" s="89" t="s">
        <v>7</v>
      </c>
      <c r="D1203" s="89" t="s">
        <v>821</v>
      </c>
      <c r="E1203" s="89" t="s">
        <v>612</v>
      </c>
      <c r="F1203" s="89" t="s">
        <v>612</v>
      </c>
      <c r="G1203" s="89" t="s">
        <v>541</v>
      </c>
      <c r="H1203" s="89" t="s">
        <v>83</v>
      </c>
      <c r="I1203" s="89" t="s">
        <v>292</v>
      </c>
      <c r="J1203" s="90">
        <v>55.046047999999999</v>
      </c>
      <c r="K1203" s="90">
        <v>82.996022999999994</v>
      </c>
      <c r="L1203" s="89" t="s">
        <v>24</v>
      </c>
      <c r="M1203" s="89" t="s">
        <v>30</v>
      </c>
      <c r="N1203" s="89"/>
      <c r="O1203" s="89" t="s">
        <v>30</v>
      </c>
      <c r="P1203" s="90" t="s">
        <v>540</v>
      </c>
      <c r="Q1203" s="89" t="s">
        <v>540</v>
      </c>
      <c r="R1203" s="90">
        <v>356.34522196</v>
      </c>
      <c r="S1203" s="90">
        <v>218.96523092000001</v>
      </c>
      <c r="T1203" s="90">
        <v>11.786150933333333</v>
      </c>
      <c r="U1203" s="90">
        <v>796.42</v>
      </c>
      <c r="V1203" s="90">
        <v>317.55115202668793</v>
      </c>
      <c r="W1203" s="90">
        <v>0.25019999999999998</v>
      </c>
      <c r="X1203" s="90">
        <v>36.450000000000003</v>
      </c>
      <c r="Y1203" s="90">
        <v>89.157574534391998</v>
      </c>
      <c r="Z1203" s="90">
        <v>54.785100776183995</v>
      </c>
      <c r="AA1203" s="90">
        <v>2.9488949635199999</v>
      </c>
      <c r="AB1203" s="90">
        <v>199.26428399999998</v>
      </c>
      <c r="AC1203" s="90">
        <v>79.45129823707731</v>
      </c>
      <c r="AD1203" s="90">
        <v>425.6071525111733</v>
      </c>
    </row>
    <row r="1204" spans="1:30" x14ac:dyDescent="0.2">
      <c r="A1204" s="89" t="s">
        <v>1117</v>
      </c>
      <c r="B1204" s="89" t="s">
        <v>577</v>
      </c>
      <c r="C1204" s="89" t="s">
        <v>5</v>
      </c>
      <c r="D1204" s="89" t="s">
        <v>822</v>
      </c>
      <c r="E1204" s="89" t="s">
        <v>611</v>
      </c>
      <c r="F1204" s="89" t="s">
        <v>611</v>
      </c>
      <c r="G1204" s="89" t="s">
        <v>541</v>
      </c>
      <c r="H1204" s="89" t="s">
        <v>83</v>
      </c>
      <c r="I1204" s="89" t="s">
        <v>293</v>
      </c>
      <c r="J1204" s="90">
        <v>54.960988999999998</v>
      </c>
      <c r="K1204" s="90">
        <v>82.844853999999998</v>
      </c>
      <c r="L1204" s="89" t="s">
        <v>24</v>
      </c>
      <c r="M1204" s="89" t="s">
        <v>30</v>
      </c>
      <c r="N1204" s="89"/>
      <c r="O1204" s="89" t="s">
        <v>30</v>
      </c>
      <c r="P1204" s="90" t="s">
        <v>540</v>
      </c>
      <c r="Q1204" s="89" t="s">
        <v>540</v>
      </c>
      <c r="R1204" s="90">
        <v>352.94118685121134</v>
      </c>
      <c r="S1204" s="90">
        <v>461.18097968179353</v>
      </c>
      <c r="T1204" s="90">
        <v>98.754767845728466</v>
      </c>
      <c r="U1204" s="90">
        <v>2028.6876923076925</v>
      </c>
      <c r="V1204" s="90">
        <v>546.14447436109663</v>
      </c>
      <c r="W1204" s="90">
        <v>2.09388</v>
      </c>
      <c r="X1204" s="90">
        <v>73.010000000000005</v>
      </c>
      <c r="Y1204" s="90">
        <v>739.01649232401439</v>
      </c>
      <c r="Z1204" s="90">
        <v>965.65762973611379</v>
      </c>
      <c r="AA1204" s="90">
        <v>206.7806332968139</v>
      </c>
      <c r="AB1204" s="90">
        <v>4247.8285851692308</v>
      </c>
      <c r="AC1204" s="90">
        <v>1143.560991975213</v>
      </c>
      <c r="AD1204" s="90">
        <v>7302.8443325013859</v>
      </c>
    </row>
    <row r="1205" spans="1:30" x14ac:dyDescent="0.2">
      <c r="A1205" s="89" t="s">
        <v>1117</v>
      </c>
      <c r="B1205" s="89" t="s">
        <v>577</v>
      </c>
      <c r="C1205" s="89" t="s">
        <v>10</v>
      </c>
      <c r="D1205" s="89" t="s">
        <v>822</v>
      </c>
      <c r="E1205" s="89" t="s">
        <v>611</v>
      </c>
      <c r="F1205" s="89" t="s">
        <v>611</v>
      </c>
      <c r="G1205" s="89" t="s">
        <v>541</v>
      </c>
      <c r="H1205" s="89" t="s">
        <v>83</v>
      </c>
      <c r="I1205" s="89" t="s">
        <v>293</v>
      </c>
      <c r="J1205" s="90">
        <v>54.960988999999998</v>
      </c>
      <c r="K1205" s="90">
        <v>82.844853999999998</v>
      </c>
      <c r="L1205" s="89" t="s">
        <v>24</v>
      </c>
      <c r="M1205" s="89" t="s">
        <v>30</v>
      </c>
      <c r="N1205" s="89"/>
      <c r="O1205" s="89" t="s">
        <v>30</v>
      </c>
      <c r="P1205" s="90" t="s">
        <v>540</v>
      </c>
      <c r="Q1205" s="89" t="s">
        <v>540</v>
      </c>
      <c r="R1205" s="90">
        <v>352.94118685121134</v>
      </c>
      <c r="S1205" s="90">
        <v>461.18097968179353</v>
      </c>
      <c r="T1205" s="90">
        <v>98.754767845728466</v>
      </c>
      <c r="U1205" s="90">
        <v>2028.6876923076925</v>
      </c>
      <c r="V1205" s="90">
        <v>546.14447436109663</v>
      </c>
      <c r="W1205" s="90">
        <v>0.59175999999999995</v>
      </c>
      <c r="X1205" s="90">
        <v>73.010000000000005</v>
      </c>
      <c r="Y1205" s="90">
        <v>208.8564767310728</v>
      </c>
      <c r="Z1205" s="90">
        <v>272.90845653649814</v>
      </c>
      <c r="AA1205" s="90">
        <v>58.439121420388275</v>
      </c>
      <c r="AB1205" s="90">
        <v>1200.4962287999999</v>
      </c>
      <c r="AC1205" s="90">
        <v>323.18645414792252</v>
      </c>
      <c r="AD1205" s="90">
        <v>2063.8867376358817</v>
      </c>
    </row>
    <row r="1206" spans="1:30" x14ac:dyDescent="0.2">
      <c r="A1206" s="89" t="s">
        <v>1117</v>
      </c>
      <c r="B1206" s="89" t="s">
        <v>577</v>
      </c>
      <c r="C1206" s="89" t="s">
        <v>9</v>
      </c>
      <c r="D1206" s="89" t="s">
        <v>822</v>
      </c>
      <c r="E1206" s="89" t="s">
        <v>611</v>
      </c>
      <c r="F1206" s="89" t="s">
        <v>611</v>
      </c>
      <c r="G1206" s="89" t="s">
        <v>541</v>
      </c>
      <c r="H1206" s="89" t="s">
        <v>83</v>
      </c>
      <c r="I1206" s="89" t="s">
        <v>293</v>
      </c>
      <c r="J1206" s="90">
        <v>54.960988999999998</v>
      </c>
      <c r="K1206" s="90">
        <v>82.844853999999998</v>
      </c>
      <c r="L1206" s="89" t="s">
        <v>24</v>
      </c>
      <c r="M1206" s="89" t="s">
        <v>30</v>
      </c>
      <c r="N1206" s="89"/>
      <c r="O1206" s="89" t="s">
        <v>30</v>
      </c>
      <c r="P1206" s="90" t="s">
        <v>540</v>
      </c>
      <c r="Q1206" s="89" t="s">
        <v>540</v>
      </c>
      <c r="R1206" s="90">
        <v>352.94118685121134</v>
      </c>
      <c r="S1206" s="90">
        <v>461.18097968179353</v>
      </c>
      <c r="T1206" s="90">
        <v>98.754767845728466</v>
      </c>
      <c r="U1206" s="90">
        <v>2028.6876923076925</v>
      </c>
      <c r="V1206" s="90">
        <v>546.14447436109663</v>
      </c>
      <c r="W1206" s="90">
        <v>0.18046999999999999</v>
      </c>
      <c r="X1206" s="90">
        <v>73.010000000000005</v>
      </c>
      <c r="Y1206" s="90">
        <v>63.695295991038108</v>
      </c>
      <c r="Z1206" s="90">
        <v>83.229331403173276</v>
      </c>
      <c r="AA1206" s="90">
        <v>17.822272953118617</v>
      </c>
      <c r="AB1206" s="90">
        <v>366.11726783076926</v>
      </c>
      <c r="AC1206" s="90">
        <v>98.562693287947098</v>
      </c>
      <c r="AD1206" s="90">
        <v>629.42686146604638</v>
      </c>
    </row>
    <row r="1207" spans="1:30" x14ac:dyDescent="0.2">
      <c r="A1207" s="89" t="s">
        <v>1117</v>
      </c>
      <c r="B1207" s="89" t="s">
        <v>577</v>
      </c>
      <c r="C1207" s="89" t="s">
        <v>4</v>
      </c>
      <c r="D1207" s="89" t="s">
        <v>822</v>
      </c>
      <c r="E1207" s="89" t="s">
        <v>612</v>
      </c>
      <c r="F1207" s="89" t="s">
        <v>612</v>
      </c>
      <c r="G1207" s="89" t="s">
        <v>541</v>
      </c>
      <c r="H1207" s="89" t="s">
        <v>83</v>
      </c>
      <c r="I1207" s="89" t="s">
        <v>293</v>
      </c>
      <c r="J1207" s="90">
        <v>54.960988999999998</v>
      </c>
      <c r="K1207" s="90">
        <v>82.844853999999998</v>
      </c>
      <c r="L1207" s="89" t="s">
        <v>24</v>
      </c>
      <c r="M1207" s="89" t="s">
        <v>30</v>
      </c>
      <c r="N1207" s="89"/>
      <c r="O1207" s="89" t="s">
        <v>30</v>
      </c>
      <c r="P1207" s="90" t="s">
        <v>540</v>
      </c>
      <c r="Q1207" s="89" t="s">
        <v>540</v>
      </c>
      <c r="R1207" s="90">
        <v>356.34522196</v>
      </c>
      <c r="S1207" s="90">
        <v>218.96523092000001</v>
      </c>
      <c r="T1207" s="90">
        <v>11.786150933333333</v>
      </c>
      <c r="U1207" s="90">
        <v>796.42</v>
      </c>
      <c r="V1207" s="90">
        <v>317.55115202668793</v>
      </c>
      <c r="W1207" s="90">
        <v>2.3316400000000002</v>
      </c>
      <c r="X1207" s="90">
        <v>48.43</v>
      </c>
      <c r="Y1207" s="90">
        <v>830.86877333081452</v>
      </c>
      <c r="Z1207" s="90">
        <v>510.54809102230888</v>
      </c>
      <c r="AA1207" s="90">
        <v>27.481060962197336</v>
      </c>
      <c r="AB1207" s="90">
        <v>1856.9647288000001</v>
      </c>
      <c r="AC1207" s="90">
        <v>740.41496811150671</v>
      </c>
      <c r="AD1207" s="90">
        <v>3966.2776222268276</v>
      </c>
    </row>
    <row r="1208" spans="1:30" x14ac:dyDescent="0.2">
      <c r="A1208" s="89" t="s">
        <v>1117</v>
      </c>
      <c r="B1208" s="89" t="s">
        <v>578</v>
      </c>
      <c r="C1208" s="89" t="s">
        <v>6</v>
      </c>
      <c r="D1208" s="89" t="s">
        <v>822</v>
      </c>
      <c r="E1208" s="89" t="s">
        <v>612</v>
      </c>
      <c r="F1208" s="89" t="s">
        <v>612</v>
      </c>
      <c r="G1208" s="89" t="s">
        <v>541</v>
      </c>
      <c r="H1208" s="89" t="s">
        <v>83</v>
      </c>
      <c r="I1208" s="89" t="s">
        <v>293</v>
      </c>
      <c r="J1208" s="90">
        <v>54.960988999999998</v>
      </c>
      <c r="K1208" s="90">
        <v>82.844853999999998</v>
      </c>
      <c r="L1208" s="89" t="s">
        <v>24</v>
      </c>
      <c r="M1208" s="89" t="s">
        <v>30</v>
      </c>
      <c r="N1208" s="89"/>
      <c r="O1208" s="89" t="s">
        <v>30</v>
      </c>
      <c r="P1208" s="90" t="s">
        <v>540</v>
      </c>
      <c r="Q1208" s="89" t="s">
        <v>540</v>
      </c>
      <c r="R1208" s="90">
        <v>356.34522196</v>
      </c>
      <c r="S1208" s="90">
        <v>218.96523092000001</v>
      </c>
      <c r="T1208" s="90">
        <v>11.786150933333333</v>
      </c>
      <c r="U1208" s="90">
        <v>796.42</v>
      </c>
      <c r="V1208" s="90">
        <v>317.55115202668793</v>
      </c>
      <c r="W1208" s="90">
        <v>0.77756000000000003</v>
      </c>
      <c r="X1208" s="90">
        <v>48.43</v>
      </c>
      <c r="Y1208" s="90">
        <v>277.07979078721763</v>
      </c>
      <c r="Z1208" s="90">
        <v>170.2586049541552</v>
      </c>
      <c r="AA1208" s="90">
        <v>9.1644395197226665</v>
      </c>
      <c r="AB1208" s="90">
        <v>619.2643352</v>
      </c>
      <c r="AC1208" s="90">
        <v>246.91507376987147</v>
      </c>
      <c r="AD1208" s="90">
        <v>1322.6822442309669</v>
      </c>
    </row>
    <row r="1209" spans="1:30" x14ac:dyDescent="0.2">
      <c r="A1209" s="89" t="s">
        <v>1117</v>
      </c>
      <c r="B1209" s="89" t="s">
        <v>578</v>
      </c>
      <c r="C1209" s="89" t="s">
        <v>7</v>
      </c>
      <c r="D1209" s="89" t="s">
        <v>822</v>
      </c>
      <c r="E1209" s="89" t="s">
        <v>612</v>
      </c>
      <c r="F1209" s="89" t="s">
        <v>612</v>
      </c>
      <c r="G1209" s="89" t="s">
        <v>541</v>
      </c>
      <c r="H1209" s="89" t="s">
        <v>83</v>
      </c>
      <c r="I1209" s="89" t="s">
        <v>293</v>
      </c>
      <c r="J1209" s="90">
        <v>54.960988999999998</v>
      </c>
      <c r="K1209" s="90">
        <v>82.844853999999998</v>
      </c>
      <c r="L1209" s="89" t="s">
        <v>24</v>
      </c>
      <c r="M1209" s="89" t="s">
        <v>30</v>
      </c>
      <c r="N1209" s="89"/>
      <c r="O1209" s="89" t="s">
        <v>30</v>
      </c>
      <c r="P1209" s="90" t="s">
        <v>540</v>
      </c>
      <c r="Q1209" s="89" t="s">
        <v>540</v>
      </c>
      <c r="R1209" s="90">
        <v>356.34522196</v>
      </c>
      <c r="S1209" s="90">
        <v>218.96523092000001</v>
      </c>
      <c r="T1209" s="90">
        <v>11.786150933333333</v>
      </c>
      <c r="U1209" s="90">
        <v>796.42</v>
      </c>
      <c r="V1209" s="90">
        <v>317.55115202668793</v>
      </c>
      <c r="W1209" s="90">
        <v>0.55571000000000004</v>
      </c>
      <c r="X1209" s="90">
        <v>48.43</v>
      </c>
      <c r="Y1209" s="90">
        <v>198.02460329539161</v>
      </c>
      <c r="Z1209" s="90">
        <v>121.68116847455322</v>
      </c>
      <c r="AA1209" s="90">
        <v>6.5496819351626669</v>
      </c>
      <c r="AB1209" s="90">
        <v>442.57855820000003</v>
      </c>
      <c r="AC1209" s="90">
        <v>176.46635069275075</v>
      </c>
      <c r="AD1209" s="90">
        <v>945.30036259785822</v>
      </c>
    </row>
    <row r="1210" spans="1:30" x14ac:dyDescent="0.2">
      <c r="A1210" s="89" t="s">
        <v>1117</v>
      </c>
      <c r="B1210" s="89" t="s">
        <v>577</v>
      </c>
      <c r="C1210" s="89" t="s">
        <v>5</v>
      </c>
      <c r="D1210" s="89" t="s">
        <v>823</v>
      </c>
      <c r="E1210" s="89" t="s">
        <v>611</v>
      </c>
      <c r="F1210" s="89" t="s">
        <v>611</v>
      </c>
      <c r="G1210" s="89" t="s">
        <v>541</v>
      </c>
      <c r="H1210" s="89" t="s">
        <v>83</v>
      </c>
      <c r="I1210" s="89" t="s">
        <v>294</v>
      </c>
      <c r="J1210" s="90">
        <v>55.046723</v>
      </c>
      <c r="K1210" s="90">
        <v>82.880067999999994</v>
      </c>
      <c r="L1210" s="89" t="s">
        <v>24</v>
      </c>
      <c r="M1210" s="89" t="s">
        <v>30</v>
      </c>
      <c r="N1210" s="89"/>
      <c r="O1210" s="89" t="s">
        <v>30</v>
      </c>
      <c r="P1210" s="90" t="s">
        <v>540</v>
      </c>
      <c r="Q1210" s="89" t="s">
        <v>540</v>
      </c>
      <c r="R1210" s="90">
        <v>352.94118685121134</v>
      </c>
      <c r="S1210" s="90">
        <v>461.18097968179353</v>
      </c>
      <c r="T1210" s="90">
        <v>98.754767845728466</v>
      </c>
      <c r="U1210" s="90">
        <v>2028.6876923076925</v>
      </c>
      <c r="V1210" s="90">
        <v>554.74694176987975</v>
      </c>
      <c r="W1210" s="90">
        <v>1.14697</v>
      </c>
      <c r="X1210" s="90">
        <v>74.16</v>
      </c>
      <c r="Y1210" s="90">
        <v>404.81295308273388</v>
      </c>
      <c r="Z1210" s="90">
        <v>528.96074826562676</v>
      </c>
      <c r="AA1210" s="90">
        <v>113.26875607601518</v>
      </c>
      <c r="AB1210" s="90">
        <v>2326.843922446154</v>
      </c>
      <c r="AC1210" s="90">
        <v>636.27809980179904</v>
      </c>
      <c r="AD1210" s="90">
        <v>4010.1644796723285</v>
      </c>
    </row>
    <row r="1211" spans="1:30" x14ac:dyDescent="0.2">
      <c r="A1211" s="89" t="s">
        <v>1117</v>
      </c>
      <c r="B1211" s="89" t="s">
        <v>577</v>
      </c>
      <c r="C1211" s="89" t="s">
        <v>10</v>
      </c>
      <c r="D1211" s="89" t="s">
        <v>823</v>
      </c>
      <c r="E1211" s="89" t="s">
        <v>611</v>
      </c>
      <c r="F1211" s="89" t="s">
        <v>611</v>
      </c>
      <c r="G1211" s="89" t="s">
        <v>541</v>
      </c>
      <c r="H1211" s="89" t="s">
        <v>83</v>
      </c>
      <c r="I1211" s="89" t="s">
        <v>294</v>
      </c>
      <c r="J1211" s="90">
        <v>55.046723</v>
      </c>
      <c r="K1211" s="90">
        <v>82.880067999999994</v>
      </c>
      <c r="L1211" s="89" t="s">
        <v>24</v>
      </c>
      <c r="M1211" s="89" t="s">
        <v>30</v>
      </c>
      <c r="N1211" s="89"/>
      <c r="O1211" s="89" t="s">
        <v>30</v>
      </c>
      <c r="P1211" s="90" t="s">
        <v>540</v>
      </c>
      <c r="Q1211" s="89" t="s">
        <v>540</v>
      </c>
      <c r="R1211" s="90">
        <v>352.94118685121134</v>
      </c>
      <c r="S1211" s="90">
        <v>461.18097968179353</v>
      </c>
      <c r="T1211" s="90">
        <v>98.754767845728466</v>
      </c>
      <c r="U1211" s="90">
        <v>2028.6876923076925</v>
      </c>
      <c r="V1211" s="90">
        <v>554.74694176987975</v>
      </c>
      <c r="W1211" s="90">
        <v>0.30901000000000001</v>
      </c>
      <c r="X1211" s="90">
        <v>74.16</v>
      </c>
      <c r="Y1211" s="90">
        <v>109.06235614889282</v>
      </c>
      <c r="Z1211" s="90">
        <v>142.50953453147102</v>
      </c>
      <c r="AA1211" s="90">
        <v>30.516210812008556</v>
      </c>
      <c r="AB1211" s="90">
        <v>626.88478380000004</v>
      </c>
      <c r="AC1211" s="90">
        <v>171.42235247631055</v>
      </c>
      <c r="AD1211" s="90">
        <v>1080.395237768683</v>
      </c>
    </row>
    <row r="1212" spans="1:30" x14ac:dyDescent="0.2">
      <c r="A1212" s="89" t="s">
        <v>1117</v>
      </c>
      <c r="B1212" s="89" t="s">
        <v>577</v>
      </c>
      <c r="C1212" s="89" t="s">
        <v>9</v>
      </c>
      <c r="D1212" s="89" t="s">
        <v>823</v>
      </c>
      <c r="E1212" s="89" t="s">
        <v>611</v>
      </c>
      <c r="F1212" s="89" t="s">
        <v>611</v>
      </c>
      <c r="G1212" s="89" t="s">
        <v>541</v>
      </c>
      <c r="H1212" s="89" t="s">
        <v>83</v>
      </c>
      <c r="I1212" s="89" t="s">
        <v>294</v>
      </c>
      <c r="J1212" s="90">
        <v>55.046723</v>
      </c>
      <c r="K1212" s="90">
        <v>82.880067999999994</v>
      </c>
      <c r="L1212" s="89" t="s">
        <v>24</v>
      </c>
      <c r="M1212" s="89" t="s">
        <v>30</v>
      </c>
      <c r="N1212" s="89"/>
      <c r="O1212" s="89" t="s">
        <v>30</v>
      </c>
      <c r="P1212" s="90" t="s">
        <v>540</v>
      </c>
      <c r="Q1212" s="89" t="s">
        <v>540</v>
      </c>
      <c r="R1212" s="90">
        <v>352.94118685121134</v>
      </c>
      <c r="S1212" s="90">
        <v>461.18097968179353</v>
      </c>
      <c r="T1212" s="90">
        <v>98.754767845728466</v>
      </c>
      <c r="U1212" s="90">
        <v>2028.6876923076925</v>
      </c>
      <c r="V1212" s="90">
        <v>554.74694176987975</v>
      </c>
      <c r="W1212" s="90">
        <v>9.2450000000000004E-2</v>
      </c>
      <c r="X1212" s="90">
        <v>74.16</v>
      </c>
      <c r="Y1212" s="90">
        <v>32.629412724394491</v>
      </c>
      <c r="Z1212" s="90">
        <v>42.636181571581815</v>
      </c>
      <c r="AA1212" s="90">
        <v>9.129878287337597</v>
      </c>
      <c r="AB1212" s="90">
        <v>187.55217715384617</v>
      </c>
      <c r="AC1212" s="90">
        <v>51.286354766625387</v>
      </c>
      <c r="AD1212" s="90">
        <v>323.23400450378546</v>
      </c>
    </row>
    <row r="1213" spans="1:30" x14ac:dyDescent="0.2">
      <c r="A1213" s="89" t="s">
        <v>1117</v>
      </c>
      <c r="B1213" s="89" t="s">
        <v>577</v>
      </c>
      <c r="C1213" s="89" t="s">
        <v>4</v>
      </c>
      <c r="D1213" s="89" t="s">
        <v>823</v>
      </c>
      <c r="E1213" s="89" t="s">
        <v>612</v>
      </c>
      <c r="F1213" s="89" t="s">
        <v>612</v>
      </c>
      <c r="G1213" s="89" t="s">
        <v>541</v>
      </c>
      <c r="H1213" s="89" t="s">
        <v>83</v>
      </c>
      <c r="I1213" s="89" t="s">
        <v>294</v>
      </c>
      <c r="J1213" s="90">
        <v>55.046723</v>
      </c>
      <c r="K1213" s="90">
        <v>82.880067999999994</v>
      </c>
      <c r="L1213" s="89" t="s">
        <v>24</v>
      </c>
      <c r="M1213" s="89" t="s">
        <v>30</v>
      </c>
      <c r="N1213" s="89"/>
      <c r="O1213" s="89" t="s">
        <v>30</v>
      </c>
      <c r="P1213" s="90" t="s">
        <v>540</v>
      </c>
      <c r="Q1213" s="89" t="s">
        <v>540</v>
      </c>
      <c r="R1213" s="90">
        <v>356.34522196</v>
      </c>
      <c r="S1213" s="90">
        <v>218.96523092000001</v>
      </c>
      <c r="T1213" s="90">
        <v>11.786150933333333</v>
      </c>
      <c r="U1213" s="90">
        <v>796.42</v>
      </c>
      <c r="V1213" s="90">
        <v>317.55115202668793</v>
      </c>
      <c r="W1213" s="90">
        <v>1.33836</v>
      </c>
      <c r="X1213" s="90">
        <v>37.299999999999997</v>
      </c>
      <c r="Y1213" s="90">
        <v>476.91819126238562</v>
      </c>
      <c r="Z1213" s="90">
        <v>293.0543064540912</v>
      </c>
      <c r="AA1213" s="90">
        <v>15.774112963136</v>
      </c>
      <c r="AB1213" s="90">
        <v>1065.8966711999999</v>
      </c>
      <c r="AC1213" s="90">
        <v>424.99775982643808</v>
      </c>
      <c r="AD1213" s="90">
        <v>2276.6410417060506</v>
      </c>
    </row>
    <row r="1214" spans="1:30" x14ac:dyDescent="0.2">
      <c r="A1214" s="89" t="s">
        <v>1117</v>
      </c>
      <c r="B1214" s="89" t="s">
        <v>578</v>
      </c>
      <c r="C1214" s="89" t="s">
        <v>6</v>
      </c>
      <c r="D1214" s="89" t="s">
        <v>823</v>
      </c>
      <c r="E1214" s="89" t="s">
        <v>612</v>
      </c>
      <c r="F1214" s="89" t="s">
        <v>612</v>
      </c>
      <c r="G1214" s="89" t="s">
        <v>541</v>
      </c>
      <c r="H1214" s="89" t="s">
        <v>83</v>
      </c>
      <c r="I1214" s="89" t="s">
        <v>294</v>
      </c>
      <c r="J1214" s="90">
        <v>55.046723</v>
      </c>
      <c r="K1214" s="90">
        <v>82.880067999999994</v>
      </c>
      <c r="L1214" s="89" t="s">
        <v>24</v>
      </c>
      <c r="M1214" s="89" t="s">
        <v>30</v>
      </c>
      <c r="N1214" s="89"/>
      <c r="O1214" s="89" t="s">
        <v>30</v>
      </c>
      <c r="P1214" s="90" t="s">
        <v>540</v>
      </c>
      <c r="Q1214" s="89" t="s">
        <v>540</v>
      </c>
      <c r="R1214" s="90">
        <v>356.34522196</v>
      </c>
      <c r="S1214" s="90">
        <v>218.96523092000001</v>
      </c>
      <c r="T1214" s="90">
        <v>11.786150933333333</v>
      </c>
      <c r="U1214" s="90">
        <v>796.42</v>
      </c>
      <c r="V1214" s="90">
        <v>317.55115202668793</v>
      </c>
      <c r="W1214" s="90">
        <v>0.50760000000000005</v>
      </c>
      <c r="X1214" s="90">
        <v>37.299999999999997</v>
      </c>
      <c r="Y1214" s="90">
        <v>180.88083466689602</v>
      </c>
      <c r="Z1214" s="90">
        <v>111.14675121499202</v>
      </c>
      <c r="AA1214" s="90">
        <v>5.9826502137600004</v>
      </c>
      <c r="AB1214" s="90">
        <v>404.26279200000005</v>
      </c>
      <c r="AC1214" s="90">
        <v>161.18896476874681</v>
      </c>
      <c r="AD1214" s="90">
        <v>863.46199286439492</v>
      </c>
    </row>
    <row r="1215" spans="1:30" x14ac:dyDescent="0.2">
      <c r="A1215" s="89" t="s">
        <v>1117</v>
      </c>
      <c r="B1215" s="89" t="s">
        <v>578</v>
      </c>
      <c r="C1215" s="89" t="s">
        <v>7</v>
      </c>
      <c r="D1215" s="89" t="s">
        <v>823</v>
      </c>
      <c r="E1215" s="89" t="s">
        <v>612</v>
      </c>
      <c r="F1215" s="89" t="s">
        <v>612</v>
      </c>
      <c r="G1215" s="89" t="s">
        <v>541</v>
      </c>
      <c r="H1215" s="89" t="s">
        <v>83</v>
      </c>
      <c r="I1215" s="89" t="s">
        <v>294</v>
      </c>
      <c r="J1215" s="90">
        <v>55.046723</v>
      </c>
      <c r="K1215" s="90">
        <v>82.880067999999994</v>
      </c>
      <c r="L1215" s="89" t="s">
        <v>24</v>
      </c>
      <c r="M1215" s="89" t="s">
        <v>30</v>
      </c>
      <c r="N1215" s="89"/>
      <c r="O1215" s="89" t="s">
        <v>30</v>
      </c>
      <c r="P1215" s="90" t="s">
        <v>540</v>
      </c>
      <c r="Q1215" s="89" t="s">
        <v>540</v>
      </c>
      <c r="R1215" s="90">
        <v>356.34522196</v>
      </c>
      <c r="S1215" s="90">
        <v>218.96523092000001</v>
      </c>
      <c r="T1215" s="90">
        <v>11.786150933333333</v>
      </c>
      <c r="U1215" s="90">
        <v>796.42</v>
      </c>
      <c r="V1215" s="90">
        <v>317.55115202668793</v>
      </c>
      <c r="W1215" s="90">
        <v>0.36819000000000002</v>
      </c>
      <c r="X1215" s="90">
        <v>37.299999999999997</v>
      </c>
      <c r="Y1215" s="90">
        <v>131.20274727345242</v>
      </c>
      <c r="Z1215" s="90">
        <v>80.620808372434809</v>
      </c>
      <c r="AA1215" s="90">
        <v>4.3395429121440001</v>
      </c>
      <c r="AB1215" s="90">
        <v>293.23387980000001</v>
      </c>
      <c r="AC1215" s="90">
        <v>116.91915866470623</v>
      </c>
      <c r="AD1215" s="90">
        <v>626.31613702273739</v>
      </c>
    </row>
    <row r="1216" spans="1:30" x14ac:dyDescent="0.2">
      <c r="A1216" s="89" t="s">
        <v>1117</v>
      </c>
      <c r="B1216" s="89" t="s">
        <v>577</v>
      </c>
      <c r="C1216" s="89" t="s">
        <v>5</v>
      </c>
      <c r="D1216" s="89" t="s">
        <v>824</v>
      </c>
      <c r="E1216" s="89" t="s">
        <v>611</v>
      </c>
      <c r="F1216" s="89" t="s">
        <v>611</v>
      </c>
      <c r="G1216" s="89" t="s">
        <v>541</v>
      </c>
      <c r="H1216" s="89" t="s">
        <v>83</v>
      </c>
      <c r="I1216" s="89" t="s">
        <v>295</v>
      </c>
      <c r="J1216" s="90">
        <v>54.978482999999997</v>
      </c>
      <c r="K1216" s="90">
        <v>83.014967999999996</v>
      </c>
      <c r="L1216" s="89" t="s">
        <v>24</v>
      </c>
      <c r="M1216" s="89" t="s">
        <v>30</v>
      </c>
      <c r="N1216" s="89"/>
      <c r="O1216" s="89" t="s">
        <v>30</v>
      </c>
      <c r="P1216" s="90" t="s">
        <v>540</v>
      </c>
      <c r="Q1216" s="89" t="s">
        <v>540</v>
      </c>
      <c r="R1216" s="90">
        <v>352.94118685121134</v>
      </c>
      <c r="S1216" s="90">
        <v>461.18097968179353</v>
      </c>
      <c r="T1216" s="90">
        <v>98.754767845728466</v>
      </c>
      <c r="U1216" s="90">
        <v>2028.6876923076925</v>
      </c>
      <c r="V1216" s="90">
        <v>502.533704801787</v>
      </c>
      <c r="W1216" s="90">
        <v>1.5716000000000001</v>
      </c>
      <c r="X1216" s="90">
        <v>67.180000000000007</v>
      </c>
      <c r="Y1216" s="90">
        <v>554.68236925536382</v>
      </c>
      <c r="Z1216" s="90">
        <v>724.79202766790672</v>
      </c>
      <c r="AA1216" s="90">
        <v>155.20299314634687</v>
      </c>
      <c r="AB1216" s="90">
        <v>3188.2855772307698</v>
      </c>
      <c r="AC1216" s="90">
        <v>789.78197046648847</v>
      </c>
      <c r="AD1216" s="90">
        <v>5412.7449377668763</v>
      </c>
    </row>
    <row r="1217" spans="1:30" x14ac:dyDescent="0.2">
      <c r="A1217" s="89" t="s">
        <v>1117</v>
      </c>
      <c r="B1217" s="89" t="s">
        <v>577</v>
      </c>
      <c r="C1217" s="89" t="s">
        <v>10</v>
      </c>
      <c r="D1217" s="89" t="s">
        <v>824</v>
      </c>
      <c r="E1217" s="89" t="s">
        <v>611</v>
      </c>
      <c r="F1217" s="89" t="s">
        <v>611</v>
      </c>
      <c r="G1217" s="89" t="s">
        <v>541</v>
      </c>
      <c r="H1217" s="89" t="s">
        <v>83</v>
      </c>
      <c r="I1217" s="89" t="s">
        <v>295</v>
      </c>
      <c r="J1217" s="90">
        <v>54.978482999999997</v>
      </c>
      <c r="K1217" s="90">
        <v>83.014967999999996</v>
      </c>
      <c r="L1217" s="89" t="s">
        <v>24</v>
      </c>
      <c r="M1217" s="89" t="s">
        <v>30</v>
      </c>
      <c r="N1217" s="89"/>
      <c r="O1217" s="89" t="s">
        <v>30</v>
      </c>
      <c r="P1217" s="90" t="s">
        <v>540</v>
      </c>
      <c r="Q1217" s="89" t="s">
        <v>540</v>
      </c>
      <c r="R1217" s="90">
        <v>352.94118685121134</v>
      </c>
      <c r="S1217" s="90">
        <v>461.18097968179353</v>
      </c>
      <c r="T1217" s="90">
        <v>98.754767845728466</v>
      </c>
      <c r="U1217" s="90">
        <v>2028.6876923076925</v>
      </c>
      <c r="V1217" s="90">
        <v>502.533704801787</v>
      </c>
      <c r="W1217" s="90">
        <v>0.43099999999999999</v>
      </c>
      <c r="X1217" s="90">
        <v>67.180000000000007</v>
      </c>
      <c r="Y1217" s="90">
        <v>152.11765153287209</v>
      </c>
      <c r="Z1217" s="90">
        <v>198.76900224285302</v>
      </c>
      <c r="AA1217" s="90">
        <v>42.563304941508967</v>
      </c>
      <c r="AB1217" s="90">
        <v>874.36439538461548</v>
      </c>
      <c r="AC1217" s="90">
        <v>216.5920267695702</v>
      </c>
      <c r="AD1217" s="90">
        <v>1484.4063808714197</v>
      </c>
    </row>
    <row r="1218" spans="1:30" x14ac:dyDescent="0.2">
      <c r="A1218" s="89" t="s">
        <v>1117</v>
      </c>
      <c r="B1218" s="89" t="s">
        <v>577</v>
      </c>
      <c r="C1218" s="89" t="s">
        <v>9</v>
      </c>
      <c r="D1218" s="89" t="s">
        <v>824</v>
      </c>
      <c r="E1218" s="89" t="s">
        <v>611</v>
      </c>
      <c r="F1218" s="89" t="s">
        <v>611</v>
      </c>
      <c r="G1218" s="89" t="s">
        <v>541</v>
      </c>
      <c r="H1218" s="89" t="s">
        <v>83</v>
      </c>
      <c r="I1218" s="89" t="s">
        <v>295</v>
      </c>
      <c r="J1218" s="90">
        <v>54.978482999999997</v>
      </c>
      <c r="K1218" s="90">
        <v>83.014967999999996</v>
      </c>
      <c r="L1218" s="89" t="s">
        <v>24</v>
      </c>
      <c r="M1218" s="89" t="s">
        <v>30</v>
      </c>
      <c r="N1218" s="89"/>
      <c r="O1218" s="89" t="s">
        <v>30</v>
      </c>
      <c r="P1218" s="90" t="s">
        <v>540</v>
      </c>
      <c r="Q1218" s="89" t="s">
        <v>540</v>
      </c>
      <c r="R1218" s="90">
        <v>352.94118685121134</v>
      </c>
      <c r="S1218" s="90">
        <v>461.18097968179353</v>
      </c>
      <c r="T1218" s="90">
        <v>98.754767845728466</v>
      </c>
      <c r="U1218" s="90">
        <v>2028.6876923076925</v>
      </c>
      <c r="V1218" s="90">
        <v>502.533704801787</v>
      </c>
      <c r="W1218" s="90">
        <v>0.12989000000000001</v>
      </c>
      <c r="X1218" s="90">
        <v>67.180000000000007</v>
      </c>
      <c r="Y1218" s="90">
        <v>45.843530760103846</v>
      </c>
      <c r="Z1218" s="90">
        <v>59.902797450868164</v>
      </c>
      <c r="AA1218" s="90">
        <v>12.827256795481672</v>
      </c>
      <c r="AB1218" s="90">
        <v>263.50624435384617</v>
      </c>
      <c r="AC1218" s="90">
        <v>65.274102916704109</v>
      </c>
      <c r="AD1218" s="90">
        <v>447.35393227700399</v>
      </c>
    </row>
    <row r="1219" spans="1:30" x14ac:dyDescent="0.2">
      <c r="A1219" s="89" t="s">
        <v>1117</v>
      </c>
      <c r="B1219" s="89" t="s">
        <v>577</v>
      </c>
      <c r="C1219" s="89" t="s">
        <v>4</v>
      </c>
      <c r="D1219" s="89" t="s">
        <v>824</v>
      </c>
      <c r="E1219" s="89" t="s">
        <v>612</v>
      </c>
      <c r="F1219" s="89" t="s">
        <v>612</v>
      </c>
      <c r="G1219" s="89" t="s">
        <v>541</v>
      </c>
      <c r="H1219" s="89" t="s">
        <v>83</v>
      </c>
      <c r="I1219" s="89" t="s">
        <v>295</v>
      </c>
      <c r="J1219" s="90">
        <v>54.978482999999997</v>
      </c>
      <c r="K1219" s="90">
        <v>83.014967999999996</v>
      </c>
      <c r="L1219" s="89" t="s">
        <v>24</v>
      </c>
      <c r="M1219" s="89" t="s">
        <v>30</v>
      </c>
      <c r="N1219" s="89"/>
      <c r="O1219" s="89" t="s">
        <v>30</v>
      </c>
      <c r="P1219" s="90" t="s">
        <v>540</v>
      </c>
      <c r="Q1219" s="89" t="s">
        <v>540</v>
      </c>
      <c r="R1219" s="90">
        <v>356.34522196</v>
      </c>
      <c r="S1219" s="90">
        <v>218.96523092000001</v>
      </c>
      <c r="T1219" s="90">
        <v>11.786150933333333</v>
      </c>
      <c r="U1219" s="90">
        <v>796.42</v>
      </c>
      <c r="V1219" s="90">
        <v>317.55115202668793</v>
      </c>
      <c r="W1219" s="90">
        <v>1.80318</v>
      </c>
      <c r="X1219" s="90">
        <v>46.5</v>
      </c>
      <c r="Y1219" s="90">
        <v>642.55457733383275</v>
      </c>
      <c r="Z1219" s="90">
        <v>394.83372509032563</v>
      </c>
      <c r="AA1219" s="90">
        <v>21.252551639968001</v>
      </c>
      <c r="AB1219" s="90">
        <v>1436.0886155999999</v>
      </c>
      <c r="AC1219" s="90">
        <v>572.6018863114831</v>
      </c>
      <c r="AD1219" s="90">
        <v>3067.3313559756098</v>
      </c>
    </row>
    <row r="1220" spans="1:30" x14ac:dyDescent="0.2">
      <c r="A1220" s="89" t="s">
        <v>1117</v>
      </c>
      <c r="B1220" s="89" t="s">
        <v>578</v>
      </c>
      <c r="C1220" s="89" t="s">
        <v>6</v>
      </c>
      <c r="D1220" s="89" t="s">
        <v>824</v>
      </c>
      <c r="E1220" s="89" t="s">
        <v>612</v>
      </c>
      <c r="F1220" s="89" t="s">
        <v>612</v>
      </c>
      <c r="G1220" s="89" t="s">
        <v>541</v>
      </c>
      <c r="H1220" s="89" t="s">
        <v>83</v>
      </c>
      <c r="I1220" s="89" t="s">
        <v>295</v>
      </c>
      <c r="J1220" s="90">
        <v>54.978482999999997</v>
      </c>
      <c r="K1220" s="90">
        <v>83.014967999999996</v>
      </c>
      <c r="L1220" s="89" t="s">
        <v>24</v>
      </c>
      <c r="M1220" s="89" t="s">
        <v>30</v>
      </c>
      <c r="N1220" s="89"/>
      <c r="O1220" s="89" t="s">
        <v>30</v>
      </c>
      <c r="P1220" s="90" t="s">
        <v>540</v>
      </c>
      <c r="Q1220" s="89" t="s">
        <v>540</v>
      </c>
      <c r="R1220" s="90">
        <v>356.34522196</v>
      </c>
      <c r="S1220" s="90">
        <v>218.96523092000001</v>
      </c>
      <c r="T1220" s="90">
        <v>11.786150933333333</v>
      </c>
      <c r="U1220" s="90">
        <v>796.42</v>
      </c>
      <c r="V1220" s="90">
        <v>317.55115202668793</v>
      </c>
      <c r="W1220" s="90">
        <v>0.80005000000000004</v>
      </c>
      <c r="X1220" s="90">
        <v>46.5</v>
      </c>
      <c r="Y1220" s="90">
        <v>285.09399482909799</v>
      </c>
      <c r="Z1220" s="90">
        <v>175.18313299754601</v>
      </c>
      <c r="AA1220" s="90">
        <v>9.429510054213333</v>
      </c>
      <c r="AB1220" s="90">
        <v>637.17582100000004</v>
      </c>
      <c r="AC1220" s="90">
        <v>254.05679917895168</v>
      </c>
      <c r="AD1220" s="90">
        <v>1360.9392580598092</v>
      </c>
    </row>
    <row r="1221" spans="1:30" x14ac:dyDescent="0.2">
      <c r="A1221" s="89" t="s">
        <v>1117</v>
      </c>
      <c r="B1221" s="89" t="s">
        <v>578</v>
      </c>
      <c r="C1221" s="89" t="s">
        <v>7</v>
      </c>
      <c r="D1221" s="89" t="s">
        <v>824</v>
      </c>
      <c r="E1221" s="89" t="s">
        <v>612</v>
      </c>
      <c r="F1221" s="89" t="s">
        <v>612</v>
      </c>
      <c r="G1221" s="89" t="s">
        <v>541</v>
      </c>
      <c r="H1221" s="89" t="s">
        <v>83</v>
      </c>
      <c r="I1221" s="89" t="s">
        <v>295</v>
      </c>
      <c r="J1221" s="90">
        <v>54.978482999999997</v>
      </c>
      <c r="K1221" s="90">
        <v>83.014967999999996</v>
      </c>
      <c r="L1221" s="89" t="s">
        <v>24</v>
      </c>
      <c r="M1221" s="89" t="s">
        <v>30</v>
      </c>
      <c r="N1221" s="89"/>
      <c r="O1221" s="89" t="s">
        <v>30</v>
      </c>
      <c r="P1221" s="90" t="s">
        <v>540</v>
      </c>
      <c r="Q1221" s="89" t="s">
        <v>540</v>
      </c>
      <c r="R1221" s="90">
        <v>356.34522196</v>
      </c>
      <c r="S1221" s="90">
        <v>218.96523092000001</v>
      </c>
      <c r="T1221" s="90">
        <v>11.786150933333333</v>
      </c>
      <c r="U1221" s="90">
        <v>796.42</v>
      </c>
      <c r="V1221" s="90">
        <v>317.55115202668793</v>
      </c>
      <c r="W1221" s="90">
        <v>0.58030999999999999</v>
      </c>
      <c r="X1221" s="90">
        <v>46.5</v>
      </c>
      <c r="Y1221" s="90">
        <v>206.7906957556076</v>
      </c>
      <c r="Z1221" s="90">
        <v>127.0677131551852</v>
      </c>
      <c r="AA1221" s="90">
        <v>6.8396212481226666</v>
      </c>
      <c r="AB1221" s="90">
        <v>462.17049019999996</v>
      </c>
      <c r="AC1221" s="90">
        <v>184.27810903260726</v>
      </c>
      <c r="AD1221" s="90">
        <v>987.14662939152277</v>
      </c>
    </row>
    <row r="1222" spans="1:30" x14ac:dyDescent="0.2">
      <c r="A1222" s="89" t="s">
        <v>1117</v>
      </c>
      <c r="B1222" s="89" t="s">
        <v>577</v>
      </c>
      <c r="C1222" s="89" t="s">
        <v>5</v>
      </c>
      <c r="D1222" s="89" t="s">
        <v>825</v>
      </c>
      <c r="E1222" s="89" t="s">
        <v>611</v>
      </c>
      <c r="F1222" s="89" t="s">
        <v>611</v>
      </c>
      <c r="G1222" s="89" t="s">
        <v>541</v>
      </c>
      <c r="H1222" s="89" t="s">
        <v>83</v>
      </c>
      <c r="I1222" s="89" t="s">
        <v>296</v>
      </c>
      <c r="J1222" s="90">
        <v>55.039026999999997</v>
      </c>
      <c r="K1222" s="90">
        <v>82.952112999999997</v>
      </c>
      <c r="L1222" s="89" t="s">
        <v>24</v>
      </c>
      <c r="M1222" s="89" t="s">
        <v>30</v>
      </c>
      <c r="N1222" s="89"/>
      <c r="O1222" s="89" t="s">
        <v>30</v>
      </c>
      <c r="P1222" s="90" t="s">
        <v>540</v>
      </c>
      <c r="Q1222" s="89" t="s">
        <v>540</v>
      </c>
      <c r="R1222" s="90">
        <v>352.94118685121134</v>
      </c>
      <c r="S1222" s="90">
        <v>461.18097968179353</v>
      </c>
      <c r="T1222" s="90">
        <v>98.754767845728466</v>
      </c>
      <c r="U1222" s="90">
        <v>2028.6876923076925</v>
      </c>
      <c r="V1222" s="90">
        <v>545.39643371685452</v>
      </c>
      <c r="W1222" s="90">
        <v>2.0275400000000001</v>
      </c>
      <c r="X1222" s="90">
        <v>72.91</v>
      </c>
      <c r="Y1222" s="90">
        <v>715.60237398830509</v>
      </c>
      <c r="Z1222" s="90">
        <v>935.06288354402375</v>
      </c>
      <c r="AA1222" s="90">
        <v>200.22924199792831</v>
      </c>
      <c r="AB1222" s="90">
        <v>4113.245443661539</v>
      </c>
      <c r="AC1222" s="90">
        <v>1105.8130852182712</v>
      </c>
      <c r="AD1222" s="90">
        <v>7069.9530284100674</v>
      </c>
    </row>
    <row r="1223" spans="1:30" x14ac:dyDescent="0.2">
      <c r="A1223" s="89" t="s">
        <v>1117</v>
      </c>
      <c r="B1223" s="89" t="s">
        <v>577</v>
      </c>
      <c r="C1223" s="89" t="s">
        <v>10</v>
      </c>
      <c r="D1223" s="89" t="s">
        <v>825</v>
      </c>
      <c r="E1223" s="89" t="s">
        <v>611</v>
      </c>
      <c r="F1223" s="89" t="s">
        <v>611</v>
      </c>
      <c r="G1223" s="89" t="s">
        <v>541</v>
      </c>
      <c r="H1223" s="89" t="s">
        <v>83</v>
      </c>
      <c r="I1223" s="89" t="s">
        <v>296</v>
      </c>
      <c r="J1223" s="90">
        <v>55.039026999999997</v>
      </c>
      <c r="K1223" s="90">
        <v>82.952112999999997</v>
      </c>
      <c r="L1223" s="89" t="s">
        <v>24</v>
      </c>
      <c r="M1223" s="89" t="s">
        <v>30</v>
      </c>
      <c r="N1223" s="89"/>
      <c r="O1223" s="89" t="s">
        <v>30</v>
      </c>
      <c r="P1223" s="90" t="s">
        <v>540</v>
      </c>
      <c r="Q1223" s="89" t="s">
        <v>540</v>
      </c>
      <c r="R1223" s="90">
        <v>352.94118685121134</v>
      </c>
      <c r="S1223" s="90">
        <v>461.18097968179353</v>
      </c>
      <c r="T1223" s="90">
        <v>98.754767845728466</v>
      </c>
      <c r="U1223" s="90">
        <v>2028.6876923076925</v>
      </c>
      <c r="V1223" s="90">
        <v>545.39643371685452</v>
      </c>
      <c r="W1223" s="90">
        <v>0.56122000000000005</v>
      </c>
      <c r="X1223" s="90">
        <v>72.91</v>
      </c>
      <c r="Y1223" s="90">
        <v>198.07765288463685</v>
      </c>
      <c r="Z1223" s="90">
        <v>258.82398941701621</v>
      </c>
      <c r="AA1223" s="90">
        <v>55.423150810379738</v>
      </c>
      <c r="AB1223" s="90">
        <v>1138.5401066769232</v>
      </c>
      <c r="AC1223" s="90">
        <v>306.0873865305731</v>
      </c>
      <c r="AD1223" s="90">
        <v>1956.9522863195289</v>
      </c>
    </row>
    <row r="1224" spans="1:30" x14ac:dyDescent="0.2">
      <c r="A1224" s="89" t="s">
        <v>1117</v>
      </c>
      <c r="B1224" s="89" t="s">
        <v>577</v>
      </c>
      <c r="C1224" s="89" t="s">
        <v>9</v>
      </c>
      <c r="D1224" s="89" t="s">
        <v>825</v>
      </c>
      <c r="E1224" s="89" t="s">
        <v>611</v>
      </c>
      <c r="F1224" s="89" t="s">
        <v>611</v>
      </c>
      <c r="G1224" s="89" t="s">
        <v>541</v>
      </c>
      <c r="H1224" s="89" t="s">
        <v>83</v>
      </c>
      <c r="I1224" s="89" t="s">
        <v>296</v>
      </c>
      <c r="J1224" s="90">
        <v>55.039026999999997</v>
      </c>
      <c r="K1224" s="90">
        <v>82.952112999999997</v>
      </c>
      <c r="L1224" s="89" t="s">
        <v>24</v>
      </c>
      <c r="M1224" s="89" t="s">
        <v>30</v>
      </c>
      <c r="N1224" s="89"/>
      <c r="O1224" s="89" t="s">
        <v>30</v>
      </c>
      <c r="P1224" s="90" t="s">
        <v>540</v>
      </c>
      <c r="Q1224" s="89" t="s">
        <v>540</v>
      </c>
      <c r="R1224" s="90">
        <v>352.94118685121134</v>
      </c>
      <c r="S1224" s="90">
        <v>461.18097968179353</v>
      </c>
      <c r="T1224" s="90">
        <v>98.754767845728466</v>
      </c>
      <c r="U1224" s="90">
        <v>2028.6876923076925</v>
      </c>
      <c r="V1224" s="90">
        <v>545.39643371685452</v>
      </c>
      <c r="W1224" s="90">
        <v>0.16975999999999999</v>
      </c>
      <c r="X1224" s="90">
        <v>72.91</v>
      </c>
      <c r="Y1224" s="90">
        <v>59.915295879861638</v>
      </c>
      <c r="Z1224" s="90">
        <v>78.290083110781268</v>
      </c>
      <c r="AA1224" s="90">
        <v>16.764609389490865</v>
      </c>
      <c r="AB1224" s="90">
        <v>344.39002264615385</v>
      </c>
      <c r="AC1224" s="90">
        <v>92.586498587773221</v>
      </c>
      <c r="AD1224" s="90">
        <v>591.9465096140608</v>
      </c>
    </row>
    <row r="1225" spans="1:30" x14ac:dyDescent="0.2">
      <c r="A1225" s="89" t="s">
        <v>1117</v>
      </c>
      <c r="B1225" s="89" t="s">
        <v>577</v>
      </c>
      <c r="C1225" s="89" t="s">
        <v>4</v>
      </c>
      <c r="D1225" s="89" t="s">
        <v>825</v>
      </c>
      <c r="E1225" s="89" t="s">
        <v>612</v>
      </c>
      <c r="F1225" s="89" t="s">
        <v>612</v>
      </c>
      <c r="G1225" s="89" t="s">
        <v>541</v>
      </c>
      <c r="H1225" s="89" t="s">
        <v>83</v>
      </c>
      <c r="I1225" s="89" t="s">
        <v>296</v>
      </c>
      <c r="J1225" s="90">
        <v>55.039026999999997</v>
      </c>
      <c r="K1225" s="90">
        <v>82.952112999999997</v>
      </c>
      <c r="L1225" s="89" t="s">
        <v>24</v>
      </c>
      <c r="M1225" s="89" t="s">
        <v>30</v>
      </c>
      <c r="N1225" s="89"/>
      <c r="O1225" s="89" t="s">
        <v>30</v>
      </c>
      <c r="P1225" s="90" t="s">
        <v>540</v>
      </c>
      <c r="Q1225" s="89" t="s">
        <v>540</v>
      </c>
      <c r="R1225" s="90">
        <v>356.34522196</v>
      </c>
      <c r="S1225" s="90">
        <v>218.96523092000001</v>
      </c>
      <c r="T1225" s="90">
        <v>11.786150933333333</v>
      </c>
      <c r="U1225" s="90">
        <v>796.42</v>
      </c>
      <c r="V1225" s="90">
        <v>317.55115202668793</v>
      </c>
      <c r="W1225" s="90">
        <v>2.3053499999999998</v>
      </c>
      <c r="X1225" s="90">
        <v>36.75</v>
      </c>
      <c r="Y1225" s="90">
        <v>821.50045744548595</v>
      </c>
      <c r="Z1225" s="90">
        <v>504.79149510142196</v>
      </c>
      <c r="AA1225" s="90">
        <v>27.171203054159999</v>
      </c>
      <c r="AB1225" s="90">
        <v>1836.0268469999996</v>
      </c>
      <c r="AC1225" s="90">
        <v>732.06654832472498</v>
      </c>
      <c r="AD1225" s="90">
        <v>3921.5565509257922</v>
      </c>
    </row>
    <row r="1226" spans="1:30" x14ac:dyDescent="0.2">
      <c r="A1226" s="89" t="s">
        <v>1117</v>
      </c>
      <c r="B1226" s="89" t="s">
        <v>578</v>
      </c>
      <c r="C1226" s="89" t="s">
        <v>6</v>
      </c>
      <c r="D1226" s="89" t="s">
        <v>825</v>
      </c>
      <c r="E1226" s="89" t="s">
        <v>612</v>
      </c>
      <c r="F1226" s="89" t="s">
        <v>612</v>
      </c>
      <c r="G1226" s="89" t="s">
        <v>541</v>
      </c>
      <c r="H1226" s="89" t="s">
        <v>83</v>
      </c>
      <c r="I1226" s="89" t="s">
        <v>296</v>
      </c>
      <c r="J1226" s="90">
        <v>55.039026999999997</v>
      </c>
      <c r="K1226" s="90">
        <v>82.952112999999997</v>
      </c>
      <c r="L1226" s="89" t="s">
        <v>24</v>
      </c>
      <c r="M1226" s="89" t="s">
        <v>30</v>
      </c>
      <c r="N1226" s="89"/>
      <c r="O1226" s="89" t="s">
        <v>30</v>
      </c>
      <c r="P1226" s="90" t="s">
        <v>540</v>
      </c>
      <c r="Q1226" s="89" t="s">
        <v>540</v>
      </c>
      <c r="R1226" s="90">
        <v>356.34522196</v>
      </c>
      <c r="S1226" s="90">
        <v>218.96523092000001</v>
      </c>
      <c r="T1226" s="90">
        <v>11.786150933333333</v>
      </c>
      <c r="U1226" s="90">
        <v>796.42</v>
      </c>
      <c r="V1226" s="90">
        <v>317.55115202668793</v>
      </c>
      <c r="W1226" s="90">
        <v>0.47727000000000003</v>
      </c>
      <c r="X1226" s="90">
        <v>36.75</v>
      </c>
      <c r="Y1226" s="90">
        <v>170.07288408484922</v>
      </c>
      <c r="Z1226" s="90">
        <v>104.50553576118841</v>
      </c>
      <c r="AA1226" s="90">
        <v>5.6251762559520007</v>
      </c>
      <c r="AB1226" s="90">
        <v>380.10737340000003</v>
      </c>
      <c r="AC1226" s="90">
        <v>151.55763832777737</v>
      </c>
      <c r="AD1226" s="90">
        <v>811.86860782976692</v>
      </c>
    </row>
    <row r="1227" spans="1:30" x14ac:dyDescent="0.2">
      <c r="A1227" s="89" t="s">
        <v>1117</v>
      </c>
      <c r="B1227" s="89" t="s">
        <v>578</v>
      </c>
      <c r="C1227" s="89" t="s">
        <v>7</v>
      </c>
      <c r="D1227" s="89" t="s">
        <v>825</v>
      </c>
      <c r="E1227" s="89" t="s">
        <v>612</v>
      </c>
      <c r="F1227" s="89" t="s">
        <v>612</v>
      </c>
      <c r="G1227" s="89" t="s">
        <v>541</v>
      </c>
      <c r="H1227" s="89" t="s">
        <v>83</v>
      </c>
      <c r="I1227" s="89" t="s">
        <v>296</v>
      </c>
      <c r="J1227" s="90">
        <v>55.039026999999997</v>
      </c>
      <c r="K1227" s="90">
        <v>82.952112999999997</v>
      </c>
      <c r="L1227" s="89" t="s">
        <v>24</v>
      </c>
      <c r="M1227" s="89" t="s">
        <v>30</v>
      </c>
      <c r="N1227" s="89"/>
      <c r="O1227" s="89" t="s">
        <v>30</v>
      </c>
      <c r="P1227" s="90" t="s">
        <v>540</v>
      </c>
      <c r="Q1227" s="89" t="s">
        <v>540</v>
      </c>
      <c r="R1227" s="90">
        <v>356.34522196</v>
      </c>
      <c r="S1227" s="90">
        <v>218.96523092000001</v>
      </c>
      <c r="T1227" s="90">
        <v>11.786150933333333</v>
      </c>
      <c r="U1227" s="90">
        <v>796.42</v>
      </c>
      <c r="V1227" s="90">
        <v>317.55115202668793</v>
      </c>
      <c r="W1227" s="90">
        <v>0.34078999999999998</v>
      </c>
      <c r="X1227" s="90">
        <v>36.75</v>
      </c>
      <c r="Y1227" s="90">
        <v>121.43888819174839</v>
      </c>
      <c r="Z1227" s="90">
        <v>74.621161045226799</v>
      </c>
      <c r="AA1227" s="90">
        <v>4.0166023765706669</v>
      </c>
      <c r="AB1227" s="90">
        <v>271.41197179999995</v>
      </c>
      <c r="AC1227" s="90">
        <v>108.21825709917498</v>
      </c>
      <c r="AD1227" s="90">
        <v>579.70688051272077</v>
      </c>
    </row>
    <row r="1228" spans="1:30" x14ac:dyDescent="0.2">
      <c r="A1228" s="89" t="s">
        <v>1117</v>
      </c>
      <c r="B1228" s="89" t="s">
        <v>577</v>
      </c>
      <c r="C1228" s="89" t="s">
        <v>5</v>
      </c>
      <c r="D1228" s="89" t="s">
        <v>826</v>
      </c>
      <c r="E1228" s="89" t="s">
        <v>611</v>
      </c>
      <c r="F1228" s="89" t="s">
        <v>611</v>
      </c>
      <c r="G1228" s="89" t="s">
        <v>541</v>
      </c>
      <c r="H1228" s="89" t="s">
        <v>83</v>
      </c>
      <c r="I1228" s="89" t="s">
        <v>297</v>
      </c>
      <c r="J1228" s="90">
        <v>55.119990999999999</v>
      </c>
      <c r="K1228" s="90">
        <v>82.905445999999998</v>
      </c>
      <c r="L1228" s="89" t="s">
        <v>24</v>
      </c>
      <c r="M1228" s="89" t="s">
        <v>30</v>
      </c>
      <c r="N1228" s="89"/>
      <c r="O1228" s="89" t="s">
        <v>30</v>
      </c>
      <c r="P1228" s="90" t="s">
        <v>540</v>
      </c>
      <c r="Q1228" s="89" t="s">
        <v>540</v>
      </c>
      <c r="R1228" s="90">
        <v>352.94118685121134</v>
      </c>
      <c r="S1228" s="90">
        <v>461.18097968179353</v>
      </c>
      <c r="T1228" s="90">
        <v>98.754767845728466</v>
      </c>
      <c r="U1228" s="90">
        <v>2028.6876923076925</v>
      </c>
      <c r="V1228" s="90">
        <v>616.01147053330089</v>
      </c>
      <c r="W1228" s="90">
        <v>1.96471</v>
      </c>
      <c r="X1228" s="90">
        <v>82.35</v>
      </c>
      <c r="Y1228" s="90">
        <v>693.4270792184434</v>
      </c>
      <c r="Z1228" s="90">
        <v>906.0868825906166</v>
      </c>
      <c r="AA1228" s="90">
        <v>194.02447993418116</v>
      </c>
      <c r="AB1228" s="90">
        <v>3985.7829959538462</v>
      </c>
      <c r="AC1228" s="90">
        <v>1210.2838962714816</v>
      </c>
      <c r="AD1228" s="90">
        <v>6989.6053339685686</v>
      </c>
    </row>
    <row r="1229" spans="1:30" x14ac:dyDescent="0.2">
      <c r="A1229" s="89" t="s">
        <v>1117</v>
      </c>
      <c r="B1229" s="89" t="s">
        <v>577</v>
      </c>
      <c r="C1229" s="89" t="s">
        <v>10</v>
      </c>
      <c r="D1229" s="89" t="s">
        <v>826</v>
      </c>
      <c r="E1229" s="89" t="s">
        <v>611</v>
      </c>
      <c r="F1229" s="89" t="s">
        <v>611</v>
      </c>
      <c r="G1229" s="89" t="s">
        <v>541</v>
      </c>
      <c r="H1229" s="89" t="s">
        <v>83</v>
      </c>
      <c r="I1229" s="89" t="s">
        <v>297</v>
      </c>
      <c r="J1229" s="90">
        <v>55.119990999999999</v>
      </c>
      <c r="K1229" s="90">
        <v>82.905445999999998</v>
      </c>
      <c r="L1229" s="89" t="s">
        <v>24</v>
      </c>
      <c r="M1229" s="89" t="s">
        <v>30</v>
      </c>
      <c r="N1229" s="89"/>
      <c r="O1229" s="89" t="s">
        <v>30</v>
      </c>
      <c r="P1229" s="90" t="s">
        <v>540</v>
      </c>
      <c r="Q1229" s="89" t="s">
        <v>540</v>
      </c>
      <c r="R1229" s="90">
        <v>352.94118685121134</v>
      </c>
      <c r="S1229" s="90">
        <v>461.18097968179353</v>
      </c>
      <c r="T1229" s="90">
        <v>98.754767845728466</v>
      </c>
      <c r="U1229" s="90">
        <v>2028.6876923076925</v>
      </c>
      <c r="V1229" s="90">
        <v>616.01147053330089</v>
      </c>
      <c r="W1229" s="90">
        <v>0.53427999999999998</v>
      </c>
      <c r="X1229" s="90">
        <v>82.35</v>
      </c>
      <c r="Y1229" s="90">
        <v>188.56941731086519</v>
      </c>
      <c r="Z1229" s="90">
        <v>246.39977382438863</v>
      </c>
      <c r="AA1229" s="90">
        <v>52.762697364615804</v>
      </c>
      <c r="AB1229" s="90">
        <v>1083.8872602461538</v>
      </c>
      <c r="AC1229" s="90">
        <v>329.12260847653198</v>
      </c>
      <c r="AD1229" s="90">
        <v>1900.7417572225554</v>
      </c>
    </row>
    <row r="1230" spans="1:30" x14ac:dyDescent="0.2">
      <c r="A1230" s="89" t="s">
        <v>1117</v>
      </c>
      <c r="B1230" s="89" t="s">
        <v>577</v>
      </c>
      <c r="C1230" s="89" t="s">
        <v>9</v>
      </c>
      <c r="D1230" s="89" t="s">
        <v>826</v>
      </c>
      <c r="E1230" s="89" t="s">
        <v>611</v>
      </c>
      <c r="F1230" s="89" t="s">
        <v>611</v>
      </c>
      <c r="G1230" s="89" t="s">
        <v>541</v>
      </c>
      <c r="H1230" s="89" t="s">
        <v>83</v>
      </c>
      <c r="I1230" s="89" t="s">
        <v>297</v>
      </c>
      <c r="J1230" s="90">
        <v>55.119990999999999</v>
      </c>
      <c r="K1230" s="90">
        <v>82.905445999999998</v>
      </c>
      <c r="L1230" s="89" t="s">
        <v>24</v>
      </c>
      <c r="M1230" s="89" t="s">
        <v>30</v>
      </c>
      <c r="N1230" s="89"/>
      <c r="O1230" s="89" t="s">
        <v>30</v>
      </c>
      <c r="P1230" s="90" t="s">
        <v>540</v>
      </c>
      <c r="Q1230" s="89" t="s">
        <v>540</v>
      </c>
      <c r="R1230" s="90">
        <v>352.94118685121134</v>
      </c>
      <c r="S1230" s="90">
        <v>461.18097968179353</v>
      </c>
      <c r="T1230" s="90">
        <v>98.754767845728466</v>
      </c>
      <c r="U1230" s="90">
        <v>2028.6876923076925</v>
      </c>
      <c r="V1230" s="90">
        <v>616.01147053330089</v>
      </c>
      <c r="W1230" s="90">
        <v>0.16045999999999999</v>
      </c>
      <c r="X1230" s="90">
        <v>82.35</v>
      </c>
      <c r="Y1230" s="90">
        <v>56.632942842145368</v>
      </c>
      <c r="Z1230" s="90">
        <v>74.001099999740589</v>
      </c>
      <c r="AA1230" s="90">
        <v>15.846190048525589</v>
      </c>
      <c r="AB1230" s="90">
        <v>325.52322710769232</v>
      </c>
      <c r="AC1230" s="90">
        <v>98.845200561773453</v>
      </c>
      <c r="AD1230" s="90">
        <v>570.84866055987732</v>
      </c>
    </row>
    <row r="1231" spans="1:30" x14ac:dyDescent="0.2">
      <c r="A1231" s="89" t="s">
        <v>1117</v>
      </c>
      <c r="B1231" s="89" t="s">
        <v>577</v>
      </c>
      <c r="C1231" s="89" t="s">
        <v>4</v>
      </c>
      <c r="D1231" s="89" t="s">
        <v>826</v>
      </c>
      <c r="E1231" s="89" t="s">
        <v>612</v>
      </c>
      <c r="F1231" s="89" t="s">
        <v>612</v>
      </c>
      <c r="G1231" s="89" t="s">
        <v>541</v>
      </c>
      <c r="H1231" s="89" t="s">
        <v>83</v>
      </c>
      <c r="I1231" s="89" t="s">
        <v>297</v>
      </c>
      <c r="J1231" s="90">
        <v>55.119990999999999</v>
      </c>
      <c r="K1231" s="90">
        <v>82.905445999999998</v>
      </c>
      <c r="L1231" s="89" t="s">
        <v>24</v>
      </c>
      <c r="M1231" s="89" t="s">
        <v>30</v>
      </c>
      <c r="N1231" s="89"/>
      <c r="O1231" s="89" t="s">
        <v>30</v>
      </c>
      <c r="P1231" s="90" t="s">
        <v>540</v>
      </c>
      <c r="Q1231" s="89" t="s">
        <v>540</v>
      </c>
      <c r="R1231" s="90">
        <v>356.34522196</v>
      </c>
      <c r="S1231" s="90">
        <v>218.96523092000001</v>
      </c>
      <c r="T1231" s="90">
        <v>11.786150933333333</v>
      </c>
      <c r="U1231" s="90">
        <v>796.42</v>
      </c>
      <c r="V1231" s="90">
        <v>317.55115202668793</v>
      </c>
      <c r="W1231" s="90">
        <v>2.27251</v>
      </c>
      <c r="X1231" s="90">
        <v>28.87</v>
      </c>
      <c r="Y1231" s="90">
        <v>809.79808035631959</v>
      </c>
      <c r="Z1231" s="90">
        <v>497.60067691800924</v>
      </c>
      <c r="AA1231" s="90">
        <v>26.784145857509333</v>
      </c>
      <c r="AB1231" s="90">
        <v>1809.8724141999999</v>
      </c>
      <c r="AC1231" s="90">
        <v>721.63816849216857</v>
      </c>
      <c r="AD1231" s="90">
        <v>3865.6934858240065</v>
      </c>
    </row>
    <row r="1232" spans="1:30" x14ac:dyDescent="0.2">
      <c r="A1232" s="89" t="s">
        <v>1117</v>
      </c>
      <c r="B1232" s="89" t="s">
        <v>578</v>
      </c>
      <c r="C1232" s="89" t="s">
        <v>6</v>
      </c>
      <c r="D1232" s="89" t="s">
        <v>826</v>
      </c>
      <c r="E1232" s="89" t="s">
        <v>612</v>
      </c>
      <c r="F1232" s="89" t="s">
        <v>612</v>
      </c>
      <c r="G1232" s="89" t="s">
        <v>541</v>
      </c>
      <c r="H1232" s="89" t="s">
        <v>83</v>
      </c>
      <c r="I1232" s="89" t="s">
        <v>297</v>
      </c>
      <c r="J1232" s="90">
        <v>55.119990999999999</v>
      </c>
      <c r="K1232" s="90">
        <v>82.905445999999998</v>
      </c>
      <c r="L1232" s="89" t="s">
        <v>24</v>
      </c>
      <c r="M1232" s="89" t="s">
        <v>30</v>
      </c>
      <c r="N1232" s="89"/>
      <c r="O1232" s="89" t="s">
        <v>30</v>
      </c>
      <c r="P1232" s="90" t="s">
        <v>540</v>
      </c>
      <c r="Q1232" s="89" t="s">
        <v>540</v>
      </c>
      <c r="R1232" s="90">
        <v>356.34522196</v>
      </c>
      <c r="S1232" s="90">
        <v>218.96523092000001</v>
      </c>
      <c r="T1232" s="90">
        <v>11.786150933333333</v>
      </c>
      <c r="U1232" s="90">
        <v>796.42</v>
      </c>
      <c r="V1232" s="90">
        <v>317.55115202668793</v>
      </c>
      <c r="W1232" s="90">
        <v>1.4185700000000001</v>
      </c>
      <c r="X1232" s="90">
        <v>28.87</v>
      </c>
      <c r="Y1232" s="90">
        <v>505.50064151579727</v>
      </c>
      <c r="Z1232" s="90">
        <v>310.61750762618442</v>
      </c>
      <c r="AA1232" s="90">
        <v>16.719480129498667</v>
      </c>
      <c r="AB1232" s="90">
        <v>1129.7775194000001</v>
      </c>
      <c r="AC1232" s="90">
        <v>450.46853773049872</v>
      </c>
      <c r="AD1232" s="90">
        <v>2413.0836864019793</v>
      </c>
    </row>
    <row r="1233" spans="1:30" x14ac:dyDescent="0.2">
      <c r="A1233" s="89" t="s">
        <v>1117</v>
      </c>
      <c r="B1233" s="89" t="s">
        <v>578</v>
      </c>
      <c r="C1233" s="89" t="s">
        <v>7</v>
      </c>
      <c r="D1233" s="89" t="s">
        <v>826</v>
      </c>
      <c r="E1233" s="89" t="s">
        <v>612</v>
      </c>
      <c r="F1233" s="89" t="s">
        <v>612</v>
      </c>
      <c r="G1233" s="89" t="s">
        <v>541</v>
      </c>
      <c r="H1233" s="89" t="s">
        <v>83</v>
      </c>
      <c r="I1233" s="89" t="s">
        <v>297</v>
      </c>
      <c r="J1233" s="90">
        <v>55.119990999999999</v>
      </c>
      <c r="K1233" s="90">
        <v>82.905445999999998</v>
      </c>
      <c r="L1233" s="89" t="s">
        <v>24</v>
      </c>
      <c r="M1233" s="89" t="s">
        <v>30</v>
      </c>
      <c r="N1233" s="89"/>
      <c r="O1233" s="89" t="s">
        <v>30</v>
      </c>
      <c r="P1233" s="90" t="s">
        <v>540</v>
      </c>
      <c r="Q1233" s="89" t="s">
        <v>540</v>
      </c>
      <c r="R1233" s="90">
        <v>356.34522196</v>
      </c>
      <c r="S1233" s="90">
        <v>218.96523092000001</v>
      </c>
      <c r="T1233" s="90">
        <v>11.786150933333333</v>
      </c>
      <c r="U1233" s="90">
        <v>796.42</v>
      </c>
      <c r="V1233" s="90">
        <v>317.55115202668793</v>
      </c>
      <c r="W1233" s="90">
        <v>1.038</v>
      </c>
      <c r="X1233" s="90">
        <v>28.87</v>
      </c>
      <c r="Y1233" s="90">
        <v>369.88634039448004</v>
      </c>
      <c r="Z1233" s="90">
        <v>227.28590969496003</v>
      </c>
      <c r="AA1233" s="90">
        <v>12.2340246688</v>
      </c>
      <c r="AB1233" s="90">
        <v>826.68395999999996</v>
      </c>
      <c r="AC1233" s="90">
        <v>329.61809580370209</v>
      </c>
      <c r="AD1233" s="90">
        <v>1765.7083305619421</v>
      </c>
    </row>
    <row r="1234" spans="1:30" x14ac:dyDescent="0.2">
      <c r="A1234" s="89" t="s">
        <v>1117</v>
      </c>
      <c r="B1234" s="89" t="s">
        <v>577</v>
      </c>
      <c r="C1234" s="89" t="s">
        <v>5</v>
      </c>
      <c r="D1234" s="89" t="s">
        <v>827</v>
      </c>
      <c r="E1234" s="89" t="s">
        <v>611</v>
      </c>
      <c r="F1234" s="89" t="s">
        <v>611</v>
      </c>
      <c r="G1234" s="89" t="s">
        <v>541</v>
      </c>
      <c r="H1234" s="89" t="s">
        <v>83</v>
      </c>
      <c r="I1234" s="89" t="s">
        <v>298</v>
      </c>
      <c r="J1234" s="90">
        <v>54.709200000000003</v>
      </c>
      <c r="K1234" s="90">
        <v>83.185810000000004</v>
      </c>
      <c r="L1234" s="89" t="s">
        <v>24</v>
      </c>
      <c r="M1234" s="89" t="s">
        <v>30</v>
      </c>
      <c r="N1234" s="89"/>
      <c r="O1234" s="89" t="s">
        <v>30</v>
      </c>
      <c r="P1234" s="90" t="s">
        <v>540</v>
      </c>
      <c r="Q1234" s="89" t="s">
        <v>540</v>
      </c>
      <c r="R1234" s="90">
        <v>352.94118685121134</v>
      </c>
      <c r="S1234" s="90">
        <v>461.18097968179353</v>
      </c>
      <c r="T1234" s="90">
        <v>98.754767845728466</v>
      </c>
      <c r="U1234" s="90">
        <v>2028.6876923076925</v>
      </c>
      <c r="V1234" s="90">
        <v>317.55115202668793</v>
      </c>
      <c r="W1234" s="90">
        <v>1.8974800000000001</v>
      </c>
      <c r="X1234" s="90">
        <v>26.68</v>
      </c>
      <c r="Y1234" s="90">
        <v>669.69884322643657</v>
      </c>
      <c r="Z1234" s="90">
        <v>875.08168532660966</v>
      </c>
      <c r="AA1234" s="90">
        <v>187.38519689191287</v>
      </c>
      <c r="AB1234" s="90">
        <v>3849.3943224000004</v>
      </c>
      <c r="AC1234" s="90">
        <v>602.54695994759982</v>
      </c>
      <c r="AD1234" s="90">
        <v>6184.1070077925597</v>
      </c>
    </row>
    <row r="1235" spans="1:30" x14ac:dyDescent="0.2">
      <c r="A1235" s="89" t="s">
        <v>1117</v>
      </c>
      <c r="B1235" s="89" t="s">
        <v>577</v>
      </c>
      <c r="C1235" s="89" t="s">
        <v>10</v>
      </c>
      <c r="D1235" s="89" t="s">
        <v>827</v>
      </c>
      <c r="E1235" s="89" t="s">
        <v>611</v>
      </c>
      <c r="F1235" s="89" t="s">
        <v>611</v>
      </c>
      <c r="G1235" s="89" t="s">
        <v>541</v>
      </c>
      <c r="H1235" s="89" t="s">
        <v>83</v>
      </c>
      <c r="I1235" s="89" t="s">
        <v>298</v>
      </c>
      <c r="J1235" s="90">
        <v>54.709200000000003</v>
      </c>
      <c r="K1235" s="90">
        <v>83.185810000000004</v>
      </c>
      <c r="L1235" s="89" t="s">
        <v>24</v>
      </c>
      <c r="M1235" s="89" t="s">
        <v>30</v>
      </c>
      <c r="N1235" s="89"/>
      <c r="O1235" s="89" t="s">
        <v>30</v>
      </c>
      <c r="P1235" s="90" t="s">
        <v>540</v>
      </c>
      <c r="Q1235" s="89" t="s">
        <v>540</v>
      </c>
      <c r="R1235" s="90">
        <v>352.94118685121134</v>
      </c>
      <c r="S1235" s="90">
        <v>461.18097968179353</v>
      </c>
      <c r="T1235" s="90">
        <v>98.754767845728466</v>
      </c>
      <c r="U1235" s="90">
        <v>2028.6876923076925</v>
      </c>
      <c r="V1235" s="90">
        <v>317.55115202668793</v>
      </c>
      <c r="W1235" s="90">
        <v>0.52895999999999999</v>
      </c>
      <c r="X1235" s="90">
        <v>26.68</v>
      </c>
      <c r="Y1235" s="90">
        <v>186.69177019681675</v>
      </c>
      <c r="Z1235" s="90">
        <v>243.94629101248151</v>
      </c>
      <c r="AA1235" s="90">
        <v>52.237321999676531</v>
      </c>
      <c r="AB1235" s="90">
        <v>1073.0946417230771</v>
      </c>
      <c r="AC1235" s="90">
        <v>167.97185737603684</v>
      </c>
      <c r="AD1235" s="90">
        <v>1723.9418823080887</v>
      </c>
    </row>
    <row r="1236" spans="1:30" x14ac:dyDescent="0.2">
      <c r="A1236" s="89" t="s">
        <v>1117</v>
      </c>
      <c r="B1236" s="89" t="s">
        <v>577</v>
      </c>
      <c r="C1236" s="89" t="s">
        <v>9</v>
      </c>
      <c r="D1236" s="89" t="s">
        <v>827</v>
      </c>
      <c r="E1236" s="89" t="s">
        <v>611</v>
      </c>
      <c r="F1236" s="89" t="s">
        <v>611</v>
      </c>
      <c r="G1236" s="89" t="s">
        <v>541</v>
      </c>
      <c r="H1236" s="89" t="s">
        <v>83</v>
      </c>
      <c r="I1236" s="89" t="s">
        <v>298</v>
      </c>
      <c r="J1236" s="90">
        <v>54.709200000000003</v>
      </c>
      <c r="K1236" s="90">
        <v>83.185810000000004</v>
      </c>
      <c r="L1236" s="89" t="s">
        <v>24</v>
      </c>
      <c r="M1236" s="89" t="s">
        <v>30</v>
      </c>
      <c r="N1236" s="89"/>
      <c r="O1236" s="89" t="s">
        <v>30</v>
      </c>
      <c r="P1236" s="90" t="s">
        <v>540</v>
      </c>
      <c r="Q1236" s="89" t="s">
        <v>540</v>
      </c>
      <c r="R1236" s="90">
        <v>352.94118685121134</v>
      </c>
      <c r="S1236" s="90">
        <v>461.18097968179353</v>
      </c>
      <c r="T1236" s="90">
        <v>98.754767845728466</v>
      </c>
      <c r="U1236" s="90">
        <v>2028.6876923076925</v>
      </c>
      <c r="V1236" s="90">
        <v>317.55115202668793</v>
      </c>
      <c r="W1236" s="90">
        <v>0.16045000000000001</v>
      </c>
      <c r="X1236" s="90">
        <v>26.68</v>
      </c>
      <c r="Y1236" s="90">
        <v>56.629413430276863</v>
      </c>
      <c r="Z1236" s="90">
        <v>73.996488189943776</v>
      </c>
      <c r="AA1236" s="90">
        <v>15.845202500847133</v>
      </c>
      <c r="AB1236" s="90">
        <v>325.5029402307693</v>
      </c>
      <c r="AC1236" s="90">
        <v>50.951082342682078</v>
      </c>
      <c r="AD1236" s="90">
        <v>522.92512669451912</v>
      </c>
    </row>
    <row r="1237" spans="1:30" x14ac:dyDescent="0.2">
      <c r="A1237" s="89" t="s">
        <v>1117</v>
      </c>
      <c r="B1237" s="89" t="s">
        <v>577</v>
      </c>
      <c r="C1237" s="89" t="s">
        <v>4</v>
      </c>
      <c r="D1237" s="89" t="s">
        <v>827</v>
      </c>
      <c r="E1237" s="89" t="s">
        <v>612</v>
      </c>
      <c r="F1237" s="89" t="s">
        <v>612</v>
      </c>
      <c r="G1237" s="89" t="s">
        <v>541</v>
      </c>
      <c r="H1237" s="89" t="s">
        <v>83</v>
      </c>
      <c r="I1237" s="89" t="s">
        <v>298</v>
      </c>
      <c r="J1237" s="90">
        <v>54.709200000000003</v>
      </c>
      <c r="K1237" s="90">
        <v>83.185810000000004</v>
      </c>
      <c r="L1237" s="89" t="s">
        <v>24</v>
      </c>
      <c r="M1237" s="89" t="s">
        <v>30</v>
      </c>
      <c r="N1237" s="89"/>
      <c r="O1237" s="89" t="s">
        <v>30</v>
      </c>
      <c r="P1237" s="90" t="s">
        <v>540</v>
      </c>
      <c r="Q1237" s="89" t="s">
        <v>540</v>
      </c>
      <c r="R1237" s="90">
        <v>356.34522196</v>
      </c>
      <c r="S1237" s="90">
        <v>218.96523092000001</v>
      </c>
      <c r="T1237" s="90">
        <v>11.786150933333333</v>
      </c>
      <c r="U1237" s="90">
        <v>796.42</v>
      </c>
      <c r="V1237" s="90">
        <v>614.5153892448169</v>
      </c>
      <c r="W1237" s="90">
        <v>2.1423800000000002</v>
      </c>
      <c r="X1237" s="90">
        <v>82.15</v>
      </c>
      <c r="Y1237" s="90">
        <v>763.42687662266485</v>
      </c>
      <c r="Z1237" s="90">
        <v>469.10673141838964</v>
      </c>
      <c r="AA1237" s="90">
        <v>25.25041403655467</v>
      </c>
      <c r="AB1237" s="90">
        <v>1706.2342796</v>
      </c>
      <c r="AC1237" s="90">
        <v>1316.5254796103109</v>
      </c>
      <c r="AD1237" s="90">
        <v>4280.54378128792</v>
      </c>
    </row>
    <row r="1238" spans="1:30" x14ac:dyDescent="0.2">
      <c r="A1238" s="89" t="s">
        <v>1117</v>
      </c>
      <c r="B1238" s="89" t="s">
        <v>578</v>
      </c>
      <c r="C1238" s="89" t="s">
        <v>6</v>
      </c>
      <c r="D1238" s="89" t="s">
        <v>827</v>
      </c>
      <c r="E1238" s="89" t="s">
        <v>612</v>
      </c>
      <c r="F1238" s="89" t="s">
        <v>612</v>
      </c>
      <c r="G1238" s="89" t="s">
        <v>541</v>
      </c>
      <c r="H1238" s="89" t="s">
        <v>83</v>
      </c>
      <c r="I1238" s="89" t="s">
        <v>298</v>
      </c>
      <c r="J1238" s="90">
        <v>54.709200000000003</v>
      </c>
      <c r="K1238" s="90">
        <v>83.185810000000004</v>
      </c>
      <c r="L1238" s="89" t="s">
        <v>24</v>
      </c>
      <c r="M1238" s="89" t="s">
        <v>30</v>
      </c>
      <c r="N1238" s="89"/>
      <c r="O1238" s="89" t="s">
        <v>30</v>
      </c>
      <c r="P1238" s="90" t="s">
        <v>540</v>
      </c>
      <c r="Q1238" s="89" t="s">
        <v>540</v>
      </c>
      <c r="R1238" s="90">
        <v>356.34522196</v>
      </c>
      <c r="S1238" s="90">
        <v>218.96523092000001</v>
      </c>
      <c r="T1238" s="90">
        <v>11.786150933333333</v>
      </c>
      <c r="U1238" s="90">
        <v>796.42</v>
      </c>
      <c r="V1238" s="90">
        <v>614.5153892448169</v>
      </c>
      <c r="W1238" s="90">
        <v>2.4296000000000002</v>
      </c>
      <c r="X1238" s="90">
        <v>82.15</v>
      </c>
      <c r="Y1238" s="90">
        <v>865.77635127401606</v>
      </c>
      <c r="Z1238" s="90">
        <v>531.99792504323204</v>
      </c>
      <c r="AA1238" s="90">
        <v>28.635632307626668</v>
      </c>
      <c r="AB1238" s="90">
        <v>1934.9820320000001</v>
      </c>
      <c r="AC1238" s="90">
        <v>1493.0265897092072</v>
      </c>
      <c r="AD1238" s="90">
        <v>4854.4185303340819</v>
      </c>
    </row>
    <row r="1239" spans="1:30" x14ac:dyDescent="0.2">
      <c r="A1239" s="89" t="s">
        <v>1117</v>
      </c>
      <c r="B1239" s="89" t="s">
        <v>578</v>
      </c>
      <c r="C1239" s="89" t="s">
        <v>7</v>
      </c>
      <c r="D1239" s="89" t="s">
        <v>827</v>
      </c>
      <c r="E1239" s="89" t="s">
        <v>612</v>
      </c>
      <c r="F1239" s="89" t="s">
        <v>612</v>
      </c>
      <c r="G1239" s="89" t="s">
        <v>541</v>
      </c>
      <c r="H1239" s="89" t="s">
        <v>83</v>
      </c>
      <c r="I1239" s="89" t="s">
        <v>298</v>
      </c>
      <c r="J1239" s="90">
        <v>54.709200000000003</v>
      </c>
      <c r="K1239" s="90">
        <v>83.185810000000004</v>
      </c>
      <c r="L1239" s="89" t="s">
        <v>24</v>
      </c>
      <c r="M1239" s="89" t="s">
        <v>30</v>
      </c>
      <c r="N1239" s="89"/>
      <c r="O1239" s="89" t="s">
        <v>30</v>
      </c>
      <c r="P1239" s="90" t="s">
        <v>540</v>
      </c>
      <c r="Q1239" s="89" t="s">
        <v>540</v>
      </c>
      <c r="R1239" s="90">
        <v>356.34522196</v>
      </c>
      <c r="S1239" s="90">
        <v>218.96523092000001</v>
      </c>
      <c r="T1239" s="90">
        <v>11.786150933333333</v>
      </c>
      <c r="U1239" s="90">
        <v>796.42</v>
      </c>
      <c r="V1239" s="90">
        <v>614.5153892448169</v>
      </c>
      <c r="W1239" s="90">
        <v>1.7905</v>
      </c>
      <c r="X1239" s="90">
        <v>82.15</v>
      </c>
      <c r="Y1239" s="90">
        <v>638.03611991937998</v>
      </c>
      <c r="Z1239" s="90">
        <v>392.05724596226003</v>
      </c>
      <c r="AA1239" s="90">
        <v>21.103103246133333</v>
      </c>
      <c r="AB1239" s="90">
        <v>1425.99001</v>
      </c>
      <c r="AC1239" s="90">
        <v>1100.2898044428446</v>
      </c>
      <c r="AD1239" s="90">
        <v>3577.4762835706179</v>
      </c>
    </row>
    <row r="1240" spans="1:30" x14ac:dyDescent="0.2">
      <c r="A1240" s="89" t="s">
        <v>1117</v>
      </c>
      <c r="B1240" s="89" t="s">
        <v>577</v>
      </c>
      <c r="C1240" s="89" t="s">
        <v>5</v>
      </c>
      <c r="D1240" s="89" t="s">
        <v>828</v>
      </c>
      <c r="E1240" s="89" t="s">
        <v>611</v>
      </c>
      <c r="F1240" s="89" t="s">
        <v>611</v>
      </c>
      <c r="G1240" s="89" t="s">
        <v>541</v>
      </c>
      <c r="H1240" s="89" t="s">
        <v>83</v>
      </c>
      <c r="I1240" s="89" t="s">
        <v>299</v>
      </c>
      <c r="J1240" s="90">
        <v>54.996578</v>
      </c>
      <c r="K1240" s="90">
        <v>82.812847000000005</v>
      </c>
      <c r="L1240" s="89" t="s">
        <v>24</v>
      </c>
      <c r="M1240" s="89" t="s">
        <v>30</v>
      </c>
      <c r="N1240" s="89"/>
      <c r="O1240" s="89" t="s">
        <v>30</v>
      </c>
      <c r="P1240" s="90" t="s">
        <v>540</v>
      </c>
      <c r="Q1240" s="89" t="s">
        <v>540</v>
      </c>
      <c r="R1240" s="90">
        <v>352.94118685121134</v>
      </c>
      <c r="S1240" s="90">
        <v>461.18097968179353</v>
      </c>
      <c r="T1240" s="90">
        <v>98.754767845728466</v>
      </c>
      <c r="U1240" s="90">
        <v>2028.6876923076925</v>
      </c>
      <c r="V1240" s="90">
        <v>568.73530181720548</v>
      </c>
      <c r="W1240" s="90">
        <v>1.47763</v>
      </c>
      <c r="X1240" s="90">
        <v>76.03</v>
      </c>
      <c r="Y1240" s="90">
        <v>521.5164859269554</v>
      </c>
      <c r="Z1240" s="90">
        <v>681.45485100720862</v>
      </c>
      <c r="AA1240" s="90">
        <v>145.92300761188375</v>
      </c>
      <c r="AB1240" s="90">
        <v>2997.6497947846156</v>
      </c>
      <c r="AC1240" s="90">
        <v>840.38034402415735</v>
      </c>
      <c r="AD1240" s="90">
        <v>5186.92448335482</v>
      </c>
    </row>
    <row r="1241" spans="1:30" x14ac:dyDescent="0.2">
      <c r="A1241" s="89" t="s">
        <v>1117</v>
      </c>
      <c r="B1241" s="89" t="s">
        <v>577</v>
      </c>
      <c r="C1241" s="89" t="s">
        <v>10</v>
      </c>
      <c r="D1241" s="89" t="s">
        <v>828</v>
      </c>
      <c r="E1241" s="89" t="s">
        <v>611</v>
      </c>
      <c r="F1241" s="89" t="s">
        <v>611</v>
      </c>
      <c r="G1241" s="89" t="s">
        <v>541</v>
      </c>
      <c r="H1241" s="89" t="s">
        <v>83</v>
      </c>
      <c r="I1241" s="89" t="s">
        <v>299</v>
      </c>
      <c r="J1241" s="90">
        <v>54.996578</v>
      </c>
      <c r="K1241" s="90">
        <v>82.812847000000005</v>
      </c>
      <c r="L1241" s="89" t="s">
        <v>24</v>
      </c>
      <c r="M1241" s="89" t="s">
        <v>30</v>
      </c>
      <c r="N1241" s="89"/>
      <c r="O1241" s="89" t="s">
        <v>30</v>
      </c>
      <c r="P1241" s="90" t="s">
        <v>540</v>
      </c>
      <c r="Q1241" s="89" t="s">
        <v>540</v>
      </c>
      <c r="R1241" s="90">
        <v>352.94118685121134</v>
      </c>
      <c r="S1241" s="90">
        <v>461.18097968179353</v>
      </c>
      <c r="T1241" s="90">
        <v>98.754767845728466</v>
      </c>
      <c r="U1241" s="90">
        <v>2028.6876923076925</v>
      </c>
      <c r="V1241" s="90">
        <v>568.73530181720548</v>
      </c>
      <c r="W1241" s="90">
        <v>0.39718999999999999</v>
      </c>
      <c r="X1241" s="90">
        <v>76.03</v>
      </c>
      <c r="Y1241" s="90">
        <v>140.18471000543263</v>
      </c>
      <c r="Z1241" s="90">
        <v>183.17647331981158</v>
      </c>
      <c r="AA1241" s="90">
        <v>39.224406240644889</v>
      </c>
      <c r="AB1241" s="90">
        <v>805.7744645076923</v>
      </c>
      <c r="AC1241" s="90">
        <v>225.89597452877584</v>
      </c>
      <c r="AD1241" s="90">
        <v>1394.2560286023574</v>
      </c>
    </row>
    <row r="1242" spans="1:30" x14ac:dyDescent="0.2">
      <c r="A1242" s="89" t="s">
        <v>1117</v>
      </c>
      <c r="B1242" s="89" t="s">
        <v>577</v>
      </c>
      <c r="C1242" s="89" t="s">
        <v>9</v>
      </c>
      <c r="D1242" s="89" t="s">
        <v>828</v>
      </c>
      <c r="E1242" s="89" t="s">
        <v>611</v>
      </c>
      <c r="F1242" s="89" t="s">
        <v>611</v>
      </c>
      <c r="G1242" s="89" t="s">
        <v>541</v>
      </c>
      <c r="H1242" s="89" t="s">
        <v>83</v>
      </c>
      <c r="I1242" s="89" t="s">
        <v>299</v>
      </c>
      <c r="J1242" s="90">
        <v>54.996578</v>
      </c>
      <c r="K1242" s="90">
        <v>82.812847000000005</v>
      </c>
      <c r="L1242" s="89" t="s">
        <v>24</v>
      </c>
      <c r="M1242" s="89" t="s">
        <v>30</v>
      </c>
      <c r="N1242" s="89"/>
      <c r="O1242" s="89" t="s">
        <v>30</v>
      </c>
      <c r="P1242" s="90" t="s">
        <v>540</v>
      </c>
      <c r="Q1242" s="89" t="s">
        <v>540</v>
      </c>
      <c r="R1242" s="90">
        <v>352.94118685121134</v>
      </c>
      <c r="S1242" s="90">
        <v>461.18097968179353</v>
      </c>
      <c r="T1242" s="90">
        <v>98.754767845728466</v>
      </c>
      <c r="U1242" s="90">
        <v>2028.6876923076925</v>
      </c>
      <c r="V1242" s="90">
        <v>568.73530181720548</v>
      </c>
      <c r="W1242" s="90">
        <v>0.11872000000000001</v>
      </c>
      <c r="X1242" s="90">
        <v>76.03</v>
      </c>
      <c r="Y1242" s="90">
        <v>41.901177702975815</v>
      </c>
      <c r="Z1242" s="90">
        <v>54.75140590782253</v>
      </c>
      <c r="AA1242" s="90">
        <v>11.724166038644885</v>
      </c>
      <c r="AB1242" s="90">
        <v>240.84580283076926</v>
      </c>
      <c r="AC1242" s="90">
        <v>67.520255031738643</v>
      </c>
      <c r="AD1242" s="90">
        <v>416.74280751195113</v>
      </c>
    </row>
    <row r="1243" spans="1:30" x14ac:dyDescent="0.2">
      <c r="A1243" s="89" t="s">
        <v>1117</v>
      </c>
      <c r="B1243" s="89" t="s">
        <v>577</v>
      </c>
      <c r="C1243" s="89" t="s">
        <v>4</v>
      </c>
      <c r="D1243" s="89" t="s">
        <v>828</v>
      </c>
      <c r="E1243" s="89" t="s">
        <v>612</v>
      </c>
      <c r="F1243" s="89" t="s">
        <v>612</v>
      </c>
      <c r="G1243" s="89" t="s">
        <v>541</v>
      </c>
      <c r="H1243" s="89" t="s">
        <v>83</v>
      </c>
      <c r="I1243" s="89" t="s">
        <v>299</v>
      </c>
      <c r="J1243" s="90">
        <v>54.996578</v>
      </c>
      <c r="K1243" s="90">
        <v>82.812847000000005</v>
      </c>
      <c r="L1243" s="89" t="s">
        <v>24</v>
      </c>
      <c r="M1243" s="89" t="s">
        <v>30</v>
      </c>
      <c r="N1243" s="89"/>
      <c r="O1243" s="89" t="s">
        <v>30</v>
      </c>
      <c r="P1243" s="90" t="s">
        <v>540</v>
      </c>
      <c r="Q1243" s="89" t="s">
        <v>540</v>
      </c>
      <c r="R1243" s="90">
        <v>356.34522196</v>
      </c>
      <c r="S1243" s="90">
        <v>218.96523092000001</v>
      </c>
      <c r="T1243" s="90">
        <v>11.786150933333333</v>
      </c>
      <c r="U1243" s="90">
        <v>796.42</v>
      </c>
      <c r="V1243" s="90">
        <v>317.55115202668793</v>
      </c>
      <c r="W1243" s="90">
        <v>1.7278500000000001</v>
      </c>
      <c r="X1243" s="90">
        <v>46.68</v>
      </c>
      <c r="Y1243" s="90">
        <v>615.71109176358607</v>
      </c>
      <c r="Z1243" s="90">
        <v>378.33907424512205</v>
      </c>
      <c r="AA1243" s="90">
        <v>20.364700890160002</v>
      </c>
      <c r="AB1243" s="90">
        <v>1376.0942970000001</v>
      </c>
      <c r="AC1243" s="90">
        <v>548.68075802931276</v>
      </c>
      <c r="AD1243" s="90">
        <v>2939.1899219281813</v>
      </c>
    </row>
    <row r="1244" spans="1:30" x14ac:dyDescent="0.2">
      <c r="A1244" s="89" t="s">
        <v>1117</v>
      </c>
      <c r="B1244" s="89" t="s">
        <v>578</v>
      </c>
      <c r="C1244" s="89" t="s">
        <v>6</v>
      </c>
      <c r="D1244" s="89" t="s">
        <v>828</v>
      </c>
      <c r="E1244" s="89" t="s">
        <v>612</v>
      </c>
      <c r="F1244" s="89" t="s">
        <v>612</v>
      </c>
      <c r="G1244" s="89" t="s">
        <v>541</v>
      </c>
      <c r="H1244" s="89" t="s">
        <v>83</v>
      </c>
      <c r="I1244" s="89" t="s">
        <v>299</v>
      </c>
      <c r="J1244" s="90">
        <v>54.996578</v>
      </c>
      <c r="K1244" s="90">
        <v>82.812847000000005</v>
      </c>
      <c r="L1244" s="89" t="s">
        <v>24</v>
      </c>
      <c r="M1244" s="89" t="s">
        <v>30</v>
      </c>
      <c r="N1244" s="89"/>
      <c r="O1244" s="89" t="s">
        <v>30</v>
      </c>
      <c r="P1244" s="90" t="s">
        <v>540</v>
      </c>
      <c r="Q1244" s="89" t="s">
        <v>540</v>
      </c>
      <c r="R1244" s="90">
        <v>356.34522196</v>
      </c>
      <c r="S1244" s="90">
        <v>218.96523092000001</v>
      </c>
      <c r="T1244" s="90">
        <v>11.786150933333333</v>
      </c>
      <c r="U1244" s="90">
        <v>796.42</v>
      </c>
      <c r="V1244" s="90">
        <v>317.55115202668793</v>
      </c>
      <c r="W1244" s="90">
        <v>1.4541900000000001</v>
      </c>
      <c r="X1244" s="90">
        <v>46.68</v>
      </c>
      <c r="Y1244" s="90">
        <v>518.19365832201242</v>
      </c>
      <c r="Z1244" s="90">
        <v>318.41704915155486</v>
      </c>
      <c r="AA1244" s="90">
        <v>17.139302825744</v>
      </c>
      <c r="AB1244" s="90">
        <v>1158.1459998</v>
      </c>
      <c r="AC1244" s="90">
        <v>461.77970976568935</v>
      </c>
      <c r="AD1244" s="90">
        <v>2473.6757198650007</v>
      </c>
    </row>
    <row r="1245" spans="1:30" x14ac:dyDescent="0.2">
      <c r="A1245" s="89" t="s">
        <v>1117</v>
      </c>
      <c r="B1245" s="89" t="s">
        <v>578</v>
      </c>
      <c r="C1245" s="89" t="s">
        <v>7</v>
      </c>
      <c r="D1245" s="89" t="s">
        <v>828</v>
      </c>
      <c r="E1245" s="89" t="s">
        <v>612</v>
      </c>
      <c r="F1245" s="89" t="s">
        <v>612</v>
      </c>
      <c r="G1245" s="89" t="s">
        <v>541</v>
      </c>
      <c r="H1245" s="89" t="s">
        <v>83</v>
      </c>
      <c r="I1245" s="89" t="s">
        <v>299</v>
      </c>
      <c r="J1245" s="90">
        <v>54.996578</v>
      </c>
      <c r="K1245" s="90">
        <v>82.812847000000005</v>
      </c>
      <c r="L1245" s="89" t="s">
        <v>24</v>
      </c>
      <c r="M1245" s="89" t="s">
        <v>30</v>
      </c>
      <c r="N1245" s="89"/>
      <c r="O1245" s="89" t="s">
        <v>30</v>
      </c>
      <c r="P1245" s="90" t="s">
        <v>540</v>
      </c>
      <c r="Q1245" s="89" t="s">
        <v>540</v>
      </c>
      <c r="R1245" s="90">
        <v>356.34522196</v>
      </c>
      <c r="S1245" s="90">
        <v>218.96523092000001</v>
      </c>
      <c r="T1245" s="90">
        <v>11.786150933333333</v>
      </c>
      <c r="U1245" s="90">
        <v>796.42</v>
      </c>
      <c r="V1245" s="90">
        <v>317.55115202668793</v>
      </c>
      <c r="W1245" s="90">
        <v>1.06928</v>
      </c>
      <c r="X1245" s="90">
        <v>46.68</v>
      </c>
      <c r="Y1245" s="90">
        <v>381.03281893738881</v>
      </c>
      <c r="Z1245" s="90">
        <v>234.13514211813762</v>
      </c>
      <c r="AA1245" s="90">
        <v>12.602695469994666</v>
      </c>
      <c r="AB1245" s="90">
        <v>851.59597759999997</v>
      </c>
      <c r="AC1245" s="90">
        <v>339.55109583909689</v>
      </c>
      <c r="AD1245" s="90">
        <v>1818.917729964618</v>
      </c>
    </row>
    <row r="1246" spans="1:30" x14ac:dyDescent="0.2">
      <c r="A1246" s="89" t="s">
        <v>1117</v>
      </c>
      <c r="B1246" s="89" t="s">
        <v>577</v>
      </c>
      <c r="C1246" s="89" t="s">
        <v>5</v>
      </c>
      <c r="D1246" s="89" t="s">
        <v>829</v>
      </c>
      <c r="E1246" s="89" t="s">
        <v>611</v>
      </c>
      <c r="F1246" s="89" t="s">
        <v>611</v>
      </c>
      <c r="G1246" s="89" t="s">
        <v>541</v>
      </c>
      <c r="H1246" s="89" t="s">
        <v>83</v>
      </c>
      <c r="I1246" s="89" t="s">
        <v>300</v>
      </c>
      <c r="J1246" s="90">
        <v>55.037855999999998</v>
      </c>
      <c r="K1246" s="90">
        <v>82.938495000000003</v>
      </c>
      <c r="L1246" s="89" t="s">
        <v>24</v>
      </c>
      <c r="M1246" s="89" t="s">
        <v>30</v>
      </c>
      <c r="N1246" s="89"/>
      <c r="O1246" s="89" t="s">
        <v>30</v>
      </c>
      <c r="P1246" s="90" t="s">
        <v>540</v>
      </c>
      <c r="Q1246" s="89" t="s">
        <v>540</v>
      </c>
      <c r="R1246" s="90">
        <v>352.94118685121134</v>
      </c>
      <c r="S1246" s="90">
        <v>461.18097968179353</v>
      </c>
      <c r="T1246" s="90">
        <v>98.754767845728466</v>
      </c>
      <c r="U1246" s="90">
        <v>2028.6876923076925</v>
      </c>
      <c r="V1246" s="90">
        <v>546.06967029667237</v>
      </c>
      <c r="W1246" s="90">
        <v>3.2810700000000002</v>
      </c>
      <c r="X1246" s="90">
        <v>73</v>
      </c>
      <c r="Y1246" s="90">
        <v>1158.024739941904</v>
      </c>
      <c r="Z1246" s="90">
        <v>1513.1670770045423</v>
      </c>
      <c r="AA1246" s="90">
        <v>324.02130613558433</v>
      </c>
      <c r="AB1246" s="90">
        <v>6656.2663266000009</v>
      </c>
      <c r="AC1246" s="90">
        <v>1791.6928131203028</v>
      </c>
      <c r="AD1246" s="90">
        <v>11443.172262802334</v>
      </c>
    </row>
    <row r="1247" spans="1:30" x14ac:dyDescent="0.2">
      <c r="A1247" s="89" t="s">
        <v>1117</v>
      </c>
      <c r="B1247" s="89" t="s">
        <v>577</v>
      </c>
      <c r="C1247" s="89" t="s">
        <v>10</v>
      </c>
      <c r="D1247" s="89" t="s">
        <v>829</v>
      </c>
      <c r="E1247" s="89" t="s">
        <v>611</v>
      </c>
      <c r="F1247" s="89" t="s">
        <v>611</v>
      </c>
      <c r="G1247" s="89" t="s">
        <v>541</v>
      </c>
      <c r="H1247" s="89" t="s">
        <v>83</v>
      </c>
      <c r="I1247" s="89" t="s">
        <v>300</v>
      </c>
      <c r="J1247" s="90">
        <v>55.037855999999998</v>
      </c>
      <c r="K1247" s="90">
        <v>82.938495000000003</v>
      </c>
      <c r="L1247" s="89" t="s">
        <v>24</v>
      </c>
      <c r="M1247" s="89" t="s">
        <v>30</v>
      </c>
      <c r="N1247" s="89"/>
      <c r="O1247" s="89" t="s">
        <v>30</v>
      </c>
      <c r="P1247" s="90" t="s">
        <v>540</v>
      </c>
      <c r="Q1247" s="89" t="s">
        <v>540</v>
      </c>
      <c r="R1247" s="90">
        <v>352.94118685121134</v>
      </c>
      <c r="S1247" s="90">
        <v>461.18097968179353</v>
      </c>
      <c r="T1247" s="90">
        <v>98.754767845728466</v>
      </c>
      <c r="U1247" s="90">
        <v>2028.6876923076925</v>
      </c>
      <c r="V1247" s="90">
        <v>546.06967029667237</v>
      </c>
      <c r="W1247" s="90">
        <v>0.89715</v>
      </c>
      <c r="X1247" s="90">
        <v>73</v>
      </c>
      <c r="Y1247" s="90">
        <v>316.64118578356425</v>
      </c>
      <c r="Z1247" s="90">
        <v>413.74851592152106</v>
      </c>
      <c r="AA1247" s="90">
        <v>88.597839972795299</v>
      </c>
      <c r="AB1247" s="90">
        <v>1820.0371631538462</v>
      </c>
      <c r="AC1247" s="90">
        <v>489.9064047066596</v>
      </c>
      <c r="AD1247" s="90">
        <v>3128.9311095383864</v>
      </c>
    </row>
    <row r="1248" spans="1:30" x14ac:dyDescent="0.2">
      <c r="A1248" s="89" t="s">
        <v>1117</v>
      </c>
      <c r="B1248" s="89" t="s">
        <v>577</v>
      </c>
      <c r="C1248" s="89" t="s">
        <v>9</v>
      </c>
      <c r="D1248" s="89" t="s">
        <v>829</v>
      </c>
      <c r="E1248" s="89" t="s">
        <v>611</v>
      </c>
      <c r="F1248" s="89" t="s">
        <v>611</v>
      </c>
      <c r="G1248" s="89" t="s">
        <v>541</v>
      </c>
      <c r="H1248" s="89" t="s">
        <v>83</v>
      </c>
      <c r="I1248" s="89" t="s">
        <v>300</v>
      </c>
      <c r="J1248" s="90">
        <v>55.037855999999998</v>
      </c>
      <c r="K1248" s="90">
        <v>82.938495000000003</v>
      </c>
      <c r="L1248" s="89" t="s">
        <v>24</v>
      </c>
      <c r="M1248" s="89" t="s">
        <v>30</v>
      </c>
      <c r="N1248" s="89"/>
      <c r="O1248" s="89" t="s">
        <v>30</v>
      </c>
      <c r="P1248" s="90" t="s">
        <v>540</v>
      </c>
      <c r="Q1248" s="89" t="s">
        <v>540</v>
      </c>
      <c r="R1248" s="90">
        <v>352.94118685121134</v>
      </c>
      <c r="S1248" s="90">
        <v>461.18097968179353</v>
      </c>
      <c r="T1248" s="90">
        <v>98.754767845728466</v>
      </c>
      <c r="U1248" s="90">
        <v>2028.6876923076925</v>
      </c>
      <c r="V1248" s="90">
        <v>546.06967029667237</v>
      </c>
      <c r="W1248" s="90">
        <v>0.27004</v>
      </c>
      <c r="X1248" s="90">
        <v>73</v>
      </c>
      <c r="Y1248" s="90">
        <v>95.308238097301114</v>
      </c>
      <c r="Z1248" s="90">
        <v>124.53731175327152</v>
      </c>
      <c r="AA1248" s="90">
        <v>26.667737509060515</v>
      </c>
      <c r="AB1248" s="90">
        <v>547.82682443076931</v>
      </c>
      <c r="AC1248" s="90">
        <v>147.4606537669134</v>
      </c>
      <c r="AD1248" s="90">
        <v>941.80076555731591</v>
      </c>
    </row>
    <row r="1249" spans="1:30" x14ac:dyDescent="0.2">
      <c r="A1249" s="89" t="s">
        <v>1117</v>
      </c>
      <c r="B1249" s="89" t="s">
        <v>577</v>
      </c>
      <c r="C1249" s="89" t="s">
        <v>4</v>
      </c>
      <c r="D1249" s="89" t="s">
        <v>829</v>
      </c>
      <c r="E1249" s="89" t="s">
        <v>612</v>
      </c>
      <c r="F1249" s="89" t="s">
        <v>612</v>
      </c>
      <c r="G1249" s="89" t="s">
        <v>541</v>
      </c>
      <c r="H1249" s="89" t="s">
        <v>83</v>
      </c>
      <c r="I1249" s="89" t="s">
        <v>300</v>
      </c>
      <c r="J1249" s="90">
        <v>55.037855999999998</v>
      </c>
      <c r="K1249" s="90">
        <v>82.938495000000003</v>
      </c>
      <c r="L1249" s="89" t="s">
        <v>24</v>
      </c>
      <c r="M1249" s="89" t="s">
        <v>30</v>
      </c>
      <c r="N1249" s="89"/>
      <c r="O1249" s="89" t="s">
        <v>30</v>
      </c>
      <c r="P1249" s="90" t="s">
        <v>540</v>
      </c>
      <c r="Q1249" s="89" t="s">
        <v>540</v>
      </c>
      <c r="R1249" s="90">
        <v>356.34522196</v>
      </c>
      <c r="S1249" s="90">
        <v>218.96523092000001</v>
      </c>
      <c r="T1249" s="90">
        <v>11.786150933333333</v>
      </c>
      <c r="U1249" s="90">
        <v>796.42</v>
      </c>
      <c r="V1249" s="90">
        <v>317.55115202668793</v>
      </c>
      <c r="W1249" s="90">
        <v>3.7752699999999999</v>
      </c>
      <c r="X1249" s="90">
        <v>36.36</v>
      </c>
      <c r="Y1249" s="90">
        <v>1345.2994261089291</v>
      </c>
      <c r="Z1249" s="90">
        <v>826.65286733534845</v>
      </c>
      <c r="AA1249" s="90">
        <v>44.495902034085333</v>
      </c>
      <c r="AB1249" s="90">
        <v>3006.7005333999996</v>
      </c>
      <c r="AC1249" s="90">
        <v>1198.841337711794</v>
      </c>
      <c r="AD1249" s="90">
        <v>6421.9900665901569</v>
      </c>
    </row>
    <row r="1250" spans="1:30" x14ac:dyDescent="0.2">
      <c r="A1250" s="89" t="s">
        <v>1117</v>
      </c>
      <c r="B1250" s="89" t="s">
        <v>578</v>
      </c>
      <c r="C1250" s="89" t="s">
        <v>6</v>
      </c>
      <c r="D1250" s="89" t="s">
        <v>829</v>
      </c>
      <c r="E1250" s="89" t="s">
        <v>612</v>
      </c>
      <c r="F1250" s="89" t="s">
        <v>612</v>
      </c>
      <c r="G1250" s="89" t="s">
        <v>541</v>
      </c>
      <c r="H1250" s="89" t="s">
        <v>83</v>
      </c>
      <c r="I1250" s="89" t="s">
        <v>300</v>
      </c>
      <c r="J1250" s="90">
        <v>55.037855999999998</v>
      </c>
      <c r="K1250" s="90">
        <v>82.938495000000003</v>
      </c>
      <c r="L1250" s="89" t="s">
        <v>24</v>
      </c>
      <c r="M1250" s="89" t="s">
        <v>30</v>
      </c>
      <c r="N1250" s="89"/>
      <c r="O1250" s="89" t="s">
        <v>30</v>
      </c>
      <c r="P1250" s="90" t="s">
        <v>540</v>
      </c>
      <c r="Q1250" s="89" t="s">
        <v>540</v>
      </c>
      <c r="R1250" s="90">
        <v>356.34522196</v>
      </c>
      <c r="S1250" s="90">
        <v>218.96523092000001</v>
      </c>
      <c r="T1250" s="90">
        <v>11.786150933333333</v>
      </c>
      <c r="U1250" s="90">
        <v>796.42</v>
      </c>
      <c r="V1250" s="90">
        <v>317.55115202668793</v>
      </c>
      <c r="W1250" s="90">
        <v>0.74783999999999995</v>
      </c>
      <c r="X1250" s="90">
        <v>36.36</v>
      </c>
      <c r="Y1250" s="90">
        <v>266.4892107905664</v>
      </c>
      <c r="Z1250" s="90">
        <v>163.75095829121278</v>
      </c>
      <c r="AA1250" s="90">
        <v>8.8141551139839986</v>
      </c>
      <c r="AB1250" s="90">
        <v>595.59473279999997</v>
      </c>
      <c r="AC1250" s="90">
        <v>237.47745353163828</v>
      </c>
      <c r="AD1250" s="90">
        <v>1272.1265105274015</v>
      </c>
    </row>
    <row r="1251" spans="1:30" x14ac:dyDescent="0.2">
      <c r="A1251" s="89" t="s">
        <v>1117</v>
      </c>
      <c r="B1251" s="89" t="s">
        <v>578</v>
      </c>
      <c r="C1251" s="89" t="s">
        <v>7</v>
      </c>
      <c r="D1251" s="89" t="s">
        <v>829</v>
      </c>
      <c r="E1251" s="89" t="s">
        <v>612</v>
      </c>
      <c r="F1251" s="89" t="s">
        <v>612</v>
      </c>
      <c r="G1251" s="89" t="s">
        <v>541</v>
      </c>
      <c r="H1251" s="89" t="s">
        <v>83</v>
      </c>
      <c r="I1251" s="89" t="s">
        <v>300</v>
      </c>
      <c r="J1251" s="90">
        <v>55.037855999999998</v>
      </c>
      <c r="K1251" s="90">
        <v>82.938495000000003</v>
      </c>
      <c r="L1251" s="89" t="s">
        <v>24</v>
      </c>
      <c r="M1251" s="89" t="s">
        <v>30</v>
      </c>
      <c r="N1251" s="89"/>
      <c r="O1251" s="89" t="s">
        <v>30</v>
      </c>
      <c r="P1251" s="90" t="s">
        <v>540</v>
      </c>
      <c r="Q1251" s="89" t="s">
        <v>540</v>
      </c>
      <c r="R1251" s="90">
        <v>356.34522196</v>
      </c>
      <c r="S1251" s="90">
        <v>218.96523092000001</v>
      </c>
      <c r="T1251" s="90">
        <v>11.786150933333333</v>
      </c>
      <c r="U1251" s="90">
        <v>796.42</v>
      </c>
      <c r="V1251" s="90">
        <v>317.55115202668793</v>
      </c>
      <c r="W1251" s="90">
        <v>0.53400999999999998</v>
      </c>
      <c r="X1251" s="90">
        <v>36.36</v>
      </c>
      <c r="Y1251" s="90">
        <v>190.29191197885959</v>
      </c>
      <c r="Z1251" s="90">
        <v>116.9296229635892</v>
      </c>
      <c r="AA1251" s="90">
        <v>6.2939224599093331</v>
      </c>
      <c r="AB1251" s="90">
        <v>425.29624419999999</v>
      </c>
      <c r="AC1251" s="90">
        <v>169.57549069377163</v>
      </c>
      <c r="AD1251" s="90">
        <v>908.38719229612968</v>
      </c>
    </row>
    <row r="1252" spans="1:30" x14ac:dyDescent="0.2">
      <c r="A1252" s="89" t="s">
        <v>1117</v>
      </c>
      <c r="B1252" s="89" t="s">
        <v>577</v>
      </c>
      <c r="C1252" s="89" t="s">
        <v>5</v>
      </c>
      <c r="D1252" s="89" t="s">
        <v>830</v>
      </c>
      <c r="E1252" s="89" t="s">
        <v>611</v>
      </c>
      <c r="F1252" s="89" t="s">
        <v>611</v>
      </c>
      <c r="G1252" s="89" t="s">
        <v>541</v>
      </c>
      <c r="H1252" s="89" t="s">
        <v>83</v>
      </c>
      <c r="I1252" s="89" t="s">
        <v>301</v>
      </c>
      <c r="J1252" s="90">
        <v>55.01979</v>
      </c>
      <c r="K1252" s="90">
        <v>82.912030000000001</v>
      </c>
      <c r="L1252" s="89" t="s">
        <v>24</v>
      </c>
      <c r="M1252" s="89" t="s">
        <v>30</v>
      </c>
      <c r="N1252" s="89"/>
      <c r="O1252" s="89" t="s">
        <v>30</v>
      </c>
      <c r="P1252" s="90" t="s">
        <v>540</v>
      </c>
      <c r="Q1252" s="89" t="s">
        <v>540</v>
      </c>
      <c r="R1252" s="90">
        <v>352.94118685121134</v>
      </c>
      <c r="S1252" s="90">
        <v>461.18097968179353</v>
      </c>
      <c r="T1252" s="90">
        <v>98.754767845728466</v>
      </c>
      <c r="U1252" s="90">
        <v>2028.6876923076925</v>
      </c>
      <c r="V1252" s="90">
        <v>526.54580948195576</v>
      </c>
      <c r="W1252" s="90">
        <v>1.5386899999999999</v>
      </c>
      <c r="X1252" s="90">
        <v>70.39</v>
      </c>
      <c r="Y1252" s="90">
        <v>543.06707479609031</v>
      </c>
      <c r="Z1252" s="90">
        <v>709.61456162657885</v>
      </c>
      <c r="AA1252" s="90">
        <v>151.95297373654392</v>
      </c>
      <c r="AB1252" s="90">
        <v>3121.5214652769232</v>
      </c>
      <c r="AC1252" s="90">
        <v>810.19077159179039</v>
      </c>
      <c r="AD1252" s="90">
        <v>5336.3468470279267</v>
      </c>
    </row>
    <row r="1253" spans="1:30" x14ac:dyDescent="0.2">
      <c r="A1253" s="89" t="s">
        <v>1117</v>
      </c>
      <c r="B1253" s="89" t="s">
        <v>577</v>
      </c>
      <c r="C1253" s="89" t="s">
        <v>10</v>
      </c>
      <c r="D1253" s="89" t="s">
        <v>830</v>
      </c>
      <c r="E1253" s="89" t="s">
        <v>611</v>
      </c>
      <c r="F1253" s="89" t="s">
        <v>611</v>
      </c>
      <c r="G1253" s="89" t="s">
        <v>541</v>
      </c>
      <c r="H1253" s="89" t="s">
        <v>83</v>
      </c>
      <c r="I1253" s="89" t="s">
        <v>301</v>
      </c>
      <c r="J1253" s="90">
        <v>55.01979</v>
      </c>
      <c r="K1253" s="90">
        <v>82.912030000000001</v>
      </c>
      <c r="L1253" s="89" t="s">
        <v>24</v>
      </c>
      <c r="M1253" s="89" t="s">
        <v>30</v>
      </c>
      <c r="N1253" s="89"/>
      <c r="O1253" s="89" t="s">
        <v>30</v>
      </c>
      <c r="P1253" s="90" t="s">
        <v>540</v>
      </c>
      <c r="Q1253" s="89" t="s">
        <v>540</v>
      </c>
      <c r="R1253" s="90">
        <v>352.94118685121134</v>
      </c>
      <c r="S1253" s="90">
        <v>461.18097968179353</v>
      </c>
      <c r="T1253" s="90">
        <v>98.754767845728466</v>
      </c>
      <c r="U1253" s="90">
        <v>2028.6876923076925</v>
      </c>
      <c r="V1253" s="90">
        <v>526.54580948195576</v>
      </c>
      <c r="W1253" s="90">
        <v>0.40194999999999997</v>
      </c>
      <c r="X1253" s="90">
        <v>70.39</v>
      </c>
      <c r="Y1253" s="90">
        <v>141.86471005484438</v>
      </c>
      <c r="Z1253" s="90">
        <v>185.3716947830969</v>
      </c>
      <c r="AA1253" s="90">
        <v>39.694478935590553</v>
      </c>
      <c r="AB1253" s="90">
        <v>815.43101792307698</v>
      </c>
      <c r="AC1253" s="90">
        <v>211.6450881212721</v>
      </c>
      <c r="AD1253" s="90">
        <v>1394.0069898178808</v>
      </c>
    </row>
    <row r="1254" spans="1:30" x14ac:dyDescent="0.2">
      <c r="A1254" s="89" t="s">
        <v>1117</v>
      </c>
      <c r="B1254" s="89" t="s">
        <v>577</v>
      </c>
      <c r="C1254" s="89" t="s">
        <v>9</v>
      </c>
      <c r="D1254" s="89" t="s">
        <v>830</v>
      </c>
      <c r="E1254" s="89" t="s">
        <v>611</v>
      </c>
      <c r="F1254" s="89" t="s">
        <v>611</v>
      </c>
      <c r="G1254" s="89" t="s">
        <v>541</v>
      </c>
      <c r="H1254" s="89" t="s">
        <v>83</v>
      </c>
      <c r="I1254" s="89" t="s">
        <v>301</v>
      </c>
      <c r="J1254" s="90">
        <v>55.01979</v>
      </c>
      <c r="K1254" s="90">
        <v>82.912030000000001</v>
      </c>
      <c r="L1254" s="89" t="s">
        <v>24</v>
      </c>
      <c r="M1254" s="89" t="s">
        <v>30</v>
      </c>
      <c r="N1254" s="89"/>
      <c r="O1254" s="89" t="s">
        <v>30</v>
      </c>
      <c r="P1254" s="90" t="s">
        <v>540</v>
      </c>
      <c r="Q1254" s="89" t="s">
        <v>540</v>
      </c>
      <c r="R1254" s="90">
        <v>352.94118685121134</v>
      </c>
      <c r="S1254" s="90">
        <v>461.18097968179353</v>
      </c>
      <c r="T1254" s="90">
        <v>98.754767845728466</v>
      </c>
      <c r="U1254" s="90">
        <v>2028.6876923076925</v>
      </c>
      <c r="V1254" s="90">
        <v>526.54580948195576</v>
      </c>
      <c r="W1254" s="90">
        <v>0.11869</v>
      </c>
      <c r="X1254" s="90">
        <v>70.39</v>
      </c>
      <c r="Y1254" s="90">
        <v>41.890589467370276</v>
      </c>
      <c r="Z1254" s="90">
        <v>54.737570478432076</v>
      </c>
      <c r="AA1254" s="90">
        <v>11.721203395609512</v>
      </c>
      <c r="AB1254" s="90">
        <v>240.78494220000002</v>
      </c>
      <c r="AC1254" s="90">
        <v>62.49572212741333</v>
      </c>
      <c r="AD1254" s="90">
        <v>411.63002766882522</v>
      </c>
    </row>
    <row r="1255" spans="1:30" x14ac:dyDescent="0.2">
      <c r="A1255" s="89" t="s">
        <v>1117</v>
      </c>
      <c r="B1255" s="89" t="s">
        <v>577</v>
      </c>
      <c r="C1255" s="89" t="s">
        <v>4</v>
      </c>
      <c r="D1255" s="89" t="s">
        <v>830</v>
      </c>
      <c r="E1255" s="89" t="s">
        <v>612</v>
      </c>
      <c r="F1255" s="89" t="s">
        <v>612</v>
      </c>
      <c r="G1255" s="89" t="s">
        <v>541</v>
      </c>
      <c r="H1255" s="89" t="s">
        <v>83</v>
      </c>
      <c r="I1255" s="89" t="s">
        <v>301</v>
      </c>
      <c r="J1255" s="90">
        <v>55.01979</v>
      </c>
      <c r="K1255" s="90">
        <v>82.912030000000001</v>
      </c>
      <c r="L1255" s="89" t="s">
        <v>24</v>
      </c>
      <c r="M1255" s="89" t="s">
        <v>30</v>
      </c>
      <c r="N1255" s="89"/>
      <c r="O1255" s="89" t="s">
        <v>30</v>
      </c>
      <c r="P1255" s="90" t="s">
        <v>540</v>
      </c>
      <c r="Q1255" s="89" t="s">
        <v>540</v>
      </c>
      <c r="R1255" s="90">
        <v>356.34522196</v>
      </c>
      <c r="S1255" s="90">
        <v>218.96523092000001</v>
      </c>
      <c r="T1255" s="90">
        <v>11.786150933333333</v>
      </c>
      <c r="U1255" s="90">
        <v>796.42</v>
      </c>
      <c r="V1255" s="90">
        <v>317.55115202668793</v>
      </c>
      <c r="W1255" s="90">
        <v>1.84629</v>
      </c>
      <c r="X1255" s="90">
        <v>40.4</v>
      </c>
      <c r="Y1255" s="90">
        <v>657.91661985252836</v>
      </c>
      <c r="Z1255" s="90">
        <v>404.27331619528684</v>
      </c>
      <c r="AA1255" s="90">
        <v>21.760652606703999</v>
      </c>
      <c r="AB1255" s="90">
        <v>1470.4222817999998</v>
      </c>
      <c r="AC1255" s="90">
        <v>586.29151647535366</v>
      </c>
      <c r="AD1255" s="90">
        <v>3140.6643869298728</v>
      </c>
    </row>
    <row r="1256" spans="1:30" x14ac:dyDescent="0.2">
      <c r="A1256" s="89" t="s">
        <v>1117</v>
      </c>
      <c r="B1256" s="89" t="s">
        <v>578</v>
      </c>
      <c r="C1256" s="89" t="s">
        <v>6</v>
      </c>
      <c r="D1256" s="89" t="s">
        <v>830</v>
      </c>
      <c r="E1256" s="89" t="s">
        <v>612</v>
      </c>
      <c r="F1256" s="89" t="s">
        <v>612</v>
      </c>
      <c r="G1256" s="89" t="s">
        <v>541</v>
      </c>
      <c r="H1256" s="89" t="s">
        <v>83</v>
      </c>
      <c r="I1256" s="89" t="s">
        <v>301</v>
      </c>
      <c r="J1256" s="90">
        <v>55.01979</v>
      </c>
      <c r="K1256" s="90">
        <v>82.912030000000001</v>
      </c>
      <c r="L1256" s="89" t="s">
        <v>24</v>
      </c>
      <c r="M1256" s="89" t="s">
        <v>30</v>
      </c>
      <c r="N1256" s="89"/>
      <c r="O1256" s="89" t="s">
        <v>30</v>
      </c>
      <c r="P1256" s="90" t="s">
        <v>540</v>
      </c>
      <c r="Q1256" s="89" t="s">
        <v>540</v>
      </c>
      <c r="R1256" s="90">
        <v>356.34522196</v>
      </c>
      <c r="S1256" s="90">
        <v>218.96523092000001</v>
      </c>
      <c r="T1256" s="90">
        <v>11.786150933333333</v>
      </c>
      <c r="U1256" s="90">
        <v>796.42</v>
      </c>
      <c r="V1256" s="90">
        <v>317.55115202668793</v>
      </c>
      <c r="W1256" s="90">
        <v>0.66920999999999997</v>
      </c>
      <c r="X1256" s="90">
        <v>40.4</v>
      </c>
      <c r="Y1256" s="90">
        <v>238.46978598785159</v>
      </c>
      <c r="Z1256" s="90">
        <v>146.5337221839732</v>
      </c>
      <c r="AA1256" s="90">
        <v>7.8874100660959998</v>
      </c>
      <c r="AB1256" s="90">
        <v>532.9722281999999</v>
      </c>
      <c r="AC1256" s="90">
        <v>212.50840644777983</v>
      </c>
      <c r="AD1256" s="90">
        <v>1138.3715528857006</v>
      </c>
    </row>
    <row r="1257" spans="1:30" x14ac:dyDescent="0.2">
      <c r="A1257" s="89" t="s">
        <v>1117</v>
      </c>
      <c r="B1257" s="89" t="s">
        <v>578</v>
      </c>
      <c r="C1257" s="89" t="s">
        <v>7</v>
      </c>
      <c r="D1257" s="89" t="s">
        <v>830</v>
      </c>
      <c r="E1257" s="89" t="s">
        <v>612</v>
      </c>
      <c r="F1257" s="89" t="s">
        <v>612</v>
      </c>
      <c r="G1257" s="89" t="s">
        <v>541</v>
      </c>
      <c r="H1257" s="89" t="s">
        <v>83</v>
      </c>
      <c r="I1257" s="89" t="s">
        <v>301</v>
      </c>
      <c r="J1257" s="90">
        <v>55.01979</v>
      </c>
      <c r="K1257" s="90">
        <v>82.912030000000001</v>
      </c>
      <c r="L1257" s="89" t="s">
        <v>24</v>
      </c>
      <c r="M1257" s="89" t="s">
        <v>30</v>
      </c>
      <c r="N1257" s="89"/>
      <c r="O1257" s="89" t="s">
        <v>30</v>
      </c>
      <c r="P1257" s="90" t="s">
        <v>540</v>
      </c>
      <c r="Q1257" s="89" t="s">
        <v>540</v>
      </c>
      <c r="R1257" s="90">
        <v>356.34522196</v>
      </c>
      <c r="S1257" s="90">
        <v>218.96523092000001</v>
      </c>
      <c r="T1257" s="90">
        <v>11.786150933333333</v>
      </c>
      <c r="U1257" s="90">
        <v>796.42</v>
      </c>
      <c r="V1257" s="90">
        <v>317.55115202668793</v>
      </c>
      <c r="W1257" s="90">
        <v>0.48735000000000001</v>
      </c>
      <c r="X1257" s="90">
        <v>40.4</v>
      </c>
      <c r="Y1257" s="90">
        <v>173.66484392220602</v>
      </c>
      <c r="Z1257" s="90">
        <v>106.71270528886201</v>
      </c>
      <c r="AA1257" s="90">
        <v>5.7439806573599999</v>
      </c>
      <c r="AB1257" s="90">
        <v>388.13528700000001</v>
      </c>
      <c r="AC1257" s="90">
        <v>154.75855394020635</v>
      </c>
      <c r="AD1257" s="90">
        <v>829.01537080863432</v>
      </c>
    </row>
    <row r="1258" spans="1:30" x14ac:dyDescent="0.2">
      <c r="A1258" s="89" t="s">
        <v>1117</v>
      </c>
      <c r="B1258" s="89" t="s">
        <v>577</v>
      </c>
      <c r="C1258" s="89" t="s">
        <v>5</v>
      </c>
      <c r="D1258" s="89" t="s">
        <v>831</v>
      </c>
      <c r="E1258" s="89" t="s">
        <v>611</v>
      </c>
      <c r="F1258" s="89" t="s">
        <v>611</v>
      </c>
      <c r="G1258" s="89" t="s">
        <v>541</v>
      </c>
      <c r="H1258" s="89" t="s">
        <v>83</v>
      </c>
      <c r="I1258" s="89" t="s">
        <v>302</v>
      </c>
      <c r="J1258" s="90">
        <v>55.052655000000001</v>
      </c>
      <c r="K1258" s="90">
        <v>82.996508000000006</v>
      </c>
      <c r="L1258" s="89" t="s">
        <v>24</v>
      </c>
      <c r="M1258" s="89" t="s">
        <v>30</v>
      </c>
      <c r="N1258" s="89"/>
      <c r="O1258" s="89" t="s">
        <v>30</v>
      </c>
      <c r="P1258" s="90" t="s">
        <v>540</v>
      </c>
      <c r="Q1258" s="89" t="s">
        <v>540</v>
      </c>
      <c r="R1258" s="90">
        <v>352.94118685121134</v>
      </c>
      <c r="S1258" s="90">
        <v>461.18097968179353</v>
      </c>
      <c r="T1258" s="90">
        <v>98.754767845728466</v>
      </c>
      <c r="U1258" s="90">
        <v>2028.6876923076925</v>
      </c>
      <c r="V1258" s="90">
        <v>558.48714499108985</v>
      </c>
      <c r="W1258" s="90">
        <v>1.55053</v>
      </c>
      <c r="X1258" s="90">
        <v>74.66</v>
      </c>
      <c r="Y1258" s="90">
        <v>547.24589844840875</v>
      </c>
      <c r="Z1258" s="90">
        <v>715.07494442601126</v>
      </c>
      <c r="AA1258" s="90">
        <v>153.12223018783735</v>
      </c>
      <c r="AB1258" s="90">
        <v>3145.5411275538463</v>
      </c>
      <c r="AC1258" s="90">
        <v>865.95107292303453</v>
      </c>
      <c r="AD1258" s="90">
        <v>5426.9352735391376</v>
      </c>
    </row>
    <row r="1259" spans="1:30" x14ac:dyDescent="0.2">
      <c r="A1259" s="89" t="s">
        <v>1117</v>
      </c>
      <c r="B1259" s="89" t="s">
        <v>577</v>
      </c>
      <c r="C1259" s="89" t="s">
        <v>10</v>
      </c>
      <c r="D1259" s="89" t="s">
        <v>831</v>
      </c>
      <c r="E1259" s="89" t="s">
        <v>611</v>
      </c>
      <c r="F1259" s="89" t="s">
        <v>611</v>
      </c>
      <c r="G1259" s="89" t="s">
        <v>541</v>
      </c>
      <c r="H1259" s="89" t="s">
        <v>83</v>
      </c>
      <c r="I1259" s="89" t="s">
        <v>302</v>
      </c>
      <c r="J1259" s="90">
        <v>55.052655000000001</v>
      </c>
      <c r="K1259" s="90">
        <v>82.996508000000006</v>
      </c>
      <c r="L1259" s="89" t="s">
        <v>24</v>
      </c>
      <c r="M1259" s="89" t="s">
        <v>30</v>
      </c>
      <c r="N1259" s="89"/>
      <c r="O1259" s="89" t="s">
        <v>30</v>
      </c>
      <c r="P1259" s="90" t="s">
        <v>540</v>
      </c>
      <c r="Q1259" s="89" t="s">
        <v>540</v>
      </c>
      <c r="R1259" s="90">
        <v>352.94118685121134</v>
      </c>
      <c r="S1259" s="90">
        <v>461.18097968179353</v>
      </c>
      <c r="T1259" s="90">
        <v>98.754767845728466</v>
      </c>
      <c r="U1259" s="90">
        <v>2028.6876923076925</v>
      </c>
      <c r="V1259" s="90">
        <v>558.48714499108985</v>
      </c>
      <c r="W1259" s="90">
        <v>0.42129</v>
      </c>
      <c r="X1259" s="90">
        <v>74.66</v>
      </c>
      <c r="Y1259" s="90">
        <v>148.69059260854684</v>
      </c>
      <c r="Z1259" s="90">
        <v>194.29093493014278</v>
      </c>
      <c r="AA1259" s="90">
        <v>41.604396145726945</v>
      </c>
      <c r="AB1259" s="90">
        <v>854.66583789230776</v>
      </c>
      <c r="AC1259" s="90">
        <v>235.28504931329624</v>
      </c>
      <c r="AD1259" s="90">
        <v>1474.5368108900204</v>
      </c>
    </row>
    <row r="1260" spans="1:30" x14ac:dyDescent="0.2">
      <c r="A1260" s="89" t="s">
        <v>1117</v>
      </c>
      <c r="B1260" s="89" t="s">
        <v>577</v>
      </c>
      <c r="C1260" s="89" t="s">
        <v>9</v>
      </c>
      <c r="D1260" s="89" t="s">
        <v>831</v>
      </c>
      <c r="E1260" s="89" t="s">
        <v>611</v>
      </c>
      <c r="F1260" s="89" t="s">
        <v>611</v>
      </c>
      <c r="G1260" s="89" t="s">
        <v>541</v>
      </c>
      <c r="H1260" s="89" t="s">
        <v>83</v>
      </c>
      <c r="I1260" s="89" t="s">
        <v>302</v>
      </c>
      <c r="J1260" s="90">
        <v>55.052655000000001</v>
      </c>
      <c r="K1260" s="90">
        <v>82.996508000000006</v>
      </c>
      <c r="L1260" s="89" t="s">
        <v>24</v>
      </c>
      <c r="M1260" s="89" t="s">
        <v>30</v>
      </c>
      <c r="N1260" s="89"/>
      <c r="O1260" s="89" t="s">
        <v>30</v>
      </c>
      <c r="P1260" s="90" t="s">
        <v>540</v>
      </c>
      <c r="Q1260" s="89" t="s">
        <v>540</v>
      </c>
      <c r="R1260" s="90">
        <v>352.94118685121134</v>
      </c>
      <c r="S1260" s="90">
        <v>461.18097968179353</v>
      </c>
      <c r="T1260" s="90">
        <v>98.754767845728466</v>
      </c>
      <c r="U1260" s="90">
        <v>2028.6876923076925</v>
      </c>
      <c r="V1260" s="90">
        <v>558.48714499108985</v>
      </c>
      <c r="W1260" s="90">
        <v>0.12648000000000001</v>
      </c>
      <c r="X1260" s="90">
        <v>74.66</v>
      </c>
      <c r="Y1260" s="90">
        <v>44.640001312941216</v>
      </c>
      <c r="Z1260" s="90">
        <v>58.33017031015325</v>
      </c>
      <c r="AA1260" s="90">
        <v>12.490503037127738</v>
      </c>
      <c r="AB1260" s="90">
        <v>256.58841932307695</v>
      </c>
      <c r="AC1260" s="90">
        <v>70.637454098473043</v>
      </c>
      <c r="AD1260" s="90">
        <v>442.68654808177217</v>
      </c>
    </row>
    <row r="1261" spans="1:30" x14ac:dyDescent="0.2">
      <c r="A1261" s="89" t="s">
        <v>1117</v>
      </c>
      <c r="B1261" s="89" t="s">
        <v>577</v>
      </c>
      <c r="C1261" s="89" t="s">
        <v>4</v>
      </c>
      <c r="D1261" s="89" t="s">
        <v>831</v>
      </c>
      <c r="E1261" s="89" t="s">
        <v>612</v>
      </c>
      <c r="F1261" s="89" t="s">
        <v>612</v>
      </c>
      <c r="G1261" s="89" t="s">
        <v>541</v>
      </c>
      <c r="H1261" s="89" t="s">
        <v>83</v>
      </c>
      <c r="I1261" s="89" t="s">
        <v>302</v>
      </c>
      <c r="J1261" s="90">
        <v>55.052655000000001</v>
      </c>
      <c r="K1261" s="90">
        <v>82.996508000000006</v>
      </c>
      <c r="L1261" s="89" t="s">
        <v>24</v>
      </c>
      <c r="M1261" s="89" t="s">
        <v>30</v>
      </c>
      <c r="N1261" s="89"/>
      <c r="O1261" s="89" t="s">
        <v>30</v>
      </c>
      <c r="P1261" s="90" t="s">
        <v>540</v>
      </c>
      <c r="Q1261" s="89" t="s">
        <v>540</v>
      </c>
      <c r="R1261" s="90">
        <v>356.34522196</v>
      </c>
      <c r="S1261" s="90">
        <v>218.96523092000001</v>
      </c>
      <c r="T1261" s="90">
        <v>11.786150933333333</v>
      </c>
      <c r="U1261" s="90">
        <v>796.42</v>
      </c>
      <c r="V1261" s="90">
        <v>317.55115202668793</v>
      </c>
      <c r="W1261" s="90">
        <v>1.79488</v>
      </c>
      <c r="X1261" s="90">
        <v>35.71</v>
      </c>
      <c r="Y1261" s="90">
        <v>639.59691199156487</v>
      </c>
      <c r="Z1261" s="90">
        <v>393.01631367368964</v>
      </c>
      <c r="AA1261" s="90">
        <v>21.154726587221333</v>
      </c>
      <c r="AB1261" s="90">
        <v>1429.4783296000001</v>
      </c>
      <c r="AC1261" s="90">
        <v>569.96621174966162</v>
      </c>
      <c r="AD1261" s="90">
        <v>3053.2124936021373</v>
      </c>
    </row>
    <row r="1262" spans="1:30" x14ac:dyDescent="0.2">
      <c r="A1262" s="89" t="s">
        <v>1117</v>
      </c>
      <c r="B1262" s="89" t="s">
        <v>578</v>
      </c>
      <c r="C1262" s="89" t="s">
        <v>6</v>
      </c>
      <c r="D1262" s="89" t="s">
        <v>831</v>
      </c>
      <c r="E1262" s="89" t="s">
        <v>612</v>
      </c>
      <c r="F1262" s="89" t="s">
        <v>612</v>
      </c>
      <c r="G1262" s="89" t="s">
        <v>541</v>
      </c>
      <c r="H1262" s="89" t="s">
        <v>83</v>
      </c>
      <c r="I1262" s="89" t="s">
        <v>302</v>
      </c>
      <c r="J1262" s="90">
        <v>55.052655000000001</v>
      </c>
      <c r="K1262" s="90">
        <v>82.996508000000006</v>
      </c>
      <c r="L1262" s="89" t="s">
        <v>24</v>
      </c>
      <c r="M1262" s="89" t="s">
        <v>30</v>
      </c>
      <c r="N1262" s="89"/>
      <c r="O1262" s="89" t="s">
        <v>30</v>
      </c>
      <c r="P1262" s="90" t="s">
        <v>540</v>
      </c>
      <c r="Q1262" s="89" t="s">
        <v>540</v>
      </c>
      <c r="R1262" s="90">
        <v>356.34522196</v>
      </c>
      <c r="S1262" s="90">
        <v>218.96523092000001</v>
      </c>
      <c r="T1262" s="90">
        <v>11.786150933333333</v>
      </c>
      <c r="U1262" s="90">
        <v>796.42</v>
      </c>
      <c r="V1262" s="90">
        <v>317.55115202668793</v>
      </c>
      <c r="W1262" s="90">
        <v>0.72665000000000002</v>
      </c>
      <c r="X1262" s="90">
        <v>35.71</v>
      </c>
      <c r="Y1262" s="90">
        <v>258.938255537234</v>
      </c>
      <c r="Z1262" s="90">
        <v>159.111085048018</v>
      </c>
      <c r="AA1262" s="90">
        <v>8.5644065757066663</v>
      </c>
      <c r="AB1262" s="90">
        <v>578.71859299999994</v>
      </c>
      <c r="AC1262" s="90">
        <v>230.7485446201928</v>
      </c>
      <c r="AD1262" s="90">
        <v>1236.0808847811516</v>
      </c>
    </row>
    <row r="1263" spans="1:30" x14ac:dyDescent="0.2">
      <c r="A1263" s="89" t="s">
        <v>1117</v>
      </c>
      <c r="B1263" s="89" t="s">
        <v>578</v>
      </c>
      <c r="C1263" s="89" t="s">
        <v>7</v>
      </c>
      <c r="D1263" s="89" t="s">
        <v>831</v>
      </c>
      <c r="E1263" s="89" t="s">
        <v>612</v>
      </c>
      <c r="F1263" s="89" t="s">
        <v>612</v>
      </c>
      <c r="G1263" s="89" t="s">
        <v>541</v>
      </c>
      <c r="H1263" s="89" t="s">
        <v>83</v>
      </c>
      <c r="I1263" s="89" t="s">
        <v>302</v>
      </c>
      <c r="J1263" s="90">
        <v>55.052655000000001</v>
      </c>
      <c r="K1263" s="90">
        <v>82.996508000000006</v>
      </c>
      <c r="L1263" s="89" t="s">
        <v>24</v>
      </c>
      <c r="M1263" s="89" t="s">
        <v>30</v>
      </c>
      <c r="N1263" s="89"/>
      <c r="O1263" s="89" t="s">
        <v>30</v>
      </c>
      <c r="P1263" s="90" t="s">
        <v>540</v>
      </c>
      <c r="Q1263" s="89" t="s">
        <v>540</v>
      </c>
      <c r="R1263" s="90">
        <v>356.34522196</v>
      </c>
      <c r="S1263" s="90">
        <v>218.96523092000001</v>
      </c>
      <c r="T1263" s="90">
        <v>11.786150933333333</v>
      </c>
      <c r="U1263" s="90">
        <v>796.42</v>
      </c>
      <c r="V1263" s="90">
        <v>317.55115202668793</v>
      </c>
      <c r="W1263" s="90">
        <v>0.52295999999999998</v>
      </c>
      <c r="X1263" s="90">
        <v>35.71</v>
      </c>
      <c r="Y1263" s="90">
        <v>186.35429727620161</v>
      </c>
      <c r="Z1263" s="90">
        <v>114.5100571619232</v>
      </c>
      <c r="AA1263" s="90">
        <v>6.1636854920959996</v>
      </c>
      <c r="AB1263" s="90">
        <v>416.49580319999995</v>
      </c>
      <c r="AC1263" s="90">
        <v>166.06655046387672</v>
      </c>
      <c r="AD1263" s="90">
        <v>889.59039359409746</v>
      </c>
    </row>
    <row r="1264" spans="1:30" x14ac:dyDescent="0.2">
      <c r="A1264" s="89" t="s">
        <v>1117</v>
      </c>
      <c r="B1264" s="89" t="s">
        <v>577</v>
      </c>
      <c r="C1264" s="89" t="s">
        <v>5</v>
      </c>
      <c r="D1264" s="89" t="s">
        <v>832</v>
      </c>
      <c r="E1264" s="89" t="s">
        <v>611</v>
      </c>
      <c r="F1264" s="89" t="s">
        <v>611</v>
      </c>
      <c r="G1264" s="89" t="s">
        <v>541</v>
      </c>
      <c r="H1264" s="89" t="s">
        <v>83</v>
      </c>
      <c r="I1264" s="89" t="s">
        <v>303</v>
      </c>
      <c r="J1264" s="90">
        <v>54.956083999999997</v>
      </c>
      <c r="K1264" s="90">
        <v>83.061357000000001</v>
      </c>
      <c r="L1264" s="89" t="s">
        <v>24</v>
      </c>
      <c r="M1264" s="89" t="s">
        <v>30</v>
      </c>
      <c r="N1264" s="89"/>
      <c r="O1264" s="89" t="s">
        <v>30</v>
      </c>
      <c r="P1264" s="90" t="s">
        <v>540</v>
      </c>
      <c r="Q1264" s="89" t="s">
        <v>540</v>
      </c>
      <c r="R1264" s="90">
        <v>352.94118685121134</v>
      </c>
      <c r="S1264" s="90">
        <v>461.18097968179353</v>
      </c>
      <c r="T1264" s="90">
        <v>98.754767845728466</v>
      </c>
      <c r="U1264" s="90">
        <v>2028.6876923076925</v>
      </c>
      <c r="V1264" s="90">
        <v>435.73367527097486</v>
      </c>
      <c r="W1264" s="90">
        <v>1.41273</v>
      </c>
      <c r="X1264" s="90">
        <v>58.25</v>
      </c>
      <c r="Y1264" s="90">
        <v>498.61060290031179</v>
      </c>
      <c r="Z1264" s="90">
        <v>651.52420542586015</v>
      </c>
      <c r="AA1264" s="90">
        <v>139.51382317869599</v>
      </c>
      <c r="AB1264" s="90">
        <v>2865.9879635538464</v>
      </c>
      <c r="AC1264" s="90">
        <v>615.57403506556432</v>
      </c>
      <c r="AD1264" s="90">
        <v>4771.2106301242784</v>
      </c>
    </row>
    <row r="1265" spans="1:30" x14ac:dyDescent="0.2">
      <c r="A1265" s="89" t="s">
        <v>1117</v>
      </c>
      <c r="B1265" s="89" t="s">
        <v>577</v>
      </c>
      <c r="C1265" s="89" t="s">
        <v>10</v>
      </c>
      <c r="D1265" s="89" t="s">
        <v>832</v>
      </c>
      <c r="E1265" s="89" t="s">
        <v>611</v>
      </c>
      <c r="F1265" s="89" t="s">
        <v>611</v>
      </c>
      <c r="G1265" s="89" t="s">
        <v>541</v>
      </c>
      <c r="H1265" s="89" t="s">
        <v>83</v>
      </c>
      <c r="I1265" s="89" t="s">
        <v>303</v>
      </c>
      <c r="J1265" s="90">
        <v>54.956083999999997</v>
      </c>
      <c r="K1265" s="90">
        <v>83.061357000000001</v>
      </c>
      <c r="L1265" s="89" t="s">
        <v>24</v>
      </c>
      <c r="M1265" s="89" t="s">
        <v>30</v>
      </c>
      <c r="N1265" s="89"/>
      <c r="O1265" s="89" t="s">
        <v>30</v>
      </c>
      <c r="P1265" s="90" t="s">
        <v>540</v>
      </c>
      <c r="Q1265" s="89" t="s">
        <v>540</v>
      </c>
      <c r="R1265" s="90">
        <v>352.94118685121134</v>
      </c>
      <c r="S1265" s="90">
        <v>461.18097968179353</v>
      </c>
      <c r="T1265" s="90">
        <v>98.754767845728466</v>
      </c>
      <c r="U1265" s="90">
        <v>2028.6876923076925</v>
      </c>
      <c r="V1265" s="90">
        <v>435.73367527097486</v>
      </c>
      <c r="W1265" s="90">
        <v>0.38718000000000002</v>
      </c>
      <c r="X1265" s="90">
        <v>58.25</v>
      </c>
      <c r="Y1265" s="90">
        <v>136.65176872505202</v>
      </c>
      <c r="Z1265" s="90">
        <v>178.56005171319683</v>
      </c>
      <c r="AA1265" s="90">
        <v>38.235871014509151</v>
      </c>
      <c r="AB1265" s="90">
        <v>785.4673007076924</v>
      </c>
      <c r="AC1265" s="90">
        <v>168.70736439141606</v>
      </c>
      <c r="AD1265" s="90">
        <v>1307.6223565518665</v>
      </c>
    </row>
    <row r="1266" spans="1:30" x14ac:dyDescent="0.2">
      <c r="A1266" s="89" t="s">
        <v>1117</v>
      </c>
      <c r="B1266" s="89" t="s">
        <v>577</v>
      </c>
      <c r="C1266" s="89" t="s">
        <v>9</v>
      </c>
      <c r="D1266" s="89" t="s">
        <v>832</v>
      </c>
      <c r="E1266" s="89" t="s">
        <v>611</v>
      </c>
      <c r="F1266" s="89" t="s">
        <v>611</v>
      </c>
      <c r="G1266" s="89" t="s">
        <v>541</v>
      </c>
      <c r="H1266" s="89" t="s">
        <v>83</v>
      </c>
      <c r="I1266" s="89" t="s">
        <v>303</v>
      </c>
      <c r="J1266" s="90">
        <v>54.956083999999997</v>
      </c>
      <c r="K1266" s="90">
        <v>83.061357000000001</v>
      </c>
      <c r="L1266" s="89" t="s">
        <v>24</v>
      </c>
      <c r="M1266" s="89" t="s">
        <v>30</v>
      </c>
      <c r="N1266" s="89"/>
      <c r="O1266" s="89" t="s">
        <v>30</v>
      </c>
      <c r="P1266" s="90" t="s">
        <v>540</v>
      </c>
      <c r="Q1266" s="89" t="s">
        <v>540</v>
      </c>
      <c r="R1266" s="90">
        <v>352.94118685121134</v>
      </c>
      <c r="S1266" s="90">
        <v>461.18097968179353</v>
      </c>
      <c r="T1266" s="90">
        <v>98.754767845728466</v>
      </c>
      <c r="U1266" s="90">
        <v>2028.6876923076925</v>
      </c>
      <c r="V1266" s="90">
        <v>435.73367527097486</v>
      </c>
      <c r="W1266" s="90">
        <v>0.11665</v>
      </c>
      <c r="X1266" s="90">
        <v>58.25</v>
      </c>
      <c r="Y1266" s="90">
        <v>41.170589446193802</v>
      </c>
      <c r="Z1266" s="90">
        <v>53.796761279881217</v>
      </c>
      <c r="AA1266" s="90">
        <v>11.519743669204226</v>
      </c>
      <c r="AB1266" s="90">
        <v>236.64641930769233</v>
      </c>
      <c r="AC1266" s="90">
        <v>50.82833322035922</v>
      </c>
      <c r="AD1266" s="90">
        <v>393.96184692333082</v>
      </c>
    </row>
    <row r="1267" spans="1:30" x14ac:dyDescent="0.2">
      <c r="A1267" s="89" t="s">
        <v>1117</v>
      </c>
      <c r="B1267" s="89" t="s">
        <v>577</v>
      </c>
      <c r="C1267" s="89" t="s">
        <v>4</v>
      </c>
      <c r="D1267" s="89" t="s">
        <v>832</v>
      </c>
      <c r="E1267" s="89" t="s">
        <v>612</v>
      </c>
      <c r="F1267" s="89" t="s">
        <v>612</v>
      </c>
      <c r="G1267" s="89" t="s">
        <v>541</v>
      </c>
      <c r="H1267" s="89" t="s">
        <v>83</v>
      </c>
      <c r="I1267" s="89" t="s">
        <v>303</v>
      </c>
      <c r="J1267" s="90">
        <v>54.956083999999997</v>
      </c>
      <c r="K1267" s="90">
        <v>83.061357000000001</v>
      </c>
      <c r="L1267" s="89" t="s">
        <v>24</v>
      </c>
      <c r="M1267" s="89" t="s">
        <v>30</v>
      </c>
      <c r="N1267" s="89"/>
      <c r="O1267" s="89" t="s">
        <v>30</v>
      </c>
      <c r="P1267" s="90" t="s">
        <v>540</v>
      </c>
      <c r="Q1267" s="89" t="s">
        <v>540</v>
      </c>
      <c r="R1267" s="90">
        <v>356.34522196</v>
      </c>
      <c r="S1267" s="90">
        <v>218.96523092000001</v>
      </c>
      <c r="T1267" s="90">
        <v>11.786150933333333</v>
      </c>
      <c r="U1267" s="90">
        <v>796.42</v>
      </c>
      <c r="V1267" s="90">
        <v>400.27654873390327</v>
      </c>
      <c r="W1267" s="90">
        <v>1.6218999999999999</v>
      </c>
      <c r="X1267" s="90">
        <v>53.51</v>
      </c>
      <c r="Y1267" s="90">
        <v>577.95631549692393</v>
      </c>
      <c r="Z1267" s="90">
        <v>355.13970802914798</v>
      </c>
      <c r="AA1267" s="90">
        <v>19.115958198773331</v>
      </c>
      <c r="AB1267" s="90">
        <v>1291.7135979999998</v>
      </c>
      <c r="AC1267" s="90">
        <v>649.20853439151767</v>
      </c>
      <c r="AD1267" s="90">
        <v>2893.134114116363</v>
      </c>
    </row>
    <row r="1268" spans="1:30" x14ac:dyDescent="0.2">
      <c r="A1268" s="89" t="s">
        <v>1117</v>
      </c>
      <c r="B1268" s="89" t="s">
        <v>578</v>
      </c>
      <c r="C1268" s="89" t="s">
        <v>6</v>
      </c>
      <c r="D1268" s="89" t="s">
        <v>832</v>
      </c>
      <c r="E1268" s="89" t="s">
        <v>612</v>
      </c>
      <c r="F1268" s="89" t="s">
        <v>612</v>
      </c>
      <c r="G1268" s="89" t="s">
        <v>541</v>
      </c>
      <c r="H1268" s="89" t="s">
        <v>83</v>
      </c>
      <c r="I1268" s="89" t="s">
        <v>303</v>
      </c>
      <c r="J1268" s="90">
        <v>54.956083999999997</v>
      </c>
      <c r="K1268" s="90">
        <v>83.061357000000001</v>
      </c>
      <c r="L1268" s="89" t="s">
        <v>24</v>
      </c>
      <c r="M1268" s="89" t="s">
        <v>30</v>
      </c>
      <c r="N1268" s="89"/>
      <c r="O1268" s="89" t="s">
        <v>30</v>
      </c>
      <c r="P1268" s="90" t="s">
        <v>540</v>
      </c>
      <c r="Q1268" s="89" t="s">
        <v>540</v>
      </c>
      <c r="R1268" s="90">
        <v>356.34522196</v>
      </c>
      <c r="S1268" s="90">
        <v>218.96523092000001</v>
      </c>
      <c r="T1268" s="90">
        <v>11.786150933333333</v>
      </c>
      <c r="U1268" s="90">
        <v>796.42</v>
      </c>
      <c r="V1268" s="90">
        <v>400.27654873390327</v>
      </c>
      <c r="W1268" s="90">
        <v>0.71914</v>
      </c>
      <c r="X1268" s="90">
        <v>53.51</v>
      </c>
      <c r="Y1268" s="90">
        <v>256.26210292031442</v>
      </c>
      <c r="Z1268" s="90">
        <v>157.46665616380881</v>
      </c>
      <c r="AA1268" s="90">
        <v>8.4758925821973339</v>
      </c>
      <c r="AB1268" s="90">
        <v>572.73747879999996</v>
      </c>
      <c r="AC1268" s="90">
        <v>287.85487725649921</v>
      </c>
      <c r="AD1268" s="90">
        <v>1282.7970077228197</v>
      </c>
    </row>
    <row r="1269" spans="1:30" x14ac:dyDescent="0.2">
      <c r="A1269" s="89" t="s">
        <v>1117</v>
      </c>
      <c r="B1269" s="89" t="s">
        <v>578</v>
      </c>
      <c r="C1269" s="89" t="s">
        <v>7</v>
      </c>
      <c r="D1269" s="89" t="s">
        <v>832</v>
      </c>
      <c r="E1269" s="89" t="s">
        <v>612</v>
      </c>
      <c r="F1269" s="89" t="s">
        <v>612</v>
      </c>
      <c r="G1269" s="89" t="s">
        <v>541</v>
      </c>
      <c r="H1269" s="89" t="s">
        <v>83</v>
      </c>
      <c r="I1269" s="89" t="s">
        <v>303</v>
      </c>
      <c r="J1269" s="90">
        <v>54.956083999999997</v>
      </c>
      <c r="K1269" s="90">
        <v>83.061357000000001</v>
      </c>
      <c r="L1269" s="89" t="s">
        <v>24</v>
      </c>
      <c r="M1269" s="89" t="s">
        <v>30</v>
      </c>
      <c r="N1269" s="89"/>
      <c r="O1269" s="89" t="s">
        <v>30</v>
      </c>
      <c r="P1269" s="90" t="s">
        <v>540</v>
      </c>
      <c r="Q1269" s="89" t="s">
        <v>540</v>
      </c>
      <c r="R1269" s="90">
        <v>356.34522196</v>
      </c>
      <c r="S1269" s="90">
        <v>218.96523092000001</v>
      </c>
      <c r="T1269" s="90">
        <v>11.786150933333333</v>
      </c>
      <c r="U1269" s="90">
        <v>796.42</v>
      </c>
      <c r="V1269" s="90">
        <v>400.27654873390327</v>
      </c>
      <c r="W1269" s="90">
        <v>0.52263999999999999</v>
      </c>
      <c r="X1269" s="90">
        <v>53.51</v>
      </c>
      <c r="Y1269" s="90">
        <v>186.2402668051744</v>
      </c>
      <c r="Z1269" s="90">
        <v>114.4399882880288</v>
      </c>
      <c r="AA1269" s="90">
        <v>6.1599139237973333</v>
      </c>
      <c r="AB1269" s="90">
        <v>416.24094879999996</v>
      </c>
      <c r="AC1269" s="90">
        <v>209.2005354302872</v>
      </c>
      <c r="AD1269" s="90">
        <v>932.28165324728764</v>
      </c>
    </row>
    <row r="1270" spans="1:30" x14ac:dyDescent="0.2">
      <c r="A1270" s="89" t="s">
        <v>1117</v>
      </c>
      <c r="B1270" s="89" t="s">
        <v>577</v>
      </c>
      <c r="C1270" s="89" t="s">
        <v>5</v>
      </c>
      <c r="D1270" s="89" t="s">
        <v>833</v>
      </c>
      <c r="E1270" s="89" t="s">
        <v>611</v>
      </c>
      <c r="F1270" s="89" t="s">
        <v>611</v>
      </c>
      <c r="G1270" s="89" t="s">
        <v>541</v>
      </c>
      <c r="H1270" s="89" t="s">
        <v>83</v>
      </c>
      <c r="I1270" s="89" t="s">
        <v>304</v>
      </c>
      <c r="J1270" s="90">
        <v>54.959159999999997</v>
      </c>
      <c r="K1270" s="90">
        <v>83.145034999999993</v>
      </c>
      <c r="L1270" s="89" t="s">
        <v>24</v>
      </c>
      <c r="M1270" s="89" t="s">
        <v>30</v>
      </c>
      <c r="N1270" s="89"/>
      <c r="O1270" s="89" t="s">
        <v>30</v>
      </c>
      <c r="P1270" s="90" t="s">
        <v>540</v>
      </c>
      <c r="Q1270" s="89" t="s">
        <v>540</v>
      </c>
      <c r="R1270" s="90">
        <v>352.94118685121134</v>
      </c>
      <c r="S1270" s="90">
        <v>461.18097968179353</v>
      </c>
      <c r="T1270" s="90">
        <v>98.754767845728466</v>
      </c>
      <c r="U1270" s="90">
        <v>2028.6876923076925</v>
      </c>
      <c r="V1270" s="90">
        <v>491.16348700930831</v>
      </c>
      <c r="W1270" s="90">
        <v>1.9198</v>
      </c>
      <c r="X1270" s="90">
        <v>65.66</v>
      </c>
      <c r="Y1270" s="90">
        <v>677.57649051695546</v>
      </c>
      <c r="Z1270" s="90">
        <v>885.37524479310719</v>
      </c>
      <c r="AA1270" s="90">
        <v>189.5894033102295</v>
      </c>
      <c r="AB1270" s="90">
        <v>3894.6746316923081</v>
      </c>
      <c r="AC1270" s="90">
        <v>942.93566236047002</v>
      </c>
      <c r="AD1270" s="90">
        <v>6590.1514326730703</v>
      </c>
    </row>
    <row r="1271" spans="1:30" x14ac:dyDescent="0.2">
      <c r="A1271" s="89" t="s">
        <v>1117</v>
      </c>
      <c r="B1271" s="89" t="s">
        <v>577</v>
      </c>
      <c r="C1271" s="89" t="s">
        <v>10</v>
      </c>
      <c r="D1271" s="89" t="s">
        <v>833</v>
      </c>
      <c r="E1271" s="89" t="s">
        <v>611</v>
      </c>
      <c r="F1271" s="89" t="s">
        <v>611</v>
      </c>
      <c r="G1271" s="89" t="s">
        <v>541</v>
      </c>
      <c r="H1271" s="89" t="s">
        <v>83</v>
      </c>
      <c r="I1271" s="89" t="s">
        <v>304</v>
      </c>
      <c r="J1271" s="90">
        <v>54.959159999999997</v>
      </c>
      <c r="K1271" s="90">
        <v>83.145034999999993</v>
      </c>
      <c r="L1271" s="89" t="s">
        <v>24</v>
      </c>
      <c r="M1271" s="89" t="s">
        <v>30</v>
      </c>
      <c r="N1271" s="89"/>
      <c r="O1271" s="89" t="s">
        <v>30</v>
      </c>
      <c r="P1271" s="90" t="s">
        <v>540</v>
      </c>
      <c r="Q1271" s="89" t="s">
        <v>540</v>
      </c>
      <c r="R1271" s="90">
        <v>352.94118685121134</v>
      </c>
      <c r="S1271" s="90">
        <v>461.18097968179353</v>
      </c>
      <c r="T1271" s="90">
        <v>98.754767845728466</v>
      </c>
      <c r="U1271" s="90">
        <v>2028.6876923076925</v>
      </c>
      <c r="V1271" s="90">
        <v>491.16348700930831</v>
      </c>
      <c r="W1271" s="90">
        <v>0.51561999999999997</v>
      </c>
      <c r="X1271" s="90">
        <v>65.66</v>
      </c>
      <c r="Y1271" s="90">
        <v>181.98353476422159</v>
      </c>
      <c r="Z1271" s="90">
        <v>237.79413674352637</v>
      </c>
      <c r="AA1271" s="90">
        <v>50.91993339661451</v>
      </c>
      <c r="AB1271" s="90">
        <v>1046.0319479076923</v>
      </c>
      <c r="AC1271" s="90">
        <v>253.25371717173954</v>
      </c>
      <c r="AD1271" s="90">
        <v>1769.9832699837943</v>
      </c>
    </row>
    <row r="1272" spans="1:30" x14ac:dyDescent="0.2">
      <c r="A1272" s="89" t="s">
        <v>1117</v>
      </c>
      <c r="B1272" s="89" t="s">
        <v>577</v>
      </c>
      <c r="C1272" s="89" t="s">
        <v>9</v>
      </c>
      <c r="D1272" s="89" t="s">
        <v>833</v>
      </c>
      <c r="E1272" s="89" t="s">
        <v>611</v>
      </c>
      <c r="F1272" s="89" t="s">
        <v>611</v>
      </c>
      <c r="G1272" s="89" t="s">
        <v>541</v>
      </c>
      <c r="H1272" s="89" t="s">
        <v>83</v>
      </c>
      <c r="I1272" s="89" t="s">
        <v>304</v>
      </c>
      <c r="J1272" s="90">
        <v>54.959159999999997</v>
      </c>
      <c r="K1272" s="90">
        <v>83.145034999999993</v>
      </c>
      <c r="L1272" s="89" t="s">
        <v>24</v>
      </c>
      <c r="M1272" s="89" t="s">
        <v>30</v>
      </c>
      <c r="N1272" s="89"/>
      <c r="O1272" s="89" t="s">
        <v>30</v>
      </c>
      <c r="P1272" s="90" t="s">
        <v>540</v>
      </c>
      <c r="Q1272" s="89" t="s">
        <v>540</v>
      </c>
      <c r="R1272" s="90">
        <v>352.94118685121134</v>
      </c>
      <c r="S1272" s="90">
        <v>461.18097968179353</v>
      </c>
      <c r="T1272" s="90">
        <v>98.754767845728466</v>
      </c>
      <c r="U1272" s="90">
        <v>2028.6876923076925</v>
      </c>
      <c r="V1272" s="90">
        <v>491.16348700930831</v>
      </c>
      <c r="W1272" s="90">
        <v>0.15406</v>
      </c>
      <c r="X1272" s="90">
        <v>65.66</v>
      </c>
      <c r="Y1272" s="90">
        <v>54.374119246297617</v>
      </c>
      <c r="Z1272" s="90">
        <v>71.049541729777118</v>
      </c>
      <c r="AA1272" s="90">
        <v>15.214159534312929</v>
      </c>
      <c r="AB1272" s="90">
        <v>312.53962587692308</v>
      </c>
      <c r="AC1272" s="90">
        <v>75.668646808654046</v>
      </c>
      <c r="AD1272" s="90">
        <v>528.84609319596484</v>
      </c>
    </row>
    <row r="1273" spans="1:30" x14ac:dyDescent="0.2">
      <c r="A1273" s="89" t="s">
        <v>1117</v>
      </c>
      <c r="B1273" s="89" t="s">
        <v>577</v>
      </c>
      <c r="C1273" s="89" t="s">
        <v>4</v>
      </c>
      <c r="D1273" s="89" t="s">
        <v>833</v>
      </c>
      <c r="E1273" s="89" t="s">
        <v>612</v>
      </c>
      <c r="F1273" s="89" t="s">
        <v>612</v>
      </c>
      <c r="G1273" s="89" t="s">
        <v>541</v>
      </c>
      <c r="H1273" s="89" t="s">
        <v>83</v>
      </c>
      <c r="I1273" s="89" t="s">
        <v>304</v>
      </c>
      <c r="J1273" s="90">
        <v>54.959159999999997</v>
      </c>
      <c r="K1273" s="90">
        <v>83.145034999999993</v>
      </c>
      <c r="L1273" s="89" t="s">
        <v>24</v>
      </c>
      <c r="M1273" s="89" t="s">
        <v>30</v>
      </c>
      <c r="N1273" s="89"/>
      <c r="O1273" s="89" t="s">
        <v>30</v>
      </c>
      <c r="P1273" s="90" t="s">
        <v>540</v>
      </c>
      <c r="Q1273" s="89" t="s">
        <v>540</v>
      </c>
      <c r="R1273" s="90">
        <v>356.34522196</v>
      </c>
      <c r="S1273" s="90">
        <v>218.96523092000001</v>
      </c>
      <c r="T1273" s="90">
        <v>11.786150933333333</v>
      </c>
      <c r="U1273" s="90">
        <v>796.42</v>
      </c>
      <c r="V1273" s="90">
        <v>420.54845019286194</v>
      </c>
      <c r="W1273" s="90">
        <v>2.2465999999999999</v>
      </c>
      <c r="X1273" s="90">
        <v>56.22</v>
      </c>
      <c r="Y1273" s="90">
        <v>800.56517565533602</v>
      </c>
      <c r="Z1273" s="90">
        <v>491.92728778487202</v>
      </c>
      <c r="AA1273" s="90">
        <v>26.478766686826667</v>
      </c>
      <c r="AB1273" s="90">
        <v>1789.2371719999999</v>
      </c>
      <c r="AC1273" s="90">
        <v>944.8041482032836</v>
      </c>
      <c r="AD1273" s="90">
        <v>4053.0125503303184</v>
      </c>
    </row>
    <row r="1274" spans="1:30" x14ac:dyDescent="0.2">
      <c r="A1274" s="89" t="s">
        <v>1117</v>
      </c>
      <c r="B1274" s="89" t="s">
        <v>578</v>
      </c>
      <c r="C1274" s="89" t="s">
        <v>6</v>
      </c>
      <c r="D1274" s="89" t="s">
        <v>833</v>
      </c>
      <c r="E1274" s="89" t="s">
        <v>612</v>
      </c>
      <c r="F1274" s="89" t="s">
        <v>612</v>
      </c>
      <c r="G1274" s="89" t="s">
        <v>541</v>
      </c>
      <c r="H1274" s="89" t="s">
        <v>83</v>
      </c>
      <c r="I1274" s="89" t="s">
        <v>304</v>
      </c>
      <c r="J1274" s="90">
        <v>54.959159999999997</v>
      </c>
      <c r="K1274" s="90">
        <v>83.145034999999993</v>
      </c>
      <c r="L1274" s="89" t="s">
        <v>24</v>
      </c>
      <c r="M1274" s="89" t="s">
        <v>30</v>
      </c>
      <c r="N1274" s="89"/>
      <c r="O1274" s="89" t="s">
        <v>30</v>
      </c>
      <c r="P1274" s="90" t="s">
        <v>540</v>
      </c>
      <c r="Q1274" s="89" t="s">
        <v>540</v>
      </c>
      <c r="R1274" s="90">
        <v>356.34522196</v>
      </c>
      <c r="S1274" s="90">
        <v>218.96523092000001</v>
      </c>
      <c r="T1274" s="90">
        <v>11.786150933333333</v>
      </c>
      <c r="U1274" s="90">
        <v>796.42</v>
      </c>
      <c r="V1274" s="90">
        <v>420.54845019286194</v>
      </c>
      <c r="W1274" s="90">
        <v>0.86334999999999995</v>
      </c>
      <c r="X1274" s="90">
        <v>56.22</v>
      </c>
      <c r="Y1274" s="90">
        <v>307.650647379166</v>
      </c>
      <c r="Z1274" s="90">
        <v>189.04363211478199</v>
      </c>
      <c r="AA1274" s="90">
        <v>10.175573408293333</v>
      </c>
      <c r="AB1274" s="90">
        <v>687.58920699999987</v>
      </c>
      <c r="AC1274" s="90">
        <v>363.08050447400734</v>
      </c>
      <c r="AD1274" s="90">
        <v>1557.5395643762486</v>
      </c>
    </row>
    <row r="1275" spans="1:30" x14ac:dyDescent="0.2">
      <c r="A1275" s="89" t="s">
        <v>1117</v>
      </c>
      <c r="B1275" s="89" t="s">
        <v>578</v>
      </c>
      <c r="C1275" s="89" t="s">
        <v>7</v>
      </c>
      <c r="D1275" s="89" t="s">
        <v>833</v>
      </c>
      <c r="E1275" s="89" t="s">
        <v>612</v>
      </c>
      <c r="F1275" s="89" t="s">
        <v>612</v>
      </c>
      <c r="G1275" s="89" t="s">
        <v>541</v>
      </c>
      <c r="H1275" s="89" t="s">
        <v>83</v>
      </c>
      <c r="I1275" s="89" t="s">
        <v>304</v>
      </c>
      <c r="J1275" s="90">
        <v>54.959159999999997</v>
      </c>
      <c r="K1275" s="90">
        <v>83.145034999999993</v>
      </c>
      <c r="L1275" s="89" t="s">
        <v>24</v>
      </c>
      <c r="M1275" s="89" t="s">
        <v>30</v>
      </c>
      <c r="N1275" s="89"/>
      <c r="O1275" s="89" t="s">
        <v>30</v>
      </c>
      <c r="P1275" s="90" t="s">
        <v>540</v>
      </c>
      <c r="Q1275" s="89" t="s">
        <v>540</v>
      </c>
      <c r="R1275" s="90">
        <v>356.34522196</v>
      </c>
      <c r="S1275" s="90">
        <v>218.96523092000001</v>
      </c>
      <c r="T1275" s="90">
        <v>11.786150933333333</v>
      </c>
      <c r="U1275" s="90">
        <v>796.42</v>
      </c>
      <c r="V1275" s="90">
        <v>420.54845019286194</v>
      </c>
      <c r="W1275" s="90">
        <v>0.63019000000000003</v>
      </c>
      <c r="X1275" s="90">
        <v>56.22</v>
      </c>
      <c r="Y1275" s="90">
        <v>224.56519542697242</v>
      </c>
      <c r="Z1275" s="90">
        <v>137.98969887347482</v>
      </c>
      <c r="AA1275" s="90">
        <v>7.4275144566773337</v>
      </c>
      <c r="AB1275" s="90">
        <v>501.8959198</v>
      </c>
      <c r="AC1275" s="90">
        <v>265.02542782703966</v>
      </c>
      <c r="AD1275" s="90">
        <v>1136.9037563841644</v>
      </c>
    </row>
    <row r="1276" spans="1:30" x14ac:dyDescent="0.2">
      <c r="A1276" s="89" t="s">
        <v>1117</v>
      </c>
      <c r="B1276" s="89" t="s">
        <v>577</v>
      </c>
      <c r="C1276" s="89" t="s">
        <v>5</v>
      </c>
      <c r="D1276" s="89" t="s">
        <v>834</v>
      </c>
      <c r="E1276" s="89" t="s">
        <v>611</v>
      </c>
      <c r="F1276" s="89" t="s">
        <v>611</v>
      </c>
      <c r="G1276" s="89" t="s">
        <v>541</v>
      </c>
      <c r="H1276" s="89" t="s">
        <v>83</v>
      </c>
      <c r="I1276" s="89" t="s">
        <v>305</v>
      </c>
      <c r="J1276" s="90">
        <v>55.040100000000002</v>
      </c>
      <c r="K1276" s="90">
        <v>82.887460000000004</v>
      </c>
      <c r="L1276" s="89" t="s">
        <v>24</v>
      </c>
      <c r="M1276" s="89" t="s">
        <v>30</v>
      </c>
      <c r="N1276" s="89"/>
      <c r="O1276" s="89" t="s">
        <v>30</v>
      </c>
      <c r="P1276" s="90" t="s">
        <v>540</v>
      </c>
      <c r="Q1276" s="89" t="s">
        <v>540</v>
      </c>
      <c r="R1276" s="90">
        <v>352.94118685121134</v>
      </c>
      <c r="S1276" s="90">
        <v>461.18097968179353</v>
      </c>
      <c r="T1276" s="90">
        <v>98.754767845728466</v>
      </c>
      <c r="U1276" s="90">
        <v>2028.6876923076925</v>
      </c>
      <c r="V1276" s="90">
        <v>547.86496784285316</v>
      </c>
      <c r="W1276" s="90">
        <v>1.06135</v>
      </c>
      <c r="X1276" s="90">
        <v>73.239999999999995</v>
      </c>
      <c r="Y1276" s="90">
        <v>374.59412866453317</v>
      </c>
      <c r="Z1276" s="90">
        <v>489.47443278527157</v>
      </c>
      <c r="AA1276" s="90">
        <v>104.81337285306391</v>
      </c>
      <c r="AB1276" s="90">
        <v>2153.1476822307695</v>
      </c>
      <c r="AC1276" s="90">
        <v>581.47648362001223</v>
      </c>
      <c r="AD1276" s="90">
        <v>3703.5061001536506</v>
      </c>
    </row>
    <row r="1277" spans="1:30" x14ac:dyDescent="0.2">
      <c r="A1277" s="89" t="s">
        <v>1117</v>
      </c>
      <c r="B1277" s="89" t="s">
        <v>577</v>
      </c>
      <c r="C1277" s="89" t="s">
        <v>10</v>
      </c>
      <c r="D1277" s="89" t="s">
        <v>834</v>
      </c>
      <c r="E1277" s="89" t="s">
        <v>611</v>
      </c>
      <c r="F1277" s="89" t="s">
        <v>611</v>
      </c>
      <c r="G1277" s="89" t="s">
        <v>541</v>
      </c>
      <c r="H1277" s="89" t="s">
        <v>83</v>
      </c>
      <c r="I1277" s="89" t="s">
        <v>305</v>
      </c>
      <c r="J1277" s="90">
        <v>55.040100000000002</v>
      </c>
      <c r="K1277" s="90">
        <v>82.887460000000004</v>
      </c>
      <c r="L1277" s="89" t="s">
        <v>24</v>
      </c>
      <c r="M1277" s="89" t="s">
        <v>30</v>
      </c>
      <c r="N1277" s="89"/>
      <c r="O1277" s="89" t="s">
        <v>30</v>
      </c>
      <c r="P1277" s="90" t="s">
        <v>540</v>
      </c>
      <c r="Q1277" s="89" t="s">
        <v>540</v>
      </c>
      <c r="R1277" s="90">
        <v>352.94118685121134</v>
      </c>
      <c r="S1277" s="90">
        <v>461.18097968179353</v>
      </c>
      <c r="T1277" s="90">
        <v>98.754767845728466</v>
      </c>
      <c r="U1277" s="90">
        <v>2028.6876923076925</v>
      </c>
      <c r="V1277" s="90">
        <v>547.86496784285316</v>
      </c>
      <c r="W1277" s="90">
        <v>0.28472999999999998</v>
      </c>
      <c r="X1277" s="90">
        <v>73.239999999999995</v>
      </c>
      <c r="Y1277" s="90">
        <v>100.4929441321454</v>
      </c>
      <c r="Z1277" s="90">
        <v>131.31206034479706</v>
      </c>
      <c r="AA1277" s="90">
        <v>28.118445048714264</v>
      </c>
      <c r="AB1277" s="90">
        <v>577.62824663076924</v>
      </c>
      <c r="AC1277" s="90">
        <v>155.99359229389557</v>
      </c>
      <c r="AD1277" s="90">
        <v>993.54528845032155</v>
      </c>
    </row>
    <row r="1278" spans="1:30" x14ac:dyDescent="0.2">
      <c r="A1278" s="89" t="s">
        <v>1117</v>
      </c>
      <c r="B1278" s="89" t="s">
        <v>577</v>
      </c>
      <c r="C1278" s="89" t="s">
        <v>9</v>
      </c>
      <c r="D1278" s="89" t="s">
        <v>834</v>
      </c>
      <c r="E1278" s="89" t="s">
        <v>611</v>
      </c>
      <c r="F1278" s="89" t="s">
        <v>611</v>
      </c>
      <c r="G1278" s="89" t="s">
        <v>541</v>
      </c>
      <c r="H1278" s="89" t="s">
        <v>83</v>
      </c>
      <c r="I1278" s="89" t="s">
        <v>305</v>
      </c>
      <c r="J1278" s="90">
        <v>55.040100000000002</v>
      </c>
      <c r="K1278" s="90">
        <v>82.887460000000004</v>
      </c>
      <c r="L1278" s="89" t="s">
        <v>24</v>
      </c>
      <c r="M1278" s="89" t="s">
        <v>30</v>
      </c>
      <c r="N1278" s="89"/>
      <c r="O1278" s="89" t="s">
        <v>30</v>
      </c>
      <c r="P1278" s="90" t="s">
        <v>540</v>
      </c>
      <c r="Q1278" s="89" t="s">
        <v>540</v>
      </c>
      <c r="R1278" s="90">
        <v>352.94118685121134</v>
      </c>
      <c r="S1278" s="90">
        <v>461.18097968179353</v>
      </c>
      <c r="T1278" s="90">
        <v>98.754767845728466</v>
      </c>
      <c r="U1278" s="90">
        <v>2028.6876923076925</v>
      </c>
      <c r="V1278" s="90">
        <v>547.86496784285316</v>
      </c>
      <c r="W1278" s="90">
        <v>8.5029999999999994E-2</v>
      </c>
      <c r="X1278" s="90">
        <v>73.239999999999995</v>
      </c>
      <c r="Y1278" s="90">
        <v>30.010589117958499</v>
      </c>
      <c r="Z1278" s="90">
        <v>39.214218702342905</v>
      </c>
      <c r="AA1278" s="90">
        <v>8.3971179099222901</v>
      </c>
      <c r="AB1278" s="90">
        <v>172.49931447692308</v>
      </c>
      <c r="AC1278" s="90">
        <v>46.584958215677801</v>
      </c>
      <c r="AD1278" s="90">
        <v>296.70619842282457</v>
      </c>
    </row>
    <row r="1279" spans="1:30" x14ac:dyDescent="0.2">
      <c r="A1279" s="89" t="s">
        <v>1117</v>
      </c>
      <c r="B1279" s="89" t="s">
        <v>577</v>
      </c>
      <c r="C1279" s="89" t="s">
        <v>4</v>
      </c>
      <c r="D1279" s="89" t="s">
        <v>834</v>
      </c>
      <c r="E1279" s="89" t="s">
        <v>612</v>
      </c>
      <c r="F1279" s="89" t="s">
        <v>612</v>
      </c>
      <c r="G1279" s="89" t="s">
        <v>541</v>
      </c>
      <c r="H1279" s="89" t="s">
        <v>83</v>
      </c>
      <c r="I1279" s="89" t="s">
        <v>305</v>
      </c>
      <c r="J1279" s="90">
        <v>55.040100000000002</v>
      </c>
      <c r="K1279" s="90">
        <v>82.887460000000004</v>
      </c>
      <c r="L1279" s="89" t="s">
        <v>24</v>
      </c>
      <c r="M1279" s="89" t="s">
        <v>30</v>
      </c>
      <c r="N1279" s="89"/>
      <c r="O1279" s="89" t="s">
        <v>30</v>
      </c>
      <c r="P1279" s="90" t="s">
        <v>540</v>
      </c>
      <c r="Q1279" s="89" t="s">
        <v>540</v>
      </c>
      <c r="R1279" s="90">
        <v>356.34522196</v>
      </c>
      <c r="S1279" s="90">
        <v>218.96523092000001</v>
      </c>
      <c r="T1279" s="90">
        <v>11.786150933333333</v>
      </c>
      <c r="U1279" s="90">
        <v>796.42</v>
      </c>
      <c r="V1279" s="90">
        <v>317.55115202668793</v>
      </c>
      <c r="W1279" s="90">
        <v>1.24336</v>
      </c>
      <c r="X1279" s="90">
        <v>38.200000000000003</v>
      </c>
      <c r="Y1279" s="90">
        <v>443.06539517618563</v>
      </c>
      <c r="Z1279" s="90">
        <v>272.25260951669122</v>
      </c>
      <c r="AA1279" s="90">
        <v>14.654428624469334</v>
      </c>
      <c r="AB1279" s="90">
        <v>990.23677120000002</v>
      </c>
      <c r="AC1279" s="90">
        <v>394.83040038390271</v>
      </c>
      <c r="AD1279" s="90">
        <v>2115.0396049012488</v>
      </c>
    </row>
    <row r="1280" spans="1:30" x14ac:dyDescent="0.2">
      <c r="A1280" s="89" t="s">
        <v>1117</v>
      </c>
      <c r="B1280" s="89" t="s">
        <v>578</v>
      </c>
      <c r="C1280" s="89" t="s">
        <v>6</v>
      </c>
      <c r="D1280" s="89" t="s">
        <v>834</v>
      </c>
      <c r="E1280" s="89" t="s">
        <v>612</v>
      </c>
      <c r="F1280" s="89" t="s">
        <v>612</v>
      </c>
      <c r="G1280" s="89" t="s">
        <v>541</v>
      </c>
      <c r="H1280" s="89" t="s">
        <v>83</v>
      </c>
      <c r="I1280" s="89" t="s">
        <v>305</v>
      </c>
      <c r="J1280" s="90">
        <v>55.040100000000002</v>
      </c>
      <c r="K1280" s="90">
        <v>82.887460000000004</v>
      </c>
      <c r="L1280" s="89" t="s">
        <v>24</v>
      </c>
      <c r="M1280" s="89" t="s">
        <v>30</v>
      </c>
      <c r="N1280" s="89"/>
      <c r="O1280" s="89" t="s">
        <v>30</v>
      </c>
      <c r="P1280" s="90" t="s">
        <v>540</v>
      </c>
      <c r="Q1280" s="89" t="s">
        <v>540</v>
      </c>
      <c r="R1280" s="90">
        <v>356.34522196</v>
      </c>
      <c r="S1280" s="90">
        <v>218.96523092000001</v>
      </c>
      <c r="T1280" s="90">
        <v>11.786150933333333</v>
      </c>
      <c r="U1280" s="90">
        <v>796.42</v>
      </c>
      <c r="V1280" s="90">
        <v>317.55115202668793</v>
      </c>
      <c r="W1280" s="90">
        <v>0.99168999999999996</v>
      </c>
      <c r="X1280" s="90">
        <v>38.200000000000003</v>
      </c>
      <c r="Y1280" s="90">
        <v>353.38399316551238</v>
      </c>
      <c r="Z1280" s="90">
        <v>217.14562985105479</v>
      </c>
      <c r="AA1280" s="90">
        <v>11.688208019077333</v>
      </c>
      <c r="AB1280" s="90">
        <v>789.80174979999993</v>
      </c>
      <c r="AC1280" s="90">
        <v>314.91230195334612</v>
      </c>
      <c r="AD1280" s="90">
        <v>1686.9318827889904</v>
      </c>
    </row>
    <row r="1281" spans="1:30" x14ac:dyDescent="0.2">
      <c r="A1281" s="89" t="s">
        <v>1117</v>
      </c>
      <c r="B1281" s="89" t="s">
        <v>578</v>
      </c>
      <c r="C1281" s="89" t="s">
        <v>7</v>
      </c>
      <c r="D1281" s="89" t="s">
        <v>834</v>
      </c>
      <c r="E1281" s="89" t="s">
        <v>612</v>
      </c>
      <c r="F1281" s="89" t="s">
        <v>612</v>
      </c>
      <c r="G1281" s="89" t="s">
        <v>541</v>
      </c>
      <c r="H1281" s="89" t="s">
        <v>83</v>
      </c>
      <c r="I1281" s="89" t="s">
        <v>305</v>
      </c>
      <c r="J1281" s="90">
        <v>55.040100000000002</v>
      </c>
      <c r="K1281" s="90">
        <v>82.887460000000004</v>
      </c>
      <c r="L1281" s="89" t="s">
        <v>24</v>
      </c>
      <c r="M1281" s="89" t="s">
        <v>30</v>
      </c>
      <c r="N1281" s="89"/>
      <c r="O1281" s="89" t="s">
        <v>30</v>
      </c>
      <c r="P1281" s="90" t="s">
        <v>540</v>
      </c>
      <c r="Q1281" s="89" t="s">
        <v>540</v>
      </c>
      <c r="R1281" s="90">
        <v>356.34522196</v>
      </c>
      <c r="S1281" s="90">
        <v>218.96523092000001</v>
      </c>
      <c r="T1281" s="90">
        <v>11.786150933333333</v>
      </c>
      <c r="U1281" s="90">
        <v>796.42</v>
      </c>
      <c r="V1281" s="90">
        <v>317.55115202668793</v>
      </c>
      <c r="W1281" s="90">
        <v>0.73395999999999995</v>
      </c>
      <c r="X1281" s="90">
        <v>38.200000000000003</v>
      </c>
      <c r="Y1281" s="90">
        <v>261.54313910976157</v>
      </c>
      <c r="Z1281" s="90">
        <v>160.7117208860432</v>
      </c>
      <c r="AA1281" s="90">
        <v>8.6505633390293326</v>
      </c>
      <c r="AB1281" s="90">
        <v>584.54042319999996</v>
      </c>
      <c r="AC1281" s="90">
        <v>233.06984354150785</v>
      </c>
      <c r="AD1281" s="90">
        <v>1248.5156900763418</v>
      </c>
    </row>
    <row r="1282" spans="1:30" x14ac:dyDescent="0.2">
      <c r="A1282" s="89" t="s">
        <v>1117</v>
      </c>
      <c r="B1282" s="89" t="s">
        <v>577</v>
      </c>
      <c r="C1282" s="89" t="s">
        <v>5</v>
      </c>
      <c r="D1282" s="89" t="s">
        <v>835</v>
      </c>
      <c r="E1282" s="89" t="s">
        <v>611</v>
      </c>
      <c r="F1282" s="89" t="s">
        <v>611</v>
      </c>
      <c r="G1282" s="89" t="s">
        <v>541</v>
      </c>
      <c r="H1282" s="89" t="s">
        <v>83</v>
      </c>
      <c r="I1282" s="89" t="s">
        <v>306</v>
      </c>
      <c r="J1282" s="90">
        <v>54.939269000000003</v>
      </c>
      <c r="K1282" s="90">
        <v>82.931200000000004</v>
      </c>
      <c r="L1282" s="89" t="s">
        <v>24</v>
      </c>
      <c r="M1282" s="89" t="s">
        <v>30</v>
      </c>
      <c r="N1282" s="89"/>
      <c r="O1282" s="89" t="s">
        <v>30</v>
      </c>
      <c r="P1282" s="90" t="s">
        <v>540</v>
      </c>
      <c r="Q1282" s="89" t="s">
        <v>540</v>
      </c>
      <c r="R1282" s="90">
        <v>352.94118685121134</v>
      </c>
      <c r="S1282" s="90">
        <v>461.18097968179353</v>
      </c>
      <c r="T1282" s="90">
        <v>98.754767845728466</v>
      </c>
      <c r="U1282" s="90">
        <v>2028.6876923076925</v>
      </c>
      <c r="V1282" s="90">
        <v>479.19483670143609</v>
      </c>
      <c r="W1282" s="90">
        <v>1.1633500000000001</v>
      </c>
      <c r="X1282" s="90">
        <v>64.06</v>
      </c>
      <c r="Y1282" s="90">
        <v>410.59412972335673</v>
      </c>
      <c r="Z1282" s="90">
        <v>536.51489271281457</v>
      </c>
      <c r="AA1282" s="90">
        <v>114.88635917332822</v>
      </c>
      <c r="AB1282" s="90">
        <v>2360.0738268461541</v>
      </c>
      <c r="AC1282" s="90">
        <v>557.47131327661577</v>
      </c>
      <c r="AD1282" s="90">
        <v>3979.5405217322696</v>
      </c>
    </row>
    <row r="1283" spans="1:30" x14ac:dyDescent="0.2">
      <c r="A1283" s="89" t="s">
        <v>1117</v>
      </c>
      <c r="B1283" s="89" t="s">
        <v>577</v>
      </c>
      <c r="C1283" s="89" t="s">
        <v>10</v>
      </c>
      <c r="D1283" s="89" t="s">
        <v>835</v>
      </c>
      <c r="E1283" s="89" t="s">
        <v>611</v>
      </c>
      <c r="F1283" s="89" t="s">
        <v>611</v>
      </c>
      <c r="G1283" s="89" t="s">
        <v>541</v>
      </c>
      <c r="H1283" s="89" t="s">
        <v>83</v>
      </c>
      <c r="I1283" s="89" t="s">
        <v>306</v>
      </c>
      <c r="J1283" s="90">
        <v>54.939269000000003</v>
      </c>
      <c r="K1283" s="90">
        <v>82.931200000000004</v>
      </c>
      <c r="L1283" s="89" t="s">
        <v>24</v>
      </c>
      <c r="M1283" s="89" t="s">
        <v>30</v>
      </c>
      <c r="N1283" s="89"/>
      <c r="O1283" s="89" t="s">
        <v>30</v>
      </c>
      <c r="P1283" s="90" t="s">
        <v>540</v>
      </c>
      <c r="Q1283" s="89" t="s">
        <v>540</v>
      </c>
      <c r="R1283" s="90">
        <v>352.94118685121134</v>
      </c>
      <c r="S1283" s="90">
        <v>461.18097968179353</v>
      </c>
      <c r="T1283" s="90">
        <v>98.754767845728466</v>
      </c>
      <c r="U1283" s="90">
        <v>2028.6876923076925</v>
      </c>
      <c r="V1283" s="90">
        <v>479.19483670143609</v>
      </c>
      <c r="W1283" s="90">
        <v>0.32130999999999998</v>
      </c>
      <c r="X1283" s="90">
        <v>64.06</v>
      </c>
      <c r="Y1283" s="90">
        <v>113.40353274716271</v>
      </c>
      <c r="Z1283" s="90">
        <v>148.18206058155707</v>
      </c>
      <c r="AA1283" s="90">
        <v>31.730894456511013</v>
      </c>
      <c r="AB1283" s="90">
        <v>651.83764241538461</v>
      </c>
      <c r="AC1283" s="90">
        <v>153.97009298053842</v>
      </c>
      <c r="AD1283" s="90">
        <v>1099.1242231811539</v>
      </c>
    </row>
    <row r="1284" spans="1:30" x14ac:dyDescent="0.2">
      <c r="A1284" s="89" t="s">
        <v>1117</v>
      </c>
      <c r="B1284" s="89" t="s">
        <v>577</v>
      </c>
      <c r="C1284" s="89" t="s">
        <v>9</v>
      </c>
      <c r="D1284" s="89" t="s">
        <v>835</v>
      </c>
      <c r="E1284" s="89" t="s">
        <v>611</v>
      </c>
      <c r="F1284" s="89" t="s">
        <v>611</v>
      </c>
      <c r="G1284" s="89" t="s">
        <v>541</v>
      </c>
      <c r="H1284" s="89" t="s">
        <v>83</v>
      </c>
      <c r="I1284" s="89" t="s">
        <v>306</v>
      </c>
      <c r="J1284" s="90">
        <v>54.939269000000003</v>
      </c>
      <c r="K1284" s="90">
        <v>82.931200000000004</v>
      </c>
      <c r="L1284" s="89" t="s">
        <v>24</v>
      </c>
      <c r="M1284" s="89" t="s">
        <v>30</v>
      </c>
      <c r="N1284" s="89"/>
      <c r="O1284" s="89" t="s">
        <v>30</v>
      </c>
      <c r="P1284" s="90" t="s">
        <v>540</v>
      </c>
      <c r="Q1284" s="89" t="s">
        <v>540</v>
      </c>
      <c r="R1284" s="90">
        <v>352.94118685121134</v>
      </c>
      <c r="S1284" s="90">
        <v>461.18097968179353</v>
      </c>
      <c r="T1284" s="90">
        <v>98.754767845728466</v>
      </c>
      <c r="U1284" s="90">
        <v>2028.6876923076925</v>
      </c>
      <c r="V1284" s="90">
        <v>479.19483670143609</v>
      </c>
      <c r="W1284" s="90">
        <v>9.7110000000000002E-2</v>
      </c>
      <c r="X1284" s="90">
        <v>64.06</v>
      </c>
      <c r="Y1284" s="90">
        <v>34.274118655121136</v>
      </c>
      <c r="Z1284" s="90">
        <v>44.785284936898968</v>
      </c>
      <c r="AA1284" s="90">
        <v>9.5900755054986924</v>
      </c>
      <c r="AB1284" s="90">
        <v>197.00586180000002</v>
      </c>
      <c r="AC1284" s="90">
        <v>46.534610592076461</v>
      </c>
      <c r="AD1284" s="90">
        <v>332.18995148959527</v>
      </c>
    </row>
    <row r="1285" spans="1:30" x14ac:dyDescent="0.2">
      <c r="A1285" s="89" t="s">
        <v>1117</v>
      </c>
      <c r="B1285" s="89" t="s">
        <v>577</v>
      </c>
      <c r="C1285" s="89" t="s">
        <v>4</v>
      </c>
      <c r="D1285" s="89" t="s">
        <v>835</v>
      </c>
      <c r="E1285" s="89" t="s">
        <v>612</v>
      </c>
      <c r="F1285" s="89" t="s">
        <v>612</v>
      </c>
      <c r="G1285" s="89" t="s">
        <v>541</v>
      </c>
      <c r="H1285" s="89" t="s">
        <v>83</v>
      </c>
      <c r="I1285" s="89" t="s">
        <v>306</v>
      </c>
      <c r="J1285" s="90">
        <v>54.939269000000003</v>
      </c>
      <c r="K1285" s="90">
        <v>82.931200000000004</v>
      </c>
      <c r="L1285" s="89" t="s">
        <v>24</v>
      </c>
      <c r="M1285" s="89" t="s">
        <v>30</v>
      </c>
      <c r="N1285" s="89"/>
      <c r="O1285" s="89" t="s">
        <v>30</v>
      </c>
      <c r="P1285" s="90" t="s">
        <v>540</v>
      </c>
      <c r="Q1285" s="89" t="s">
        <v>540</v>
      </c>
      <c r="R1285" s="90">
        <v>356.34522196</v>
      </c>
      <c r="S1285" s="90">
        <v>218.96523092000001</v>
      </c>
      <c r="T1285" s="90">
        <v>11.786150933333333</v>
      </c>
      <c r="U1285" s="90">
        <v>796.42</v>
      </c>
      <c r="V1285" s="90">
        <v>317.55115202668793</v>
      </c>
      <c r="W1285" s="90">
        <v>1.3255999999999999</v>
      </c>
      <c r="X1285" s="90">
        <v>49.93</v>
      </c>
      <c r="Y1285" s="90">
        <v>472.37122623017598</v>
      </c>
      <c r="Z1285" s="90">
        <v>290.26031010755202</v>
      </c>
      <c r="AA1285" s="90">
        <v>15.623721677226666</v>
      </c>
      <c r="AB1285" s="90">
        <v>1055.7343519999999</v>
      </c>
      <c r="AC1285" s="90">
        <v>420.94580712657751</v>
      </c>
      <c r="AD1285" s="90">
        <v>2254.9354171415321</v>
      </c>
    </row>
    <row r="1286" spans="1:30" x14ac:dyDescent="0.2">
      <c r="A1286" s="89" t="s">
        <v>1117</v>
      </c>
      <c r="B1286" s="89" t="s">
        <v>578</v>
      </c>
      <c r="C1286" s="89" t="s">
        <v>6</v>
      </c>
      <c r="D1286" s="89" t="s">
        <v>835</v>
      </c>
      <c r="E1286" s="89" t="s">
        <v>612</v>
      </c>
      <c r="F1286" s="89" t="s">
        <v>612</v>
      </c>
      <c r="G1286" s="89" t="s">
        <v>541</v>
      </c>
      <c r="H1286" s="89" t="s">
        <v>83</v>
      </c>
      <c r="I1286" s="89" t="s">
        <v>306</v>
      </c>
      <c r="J1286" s="90">
        <v>54.939269000000003</v>
      </c>
      <c r="K1286" s="90">
        <v>82.931200000000004</v>
      </c>
      <c r="L1286" s="89" t="s">
        <v>24</v>
      </c>
      <c r="M1286" s="89" t="s">
        <v>30</v>
      </c>
      <c r="N1286" s="89"/>
      <c r="O1286" s="89" t="s">
        <v>30</v>
      </c>
      <c r="P1286" s="90" t="s">
        <v>540</v>
      </c>
      <c r="Q1286" s="89" t="s">
        <v>540</v>
      </c>
      <c r="R1286" s="90">
        <v>356.34522196</v>
      </c>
      <c r="S1286" s="90">
        <v>218.96523092000001</v>
      </c>
      <c r="T1286" s="90">
        <v>11.786150933333333</v>
      </c>
      <c r="U1286" s="90">
        <v>796.42</v>
      </c>
      <c r="V1286" s="90">
        <v>317.55115202668793</v>
      </c>
      <c r="W1286" s="90">
        <v>0.68679000000000001</v>
      </c>
      <c r="X1286" s="90">
        <v>49.93</v>
      </c>
      <c r="Y1286" s="90">
        <v>244.7343349899084</v>
      </c>
      <c r="Z1286" s="90">
        <v>150.3831309435468</v>
      </c>
      <c r="AA1286" s="90">
        <v>8.0946105995039996</v>
      </c>
      <c r="AB1286" s="90">
        <v>546.97329179999997</v>
      </c>
      <c r="AC1286" s="90">
        <v>218.09095570040901</v>
      </c>
      <c r="AD1286" s="90">
        <v>1168.2763240333682</v>
      </c>
    </row>
    <row r="1287" spans="1:30" x14ac:dyDescent="0.2">
      <c r="A1287" s="89" t="s">
        <v>1117</v>
      </c>
      <c r="B1287" s="89" t="s">
        <v>578</v>
      </c>
      <c r="C1287" s="89" t="s">
        <v>7</v>
      </c>
      <c r="D1287" s="89" t="s">
        <v>835</v>
      </c>
      <c r="E1287" s="89" t="s">
        <v>612</v>
      </c>
      <c r="F1287" s="89" t="s">
        <v>612</v>
      </c>
      <c r="G1287" s="89" t="s">
        <v>541</v>
      </c>
      <c r="H1287" s="89" t="s">
        <v>83</v>
      </c>
      <c r="I1287" s="89" t="s">
        <v>306</v>
      </c>
      <c r="J1287" s="90">
        <v>54.939269000000003</v>
      </c>
      <c r="K1287" s="90">
        <v>82.931200000000004</v>
      </c>
      <c r="L1287" s="89" t="s">
        <v>24</v>
      </c>
      <c r="M1287" s="89" t="s">
        <v>30</v>
      </c>
      <c r="N1287" s="89"/>
      <c r="O1287" s="89" t="s">
        <v>30</v>
      </c>
      <c r="P1287" s="90" t="s">
        <v>540</v>
      </c>
      <c r="Q1287" s="89" t="s">
        <v>540</v>
      </c>
      <c r="R1287" s="90">
        <v>356.34522196</v>
      </c>
      <c r="S1287" s="90">
        <v>218.96523092000001</v>
      </c>
      <c r="T1287" s="90">
        <v>11.786150933333333</v>
      </c>
      <c r="U1287" s="90">
        <v>796.42</v>
      </c>
      <c r="V1287" s="90">
        <v>317.55115202668793</v>
      </c>
      <c r="W1287" s="90">
        <v>0.50610999999999995</v>
      </c>
      <c r="X1287" s="90">
        <v>49.93</v>
      </c>
      <c r="Y1287" s="90">
        <v>180.34988028617559</v>
      </c>
      <c r="Z1287" s="90">
        <v>110.82049302092119</v>
      </c>
      <c r="AA1287" s="90">
        <v>5.9650888488693328</v>
      </c>
      <c r="AB1287" s="90">
        <v>403.07612619999992</v>
      </c>
      <c r="AC1287" s="90">
        <v>160.71581355222702</v>
      </c>
      <c r="AD1287" s="90">
        <v>860.92740190819313</v>
      </c>
    </row>
    <row r="1288" spans="1:30" x14ac:dyDescent="0.2">
      <c r="A1288" s="89" t="s">
        <v>1117</v>
      </c>
      <c r="B1288" s="89" t="s">
        <v>577</v>
      </c>
      <c r="C1288" s="89" t="s">
        <v>5</v>
      </c>
      <c r="D1288" s="89" t="s">
        <v>836</v>
      </c>
      <c r="E1288" s="89" t="s">
        <v>611</v>
      </c>
      <c r="F1288" s="89" t="s">
        <v>611</v>
      </c>
      <c r="G1288" s="89" t="s">
        <v>541</v>
      </c>
      <c r="H1288" s="89" t="s">
        <v>83</v>
      </c>
      <c r="I1288" s="89" t="s">
        <v>307</v>
      </c>
      <c r="J1288" s="90">
        <v>54.946395000000003</v>
      </c>
      <c r="K1288" s="90">
        <v>82.831271999999998</v>
      </c>
      <c r="L1288" s="89" t="s">
        <v>24</v>
      </c>
      <c r="M1288" s="89" t="s">
        <v>30</v>
      </c>
      <c r="N1288" s="89"/>
      <c r="O1288" s="89" t="s">
        <v>30</v>
      </c>
      <c r="P1288" s="90" t="s">
        <v>540</v>
      </c>
      <c r="Q1288" s="89" t="s">
        <v>540</v>
      </c>
      <c r="R1288" s="90">
        <v>352.94118685121134</v>
      </c>
      <c r="S1288" s="90">
        <v>461.18097968179353</v>
      </c>
      <c r="T1288" s="90">
        <v>98.754767845728466</v>
      </c>
      <c r="U1288" s="90">
        <v>2028.6876923076925</v>
      </c>
      <c r="V1288" s="90">
        <v>529.9119923810448</v>
      </c>
      <c r="W1288" s="90">
        <v>1.40476</v>
      </c>
      <c r="X1288" s="90">
        <v>70.84</v>
      </c>
      <c r="Y1288" s="90">
        <v>495.79766164110765</v>
      </c>
      <c r="Z1288" s="90">
        <v>647.84859301779625</v>
      </c>
      <c r="AA1288" s="90">
        <v>138.72674767896552</v>
      </c>
      <c r="AB1288" s="90">
        <v>2849.819322646154</v>
      </c>
      <c r="AC1288" s="90">
        <v>744.3991704171965</v>
      </c>
      <c r="AD1288" s="90">
        <v>4876.5914954012205</v>
      </c>
    </row>
    <row r="1289" spans="1:30" x14ac:dyDescent="0.2">
      <c r="A1289" s="89" t="s">
        <v>1117</v>
      </c>
      <c r="B1289" s="89" t="s">
        <v>577</v>
      </c>
      <c r="C1289" s="89" t="s">
        <v>10</v>
      </c>
      <c r="D1289" s="89" t="s">
        <v>836</v>
      </c>
      <c r="E1289" s="89" t="s">
        <v>611</v>
      </c>
      <c r="F1289" s="89" t="s">
        <v>611</v>
      </c>
      <c r="G1289" s="89" t="s">
        <v>541</v>
      </c>
      <c r="H1289" s="89" t="s">
        <v>83</v>
      </c>
      <c r="I1289" s="89" t="s">
        <v>307</v>
      </c>
      <c r="J1289" s="90">
        <v>54.946395000000003</v>
      </c>
      <c r="K1289" s="90">
        <v>82.831271999999998</v>
      </c>
      <c r="L1289" s="89" t="s">
        <v>24</v>
      </c>
      <c r="M1289" s="89" t="s">
        <v>30</v>
      </c>
      <c r="N1289" s="89"/>
      <c r="O1289" s="89" t="s">
        <v>30</v>
      </c>
      <c r="P1289" s="90" t="s">
        <v>540</v>
      </c>
      <c r="Q1289" s="89" t="s">
        <v>540</v>
      </c>
      <c r="R1289" s="90">
        <v>352.94118685121134</v>
      </c>
      <c r="S1289" s="90">
        <v>461.18097968179353</v>
      </c>
      <c r="T1289" s="90">
        <v>98.754767845728466</v>
      </c>
      <c r="U1289" s="90">
        <v>2028.6876923076925</v>
      </c>
      <c r="V1289" s="90">
        <v>529.9119923810448</v>
      </c>
      <c r="W1289" s="90">
        <v>0.38791999999999999</v>
      </c>
      <c r="X1289" s="90">
        <v>70.84</v>
      </c>
      <c r="Y1289" s="90">
        <v>136.9129452033219</v>
      </c>
      <c r="Z1289" s="90">
        <v>178.90132563816135</v>
      </c>
      <c r="AA1289" s="90">
        <v>38.308949542714984</v>
      </c>
      <c r="AB1289" s="90">
        <v>786.96852960000001</v>
      </c>
      <c r="AC1289" s="90">
        <v>205.5634600844549</v>
      </c>
      <c r="AD1289" s="90">
        <v>1346.6552100686531</v>
      </c>
    </row>
    <row r="1290" spans="1:30" x14ac:dyDescent="0.2">
      <c r="A1290" s="89" t="s">
        <v>1117</v>
      </c>
      <c r="B1290" s="89" t="s">
        <v>577</v>
      </c>
      <c r="C1290" s="89" t="s">
        <v>9</v>
      </c>
      <c r="D1290" s="89" t="s">
        <v>836</v>
      </c>
      <c r="E1290" s="89" t="s">
        <v>611</v>
      </c>
      <c r="F1290" s="89" t="s">
        <v>611</v>
      </c>
      <c r="G1290" s="89" t="s">
        <v>541</v>
      </c>
      <c r="H1290" s="89" t="s">
        <v>83</v>
      </c>
      <c r="I1290" s="89" t="s">
        <v>307</v>
      </c>
      <c r="J1290" s="90">
        <v>54.946395000000003</v>
      </c>
      <c r="K1290" s="90">
        <v>82.831271999999998</v>
      </c>
      <c r="L1290" s="89" t="s">
        <v>24</v>
      </c>
      <c r="M1290" s="89" t="s">
        <v>30</v>
      </c>
      <c r="N1290" s="89"/>
      <c r="O1290" s="89" t="s">
        <v>30</v>
      </c>
      <c r="P1290" s="90" t="s">
        <v>540</v>
      </c>
      <c r="Q1290" s="89" t="s">
        <v>540</v>
      </c>
      <c r="R1290" s="90">
        <v>352.94118685121134</v>
      </c>
      <c r="S1290" s="90">
        <v>461.18097968179353</v>
      </c>
      <c r="T1290" s="90">
        <v>98.754767845728466</v>
      </c>
      <c r="U1290" s="90">
        <v>2028.6876923076925</v>
      </c>
      <c r="V1290" s="90">
        <v>529.9119923810448</v>
      </c>
      <c r="W1290" s="90">
        <v>0.11723</v>
      </c>
      <c r="X1290" s="90">
        <v>70.84</v>
      </c>
      <c r="Y1290" s="90">
        <v>41.375295334567504</v>
      </c>
      <c r="Z1290" s="90">
        <v>54.064246248096659</v>
      </c>
      <c r="AA1290" s="90">
        <v>11.577021434554748</v>
      </c>
      <c r="AB1290" s="90">
        <v>237.82305816923079</v>
      </c>
      <c r="AC1290" s="90">
        <v>62.121582866829883</v>
      </c>
      <c r="AD1290" s="90">
        <v>406.96120405327957</v>
      </c>
    </row>
    <row r="1291" spans="1:30" x14ac:dyDescent="0.2">
      <c r="A1291" s="89" t="s">
        <v>1117</v>
      </c>
      <c r="B1291" s="89" t="s">
        <v>577</v>
      </c>
      <c r="C1291" s="89" t="s">
        <v>4</v>
      </c>
      <c r="D1291" s="89" t="s">
        <v>836</v>
      </c>
      <c r="E1291" s="89" t="s">
        <v>612</v>
      </c>
      <c r="F1291" s="89" t="s">
        <v>612</v>
      </c>
      <c r="G1291" s="89" t="s">
        <v>541</v>
      </c>
      <c r="H1291" s="89" t="s">
        <v>83</v>
      </c>
      <c r="I1291" s="89" t="s">
        <v>307</v>
      </c>
      <c r="J1291" s="90">
        <v>54.946395000000003</v>
      </c>
      <c r="K1291" s="90">
        <v>82.831271999999998</v>
      </c>
      <c r="L1291" s="89" t="s">
        <v>24</v>
      </c>
      <c r="M1291" s="89" t="s">
        <v>30</v>
      </c>
      <c r="N1291" s="89"/>
      <c r="O1291" s="89" t="s">
        <v>30</v>
      </c>
      <c r="P1291" s="90" t="s">
        <v>540</v>
      </c>
      <c r="Q1291" s="89" t="s">
        <v>540</v>
      </c>
      <c r="R1291" s="90">
        <v>356.34522196</v>
      </c>
      <c r="S1291" s="90">
        <v>218.96523092000001</v>
      </c>
      <c r="T1291" s="90">
        <v>11.786150933333333</v>
      </c>
      <c r="U1291" s="90">
        <v>796.42</v>
      </c>
      <c r="V1291" s="90">
        <v>385.24093178463869</v>
      </c>
      <c r="W1291" s="90">
        <v>1.6009500000000001</v>
      </c>
      <c r="X1291" s="90">
        <v>51.5</v>
      </c>
      <c r="Y1291" s="90">
        <v>570.49088309686204</v>
      </c>
      <c r="Z1291" s="90">
        <v>350.55238644137404</v>
      </c>
      <c r="AA1291" s="90">
        <v>18.869038336720003</v>
      </c>
      <c r="AB1291" s="90">
        <v>1275.028599</v>
      </c>
      <c r="AC1291" s="90">
        <v>616.75146974061738</v>
      </c>
      <c r="AD1291" s="90">
        <v>2831.6923766155733</v>
      </c>
    </row>
    <row r="1292" spans="1:30" x14ac:dyDescent="0.2">
      <c r="A1292" s="89" t="s">
        <v>1117</v>
      </c>
      <c r="B1292" s="89" t="s">
        <v>578</v>
      </c>
      <c r="C1292" s="89" t="s">
        <v>6</v>
      </c>
      <c r="D1292" s="89" t="s">
        <v>836</v>
      </c>
      <c r="E1292" s="89" t="s">
        <v>612</v>
      </c>
      <c r="F1292" s="89" t="s">
        <v>612</v>
      </c>
      <c r="G1292" s="89" t="s">
        <v>541</v>
      </c>
      <c r="H1292" s="89" t="s">
        <v>83</v>
      </c>
      <c r="I1292" s="89" t="s">
        <v>307</v>
      </c>
      <c r="J1292" s="90">
        <v>54.946395000000003</v>
      </c>
      <c r="K1292" s="90">
        <v>82.831271999999998</v>
      </c>
      <c r="L1292" s="89" t="s">
        <v>24</v>
      </c>
      <c r="M1292" s="89" t="s">
        <v>30</v>
      </c>
      <c r="N1292" s="89"/>
      <c r="O1292" s="89" t="s">
        <v>30</v>
      </c>
      <c r="P1292" s="90" t="s">
        <v>540</v>
      </c>
      <c r="Q1292" s="89" t="s">
        <v>540</v>
      </c>
      <c r="R1292" s="90">
        <v>356.34522196</v>
      </c>
      <c r="S1292" s="90">
        <v>218.96523092000001</v>
      </c>
      <c r="T1292" s="90">
        <v>11.786150933333333</v>
      </c>
      <c r="U1292" s="90">
        <v>796.42</v>
      </c>
      <c r="V1292" s="90">
        <v>385.24093178463869</v>
      </c>
      <c r="W1292" s="90">
        <v>2.03775</v>
      </c>
      <c r="X1292" s="90">
        <v>51.5</v>
      </c>
      <c r="Y1292" s="90">
        <v>726.14247604899003</v>
      </c>
      <c r="Z1292" s="90">
        <v>446.19639930723002</v>
      </c>
      <c r="AA1292" s="90">
        <v>24.017229064399999</v>
      </c>
      <c r="AB1292" s="90">
        <v>1622.9048549999998</v>
      </c>
      <c r="AC1292" s="90">
        <v>785.02470874414746</v>
      </c>
      <c r="AD1292" s="90">
        <v>3604.2856681647672</v>
      </c>
    </row>
    <row r="1293" spans="1:30" x14ac:dyDescent="0.2">
      <c r="A1293" s="89" t="s">
        <v>1117</v>
      </c>
      <c r="B1293" s="89" t="s">
        <v>578</v>
      </c>
      <c r="C1293" s="89" t="s">
        <v>7</v>
      </c>
      <c r="D1293" s="89" t="s">
        <v>836</v>
      </c>
      <c r="E1293" s="89" t="s">
        <v>612</v>
      </c>
      <c r="F1293" s="89" t="s">
        <v>612</v>
      </c>
      <c r="G1293" s="89" t="s">
        <v>541</v>
      </c>
      <c r="H1293" s="89" t="s">
        <v>83</v>
      </c>
      <c r="I1293" s="89" t="s">
        <v>307</v>
      </c>
      <c r="J1293" s="90">
        <v>54.946395000000003</v>
      </c>
      <c r="K1293" s="90">
        <v>82.831271999999998</v>
      </c>
      <c r="L1293" s="89" t="s">
        <v>24</v>
      </c>
      <c r="M1293" s="89" t="s">
        <v>30</v>
      </c>
      <c r="N1293" s="89"/>
      <c r="O1293" s="89" t="s">
        <v>30</v>
      </c>
      <c r="P1293" s="90" t="s">
        <v>540</v>
      </c>
      <c r="Q1293" s="89" t="s">
        <v>540</v>
      </c>
      <c r="R1293" s="90">
        <v>356.34522196</v>
      </c>
      <c r="S1293" s="90">
        <v>218.96523092000001</v>
      </c>
      <c r="T1293" s="90">
        <v>11.786150933333333</v>
      </c>
      <c r="U1293" s="90">
        <v>796.42</v>
      </c>
      <c r="V1293" s="90">
        <v>385.24093178463869</v>
      </c>
      <c r="W1293" s="90">
        <v>1.4976400000000001</v>
      </c>
      <c r="X1293" s="90">
        <v>51.5</v>
      </c>
      <c r="Y1293" s="90">
        <v>533.67685821617442</v>
      </c>
      <c r="Z1293" s="90">
        <v>327.93108843502881</v>
      </c>
      <c r="AA1293" s="90">
        <v>17.651411083797335</v>
      </c>
      <c r="AB1293" s="90">
        <v>1192.7504488</v>
      </c>
      <c r="AC1293" s="90">
        <v>576.9522290779463</v>
      </c>
      <c r="AD1293" s="90">
        <v>2648.9620356129471</v>
      </c>
    </row>
    <row r="1294" spans="1:30" x14ac:dyDescent="0.2">
      <c r="A1294" s="89" t="s">
        <v>1117</v>
      </c>
      <c r="B1294" s="89" t="s">
        <v>577</v>
      </c>
      <c r="C1294" s="89" t="s">
        <v>5</v>
      </c>
      <c r="D1294" s="89" t="s">
        <v>837</v>
      </c>
      <c r="E1294" s="89" t="s">
        <v>611</v>
      </c>
      <c r="F1294" s="89" t="s">
        <v>611</v>
      </c>
      <c r="G1294" s="89" t="s">
        <v>541</v>
      </c>
      <c r="H1294" s="89" t="s">
        <v>83</v>
      </c>
      <c r="I1294" s="89" t="s">
        <v>308</v>
      </c>
      <c r="J1294" s="90">
        <v>55.044949000000003</v>
      </c>
      <c r="K1294" s="90">
        <v>82.964078999999998</v>
      </c>
      <c r="L1294" s="89" t="s">
        <v>24</v>
      </c>
      <c r="M1294" s="89" t="s">
        <v>30</v>
      </c>
      <c r="N1294" s="89"/>
      <c r="O1294" s="89" t="s">
        <v>30</v>
      </c>
      <c r="P1294" s="90" t="s">
        <v>540</v>
      </c>
      <c r="Q1294" s="89" t="s">
        <v>540</v>
      </c>
      <c r="R1294" s="90">
        <v>352.94118685121134</v>
      </c>
      <c r="S1294" s="90">
        <v>461.18097968179353</v>
      </c>
      <c r="T1294" s="90">
        <v>98.754767845728466</v>
      </c>
      <c r="U1294" s="90">
        <v>2028.6876923076925</v>
      </c>
      <c r="V1294" s="90">
        <v>554.59733364103136</v>
      </c>
      <c r="W1294" s="90">
        <v>0.76175999999999999</v>
      </c>
      <c r="X1294" s="90">
        <v>74.14</v>
      </c>
      <c r="Y1294" s="90">
        <v>268.85647849577873</v>
      </c>
      <c r="Z1294" s="90">
        <v>351.30922308240304</v>
      </c>
      <c r="AA1294" s="90">
        <v>75.227431954162114</v>
      </c>
      <c r="AB1294" s="90">
        <v>1545.3731364923078</v>
      </c>
      <c r="AC1294" s="90">
        <v>422.47006487439205</v>
      </c>
      <c r="AD1294" s="90">
        <v>2663.2363348990439</v>
      </c>
    </row>
    <row r="1295" spans="1:30" x14ac:dyDescent="0.2">
      <c r="A1295" s="89" t="s">
        <v>1117</v>
      </c>
      <c r="B1295" s="89" t="s">
        <v>577</v>
      </c>
      <c r="C1295" s="89" t="s">
        <v>10</v>
      </c>
      <c r="D1295" s="89" t="s">
        <v>837</v>
      </c>
      <c r="E1295" s="89" t="s">
        <v>611</v>
      </c>
      <c r="F1295" s="89" t="s">
        <v>611</v>
      </c>
      <c r="G1295" s="89" t="s">
        <v>541</v>
      </c>
      <c r="H1295" s="89" t="s">
        <v>83</v>
      </c>
      <c r="I1295" s="89" t="s">
        <v>308</v>
      </c>
      <c r="J1295" s="90">
        <v>55.044949000000003</v>
      </c>
      <c r="K1295" s="90">
        <v>82.964078999999998</v>
      </c>
      <c r="L1295" s="89" t="s">
        <v>24</v>
      </c>
      <c r="M1295" s="89" t="s">
        <v>30</v>
      </c>
      <c r="N1295" s="89"/>
      <c r="O1295" s="89" t="s">
        <v>30</v>
      </c>
      <c r="P1295" s="90" t="s">
        <v>540</v>
      </c>
      <c r="Q1295" s="89" t="s">
        <v>540</v>
      </c>
      <c r="R1295" s="90">
        <v>352.94118685121134</v>
      </c>
      <c r="S1295" s="90">
        <v>461.18097968179353</v>
      </c>
      <c r="T1295" s="90">
        <v>98.754767845728466</v>
      </c>
      <c r="U1295" s="90">
        <v>2028.6876923076925</v>
      </c>
      <c r="V1295" s="90">
        <v>554.59733364103136</v>
      </c>
      <c r="W1295" s="90">
        <v>0.20064000000000001</v>
      </c>
      <c r="X1295" s="90">
        <v>74.14</v>
      </c>
      <c r="Y1295" s="90">
        <v>70.814119729827041</v>
      </c>
      <c r="Z1295" s="90">
        <v>92.531351763355062</v>
      </c>
      <c r="AA1295" s="90">
        <v>19.814156620566962</v>
      </c>
      <c r="AB1295" s="90">
        <v>407.03589858461544</v>
      </c>
      <c r="AC1295" s="90">
        <v>111.27440902173653</v>
      </c>
      <c r="AD1295" s="90">
        <v>701.46993572010115</v>
      </c>
    </row>
    <row r="1296" spans="1:30" x14ac:dyDescent="0.2">
      <c r="A1296" s="89" t="s">
        <v>1117</v>
      </c>
      <c r="B1296" s="89" t="s">
        <v>577</v>
      </c>
      <c r="C1296" s="89" t="s">
        <v>9</v>
      </c>
      <c r="D1296" s="89" t="s">
        <v>837</v>
      </c>
      <c r="E1296" s="89" t="s">
        <v>611</v>
      </c>
      <c r="F1296" s="89" t="s">
        <v>611</v>
      </c>
      <c r="G1296" s="89" t="s">
        <v>541</v>
      </c>
      <c r="H1296" s="89" t="s">
        <v>83</v>
      </c>
      <c r="I1296" s="89" t="s">
        <v>308</v>
      </c>
      <c r="J1296" s="90">
        <v>55.044949000000003</v>
      </c>
      <c r="K1296" s="90">
        <v>82.964078999999998</v>
      </c>
      <c r="L1296" s="89" t="s">
        <v>24</v>
      </c>
      <c r="M1296" s="89" t="s">
        <v>30</v>
      </c>
      <c r="N1296" s="89"/>
      <c r="O1296" s="89" t="s">
        <v>30</v>
      </c>
      <c r="P1296" s="90" t="s">
        <v>540</v>
      </c>
      <c r="Q1296" s="89" t="s">
        <v>540</v>
      </c>
      <c r="R1296" s="90">
        <v>352.94118685121134</v>
      </c>
      <c r="S1296" s="90">
        <v>461.18097968179353</v>
      </c>
      <c r="T1296" s="90">
        <v>98.754767845728466</v>
      </c>
      <c r="U1296" s="90">
        <v>2028.6876923076925</v>
      </c>
      <c r="V1296" s="90">
        <v>554.59733364103136</v>
      </c>
      <c r="W1296" s="90">
        <v>5.9459999999999999E-2</v>
      </c>
      <c r="X1296" s="90">
        <v>74.14</v>
      </c>
      <c r="Y1296" s="90">
        <v>20.985882970173027</v>
      </c>
      <c r="Z1296" s="90">
        <v>27.421821051879444</v>
      </c>
      <c r="AA1296" s="90">
        <v>5.8719584961070144</v>
      </c>
      <c r="AB1296" s="90">
        <v>120.62577018461539</v>
      </c>
      <c r="AC1296" s="90">
        <v>32.976357458295723</v>
      </c>
      <c r="AD1296" s="90">
        <v>207.8817901610706</v>
      </c>
    </row>
    <row r="1297" spans="1:30" x14ac:dyDescent="0.2">
      <c r="A1297" s="89" t="s">
        <v>1117</v>
      </c>
      <c r="B1297" s="89" t="s">
        <v>577</v>
      </c>
      <c r="C1297" s="89" t="s">
        <v>4</v>
      </c>
      <c r="D1297" s="89" t="s">
        <v>837</v>
      </c>
      <c r="E1297" s="89" t="s">
        <v>612</v>
      </c>
      <c r="F1297" s="89" t="s">
        <v>612</v>
      </c>
      <c r="G1297" s="89" t="s">
        <v>541</v>
      </c>
      <c r="H1297" s="89" t="s">
        <v>83</v>
      </c>
      <c r="I1297" s="89" t="s">
        <v>308</v>
      </c>
      <c r="J1297" s="90">
        <v>55.044949000000003</v>
      </c>
      <c r="K1297" s="90">
        <v>82.964078999999998</v>
      </c>
      <c r="L1297" s="89" t="s">
        <v>24</v>
      </c>
      <c r="M1297" s="89" t="s">
        <v>30</v>
      </c>
      <c r="N1297" s="89"/>
      <c r="O1297" s="89" t="s">
        <v>30</v>
      </c>
      <c r="P1297" s="90" t="s">
        <v>540</v>
      </c>
      <c r="Q1297" s="89" t="s">
        <v>540</v>
      </c>
      <c r="R1297" s="90">
        <v>356.34522196</v>
      </c>
      <c r="S1297" s="90">
        <v>218.96523092000001</v>
      </c>
      <c r="T1297" s="90">
        <v>11.786150933333333</v>
      </c>
      <c r="U1297" s="90">
        <v>796.42</v>
      </c>
      <c r="V1297" s="90">
        <v>317.55115202668793</v>
      </c>
      <c r="W1297" s="90">
        <v>0.90742999999999996</v>
      </c>
      <c r="X1297" s="90">
        <v>36.07</v>
      </c>
      <c r="Y1297" s="90">
        <v>323.35834476316279</v>
      </c>
      <c r="Z1297" s="90">
        <v>198.69561949373559</v>
      </c>
      <c r="AA1297" s="90">
        <v>10.695106941434666</v>
      </c>
      <c r="AB1297" s="90">
        <v>722.69540059999997</v>
      </c>
      <c r="AC1297" s="90">
        <v>288.1554418835774</v>
      </c>
      <c r="AD1297" s="90">
        <v>1543.5999136819103</v>
      </c>
    </row>
    <row r="1298" spans="1:30" x14ac:dyDescent="0.2">
      <c r="A1298" s="89" t="s">
        <v>1117</v>
      </c>
      <c r="B1298" s="89" t="s">
        <v>577</v>
      </c>
      <c r="C1298" s="89" t="s">
        <v>5</v>
      </c>
      <c r="D1298" s="89" t="s">
        <v>838</v>
      </c>
      <c r="E1298" s="89" t="s">
        <v>611</v>
      </c>
      <c r="F1298" s="89" t="s">
        <v>611</v>
      </c>
      <c r="G1298" s="89" t="s">
        <v>541</v>
      </c>
      <c r="H1298" s="89" t="s">
        <v>83</v>
      </c>
      <c r="I1298" s="89" t="s">
        <v>309</v>
      </c>
      <c r="J1298" s="90">
        <v>55.042746000000001</v>
      </c>
      <c r="K1298" s="90">
        <v>83.038494999999998</v>
      </c>
      <c r="L1298" s="89" t="s">
        <v>24</v>
      </c>
      <c r="M1298" s="89" t="s">
        <v>30</v>
      </c>
      <c r="N1298" s="89"/>
      <c r="O1298" s="89" t="s">
        <v>30</v>
      </c>
      <c r="P1298" s="90" t="s">
        <v>540</v>
      </c>
      <c r="Q1298" s="89" t="s">
        <v>540</v>
      </c>
      <c r="R1298" s="90">
        <v>352.94118685121134</v>
      </c>
      <c r="S1298" s="90">
        <v>461.18097968179353</v>
      </c>
      <c r="T1298" s="90">
        <v>98.754767845728466</v>
      </c>
      <c r="U1298" s="90">
        <v>2028.6876923076925</v>
      </c>
      <c r="V1298" s="90">
        <v>564.84549046714699</v>
      </c>
      <c r="W1298" s="90">
        <v>1.16154</v>
      </c>
      <c r="X1298" s="90">
        <v>75.510000000000005</v>
      </c>
      <c r="Y1298" s="90">
        <v>409.95530617515601</v>
      </c>
      <c r="Z1298" s="90">
        <v>535.68015513959051</v>
      </c>
      <c r="AA1298" s="90">
        <v>114.70761304352745</v>
      </c>
      <c r="AB1298" s="90">
        <v>2356.401902123077</v>
      </c>
      <c r="AC1298" s="90">
        <v>656.09063099720993</v>
      </c>
      <c r="AD1298" s="90">
        <v>4072.8356074785606</v>
      </c>
    </row>
    <row r="1299" spans="1:30" x14ac:dyDescent="0.2">
      <c r="A1299" s="89" t="s">
        <v>1117</v>
      </c>
      <c r="B1299" s="89" t="s">
        <v>577</v>
      </c>
      <c r="C1299" s="89" t="s">
        <v>10</v>
      </c>
      <c r="D1299" s="89" t="s">
        <v>838</v>
      </c>
      <c r="E1299" s="89" t="s">
        <v>611</v>
      </c>
      <c r="F1299" s="89" t="s">
        <v>611</v>
      </c>
      <c r="G1299" s="89" t="s">
        <v>541</v>
      </c>
      <c r="H1299" s="89" t="s">
        <v>83</v>
      </c>
      <c r="I1299" s="89" t="s">
        <v>309</v>
      </c>
      <c r="J1299" s="90">
        <v>55.042746000000001</v>
      </c>
      <c r="K1299" s="90">
        <v>83.038494999999998</v>
      </c>
      <c r="L1299" s="89" t="s">
        <v>24</v>
      </c>
      <c r="M1299" s="89" t="s">
        <v>30</v>
      </c>
      <c r="N1299" s="89"/>
      <c r="O1299" s="89" t="s">
        <v>30</v>
      </c>
      <c r="P1299" s="90" t="s">
        <v>540</v>
      </c>
      <c r="Q1299" s="89" t="s">
        <v>540</v>
      </c>
      <c r="R1299" s="90">
        <v>352.94118685121134</v>
      </c>
      <c r="S1299" s="90">
        <v>461.18097968179353</v>
      </c>
      <c r="T1299" s="90">
        <v>98.754767845728466</v>
      </c>
      <c r="U1299" s="90">
        <v>2028.6876923076925</v>
      </c>
      <c r="V1299" s="90">
        <v>564.84549046714699</v>
      </c>
      <c r="W1299" s="90">
        <v>0.31888</v>
      </c>
      <c r="X1299" s="90">
        <v>75.510000000000005</v>
      </c>
      <c r="Y1299" s="90">
        <v>112.54588566311428</v>
      </c>
      <c r="Z1299" s="90">
        <v>147.06139080093033</v>
      </c>
      <c r="AA1299" s="90">
        <v>31.490920370645892</v>
      </c>
      <c r="AB1299" s="90">
        <v>646.90793132307692</v>
      </c>
      <c r="AC1299" s="90">
        <v>180.11793000016382</v>
      </c>
      <c r="AD1299" s="90">
        <v>1118.1240581579314</v>
      </c>
    </row>
    <row r="1300" spans="1:30" x14ac:dyDescent="0.2">
      <c r="A1300" s="89" t="s">
        <v>1117</v>
      </c>
      <c r="B1300" s="89" t="s">
        <v>577</v>
      </c>
      <c r="C1300" s="89" t="s">
        <v>9</v>
      </c>
      <c r="D1300" s="89" t="s">
        <v>838</v>
      </c>
      <c r="E1300" s="89" t="s">
        <v>611</v>
      </c>
      <c r="F1300" s="89" t="s">
        <v>611</v>
      </c>
      <c r="G1300" s="89" t="s">
        <v>541</v>
      </c>
      <c r="H1300" s="89" t="s">
        <v>83</v>
      </c>
      <c r="I1300" s="89" t="s">
        <v>309</v>
      </c>
      <c r="J1300" s="90">
        <v>55.042746000000001</v>
      </c>
      <c r="K1300" s="90">
        <v>83.038494999999998</v>
      </c>
      <c r="L1300" s="89" t="s">
        <v>24</v>
      </c>
      <c r="M1300" s="89" t="s">
        <v>30</v>
      </c>
      <c r="N1300" s="89"/>
      <c r="O1300" s="89" t="s">
        <v>30</v>
      </c>
      <c r="P1300" s="90" t="s">
        <v>540</v>
      </c>
      <c r="Q1300" s="89" t="s">
        <v>540</v>
      </c>
      <c r="R1300" s="90">
        <v>352.94118685121134</v>
      </c>
      <c r="S1300" s="90">
        <v>461.18097968179353</v>
      </c>
      <c r="T1300" s="90">
        <v>98.754767845728466</v>
      </c>
      <c r="U1300" s="90">
        <v>2028.6876923076925</v>
      </c>
      <c r="V1300" s="90">
        <v>564.84549046714699</v>
      </c>
      <c r="W1300" s="90">
        <v>9.6140000000000003E-2</v>
      </c>
      <c r="X1300" s="90">
        <v>75.510000000000005</v>
      </c>
      <c r="Y1300" s="90">
        <v>33.931765703875456</v>
      </c>
      <c r="Z1300" s="90">
        <v>44.33793938660763</v>
      </c>
      <c r="AA1300" s="90">
        <v>9.4942833806883353</v>
      </c>
      <c r="AB1300" s="90">
        <v>195.03803473846156</v>
      </c>
      <c r="AC1300" s="90">
        <v>54.304245453511513</v>
      </c>
      <c r="AD1300" s="90">
        <v>337.10626866314448</v>
      </c>
    </row>
    <row r="1301" spans="1:30" x14ac:dyDescent="0.2">
      <c r="A1301" s="89" t="s">
        <v>1117</v>
      </c>
      <c r="B1301" s="89" t="s">
        <v>577</v>
      </c>
      <c r="C1301" s="89" t="s">
        <v>4</v>
      </c>
      <c r="D1301" s="89" t="s">
        <v>838</v>
      </c>
      <c r="E1301" s="89" t="s">
        <v>612</v>
      </c>
      <c r="F1301" s="89" t="s">
        <v>612</v>
      </c>
      <c r="G1301" s="89" t="s">
        <v>541</v>
      </c>
      <c r="H1301" s="89" t="s">
        <v>83</v>
      </c>
      <c r="I1301" s="89" t="s">
        <v>309</v>
      </c>
      <c r="J1301" s="90">
        <v>55.042746000000001</v>
      </c>
      <c r="K1301" s="90">
        <v>83.038494999999998</v>
      </c>
      <c r="L1301" s="89" t="s">
        <v>24</v>
      </c>
      <c r="M1301" s="89" t="s">
        <v>30</v>
      </c>
      <c r="N1301" s="89"/>
      <c r="O1301" s="89" t="s">
        <v>30</v>
      </c>
      <c r="P1301" s="90" t="s">
        <v>540</v>
      </c>
      <c r="Q1301" s="89" t="s">
        <v>540</v>
      </c>
      <c r="R1301" s="90">
        <v>356.34522196</v>
      </c>
      <c r="S1301" s="90">
        <v>218.96523092000001</v>
      </c>
      <c r="T1301" s="90">
        <v>11.786150933333333</v>
      </c>
      <c r="U1301" s="90">
        <v>796.42</v>
      </c>
      <c r="V1301" s="90">
        <v>317.55115202668793</v>
      </c>
      <c r="W1301" s="90">
        <v>1.3313299999999999</v>
      </c>
      <c r="X1301" s="90">
        <v>39.03</v>
      </c>
      <c r="Y1301" s="90">
        <v>474.41308435200676</v>
      </c>
      <c r="Z1301" s="90">
        <v>291.51498088072361</v>
      </c>
      <c r="AA1301" s="90">
        <v>15.691256322074665</v>
      </c>
      <c r="AB1301" s="90">
        <v>1060.2978386</v>
      </c>
      <c r="AC1301" s="90">
        <v>422.76537522769041</v>
      </c>
      <c r="AD1301" s="90">
        <v>2264.6825353824956</v>
      </c>
    </row>
    <row r="1302" spans="1:30" x14ac:dyDescent="0.2">
      <c r="A1302" s="89" t="s">
        <v>1117</v>
      </c>
      <c r="B1302" s="89" t="s">
        <v>578</v>
      </c>
      <c r="C1302" s="89" t="s">
        <v>6</v>
      </c>
      <c r="D1302" s="89" t="s">
        <v>838</v>
      </c>
      <c r="E1302" s="89" t="s">
        <v>612</v>
      </c>
      <c r="F1302" s="89" t="s">
        <v>612</v>
      </c>
      <c r="G1302" s="89" t="s">
        <v>541</v>
      </c>
      <c r="H1302" s="89" t="s">
        <v>83</v>
      </c>
      <c r="I1302" s="89" t="s">
        <v>309</v>
      </c>
      <c r="J1302" s="90">
        <v>55.042746000000001</v>
      </c>
      <c r="K1302" s="90">
        <v>83.038494999999998</v>
      </c>
      <c r="L1302" s="89" t="s">
        <v>24</v>
      </c>
      <c r="M1302" s="89" t="s">
        <v>30</v>
      </c>
      <c r="N1302" s="89"/>
      <c r="O1302" s="89" t="s">
        <v>30</v>
      </c>
      <c r="P1302" s="90" t="s">
        <v>540</v>
      </c>
      <c r="Q1302" s="89" t="s">
        <v>540</v>
      </c>
      <c r="R1302" s="90">
        <v>356.34522196</v>
      </c>
      <c r="S1302" s="90">
        <v>218.96523092000001</v>
      </c>
      <c r="T1302" s="90">
        <v>11.786150933333333</v>
      </c>
      <c r="U1302" s="90">
        <v>796.42</v>
      </c>
      <c r="V1302" s="90">
        <v>317.55115202668793</v>
      </c>
      <c r="W1302" s="90">
        <v>1.9513799999999999</v>
      </c>
      <c r="X1302" s="90">
        <v>39.03</v>
      </c>
      <c r="Y1302" s="90">
        <v>695.36493922830482</v>
      </c>
      <c r="Z1302" s="90">
        <v>427.28437231266957</v>
      </c>
      <c r="AA1302" s="90">
        <v>22.999259208287999</v>
      </c>
      <c r="AB1302" s="90">
        <v>1554.1180595999999</v>
      </c>
      <c r="AC1302" s="90">
        <v>619.66296704183821</v>
      </c>
      <c r="AD1302" s="90">
        <v>3319.4295973911007</v>
      </c>
    </row>
    <row r="1303" spans="1:30" x14ac:dyDescent="0.2">
      <c r="A1303" s="89" t="s">
        <v>1117</v>
      </c>
      <c r="B1303" s="89" t="s">
        <v>578</v>
      </c>
      <c r="C1303" s="89" t="s">
        <v>7</v>
      </c>
      <c r="D1303" s="89" t="s">
        <v>838</v>
      </c>
      <c r="E1303" s="89" t="s">
        <v>612</v>
      </c>
      <c r="F1303" s="89" t="s">
        <v>612</v>
      </c>
      <c r="G1303" s="89" t="s">
        <v>541</v>
      </c>
      <c r="H1303" s="89" t="s">
        <v>83</v>
      </c>
      <c r="I1303" s="89" t="s">
        <v>309</v>
      </c>
      <c r="J1303" s="90">
        <v>55.042746000000001</v>
      </c>
      <c r="K1303" s="90">
        <v>83.038494999999998</v>
      </c>
      <c r="L1303" s="89" t="s">
        <v>24</v>
      </c>
      <c r="M1303" s="89" t="s">
        <v>30</v>
      </c>
      <c r="N1303" s="89"/>
      <c r="O1303" s="89" t="s">
        <v>30</v>
      </c>
      <c r="P1303" s="90" t="s">
        <v>540</v>
      </c>
      <c r="Q1303" s="89" t="s">
        <v>540</v>
      </c>
      <c r="R1303" s="90">
        <v>356.34522196</v>
      </c>
      <c r="S1303" s="90">
        <v>218.96523092000001</v>
      </c>
      <c r="T1303" s="90">
        <v>11.786150933333333</v>
      </c>
      <c r="U1303" s="90">
        <v>796.42</v>
      </c>
      <c r="V1303" s="90">
        <v>317.55115202668793</v>
      </c>
      <c r="W1303" s="90">
        <v>1.4477599999999999</v>
      </c>
      <c r="X1303" s="90">
        <v>39.03</v>
      </c>
      <c r="Y1303" s="90">
        <v>515.90235854480954</v>
      </c>
      <c r="Z1303" s="90">
        <v>317.00910271673922</v>
      </c>
      <c r="AA1303" s="90">
        <v>17.063517875242667</v>
      </c>
      <c r="AB1303" s="90">
        <v>1153.0250191999999</v>
      </c>
      <c r="AC1303" s="90">
        <v>459.73785585815767</v>
      </c>
      <c r="AD1303" s="90">
        <v>2462.7378541949493</v>
      </c>
    </row>
    <row r="1304" spans="1:30" x14ac:dyDescent="0.2">
      <c r="A1304" s="89" t="s">
        <v>1117</v>
      </c>
      <c r="B1304" s="89" t="s">
        <v>577</v>
      </c>
      <c r="C1304" s="89" t="s">
        <v>5</v>
      </c>
      <c r="D1304" s="89" t="s">
        <v>839</v>
      </c>
      <c r="E1304" s="89" t="s">
        <v>611</v>
      </c>
      <c r="F1304" s="89" t="s">
        <v>611</v>
      </c>
      <c r="G1304" s="89" t="s">
        <v>541</v>
      </c>
      <c r="H1304" s="89" t="s">
        <v>83</v>
      </c>
      <c r="I1304" s="89" t="s">
        <v>310</v>
      </c>
      <c r="J1304" s="90">
        <v>54.843789999999998</v>
      </c>
      <c r="K1304" s="90">
        <v>83.035439999999994</v>
      </c>
      <c r="L1304" s="89" t="s">
        <v>24</v>
      </c>
      <c r="M1304" s="89" t="s">
        <v>30</v>
      </c>
      <c r="N1304" s="89"/>
      <c r="O1304" s="89" t="s">
        <v>30</v>
      </c>
      <c r="P1304" s="90" t="s">
        <v>540</v>
      </c>
      <c r="Q1304" s="89" t="s">
        <v>540</v>
      </c>
      <c r="R1304" s="90">
        <v>352.94118685121134</v>
      </c>
      <c r="S1304" s="90">
        <v>461.18097968179353</v>
      </c>
      <c r="T1304" s="90">
        <v>98.754767845728466</v>
      </c>
      <c r="U1304" s="90">
        <v>2028.6876923076925</v>
      </c>
      <c r="V1304" s="90">
        <v>317.55115202668793</v>
      </c>
      <c r="W1304" s="90">
        <v>1.1584000000000001</v>
      </c>
      <c r="X1304" s="90">
        <v>48.43</v>
      </c>
      <c r="Y1304" s="90">
        <v>408.84707084844325</v>
      </c>
      <c r="Z1304" s="90">
        <v>534.23204686338966</v>
      </c>
      <c r="AA1304" s="90">
        <v>114.39752307249186</v>
      </c>
      <c r="AB1304" s="90">
        <v>2350.031822769231</v>
      </c>
      <c r="AC1304" s="90">
        <v>367.85125450771534</v>
      </c>
      <c r="AD1304" s="90">
        <v>3775.3597180612715</v>
      </c>
    </row>
    <row r="1305" spans="1:30" x14ac:dyDescent="0.2">
      <c r="A1305" s="89" t="s">
        <v>1117</v>
      </c>
      <c r="B1305" s="89" t="s">
        <v>577</v>
      </c>
      <c r="C1305" s="89" t="s">
        <v>10</v>
      </c>
      <c r="D1305" s="89" t="s">
        <v>839</v>
      </c>
      <c r="E1305" s="89" t="s">
        <v>611</v>
      </c>
      <c r="F1305" s="89" t="s">
        <v>611</v>
      </c>
      <c r="G1305" s="89" t="s">
        <v>541</v>
      </c>
      <c r="H1305" s="89" t="s">
        <v>83</v>
      </c>
      <c r="I1305" s="89" t="s">
        <v>310</v>
      </c>
      <c r="J1305" s="90">
        <v>54.843789999999998</v>
      </c>
      <c r="K1305" s="90">
        <v>83.035439999999994</v>
      </c>
      <c r="L1305" s="89" t="s">
        <v>24</v>
      </c>
      <c r="M1305" s="89" t="s">
        <v>30</v>
      </c>
      <c r="N1305" s="89"/>
      <c r="O1305" s="89" t="s">
        <v>30</v>
      </c>
      <c r="P1305" s="90" t="s">
        <v>540</v>
      </c>
      <c r="Q1305" s="89" t="s">
        <v>540</v>
      </c>
      <c r="R1305" s="90">
        <v>352.94118685121134</v>
      </c>
      <c r="S1305" s="90">
        <v>461.18097968179353</v>
      </c>
      <c r="T1305" s="90">
        <v>98.754767845728466</v>
      </c>
      <c r="U1305" s="90">
        <v>2028.6876923076925</v>
      </c>
      <c r="V1305" s="90">
        <v>317.55115202668793</v>
      </c>
      <c r="W1305" s="90">
        <v>0.32522000000000001</v>
      </c>
      <c r="X1305" s="90">
        <v>48.43</v>
      </c>
      <c r="Y1305" s="90">
        <v>114.78353278775096</v>
      </c>
      <c r="Z1305" s="90">
        <v>149.98527821211289</v>
      </c>
      <c r="AA1305" s="90">
        <v>32.117025598787812</v>
      </c>
      <c r="AB1305" s="90">
        <v>659.76981129230774</v>
      </c>
      <c r="AC1305" s="90">
        <v>103.27398566211946</v>
      </c>
      <c r="AD1305" s="90">
        <v>1059.9296335530789</v>
      </c>
    </row>
    <row r="1306" spans="1:30" x14ac:dyDescent="0.2">
      <c r="A1306" s="89" t="s">
        <v>1117</v>
      </c>
      <c r="B1306" s="89" t="s">
        <v>577</v>
      </c>
      <c r="C1306" s="89" t="s">
        <v>9</v>
      </c>
      <c r="D1306" s="89" t="s">
        <v>839</v>
      </c>
      <c r="E1306" s="89" t="s">
        <v>611</v>
      </c>
      <c r="F1306" s="89" t="s">
        <v>611</v>
      </c>
      <c r="G1306" s="89" t="s">
        <v>541</v>
      </c>
      <c r="H1306" s="89" t="s">
        <v>83</v>
      </c>
      <c r="I1306" s="89" t="s">
        <v>310</v>
      </c>
      <c r="J1306" s="90">
        <v>54.843789999999998</v>
      </c>
      <c r="K1306" s="90">
        <v>83.035439999999994</v>
      </c>
      <c r="L1306" s="89" t="s">
        <v>24</v>
      </c>
      <c r="M1306" s="89" t="s">
        <v>30</v>
      </c>
      <c r="N1306" s="89"/>
      <c r="O1306" s="89" t="s">
        <v>30</v>
      </c>
      <c r="P1306" s="90" t="s">
        <v>540</v>
      </c>
      <c r="Q1306" s="89" t="s">
        <v>540</v>
      </c>
      <c r="R1306" s="90">
        <v>352.94118685121134</v>
      </c>
      <c r="S1306" s="90">
        <v>461.18097968179353</v>
      </c>
      <c r="T1306" s="90">
        <v>98.754767845728466</v>
      </c>
      <c r="U1306" s="90">
        <v>2028.6876923076925</v>
      </c>
      <c r="V1306" s="90">
        <v>317.55115202668793</v>
      </c>
      <c r="W1306" s="90">
        <v>9.8930000000000004E-2</v>
      </c>
      <c r="X1306" s="90">
        <v>48.43</v>
      </c>
      <c r="Y1306" s="90">
        <v>34.916471615190339</v>
      </c>
      <c r="Z1306" s="90">
        <v>45.624634319919835</v>
      </c>
      <c r="AA1306" s="90">
        <v>9.7698091829779177</v>
      </c>
      <c r="AB1306" s="90">
        <v>200.69807340000003</v>
      </c>
      <c r="AC1306" s="90">
        <v>31.415335470000237</v>
      </c>
      <c r="AD1306" s="90">
        <v>322.42432398808836</v>
      </c>
    </row>
    <row r="1307" spans="1:30" x14ac:dyDescent="0.2">
      <c r="A1307" s="89" t="s">
        <v>1117</v>
      </c>
      <c r="B1307" s="89" t="s">
        <v>577</v>
      </c>
      <c r="C1307" s="89" t="s">
        <v>4</v>
      </c>
      <c r="D1307" s="89" t="s">
        <v>839</v>
      </c>
      <c r="E1307" s="89" t="s">
        <v>612</v>
      </c>
      <c r="F1307" s="89" t="s">
        <v>612</v>
      </c>
      <c r="G1307" s="89" t="s">
        <v>541</v>
      </c>
      <c r="H1307" s="89" t="s">
        <v>83</v>
      </c>
      <c r="I1307" s="89" t="s">
        <v>310</v>
      </c>
      <c r="J1307" s="90">
        <v>54.843789999999998</v>
      </c>
      <c r="K1307" s="90">
        <v>83.035439999999994</v>
      </c>
      <c r="L1307" s="89" t="s">
        <v>24</v>
      </c>
      <c r="M1307" s="89" t="s">
        <v>30</v>
      </c>
      <c r="N1307" s="89"/>
      <c r="O1307" s="89" t="s">
        <v>30</v>
      </c>
      <c r="P1307" s="90" t="s">
        <v>540</v>
      </c>
      <c r="Q1307" s="89" t="s">
        <v>540</v>
      </c>
      <c r="R1307" s="90">
        <v>356.34522196</v>
      </c>
      <c r="S1307" s="90">
        <v>218.96523092000001</v>
      </c>
      <c r="T1307" s="90">
        <v>11.786150933333333</v>
      </c>
      <c r="U1307" s="90">
        <v>796.42</v>
      </c>
      <c r="V1307" s="90">
        <v>486.30122282173522</v>
      </c>
      <c r="W1307" s="90">
        <v>1.29863</v>
      </c>
      <c r="X1307" s="90">
        <v>65.010000000000005</v>
      </c>
      <c r="Y1307" s="90">
        <v>462.76059559391479</v>
      </c>
      <c r="Z1307" s="90">
        <v>284.35481782963961</v>
      </c>
      <c r="AA1307" s="90">
        <v>15.305849186554665</v>
      </c>
      <c r="AB1307" s="90">
        <v>1034.2549045999999</v>
      </c>
      <c r="AC1307" s="90">
        <v>631.52535699298994</v>
      </c>
      <c r="AD1307" s="90">
        <v>2428.2015242030989</v>
      </c>
    </row>
    <row r="1308" spans="1:30" x14ac:dyDescent="0.2">
      <c r="A1308" s="89" t="s">
        <v>1117</v>
      </c>
      <c r="B1308" s="89" t="s">
        <v>578</v>
      </c>
      <c r="C1308" s="89" t="s">
        <v>6</v>
      </c>
      <c r="D1308" s="89" t="s">
        <v>839</v>
      </c>
      <c r="E1308" s="89" t="s">
        <v>612</v>
      </c>
      <c r="F1308" s="89" t="s">
        <v>612</v>
      </c>
      <c r="G1308" s="89" t="s">
        <v>541</v>
      </c>
      <c r="H1308" s="89" t="s">
        <v>83</v>
      </c>
      <c r="I1308" s="89" t="s">
        <v>310</v>
      </c>
      <c r="J1308" s="90">
        <v>54.843789999999998</v>
      </c>
      <c r="K1308" s="90">
        <v>83.035439999999994</v>
      </c>
      <c r="L1308" s="89" t="s">
        <v>24</v>
      </c>
      <c r="M1308" s="89" t="s">
        <v>30</v>
      </c>
      <c r="N1308" s="89"/>
      <c r="O1308" s="89" t="s">
        <v>30</v>
      </c>
      <c r="P1308" s="90" t="s">
        <v>540</v>
      </c>
      <c r="Q1308" s="89" t="s">
        <v>540</v>
      </c>
      <c r="R1308" s="90">
        <v>356.34522196</v>
      </c>
      <c r="S1308" s="90">
        <v>218.96523092000001</v>
      </c>
      <c r="T1308" s="90">
        <v>11.786150933333333</v>
      </c>
      <c r="U1308" s="90">
        <v>796.42</v>
      </c>
      <c r="V1308" s="90">
        <v>486.30122282173522</v>
      </c>
      <c r="W1308" s="90">
        <v>0.33887</v>
      </c>
      <c r="X1308" s="90">
        <v>65.010000000000005</v>
      </c>
      <c r="Y1308" s="90">
        <v>120.75470536558521</v>
      </c>
      <c r="Z1308" s="90">
        <v>74.200747801860402</v>
      </c>
      <c r="AA1308" s="90">
        <v>3.9939729667786668</v>
      </c>
      <c r="AB1308" s="90">
        <v>269.88284540000001</v>
      </c>
      <c r="AC1308" s="90">
        <v>164.79289537760141</v>
      </c>
      <c r="AD1308" s="90">
        <v>633.62516691182577</v>
      </c>
    </row>
    <row r="1309" spans="1:30" x14ac:dyDescent="0.2">
      <c r="A1309" s="89" t="s">
        <v>1117</v>
      </c>
      <c r="B1309" s="89" t="s">
        <v>578</v>
      </c>
      <c r="C1309" s="89" t="s">
        <v>7</v>
      </c>
      <c r="D1309" s="89" t="s">
        <v>839</v>
      </c>
      <c r="E1309" s="89" t="s">
        <v>612</v>
      </c>
      <c r="F1309" s="89" t="s">
        <v>612</v>
      </c>
      <c r="G1309" s="89" t="s">
        <v>541</v>
      </c>
      <c r="H1309" s="89" t="s">
        <v>83</v>
      </c>
      <c r="I1309" s="89" t="s">
        <v>310</v>
      </c>
      <c r="J1309" s="90">
        <v>54.843789999999998</v>
      </c>
      <c r="K1309" s="90">
        <v>83.035439999999994</v>
      </c>
      <c r="L1309" s="89" t="s">
        <v>24</v>
      </c>
      <c r="M1309" s="89" t="s">
        <v>30</v>
      </c>
      <c r="N1309" s="89"/>
      <c r="O1309" s="89" t="s">
        <v>30</v>
      </c>
      <c r="P1309" s="90" t="s">
        <v>540</v>
      </c>
      <c r="Q1309" s="89" t="s">
        <v>540</v>
      </c>
      <c r="R1309" s="90">
        <v>356.34522196</v>
      </c>
      <c r="S1309" s="90">
        <v>218.96523092000001</v>
      </c>
      <c r="T1309" s="90">
        <v>11.786150933333333</v>
      </c>
      <c r="U1309" s="90">
        <v>796.42</v>
      </c>
      <c r="V1309" s="90">
        <v>486.30122282173522</v>
      </c>
      <c r="W1309" s="90">
        <v>0.24171000000000001</v>
      </c>
      <c r="X1309" s="90">
        <v>65.010000000000005</v>
      </c>
      <c r="Y1309" s="90">
        <v>86.132203599951609</v>
      </c>
      <c r="Z1309" s="90">
        <v>52.926085965673202</v>
      </c>
      <c r="AA1309" s="90">
        <v>2.8488305420960001</v>
      </c>
      <c r="AB1309" s="90">
        <v>192.50267819999999</v>
      </c>
      <c r="AC1309" s="90">
        <v>117.54386856824162</v>
      </c>
      <c r="AD1309" s="90">
        <v>451.95366687596248</v>
      </c>
    </row>
    <row r="1310" spans="1:30" x14ac:dyDescent="0.2">
      <c r="A1310" s="89" t="s">
        <v>1117</v>
      </c>
      <c r="B1310" s="89" t="s">
        <v>577</v>
      </c>
      <c r="C1310" s="89" t="s">
        <v>5</v>
      </c>
      <c r="D1310" s="89" t="s">
        <v>840</v>
      </c>
      <c r="E1310" s="89" t="s">
        <v>611</v>
      </c>
      <c r="F1310" s="89" t="s">
        <v>611</v>
      </c>
      <c r="G1310" s="89" t="s">
        <v>541</v>
      </c>
      <c r="H1310" s="89" t="s">
        <v>83</v>
      </c>
      <c r="I1310" s="89" t="s">
        <v>311</v>
      </c>
      <c r="J1310" s="90">
        <v>54.985219999999998</v>
      </c>
      <c r="K1310" s="90">
        <v>82.695549999999997</v>
      </c>
      <c r="L1310" s="89" t="s">
        <v>24</v>
      </c>
      <c r="M1310" s="89" t="s">
        <v>30</v>
      </c>
      <c r="N1310" s="89"/>
      <c r="O1310" s="89" t="s">
        <v>30</v>
      </c>
      <c r="P1310" s="90" t="s">
        <v>540</v>
      </c>
      <c r="Q1310" s="89" t="s">
        <v>540</v>
      </c>
      <c r="R1310" s="90">
        <v>352.94118685121134</v>
      </c>
      <c r="S1310" s="90">
        <v>461.18097968179353</v>
      </c>
      <c r="T1310" s="90">
        <v>98.754767845728466</v>
      </c>
      <c r="U1310" s="90">
        <v>2028.6876923076925</v>
      </c>
      <c r="V1310" s="90">
        <v>621.84618755838869</v>
      </c>
      <c r="W1310" s="90">
        <v>1.5025500000000001</v>
      </c>
      <c r="X1310" s="90">
        <v>83.13</v>
      </c>
      <c r="Y1310" s="90">
        <v>530.31178030328761</v>
      </c>
      <c r="Z1310" s="90">
        <v>692.94748102087885</v>
      </c>
      <c r="AA1310" s="90">
        <v>148.3839764265993</v>
      </c>
      <c r="AB1310" s="90">
        <v>3048.2046920769235</v>
      </c>
      <c r="AC1310" s="90">
        <v>934.35498911585694</v>
      </c>
      <c r="AD1310" s="90">
        <v>5354.2029189435461</v>
      </c>
    </row>
    <row r="1311" spans="1:30" x14ac:dyDescent="0.2">
      <c r="A1311" s="89" t="s">
        <v>1117</v>
      </c>
      <c r="B1311" s="89" t="s">
        <v>577</v>
      </c>
      <c r="C1311" s="89" t="s">
        <v>10</v>
      </c>
      <c r="D1311" s="89" t="s">
        <v>840</v>
      </c>
      <c r="E1311" s="89" t="s">
        <v>611</v>
      </c>
      <c r="F1311" s="89" t="s">
        <v>611</v>
      </c>
      <c r="G1311" s="89" t="s">
        <v>541</v>
      </c>
      <c r="H1311" s="89" t="s">
        <v>83</v>
      </c>
      <c r="I1311" s="89" t="s">
        <v>311</v>
      </c>
      <c r="J1311" s="90">
        <v>54.985219999999998</v>
      </c>
      <c r="K1311" s="90">
        <v>82.695549999999997</v>
      </c>
      <c r="L1311" s="89" t="s">
        <v>24</v>
      </c>
      <c r="M1311" s="89" t="s">
        <v>30</v>
      </c>
      <c r="N1311" s="89"/>
      <c r="O1311" s="89" t="s">
        <v>30</v>
      </c>
      <c r="P1311" s="90" t="s">
        <v>540</v>
      </c>
      <c r="Q1311" s="89" t="s">
        <v>540</v>
      </c>
      <c r="R1311" s="90">
        <v>352.94118685121134</v>
      </c>
      <c r="S1311" s="90">
        <v>461.18097968179353</v>
      </c>
      <c r="T1311" s="90">
        <v>98.754767845728466</v>
      </c>
      <c r="U1311" s="90">
        <v>2028.6876923076925</v>
      </c>
      <c r="V1311" s="90">
        <v>621.84618755838869</v>
      </c>
      <c r="W1311" s="90">
        <v>0.41313</v>
      </c>
      <c r="X1311" s="90">
        <v>83.13</v>
      </c>
      <c r="Y1311" s="90">
        <v>145.81059252384094</v>
      </c>
      <c r="Z1311" s="90">
        <v>190.52769813593935</v>
      </c>
      <c r="AA1311" s="90">
        <v>40.798557240105801</v>
      </c>
      <c r="AB1311" s="90">
        <v>838.111746323077</v>
      </c>
      <c r="AC1311" s="90">
        <v>256.90331546599714</v>
      </c>
      <c r="AD1311" s="90">
        <v>1472.1519096889604</v>
      </c>
    </row>
    <row r="1312" spans="1:30" x14ac:dyDescent="0.2">
      <c r="A1312" s="89" t="s">
        <v>1117</v>
      </c>
      <c r="B1312" s="89" t="s">
        <v>577</v>
      </c>
      <c r="C1312" s="89" t="s">
        <v>9</v>
      </c>
      <c r="D1312" s="89" t="s">
        <v>840</v>
      </c>
      <c r="E1312" s="89" t="s">
        <v>611</v>
      </c>
      <c r="F1312" s="89" t="s">
        <v>611</v>
      </c>
      <c r="G1312" s="89" t="s">
        <v>541</v>
      </c>
      <c r="H1312" s="89" t="s">
        <v>83</v>
      </c>
      <c r="I1312" s="89" t="s">
        <v>311</v>
      </c>
      <c r="J1312" s="90">
        <v>54.985219999999998</v>
      </c>
      <c r="K1312" s="90">
        <v>82.695549999999997</v>
      </c>
      <c r="L1312" s="89" t="s">
        <v>24</v>
      </c>
      <c r="M1312" s="89" t="s">
        <v>30</v>
      </c>
      <c r="N1312" s="89"/>
      <c r="O1312" s="89" t="s">
        <v>30</v>
      </c>
      <c r="P1312" s="90" t="s">
        <v>540</v>
      </c>
      <c r="Q1312" s="89" t="s">
        <v>540</v>
      </c>
      <c r="R1312" s="90">
        <v>352.94118685121134</v>
      </c>
      <c r="S1312" s="90">
        <v>461.18097968179353</v>
      </c>
      <c r="T1312" s="90">
        <v>98.754767845728466</v>
      </c>
      <c r="U1312" s="90">
        <v>2028.6876923076925</v>
      </c>
      <c r="V1312" s="90">
        <v>621.84618755838869</v>
      </c>
      <c r="W1312" s="90">
        <v>0.12463</v>
      </c>
      <c r="X1312" s="90">
        <v>83.13</v>
      </c>
      <c r="Y1312" s="90">
        <v>43.987060117266473</v>
      </c>
      <c r="Z1312" s="90">
        <v>57.476985497741929</v>
      </c>
      <c r="AA1312" s="90">
        <v>12.30780671661314</v>
      </c>
      <c r="AB1312" s="90">
        <v>252.83534709230773</v>
      </c>
      <c r="AC1312" s="90">
        <v>77.500690355401986</v>
      </c>
      <c r="AD1312" s="90">
        <v>444.10788977933123</v>
      </c>
    </row>
    <row r="1313" spans="1:30" x14ac:dyDescent="0.2">
      <c r="A1313" s="89" t="s">
        <v>1117</v>
      </c>
      <c r="B1313" s="89" t="s">
        <v>577</v>
      </c>
      <c r="C1313" s="89" t="s">
        <v>4</v>
      </c>
      <c r="D1313" s="89" t="s">
        <v>840</v>
      </c>
      <c r="E1313" s="89" t="s">
        <v>612</v>
      </c>
      <c r="F1313" s="89" t="s">
        <v>612</v>
      </c>
      <c r="G1313" s="89" t="s">
        <v>541</v>
      </c>
      <c r="H1313" s="89" t="s">
        <v>83</v>
      </c>
      <c r="I1313" s="89" t="s">
        <v>311</v>
      </c>
      <c r="J1313" s="90">
        <v>54.985219999999998</v>
      </c>
      <c r="K1313" s="90">
        <v>82.695549999999997</v>
      </c>
      <c r="L1313" s="89" t="s">
        <v>24</v>
      </c>
      <c r="M1313" s="89" t="s">
        <v>30</v>
      </c>
      <c r="N1313" s="89"/>
      <c r="O1313" s="89" t="s">
        <v>30</v>
      </c>
      <c r="P1313" s="90" t="s">
        <v>540</v>
      </c>
      <c r="Q1313" s="89" t="s">
        <v>540</v>
      </c>
      <c r="R1313" s="90">
        <v>356.34522196</v>
      </c>
      <c r="S1313" s="90">
        <v>218.96523092000001</v>
      </c>
      <c r="T1313" s="90">
        <v>11.786150933333333</v>
      </c>
      <c r="U1313" s="90">
        <v>796.42</v>
      </c>
      <c r="V1313" s="90">
        <v>430.04856637473557</v>
      </c>
      <c r="W1313" s="90">
        <v>1.71963</v>
      </c>
      <c r="X1313" s="90">
        <v>57.49</v>
      </c>
      <c r="Y1313" s="90">
        <v>612.78193403907483</v>
      </c>
      <c r="Z1313" s="90">
        <v>376.53918004695964</v>
      </c>
      <c r="AA1313" s="90">
        <v>20.267818729487999</v>
      </c>
      <c r="AB1313" s="90">
        <v>1369.5477245999998</v>
      </c>
      <c r="AC1313" s="90">
        <v>739.52441619498654</v>
      </c>
      <c r="AD1313" s="90">
        <v>3118.6610736105085</v>
      </c>
    </row>
    <row r="1314" spans="1:30" x14ac:dyDescent="0.2">
      <c r="A1314" s="89" t="s">
        <v>1117</v>
      </c>
      <c r="B1314" s="89" t="s">
        <v>578</v>
      </c>
      <c r="C1314" s="89" t="s">
        <v>6</v>
      </c>
      <c r="D1314" s="89" t="s">
        <v>840</v>
      </c>
      <c r="E1314" s="89" t="s">
        <v>612</v>
      </c>
      <c r="F1314" s="89" t="s">
        <v>612</v>
      </c>
      <c r="G1314" s="89" t="s">
        <v>541</v>
      </c>
      <c r="H1314" s="89" t="s">
        <v>83</v>
      </c>
      <c r="I1314" s="89" t="s">
        <v>311</v>
      </c>
      <c r="J1314" s="90">
        <v>54.985219999999998</v>
      </c>
      <c r="K1314" s="90">
        <v>82.695549999999997</v>
      </c>
      <c r="L1314" s="89" t="s">
        <v>24</v>
      </c>
      <c r="M1314" s="89" t="s">
        <v>30</v>
      </c>
      <c r="N1314" s="89"/>
      <c r="O1314" s="89" t="s">
        <v>30</v>
      </c>
      <c r="P1314" s="90" t="s">
        <v>540</v>
      </c>
      <c r="Q1314" s="89" t="s">
        <v>540</v>
      </c>
      <c r="R1314" s="90">
        <v>356.34522196</v>
      </c>
      <c r="S1314" s="90">
        <v>218.96523092000001</v>
      </c>
      <c r="T1314" s="90">
        <v>11.786150933333333</v>
      </c>
      <c r="U1314" s="90">
        <v>796.42</v>
      </c>
      <c r="V1314" s="90">
        <v>430.04856637473557</v>
      </c>
      <c r="W1314" s="90">
        <v>2.1507000000000001</v>
      </c>
      <c r="X1314" s="90">
        <v>57.49</v>
      </c>
      <c r="Y1314" s="90">
        <v>766.39166886937198</v>
      </c>
      <c r="Z1314" s="90">
        <v>470.92852213964403</v>
      </c>
      <c r="AA1314" s="90">
        <v>25.348474812319999</v>
      </c>
      <c r="AB1314" s="90">
        <v>1712.860494</v>
      </c>
      <c r="AC1314" s="90">
        <v>924.90545170214386</v>
      </c>
      <c r="AD1314" s="90">
        <v>3900.4346115234803</v>
      </c>
    </row>
    <row r="1315" spans="1:30" x14ac:dyDescent="0.2">
      <c r="A1315" s="89" t="s">
        <v>1117</v>
      </c>
      <c r="B1315" s="89" t="s">
        <v>578</v>
      </c>
      <c r="C1315" s="89" t="s">
        <v>7</v>
      </c>
      <c r="D1315" s="89" t="s">
        <v>840</v>
      </c>
      <c r="E1315" s="89" t="s">
        <v>612</v>
      </c>
      <c r="F1315" s="89" t="s">
        <v>612</v>
      </c>
      <c r="G1315" s="89" t="s">
        <v>541</v>
      </c>
      <c r="H1315" s="89" t="s">
        <v>83</v>
      </c>
      <c r="I1315" s="89" t="s">
        <v>311</v>
      </c>
      <c r="J1315" s="90">
        <v>54.985219999999998</v>
      </c>
      <c r="K1315" s="90">
        <v>82.695549999999997</v>
      </c>
      <c r="L1315" s="89" t="s">
        <v>24</v>
      </c>
      <c r="M1315" s="89" t="s">
        <v>30</v>
      </c>
      <c r="N1315" s="89"/>
      <c r="O1315" s="89" t="s">
        <v>30</v>
      </c>
      <c r="P1315" s="90" t="s">
        <v>540</v>
      </c>
      <c r="Q1315" s="89" t="s">
        <v>540</v>
      </c>
      <c r="R1315" s="90">
        <v>356.34522196</v>
      </c>
      <c r="S1315" s="90">
        <v>218.96523092000001</v>
      </c>
      <c r="T1315" s="90">
        <v>11.786150933333333</v>
      </c>
      <c r="U1315" s="90">
        <v>796.42</v>
      </c>
      <c r="V1315" s="90">
        <v>430.04856637473557</v>
      </c>
      <c r="W1315" s="90">
        <v>1.6089100000000001</v>
      </c>
      <c r="X1315" s="90">
        <v>57.49</v>
      </c>
      <c r="Y1315" s="90">
        <v>573.32739106366364</v>
      </c>
      <c r="Z1315" s="90">
        <v>352.29534967949724</v>
      </c>
      <c r="AA1315" s="90">
        <v>18.962856098149334</v>
      </c>
      <c r="AB1315" s="90">
        <v>1281.3681022000001</v>
      </c>
      <c r="AC1315" s="90">
        <v>691.90943892597579</v>
      </c>
      <c r="AD1315" s="90">
        <v>2917.8631379672861</v>
      </c>
    </row>
    <row r="1316" spans="1:30" x14ac:dyDescent="0.2">
      <c r="A1316" s="89" t="s">
        <v>1117</v>
      </c>
      <c r="B1316" s="89" t="s">
        <v>577</v>
      </c>
      <c r="C1316" s="89" t="s">
        <v>5</v>
      </c>
      <c r="D1316" s="89" t="s">
        <v>841</v>
      </c>
      <c r="E1316" s="89" t="s">
        <v>611</v>
      </c>
      <c r="F1316" s="89" t="s">
        <v>611</v>
      </c>
      <c r="G1316" s="89" t="s">
        <v>541</v>
      </c>
      <c r="H1316" s="89" t="s">
        <v>83</v>
      </c>
      <c r="I1316" s="89" t="s">
        <v>312</v>
      </c>
      <c r="J1316" s="90">
        <v>54.859979000000003</v>
      </c>
      <c r="K1316" s="90">
        <v>82.967313000000004</v>
      </c>
      <c r="L1316" s="89" t="s">
        <v>24</v>
      </c>
      <c r="M1316" s="89" t="s">
        <v>30</v>
      </c>
      <c r="N1316" s="89"/>
      <c r="O1316" s="89" t="s">
        <v>30</v>
      </c>
      <c r="P1316" s="90" t="s">
        <v>540</v>
      </c>
      <c r="Q1316" s="89" t="s">
        <v>540</v>
      </c>
      <c r="R1316" s="90">
        <v>352.94118685121134</v>
      </c>
      <c r="S1316" s="90">
        <v>461.18097968179353</v>
      </c>
      <c r="T1316" s="90">
        <v>98.754767845728466</v>
      </c>
      <c r="U1316" s="90">
        <v>2028.6876923076925</v>
      </c>
      <c r="V1316" s="90">
        <v>402.44586660220506</v>
      </c>
      <c r="W1316" s="90">
        <v>1.31125</v>
      </c>
      <c r="X1316" s="90">
        <v>53.8</v>
      </c>
      <c r="Y1316" s="90">
        <v>462.79413125865091</v>
      </c>
      <c r="Z1316" s="90">
        <v>604.72355960775178</v>
      </c>
      <c r="AA1316" s="90">
        <v>129.49218933771147</v>
      </c>
      <c r="AB1316" s="90">
        <v>2660.1167365384617</v>
      </c>
      <c r="AC1316" s="90">
        <v>527.70714258214139</v>
      </c>
      <c r="AD1316" s="90">
        <v>4384.8337593247179</v>
      </c>
    </row>
    <row r="1317" spans="1:30" x14ac:dyDescent="0.2">
      <c r="A1317" s="89" t="s">
        <v>1117</v>
      </c>
      <c r="B1317" s="89" t="s">
        <v>577</v>
      </c>
      <c r="C1317" s="89" t="s">
        <v>10</v>
      </c>
      <c r="D1317" s="89" t="s">
        <v>841</v>
      </c>
      <c r="E1317" s="89" t="s">
        <v>611</v>
      </c>
      <c r="F1317" s="89" t="s">
        <v>611</v>
      </c>
      <c r="G1317" s="89" t="s">
        <v>541</v>
      </c>
      <c r="H1317" s="89" t="s">
        <v>83</v>
      </c>
      <c r="I1317" s="89" t="s">
        <v>312</v>
      </c>
      <c r="J1317" s="90">
        <v>54.859979000000003</v>
      </c>
      <c r="K1317" s="90">
        <v>82.967313000000004</v>
      </c>
      <c r="L1317" s="89" t="s">
        <v>24</v>
      </c>
      <c r="M1317" s="89" t="s">
        <v>30</v>
      </c>
      <c r="N1317" s="89"/>
      <c r="O1317" s="89" t="s">
        <v>30</v>
      </c>
      <c r="P1317" s="90" t="s">
        <v>540</v>
      </c>
      <c r="Q1317" s="89" t="s">
        <v>540</v>
      </c>
      <c r="R1317" s="90">
        <v>352.94118685121134</v>
      </c>
      <c r="S1317" s="90">
        <v>461.18097968179353</v>
      </c>
      <c r="T1317" s="90">
        <v>98.754767845728466</v>
      </c>
      <c r="U1317" s="90">
        <v>2028.6876923076925</v>
      </c>
      <c r="V1317" s="90">
        <v>402.44586660220506</v>
      </c>
      <c r="W1317" s="90">
        <v>0.36732999999999999</v>
      </c>
      <c r="X1317" s="90">
        <v>53.8</v>
      </c>
      <c r="Y1317" s="90">
        <v>129.64588616605545</v>
      </c>
      <c r="Z1317" s="90">
        <v>169.40560926651321</v>
      </c>
      <c r="AA1317" s="90">
        <v>36.275588872771436</v>
      </c>
      <c r="AB1317" s="90">
        <v>745.19785001538469</v>
      </c>
      <c r="AC1317" s="90">
        <v>147.83044017898797</v>
      </c>
      <c r="AD1317" s="90">
        <v>1228.3553744997128</v>
      </c>
    </row>
    <row r="1318" spans="1:30" x14ac:dyDescent="0.2">
      <c r="A1318" s="89" t="s">
        <v>1117</v>
      </c>
      <c r="B1318" s="89" t="s">
        <v>577</v>
      </c>
      <c r="C1318" s="89" t="s">
        <v>9</v>
      </c>
      <c r="D1318" s="89" t="s">
        <v>841</v>
      </c>
      <c r="E1318" s="89" t="s">
        <v>611</v>
      </c>
      <c r="F1318" s="89" t="s">
        <v>611</v>
      </c>
      <c r="G1318" s="89" t="s">
        <v>541</v>
      </c>
      <c r="H1318" s="89" t="s">
        <v>83</v>
      </c>
      <c r="I1318" s="89" t="s">
        <v>312</v>
      </c>
      <c r="J1318" s="90">
        <v>54.859979000000003</v>
      </c>
      <c r="K1318" s="90">
        <v>82.967313000000004</v>
      </c>
      <c r="L1318" s="89" t="s">
        <v>24</v>
      </c>
      <c r="M1318" s="89" t="s">
        <v>30</v>
      </c>
      <c r="N1318" s="89"/>
      <c r="O1318" s="89" t="s">
        <v>30</v>
      </c>
      <c r="P1318" s="90" t="s">
        <v>540</v>
      </c>
      <c r="Q1318" s="89" t="s">
        <v>540</v>
      </c>
      <c r="R1318" s="90">
        <v>352.94118685121134</v>
      </c>
      <c r="S1318" s="90">
        <v>461.18097968179353</v>
      </c>
      <c r="T1318" s="90">
        <v>98.754767845728466</v>
      </c>
      <c r="U1318" s="90">
        <v>2028.6876923076925</v>
      </c>
      <c r="V1318" s="90">
        <v>402.44586660220506</v>
      </c>
      <c r="W1318" s="90">
        <v>0.11164</v>
      </c>
      <c r="X1318" s="90">
        <v>53.8</v>
      </c>
      <c r="Y1318" s="90">
        <v>39.402354100069232</v>
      </c>
      <c r="Z1318" s="90">
        <v>51.486244571675428</v>
      </c>
      <c r="AA1318" s="90">
        <v>11.024982282297126</v>
      </c>
      <c r="AB1318" s="90">
        <v>226.48269396923081</v>
      </c>
      <c r="AC1318" s="90">
        <v>44.929056547470175</v>
      </c>
      <c r="AD1318" s="90">
        <v>373.32533147074275</v>
      </c>
    </row>
    <row r="1319" spans="1:30" x14ac:dyDescent="0.2">
      <c r="A1319" s="89" t="s">
        <v>1117</v>
      </c>
      <c r="B1319" s="89" t="s">
        <v>577</v>
      </c>
      <c r="C1319" s="89" t="s">
        <v>4</v>
      </c>
      <c r="D1319" s="89" t="s">
        <v>841</v>
      </c>
      <c r="E1319" s="89" t="s">
        <v>612</v>
      </c>
      <c r="F1319" s="89" t="s">
        <v>612</v>
      </c>
      <c r="G1319" s="89" t="s">
        <v>541</v>
      </c>
      <c r="H1319" s="89" t="s">
        <v>83</v>
      </c>
      <c r="I1319" s="89" t="s">
        <v>312</v>
      </c>
      <c r="J1319" s="90">
        <v>54.859979000000003</v>
      </c>
      <c r="K1319" s="90">
        <v>82.967313000000004</v>
      </c>
      <c r="L1319" s="89" t="s">
        <v>24</v>
      </c>
      <c r="M1319" s="89" t="s">
        <v>30</v>
      </c>
      <c r="N1319" s="89"/>
      <c r="O1319" s="89" t="s">
        <v>30</v>
      </c>
      <c r="P1319" s="90" t="s">
        <v>540</v>
      </c>
      <c r="Q1319" s="89" t="s">
        <v>540</v>
      </c>
      <c r="R1319" s="90">
        <v>356.34522196</v>
      </c>
      <c r="S1319" s="90">
        <v>218.96523092000001</v>
      </c>
      <c r="T1319" s="90">
        <v>11.786150933333333</v>
      </c>
      <c r="U1319" s="90">
        <v>796.42</v>
      </c>
      <c r="V1319" s="90">
        <v>460.94264498193081</v>
      </c>
      <c r="W1319" s="90">
        <v>1.47326</v>
      </c>
      <c r="X1319" s="90">
        <v>61.62</v>
      </c>
      <c r="Y1319" s="90">
        <v>524.98916170478958</v>
      </c>
      <c r="Z1319" s="90">
        <v>322.5927161051992</v>
      </c>
      <c r="AA1319" s="90">
        <v>17.364064724042667</v>
      </c>
      <c r="AB1319" s="90">
        <v>1173.3337291999999</v>
      </c>
      <c r="AC1319" s="90">
        <v>679.08836114607936</v>
      </c>
      <c r="AD1319" s="90">
        <v>2717.3680328801106</v>
      </c>
    </row>
    <row r="1320" spans="1:30" x14ac:dyDescent="0.2">
      <c r="A1320" s="89" t="s">
        <v>1117</v>
      </c>
      <c r="B1320" s="89" t="s">
        <v>578</v>
      </c>
      <c r="C1320" s="89" t="s">
        <v>6</v>
      </c>
      <c r="D1320" s="89" t="s">
        <v>841</v>
      </c>
      <c r="E1320" s="89" t="s">
        <v>612</v>
      </c>
      <c r="F1320" s="89" t="s">
        <v>612</v>
      </c>
      <c r="G1320" s="89" t="s">
        <v>541</v>
      </c>
      <c r="H1320" s="89" t="s">
        <v>83</v>
      </c>
      <c r="I1320" s="89" t="s">
        <v>312</v>
      </c>
      <c r="J1320" s="90">
        <v>54.859979000000003</v>
      </c>
      <c r="K1320" s="90">
        <v>82.967313000000004</v>
      </c>
      <c r="L1320" s="89" t="s">
        <v>24</v>
      </c>
      <c r="M1320" s="89" t="s">
        <v>30</v>
      </c>
      <c r="N1320" s="89"/>
      <c r="O1320" s="89" t="s">
        <v>30</v>
      </c>
      <c r="P1320" s="90" t="s">
        <v>540</v>
      </c>
      <c r="Q1320" s="89" t="s">
        <v>540</v>
      </c>
      <c r="R1320" s="90">
        <v>356.34522196</v>
      </c>
      <c r="S1320" s="90">
        <v>218.96523092000001</v>
      </c>
      <c r="T1320" s="90">
        <v>11.786150933333333</v>
      </c>
      <c r="U1320" s="90">
        <v>796.42</v>
      </c>
      <c r="V1320" s="90">
        <v>460.94264498193081</v>
      </c>
      <c r="W1320" s="90">
        <v>0.64178999999999997</v>
      </c>
      <c r="X1320" s="90">
        <v>61.62</v>
      </c>
      <c r="Y1320" s="90">
        <v>228.69880000170841</v>
      </c>
      <c r="Z1320" s="90">
        <v>140.52969555214679</v>
      </c>
      <c r="AA1320" s="90">
        <v>7.5642338075039994</v>
      </c>
      <c r="AB1320" s="90">
        <v>511.13439179999995</v>
      </c>
      <c r="AC1320" s="90">
        <v>295.82838012295338</v>
      </c>
      <c r="AD1320" s="90">
        <v>1183.7555012843125</v>
      </c>
    </row>
    <row r="1321" spans="1:30" x14ac:dyDescent="0.2">
      <c r="A1321" s="89" t="s">
        <v>1117</v>
      </c>
      <c r="B1321" s="89" t="s">
        <v>578</v>
      </c>
      <c r="C1321" s="89" t="s">
        <v>7</v>
      </c>
      <c r="D1321" s="89" t="s">
        <v>841</v>
      </c>
      <c r="E1321" s="89" t="s">
        <v>612</v>
      </c>
      <c r="F1321" s="89" t="s">
        <v>612</v>
      </c>
      <c r="G1321" s="89" t="s">
        <v>541</v>
      </c>
      <c r="H1321" s="89" t="s">
        <v>83</v>
      </c>
      <c r="I1321" s="89" t="s">
        <v>312</v>
      </c>
      <c r="J1321" s="90">
        <v>54.859979000000003</v>
      </c>
      <c r="K1321" s="90">
        <v>82.967313000000004</v>
      </c>
      <c r="L1321" s="89" t="s">
        <v>24</v>
      </c>
      <c r="M1321" s="89" t="s">
        <v>30</v>
      </c>
      <c r="N1321" s="89"/>
      <c r="O1321" s="89" t="s">
        <v>30</v>
      </c>
      <c r="P1321" s="90" t="s">
        <v>540</v>
      </c>
      <c r="Q1321" s="89" t="s">
        <v>540</v>
      </c>
      <c r="R1321" s="90">
        <v>356.34522196</v>
      </c>
      <c r="S1321" s="90">
        <v>218.96523092000001</v>
      </c>
      <c r="T1321" s="90">
        <v>11.786150933333333</v>
      </c>
      <c r="U1321" s="90">
        <v>796.42</v>
      </c>
      <c r="V1321" s="90">
        <v>460.94264498193081</v>
      </c>
      <c r="W1321" s="90">
        <v>0.45855000000000001</v>
      </c>
      <c r="X1321" s="90">
        <v>61.62</v>
      </c>
      <c r="Y1321" s="90">
        <v>163.402101529758</v>
      </c>
      <c r="Z1321" s="90">
        <v>100.40650663836601</v>
      </c>
      <c r="AA1321" s="90">
        <v>5.4045395104800003</v>
      </c>
      <c r="AB1321" s="90">
        <v>365.19839100000002</v>
      </c>
      <c r="AC1321" s="90">
        <v>211.36524985646437</v>
      </c>
      <c r="AD1321" s="90">
        <v>845.77678853506848</v>
      </c>
    </row>
    <row r="1322" spans="1:30" x14ac:dyDescent="0.2">
      <c r="A1322" s="89" t="s">
        <v>1117</v>
      </c>
      <c r="B1322" s="89" t="s">
        <v>577</v>
      </c>
      <c r="C1322" s="89" t="s">
        <v>5</v>
      </c>
      <c r="D1322" s="89" t="s">
        <v>842</v>
      </c>
      <c r="E1322" s="89" t="s">
        <v>611</v>
      </c>
      <c r="F1322" s="89" t="s">
        <v>611</v>
      </c>
      <c r="G1322" s="89" t="s">
        <v>541</v>
      </c>
      <c r="H1322" s="89" t="s">
        <v>83</v>
      </c>
      <c r="I1322" s="89" t="s">
        <v>313</v>
      </c>
      <c r="J1322" s="90">
        <v>54.875258000000002</v>
      </c>
      <c r="K1322" s="90">
        <v>83.076620000000005</v>
      </c>
      <c r="L1322" s="89" t="s">
        <v>24</v>
      </c>
      <c r="M1322" s="89" t="s">
        <v>30</v>
      </c>
      <c r="N1322" s="89"/>
      <c r="O1322" s="89" t="s">
        <v>30</v>
      </c>
      <c r="P1322" s="90" t="s">
        <v>540</v>
      </c>
      <c r="Q1322" s="89" t="s">
        <v>540</v>
      </c>
      <c r="R1322" s="90">
        <v>352.94118685121134</v>
      </c>
      <c r="S1322" s="90">
        <v>461.18097968179353</v>
      </c>
      <c r="T1322" s="90">
        <v>98.754767845728466</v>
      </c>
      <c r="U1322" s="90">
        <v>2028.6876923076925</v>
      </c>
      <c r="V1322" s="90">
        <v>317.55115202668793</v>
      </c>
      <c r="W1322" s="90">
        <v>2.9039100000000002</v>
      </c>
      <c r="X1322" s="90">
        <v>48.93</v>
      </c>
      <c r="Y1322" s="90">
        <v>1024.9094419091011</v>
      </c>
      <c r="Z1322" s="90">
        <v>1339.2280587077571</v>
      </c>
      <c r="AA1322" s="90">
        <v>286.77495789488938</v>
      </c>
      <c r="AB1322" s="90">
        <v>5891.1264765692313</v>
      </c>
      <c r="AC1322" s="90">
        <v>922.13996588181942</v>
      </c>
      <c r="AD1322" s="90">
        <v>9464.1789009627973</v>
      </c>
    </row>
    <row r="1323" spans="1:30" x14ac:dyDescent="0.2">
      <c r="A1323" s="89" t="s">
        <v>1117</v>
      </c>
      <c r="B1323" s="89" t="s">
        <v>577</v>
      </c>
      <c r="C1323" s="89" t="s">
        <v>10</v>
      </c>
      <c r="D1323" s="89" t="s">
        <v>842</v>
      </c>
      <c r="E1323" s="89" t="s">
        <v>611</v>
      </c>
      <c r="F1323" s="89" t="s">
        <v>611</v>
      </c>
      <c r="G1323" s="89" t="s">
        <v>541</v>
      </c>
      <c r="H1323" s="89" t="s">
        <v>83</v>
      </c>
      <c r="I1323" s="89" t="s">
        <v>313</v>
      </c>
      <c r="J1323" s="90">
        <v>54.875258000000002</v>
      </c>
      <c r="K1323" s="90">
        <v>83.076620000000005</v>
      </c>
      <c r="L1323" s="89" t="s">
        <v>24</v>
      </c>
      <c r="M1323" s="89" t="s">
        <v>30</v>
      </c>
      <c r="N1323" s="89"/>
      <c r="O1323" s="89" t="s">
        <v>30</v>
      </c>
      <c r="P1323" s="90" t="s">
        <v>540</v>
      </c>
      <c r="Q1323" s="89" t="s">
        <v>540</v>
      </c>
      <c r="R1323" s="90">
        <v>352.94118685121134</v>
      </c>
      <c r="S1323" s="90">
        <v>461.18097968179353</v>
      </c>
      <c r="T1323" s="90">
        <v>98.754767845728466</v>
      </c>
      <c r="U1323" s="90">
        <v>2028.6876923076925</v>
      </c>
      <c r="V1323" s="90">
        <v>317.55115202668793</v>
      </c>
      <c r="W1323" s="90">
        <v>0.81633999999999995</v>
      </c>
      <c r="X1323" s="90">
        <v>48.93</v>
      </c>
      <c r="Y1323" s="90">
        <v>288.12000847411787</v>
      </c>
      <c r="Z1323" s="90">
        <v>376.48048095343529</v>
      </c>
      <c r="AA1323" s="90">
        <v>80.617467183181972</v>
      </c>
      <c r="AB1323" s="90">
        <v>1656.0989107384617</v>
      </c>
      <c r="AC1323" s="90">
        <v>259.22970744546643</v>
      </c>
      <c r="AD1323" s="90">
        <v>2660.5465747946632</v>
      </c>
    </row>
    <row r="1324" spans="1:30" x14ac:dyDescent="0.2">
      <c r="A1324" s="89" t="s">
        <v>1117</v>
      </c>
      <c r="B1324" s="89" t="s">
        <v>577</v>
      </c>
      <c r="C1324" s="89" t="s">
        <v>9</v>
      </c>
      <c r="D1324" s="89" t="s">
        <v>842</v>
      </c>
      <c r="E1324" s="89" t="s">
        <v>611</v>
      </c>
      <c r="F1324" s="89" t="s">
        <v>611</v>
      </c>
      <c r="G1324" s="89" t="s">
        <v>541</v>
      </c>
      <c r="H1324" s="89" t="s">
        <v>83</v>
      </c>
      <c r="I1324" s="89" t="s">
        <v>313</v>
      </c>
      <c r="J1324" s="90">
        <v>54.875258000000002</v>
      </c>
      <c r="K1324" s="90">
        <v>83.076620000000005</v>
      </c>
      <c r="L1324" s="89" t="s">
        <v>24</v>
      </c>
      <c r="M1324" s="89" t="s">
        <v>30</v>
      </c>
      <c r="N1324" s="89"/>
      <c r="O1324" s="89" t="s">
        <v>30</v>
      </c>
      <c r="P1324" s="90" t="s">
        <v>540</v>
      </c>
      <c r="Q1324" s="89" t="s">
        <v>540</v>
      </c>
      <c r="R1324" s="90">
        <v>352.94118685121134</v>
      </c>
      <c r="S1324" s="90">
        <v>461.18097968179353</v>
      </c>
      <c r="T1324" s="90">
        <v>98.754767845728466</v>
      </c>
      <c r="U1324" s="90">
        <v>2028.6876923076925</v>
      </c>
      <c r="V1324" s="90">
        <v>317.55115202668793</v>
      </c>
      <c r="W1324" s="90">
        <v>0.24843999999999999</v>
      </c>
      <c r="X1324" s="90">
        <v>48.93</v>
      </c>
      <c r="Y1324" s="90">
        <v>87.684708461314941</v>
      </c>
      <c r="Z1324" s="90">
        <v>114.57580259214478</v>
      </c>
      <c r="AA1324" s="90">
        <v>24.534634523592779</v>
      </c>
      <c r="AB1324" s="90">
        <v>504.00717027692309</v>
      </c>
      <c r="AC1324" s="90">
        <v>78.89240820951035</v>
      </c>
      <c r="AD1324" s="90">
        <v>809.69472406348598</v>
      </c>
    </row>
    <row r="1325" spans="1:30" x14ac:dyDescent="0.2">
      <c r="A1325" s="89" t="s">
        <v>1117</v>
      </c>
      <c r="B1325" s="89" t="s">
        <v>577</v>
      </c>
      <c r="C1325" s="89" t="s">
        <v>4</v>
      </c>
      <c r="D1325" s="89" t="s">
        <v>842</v>
      </c>
      <c r="E1325" s="89" t="s">
        <v>612</v>
      </c>
      <c r="F1325" s="89" t="s">
        <v>612</v>
      </c>
      <c r="G1325" s="89" t="s">
        <v>541</v>
      </c>
      <c r="H1325" s="89" t="s">
        <v>83</v>
      </c>
      <c r="I1325" s="89" t="s">
        <v>313</v>
      </c>
      <c r="J1325" s="90">
        <v>54.875258000000002</v>
      </c>
      <c r="K1325" s="90">
        <v>83.076620000000005</v>
      </c>
      <c r="L1325" s="89" t="s">
        <v>24</v>
      </c>
      <c r="M1325" s="89" t="s">
        <v>30</v>
      </c>
      <c r="N1325" s="89"/>
      <c r="O1325" s="89" t="s">
        <v>30</v>
      </c>
      <c r="P1325" s="90" t="s">
        <v>540</v>
      </c>
      <c r="Q1325" s="89" t="s">
        <v>540</v>
      </c>
      <c r="R1325" s="90">
        <v>356.34522196</v>
      </c>
      <c r="S1325" s="90">
        <v>218.96523092000001</v>
      </c>
      <c r="T1325" s="90">
        <v>11.786150933333333</v>
      </c>
      <c r="U1325" s="90">
        <v>796.42</v>
      </c>
      <c r="V1325" s="90">
        <v>454.13547511932848</v>
      </c>
      <c r="W1325" s="90">
        <v>3.25115</v>
      </c>
      <c r="X1325" s="90">
        <v>60.71</v>
      </c>
      <c r="Y1325" s="90">
        <v>1158.5317683752539</v>
      </c>
      <c r="Z1325" s="90">
        <v>711.88881050555801</v>
      </c>
      <c r="AA1325" s="90">
        <v>38.31854460690667</v>
      </c>
      <c r="AB1325" s="90">
        <v>2589.2808829999999</v>
      </c>
      <c r="AC1325" s="90">
        <v>1476.4625499342048</v>
      </c>
      <c r="AD1325" s="90">
        <v>5974.4825564219236</v>
      </c>
    </row>
    <row r="1326" spans="1:30" x14ac:dyDescent="0.2">
      <c r="A1326" s="89" t="s">
        <v>1117</v>
      </c>
      <c r="B1326" s="89" t="s">
        <v>578</v>
      </c>
      <c r="C1326" s="89" t="s">
        <v>6</v>
      </c>
      <c r="D1326" s="89" t="s">
        <v>842</v>
      </c>
      <c r="E1326" s="89" t="s">
        <v>612</v>
      </c>
      <c r="F1326" s="89" t="s">
        <v>612</v>
      </c>
      <c r="G1326" s="89" t="s">
        <v>541</v>
      </c>
      <c r="H1326" s="89" t="s">
        <v>83</v>
      </c>
      <c r="I1326" s="89" t="s">
        <v>313</v>
      </c>
      <c r="J1326" s="90">
        <v>54.875258000000002</v>
      </c>
      <c r="K1326" s="90">
        <v>83.076620000000005</v>
      </c>
      <c r="L1326" s="89" t="s">
        <v>24</v>
      </c>
      <c r="M1326" s="89" t="s">
        <v>30</v>
      </c>
      <c r="N1326" s="89"/>
      <c r="O1326" s="89" t="s">
        <v>30</v>
      </c>
      <c r="P1326" s="90" t="s">
        <v>540</v>
      </c>
      <c r="Q1326" s="89" t="s">
        <v>540</v>
      </c>
      <c r="R1326" s="90">
        <v>356.34522196</v>
      </c>
      <c r="S1326" s="90">
        <v>218.96523092000001</v>
      </c>
      <c r="T1326" s="90">
        <v>11.786150933333333</v>
      </c>
      <c r="U1326" s="90">
        <v>796.42</v>
      </c>
      <c r="V1326" s="90">
        <v>454.13547511932848</v>
      </c>
      <c r="W1326" s="90">
        <v>1.9751799999999999</v>
      </c>
      <c r="X1326" s="90">
        <v>60.71</v>
      </c>
      <c r="Y1326" s="90">
        <v>703.84595551095276</v>
      </c>
      <c r="Z1326" s="90">
        <v>432.49574480856563</v>
      </c>
      <c r="AA1326" s="90">
        <v>23.279769600501332</v>
      </c>
      <c r="AB1326" s="90">
        <v>1573.0728555999999</v>
      </c>
      <c r="AC1326" s="90">
        <v>896.9993077461952</v>
      </c>
      <c r="AD1326" s="90">
        <v>3629.6936332662144</v>
      </c>
    </row>
    <row r="1327" spans="1:30" x14ac:dyDescent="0.2">
      <c r="A1327" s="89" t="s">
        <v>1117</v>
      </c>
      <c r="B1327" s="89" t="s">
        <v>578</v>
      </c>
      <c r="C1327" s="89" t="s">
        <v>7</v>
      </c>
      <c r="D1327" s="89" t="s">
        <v>842</v>
      </c>
      <c r="E1327" s="89" t="s">
        <v>612</v>
      </c>
      <c r="F1327" s="89" t="s">
        <v>612</v>
      </c>
      <c r="G1327" s="89" t="s">
        <v>541</v>
      </c>
      <c r="H1327" s="89" t="s">
        <v>83</v>
      </c>
      <c r="I1327" s="89" t="s">
        <v>313</v>
      </c>
      <c r="J1327" s="90">
        <v>54.875258000000002</v>
      </c>
      <c r="K1327" s="90">
        <v>83.076620000000005</v>
      </c>
      <c r="L1327" s="89" t="s">
        <v>24</v>
      </c>
      <c r="M1327" s="89" t="s">
        <v>30</v>
      </c>
      <c r="N1327" s="89"/>
      <c r="O1327" s="89" t="s">
        <v>30</v>
      </c>
      <c r="P1327" s="90" t="s">
        <v>540</v>
      </c>
      <c r="Q1327" s="89" t="s">
        <v>540</v>
      </c>
      <c r="R1327" s="90">
        <v>356.34522196</v>
      </c>
      <c r="S1327" s="90">
        <v>218.96523092000001</v>
      </c>
      <c r="T1327" s="90">
        <v>11.786150933333333</v>
      </c>
      <c r="U1327" s="90">
        <v>796.42</v>
      </c>
      <c r="V1327" s="90">
        <v>454.13547511932848</v>
      </c>
      <c r="W1327" s="90">
        <v>1.45268</v>
      </c>
      <c r="X1327" s="90">
        <v>60.71</v>
      </c>
      <c r="Y1327" s="90">
        <v>517.65557703685283</v>
      </c>
      <c r="Z1327" s="90">
        <v>318.08641165286559</v>
      </c>
      <c r="AA1327" s="90">
        <v>17.121505737834667</v>
      </c>
      <c r="AB1327" s="90">
        <v>1156.9434056</v>
      </c>
      <c r="AC1327" s="90">
        <v>659.71352199634612</v>
      </c>
      <c r="AD1327" s="90">
        <v>2669.5204220238993</v>
      </c>
    </row>
    <row r="1328" spans="1:30" x14ac:dyDescent="0.2">
      <c r="A1328" s="89" t="s">
        <v>1117</v>
      </c>
      <c r="B1328" s="89" t="s">
        <v>577</v>
      </c>
      <c r="C1328" s="89" t="s">
        <v>5</v>
      </c>
      <c r="D1328" s="89" t="s">
        <v>843</v>
      </c>
      <c r="E1328" s="89" t="s">
        <v>611</v>
      </c>
      <c r="F1328" s="89" t="s">
        <v>611</v>
      </c>
      <c r="G1328" s="89" t="s">
        <v>541</v>
      </c>
      <c r="H1328" s="89" t="s">
        <v>83</v>
      </c>
      <c r="I1328" s="89" t="s">
        <v>314</v>
      </c>
      <c r="J1328" s="90">
        <v>55.025421000000001</v>
      </c>
      <c r="K1328" s="90">
        <v>82.949462999999994</v>
      </c>
      <c r="L1328" s="89" t="s">
        <v>24</v>
      </c>
      <c r="M1328" s="89" t="s">
        <v>30</v>
      </c>
      <c r="N1328" s="89"/>
      <c r="O1328" s="89" t="s">
        <v>30</v>
      </c>
      <c r="P1328" s="90" t="s">
        <v>540</v>
      </c>
      <c r="Q1328" s="89" t="s">
        <v>540</v>
      </c>
      <c r="R1328" s="90">
        <v>352.94118685121134</v>
      </c>
      <c r="S1328" s="90">
        <v>461.18097968179353</v>
      </c>
      <c r="T1328" s="90">
        <v>98.754767845728466</v>
      </c>
      <c r="U1328" s="90">
        <v>2028.6876923076925</v>
      </c>
      <c r="V1328" s="90">
        <v>538.36485166097953</v>
      </c>
      <c r="W1328" s="90">
        <v>1.31158</v>
      </c>
      <c r="X1328" s="90">
        <v>71.97</v>
      </c>
      <c r="Y1328" s="90">
        <v>462.91060185031176</v>
      </c>
      <c r="Z1328" s="90">
        <v>604.87574933104679</v>
      </c>
      <c r="AA1328" s="90">
        <v>129.52477841110053</v>
      </c>
      <c r="AB1328" s="90">
        <v>2660.7862034769232</v>
      </c>
      <c r="AC1328" s="90">
        <v>706.10857214150747</v>
      </c>
      <c r="AD1328" s="90">
        <v>4564.2059052108898</v>
      </c>
    </row>
    <row r="1329" spans="1:30" x14ac:dyDescent="0.2">
      <c r="A1329" s="89" t="s">
        <v>1117</v>
      </c>
      <c r="B1329" s="89" t="s">
        <v>577</v>
      </c>
      <c r="C1329" s="89" t="s">
        <v>10</v>
      </c>
      <c r="D1329" s="89" t="s">
        <v>843</v>
      </c>
      <c r="E1329" s="89" t="s">
        <v>611</v>
      </c>
      <c r="F1329" s="89" t="s">
        <v>611</v>
      </c>
      <c r="G1329" s="89" t="s">
        <v>541</v>
      </c>
      <c r="H1329" s="89" t="s">
        <v>83</v>
      </c>
      <c r="I1329" s="89" t="s">
        <v>314</v>
      </c>
      <c r="J1329" s="90">
        <v>55.025421000000001</v>
      </c>
      <c r="K1329" s="90">
        <v>82.949462999999994</v>
      </c>
      <c r="L1329" s="89" t="s">
        <v>24</v>
      </c>
      <c r="M1329" s="89" t="s">
        <v>30</v>
      </c>
      <c r="N1329" s="89"/>
      <c r="O1329" s="89" t="s">
        <v>30</v>
      </c>
      <c r="P1329" s="90" t="s">
        <v>540</v>
      </c>
      <c r="Q1329" s="89" t="s">
        <v>540</v>
      </c>
      <c r="R1329" s="90">
        <v>352.94118685121134</v>
      </c>
      <c r="S1329" s="90">
        <v>461.18097968179353</v>
      </c>
      <c r="T1329" s="90">
        <v>98.754767845728466</v>
      </c>
      <c r="U1329" s="90">
        <v>2028.6876923076925</v>
      </c>
      <c r="V1329" s="90">
        <v>538.36485166097953</v>
      </c>
      <c r="W1329" s="90">
        <v>0.35883999999999999</v>
      </c>
      <c r="X1329" s="90">
        <v>71.97</v>
      </c>
      <c r="Y1329" s="90">
        <v>126.64941548968868</v>
      </c>
      <c r="Z1329" s="90">
        <v>165.49018274901479</v>
      </c>
      <c r="AA1329" s="90">
        <v>35.437160893761202</v>
      </c>
      <c r="AB1329" s="90">
        <v>727.97429150769233</v>
      </c>
      <c r="AC1329" s="90">
        <v>193.18684337002588</v>
      </c>
      <c r="AD1329" s="90">
        <v>1248.7378940101828</v>
      </c>
    </row>
    <row r="1330" spans="1:30" x14ac:dyDescent="0.2">
      <c r="A1330" s="89" t="s">
        <v>1117</v>
      </c>
      <c r="B1330" s="89" t="s">
        <v>577</v>
      </c>
      <c r="C1330" s="89" t="s">
        <v>9</v>
      </c>
      <c r="D1330" s="89" t="s">
        <v>843</v>
      </c>
      <c r="E1330" s="89" t="s">
        <v>611</v>
      </c>
      <c r="F1330" s="89" t="s">
        <v>611</v>
      </c>
      <c r="G1330" s="89" t="s">
        <v>541</v>
      </c>
      <c r="H1330" s="89" t="s">
        <v>83</v>
      </c>
      <c r="I1330" s="89" t="s">
        <v>314</v>
      </c>
      <c r="J1330" s="90">
        <v>55.025421000000001</v>
      </c>
      <c r="K1330" s="90">
        <v>82.949462999999994</v>
      </c>
      <c r="L1330" s="89" t="s">
        <v>24</v>
      </c>
      <c r="M1330" s="89" t="s">
        <v>30</v>
      </c>
      <c r="N1330" s="89"/>
      <c r="O1330" s="89" t="s">
        <v>30</v>
      </c>
      <c r="P1330" s="90" t="s">
        <v>540</v>
      </c>
      <c r="Q1330" s="89" t="s">
        <v>540</v>
      </c>
      <c r="R1330" s="90">
        <v>352.94118685121134</v>
      </c>
      <c r="S1330" s="90">
        <v>461.18097968179353</v>
      </c>
      <c r="T1330" s="90">
        <v>98.754767845728466</v>
      </c>
      <c r="U1330" s="90">
        <v>2028.6876923076925</v>
      </c>
      <c r="V1330" s="90">
        <v>538.36485166097953</v>
      </c>
      <c r="W1330" s="90">
        <v>0.10804</v>
      </c>
      <c r="X1330" s="90">
        <v>71.97</v>
      </c>
      <c r="Y1330" s="90">
        <v>38.13176582740487</v>
      </c>
      <c r="Z1330" s="90">
        <v>49.825993044820969</v>
      </c>
      <c r="AA1330" s="90">
        <v>10.669465118052504</v>
      </c>
      <c r="AB1330" s="90">
        <v>219.17941827692309</v>
      </c>
      <c r="AC1330" s="90">
        <v>58.164938573452226</v>
      </c>
      <c r="AD1330" s="90">
        <v>375.97158084065364</v>
      </c>
    </row>
    <row r="1331" spans="1:30" x14ac:dyDescent="0.2">
      <c r="A1331" s="89" t="s">
        <v>1117</v>
      </c>
      <c r="B1331" s="89" t="s">
        <v>577</v>
      </c>
      <c r="C1331" s="89" t="s">
        <v>4</v>
      </c>
      <c r="D1331" s="89" t="s">
        <v>843</v>
      </c>
      <c r="E1331" s="89" t="s">
        <v>612</v>
      </c>
      <c r="F1331" s="89" t="s">
        <v>612</v>
      </c>
      <c r="G1331" s="89" t="s">
        <v>541</v>
      </c>
      <c r="H1331" s="89" t="s">
        <v>83</v>
      </c>
      <c r="I1331" s="89" t="s">
        <v>314</v>
      </c>
      <c r="J1331" s="90">
        <v>55.025421000000001</v>
      </c>
      <c r="K1331" s="90">
        <v>82.949462999999994</v>
      </c>
      <c r="L1331" s="89" t="s">
        <v>24</v>
      </c>
      <c r="M1331" s="89" t="s">
        <v>30</v>
      </c>
      <c r="N1331" s="89"/>
      <c r="O1331" s="89" t="s">
        <v>30</v>
      </c>
      <c r="P1331" s="90" t="s">
        <v>540</v>
      </c>
      <c r="Q1331" s="89" t="s">
        <v>540</v>
      </c>
      <c r="R1331" s="90">
        <v>356.34522196</v>
      </c>
      <c r="S1331" s="90">
        <v>218.96523092000001</v>
      </c>
      <c r="T1331" s="90">
        <v>11.786150933333333</v>
      </c>
      <c r="U1331" s="90">
        <v>796.42</v>
      </c>
      <c r="V1331" s="90">
        <v>317.55115202668793</v>
      </c>
      <c r="W1331" s="90">
        <v>1.5082899999999999</v>
      </c>
      <c r="X1331" s="90">
        <v>37.909999999999997</v>
      </c>
      <c r="Y1331" s="90">
        <v>537.47193483004833</v>
      </c>
      <c r="Z1331" s="90">
        <v>330.26306814432678</v>
      </c>
      <c r="AA1331" s="90">
        <v>17.776933591237331</v>
      </c>
      <c r="AB1331" s="90">
        <v>1201.2323217999999</v>
      </c>
      <c r="AC1331" s="90">
        <v>478.95922709033312</v>
      </c>
      <c r="AD1331" s="90">
        <v>2565.7034854559456</v>
      </c>
    </row>
    <row r="1332" spans="1:30" x14ac:dyDescent="0.2">
      <c r="A1332" s="89" t="s">
        <v>1117</v>
      </c>
      <c r="B1332" s="89" t="s">
        <v>578</v>
      </c>
      <c r="C1332" s="89" t="s">
        <v>6</v>
      </c>
      <c r="D1332" s="89" t="s">
        <v>843</v>
      </c>
      <c r="E1332" s="89" t="s">
        <v>612</v>
      </c>
      <c r="F1332" s="89" t="s">
        <v>612</v>
      </c>
      <c r="G1332" s="89" t="s">
        <v>541</v>
      </c>
      <c r="H1332" s="89" t="s">
        <v>83</v>
      </c>
      <c r="I1332" s="89" t="s">
        <v>314</v>
      </c>
      <c r="J1332" s="90">
        <v>55.025421000000001</v>
      </c>
      <c r="K1332" s="90">
        <v>82.949462999999994</v>
      </c>
      <c r="L1332" s="89" t="s">
        <v>24</v>
      </c>
      <c r="M1332" s="89" t="s">
        <v>30</v>
      </c>
      <c r="N1332" s="89"/>
      <c r="O1332" s="89" t="s">
        <v>30</v>
      </c>
      <c r="P1332" s="90" t="s">
        <v>540</v>
      </c>
      <c r="Q1332" s="89" t="s">
        <v>540</v>
      </c>
      <c r="R1332" s="90">
        <v>356.34522196</v>
      </c>
      <c r="S1332" s="90">
        <v>218.96523092000001</v>
      </c>
      <c r="T1332" s="90">
        <v>11.786150933333333</v>
      </c>
      <c r="U1332" s="90">
        <v>796.42</v>
      </c>
      <c r="V1332" s="90">
        <v>317.55115202668793</v>
      </c>
      <c r="W1332" s="90">
        <v>0.36452000000000001</v>
      </c>
      <c r="X1332" s="90">
        <v>37.909999999999997</v>
      </c>
      <c r="Y1332" s="90">
        <v>129.8949603088592</v>
      </c>
      <c r="Z1332" s="90">
        <v>79.817205974958412</v>
      </c>
      <c r="AA1332" s="90">
        <v>4.2962877382186671</v>
      </c>
      <c r="AB1332" s="90">
        <v>290.31101839999997</v>
      </c>
      <c r="AC1332" s="90">
        <v>115.75374593676828</v>
      </c>
      <c r="AD1332" s="90">
        <v>620.07321835880452</v>
      </c>
    </row>
    <row r="1333" spans="1:30" x14ac:dyDescent="0.2">
      <c r="A1333" s="89" t="s">
        <v>1117</v>
      </c>
      <c r="B1333" s="89" t="s">
        <v>578</v>
      </c>
      <c r="C1333" s="89" t="s">
        <v>7</v>
      </c>
      <c r="D1333" s="89" t="s">
        <v>843</v>
      </c>
      <c r="E1333" s="89" t="s">
        <v>612</v>
      </c>
      <c r="F1333" s="89" t="s">
        <v>612</v>
      </c>
      <c r="G1333" s="89" t="s">
        <v>541</v>
      </c>
      <c r="H1333" s="89" t="s">
        <v>83</v>
      </c>
      <c r="I1333" s="89" t="s">
        <v>314</v>
      </c>
      <c r="J1333" s="90">
        <v>55.025421000000001</v>
      </c>
      <c r="K1333" s="90">
        <v>82.949462999999994</v>
      </c>
      <c r="L1333" s="89" t="s">
        <v>24</v>
      </c>
      <c r="M1333" s="89" t="s">
        <v>30</v>
      </c>
      <c r="N1333" s="89"/>
      <c r="O1333" s="89" t="s">
        <v>30</v>
      </c>
      <c r="P1333" s="90" t="s">
        <v>540</v>
      </c>
      <c r="Q1333" s="89" t="s">
        <v>540</v>
      </c>
      <c r="R1333" s="90">
        <v>356.34522196</v>
      </c>
      <c r="S1333" s="90">
        <v>218.96523092000001</v>
      </c>
      <c r="T1333" s="90">
        <v>11.786150933333333</v>
      </c>
      <c r="U1333" s="90">
        <v>796.42</v>
      </c>
      <c r="V1333" s="90">
        <v>317.55115202668793</v>
      </c>
      <c r="W1333" s="90">
        <v>0.26363999999999999</v>
      </c>
      <c r="X1333" s="90">
        <v>37.909999999999997</v>
      </c>
      <c r="Y1333" s="90">
        <v>93.946854317534402</v>
      </c>
      <c r="Z1333" s="90">
        <v>57.727993479748797</v>
      </c>
      <c r="AA1333" s="90">
        <v>3.1073008320639999</v>
      </c>
      <c r="AB1333" s="90">
        <v>209.96816879999997</v>
      </c>
      <c r="AC1333" s="90">
        <v>83.719185720316005</v>
      </c>
      <c r="AD1333" s="90">
        <v>448.46950314966318</v>
      </c>
    </row>
    <row r="1334" spans="1:30" x14ac:dyDescent="0.2">
      <c r="A1334" s="89" t="s">
        <v>1117</v>
      </c>
      <c r="B1334" s="89" t="s">
        <v>577</v>
      </c>
      <c r="C1334" s="89" t="s">
        <v>5</v>
      </c>
      <c r="D1334" s="89" t="s">
        <v>844</v>
      </c>
      <c r="E1334" s="89" t="s">
        <v>611</v>
      </c>
      <c r="F1334" s="89" t="s">
        <v>611</v>
      </c>
      <c r="G1334" s="89" t="s">
        <v>541</v>
      </c>
      <c r="H1334" s="89" t="s">
        <v>83</v>
      </c>
      <c r="I1334" s="89" t="s">
        <v>315</v>
      </c>
      <c r="J1334" s="90">
        <v>55.045015999999997</v>
      </c>
      <c r="K1334" s="90">
        <v>83.051182999999995</v>
      </c>
      <c r="L1334" s="89" t="s">
        <v>24</v>
      </c>
      <c r="M1334" s="89" t="s">
        <v>30</v>
      </c>
      <c r="N1334" s="89"/>
      <c r="O1334" s="89" t="s">
        <v>30</v>
      </c>
      <c r="P1334" s="90" t="s">
        <v>540</v>
      </c>
      <c r="Q1334" s="89" t="s">
        <v>540</v>
      </c>
      <c r="R1334" s="90">
        <v>352.94118685121134</v>
      </c>
      <c r="S1334" s="90">
        <v>461.18097968179353</v>
      </c>
      <c r="T1334" s="90">
        <v>98.754767845728466</v>
      </c>
      <c r="U1334" s="90">
        <v>2028.6876923076925</v>
      </c>
      <c r="V1334" s="90">
        <v>570.15657904126533</v>
      </c>
      <c r="W1334" s="90">
        <v>0.20027</v>
      </c>
      <c r="X1334" s="90">
        <v>76.22</v>
      </c>
      <c r="Y1334" s="90">
        <v>70.68353149069209</v>
      </c>
      <c r="Z1334" s="90">
        <v>92.360714800872799</v>
      </c>
      <c r="AA1334" s="90">
        <v>19.777617356464042</v>
      </c>
      <c r="AB1334" s="90">
        <v>406.28528413846158</v>
      </c>
      <c r="AC1334" s="90">
        <v>114.18525808459421</v>
      </c>
      <c r="AD1334" s="90">
        <v>703.29240587108472</v>
      </c>
    </row>
    <row r="1335" spans="1:30" x14ac:dyDescent="0.2">
      <c r="A1335" s="89" t="s">
        <v>1117</v>
      </c>
      <c r="B1335" s="89" t="s">
        <v>577</v>
      </c>
      <c r="C1335" s="89" t="s">
        <v>10</v>
      </c>
      <c r="D1335" s="89" t="s">
        <v>844</v>
      </c>
      <c r="E1335" s="89" t="s">
        <v>611</v>
      </c>
      <c r="F1335" s="89" t="s">
        <v>611</v>
      </c>
      <c r="G1335" s="89" t="s">
        <v>541</v>
      </c>
      <c r="H1335" s="89" t="s">
        <v>83</v>
      </c>
      <c r="I1335" s="89" t="s">
        <v>315</v>
      </c>
      <c r="J1335" s="90">
        <v>55.045015999999997</v>
      </c>
      <c r="K1335" s="90">
        <v>83.051182999999995</v>
      </c>
      <c r="L1335" s="89" t="s">
        <v>24</v>
      </c>
      <c r="M1335" s="89" t="s">
        <v>30</v>
      </c>
      <c r="N1335" s="89"/>
      <c r="O1335" s="89" t="s">
        <v>30</v>
      </c>
      <c r="P1335" s="90" t="s">
        <v>540</v>
      </c>
      <c r="Q1335" s="89" t="s">
        <v>540</v>
      </c>
      <c r="R1335" s="90">
        <v>352.94118685121134</v>
      </c>
      <c r="S1335" s="90">
        <v>461.18097968179353</v>
      </c>
      <c r="T1335" s="90">
        <v>98.754767845728466</v>
      </c>
      <c r="U1335" s="90">
        <v>2028.6876923076925</v>
      </c>
      <c r="V1335" s="90">
        <v>570.15657904126533</v>
      </c>
      <c r="W1335" s="90">
        <v>5.5620000000000003E-2</v>
      </c>
      <c r="X1335" s="90">
        <v>76.22</v>
      </c>
      <c r="Y1335" s="90">
        <v>19.630588812664374</v>
      </c>
      <c r="Z1335" s="90">
        <v>25.650886089901359</v>
      </c>
      <c r="AA1335" s="90">
        <v>5.4927401875794173</v>
      </c>
      <c r="AB1335" s="90">
        <v>112.83560944615387</v>
      </c>
      <c r="AC1335" s="90">
        <v>31.712108926275178</v>
      </c>
      <c r="AD1335" s="90">
        <v>195.32193346257418</v>
      </c>
    </row>
    <row r="1336" spans="1:30" x14ac:dyDescent="0.2">
      <c r="A1336" s="89" t="s">
        <v>1117</v>
      </c>
      <c r="B1336" s="89" t="s">
        <v>577</v>
      </c>
      <c r="C1336" s="89" t="s">
        <v>9</v>
      </c>
      <c r="D1336" s="89" t="s">
        <v>844</v>
      </c>
      <c r="E1336" s="89" t="s">
        <v>611</v>
      </c>
      <c r="F1336" s="89" t="s">
        <v>611</v>
      </c>
      <c r="G1336" s="89" t="s">
        <v>541</v>
      </c>
      <c r="H1336" s="89" t="s">
        <v>83</v>
      </c>
      <c r="I1336" s="89" t="s">
        <v>315</v>
      </c>
      <c r="J1336" s="90">
        <v>55.045015999999997</v>
      </c>
      <c r="K1336" s="90">
        <v>83.051182999999995</v>
      </c>
      <c r="L1336" s="89" t="s">
        <v>24</v>
      </c>
      <c r="M1336" s="89" t="s">
        <v>30</v>
      </c>
      <c r="N1336" s="89"/>
      <c r="O1336" s="89" t="s">
        <v>30</v>
      </c>
      <c r="P1336" s="90" t="s">
        <v>540</v>
      </c>
      <c r="Q1336" s="89" t="s">
        <v>540</v>
      </c>
      <c r="R1336" s="90">
        <v>352.94118685121134</v>
      </c>
      <c r="S1336" s="90">
        <v>461.18097968179353</v>
      </c>
      <c r="T1336" s="90">
        <v>98.754767845728466</v>
      </c>
      <c r="U1336" s="90">
        <v>2028.6876923076925</v>
      </c>
      <c r="V1336" s="90">
        <v>570.15657904126533</v>
      </c>
      <c r="W1336" s="90">
        <v>1.685E-2</v>
      </c>
      <c r="X1336" s="90">
        <v>76.22</v>
      </c>
      <c r="Y1336" s="90">
        <v>5.9470589984429116</v>
      </c>
      <c r="Z1336" s="90">
        <v>7.7708995076382212</v>
      </c>
      <c r="AA1336" s="90">
        <v>1.6640178382005246</v>
      </c>
      <c r="AB1336" s="90">
        <v>34.183387615384618</v>
      </c>
      <c r="AC1336" s="90">
        <v>9.6071383568453204</v>
      </c>
      <c r="AD1336" s="90">
        <v>59.17250231651159</v>
      </c>
    </row>
    <row r="1337" spans="1:30" x14ac:dyDescent="0.2">
      <c r="A1337" s="89" t="s">
        <v>1117</v>
      </c>
      <c r="B1337" s="89" t="s">
        <v>577</v>
      </c>
      <c r="C1337" s="89" t="s">
        <v>4</v>
      </c>
      <c r="D1337" s="89" t="s">
        <v>844</v>
      </c>
      <c r="E1337" s="89" t="s">
        <v>612</v>
      </c>
      <c r="F1337" s="89" t="s">
        <v>612</v>
      </c>
      <c r="G1337" s="89" t="s">
        <v>541</v>
      </c>
      <c r="H1337" s="89" t="s">
        <v>83</v>
      </c>
      <c r="I1337" s="89" t="s">
        <v>315</v>
      </c>
      <c r="J1337" s="90">
        <v>55.045015999999997</v>
      </c>
      <c r="K1337" s="90">
        <v>83.051182999999995</v>
      </c>
      <c r="L1337" s="89" t="s">
        <v>24</v>
      </c>
      <c r="M1337" s="89" t="s">
        <v>30</v>
      </c>
      <c r="N1337" s="89"/>
      <c r="O1337" s="89" t="s">
        <v>30</v>
      </c>
      <c r="P1337" s="90" t="s">
        <v>540</v>
      </c>
      <c r="Q1337" s="89" t="s">
        <v>540</v>
      </c>
      <c r="R1337" s="90">
        <v>356.34522196</v>
      </c>
      <c r="S1337" s="90">
        <v>218.96523092000001</v>
      </c>
      <c r="T1337" s="90">
        <v>11.786150933333333</v>
      </c>
      <c r="U1337" s="90">
        <v>796.42</v>
      </c>
      <c r="V1337" s="90">
        <v>317.55115202668793</v>
      </c>
      <c r="W1337" s="90">
        <v>0.22697000000000001</v>
      </c>
      <c r="X1337" s="90">
        <v>39.75</v>
      </c>
      <c r="Y1337" s="90">
        <v>80.879675028261204</v>
      </c>
      <c r="Z1337" s="90">
        <v>49.698538461912406</v>
      </c>
      <c r="AA1337" s="90">
        <v>2.6751026773386668</v>
      </c>
      <c r="AB1337" s="90">
        <v>180.76344739999999</v>
      </c>
      <c r="AC1337" s="90">
        <v>72.074584975497359</v>
      </c>
      <c r="AD1337" s="90">
        <v>386.09134854300964</v>
      </c>
    </row>
    <row r="1338" spans="1:30" x14ac:dyDescent="0.2">
      <c r="A1338" s="89" t="s">
        <v>1117</v>
      </c>
      <c r="B1338" s="89" t="s">
        <v>578</v>
      </c>
      <c r="C1338" s="89" t="s">
        <v>6</v>
      </c>
      <c r="D1338" s="89" t="s">
        <v>844</v>
      </c>
      <c r="E1338" s="89" t="s">
        <v>612</v>
      </c>
      <c r="F1338" s="89" t="s">
        <v>612</v>
      </c>
      <c r="G1338" s="89" t="s">
        <v>541</v>
      </c>
      <c r="H1338" s="89" t="s">
        <v>83</v>
      </c>
      <c r="I1338" s="89" t="s">
        <v>315</v>
      </c>
      <c r="J1338" s="90">
        <v>55.045015999999997</v>
      </c>
      <c r="K1338" s="90">
        <v>83.051182999999995</v>
      </c>
      <c r="L1338" s="89" t="s">
        <v>24</v>
      </c>
      <c r="M1338" s="89" t="s">
        <v>30</v>
      </c>
      <c r="N1338" s="89"/>
      <c r="O1338" s="89" t="s">
        <v>30</v>
      </c>
      <c r="P1338" s="90" t="s">
        <v>540</v>
      </c>
      <c r="Q1338" s="89" t="s">
        <v>540</v>
      </c>
      <c r="R1338" s="90">
        <v>356.34522196</v>
      </c>
      <c r="S1338" s="90">
        <v>218.96523092000001</v>
      </c>
      <c r="T1338" s="90">
        <v>11.786150933333333</v>
      </c>
      <c r="U1338" s="90">
        <v>796.42</v>
      </c>
      <c r="V1338" s="90">
        <v>317.55115202668793</v>
      </c>
      <c r="W1338" s="90">
        <v>0.13220999999999999</v>
      </c>
      <c r="X1338" s="90">
        <v>39.75</v>
      </c>
      <c r="Y1338" s="90">
        <v>47.1124017953316</v>
      </c>
      <c r="Z1338" s="90">
        <v>28.9493931799332</v>
      </c>
      <c r="AA1338" s="90">
        <v>1.5582470148959999</v>
      </c>
      <c r="AB1338" s="90">
        <v>105.2946882</v>
      </c>
      <c r="AC1338" s="90">
        <v>41.983437809448411</v>
      </c>
      <c r="AD1338" s="90">
        <v>224.89816799960923</v>
      </c>
    </row>
    <row r="1339" spans="1:30" x14ac:dyDescent="0.2">
      <c r="A1339" s="89" t="s">
        <v>1117</v>
      </c>
      <c r="B1339" s="89" t="s">
        <v>578</v>
      </c>
      <c r="C1339" s="89" t="s">
        <v>7</v>
      </c>
      <c r="D1339" s="89" t="s">
        <v>844</v>
      </c>
      <c r="E1339" s="89" t="s">
        <v>612</v>
      </c>
      <c r="F1339" s="89" t="s">
        <v>612</v>
      </c>
      <c r="G1339" s="89" t="s">
        <v>541</v>
      </c>
      <c r="H1339" s="89" t="s">
        <v>83</v>
      </c>
      <c r="I1339" s="89" t="s">
        <v>315</v>
      </c>
      <c r="J1339" s="90">
        <v>55.045015999999997</v>
      </c>
      <c r="K1339" s="90">
        <v>83.051182999999995</v>
      </c>
      <c r="L1339" s="89" t="s">
        <v>24</v>
      </c>
      <c r="M1339" s="89" t="s">
        <v>30</v>
      </c>
      <c r="N1339" s="89"/>
      <c r="O1339" s="89" t="s">
        <v>30</v>
      </c>
      <c r="P1339" s="90" t="s">
        <v>540</v>
      </c>
      <c r="Q1339" s="89" t="s">
        <v>540</v>
      </c>
      <c r="R1339" s="90">
        <v>356.34522196</v>
      </c>
      <c r="S1339" s="90">
        <v>218.96523092000001</v>
      </c>
      <c r="T1339" s="90">
        <v>11.786150933333333</v>
      </c>
      <c r="U1339" s="90">
        <v>796.42</v>
      </c>
      <c r="V1339" s="90">
        <v>317.55115202668793</v>
      </c>
      <c r="W1339" s="90">
        <v>9.6610000000000001E-2</v>
      </c>
      <c r="X1339" s="90">
        <v>39.75</v>
      </c>
      <c r="Y1339" s="90">
        <v>34.426511893555599</v>
      </c>
      <c r="Z1339" s="90">
        <v>21.154230959181202</v>
      </c>
      <c r="AA1339" s="90">
        <v>1.1386600416693333</v>
      </c>
      <c r="AB1339" s="90">
        <v>76.942136199999993</v>
      </c>
      <c r="AC1339" s="90">
        <v>30.678616797298321</v>
      </c>
      <c r="AD1339" s="90">
        <v>164.34015589170446</v>
      </c>
    </row>
    <row r="1340" spans="1:30" x14ac:dyDescent="0.2">
      <c r="A1340" s="89" t="s">
        <v>1117</v>
      </c>
      <c r="B1340" s="89" t="s">
        <v>577</v>
      </c>
      <c r="C1340" s="89" t="s">
        <v>5</v>
      </c>
      <c r="D1340" s="89" t="s">
        <v>845</v>
      </c>
      <c r="E1340" s="89" t="s">
        <v>611</v>
      </c>
      <c r="F1340" s="89" t="s">
        <v>611</v>
      </c>
      <c r="G1340" s="89" t="s">
        <v>541</v>
      </c>
      <c r="H1340" s="89" t="s">
        <v>83</v>
      </c>
      <c r="I1340" s="89" t="s">
        <v>316</v>
      </c>
      <c r="J1340" s="90">
        <v>55.006124999999997</v>
      </c>
      <c r="K1340" s="90">
        <v>82.597052000000005</v>
      </c>
      <c r="L1340" s="89" t="s">
        <v>24</v>
      </c>
      <c r="M1340" s="89" t="s">
        <v>30</v>
      </c>
      <c r="N1340" s="89"/>
      <c r="O1340" s="89" t="s">
        <v>30</v>
      </c>
      <c r="P1340" s="90" t="s">
        <v>540</v>
      </c>
      <c r="Q1340" s="89" t="s">
        <v>540</v>
      </c>
      <c r="R1340" s="90">
        <v>352.94118685121134</v>
      </c>
      <c r="S1340" s="90">
        <v>461.18097968179353</v>
      </c>
      <c r="T1340" s="90">
        <v>98.754767845728466</v>
      </c>
      <c r="U1340" s="90">
        <v>2028.6876923076925</v>
      </c>
      <c r="V1340" s="90">
        <v>676.90197897460109</v>
      </c>
      <c r="W1340" s="90">
        <v>1.8377699999999999</v>
      </c>
      <c r="X1340" s="90">
        <v>90.49</v>
      </c>
      <c r="Y1340" s="90">
        <v>648.62472495955058</v>
      </c>
      <c r="Z1340" s="90">
        <v>847.54456902980962</v>
      </c>
      <c r="AA1340" s="90">
        <v>181.4885497038444</v>
      </c>
      <c r="AB1340" s="90">
        <v>3728.2613802923079</v>
      </c>
      <c r="AC1340" s="90">
        <v>1243.9901499001526</v>
      </c>
      <c r="AD1340" s="90">
        <v>6649.9093738856654</v>
      </c>
    </row>
    <row r="1341" spans="1:30" x14ac:dyDescent="0.2">
      <c r="A1341" s="89" t="s">
        <v>1117</v>
      </c>
      <c r="B1341" s="89" t="s">
        <v>577</v>
      </c>
      <c r="C1341" s="89" t="s">
        <v>10</v>
      </c>
      <c r="D1341" s="89" t="s">
        <v>845</v>
      </c>
      <c r="E1341" s="89" t="s">
        <v>611</v>
      </c>
      <c r="F1341" s="89" t="s">
        <v>611</v>
      </c>
      <c r="G1341" s="89" t="s">
        <v>541</v>
      </c>
      <c r="H1341" s="89" t="s">
        <v>83</v>
      </c>
      <c r="I1341" s="89" t="s">
        <v>316</v>
      </c>
      <c r="J1341" s="90">
        <v>55.006124999999997</v>
      </c>
      <c r="K1341" s="90">
        <v>82.597052000000005</v>
      </c>
      <c r="L1341" s="89" t="s">
        <v>24</v>
      </c>
      <c r="M1341" s="89" t="s">
        <v>30</v>
      </c>
      <c r="N1341" s="89"/>
      <c r="O1341" s="89" t="s">
        <v>30</v>
      </c>
      <c r="P1341" s="90" t="s">
        <v>540</v>
      </c>
      <c r="Q1341" s="89" t="s">
        <v>540</v>
      </c>
      <c r="R1341" s="90">
        <v>352.94118685121134</v>
      </c>
      <c r="S1341" s="90">
        <v>461.18097968179353</v>
      </c>
      <c r="T1341" s="90">
        <v>98.754767845728466</v>
      </c>
      <c r="U1341" s="90">
        <v>2028.6876923076925</v>
      </c>
      <c r="V1341" s="90">
        <v>676.90197897460109</v>
      </c>
      <c r="W1341" s="90">
        <v>0.50978000000000001</v>
      </c>
      <c r="X1341" s="90">
        <v>90.49</v>
      </c>
      <c r="Y1341" s="90">
        <v>179.92235823301053</v>
      </c>
      <c r="Z1341" s="90">
        <v>235.10083982218472</v>
      </c>
      <c r="AA1341" s="90">
        <v>50.34320555239546</v>
      </c>
      <c r="AB1341" s="90">
        <v>1034.1844117846156</v>
      </c>
      <c r="AC1341" s="90">
        <v>345.07109084167217</v>
      </c>
      <c r="AD1341" s="90">
        <v>1844.6219062338787</v>
      </c>
    </row>
    <row r="1342" spans="1:30" x14ac:dyDescent="0.2">
      <c r="A1342" s="89" t="s">
        <v>1117</v>
      </c>
      <c r="B1342" s="89" t="s">
        <v>577</v>
      </c>
      <c r="C1342" s="89" t="s">
        <v>9</v>
      </c>
      <c r="D1342" s="89" t="s">
        <v>845</v>
      </c>
      <c r="E1342" s="89" t="s">
        <v>611</v>
      </c>
      <c r="F1342" s="89" t="s">
        <v>611</v>
      </c>
      <c r="G1342" s="89" t="s">
        <v>541</v>
      </c>
      <c r="H1342" s="89" t="s">
        <v>83</v>
      </c>
      <c r="I1342" s="89" t="s">
        <v>316</v>
      </c>
      <c r="J1342" s="90">
        <v>55.006124999999997</v>
      </c>
      <c r="K1342" s="90">
        <v>82.597052000000005</v>
      </c>
      <c r="L1342" s="89" t="s">
        <v>24</v>
      </c>
      <c r="M1342" s="89" t="s">
        <v>30</v>
      </c>
      <c r="N1342" s="89"/>
      <c r="O1342" s="89" t="s">
        <v>30</v>
      </c>
      <c r="P1342" s="90" t="s">
        <v>540</v>
      </c>
      <c r="Q1342" s="89" t="s">
        <v>540</v>
      </c>
      <c r="R1342" s="90">
        <v>352.94118685121134</v>
      </c>
      <c r="S1342" s="90">
        <v>461.18097968179353</v>
      </c>
      <c r="T1342" s="90">
        <v>98.754767845728466</v>
      </c>
      <c r="U1342" s="90">
        <v>2028.6876923076925</v>
      </c>
      <c r="V1342" s="90">
        <v>676.90197897460109</v>
      </c>
      <c r="W1342" s="90">
        <v>0.15432999999999999</v>
      </c>
      <c r="X1342" s="90">
        <v>90.49</v>
      </c>
      <c r="Y1342" s="90">
        <v>54.469413366747446</v>
      </c>
      <c r="Z1342" s="90">
        <v>71.174060594291191</v>
      </c>
      <c r="AA1342" s="90">
        <v>15.240823321631273</v>
      </c>
      <c r="AB1342" s="90">
        <v>313.0873715538462</v>
      </c>
      <c r="AC1342" s="90">
        <v>104.46628241515019</v>
      </c>
      <c r="AD1342" s="90">
        <v>558.43795125166628</v>
      </c>
    </row>
    <row r="1343" spans="1:30" x14ac:dyDescent="0.2">
      <c r="A1343" s="89" t="s">
        <v>1117</v>
      </c>
      <c r="B1343" s="89" t="s">
        <v>577</v>
      </c>
      <c r="C1343" s="89" t="s">
        <v>4</v>
      </c>
      <c r="D1343" s="89" t="s">
        <v>845</v>
      </c>
      <c r="E1343" s="89" t="s">
        <v>612</v>
      </c>
      <c r="F1343" s="89" t="s">
        <v>612</v>
      </c>
      <c r="G1343" s="89" t="s">
        <v>541</v>
      </c>
      <c r="H1343" s="89" t="s">
        <v>83</v>
      </c>
      <c r="I1343" s="89" t="s">
        <v>316</v>
      </c>
      <c r="J1343" s="90">
        <v>55.006124999999997</v>
      </c>
      <c r="K1343" s="90">
        <v>82.597052000000005</v>
      </c>
      <c r="L1343" s="89" t="s">
        <v>24</v>
      </c>
      <c r="M1343" s="89" t="s">
        <v>30</v>
      </c>
      <c r="N1343" s="89"/>
      <c r="O1343" s="89" t="s">
        <v>30</v>
      </c>
      <c r="P1343" s="90" t="s">
        <v>540</v>
      </c>
      <c r="Q1343" s="89" t="s">
        <v>540</v>
      </c>
      <c r="R1343" s="90">
        <v>356.34522196</v>
      </c>
      <c r="S1343" s="90">
        <v>218.96523092000001</v>
      </c>
      <c r="T1343" s="90">
        <v>11.786150933333333</v>
      </c>
      <c r="U1343" s="90">
        <v>796.42</v>
      </c>
      <c r="V1343" s="90">
        <v>455.85596860108512</v>
      </c>
      <c r="W1343" s="90">
        <v>2.08521</v>
      </c>
      <c r="X1343" s="90">
        <v>60.94</v>
      </c>
      <c r="Y1343" s="90">
        <v>743.05462028321165</v>
      </c>
      <c r="Z1343" s="90">
        <v>456.58848916669325</v>
      </c>
      <c r="AA1343" s="90">
        <v>24.576599787696001</v>
      </c>
      <c r="AB1343" s="90">
        <v>1660.7029481999998</v>
      </c>
      <c r="AC1343" s="90">
        <v>950.55542428666877</v>
      </c>
      <c r="AD1343" s="90">
        <v>3835.4780817242695</v>
      </c>
    </row>
    <row r="1344" spans="1:30" x14ac:dyDescent="0.2">
      <c r="A1344" s="89" t="s">
        <v>1117</v>
      </c>
      <c r="B1344" s="89" t="s">
        <v>578</v>
      </c>
      <c r="C1344" s="89" t="s">
        <v>6</v>
      </c>
      <c r="D1344" s="89" t="s">
        <v>845</v>
      </c>
      <c r="E1344" s="89" t="s">
        <v>612</v>
      </c>
      <c r="F1344" s="89" t="s">
        <v>612</v>
      </c>
      <c r="G1344" s="89" t="s">
        <v>541</v>
      </c>
      <c r="H1344" s="89" t="s">
        <v>83</v>
      </c>
      <c r="I1344" s="89" t="s">
        <v>316</v>
      </c>
      <c r="J1344" s="90">
        <v>55.006124999999997</v>
      </c>
      <c r="K1344" s="90">
        <v>82.597052000000005</v>
      </c>
      <c r="L1344" s="89" t="s">
        <v>24</v>
      </c>
      <c r="M1344" s="89" t="s">
        <v>30</v>
      </c>
      <c r="N1344" s="89"/>
      <c r="O1344" s="89" t="s">
        <v>30</v>
      </c>
      <c r="P1344" s="90" t="s">
        <v>540</v>
      </c>
      <c r="Q1344" s="89" t="s">
        <v>540</v>
      </c>
      <c r="R1344" s="90">
        <v>356.34522196</v>
      </c>
      <c r="S1344" s="90">
        <v>218.96523092000001</v>
      </c>
      <c r="T1344" s="90">
        <v>11.786150933333333</v>
      </c>
      <c r="U1344" s="90">
        <v>796.42</v>
      </c>
      <c r="V1344" s="90">
        <v>455.85596860108512</v>
      </c>
      <c r="W1344" s="90">
        <v>1.2271000000000001</v>
      </c>
      <c r="X1344" s="90">
        <v>60.94</v>
      </c>
      <c r="Y1344" s="90">
        <v>437.27122186711603</v>
      </c>
      <c r="Z1344" s="90">
        <v>268.69223486193204</v>
      </c>
      <c r="AA1344" s="90">
        <v>14.462785810293335</v>
      </c>
      <c r="AB1344" s="90">
        <v>977.28698199999997</v>
      </c>
      <c r="AC1344" s="90">
        <v>559.38085907039158</v>
      </c>
      <c r="AD1344" s="90">
        <v>2257.0940836097329</v>
      </c>
    </row>
    <row r="1345" spans="1:30" x14ac:dyDescent="0.2">
      <c r="A1345" s="89" t="s">
        <v>1117</v>
      </c>
      <c r="B1345" s="89" t="s">
        <v>578</v>
      </c>
      <c r="C1345" s="89" t="s">
        <v>7</v>
      </c>
      <c r="D1345" s="89" t="s">
        <v>845</v>
      </c>
      <c r="E1345" s="89" t="s">
        <v>612</v>
      </c>
      <c r="F1345" s="89" t="s">
        <v>612</v>
      </c>
      <c r="G1345" s="89" t="s">
        <v>541</v>
      </c>
      <c r="H1345" s="89" t="s">
        <v>83</v>
      </c>
      <c r="I1345" s="89" t="s">
        <v>316</v>
      </c>
      <c r="J1345" s="90">
        <v>55.006124999999997</v>
      </c>
      <c r="K1345" s="90">
        <v>82.597052000000005</v>
      </c>
      <c r="L1345" s="89" t="s">
        <v>24</v>
      </c>
      <c r="M1345" s="89" t="s">
        <v>30</v>
      </c>
      <c r="N1345" s="89"/>
      <c r="O1345" s="89" t="s">
        <v>30</v>
      </c>
      <c r="P1345" s="90" t="s">
        <v>540</v>
      </c>
      <c r="Q1345" s="89" t="s">
        <v>540</v>
      </c>
      <c r="R1345" s="90">
        <v>356.34522196</v>
      </c>
      <c r="S1345" s="90">
        <v>218.96523092000001</v>
      </c>
      <c r="T1345" s="90">
        <v>11.786150933333333</v>
      </c>
      <c r="U1345" s="90">
        <v>796.42</v>
      </c>
      <c r="V1345" s="90">
        <v>455.85596860108512</v>
      </c>
      <c r="W1345" s="90">
        <v>0.89712999999999998</v>
      </c>
      <c r="X1345" s="90">
        <v>60.94</v>
      </c>
      <c r="Y1345" s="90">
        <v>319.68798897697479</v>
      </c>
      <c r="Z1345" s="90">
        <v>196.44027761525962</v>
      </c>
      <c r="AA1345" s="90">
        <v>10.573709586821334</v>
      </c>
      <c r="AB1345" s="90">
        <v>714.49227459999997</v>
      </c>
      <c r="AC1345" s="90">
        <v>408.96206511109148</v>
      </c>
      <c r="AD1345" s="90">
        <v>1650.1563158901474</v>
      </c>
    </row>
    <row r="1346" spans="1:30" x14ac:dyDescent="0.2">
      <c r="A1346" s="89" t="s">
        <v>1117</v>
      </c>
      <c r="B1346" s="89" t="s">
        <v>577</v>
      </c>
      <c r="C1346" s="89" t="s">
        <v>4</v>
      </c>
      <c r="D1346" s="89" t="s">
        <v>846</v>
      </c>
      <c r="E1346" s="89" t="s">
        <v>608</v>
      </c>
      <c r="F1346" s="89" t="s">
        <v>608</v>
      </c>
      <c r="G1346" s="89" t="s">
        <v>541</v>
      </c>
      <c r="H1346" s="89" t="s">
        <v>83</v>
      </c>
      <c r="I1346" s="89" t="s">
        <v>317</v>
      </c>
      <c r="J1346" s="90">
        <v>56.339278</v>
      </c>
      <c r="K1346" s="90">
        <v>78.346073000000004</v>
      </c>
      <c r="L1346" s="89" t="s">
        <v>24</v>
      </c>
      <c r="M1346" s="89" t="s">
        <v>30</v>
      </c>
      <c r="N1346" s="89"/>
      <c r="O1346" s="89" t="s">
        <v>30</v>
      </c>
      <c r="P1346" s="90" t="s">
        <v>540</v>
      </c>
      <c r="Q1346" s="89" t="s">
        <v>540</v>
      </c>
      <c r="R1346" s="90">
        <v>37.246755611111105</v>
      </c>
      <c r="S1346" s="90">
        <v>189.01297827777779</v>
      </c>
      <c r="T1346" s="90">
        <v>16.034161722222223</v>
      </c>
      <c r="U1346" s="90">
        <v>0</v>
      </c>
      <c r="V1346" s="90">
        <v>2974.6991919289358</v>
      </c>
      <c r="W1346" s="90">
        <v>0.72953000000000001</v>
      </c>
      <c r="X1346" s="90">
        <v>484.44</v>
      </c>
      <c r="Y1346" s="90">
        <v>27.172625620973886</v>
      </c>
      <c r="Z1346" s="90">
        <v>137.89063804298723</v>
      </c>
      <c r="AA1346" s="90">
        <v>11.697402001212778</v>
      </c>
      <c r="AB1346" s="90">
        <v>0</v>
      </c>
      <c r="AC1346" s="90">
        <v>2170.1323014879167</v>
      </c>
      <c r="AD1346" s="90">
        <v>2346.8929671530905</v>
      </c>
    </row>
    <row r="1347" spans="1:30" x14ac:dyDescent="0.2">
      <c r="A1347" s="89" t="s">
        <v>1117</v>
      </c>
      <c r="B1347" s="89" t="s">
        <v>577</v>
      </c>
      <c r="C1347" s="89" t="s">
        <v>5</v>
      </c>
      <c r="D1347" s="89" t="s">
        <v>846</v>
      </c>
      <c r="E1347" s="89" t="s">
        <v>608</v>
      </c>
      <c r="F1347" s="89" t="s">
        <v>608</v>
      </c>
      <c r="G1347" s="89" t="s">
        <v>541</v>
      </c>
      <c r="H1347" s="89" t="s">
        <v>83</v>
      </c>
      <c r="I1347" s="89" t="s">
        <v>317</v>
      </c>
      <c r="J1347" s="90">
        <v>56.339278</v>
      </c>
      <c r="K1347" s="90">
        <v>78.346073000000004</v>
      </c>
      <c r="L1347" s="89" t="s">
        <v>24</v>
      </c>
      <c r="M1347" s="89" t="s">
        <v>30</v>
      </c>
      <c r="N1347" s="89"/>
      <c r="O1347" s="89" t="s">
        <v>30</v>
      </c>
      <c r="P1347" s="90" t="s">
        <v>540</v>
      </c>
      <c r="Q1347" s="89" t="s">
        <v>540</v>
      </c>
      <c r="R1347" s="90">
        <v>37.246755611111105</v>
      </c>
      <c r="S1347" s="90">
        <v>189.01297827777779</v>
      </c>
      <c r="T1347" s="90">
        <v>16.034161722222223</v>
      </c>
      <c r="U1347" s="90">
        <v>0</v>
      </c>
      <c r="V1347" s="90">
        <v>2974.6991919289358</v>
      </c>
      <c r="W1347" s="90">
        <v>0.63363000000000003</v>
      </c>
      <c r="X1347" s="90">
        <v>484.44</v>
      </c>
      <c r="Y1347" s="90">
        <v>23.60066175786833</v>
      </c>
      <c r="Z1347" s="90">
        <v>119.76429342614834</v>
      </c>
      <c r="AA1347" s="90">
        <v>10.159725892051668</v>
      </c>
      <c r="AB1347" s="90">
        <v>0</v>
      </c>
      <c r="AC1347" s="90">
        <v>1884.8586489819315</v>
      </c>
      <c r="AD1347" s="90">
        <v>2038.383330058</v>
      </c>
    </row>
    <row r="1348" spans="1:30" x14ac:dyDescent="0.2">
      <c r="A1348" s="89" t="s">
        <v>1117</v>
      </c>
      <c r="B1348" s="89" t="s">
        <v>577</v>
      </c>
      <c r="C1348" s="89" t="s">
        <v>10</v>
      </c>
      <c r="D1348" s="89" t="s">
        <v>846</v>
      </c>
      <c r="E1348" s="89" t="s">
        <v>608</v>
      </c>
      <c r="F1348" s="89" t="s">
        <v>608</v>
      </c>
      <c r="G1348" s="89" t="s">
        <v>541</v>
      </c>
      <c r="H1348" s="89" t="s">
        <v>83</v>
      </c>
      <c r="I1348" s="89" t="s">
        <v>317</v>
      </c>
      <c r="J1348" s="90">
        <v>56.339278</v>
      </c>
      <c r="K1348" s="90">
        <v>78.346073000000004</v>
      </c>
      <c r="L1348" s="89" t="s">
        <v>24</v>
      </c>
      <c r="M1348" s="89" t="s">
        <v>30</v>
      </c>
      <c r="N1348" s="89"/>
      <c r="O1348" s="89" t="s">
        <v>30</v>
      </c>
      <c r="P1348" s="90" t="s">
        <v>540</v>
      </c>
      <c r="Q1348" s="89" t="s">
        <v>540</v>
      </c>
      <c r="R1348" s="90">
        <v>37.246755611111105</v>
      </c>
      <c r="S1348" s="90">
        <v>189.01297827777779</v>
      </c>
      <c r="T1348" s="90">
        <v>16.034161722222223</v>
      </c>
      <c r="U1348" s="90">
        <v>0</v>
      </c>
      <c r="V1348" s="90">
        <v>2974.6991919289358</v>
      </c>
      <c r="W1348" s="90">
        <v>0.17313999999999999</v>
      </c>
      <c r="X1348" s="90">
        <v>484.44</v>
      </c>
      <c r="Y1348" s="90">
        <v>6.4489032665077763</v>
      </c>
      <c r="Z1348" s="90">
        <v>32.725707059014447</v>
      </c>
      <c r="AA1348" s="90">
        <v>2.7761547605855554</v>
      </c>
      <c r="AB1348" s="90">
        <v>0</v>
      </c>
      <c r="AC1348" s="90">
        <v>515.03941809057585</v>
      </c>
      <c r="AD1348" s="90">
        <v>556.99018317668367</v>
      </c>
    </row>
    <row r="1349" spans="1:30" x14ac:dyDescent="0.2">
      <c r="A1349" s="89" t="s">
        <v>1117</v>
      </c>
      <c r="B1349" s="89" t="s">
        <v>577</v>
      </c>
      <c r="C1349" s="89" t="s">
        <v>9</v>
      </c>
      <c r="D1349" s="89" t="s">
        <v>846</v>
      </c>
      <c r="E1349" s="89" t="s">
        <v>608</v>
      </c>
      <c r="F1349" s="89" t="s">
        <v>608</v>
      </c>
      <c r="G1349" s="89" t="s">
        <v>541</v>
      </c>
      <c r="H1349" s="89" t="s">
        <v>83</v>
      </c>
      <c r="I1349" s="89" t="s">
        <v>317</v>
      </c>
      <c r="J1349" s="90">
        <v>56.339278</v>
      </c>
      <c r="K1349" s="90">
        <v>78.346073000000004</v>
      </c>
      <c r="L1349" s="89" t="s">
        <v>24</v>
      </c>
      <c r="M1349" s="89" t="s">
        <v>30</v>
      </c>
      <c r="N1349" s="89"/>
      <c r="O1349" s="89" t="s">
        <v>30</v>
      </c>
      <c r="P1349" s="90" t="s">
        <v>540</v>
      </c>
      <c r="Q1349" s="89" t="s">
        <v>540</v>
      </c>
      <c r="R1349" s="90">
        <v>37.246755611111105</v>
      </c>
      <c r="S1349" s="90">
        <v>189.01297827777779</v>
      </c>
      <c r="T1349" s="90">
        <v>16.034161722222223</v>
      </c>
      <c r="U1349" s="90">
        <v>0</v>
      </c>
      <c r="V1349" s="90">
        <v>2974.6991919289358</v>
      </c>
      <c r="W1349" s="90">
        <v>5.21E-2</v>
      </c>
      <c r="X1349" s="90">
        <v>484.44</v>
      </c>
      <c r="Y1349" s="90">
        <v>1.9405559673388886</v>
      </c>
      <c r="Z1349" s="90">
        <v>9.8475761682722229</v>
      </c>
      <c r="AA1349" s="90">
        <v>0.8353798257277778</v>
      </c>
      <c r="AB1349" s="90">
        <v>0</v>
      </c>
      <c r="AC1349" s="90">
        <v>154.98182789949755</v>
      </c>
      <c r="AD1349" s="90">
        <v>167.60533986083644</v>
      </c>
    </row>
    <row r="1350" spans="1:30" x14ac:dyDescent="0.2">
      <c r="A1350" s="89" t="s">
        <v>1117</v>
      </c>
      <c r="B1350" s="89" t="s">
        <v>578</v>
      </c>
      <c r="C1350" s="89" t="s">
        <v>6</v>
      </c>
      <c r="D1350" s="89" t="s">
        <v>846</v>
      </c>
      <c r="E1350" s="89" t="s">
        <v>608</v>
      </c>
      <c r="F1350" s="89" t="s">
        <v>608</v>
      </c>
      <c r="G1350" s="89" t="s">
        <v>541</v>
      </c>
      <c r="H1350" s="89" t="s">
        <v>83</v>
      </c>
      <c r="I1350" s="89" t="s">
        <v>317</v>
      </c>
      <c r="J1350" s="90">
        <v>56.339278</v>
      </c>
      <c r="K1350" s="90">
        <v>78.346073000000004</v>
      </c>
      <c r="L1350" s="89" t="s">
        <v>24</v>
      </c>
      <c r="M1350" s="89" t="s">
        <v>30</v>
      </c>
      <c r="N1350" s="89"/>
      <c r="O1350" s="89" t="s">
        <v>30</v>
      </c>
      <c r="P1350" s="90" t="s">
        <v>540</v>
      </c>
      <c r="Q1350" s="89" t="s">
        <v>540</v>
      </c>
      <c r="R1350" s="90">
        <v>37.246755611111105</v>
      </c>
      <c r="S1350" s="90">
        <v>189.01297827777779</v>
      </c>
      <c r="T1350" s="90">
        <v>16.034161722222223</v>
      </c>
      <c r="U1350" s="90">
        <v>0</v>
      </c>
      <c r="V1350" s="90">
        <v>2974.6991919289358</v>
      </c>
      <c r="W1350" s="90">
        <v>0.59179999999999999</v>
      </c>
      <c r="X1350" s="90">
        <v>484.44</v>
      </c>
      <c r="Y1350" s="90">
        <v>22.04262997065555</v>
      </c>
      <c r="Z1350" s="90">
        <v>111.8578805447889</v>
      </c>
      <c r="AA1350" s="90">
        <v>9.489016907211111</v>
      </c>
      <c r="AB1350" s="90">
        <v>0</v>
      </c>
      <c r="AC1350" s="90">
        <v>1760.4269817835441</v>
      </c>
      <c r="AD1350" s="90">
        <v>1903.8165092061997</v>
      </c>
    </row>
    <row r="1351" spans="1:30" x14ac:dyDescent="0.2">
      <c r="A1351" s="89" t="s">
        <v>1117</v>
      </c>
      <c r="B1351" s="89" t="s">
        <v>578</v>
      </c>
      <c r="C1351" s="89" t="s">
        <v>7</v>
      </c>
      <c r="D1351" s="89" t="s">
        <v>846</v>
      </c>
      <c r="E1351" s="89" t="s">
        <v>608</v>
      </c>
      <c r="F1351" s="89" t="s">
        <v>608</v>
      </c>
      <c r="G1351" s="89" t="s">
        <v>541</v>
      </c>
      <c r="H1351" s="89" t="s">
        <v>83</v>
      </c>
      <c r="I1351" s="89" t="s">
        <v>317</v>
      </c>
      <c r="J1351" s="90">
        <v>56.339278</v>
      </c>
      <c r="K1351" s="90">
        <v>78.346073000000004</v>
      </c>
      <c r="L1351" s="89" t="s">
        <v>24</v>
      </c>
      <c r="M1351" s="89" t="s">
        <v>30</v>
      </c>
      <c r="N1351" s="89"/>
      <c r="O1351" s="89" t="s">
        <v>30</v>
      </c>
      <c r="P1351" s="90" t="s">
        <v>540</v>
      </c>
      <c r="Q1351" s="89" t="s">
        <v>540</v>
      </c>
      <c r="R1351" s="90">
        <v>37.246755611111105</v>
      </c>
      <c r="S1351" s="90">
        <v>189.01297827777779</v>
      </c>
      <c r="T1351" s="90">
        <v>16.034161722222223</v>
      </c>
      <c r="U1351" s="90">
        <v>0</v>
      </c>
      <c r="V1351" s="90">
        <v>2974.6991919289358</v>
      </c>
      <c r="W1351" s="90">
        <v>0.42780000000000001</v>
      </c>
      <c r="X1351" s="90">
        <v>484.44</v>
      </c>
      <c r="Y1351" s="90">
        <v>15.934162050433331</v>
      </c>
      <c r="Z1351" s="90">
        <v>80.859752107233348</v>
      </c>
      <c r="AA1351" s="90">
        <v>6.8594143847666667</v>
      </c>
      <c r="AB1351" s="90">
        <v>0</v>
      </c>
      <c r="AC1351" s="90">
        <v>1272.5763143071988</v>
      </c>
      <c r="AD1351" s="90">
        <v>1376.2296428496322</v>
      </c>
    </row>
    <row r="1352" spans="1:30" x14ac:dyDescent="0.2">
      <c r="A1352" s="89" t="s">
        <v>1117</v>
      </c>
      <c r="B1352" s="89" t="s">
        <v>577</v>
      </c>
      <c r="C1352" s="89" t="s">
        <v>5</v>
      </c>
      <c r="D1352" s="89" t="s">
        <v>847</v>
      </c>
      <c r="E1352" s="89" t="s">
        <v>604</v>
      </c>
      <c r="F1352" s="89" t="s">
        <v>604</v>
      </c>
      <c r="G1352" s="89" t="s">
        <v>541</v>
      </c>
      <c r="H1352" s="89" t="s">
        <v>83</v>
      </c>
      <c r="I1352" s="89" t="s">
        <v>318</v>
      </c>
      <c r="J1352" s="90">
        <v>55.660888999999997</v>
      </c>
      <c r="K1352" s="90">
        <v>84.633262999999999</v>
      </c>
      <c r="L1352" s="89" t="s">
        <v>24</v>
      </c>
      <c r="M1352" s="89" t="s">
        <v>30</v>
      </c>
      <c r="N1352" s="89"/>
      <c r="O1352" s="89" t="s">
        <v>30</v>
      </c>
      <c r="P1352" s="90" t="s">
        <v>540</v>
      </c>
      <c r="Q1352" s="89" t="s">
        <v>540</v>
      </c>
      <c r="R1352" s="90">
        <v>479.9803524818098</v>
      </c>
      <c r="S1352" s="90">
        <v>295.12235540774935</v>
      </c>
      <c r="T1352" s="90">
        <v>47.077131593848343</v>
      </c>
      <c r="U1352" s="90">
        <v>2386.0969230769228</v>
      </c>
      <c r="V1352" s="90">
        <v>775.04491149915373</v>
      </c>
      <c r="W1352" s="90">
        <v>0.37735999999999997</v>
      </c>
      <c r="X1352" s="90">
        <v>103.61</v>
      </c>
      <c r="Y1352" s="90">
        <v>181.12538581253574</v>
      </c>
      <c r="Z1352" s="90">
        <v>111.36737203666829</v>
      </c>
      <c r="AA1352" s="90">
        <v>17.765026378254611</v>
      </c>
      <c r="AB1352" s="90">
        <v>900.41753489230757</v>
      </c>
      <c r="AC1352" s="90">
        <v>292.47094780332066</v>
      </c>
      <c r="AD1352" s="90">
        <v>1503.1462669230868</v>
      </c>
    </row>
    <row r="1353" spans="1:30" x14ac:dyDescent="0.2">
      <c r="A1353" s="89" t="s">
        <v>1117</v>
      </c>
      <c r="B1353" s="89" t="s">
        <v>577</v>
      </c>
      <c r="C1353" s="89" t="s">
        <v>10</v>
      </c>
      <c r="D1353" s="89" t="s">
        <v>847</v>
      </c>
      <c r="E1353" s="89" t="s">
        <v>604</v>
      </c>
      <c r="F1353" s="89" t="s">
        <v>604</v>
      </c>
      <c r="G1353" s="89" t="s">
        <v>541</v>
      </c>
      <c r="H1353" s="89" t="s">
        <v>83</v>
      </c>
      <c r="I1353" s="89" t="s">
        <v>318</v>
      </c>
      <c r="J1353" s="90">
        <v>55.660888999999997</v>
      </c>
      <c r="K1353" s="90">
        <v>84.633262999999999</v>
      </c>
      <c r="L1353" s="89" t="s">
        <v>24</v>
      </c>
      <c r="M1353" s="89" t="s">
        <v>30</v>
      </c>
      <c r="N1353" s="89"/>
      <c r="O1353" s="89" t="s">
        <v>30</v>
      </c>
      <c r="P1353" s="90" t="s">
        <v>540</v>
      </c>
      <c r="Q1353" s="89" t="s">
        <v>540</v>
      </c>
      <c r="R1353" s="90">
        <v>479.9803524818098</v>
      </c>
      <c r="S1353" s="90">
        <v>295.12235540774935</v>
      </c>
      <c r="T1353" s="90">
        <v>47.077131593848343</v>
      </c>
      <c r="U1353" s="90">
        <v>2386.0969230769228</v>
      </c>
      <c r="V1353" s="90">
        <v>775.04491149915373</v>
      </c>
      <c r="W1353" s="90">
        <v>0.10212</v>
      </c>
      <c r="X1353" s="90">
        <v>103.61</v>
      </c>
      <c r="Y1353" s="90">
        <v>49.015593595442418</v>
      </c>
      <c r="Z1353" s="90">
        <v>30.137894934239366</v>
      </c>
      <c r="AA1353" s="90">
        <v>4.8075166783637933</v>
      </c>
      <c r="AB1353" s="90">
        <v>243.66821778461536</v>
      </c>
      <c r="AC1353" s="90">
        <v>79.14758636229358</v>
      </c>
      <c r="AD1353" s="90">
        <v>406.77680935495454</v>
      </c>
    </row>
    <row r="1354" spans="1:30" x14ac:dyDescent="0.2">
      <c r="A1354" s="89" t="s">
        <v>1117</v>
      </c>
      <c r="B1354" s="89" t="s">
        <v>577</v>
      </c>
      <c r="C1354" s="89" t="s">
        <v>9</v>
      </c>
      <c r="D1354" s="89" t="s">
        <v>847</v>
      </c>
      <c r="E1354" s="89" t="s">
        <v>604</v>
      </c>
      <c r="F1354" s="89" t="s">
        <v>604</v>
      </c>
      <c r="G1354" s="89" t="s">
        <v>541</v>
      </c>
      <c r="H1354" s="89" t="s">
        <v>83</v>
      </c>
      <c r="I1354" s="89" t="s">
        <v>318</v>
      </c>
      <c r="J1354" s="90">
        <v>55.660888999999997</v>
      </c>
      <c r="K1354" s="90">
        <v>84.633262999999999</v>
      </c>
      <c r="L1354" s="89" t="s">
        <v>24</v>
      </c>
      <c r="M1354" s="89" t="s">
        <v>30</v>
      </c>
      <c r="N1354" s="89"/>
      <c r="O1354" s="89" t="s">
        <v>30</v>
      </c>
      <c r="P1354" s="90" t="s">
        <v>540</v>
      </c>
      <c r="Q1354" s="89" t="s">
        <v>540</v>
      </c>
      <c r="R1354" s="90">
        <v>479.9803524818098</v>
      </c>
      <c r="S1354" s="90">
        <v>295.12235540774935</v>
      </c>
      <c r="T1354" s="90">
        <v>47.077131593848343</v>
      </c>
      <c r="U1354" s="90">
        <v>2386.0969230769228</v>
      </c>
      <c r="V1354" s="90">
        <v>775.04491149915373</v>
      </c>
      <c r="W1354" s="90">
        <v>3.0609999999999998E-2</v>
      </c>
      <c r="X1354" s="90">
        <v>103.61</v>
      </c>
      <c r="Y1354" s="90">
        <v>14.692198589468198</v>
      </c>
      <c r="Z1354" s="90">
        <v>9.0336952990312067</v>
      </c>
      <c r="AA1354" s="90">
        <v>1.4410309980876976</v>
      </c>
      <c r="AB1354" s="90">
        <v>73.038426815384611</v>
      </c>
      <c r="AC1354" s="90">
        <v>23.724124740989094</v>
      </c>
      <c r="AD1354" s="90">
        <v>121.92947644296082</v>
      </c>
    </row>
    <row r="1355" spans="1:30" x14ac:dyDescent="0.2">
      <c r="A1355" s="89" t="s">
        <v>1117</v>
      </c>
      <c r="B1355" s="89" t="s">
        <v>577</v>
      </c>
      <c r="C1355" s="89" t="s">
        <v>4</v>
      </c>
      <c r="D1355" s="89" t="s">
        <v>847</v>
      </c>
      <c r="E1355" s="89" t="s">
        <v>612</v>
      </c>
      <c r="F1355" s="89" t="s">
        <v>612</v>
      </c>
      <c r="G1355" s="89" t="s">
        <v>541</v>
      </c>
      <c r="H1355" s="89" t="s">
        <v>83</v>
      </c>
      <c r="I1355" s="89" t="s">
        <v>318</v>
      </c>
      <c r="J1355" s="90">
        <v>55.660888999999997</v>
      </c>
      <c r="K1355" s="90">
        <v>84.633262999999999</v>
      </c>
      <c r="L1355" s="89" t="s">
        <v>24</v>
      </c>
      <c r="M1355" s="89" t="s">
        <v>30</v>
      </c>
      <c r="N1355" s="89"/>
      <c r="O1355" s="89" t="s">
        <v>30</v>
      </c>
      <c r="P1355" s="90" t="s">
        <v>540</v>
      </c>
      <c r="Q1355" s="89" t="s">
        <v>540</v>
      </c>
      <c r="R1355" s="90">
        <v>356.34522196</v>
      </c>
      <c r="S1355" s="90">
        <v>218.96523092000001</v>
      </c>
      <c r="T1355" s="90">
        <v>11.786150933333333</v>
      </c>
      <c r="U1355" s="90">
        <v>796.42</v>
      </c>
      <c r="V1355" s="90">
        <v>851.86868566280884</v>
      </c>
      <c r="W1355" s="90">
        <v>0.43848999999999999</v>
      </c>
      <c r="X1355" s="90">
        <v>113.88</v>
      </c>
      <c r="Y1355" s="90">
        <v>156.25381637724041</v>
      </c>
      <c r="Z1355" s="90">
        <v>96.014064106110808</v>
      </c>
      <c r="AA1355" s="90">
        <v>5.1681093227573331</v>
      </c>
      <c r="AB1355" s="90">
        <v>349.22220579999998</v>
      </c>
      <c r="AC1355" s="90">
        <v>373.53589997628507</v>
      </c>
      <c r="AD1355" s="90">
        <v>980.19409558239363</v>
      </c>
    </row>
    <row r="1356" spans="1:30" x14ac:dyDescent="0.2">
      <c r="A1356" s="89" t="s">
        <v>1117</v>
      </c>
      <c r="B1356" s="89" t="s">
        <v>578</v>
      </c>
      <c r="C1356" s="89" t="s">
        <v>6</v>
      </c>
      <c r="D1356" s="89" t="s">
        <v>847</v>
      </c>
      <c r="E1356" s="89" t="s">
        <v>612</v>
      </c>
      <c r="F1356" s="89" t="s">
        <v>612</v>
      </c>
      <c r="G1356" s="89" t="s">
        <v>541</v>
      </c>
      <c r="H1356" s="89" t="s">
        <v>83</v>
      </c>
      <c r="I1356" s="89" t="s">
        <v>318</v>
      </c>
      <c r="J1356" s="90">
        <v>55.660888999999997</v>
      </c>
      <c r="K1356" s="90">
        <v>84.633262999999999</v>
      </c>
      <c r="L1356" s="89" t="s">
        <v>24</v>
      </c>
      <c r="M1356" s="89" t="s">
        <v>30</v>
      </c>
      <c r="N1356" s="89"/>
      <c r="O1356" s="89" t="s">
        <v>30</v>
      </c>
      <c r="P1356" s="90" t="s">
        <v>540</v>
      </c>
      <c r="Q1356" s="89" t="s">
        <v>540</v>
      </c>
      <c r="R1356" s="90">
        <v>356.34522196</v>
      </c>
      <c r="S1356" s="90">
        <v>218.96523092000001</v>
      </c>
      <c r="T1356" s="90">
        <v>11.786150933333333</v>
      </c>
      <c r="U1356" s="90">
        <v>796.42</v>
      </c>
      <c r="V1356" s="90">
        <v>851.86868566280884</v>
      </c>
      <c r="W1356" s="90">
        <v>5.08725</v>
      </c>
      <c r="X1356" s="90">
        <v>113.88</v>
      </c>
      <c r="Y1356" s="90">
        <v>1812.81723041601</v>
      </c>
      <c r="Z1356" s="90">
        <v>1113.9308709977702</v>
      </c>
      <c r="AA1356" s="90">
        <v>59.959096335600002</v>
      </c>
      <c r="AB1356" s="90">
        <v>4051.5876449999996</v>
      </c>
      <c r="AC1356" s="90">
        <v>4333.6689711381241</v>
      </c>
      <c r="AD1356" s="90">
        <v>11371.963813887503</v>
      </c>
    </row>
    <row r="1357" spans="1:30" x14ac:dyDescent="0.2">
      <c r="A1357" s="89" t="s">
        <v>1117</v>
      </c>
      <c r="B1357" s="89" t="s">
        <v>578</v>
      </c>
      <c r="C1357" s="89" t="s">
        <v>7</v>
      </c>
      <c r="D1357" s="89" t="s">
        <v>847</v>
      </c>
      <c r="E1357" s="89" t="s">
        <v>612</v>
      </c>
      <c r="F1357" s="89" t="s">
        <v>612</v>
      </c>
      <c r="G1357" s="89" t="s">
        <v>541</v>
      </c>
      <c r="H1357" s="89" t="s">
        <v>83</v>
      </c>
      <c r="I1357" s="89" t="s">
        <v>318</v>
      </c>
      <c r="J1357" s="90">
        <v>55.660888999999997</v>
      </c>
      <c r="K1357" s="90">
        <v>84.633262999999999</v>
      </c>
      <c r="L1357" s="89" t="s">
        <v>24</v>
      </c>
      <c r="M1357" s="89" t="s">
        <v>30</v>
      </c>
      <c r="N1357" s="89"/>
      <c r="O1357" s="89" t="s">
        <v>30</v>
      </c>
      <c r="P1357" s="90" t="s">
        <v>540</v>
      </c>
      <c r="Q1357" s="89" t="s">
        <v>540</v>
      </c>
      <c r="R1357" s="90">
        <v>356.34522196</v>
      </c>
      <c r="S1357" s="90">
        <v>218.96523092000001</v>
      </c>
      <c r="T1357" s="90">
        <v>11.786150933333333</v>
      </c>
      <c r="U1357" s="90">
        <v>796.42</v>
      </c>
      <c r="V1357" s="90">
        <v>851.86868566280884</v>
      </c>
      <c r="W1357" s="90">
        <v>3.7907799999999998</v>
      </c>
      <c r="X1357" s="90">
        <v>113.88</v>
      </c>
      <c r="Y1357" s="90">
        <v>1350.8263405015286</v>
      </c>
      <c r="Z1357" s="90">
        <v>830.0490180669176</v>
      </c>
      <c r="AA1357" s="90">
        <v>44.678705235061329</v>
      </c>
      <c r="AB1357" s="90">
        <v>3019.0530075999995</v>
      </c>
      <c r="AC1357" s="90">
        <v>3229.2467762368624</v>
      </c>
      <c r="AD1357" s="90">
        <v>8473.8538476403701</v>
      </c>
    </row>
    <row r="1358" spans="1:30" x14ac:dyDescent="0.2">
      <c r="A1358" s="89" t="s">
        <v>1117</v>
      </c>
      <c r="B1358" s="89" t="s">
        <v>577</v>
      </c>
      <c r="C1358" s="89" t="s">
        <v>4</v>
      </c>
      <c r="D1358" s="89" t="s">
        <v>848</v>
      </c>
      <c r="E1358" s="89" t="s">
        <v>608</v>
      </c>
      <c r="F1358" s="89" t="s">
        <v>608</v>
      </c>
      <c r="G1358" s="89" t="s">
        <v>541</v>
      </c>
      <c r="H1358" s="89" t="s">
        <v>83</v>
      </c>
      <c r="I1358" s="89" t="s">
        <v>319</v>
      </c>
      <c r="J1358" s="90">
        <v>54.702483999999998</v>
      </c>
      <c r="K1358" s="90">
        <v>78.661849000000004</v>
      </c>
      <c r="L1358" s="89" t="s">
        <v>24</v>
      </c>
      <c r="M1358" s="89" t="s">
        <v>30</v>
      </c>
      <c r="N1358" s="89"/>
      <c r="O1358" s="89" t="s">
        <v>30</v>
      </c>
      <c r="P1358" s="90" t="s">
        <v>540</v>
      </c>
      <c r="Q1358" s="89" t="s">
        <v>540</v>
      </c>
      <c r="R1358" s="90">
        <v>37.246755611111105</v>
      </c>
      <c r="S1358" s="90">
        <v>189.01297827777779</v>
      </c>
      <c r="T1358" s="90">
        <v>16.034161722222223</v>
      </c>
      <c r="U1358" s="90">
        <v>0</v>
      </c>
      <c r="V1358" s="90">
        <v>2612.1032310598835</v>
      </c>
      <c r="W1358" s="90">
        <v>1.1094999999999999</v>
      </c>
      <c r="X1358" s="90">
        <v>425.39</v>
      </c>
      <c r="Y1358" s="90">
        <v>41.325275350527768</v>
      </c>
      <c r="Z1358" s="90">
        <v>209.70989939919446</v>
      </c>
      <c r="AA1358" s="90">
        <v>17.789902430805554</v>
      </c>
      <c r="AB1358" s="90">
        <v>0</v>
      </c>
      <c r="AC1358" s="90">
        <v>2898.1285348609404</v>
      </c>
      <c r="AD1358" s="90">
        <v>3166.9536120414682</v>
      </c>
    </row>
    <row r="1359" spans="1:30" x14ac:dyDescent="0.2">
      <c r="A1359" s="89" t="s">
        <v>1117</v>
      </c>
      <c r="B1359" s="89" t="s">
        <v>577</v>
      </c>
      <c r="C1359" s="89" t="s">
        <v>5</v>
      </c>
      <c r="D1359" s="89" t="s">
        <v>848</v>
      </c>
      <c r="E1359" s="89" t="s">
        <v>608</v>
      </c>
      <c r="F1359" s="89" t="s">
        <v>608</v>
      </c>
      <c r="G1359" s="89" t="s">
        <v>541</v>
      </c>
      <c r="H1359" s="89" t="s">
        <v>83</v>
      </c>
      <c r="I1359" s="89" t="s">
        <v>319</v>
      </c>
      <c r="J1359" s="90">
        <v>54.702483999999998</v>
      </c>
      <c r="K1359" s="90">
        <v>78.661849000000004</v>
      </c>
      <c r="L1359" s="89" t="s">
        <v>24</v>
      </c>
      <c r="M1359" s="89" t="s">
        <v>30</v>
      </c>
      <c r="N1359" s="89"/>
      <c r="O1359" s="89" t="s">
        <v>30</v>
      </c>
      <c r="P1359" s="90" t="s">
        <v>540</v>
      </c>
      <c r="Q1359" s="89" t="s">
        <v>540</v>
      </c>
      <c r="R1359" s="90">
        <v>37.246755611111105</v>
      </c>
      <c r="S1359" s="90">
        <v>189.01297827777779</v>
      </c>
      <c r="T1359" s="90">
        <v>16.034161722222223</v>
      </c>
      <c r="U1359" s="90">
        <v>0</v>
      </c>
      <c r="V1359" s="90">
        <v>2612.1032310598835</v>
      </c>
      <c r="W1359" s="90">
        <v>0.98311000000000004</v>
      </c>
      <c r="X1359" s="90">
        <v>425.39</v>
      </c>
      <c r="Y1359" s="90">
        <v>36.61765790883944</v>
      </c>
      <c r="Z1359" s="90">
        <v>185.82054907466613</v>
      </c>
      <c r="AA1359" s="90">
        <v>15.763344730733889</v>
      </c>
      <c r="AB1359" s="90">
        <v>0</v>
      </c>
      <c r="AC1359" s="90">
        <v>2567.9848074872821</v>
      </c>
      <c r="AD1359" s="90">
        <v>2806.1863592015216</v>
      </c>
    </row>
    <row r="1360" spans="1:30" x14ac:dyDescent="0.2">
      <c r="A1360" s="89" t="s">
        <v>1117</v>
      </c>
      <c r="B1360" s="89" t="s">
        <v>577</v>
      </c>
      <c r="C1360" s="89" t="s">
        <v>10</v>
      </c>
      <c r="D1360" s="89" t="s">
        <v>848</v>
      </c>
      <c r="E1360" s="89" t="s">
        <v>608</v>
      </c>
      <c r="F1360" s="89" t="s">
        <v>608</v>
      </c>
      <c r="G1360" s="89" t="s">
        <v>541</v>
      </c>
      <c r="H1360" s="89" t="s">
        <v>83</v>
      </c>
      <c r="I1360" s="89" t="s">
        <v>319</v>
      </c>
      <c r="J1360" s="90">
        <v>54.702483999999998</v>
      </c>
      <c r="K1360" s="90">
        <v>78.661849000000004</v>
      </c>
      <c r="L1360" s="89" t="s">
        <v>24</v>
      </c>
      <c r="M1360" s="89" t="s">
        <v>30</v>
      </c>
      <c r="N1360" s="89"/>
      <c r="O1360" s="89" t="s">
        <v>30</v>
      </c>
      <c r="P1360" s="90" t="s">
        <v>540</v>
      </c>
      <c r="Q1360" s="89" t="s">
        <v>540</v>
      </c>
      <c r="R1360" s="90">
        <v>37.246755611111105</v>
      </c>
      <c r="S1360" s="90">
        <v>189.01297827777779</v>
      </c>
      <c r="T1360" s="90">
        <v>16.034161722222223</v>
      </c>
      <c r="U1360" s="90">
        <v>0</v>
      </c>
      <c r="V1360" s="90">
        <v>2612.1032310598835</v>
      </c>
      <c r="W1360" s="90">
        <v>0.27417999999999998</v>
      </c>
      <c r="X1360" s="90">
        <v>425.39</v>
      </c>
      <c r="Y1360" s="90">
        <v>10.212315453454442</v>
      </c>
      <c r="Z1360" s="90">
        <v>51.823578384201113</v>
      </c>
      <c r="AA1360" s="90">
        <v>4.3962464609988885</v>
      </c>
      <c r="AB1360" s="90">
        <v>0</v>
      </c>
      <c r="AC1360" s="90">
        <v>716.18646389199876</v>
      </c>
      <c r="AD1360" s="90">
        <v>782.61860419065317</v>
      </c>
    </row>
    <row r="1361" spans="1:30" x14ac:dyDescent="0.2">
      <c r="A1361" s="89" t="s">
        <v>1117</v>
      </c>
      <c r="B1361" s="89" t="s">
        <v>577</v>
      </c>
      <c r="C1361" s="89" t="s">
        <v>9</v>
      </c>
      <c r="D1361" s="89" t="s">
        <v>848</v>
      </c>
      <c r="E1361" s="89" t="s">
        <v>608</v>
      </c>
      <c r="F1361" s="89" t="s">
        <v>608</v>
      </c>
      <c r="G1361" s="89" t="s">
        <v>541</v>
      </c>
      <c r="H1361" s="89" t="s">
        <v>83</v>
      </c>
      <c r="I1361" s="89" t="s">
        <v>319</v>
      </c>
      <c r="J1361" s="90">
        <v>54.702483999999998</v>
      </c>
      <c r="K1361" s="90">
        <v>78.661849000000004</v>
      </c>
      <c r="L1361" s="89" t="s">
        <v>24</v>
      </c>
      <c r="M1361" s="89" t="s">
        <v>30</v>
      </c>
      <c r="N1361" s="89"/>
      <c r="O1361" s="89" t="s">
        <v>30</v>
      </c>
      <c r="P1361" s="90" t="s">
        <v>540</v>
      </c>
      <c r="Q1361" s="89" t="s">
        <v>540</v>
      </c>
      <c r="R1361" s="90">
        <v>37.246755611111105</v>
      </c>
      <c r="S1361" s="90">
        <v>189.01297827777779</v>
      </c>
      <c r="T1361" s="90">
        <v>16.034161722222223</v>
      </c>
      <c r="U1361" s="90">
        <v>0</v>
      </c>
      <c r="V1361" s="90">
        <v>2612.1032310598835</v>
      </c>
      <c r="W1361" s="90">
        <v>8.3180000000000004E-2</v>
      </c>
      <c r="X1361" s="90">
        <v>425.39</v>
      </c>
      <c r="Y1361" s="90">
        <v>3.098185131732222</v>
      </c>
      <c r="Z1361" s="90">
        <v>15.722099533145558</v>
      </c>
      <c r="AA1361" s="90">
        <v>1.3337215720544446</v>
      </c>
      <c r="AB1361" s="90">
        <v>0</v>
      </c>
      <c r="AC1361" s="90">
        <v>217.27474675956111</v>
      </c>
      <c r="AD1361" s="90">
        <v>237.42875299649333</v>
      </c>
    </row>
    <row r="1362" spans="1:30" x14ac:dyDescent="0.2">
      <c r="A1362" s="89" t="s">
        <v>1117</v>
      </c>
      <c r="B1362" s="89" t="s">
        <v>578</v>
      </c>
      <c r="C1362" s="89" t="s">
        <v>6</v>
      </c>
      <c r="D1362" s="89" t="s">
        <v>848</v>
      </c>
      <c r="E1362" s="89" t="s">
        <v>608</v>
      </c>
      <c r="F1362" s="89" t="s">
        <v>608</v>
      </c>
      <c r="G1362" s="89" t="s">
        <v>541</v>
      </c>
      <c r="H1362" s="89" t="s">
        <v>83</v>
      </c>
      <c r="I1362" s="89" t="s">
        <v>319</v>
      </c>
      <c r="J1362" s="90">
        <v>54.702483999999998</v>
      </c>
      <c r="K1362" s="90">
        <v>78.661849000000004</v>
      </c>
      <c r="L1362" s="89" t="s">
        <v>24</v>
      </c>
      <c r="M1362" s="89" t="s">
        <v>30</v>
      </c>
      <c r="N1362" s="89"/>
      <c r="O1362" s="89" t="s">
        <v>30</v>
      </c>
      <c r="P1362" s="90" t="s">
        <v>540</v>
      </c>
      <c r="Q1362" s="89" t="s">
        <v>540</v>
      </c>
      <c r="R1362" s="90">
        <v>37.246755611111105</v>
      </c>
      <c r="S1362" s="90">
        <v>189.01297827777779</v>
      </c>
      <c r="T1362" s="90">
        <v>16.034161722222223</v>
      </c>
      <c r="U1362" s="90">
        <v>0</v>
      </c>
      <c r="V1362" s="90">
        <v>2612.1032310598835</v>
      </c>
      <c r="W1362" s="90">
        <v>0.42587000000000003</v>
      </c>
      <c r="X1362" s="90">
        <v>425.39</v>
      </c>
      <c r="Y1362" s="90">
        <v>15.862275812103887</v>
      </c>
      <c r="Z1362" s="90">
        <v>80.49495705915723</v>
      </c>
      <c r="AA1362" s="90">
        <v>6.8284684526427784</v>
      </c>
      <c r="AB1362" s="90">
        <v>0</v>
      </c>
      <c r="AC1362" s="90">
        <v>1112.4164030114725</v>
      </c>
      <c r="AD1362" s="90">
        <v>1215.6021043353765</v>
      </c>
    </row>
    <row r="1363" spans="1:30" x14ac:dyDescent="0.2">
      <c r="A1363" s="89" t="s">
        <v>1117</v>
      </c>
      <c r="B1363" s="89" t="s">
        <v>578</v>
      </c>
      <c r="C1363" s="89" t="s">
        <v>7</v>
      </c>
      <c r="D1363" s="89" t="s">
        <v>848</v>
      </c>
      <c r="E1363" s="89" t="s">
        <v>608</v>
      </c>
      <c r="F1363" s="89" t="s">
        <v>608</v>
      </c>
      <c r="G1363" s="89" t="s">
        <v>541</v>
      </c>
      <c r="H1363" s="89" t="s">
        <v>83</v>
      </c>
      <c r="I1363" s="89" t="s">
        <v>319</v>
      </c>
      <c r="J1363" s="90">
        <v>54.702483999999998</v>
      </c>
      <c r="K1363" s="90">
        <v>78.661849000000004</v>
      </c>
      <c r="L1363" s="89" t="s">
        <v>24</v>
      </c>
      <c r="M1363" s="89" t="s">
        <v>30</v>
      </c>
      <c r="N1363" s="89"/>
      <c r="O1363" s="89" t="s">
        <v>30</v>
      </c>
      <c r="P1363" s="90" t="s">
        <v>540</v>
      </c>
      <c r="Q1363" s="89" t="s">
        <v>540</v>
      </c>
      <c r="R1363" s="90">
        <v>37.246755611111105</v>
      </c>
      <c r="S1363" s="90">
        <v>189.01297827777779</v>
      </c>
      <c r="T1363" s="90">
        <v>16.034161722222223</v>
      </c>
      <c r="U1363" s="90">
        <v>0</v>
      </c>
      <c r="V1363" s="90">
        <v>2612.1032310598835</v>
      </c>
      <c r="W1363" s="90">
        <v>0.30784</v>
      </c>
      <c r="X1363" s="90">
        <v>425.39</v>
      </c>
      <c r="Y1363" s="90">
        <v>11.466041247324442</v>
      </c>
      <c r="Z1363" s="90">
        <v>58.185755233031117</v>
      </c>
      <c r="AA1363" s="90">
        <v>4.935956344568889</v>
      </c>
      <c r="AB1363" s="90">
        <v>0</v>
      </c>
      <c r="AC1363" s="90">
        <v>804.10985864947452</v>
      </c>
      <c r="AD1363" s="90">
        <v>878.69761147439897</v>
      </c>
    </row>
    <row r="1364" spans="1:30" x14ac:dyDescent="0.2">
      <c r="A1364" s="89" t="s">
        <v>1117</v>
      </c>
      <c r="B1364" s="89" t="s">
        <v>577</v>
      </c>
      <c r="C1364" s="89" t="s">
        <v>4</v>
      </c>
      <c r="D1364" s="89" t="s">
        <v>849</v>
      </c>
      <c r="E1364" s="89" t="s">
        <v>608</v>
      </c>
      <c r="F1364" s="89" t="s">
        <v>608</v>
      </c>
      <c r="G1364" s="89" t="s">
        <v>541</v>
      </c>
      <c r="H1364" s="89" t="s">
        <v>83</v>
      </c>
      <c r="I1364" s="89" t="s">
        <v>320</v>
      </c>
      <c r="J1364" s="90">
        <v>55.322940000000003</v>
      </c>
      <c r="K1364" s="90">
        <v>78.332130000000006</v>
      </c>
      <c r="L1364" s="89" t="s">
        <v>24</v>
      </c>
      <c r="M1364" s="89" t="s">
        <v>30</v>
      </c>
      <c r="N1364" s="89"/>
      <c r="O1364" s="89" t="s">
        <v>30</v>
      </c>
      <c r="P1364" s="90" t="s">
        <v>540</v>
      </c>
      <c r="Q1364" s="89" t="s">
        <v>540</v>
      </c>
      <c r="R1364" s="90">
        <v>37.246755611111105</v>
      </c>
      <c r="S1364" s="90">
        <v>189.01297827777779</v>
      </c>
      <c r="T1364" s="90">
        <v>16.034161722222223</v>
      </c>
      <c r="U1364" s="90">
        <v>0</v>
      </c>
      <c r="V1364" s="90">
        <v>2137.5661293501403</v>
      </c>
      <c r="W1364" s="90">
        <v>1.55135</v>
      </c>
      <c r="X1364" s="90">
        <v>348.11</v>
      </c>
      <c r="Y1364" s="90">
        <v>57.782754317297211</v>
      </c>
      <c r="Z1364" s="90">
        <v>293.22528385123059</v>
      </c>
      <c r="AA1364" s="90">
        <v>24.874596787769445</v>
      </c>
      <c r="AB1364" s="90">
        <v>0</v>
      </c>
      <c r="AC1364" s="90">
        <v>3316.1132147673402</v>
      </c>
      <c r="AD1364" s="90">
        <v>3691.9958497236375</v>
      </c>
    </row>
    <row r="1365" spans="1:30" x14ac:dyDescent="0.2">
      <c r="A1365" s="89" t="s">
        <v>1117</v>
      </c>
      <c r="B1365" s="89" t="s">
        <v>577</v>
      </c>
      <c r="C1365" s="89" t="s">
        <v>5</v>
      </c>
      <c r="D1365" s="89" t="s">
        <v>849</v>
      </c>
      <c r="E1365" s="89" t="s">
        <v>608</v>
      </c>
      <c r="F1365" s="89" t="s">
        <v>608</v>
      </c>
      <c r="G1365" s="89" t="s">
        <v>541</v>
      </c>
      <c r="H1365" s="89" t="s">
        <v>83</v>
      </c>
      <c r="I1365" s="89" t="s">
        <v>320</v>
      </c>
      <c r="J1365" s="90">
        <v>55.322940000000003</v>
      </c>
      <c r="K1365" s="90">
        <v>78.332130000000006</v>
      </c>
      <c r="L1365" s="89" t="s">
        <v>24</v>
      </c>
      <c r="M1365" s="89" t="s">
        <v>30</v>
      </c>
      <c r="N1365" s="89"/>
      <c r="O1365" s="89" t="s">
        <v>30</v>
      </c>
      <c r="P1365" s="90" t="s">
        <v>540</v>
      </c>
      <c r="Q1365" s="89" t="s">
        <v>540</v>
      </c>
      <c r="R1365" s="90">
        <v>37.246755611111105</v>
      </c>
      <c r="S1365" s="90">
        <v>189.01297827777779</v>
      </c>
      <c r="T1365" s="90">
        <v>16.034161722222223</v>
      </c>
      <c r="U1365" s="90">
        <v>0</v>
      </c>
      <c r="V1365" s="90">
        <v>2137.5661293501403</v>
      </c>
      <c r="W1365" s="90">
        <v>1.33497</v>
      </c>
      <c r="X1365" s="90">
        <v>348.11</v>
      </c>
      <c r="Y1365" s="90">
        <v>49.723301338164994</v>
      </c>
      <c r="Z1365" s="90">
        <v>252.32665561148502</v>
      </c>
      <c r="AA1365" s="90">
        <v>21.405124874315</v>
      </c>
      <c r="AB1365" s="90">
        <v>0</v>
      </c>
      <c r="AC1365" s="90">
        <v>2853.5866556985566</v>
      </c>
      <c r="AD1365" s="90">
        <v>3177.0417375225215</v>
      </c>
    </row>
    <row r="1366" spans="1:30" x14ac:dyDescent="0.2">
      <c r="A1366" s="89" t="s">
        <v>1117</v>
      </c>
      <c r="B1366" s="89" t="s">
        <v>577</v>
      </c>
      <c r="C1366" s="89" t="s">
        <v>10</v>
      </c>
      <c r="D1366" s="89" t="s">
        <v>849</v>
      </c>
      <c r="E1366" s="89" t="s">
        <v>608</v>
      </c>
      <c r="F1366" s="89" t="s">
        <v>608</v>
      </c>
      <c r="G1366" s="89" t="s">
        <v>541</v>
      </c>
      <c r="H1366" s="89" t="s">
        <v>83</v>
      </c>
      <c r="I1366" s="89" t="s">
        <v>320</v>
      </c>
      <c r="J1366" s="90">
        <v>55.322940000000003</v>
      </c>
      <c r="K1366" s="90">
        <v>78.332130000000006</v>
      </c>
      <c r="L1366" s="89" t="s">
        <v>24</v>
      </c>
      <c r="M1366" s="89" t="s">
        <v>30</v>
      </c>
      <c r="N1366" s="89"/>
      <c r="O1366" s="89" t="s">
        <v>30</v>
      </c>
      <c r="P1366" s="90" t="s">
        <v>540</v>
      </c>
      <c r="Q1366" s="89" t="s">
        <v>540</v>
      </c>
      <c r="R1366" s="90">
        <v>37.246755611111105</v>
      </c>
      <c r="S1366" s="90">
        <v>189.01297827777779</v>
      </c>
      <c r="T1366" s="90">
        <v>16.034161722222223</v>
      </c>
      <c r="U1366" s="90">
        <v>0</v>
      </c>
      <c r="V1366" s="90">
        <v>2137.5661293501403</v>
      </c>
      <c r="W1366" s="90">
        <v>0.36123</v>
      </c>
      <c r="X1366" s="90">
        <v>348.11</v>
      </c>
      <c r="Y1366" s="90">
        <v>13.454645529401665</v>
      </c>
      <c r="Z1366" s="90">
        <v>68.277158143281667</v>
      </c>
      <c r="AA1366" s="90">
        <v>5.7920202389183331</v>
      </c>
      <c r="AB1366" s="90">
        <v>0</v>
      </c>
      <c r="AC1366" s="90">
        <v>772.15301290515117</v>
      </c>
      <c r="AD1366" s="90">
        <v>859.67683681675283</v>
      </c>
    </row>
    <row r="1367" spans="1:30" x14ac:dyDescent="0.2">
      <c r="A1367" s="89" t="s">
        <v>1117</v>
      </c>
      <c r="B1367" s="89" t="s">
        <v>577</v>
      </c>
      <c r="C1367" s="89" t="s">
        <v>9</v>
      </c>
      <c r="D1367" s="89" t="s">
        <v>849</v>
      </c>
      <c r="E1367" s="89" t="s">
        <v>608</v>
      </c>
      <c r="F1367" s="89" t="s">
        <v>608</v>
      </c>
      <c r="G1367" s="89" t="s">
        <v>541</v>
      </c>
      <c r="H1367" s="89" t="s">
        <v>83</v>
      </c>
      <c r="I1367" s="89" t="s">
        <v>320</v>
      </c>
      <c r="J1367" s="90">
        <v>55.322940000000003</v>
      </c>
      <c r="K1367" s="90">
        <v>78.332130000000006</v>
      </c>
      <c r="L1367" s="89" t="s">
        <v>24</v>
      </c>
      <c r="M1367" s="89" t="s">
        <v>30</v>
      </c>
      <c r="N1367" s="89"/>
      <c r="O1367" s="89" t="s">
        <v>30</v>
      </c>
      <c r="P1367" s="90" t="s">
        <v>540</v>
      </c>
      <c r="Q1367" s="89" t="s">
        <v>540</v>
      </c>
      <c r="R1367" s="90">
        <v>37.246755611111105</v>
      </c>
      <c r="S1367" s="90">
        <v>189.01297827777779</v>
      </c>
      <c r="T1367" s="90">
        <v>16.034161722222223</v>
      </c>
      <c r="U1367" s="90">
        <v>0</v>
      </c>
      <c r="V1367" s="90">
        <v>2137.5661293501403</v>
      </c>
      <c r="W1367" s="90">
        <v>0.10827000000000001</v>
      </c>
      <c r="X1367" s="90">
        <v>348.11</v>
      </c>
      <c r="Y1367" s="90">
        <v>4.0327062300149992</v>
      </c>
      <c r="Z1367" s="90">
        <v>20.464435158135004</v>
      </c>
      <c r="AA1367" s="90">
        <v>1.7360186896650001</v>
      </c>
      <c r="AB1367" s="90">
        <v>0</v>
      </c>
      <c r="AC1367" s="90">
        <v>231.43428482473971</v>
      </c>
      <c r="AD1367" s="90">
        <v>257.66744490255473</v>
      </c>
    </row>
    <row r="1368" spans="1:30" x14ac:dyDescent="0.2">
      <c r="A1368" s="89" t="s">
        <v>1117</v>
      </c>
      <c r="B1368" s="89" t="s">
        <v>578</v>
      </c>
      <c r="C1368" s="89" t="s">
        <v>6</v>
      </c>
      <c r="D1368" s="89" t="s">
        <v>849</v>
      </c>
      <c r="E1368" s="89" t="s">
        <v>608</v>
      </c>
      <c r="F1368" s="89" t="s">
        <v>608</v>
      </c>
      <c r="G1368" s="89" t="s">
        <v>541</v>
      </c>
      <c r="H1368" s="89" t="s">
        <v>83</v>
      </c>
      <c r="I1368" s="89" t="s">
        <v>320</v>
      </c>
      <c r="J1368" s="90">
        <v>55.322940000000003</v>
      </c>
      <c r="K1368" s="90">
        <v>78.332130000000006</v>
      </c>
      <c r="L1368" s="89" t="s">
        <v>24</v>
      </c>
      <c r="M1368" s="89" t="s">
        <v>30</v>
      </c>
      <c r="N1368" s="89"/>
      <c r="O1368" s="89" t="s">
        <v>30</v>
      </c>
      <c r="P1368" s="90" t="s">
        <v>540</v>
      </c>
      <c r="Q1368" s="89" t="s">
        <v>540</v>
      </c>
      <c r="R1368" s="90">
        <v>37.246755611111105</v>
      </c>
      <c r="S1368" s="90">
        <v>189.01297827777779</v>
      </c>
      <c r="T1368" s="90">
        <v>16.034161722222223</v>
      </c>
      <c r="U1368" s="90">
        <v>0</v>
      </c>
      <c r="V1368" s="90">
        <v>2137.5661293501403</v>
      </c>
      <c r="W1368" s="90">
        <v>1.01529</v>
      </c>
      <c r="X1368" s="90">
        <v>348.11</v>
      </c>
      <c r="Y1368" s="90">
        <v>37.816258504404992</v>
      </c>
      <c r="Z1368" s="90">
        <v>191.90298671564503</v>
      </c>
      <c r="AA1368" s="90">
        <v>16.279324054955001</v>
      </c>
      <c r="AB1368" s="90">
        <v>0</v>
      </c>
      <c r="AC1368" s="90">
        <v>2170.2495154679041</v>
      </c>
      <c r="AD1368" s="90">
        <v>2416.2480847429092</v>
      </c>
    </row>
    <row r="1369" spans="1:30" x14ac:dyDescent="0.2">
      <c r="A1369" s="89" t="s">
        <v>1117</v>
      </c>
      <c r="B1369" s="89" t="s">
        <v>578</v>
      </c>
      <c r="C1369" s="89" t="s">
        <v>7</v>
      </c>
      <c r="D1369" s="89" t="s">
        <v>849</v>
      </c>
      <c r="E1369" s="89" t="s">
        <v>608</v>
      </c>
      <c r="F1369" s="89" t="s">
        <v>608</v>
      </c>
      <c r="G1369" s="89" t="s">
        <v>541</v>
      </c>
      <c r="H1369" s="89" t="s">
        <v>83</v>
      </c>
      <c r="I1369" s="89" t="s">
        <v>320</v>
      </c>
      <c r="J1369" s="90">
        <v>55.322940000000003</v>
      </c>
      <c r="K1369" s="90">
        <v>78.332130000000006</v>
      </c>
      <c r="L1369" s="89" t="s">
        <v>24</v>
      </c>
      <c r="M1369" s="89" t="s">
        <v>30</v>
      </c>
      <c r="N1369" s="89"/>
      <c r="O1369" s="89" t="s">
        <v>30</v>
      </c>
      <c r="P1369" s="90" t="s">
        <v>540</v>
      </c>
      <c r="Q1369" s="89" t="s">
        <v>540</v>
      </c>
      <c r="R1369" s="90">
        <v>37.246755611111105</v>
      </c>
      <c r="S1369" s="90">
        <v>189.01297827777779</v>
      </c>
      <c r="T1369" s="90">
        <v>16.034161722222223</v>
      </c>
      <c r="U1369" s="90">
        <v>0</v>
      </c>
      <c r="V1369" s="90">
        <v>2137.5661293501403</v>
      </c>
      <c r="W1369" s="90">
        <v>0.75509000000000004</v>
      </c>
      <c r="X1369" s="90">
        <v>348.11</v>
      </c>
      <c r="Y1369" s="90">
        <v>28.124652694393887</v>
      </c>
      <c r="Z1369" s="90">
        <v>142.72180976776724</v>
      </c>
      <c r="AA1369" s="90">
        <v>12.107235174832779</v>
      </c>
      <c r="AB1369" s="90">
        <v>0</v>
      </c>
      <c r="AC1369" s="90">
        <v>1614.0548086109975</v>
      </c>
      <c r="AD1369" s="90">
        <v>1797.0085062479914</v>
      </c>
    </row>
    <row r="1370" spans="1:30" x14ac:dyDescent="0.2">
      <c r="A1370" s="89" t="s">
        <v>1117</v>
      </c>
      <c r="B1370" s="89" t="s">
        <v>577</v>
      </c>
      <c r="C1370" s="89" t="s">
        <v>5</v>
      </c>
      <c r="D1370" s="89" t="s">
        <v>850</v>
      </c>
      <c r="E1370" s="89" t="s">
        <v>611</v>
      </c>
      <c r="F1370" s="89" t="s">
        <v>611</v>
      </c>
      <c r="G1370" s="89" t="s">
        <v>541</v>
      </c>
      <c r="H1370" s="89" t="s">
        <v>83</v>
      </c>
      <c r="I1370" s="89" t="s">
        <v>321</v>
      </c>
      <c r="J1370" s="90">
        <v>54.966617999999997</v>
      </c>
      <c r="K1370" s="90">
        <v>82.812658999999996</v>
      </c>
      <c r="L1370" s="89" t="s">
        <v>24</v>
      </c>
      <c r="M1370" s="89" t="s">
        <v>30</v>
      </c>
      <c r="N1370" s="89"/>
      <c r="O1370" s="89" t="s">
        <v>30</v>
      </c>
      <c r="P1370" s="90" t="s">
        <v>540</v>
      </c>
      <c r="Q1370" s="89" t="s">
        <v>540</v>
      </c>
      <c r="R1370" s="90">
        <v>352.94118685121134</v>
      </c>
      <c r="S1370" s="90">
        <v>461.18097968179353</v>
      </c>
      <c r="T1370" s="90">
        <v>98.754767845728466</v>
      </c>
      <c r="U1370" s="90">
        <v>2028.6876923076925</v>
      </c>
      <c r="V1370" s="90">
        <v>550.40830603327606</v>
      </c>
      <c r="W1370" s="90">
        <v>0.57638</v>
      </c>
      <c r="X1370" s="90">
        <v>73.58</v>
      </c>
      <c r="Y1370" s="90">
        <v>203.4282412773012</v>
      </c>
      <c r="Z1370" s="90">
        <v>265.81549306899217</v>
      </c>
      <c r="AA1370" s="90">
        <v>56.920273090920972</v>
      </c>
      <c r="AB1370" s="90">
        <v>1169.2950120923078</v>
      </c>
      <c r="AC1370" s="90">
        <v>317.24433943145965</v>
      </c>
      <c r="AD1370" s="90">
        <v>2012.7033589609819</v>
      </c>
    </row>
    <row r="1371" spans="1:30" x14ac:dyDescent="0.2">
      <c r="A1371" s="89" t="s">
        <v>1117</v>
      </c>
      <c r="B1371" s="89" t="s">
        <v>577</v>
      </c>
      <c r="C1371" s="89" t="s">
        <v>10</v>
      </c>
      <c r="D1371" s="89" t="s">
        <v>850</v>
      </c>
      <c r="E1371" s="89" t="s">
        <v>611</v>
      </c>
      <c r="F1371" s="89" t="s">
        <v>611</v>
      </c>
      <c r="G1371" s="89" t="s">
        <v>541</v>
      </c>
      <c r="H1371" s="89" t="s">
        <v>83</v>
      </c>
      <c r="I1371" s="89" t="s">
        <v>321</v>
      </c>
      <c r="J1371" s="90">
        <v>54.966617999999997</v>
      </c>
      <c r="K1371" s="90">
        <v>82.812658999999996</v>
      </c>
      <c r="L1371" s="89" t="s">
        <v>24</v>
      </c>
      <c r="M1371" s="89" t="s">
        <v>30</v>
      </c>
      <c r="N1371" s="89"/>
      <c r="O1371" s="89" t="s">
        <v>30</v>
      </c>
      <c r="P1371" s="90" t="s">
        <v>540</v>
      </c>
      <c r="Q1371" s="89" t="s">
        <v>540</v>
      </c>
      <c r="R1371" s="90">
        <v>352.94118685121134</v>
      </c>
      <c r="S1371" s="90">
        <v>461.18097968179353</v>
      </c>
      <c r="T1371" s="90">
        <v>98.754767845728466</v>
      </c>
      <c r="U1371" s="90">
        <v>2028.6876923076925</v>
      </c>
      <c r="V1371" s="90">
        <v>550.40830603327606</v>
      </c>
      <c r="W1371" s="90">
        <v>0.15314</v>
      </c>
      <c r="X1371" s="90">
        <v>73.58</v>
      </c>
      <c r="Y1371" s="90">
        <v>54.049413354394503</v>
      </c>
      <c r="Z1371" s="90">
        <v>70.625255228469854</v>
      </c>
      <c r="AA1371" s="90">
        <v>15.123305147894857</v>
      </c>
      <c r="AB1371" s="90">
        <v>310.67323320000003</v>
      </c>
      <c r="AC1371" s="90">
        <v>84.289527985935891</v>
      </c>
      <c r="AD1371" s="90">
        <v>534.76073491669513</v>
      </c>
    </row>
    <row r="1372" spans="1:30" x14ac:dyDescent="0.2">
      <c r="A1372" s="89" t="s">
        <v>1117</v>
      </c>
      <c r="B1372" s="89" t="s">
        <v>577</v>
      </c>
      <c r="C1372" s="89" t="s">
        <v>9</v>
      </c>
      <c r="D1372" s="89" t="s">
        <v>850</v>
      </c>
      <c r="E1372" s="89" t="s">
        <v>611</v>
      </c>
      <c r="F1372" s="89" t="s">
        <v>611</v>
      </c>
      <c r="G1372" s="89" t="s">
        <v>541</v>
      </c>
      <c r="H1372" s="89" t="s">
        <v>83</v>
      </c>
      <c r="I1372" s="89" t="s">
        <v>321</v>
      </c>
      <c r="J1372" s="90">
        <v>54.966617999999997</v>
      </c>
      <c r="K1372" s="90">
        <v>82.812658999999996</v>
      </c>
      <c r="L1372" s="89" t="s">
        <v>24</v>
      </c>
      <c r="M1372" s="89" t="s">
        <v>30</v>
      </c>
      <c r="N1372" s="89"/>
      <c r="O1372" s="89" t="s">
        <v>30</v>
      </c>
      <c r="P1372" s="90" t="s">
        <v>540</v>
      </c>
      <c r="Q1372" s="89" t="s">
        <v>540</v>
      </c>
      <c r="R1372" s="90">
        <v>352.94118685121134</v>
      </c>
      <c r="S1372" s="90">
        <v>461.18097968179353</v>
      </c>
      <c r="T1372" s="90">
        <v>98.754767845728466</v>
      </c>
      <c r="U1372" s="90">
        <v>2028.6876923076925</v>
      </c>
      <c r="V1372" s="90">
        <v>550.40830603327606</v>
      </c>
      <c r="W1372" s="90">
        <v>4.555E-2</v>
      </c>
      <c r="X1372" s="90">
        <v>73.58</v>
      </c>
      <c r="Y1372" s="90">
        <v>16.076471061072677</v>
      </c>
      <c r="Z1372" s="90">
        <v>21.006793624505697</v>
      </c>
      <c r="AA1372" s="90">
        <v>4.4982796753729319</v>
      </c>
      <c r="AB1372" s="90">
        <v>92.406724384615387</v>
      </c>
      <c r="AC1372" s="90">
        <v>25.071098339815723</v>
      </c>
      <c r="AD1372" s="90">
        <v>159.05936708538243</v>
      </c>
    </row>
    <row r="1373" spans="1:30" x14ac:dyDescent="0.2">
      <c r="A1373" s="89" t="s">
        <v>1117</v>
      </c>
      <c r="B1373" s="89" t="s">
        <v>577</v>
      </c>
      <c r="C1373" s="89" t="s">
        <v>4</v>
      </c>
      <c r="D1373" s="89" t="s">
        <v>850</v>
      </c>
      <c r="E1373" s="89" t="s">
        <v>612</v>
      </c>
      <c r="F1373" s="89" t="s">
        <v>612</v>
      </c>
      <c r="G1373" s="89" t="s">
        <v>541</v>
      </c>
      <c r="H1373" s="89" t="s">
        <v>83</v>
      </c>
      <c r="I1373" s="89" t="s">
        <v>321</v>
      </c>
      <c r="J1373" s="90">
        <v>54.966617999999997</v>
      </c>
      <c r="K1373" s="90">
        <v>82.812658999999996</v>
      </c>
      <c r="L1373" s="89" t="s">
        <v>24</v>
      </c>
      <c r="M1373" s="89" t="s">
        <v>30</v>
      </c>
      <c r="N1373" s="89"/>
      <c r="O1373" s="89" t="s">
        <v>30</v>
      </c>
      <c r="P1373" s="90" t="s">
        <v>540</v>
      </c>
      <c r="Q1373" s="89" t="s">
        <v>540</v>
      </c>
      <c r="R1373" s="90">
        <v>356.34522196</v>
      </c>
      <c r="S1373" s="90">
        <v>218.96523092000001</v>
      </c>
      <c r="T1373" s="90">
        <v>11.786150933333333</v>
      </c>
      <c r="U1373" s="90">
        <v>796.42</v>
      </c>
      <c r="V1373" s="90">
        <v>388.98113500584878</v>
      </c>
      <c r="W1373" s="90">
        <v>0.68120000000000003</v>
      </c>
      <c r="X1373" s="90">
        <v>52</v>
      </c>
      <c r="Y1373" s="90">
        <v>242.742365199152</v>
      </c>
      <c r="Z1373" s="90">
        <v>149.15911530270401</v>
      </c>
      <c r="AA1373" s="90">
        <v>8.0287260157866669</v>
      </c>
      <c r="AB1373" s="90">
        <v>542.52130399999999</v>
      </c>
      <c r="AC1373" s="90">
        <v>264.97394916598421</v>
      </c>
      <c r="AD1373" s="90">
        <v>1207.4254596836267</v>
      </c>
    </row>
    <row r="1374" spans="1:30" x14ac:dyDescent="0.2">
      <c r="A1374" s="89" t="s">
        <v>1117</v>
      </c>
      <c r="B1374" s="89" t="s">
        <v>578</v>
      </c>
      <c r="C1374" s="89" t="s">
        <v>6</v>
      </c>
      <c r="D1374" s="89" t="s">
        <v>850</v>
      </c>
      <c r="E1374" s="89" t="s">
        <v>612</v>
      </c>
      <c r="F1374" s="89" t="s">
        <v>612</v>
      </c>
      <c r="G1374" s="89" t="s">
        <v>541</v>
      </c>
      <c r="H1374" s="89" t="s">
        <v>83</v>
      </c>
      <c r="I1374" s="89" t="s">
        <v>321</v>
      </c>
      <c r="J1374" s="90">
        <v>54.966617999999997</v>
      </c>
      <c r="K1374" s="90">
        <v>82.812658999999996</v>
      </c>
      <c r="L1374" s="89" t="s">
        <v>24</v>
      </c>
      <c r="M1374" s="89" t="s">
        <v>30</v>
      </c>
      <c r="N1374" s="89"/>
      <c r="O1374" s="89" t="s">
        <v>30</v>
      </c>
      <c r="P1374" s="90" t="s">
        <v>540</v>
      </c>
      <c r="Q1374" s="89" t="s">
        <v>540</v>
      </c>
      <c r="R1374" s="90">
        <v>356.34522196</v>
      </c>
      <c r="S1374" s="90">
        <v>218.96523092000001</v>
      </c>
      <c r="T1374" s="90">
        <v>11.786150933333333</v>
      </c>
      <c r="U1374" s="90">
        <v>796.42</v>
      </c>
      <c r="V1374" s="90">
        <v>388.98113500584878</v>
      </c>
      <c r="W1374" s="90">
        <v>1.0750999999999999</v>
      </c>
      <c r="X1374" s="90">
        <v>52</v>
      </c>
      <c r="Y1374" s="90">
        <v>383.10674812919598</v>
      </c>
      <c r="Z1374" s="90">
        <v>235.409519762092</v>
      </c>
      <c r="AA1374" s="90">
        <v>12.671290868426667</v>
      </c>
      <c r="AB1374" s="90">
        <v>856.23114199999986</v>
      </c>
      <c r="AC1374" s="90">
        <v>418.19361824478801</v>
      </c>
      <c r="AD1374" s="90">
        <v>1905.6123190045025</v>
      </c>
    </row>
    <row r="1375" spans="1:30" x14ac:dyDescent="0.2">
      <c r="A1375" s="89" t="s">
        <v>1117</v>
      </c>
      <c r="B1375" s="89" t="s">
        <v>578</v>
      </c>
      <c r="C1375" s="89" t="s">
        <v>7</v>
      </c>
      <c r="D1375" s="89" t="s">
        <v>850</v>
      </c>
      <c r="E1375" s="89" t="s">
        <v>612</v>
      </c>
      <c r="F1375" s="89" t="s">
        <v>612</v>
      </c>
      <c r="G1375" s="89" t="s">
        <v>541</v>
      </c>
      <c r="H1375" s="89" t="s">
        <v>83</v>
      </c>
      <c r="I1375" s="89" t="s">
        <v>321</v>
      </c>
      <c r="J1375" s="90">
        <v>54.966617999999997</v>
      </c>
      <c r="K1375" s="90">
        <v>82.812658999999996</v>
      </c>
      <c r="L1375" s="89" t="s">
        <v>24</v>
      </c>
      <c r="M1375" s="89" t="s">
        <v>30</v>
      </c>
      <c r="N1375" s="89"/>
      <c r="O1375" s="89" t="s">
        <v>30</v>
      </c>
      <c r="P1375" s="90" t="s">
        <v>540</v>
      </c>
      <c r="Q1375" s="89" t="s">
        <v>540</v>
      </c>
      <c r="R1375" s="90">
        <v>356.34522196</v>
      </c>
      <c r="S1375" s="90">
        <v>218.96523092000001</v>
      </c>
      <c r="T1375" s="90">
        <v>11.786150933333333</v>
      </c>
      <c r="U1375" s="90">
        <v>796.42</v>
      </c>
      <c r="V1375" s="90">
        <v>388.98113500584878</v>
      </c>
      <c r="W1375" s="90">
        <v>0.79101999999999995</v>
      </c>
      <c r="X1375" s="90">
        <v>52</v>
      </c>
      <c r="Y1375" s="90">
        <v>281.8761974747992</v>
      </c>
      <c r="Z1375" s="90">
        <v>173.20587696233841</v>
      </c>
      <c r="AA1375" s="90">
        <v>9.3230811112853331</v>
      </c>
      <c r="AB1375" s="90">
        <v>629.98414839999998</v>
      </c>
      <c r="AC1375" s="90">
        <v>307.6918574123265</v>
      </c>
      <c r="AD1375" s="90">
        <v>1402.0811613607493</v>
      </c>
    </row>
    <row r="1376" spans="1:30" x14ac:dyDescent="0.2">
      <c r="A1376" s="89" t="s">
        <v>1117</v>
      </c>
      <c r="B1376" s="89" t="s">
        <v>577</v>
      </c>
      <c r="C1376" s="89" t="s">
        <v>4</v>
      </c>
      <c r="D1376" s="89" t="s">
        <v>851</v>
      </c>
      <c r="E1376" s="89" t="s">
        <v>608</v>
      </c>
      <c r="F1376" s="89" t="s">
        <v>608</v>
      </c>
      <c r="G1376" s="89" t="s">
        <v>541</v>
      </c>
      <c r="H1376" s="89" t="s">
        <v>83</v>
      </c>
      <c r="I1376" s="89" t="s">
        <v>322</v>
      </c>
      <c r="J1376" s="90">
        <v>55.204940000000001</v>
      </c>
      <c r="K1376" s="90">
        <v>80.35284</v>
      </c>
      <c r="L1376" s="89" t="s">
        <v>24</v>
      </c>
      <c r="M1376" s="89" t="s">
        <v>30</v>
      </c>
      <c r="N1376" s="89"/>
      <c r="O1376" s="89" t="s">
        <v>30</v>
      </c>
      <c r="P1376" s="90" t="s">
        <v>540</v>
      </c>
      <c r="Q1376" s="89" t="s">
        <v>540</v>
      </c>
      <c r="R1376" s="90">
        <v>37.246755611111105</v>
      </c>
      <c r="S1376" s="90">
        <v>189.01297827777779</v>
      </c>
      <c r="T1376" s="90">
        <v>16.034161722222223</v>
      </c>
      <c r="U1376" s="90">
        <v>0</v>
      </c>
      <c r="V1376" s="90">
        <v>2976.6641488718333</v>
      </c>
      <c r="W1376" s="90">
        <v>1.4032800000000001</v>
      </c>
      <c r="X1376" s="90">
        <v>484.76</v>
      </c>
      <c r="Y1376" s="90">
        <v>52.267627213959997</v>
      </c>
      <c r="Z1376" s="90">
        <v>265.23813215764005</v>
      </c>
      <c r="AA1376" s="90">
        <v>22.500418461560002</v>
      </c>
      <c r="AB1376" s="90">
        <v>0</v>
      </c>
      <c r="AC1376" s="90">
        <v>4177.093266828866</v>
      </c>
      <c r="AD1376" s="90">
        <v>4517.0994446620261</v>
      </c>
    </row>
    <row r="1377" spans="1:30" x14ac:dyDescent="0.2">
      <c r="A1377" s="89" t="s">
        <v>1117</v>
      </c>
      <c r="B1377" s="89" t="s">
        <v>577</v>
      </c>
      <c r="C1377" s="89" t="s">
        <v>5</v>
      </c>
      <c r="D1377" s="89" t="s">
        <v>851</v>
      </c>
      <c r="E1377" s="89" t="s">
        <v>608</v>
      </c>
      <c r="F1377" s="89" t="s">
        <v>608</v>
      </c>
      <c r="G1377" s="89" t="s">
        <v>541</v>
      </c>
      <c r="H1377" s="89" t="s">
        <v>83</v>
      </c>
      <c r="I1377" s="89" t="s">
        <v>322</v>
      </c>
      <c r="J1377" s="90">
        <v>55.204940000000001</v>
      </c>
      <c r="K1377" s="90">
        <v>80.35284</v>
      </c>
      <c r="L1377" s="89" t="s">
        <v>24</v>
      </c>
      <c r="M1377" s="89" t="s">
        <v>30</v>
      </c>
      <c r="N1377" s="89"/>
      <c r="O1377" s="89" t="s">
        <v>30</v>
      </c>
      <c r="P1377" s="90" t="s">
        <v>540</v>
      </c>
      <c r="Q1377" s="89" t="s">
        <v>540</v>
      </c>
      <c r="R1377" s="90">
        <v>37.246755611111105</v>
      </c>
      <c r="S1377" s="90">
        <v>189.01297827777779</v>
      </c>
      <c r="T1377" s="90">
        <v>16.034161722222223</v>
      </c>
      <c r="U1377" s="90">
        <v>0</v>
      </c>
      <c r="V1377" s="90">
        <v>2976.6641488718333</v>
      </c>
      <c r="W1377" s="90">
        <v>1.2230300000000001</v>
      </c>
      <c r="X1377" s="90">
        <v>484.76</v>
      </c>
      <c r="Y1377" s="90">
        <v>45.553899515057218</v>
      </c>
      <c r="Z1377" s="90">
        <v>231.1685428230706</v>
      </c>
      <c r="AA1377" s="90">
        <v>19.610260811129447</v>
      </c>
      <c r="AB1377" s="90">
        <v>0</v>
      </c>
      <c r="AC1377" s="90">
        <v>3640.5495539947183</v>
      </c>
      <c r="AD1377" s="90">
        <v>3936.8822571439755</v>
      </c>
    </row>
    <row r="1378" spans="1:30" x14ac:dyDescent="0.2">
      <c r="A1378" s="89" t="s">
        <v>1117</v>
      </c>
      <c r="B1378" s="89" t="s">
        <v>577</v>
      </c>
      <c r="C1378" s="89" t="s">
        <v>10</v>
      </c>
      <c r="D1378" s="89" t="s">
        <v>851</v>
      </c>
      <c r="E1378" s="89" t="s">
        <v>608</v>
      </c>
      <c r="F1378" s="89" t="s">
        <v>608</v>
      </c>
      <c r="G1378" s="89" t="s">
        <v>541</v>
      </c>
      <c r="H1378" s="89" t="s">
        <v>83</v>
      </c>
      <c r="I1378" s="89" t="s">
        <v>322</v>
      </c>
      <c r="J1378" s="90">
        <v>55.204940000000001</v>
      </c>
      <c r="K1378" s="90">
        <v>80.35284</v>
      </c>
      <c r="L1378" s="89" t="s">
        <v>24</v>
      </c>
      <c r="M1378" s="89" t="s">
        <v>30</v>
      </c>
      <c r="N1378" s="89"/>
      <c r="O1378" s="89" t="s">
        <v>30</v>
      </c>
      <c r="P1378" s="90" t="s">
        <v>540</v>
      </c>
      <c r="Q1378" s="89" t="s">
        <v>540</v>
      </c>
      <c r="R1378" s="90">
        <v>37.246755611111105</v>
      </c>
      <c r="S1378" s="90">
        <v>189.01297827777779</v>
      </c>
      <c r="T1378" s="90">
        <v>16.034161722222223</v>
      </c>
      <c r="U1378" s="90">
        <v>0</v>
      </c>
      <c r="V1378" s="90">
        <v>2976.6641488718333</v>
      </c>
      <c r="W1378" s="90">
        <v>0.33539999999999998</v>
      </c>
      <c r="X1378" s="90">
        <v>484.76</v>
      </c>
      <c r="Y1378" s="90">
        <v>12.492561831966663</v>
      </c>
      <c r="Z1378" s="90">
        <v>63.394952914366669</v>
      </c>
      <c r="AA1378" s="90">
        <v>5.3778578416333334</v>
      </c>
      <c r="AB1378" s="90">
        <v>0</v>
      </c>
      <c r="AC1378" s="90">
        <v>998.37315553161284</v>
      </c>
      <c r="AD1378" s="90">
        <v>1079.6385281195794</v>
      </c>
    </row>
    <row r="1379" spans="1:30" x14ac:dyDescent="0.2">
      <c r="A1379" s="89" t="s">
        <v>1117</v>
      </c>
      <c r="B1379" s="89" t="s">
        <v>577</v>
      </c>
      <c r="C1379" s="89" t="s">
        <v>9</v>
      </c>
      <c r="D1379" s="89" t="s">
        <v>851</v>
      </c>
      <c r="E1379" s="89" t="s">
        <v>608</v>
      </c>
      <c r="F1379" s="89" t="s">
        <v>608</v>
      </c>
      <c r="G1379" s="89" t="s">
        <v>541</v>
      </c>
      <c r="H1379" s="89" t="s">
        <v>83</v>
      </c>
      <c r="I1379" s="89" t="s">
        <v>322</v>
      </c>
      <c r="J1379" s="90">
        <v>55.204940000000001</v>
      </c>
      <c r="K1379" s="90">
        <v>80.35284</v>
      </c>
      <c r="L1379" s="89" t="s">
        <v>24</v>
      </c>
      <c r="M1379" s="89" t="s">
        <v>30</v>
      </c>
      <c r="N1379" s="89"/>
      <c r="O1379" s="89" t="s">
        <v>30</v>
      </c>
      <c r="P1379" s="90" t="s">
        <v>540</v>
      </c>
      <c r="Q1379" s="89" t="s">
        <v>540</v>
      </c>
      <c r="R1379" s="90">
        <v>37.246755611111105</v>
      </c>
      <c r="S1379" s="90">
        <v>189.01297827777779</v>
      </c>
      <c r="T1379" s="90">
        <v>16.034161722222223</v>
      </c>
      <c r="U1379" s="90">
        <v>0</v>
      </c>
      <c r="V1379" s="90">
        <v>2976.6641488718333</v>
      </c>
      <c r="W1379" s="90">
        <v>0.10108</v>
      </c>
      <c r="X1379" s="90">
        <v>484.76</v>
      </c>
      <c r="Y1379" s="90">
        <v>3.7649020571711107</v>
      </c>
      <c r="Z1379" s="90">
        <v>19.105431844317781</v>
      </c>
      <c r="AA1379" s="90">
        <v>1.6207330668822224</v>
      </c>
      <c r="AB1379" s="90">
        <v>0</v>
      </c>
      <c r="AC1379" s="90">
        <v>300.88121216796492</v>
      </c>
      <c r="AD1379" s="90">
        <v>325.37227913633603</v>
      </c>
    </row>
    <row r="1380" spans="1:30" x14ac:dyDescent="0.2">
      <c r="A1380" s="89" t="s">
        <v>1117</v>
      </c>
      <c r="B1380" s="89" t="s">
        <v>578</v>
      </c>
      <c r="C1380" s="89" t="s">
        <v>6</v>
      </c>
      <c r="D1380" s="89" t="s">
        <v>851</v>
      </c>
      <c r="E1380" s="89" t="s">
        <v>608</v>
      </c>
      <c r="F1380" s="89" t="s">
        <v>608</v>
      </c>
      <c r="G1380" s="89" t="s">
        <v>541</v>
      </c>
      <c r="H1380" s="89" t="s">
        <v>83</v>
      </c>
      <c r="I1380" s="89" t="s">
        <v>322</v>
      </c>
      <c r="J1380" s="90">
        <v>55.204940000000001</v>
      </c>
      <c r="K1380" s="90">
        <v>80.35284</v>
      </c>
      <c r="L1380" s="89" t="s">
        <v>24</v>
      </c>
      <c r="M1380" s="89" t="s">
        <v>30</v>
      </c>
      <c r="N1380" s="89"/>
      <c r="O1380" s="89" t="s">
        <v>30</v>
      </c>
      <c r="P1380" s="90" t="s">
        <v>540</v>
      </c>
      <c r="Q1380" s="89" t="s">
        <v>540</v>
      </c>
      <c r="R1380" s="90">
        <v>37.246755611111105</v>
      </c>
      <c r="S1380" s="90">
        <v>189.01297827777779</v>
      </c>
      <c r="T1380" s="90">
        <v>16.034161722222223</v>
      </c>
      <c r="U1380" s="90">
        <v>0</v>
      </c>
      <c r="V1380" s="90">
        <v>2976.6641488718333</v>
      </c>
      <c r="W1380" s="90">
        <v>2.8747500000000001</v>
      </c>
      <c r="X1380" s="90">
        <v>484.76</v>
      </c>
      <c r="Y1380" s="90">
        <v>107.07511069304165</v>
      </c>
      <c r="Z1380" s="90">
        <v>543.36505930404178</v>
      </c>
      <c r="AA1380" s="90">
        <v>46.094206410958336</v>
      </c>
      <c r="AB1380" s="90">
        <v>0</v>
      </c>
      <c r="AC1380" s="90">
        <v>8557.1652619693032</v>
      </c>
      <c r="AD1380" s="90">
        <v>9253.6996383773458</v>
      </c>
    </row>
    <row r="1381" spans="1:30" x14ac:dyDescent="0.2">
      <c r="A1381" s="89" t="s">
        <v>1117</v>
      </c>
      <c r="B1381" s="89" t="s">
        <v>578</v>
      </c>
      <c r="C1381" s="89" t="s">
        <v>7</v>
      </c>
      <c r="D1381" s="89" t="s">
        <v>851</v>
      </c>
      <c r="E1381" s="89" t="s">
        <v>608</v>
      </c>
      <c r="F1381" s="89" t="s">
        <v>608</v>
      </c>
      <c r="G1381" s="89" t="s">
        <v>541</v>
      </c>
      <c r="H1381" s="89" t="s">
        <v>83</v>
      </c>
      <c r="I1381" s="89" t="s">
        <v>322</v>
      </c>
      <c r="J1381" s="90">
        <v>55.204940000000001</v>
      </c>
      <c r="K1381" s="90">
        <v>80.35284</v>
      </c>
      <c r="L1381" s="89" t="s">
        <v>24</v>
      </c>
      <c r="M1381" s="89" t="s">
        <v>30</v>
      </c>
      <c r="N1381" s="89"/>
      <c r="O1381" s="89" t="s">
        <v>30</v>
      </c>
      <c r="P1381" s="90" t="s">
        <v>540</v>
      </c>
      <c r="Q1381" s="89" t="s">
        <v>540</v>
      </c>
      <c r="R1381" s="90">
        <v>37.246755611111105</v>
      </c>
      <c r="S1381" s="90">
        <v>189.01297827777779</v>
      </c>
      <c r="T1381" s="90">
        <v>16.034161722222223</v>
      </c>
      <c r="U1381" s="90">
        <v>0</v>
      </c>
      <c r="V1381" s="90">
        <v>2976.6641488718333</v>
      </c>
      <c r="W1381" s="90">
        <v>2.1326200000000002</v>
      </c>
      <c r="X1381" s="90">
        <v>484.76</v>
      </c>
      <c r="Y1381" s="90">
        <v>79.433175951367772</v>
      </c>
      <c r="Z1381" s="90">
        <v>403.09285773475449</v>
      </c>
      <c r="AA1381" s="90">
        <v>34.19477397204556</v>
      </c>
      <c r="AB1381" s="90">
        <v>0</v>
      </c>
      <c r="AC1381" s="90">
        <v>6348.0934971670495</v>
      </c>
      <c r="AD1381" s="90">
        <v>6864.8143048252168</v>
      </c>
    </row>
    <row r="1382" spans="1:30" x14ac:dyDescent="0.2">
      <c r="A1382" s="89" t="s">
        <v>1117</v>
      </c>
      <c r="B1382" s="89" t="s">
        <v>577</v>
      </c>
      <c r="C1382" s="89" t="s">
        <v>5</v>
      </c>
      <c r="D1382" s="89" t="s">
        <v>852</v>
      </c>
      <c r="E1382" s="89" t="s">
        <v>611</v>
      </c>
      <c r="F1382" s="89" t="s">
        <v>611</v>
      </c>
      <c r="G1382" s="89" t="s">
        <v>541</v>
      </c>
      <c r="H1382" s="89" t="s">
        <v>83</v>
      </c>
      <c r="I1382" s="89" t="s">
        <v>323</v>
      </c>
      <c r="J1382" s="90">
        <v>54.62538</v>
      </c>
      <c r="K1382" s="90">
        <v>83.289484000000002</v>
      </c>
      <c r="L1382" s="89" t="s">
        <v>24</v>
      </c>
      <c r="M1382" s="89" t="s">
        <v>30</v>
      </c>
      <c r="N1382" s="89"/>
      <c r="O1382" s="89" t="s">
        <v>30</v>
      </c>
      <c r="P1382" s="90" t="s">
        <v>540</v>
      </c>
      <c r="Q1382" s="89" t="s">
        <v>540</v>
      </c>
      <c r="R1382" s="90">
        <v>352.94118685121134</v>
      </c>
      <c r="S1382" s="90">
        <v>461.18097968179353</v>
      </c>
      <c r="T1382" s="90">
        <v>98.754767845728466</v>
      </c>
      <c r="U1382" s="90">
        <v>2028.6876923076925</v>
      </c>
      <c r="V1382" s="90">
        <v>317.55115202668793</v>
      </c>
      <c r="W1382" s="90">
        <v>1.2849299999999999</v>
      </c>
      <c r="X1382" s="90">
        <v>15.43</v>
      </c>
      <c r="Y1382" s="90">
        <v>453.50471922072694</v>
      </c>
      <c r="Z1382" s="90">
        <v>592.58527622252689</v>
      </c>
      <c r="AA1382" s="90">
        <v>126.89296384801187</v>
      </c>
      <c r="AB1382" s="90">
        <v>2606.7216764769232</v>
      </c>
      <c r="AC1382" s="90">
        <v>408.03100177365206</v>
      </c>
      <c r="AD1382" s="90">
        <v>4187.7356375418412</v>
      </c>
    </row>
    <row r="1383" spans="1:30" x14ac:dyDescent="0.2">
      <c r="A1383" s="89" t="s">
        <v>1117</v>
      </c>
      <c r="B1383" s="89" t="s">
        <v>577</v>
      </c>
      <c r="C1383" s="89" t="s">
        <v>10</v>
      </c>
      <c r="D1383" s="89" t="s">
        <v>852</v>
      </c>
      <c r="E1383" s="89" t="s">
        <v>611</v>
      </c>
      <c r="F1383" s="89" t="s">
        <v>611</v>
      </c>
      <c r="G1383" s="89" t="s">
        <v>541</v>
      </c>
      <c r="H1383" s="89" t="s">
        <v>83</v>
      </c>
      <c r="I1383" s="89" t="s">
        <v>323</v>
      </c>
      <c r="J1383" s="90">
        <v>54.62538</v>
      </c>
      <c r="K1383" s="90">
        <v>83.289484000000002</v>
      </c>
      <c r="L1383" s="89" t="s">
        <v>24</v>
      </c>
      <c r="M1383" s="89" t="s">
        <v>30</v>
      </c>
      <c r="N1383" s="89"/>
      <c r="O1383" s="89" t="s">
        <v>30</v>
      </c>
      <c r="P1383" s="90" t="s">
        <v>540</v>
      </c>
      <c r="Q1383" s="89" t="s">
        <v>540</v>
      </c>
      <c r="R1383" s="90">
        <v>352.94118685121134</v>
      </c>
      <c r="S1383" s="90">
        <v>461.18097968179353</v>
      </c>
      <c r="T1383" s="90">
        <v>98.754767845728466</v>
      </c>
      <c r="U1383" s="90">
        <v>2028.6876923076925</v>
      </c>
      <c r="V1383" s="90">
        <v>317.55115202668793</v>
      </c>
      <c r="W1383" s="90">
        <v>0.34371000000000002</v>
      </c>
      <c r="X1383" s="90">
        <v>15.43</v>
      </c>
      <c r="Y1383" s="90">
        <v>121.30941533262985</v>
      </c>
      <c r="Z1383" s="90">
        <v>158.51251452642927</v>
      </c>
      <c r="AA1383" s="90">
        <v>33.943001256255336</v>
      </c>
      <c r="AB1383" s="90">
        <v>697.28024672307697</v>
      </c>
      <c r="AC1383" s="90">
        <v>109.14550646309291</v>
      </c>
      <c r="AD1383" s="90">
        <v>1120.1906843014845</v>
      </c>
    </row>
    <row r="1384" spans="1:30" x14ac:dyDescent="0.2">
      <c r="A1384" s="89" t="s">
        <v>1117</v>
      </c>
      <c r="B1384" s="89" t="s">
        <v>577</v>
      </c>
      <c r="C1384" s="89" t="s">
        <v>9</v>
      </c>
      <c r="D1384" s="89" t="s">
        <v>852</v>
      </c>
      <c r="E1384" s="89" t="s">
        <v>611</v>
      </c>
      <c r="F1384" s="89" t="s">
        <v>611</v>
      </c>
      <c r="G1384" s="89" t="s">
        <v>541</v>
      </c>
      <c r="H1384" s="89" t="s">
        <v>83</v>
      </c>
      <c r="I1384" s="89" t="s">
        <v>323</v>
      </c>
      <c r="J1384" s="90">
        <v>54.62538</v>
      </c>
      <c r="K1384" s="90">
        <v>83.289484000000002</v>
      </c>
      <c r="L1384" s="89" t="s">
        <v>24</v>
      </c>
      <c r="M1384" s="89" t="s">
        <v>30</v>
      </c>
      <c r="N1384" s="89"/>
      <c r="O1384" s="89" t="s">
        <v>30</v>
      </c>
      <c r="P1384" s="90" t="s">
        <v>540</v>
      </c>
      <c r="Q1384" s="89" t="s">
        <v>540</v>
      </c>
      <c r="R1384" s="90">
        <v>352.94118685121134</v>
      </c>
      <c r="S1384" s="90">
        <v>461.18097968179353</v>
      </c>
      <c r="T1384" s="90">
        <v>98.754767845728466</v>
      </c>
      <c r="U1384" s="90">
        <v>2028.6876923076925</v>
      </c>
      <c r="V1384" s="90">
        <v>317.55115202668793</v>
      </c>
      <c r="W1384" s="90">
        <v>0.10252</v>
      </c>
      <c r="X1384" s="90">
        <v>15.43</v>
      </c>
      <c r="Y1384" s="90">
        <v>36.183530475986188</v>
      </c>
      <c r="Z1384" s="90">
        <v>47.280274036977474</v>
      </c>
      <c r="AA1384" s="90">
        <v>10.124338799544082</v>
      </c>
      <c r="AB1384" s="90">
        <v>207.98106221538464</v>
      </c>
      <c r="AC1384" s="90">
        <v>32.555344105776044</v>
      </c>
      <c r="AD1384" s="90">
        <v>334.12454963366844</v>
      </c>
    </row>
    <row r="1385" spans="1:30" x14ac:dyDescent="0.2">
      <c r="A1385" s="89" t="s">
        <v>1117</v>
      </c>
      <c r="B1385" s="89" t="s">
        <v>577</v>
      </c>
      <c r="C1385" s="89" t="s">
        <v>4</v>
      </c>
      <c r="D1385" s="89" t="s">
        <v>852</v>
      </c>
      <c r="E1385" s="89" t="s">
        <v>612</v>
      </c>
      <c r="F1385" s="89" t="s">
        <v>612</v>
      </c>
      <c r="G1385" s="89" t="s">
        <v>541</v>
      </c>
      <c r="H1385" s="89" t="s">
        <v>83</v>
      </c>
      <c r="I1385" s="89" t="s">
        <v>323</v>
      </c>
      <c r="J1385" s="90">
        <v>54.62538</v>
      </c>
      <c r="K1385" s="90">
        <v>83.289484000000002</v>
      </c>
      <c r="L1385" s="89" t="s">
        <v>24</v>
      </c>
      <c r="M1385" s="89" t="s">
        <v>30</v>
      </c>
      <c r="N1385" s="89"/>
      <c r="O1385" s="89" t="s">
        <v>30</v>
      </c>
      <c r="P1385" s="90" t="s">
        <v>540</v>
      </c>
      <c r="Q1385" s="89" t="s">
        <v>540</v>
      </c>
      <c r="R1385" s="90">
        <v>356.34522196</v>
      </c>
      <c r="S1385" s="90">
        <v>218.96523092000001</v>
      </c>
      <c r="T1385" s="90">
        <v>11.786150933333333</v>
      </c>
      <c r="U1385" s="90">
        <v>796.42</v>
      </c>
      <c r="V1385" s="90">
        <v>718.41823473003308</v>
      </c>
      <c r="W1385" s="90">
        <v>1.50929</v>
      </c>
      <c r="X1385" s="90">
        <v>96.04</v>
      </c>
      <c r="Y1385" s="90">
        <v>537.82828005200838</v>
      </c>
      <c r="Z1385" s="90">
        <v>330.48203337524683</v>
      </c>
      <c r="AA1385" s="90">
        <v>17.788719742170667</v>
      </c>
      <c r="AB1385" s="90">
        <v>1202.0287418</v>
      </c>
      <c r="AC1385" s="90">
        <v>1084.3014574956917</v>
      </c>
      <c r="AD1385" s="90">
        <v>3172.4292324651178</v>
      </c>
    </row>
    <row r="1386" spans="1:30" x14ac:dyDescent="0.2">
      <c r="A1386" s="89" t="s">
        <v>1117</v>
      </c>
      <c r="B1386" s="89" t="s">
        <v>578</v>
      </c>
      <c r="C1386" s="89" t="s">
        <v>6</v>
      </c>
      <c r="D1386" s="89" t="s">
        <v>852</v>
      </c>
      <c r="E1386" s="89" t="s">
        <v>612</v>
      </c>
      <c r="F1386" s="89" t="s">
        <v>612</v>
      </c>
      <c r="G1386" s="89" t="s">
        <v>541</v>
      </c>
      <c r="H1386" s="89" t="s">
        <v>83</v>
      </c>
      <c r="I1386" s="89" t="s">
        <v>323</v>
      </c>
      <c r="J1386" s="90">
        <v>54.62538</v>
      </c>
      <c r="K1386" s="90">
        <v>83.289484000000002</v>
      </c>
      <c r="L1386" s="89" t="s">
        <v>24</v>
      </c>
      <c r="M1386" s="89" t="s">
        <v>30</v>
      </c>
      <c r="N1386" s="89"/>
      <c r="O1386" s="89" t="s">
        <v>30</v>
      </c>
      <c r="P1386" s="90" t="s">
        <v>540</v>
      </c>
      <c r="Q1386" s="89" t="s">
        <v>540</v>
      </c>
      <c r="R1386" s="90">
        <v>356.34522196</v>
      </c>
      <c r="S1386" s="90">
        <v>218.96523092000001</v>
      </c>
      <c r="T1386" s="90">
        <v>11.786150933333333</v>
      </c>
      <c r="U1386" s="90">
        <v>796.42</v>
      </c>
      <c r="V1386" s="90">
        <v>718.41823473003308</v>
      </c>
      <c r="W1386" s="90">
        <v>0.26808999999999999</v>
      </c>
      <c r="X1386" s="90">
        <v>96.04</v>
      </c>
      <c r="Y1386" s="90">
        <v>95.532590555256405</v>
      </c>
      <c r="Z1386" s="90">
        <v>58.702388757342803</v>
      </c>
      <c r="AA1386" s="90">
        <v>3.1597492037173334</v>
      </c>
      <c r="AB1386" s="90">
        <v>213.51223779999998</v>
      </c>
      <c r="AC1386" s="90">
        <v>192.60074454877457</v>
      </c>
      <c r="AD1386" s="90">
        <v>563.50771086509098</v>
      </c>
    </row>
    <row r="1387" spans="1:30" x14ac:dyDescent="0.2">
      <c r="A1387" s="89" t="s">
        <v>1117</v>
      </c>
      <c r="B1387" s="89" t="s">
        <v>578</v>
      </c>
      <c r="C1387" s="89" t="s">
        <v>7</v>
      </c>
      <c r="D1387" s="89" t="s">
        <v>852</v>
      </c>
      <c r="E1387" s="89" t="s">
        <v>612</v>
      </c>
      <c r="F1387" s="89" t="s">
        <v>612</v>
      </c>
      <c r="G1387" s="89" t="s">
        <v>541</v>
      </c>
      <c r="H1387" s="89" t="s">
        <v>83</v>
      </c>
      <c r="I1387" s="89" t="s">
        <v>323</v>
      </c>
      <c r="J1387" s="90">
        <v>54.62538</v>
      </c>
      <c r="K1387" s="90">
        <v>83.289484000000002</v>
      </c>
      <c r="L1387" s="89" t="s">
        <v>24</v>
      </c>
      <c r="M1387" s="89" t="s">
        <v>30</v>
      </c>
      <c r="N1387" s="89"/>
      <c r="O1387" s="89" t="s">
        <v>30</v>
      </c>
      <c r="P1387" s="90" t="s">
        <v>540</v>
      </c>
      <c r="Q1387" s="89" t="s">
        <v>540</v>
      </c>
      <c r="R1387" s="90">
        <v>356.34522196</v>
      </c>
      <c r="S1387" s="90">
        <v>218.96523092000001</v>
      </c>
      <c r="T1387" s="90">
        <v>11.786150933333333</v>
      </c>
      <c r="U1387" s="90">
        <v>796.42</v>
      </c>
      <c r="V1387" s="90">
        <v>718.41823473003308</v>
      </c>
      <c r="W1387" s="90">
        <v>0.19420000000000001</v>
      </c>
      <c r="X1387" s="90">
        <v>96.04</v>
      </c>
      <c r="Y1387" s="90">
        <v>69.202242104632006</v>
      </c>
      <c r="Z1387" s="90">
        <v>42.523047844664006</v>
      </c>
      <c r="AA1387" s="90">
        <v>2.2888705112533336</v>
      </c>
      <c r="AB1387" s="90">
        <v>154.66476399999999</v>
      </c>
      <c r="AC1387" s="90">
        <v>139.51682118457242</v>
      </c>
      <c r="AD1387" s="90">
        <v>408.19574564512175</v>
      </c>
    </row>
    <row r="1388" spans="1:30" x14ac:dyDescent="0.2">
      <c r="A1388" s="89" t="s">
        <v>1117</v>
      </c>
      <c r="B1388" s="89" t="s">
        <v>577</v>
      </c>
      <c r="C1388" s="89" t="s">
        <v>4</v>
      </c>
      <c r="D1388" s="89" t="s">
        <v>853</v>
      </c>
      <c r="E1388" s="89" t="s">
        <v>608</v>
      </c>
      <c r="F1388" s="89" t="s">
        <v>608</v>
      </c>
      <c r="G1388" s="89" t="s">
        <v>541</v>
      </c>
      <c r="H1388" s="89" t="s">
        <v>83</v>
      </c>
      <c r="I1388" s="89" t="s">
        <v>324</v>
      </c>
      <c r="J1388" s="90">
        <v>55.186160000000001</v>
      </c>
      <c r="K1388" s="90">
        <v>76.06841</v>
      </c>
      <c r="L1388" s="89" t="s">
        <v>24</v>
      </c>
      <c r="M1388" s="89" t="s">
        <v>30</v>
      </c>
      <c r="N1388" s="89"/>
      <c r="O1388" s="89" t="s">
        <v>30</v>
      </c>
      <c r="P1388" s="90" t="s">
        <v>540</v>
      </c>
      <c r="Q1388" s="89" t="s">
        <v>540</v>
      </c>
      <c r="R1388" s="90">
        <v>37.246755611111105</v>
      </c>
      <c r="S1388" s="90">
        <v>189.01297827777779</v>
      </c>
      <c r="T1388" s="90">
        <v>16.034161722222223</v>
      </c>
      <c r="U1388" s="90">
        <v>0</v>
      </c>
      <c r="V1388" s="90">
        <v>1303.7621720139396</v>
      </c>
      <c r="W1388" s="90">
        <v>0.71311999999999998</v>
      </c>
      <c r="X1388" s="90">
        <v>196.61</v>
      </c>
      <c r="Y1388" s="90">
        <v>26.561406361395552</v>
      </c>
      <c r="Z1388" s="90">
        <v>134.78893506944888</v>
      </c>
      <c r="AA1388" s="90">
        <v>11.434281407351111</v>
      </c>
      <c r="AB1388" s="90">
        <v>0</v>
      </c>
      <c r="AC1388" s="90">
        <v>929.7388801065805</v>
      </c>
      <c r="AD1388" s="90">
        <v>1102.5235029447761</v>
      </c>
    </row>
    <row r="1389" spans="1:30" x14ac:dyDescent="0.2">
      <c r="A1389" s="89" t="s">
        <v>1117</v>
      </c>
      <c r="B1389" s="89" t="s">
        <v>577</v>
      </c>
      <c r="C1389" s="89" t="s">
        <v>5</v>
      </c>
      <c r="D1389" s="89" t="s">
        <v>853</v>
      </c>
      <c r="E1389" s="89" t="s">
        <v>608</v>
      </c>
      <c r="F1389" s="89" t="s">
        <v>608</v>
      </c>
      <c r="G1389" s="89" t="s">
        <v>541</v>
      </c>
      <c r="H1389" s="89" t="s">
        <v>83</v>
      </c>
      <c r="I1389" s="89" t="s">
        <v>324</v>
      </c>
      <c r="J1389" s="90">
        <v>55.186160000000001</v>
      </c>
      <c r="K1389" s="90">
        <v>76.06841</v>
      </c>
      <c r="L1389" s="89" t="s">
        <v>24</v>
      </c>
      <c r="M1389" s="89" t="s">
        <v>30</v>
      </c>
      <c r="N1389" s="89"/>
      <c r="O1389" s="89" t="s">
        <v>30</v>
      </c>
      <c r="P1389" s="90" t="s">
        <v>540</v>
      </c>
      <c r="Q1389" s="89" t="s">
        <v>540</v>
      </c>
      <c r="R1389" s="90">
        <v>37.246755611111105</v>
      </c>
      <c r="S1389" s="90">
        <v>189.01297827777779</v>
      </c>
      <c r="T1389" s="90">
        <v>16.034161722222223</v>
      </c>
      <c r="U1389" s="90">
        <v>0</v>
      </c>
      <c r="V1389" s="90">
        <v>1303.7621720139396</v>
      </c>
      <c r="W1389" s="90">
        <v>0.62317</v>
      </c>
      <c r="X1389" s="90">
        <v>196.61</v>
      </c>
      <c r="Y1389" s="90">
        <v>23.211060694176108</v>
      </c>
      <c r="Z1389" s="90">
        <v>117.78721767336279</v>
      </c>
      <c r="AA1389" s="90">
        <v>9.9920085604372222</v>
      </c>
      <c r="AB1389" s="90">
        <v>0</v>
      </c>
      <c r="AC1389" s="90">
        <v>812.46547273392673</v>
      </c>
      <c r="AD1389" s="90">
        <v>963.4557596619029</v>
      </c>
    </row>
    <row r="1390" spans="1:30" x14ac:dyDescent="0.2">
      <c r="A1390" s="89" t="s">
        <v>1117</v>
      </c>
      <c r="B1390" s="89" t="s">
        <v>577</v>
      </c>
      <c r="C1390" s="89" t="s">
        <v>10</v>
      </c>
      <c r="D1390" s="89" t="s">
        <v>853</v>
      </c>
      <c r="E1390" s="89" t="s">
        <v>608</v>
      </c>
      <c r="F1390" s="89" t="s">
        <v>608</v>
      </c>
      <c r="G1390" s="89" t="s">
        <v>541</v>
      </c>
      <c r="H1390" s="89" t="s">
        <v>83</v>
      </c>
      <c r="I1390" s="89" t="s">
        <v>324</v>
      </c>
      <c r="J1390" s="90">
        <v>55.186160000000001</v>
      </c>
      <c r="K1390" s="90">
        <v>76.06841</v>
      </c>
      <c r="L1390" s="89" t="s">
        <v>24</v>
      </c>
      <c r="M1390" s="89" t="s">
        <v>30</v>
      </c>
      <c r="N1390" s="89"/>
      <c r="O1390" s="89" t="s">
        <v>30</v>
      </c>
      <c r="P1390" s="90" t="s">
        <v>540</v>
      </c>
      <c r="Q1390" s="89" t="s">
        <v>540</v>
      </c>
      <c r="R1390" s="90">
        <v>37.246755611111105</v>
      </c>
      <c r="S1390" s="90">
        <v>189.01297827777779</v>
      </c>
      <c r="T1390" s="90">
        <v>16.034161722222223</v>
      </c>
      <c r="U1390" s="90">
        <v>0</v>
      </c>
      <c r="V1390" s="90">
        <v>1303.7621720139396</v>
      </c>
      <c r="W1390" s="90">
        <v>0.17136000000000001</v>
      </c>
      <c r="X1390" s="90">
        <v>196.61</v>
      </c>
      <c r="Y1390" s="90">
        <v>6.3826040415199996</v>
      </c>
      <c r="Z1390" s="90">
        <v>32.389263957680008</v>
      </c>
      <c r="AA1390" s="90">
        <v>2.7476139527200001</v>
      </c>
      <c r="AB1390" s="90">
        <v>0</v>
      </c>
      <c r="AC1390" s="90">
        <v>223.41268579630869</v>
      </c>
      <c r="AD1390" s="90">
        <v>264.93216774822872</v>
      </c>
    </row>
    <row r="1391" spans="1:30" x14ac:dyDescent="0.2">
      <c r="A1391" s="89" t="s">
        <v>1117</v>
      </c>
      <c r="B1391" s="89" t="s">
        <v>577</v>
      </c>
      <c r="C1391" s="89" t="s">
        <v>9</v>
      </c>
      <c r="D1391" s="89" t="s">
        <v>853</v>
      </c>
      <c r="E1391" s="89" t="s">
        <v>608</v>
      </c>
      <c r="F1391" s="89" t="s">
        <v>608</v>
      </c>
      <c r="G1391" s="89" t="s">
        <v>541</v>
      </c>
      <c r="H1391" s="89" t="s">
        <v>83</v>
      </c>
      <c r="I1391" s="89" t="s">
        <v>324</v>
      </c>
      <c r="J1391" s="90">
        <v>55.186160000000001</v>
      </c>
      <c r="K1391" s="90">
        <v>76.06841</v>
      </c>
      <c r="L1391" s="89" t="s">
        <v>24</v>
      </c>
      <c r="M1391" s="89" t="s">
        <v>30</v>
      </c>
      <c r="N1391" s="89"/>
      <c r="O1391" s="89" t="s">
        <v>30</v>
      </c>
      <c r="P1391" s="90" t="s">
        <v>540</v>
      </c>
      <c r="Q1391" s="89" t="s">
        <v>540</v>
      </c>
      <c r="R1391" s="90">
        <v>37.246755611111105</v>
      </c>
      <c r="S1391" s="90">
        <v>189.01297827777779</v>
      </c>
      <c r="T1391" s="90">
        <v>16.034161722222223</v>
      </c>
      <c r="U1391" s="90">
        <v>0</v>
      </c>
      <c r="V1391" s="90">
        <v>1303.7621720139396</v>
      </c>
      <c r="W1391" s="90">
        <v>5.1700000000000003E-2</v>
      </c>
      <c r="X1391" s="90">
        <v>196.61</v>
      </c>
      <c r="Y1391" s="90">
        <v>1.9256572650944443</v>
      </c>
      <c r="Z1391" s="90">
        <v>9.7719709769611125</v>
      </c>
      <c r="AA1391" s="90">
        <v>0.82896616103888898</v>
      </c>
      <c r="AB1391" s="90">
        <v>0</v>
      </c>
      <c r="AC1391" s="90">
        <v>67.404504293120681</v>
      </c>
      <c r="AD1391" s="90">
        <v>79.93109869621513</v>
      </c>
    </row>
    <row r="1392" spans="1:30" x14ac:dyDescent="0.2">
      <c r="A1392" s="89" t="s">
        <v>1117</v>
      </c>
      <c r="B1392" s="89" t="s">
        <v>578</v>
      </c>
      <c r="C1392" s="89" t="s">
        <v>6</v>
      </c>
      <c r="D1392" s="89" t="s">
        <v>853</v>
      </c>
      <c r="E1392" s="89" t="s">
        <v>608</v>
      </c>
      <c r="F1392" s="89" t="s">
        <v>608</v>
      </c>
      <c r="G1392" s="89" t="s">
        <v>541</v>
      </c>
      <c r="H1392" s="89" t="s">
        <v>83</v>
      </c>
      <c r="I1392" s="89" t="s">
        <v>324</v>
      </c>
      <c r="J1392" s="90">
        <v>55.186160000000001</v>
      </c>
      <c r="K1392" s="90">
        <v>76.06841</v>
      </c>
      <c r="L1392" s="89" t="s">
        <v>24</v>
      </c>
      <c r="M1392" s="89" t="s">
        <v>30</v>
      </c>
      <c r="N1392" s="89"/>
      <c r="O1392" s="89" t="s">
        <v>30</v>
      </c>
      <c r="P1392" s="90" t="s">
        <v>540</v>
      </c>
      <c r="Q1392" s="89" t="s">
        <v>540</v>
      </c>
      <c r="R1392" s="90">
        <v>37.246755611111105</v>
      </c>
      <c r="S1392" s="90">
        <v>189.01297827777779</v>
      </c>
      <c r="T1392" s="90">
        <v>16.034161722222223</v>
      </c>
      <c r="U1392" s="90">
        <v>0</v>
      </c>
      <c r="V1392" s="90">
        <v>1303.7621720139396</v>
      </c>
      <c r="W1392" s="90">
        <v>2.4230999999999998</v>
      </c>
      <c r="X1392" s="90">
        <v>196.61</v>
      </c>
      <c r="Y1392" s="90">
        <v>90.252613521283308</v>
      </c>
      <c r="Z1392" s="90">
        <v>457.99734766488331</v>
      </c>
      <c r="AA1392" s="90">
        <v>38.852377269116666</v>
      </c>
      <c r="AB1392" s="90">
        <v>0</v>
      </c>
      <c r="AC1392" s="90">
        <v>3159.1461190069767</v>
      </c>
      <c r="AD1392" s="90">
        <v>3746.2484574622599</v>
      </c>
    </row>
    <row r="1393" spans="1:30" x14ac:dyDescent="0.2">
      <c r="A1393" s="89" t="s">
        <v>1117</v>
      </c>
      <c r="B1393" s="89" t="s">
        <v>578</v>
      </c>
      <c r="C1393" s="89" t="s">
        <v>7</v>
      </c>
      <c r="D1393" s="89" t="s">
        <v>853</v>
      </c>
      <c r="E1393" s="89" t="s">
        <v>608</v>
      </c>
      <c r="F1393" s="89" t="s">
        <v>608</v>
      </c>
      <c r="G1393" s="89" t="s">
        <v>541</v>
      </c>
      <c r="H1393" s="89" t="s">
        <v>83</v>
      </c>
      <c r="I1393" s="89" t="s">
        <v>324</v>
      </c>
      <c r="J1393" s="90">
        <v>55.186160000000001</v>
      </c>
      <c r="K1393" s="90">
        <v>76.06841</v>
      </c>
      <c r="L1393" s="89" t="s">
        <v>24</v>
      </c>
      <c r="M1393" s="89" t="s">
        <v>30</v>
      </c>
      <c r="N1393" s="89"/>
      <c r="O1393" s="89" t="s">
        <v>30</v>
      </c>
      <c r="P1393" s="90" t="s">
        <v>540</v>
      </c>
      <c r="Q1393" s="89" t="s">
        <v>540</v>
      </c>
      <c r="R1393" s="90">
        <v>37.246755611111105</v>
      </c>
      <c r="S1393" s="90">
        <v>189.01297827777779</v>
      </c>
      <c r="T1393" s="90">
        <v>16.034161722222223</v>
      </c>
      <c r="U1393" s="90">
        <v>0</v>
      </c>
      <c r="V1393" s="90">
        <v>1303.7621720139396</v>
      </c>
      <c r="W1393" s="90">
        <v>1.80237</v>
      </c>
      <c r="X1393" s="90">
        <v>196.61</v>
      </c>
      <c r="Y1393" s="90">
        <v>67.132434910798324</v>
      </c>
      <c r="Z1393" s="90">
        <v>340.67132165851837</v>
      </c>
      <c r="AA1393" s="90">
        <v>28.899492063281667</v>
      </c>
      <c r="AB1393" s="90">
        <v>0</v>
      </c>
      <c r="AC1393" s="90">
        <v>2349.8618259727641</v>
      </c>
      <c r="AD1393" s="90">
        <v>2786.5650746053625</v>
      </c>
    </row>
    <row r="1394" spans="1:30" x14ac:dyDescent="0.2">
      <c r="A1394" s="89" t="s">
        <v>1117</v>
      </c>
      <c r="B1394" s="89" t="s">
        <v>577</v>
      </c>
      <c r="C1394" s="89" t="s">
        <v>4</v>
      </c>
      <c r="D1394" s="89" t="s">
        <v>854</v>
      </c>
      <c r="E1394" s="89" t="s">
        <v>608</v>
      </c>
      <c r="F1394" s="89" t="s">
        <v>608</v>
      </c>
      <c r="G1394" s="89" t="s">
        <v>541</v>
      </c>
      <c r="H1394" s="89" t="s">
        <v>83</v>
      </c>
      <c r="I1394" s="89" t="s">
        <v>325</v>
      </c>
      <c r="J1394" s="90">
        <v>55.296819999999997</v>
      </c>
      <c r="K1394" s="90">
        <v>78.263310000000004</v>
      </c>
      <c r="L1394" s="89" t="s">
        <v>24</v>
      </c>
      <c r="M1394" s="89" t="s">
        <v>30</v>
      </c>
      <c r="N1394" s="89"/>
      <c r="O1394" s="89" t="s">
        <v>30</v>
      </c>
      <c r="P1394" s="90" t="s">
        <v>540</v>
      </c>
      <c r="Q1394" s="89" t="s">
        <v>540</v>
      </c>
      <c r="R1394" s="90">
        <v>37.246755611111105</v>
      </c>
      <c r="S1394" s="90">
        <v>189.01297827777779</v>
      </c>
      <c r="T1394" s="90">
        <v>16.034161722222223</v>
      </c>
      <c r="U1394" s="90">
        <v>0</v>
      </c>
      <c r="V1394" s="90">
        <v>2098.6968248234489</v>
      </c>
      <c r="W1394" s="90">
        <v>0.95020000000000004</v>
      </c>
      <c r="X1394" s="90">
        <v>341.78</v>
      </c>
      <c r="Y1394" s="90">
        <v>35.391867181677775</v>
      </c>
      <c r="Z1394" s="90">
        <v>179.60013195954446</v>
      </c>
      <c r="AA1394" s="90">
        <v>15.235660468455556</v>
      </c>
      <c r="AB1394" s="90">
        <v>0</v>
      </c>
      <c r="AC1394" s="90">
        <v>1994.1817229472413</v>
      </c>
      <c r="AD1394" s="90">
        <v>2224.4093825569189</v>
      </c>
    </row>
    <row r="1395" spans="1:30" x14ac:dyDescent="0.2">
      <c r="A1395" s="89" t="s">
        <v>1117</v>
      </c>
      <c r="B1395" s="89" t="s">
        <v>577</v>
      </c>
      <c r="C1395" s="89" t="s">
        <v>5</v>
      </c>
      <c r="D1395" s="89" t="s">
        <v>854</v>
      </c>
      <c r="E1395" s="89" t="s">
        <v>608</v>
      </c>
      <c r="F1395" s="89" t="s">
        <v>608</v>
      </c>
      <c r="G1395" s="89" t="s">
        <v>541</v>
      </c>
      <c r="H1395" s="89" t="s">
        <v>83</v>
      </c>
      <c r="I1395" s="89" t="s">
        <v>325</v>
      </c>
      <c r="J1395" s="90">
        <v>55.296819999999997</v>
      </c>
      <c r="K1395" s="90">
        <v>78.263310000000004</v>
      </c>
      <c r="L1395" s="89" t="s">
        <v>24</v>
      </c>
      <c r="M1395" s="89" t="s">
        <v>30</v>
      </c>
      <c r="N1395" s="89"/>
      <c r="O1395" s="89" t="s">
        <v>30</v>
      </c>
      <c r="P1395" s="90" t="s">
        <v>540</v>
      </c>
      <c r="Q1395" s="89" t="s">
        <v>540</v>
      </c>
      <c r="R1395" s="90">
        <v>37.246755611111105</v>
      </c>
      <c r="S1395" s="90">
        <v>189.01297827777779</v>
      </c>
      <c r="T1395" s="90">
        <v>16.034161722222223</v>
      </c>
      <c r="U1395" s="90">
        <v>0</v>
      </c>
      <c r="V1395" s="90">
        <v>2098.6968248234489</v>
      </c>
      <c r="W1395" s="90">
        <v>0.83564000000000005</v>
      </c>
      <c r="X1395" s="90">
        <v>341.78</v>
      </c>
      <c r="Y1395" s="90">
        <v>31.124878858868886</v>
      </c>
      <c r="Z1395" s="90">
        <v>157.94680516804223</v>
      </c>
      <c r="AA1395" s="90">
        <v>13.398786901557779</v>
      </c>
      <c r="AB1395" s="90">
        <v>0</v>
      </c>
      <c r="AC1395" s="90">
        <v>1753.755014695467</v>
      </c>
      <c r="AD1395" s="90">
        <v>1956.225485623936</v>
      </c>
    </row>
    <row r="1396" spans="1:30" x14ac:dyDescent="0.2">
      <c r="A1396" s="89" t="s">
        <v>1117</v>
      </c>
      <c r="B1396" s="89" t="s">
        <v>577</v>
      </c>
      <c r="C1396" s="89" t="s">
        <v>10</v>
      </c>
      <c r="D1396" s="89" t="s">
        <v>854</v>
      </c>
      <c r="E1396" s="89" t="s">
        <v>608</v>
      </c>
      <c r="F1396" s="89" t="s">
        <v>608</v>
      </c>
      <c r="G1396" s="89" t="s">
        <v>541</v>
      </c>
      <c r="H1396" s="89" t="s">
        <v>83</v>
      </c>
      <c r="I1396" s="89" t="s">
        <v>325</v>
      </c>
      <c r="J1396" s="90">
        <v>55.296819999999997</v>
      </c>
      <c r="K1396" s="90">
        <v>78.263310000000004</v>
      </c>
      <c r="L1396" s="89" t="s">
        <v>24</v>
      </c>
      <c r="M1396" s="89" t="s">
        <v>30</v>
      </c>
      <c r="N1396" s="89"/>
      <c r="O1396" s="89" t="s">
        <v>30</v>
      </c>
      <c r="P1396" s="90" t="s">
        <v>540</v>
      </c>
      <c r="Q1396" s="89" t="s">
        <v>540</v>
      </c>
      <c r="R1396" s="90">
        <v>37.246755611111105</v>
      </c>
      <c r="S1396" s="90">
        <v>189.01297827777779</v>
      </c>
      <c r="T1396" s="90">
        <v>16.034161722222223</v>
      </c>
      <c r="U1396" s="90">
        <v>0</v>
      </c>
      <c r="V1396" s="90">
        <v>2098.6968248234489</v>
      </c>
      <c r="W1396" s="90">
        <v>0.23129</v>
      </c>
      <c r="X1396" s="90">
        <v>341.78</v>
      </c>
      <c r="Y1396" s="90">
        <v>8.6148021052938866</v>
      </c>
      <c r="Z1396" s="90">
        <v>43.716811745867226</v>
      </c>
      <c r="AA1396" s="90">
        <v>3.7085412647327778</v>
      </c>
      <c r="AB1396" s="90">
        <v>0</v>
      </c>
      <c r="AC1396" s="90">
        <v>485.4075886134155</v>
      </c>
      <c r="AD1396" s="90">
        <v>541.44774372930942</v>
      </c>
    </row>
    <row r="1397" spans="1:30" x14ac:dyDescent="0.2">
      <c r="A1397" s="89" t="s">
        <v>1117</v>
      </c>
      <c r="B1397" s="89" t="s">
        <v>577</v>
      </c>
      <c r="C1397" s="89" t="s">
        <v>9</v>
      </c>
      <c r="D1397" s="89" t="s">
        <v>854</v>
      </c>
      <c r="E1397" s="89" t="s">
        <v>608</v>
      </c>
      <c r="F1397" s="89" t="s">
        <v>608</v>
      </c>
      <c r="G1397" s="89" t="s">
        <v>541</v>
      </c>
      <c r="H1397" s="89" t="s">
        <v>83</v>
      </c>
      <c r="I1397" s="89" t="s">
        <v>325</v>
      </c>
      <c r="J1397" s="90">
        <v>55.296819999999997</v>
      </c>
      <c r="K1397" s="90">
        <v>78.263310000000004</v>
      </c>
      <c r="L1397" s="89" t="s">
        <v>24</v>
      </c>
      <c r="M1397" s="89" t="s">
        <v>30</v>
      </c>
      <c r="N1397" s="89"/>
      <c r="O1397" s="89" t="s">
        <v>30</v>
      </c>
      <c r="P1397" s="90" t="s">
        <v>540</v>
      </c>
      <c r="Q1397" s="89" t="s">
        <v>540</v>
      </c>
      <c r="R1397" s="90">
        <v>37.246755611111105</v>
      </c>
      <c r="S1397" s="90">
        <v>189.01297827777779</v>
      </c>
      <c r="T1397" s="90">
        <v>16.034161722222223</v>
      </c>
      <c r="U1397" s="90">
        <v>0</v>
      </c>
      <c r="V1397" s="90">
        <v>2098.6968248234489</v>
      </c>
      <c r="W1397" s="90">
        <v>6.9959999999999994E-2</v>
      </c>
      <c r="X1397" s="90">
        <v>341.78</v>
      </c>
      <c r="Y1397" s="90">
        <v>2.6057830225533327</v>
      </c>
      <c r="Z1397" s="90">
        <v>13.223347960313333</v>
      </c>
      <c r="AA1397" s="90">
        <v>1.1217499540866667</v>
      </c>
      <c r="AB1397" s="90">
        <v>0</v>
      </c>
      <c r="AC1397" s="90">
        <v>146.82482986464848</v>
      </c>
      <c r="AD1397" s="90">
        <v>163.7757108016018</v>
      </c>
    </row>
    <row r="1398" spans="1:30" x14ac:dyDescent="0.2">
      <c r="A1398" s="89" t="s">
        <v>1117</v>
      </c>
      <c r="B1398" s="89" t="s">
        <v>578</v>
      </c>
      <c r="C1398" s="89" t="s">
        <v>6</v>
      </c>
      <c r="D1398" s="89" t="s">
        <v>854</v>
      </c>
      <c r="E1398" s="89" t="s">
        <v>608</v>
      </c>
      <c r="F1398" s="89" t="s">
        <v>608</v>
      </c>
      <c r="G1398" s="89" t="s">
        <v>541</v>
      </c>
      <c r="H1398" s="89" t="s">
        <v>83</v>
      </c>
      <c r="I1398" s="89" t="s">
        <v>325</v>
      </c>
      <c r="J1398" s="90">
        <v>55.296819999999997</v>
      </c>
      <c r="K1398" s="90">
        <v>78.263310000000004</v>
      </c>
      <c r="L1398" s="89" t="s">
        <v>24</v>
      </c>
      <c r="M1398" s="89" t="s">
        <v>30</v>
      </c>
      <c r="N1398" s="89"/>
      <c r="O1398" s="89" t="s">
        <v>30</v>
      </c>
      <c r="P1398" s="90" t="s">
        <v>540</v>
      </c>
      <c r="Q1398" s="89" t="s">
        <v>540</v>
      </c>
      <c r="R1398" s="90">
        <v>37.246755611111105</v>
      </c>
      <c r="S1398" s="90">
        <v>189.01297827777779</v>
      </c>
      <c r="T1398" s="90">
        <v>16.034161722222223</v>
      </c>
      <c r="U1398" s="90">
        <v>0</v>
      </c>
      <c r="V1398" s="90">
        <v>2098.6968248234489</v>
      </c>
      <c r="W1398" s="90">
        <v>2.3144100000000001</v>
      </c>
      <c r="X1398" s="90">
        <v>341.78</v>
      </c>
      <c r="Y1398" s="90">
        <v>86.204263653911653</v>
      </c>
      <c r="Z1398" s="90">
        <v>437.45352705587169</v>
      </c>
      <c r="AA1398" s="90">
        <v>37.109624231528336</v>
      </c>
      <c r="AB1398" s="90">
        <v>0</v>
      </c>
      <c r="AC1398" s="90">
        <v>4857.2449183396384</v>
      </c>
      <c r="AD1398" s="90">
        <v>5418.0123332809499</v>
      </c>
    </row>
    <row r="1399" spans="1:30" x14ac:dyDescent="0.2">
      <c r="A1399" s="89" t="s">
        <v>1117</v>
      </c>
      <c r="B1399" s="89" t="s">
        <v>578</v>
      </c>
      <c r="C1399" s="89" t="s">
        <v>7</v>
      </c>
      <c r="D1399" s="89" t="s">
        <v>854</v>
      </c>
      <c r="E1399" s="89" t="s">
        <v>608</v>
      </c>
      <c r="F1399" s="89" t="s">
        <v>608</v>
      </c>
      <c r="G1399" s="89" t="s">
        <v>541</v>
      </c>
      <c r="H1399" s="89" t="s">
        <v>83</v>
      </c>
      <c r="I1399" s="89" t="s">
        <v>325</v>
      </c>
      <c r="J1399" s="90">
        <v>55.296819999999997</v>
      </c>
      <c r="K1399" s="90">
        <v>78.263310000000004</v>
      </c>
      <c r="L1399" s="89" t="s">
        <v>24</v>
      </c>
      <c r="M1399" s="89" t="s">
        <v>30</v>
      </c>
      <c r="N1399" s="89"/>
      <c r="O1399" s="89" t="s">
        <v>30</v>
      </c>
      <c r="P1399" s="90" t="s">
        <v>540</v>
      </c>
      <c r="Q1399" s="89" t="s">
        <v>540</v>
      </c>
      <c r="R1399" s="90">
        <v>37.246755611111105</v>
      </c>
      <c r="S1399" s="90">
        <v>189.01297827777779</v>
      </c>
      <c r="T1399" s="90">
        <v>16.034161722222223</v>
      </c>
      <c r="U1399" s="90">
        <v>0</v>
      </c>
      <c r="V1399" s="90">
        <v>2098.6968248234489</v>
      </c>
      <c r="W1399" s="90">
        <v>1.7215400000000001</v>
      </c>
      <c r="X1399" s="90">
        <v>341.78</v>
      </c>
      <c r="Y1399" s="90">
        <v>64.121779654752217</v>
      </c>
      <c r="Z1399" s="90">
        <v>325.39340262432557</v>
      </c>
      <c r="AA1399" s="90">
        <v>27.603450771274446</v>
      </c>
      <c r="AB1399" s="90">
        <v>0</v>
      </c>
      <c r="AC1399" s="90">
        <v>3612.9905318065603</v>
      </c>
      <c r="AD1399" s="90">
        <v>4030.1091648569127</v>
      </c>
    </row>
    <row r="1400" spans="1:30" x14ac:dyDescent="0.2">
      <c r="A1400" s="89" t="s">
        <v>1117</v>
      </c>
      <c r="B1400" s="89" t="s">
        <v>577</v>
      </c>
      <c r="C1400" s="89" t="s">
        <v>5</v>
      </c>
      <c r="D1400" s="89" t="s">
        <v>855</v>
      </c>
      <c r="E1400" s="89" t="s">
        <v>611</v>
      </c>
      <c r="F1400" s="89" t="s">
        <v>611</v>
      </c>
      <c r="G1400" s="89" t="s">
        <v>541</v>
      </c>
      <c r="H1400" s="89" t="s">
        <v>83</v>
      </c>
      <c r="I1400" s="89" t="s">
        <v>326</v>
      </c>
      <c r="J1400" s="90">
        <v>54.655687999999998</v>
      </c>
      <c r="K1400" s="90">
        <v>83.266819999999996</v>
      </c>
      <c r="L1400" s="89" t="s">
        <v>24</v>
      </c>
      <c r="M1400" s="89" t="s">
        <v>30</v>
      </c>
      <c r="N1400" s="89"/>
      <c r="O1400" s="89" t="s">
        <v>30</v>
      </c>
      <c r="P1400" s="90" t="s">
        <v>540</v>
      </c>
      <c r="Q1400" s="89" t="s">
        <v>540</v>
      </c>
      <c r="R1400" s="90">
        <v>352.94118685121134</v>
      </c>
      <c r="S1400" s="90">
        <v>461.18097968179353</v>
      </c>
      <c r="T1400" s="90">
        <v>98.754767845728466</v>
      </c>
      <c r="U1400" s="90">
        <v>2028.6876923076925</v>
      </c>
      <c r="V1400" s="90">
        <v>317.55115202668793</v>
      </c>
      <c r="W1400" s="90">
        <v>1.2336800000000001</v>
      </c>
      <c r="X1400" s="90">
        <v>19.96</v>
      </c>
      <c r="Y1400" s="90">
        <v>435.41648339460244</v>
      </c>
      <c r="Z1400" s="90">
        <v>568.94975101383511</v>
      </c>
      <c r="AA1400" s="90">
        <v>121.83178199591831</v>
      </c>
      <c r="AB1400" s="90">
        <v>2502.7514322461543</v>
      </c>
      <c r="AC1400" s="90">
        <v>391.75650523228438</v>
      </c>
      <c r="AD1400" s="90">
        <v>4020.7059538827943</v>
      </c>
    </row>
    <row r="1401" spans="1:30" x14ac:dyDescent="0.2">
      <c r="A1401" s="89" t="s">
        <v>1117</v>
      </c>
      <c r="B1401" s="89" t="s">
        <v>577</v>
      </c>
      <c r="C1401" s="89" t="s">
        <v>10</v>
      </c>
      <c r="D1401" s="89" t="s">
        <v>855</v>
      </c>
      <c r="E1401" s="89" t="s">
        <v>611</v>
      </c>
      <c r="F1401" s="89" t="s">
        <v>611</v>
      </c>
      <c r="G1401" s="89" t="s">
        <v>541</v>
      </c>
      <c r="H1401" s="89" t="s">
        <v>83</v>
      </c>
      <c r="I1401" s="89" t="s">
        <v>326</v>
      </c>
      <c r="J1401" s="90">
        <v>54.655687999999998</v>
      </c>
      <c r="K1401" s="90">
        <v>83.266819999999996</v>
      </c>
      <c r="L1401" s="89" t="s">
        <v>24</v>
      </c>
      <c r="M1401" s="89" t="s">
        <v>30</v>
      </c>
      <c r="N1401" s="89"/>
      <c r="O1401" s="89" t="s">
        <v>30</v>
      </c>
      <c r="P1401" s="90" t="s">
        <v>540</v>
      </c>
      <c r="Q1401" s="89" t="s">
        <v>540</v>
      </c>
      <c r="R1401" s="90">
        <v>352.94118685121134</v>
      </c>
      <c r="S1401" s="90">
        <v>461.18097968179353</v>
      </c>
      <c r="T1401" s="90">
        <v>98.754767845728466</v>
      </c>
      <c r="U1401" s="90">
        <v>2028.6876923076925</v>
      </c>
      <c r="V1401" s="90">
        <v>317.55115202668793</v>
      </c>
      <c r="W1401" s="90">
        <v>0.33851999999999999</v>
      </c>
      <c r="X1401" s="90">
        <v>19.96</v>
      </c>
      <c r="Y1401" s="90">
        <v>119.47765057287207</v>
      </c>
      <c r="Z1401" s="90">
        <v>156.11898524188075</v>
      </c>
      <c r="AA1401" s="90">
        <v>33.430464011135996</v>
      </c>
      <c r="AB1401" s="90">
        <v>686.75135760000001</v>
      </c>
      <c r="AC1401" s="90">
        <v>107.49741598407439</v>
      </c>
      <c r="AD1401" s="90">
        <v>1103.2758734099632</v>
      </c>
    </row>
    <row r="1402" spans="1:30" x14ac:dyDescent="0.2">
      <c r="A1402" s="89" t="s">
        <v>1117</v>
      </c>
      <c r="B1402" s="89" t="s">
        <v>577</v>
      </c>
      <c r="C1402" s="89" t="s">
        <v>9</v>
      </c>
      <c r="D1402" s="89" t="s">
        <v>855</v>
      </c>
      <c r="E1402" s="89" t="s">
        <v>611</v>
      </c>
      <c r="F1402" s="89" t="s">
        <v>611</v>
      </c>
      <c r="G1402" s="89" t="s">
        <v>541</v>
      </c>
      <c r="H1402" s="89" t="s">
        <v>83</v>
      </c>
      <c r="I1402" s="89" t="s">
        <v>326</v>
      </c>
      <c r="J1402" s="90">
        <v>54.655687999999998</v>
      </c>
      <c r="K1402" s="90">
        <v>83.266819999999996</v>
      </c>
      <c r="L1402" s="89" t="s">
        <v>24</v>
      </c>
      <c r="M1402" s="89" t="s">
        <v>30</v>
      </c>
      <c r="N1402" s="89"/>
      <c r="O1402" s="89" t="s">
        <v>30</v>
      </c>
      <c r="P1402" s="90" t="s">
        <v>540</v>
      </c>
      <c r="Q1402" s="89" t="s">
        <v>540</v>
      </c>
      <c r="R1402" s="90">
        <v>352.94118685121134</v>
      </c>
      <c r="S1402" s="90">
        <v>461.18097968179353</v>
      </c>
      <c r="T1402" s="90">
        <v>98.754767845728466</v>
      </c>
      <c r="U1402" s="90">
        <v>2028.6876923076925</v>
      </c>
      <c r="V1402" s="90">
        <v>317.55115202668793</v>
      </c>
      <c r="W1402" s="90">
        <v>0.10204000000000001</v>
      </c>
      <c r="X1402" s="90">
        <v>19.96</v>
      </c>
      <c r="Y1402" s="90">
        <v>36.014118706297609</v>
      </c>
      <c r="Z1402" s="90">
        <v>47.058907166730215</v>
      </c>
      <c r="AA1402" s="90">
        <v>10.076936510978133</v>
      </c>
      <c r="AB1402" s="90">
        <v>207.00729212307695</v>
      </c>
      <c r="AC1402" s="90">
        <v>32.40291955280324</v>
      </c>
      <c r="AD1402" s="90">
        <v>332.56017405988621</v>
      </c>
    </row>
    <row r="1403" spans="1:30" x14ac:dyDescent="0.2">
      <c r="A1403" s="89" t="s">
        <v>1117</v>
      </c>
      <c r="B1403" s="89" t="s">
        <v>577</v>
      </c>
      <c r="C1403" s="89" t="s">
        <v>4</v>
      </c>
      <c r="D1403" s="89" t="s">
        <v>855</v>
      </c>
      <c r="E1403" s="89" t="s">
        <v>612</v>
      </c>
      <c r="F1403" s="89" t="s">
        <v>612</v>
      </c>
      <c r="G1403" s="89" t="s">
        <v>541</v>
      </c>
      <c r="H1403" s="89" t="s">
        <v>83</v>
      </c>
      <c r="I1403" s="89" t="s">
        <v>326</v>
      </c>
      <c r="J1403" s="90">
        <v>54.655687999999998</v>
      </c>
      <c r="K1403" s="90">
        <v>83.266819999999996</v>
      </c>
      <c r="L1403" s="89" t="s">
        <v>24</v>
      </c>
      <c r="M1403" s="89" t="s">
        <v>30</v>
      </c>
      <c r="N1403" s="89"/>
      <c r="O1403" s="89" t="s">
        <v>30</v>
      </c>
      <c r="P1403" s="90" t="s">
        <v>540</v>
      </c>
      <c r="Q1403" s="89" t="s">
        <v>540</v>
      </c>
      <c r="R1403" s="90">
        <v>356.34522196</v>
      </c>
      <c r="S1403" s="90">
        <v>218.96523092000001</v>
      </c>
      <c r="T1403" s="90">
        <v>11.786150933333333</v>
      </c>
      <c r="U1403" s="90">
        <v>796.42</v>
      </c>
      <c r="V1403" s="90">
        <v>681.8390472265985</v>
      </c>
      <c r="W1403" s="90">
        <v>1.4147000000000001</v>
      </c>
      <c r="X1403" s="90">
        <v>91.15</v>
      </c>
      <c r="Y1403" s="90">
        <v>504.12158550681204</v>
      </c>
      <c r="Z1403" s="90">
        <v>309.77011218252403</v>
      </c>
      <c r="AA1403" s="90">
        <v>16.673867725386668</v>
      </c>
      <c r="AB1403" s="90">
        <v>1126.6953739999999</v>
      </c>
      <c r="AC1403" s="90">
        <v>964.59770011146895</v>
      </c>
      <c r="AD1403" s="90">
        <v>2921.8586395261914</v>
      </c>
    </row>
    <row r="1404" spans="1:30" x14ac:dyDescent="0.2">
      <c r="A1404" s="89" t="s">
        <v>1117</v>
      </c>
      <c r="B1404" s="89" t="s">
        <v>578</v>
      </c>
      <c r="C1404" s="89" t="s">
        <v>6</v>
      </c>
      <c r="D1404" s="89" t="s">
        <v>855</v>
      </c>
      <c r="E1404" s="89" t="s">
        <v>612</v>
      </c>
      <c r="F1404" s="89" t="s">
        <v>612</v>
      </c>
      <c r="G1404" s="89" t="s">
        <v>541</v>
      </c>
      <c r="H1404" s="89" t="s">
        <v>83</v>
      </c>
      <c r="I1404" s="89" t="s">
        <v>326</v>
      </c>
      <c r="J1404" s="90">
        <v>54.655687999999998</v>
      </c>
      <c r="K1404" s="90">
        <v>83.266819999999996</v>
      </c>
      <c r="L1404" s="89" t="s">
        <v>24</v>
      </c>
      <c r="M1404" s="89" t="s">
        <v>30</v>
      </c>
      <c r="N1404" s="89"/>
      <c r="O1404" s="89" t="s">
        <v>30</v>
      </c>
      <c r="P1404" s="90" t="s">
        <v>540</v>
      </c>
      <c r="Q1404" s="89" t="s">
        <v>540</v>
      </c>
      <c r="R1404" s="90">
        <v>356.34522196</v>
      </c>
      <c r="S1404" s="90">
        <v>218.96523092000001</v>
      </c>
      <c r="T1404" s="90">
        <v>11.786150933333333</v>
      </c>
      <c r="U1404" s="90">
        <v>796.42</v>
      </c>
      <c r="V1404" s="90">
        <v>681.8390472265985</v>
      </c>
      <c r="W1404" s="90">
        <v>0.38327</v>
      </c>
      <c r="X1404" s="90">
        <v>91.15</v>
      </c>
      <c r="Y1404" s="90">
        <v>136.5764332206092</v>
      </c>
      <c r="Z1404" s="90">
        <v>83.922804054708408</v>
      </c>
      <c r="AA1404" s="90">
        <v>4.5172780682186664</v>
      </c>
      <c r="AB1404" s="90">
        <v>305.24389339999999</v>
      </c>
      <c r="AC1404" s="90">
        <v>261.32845163053838</v>
      </c>
      <c r="AD1404" s="90">
        <v>791.58886037407478</v>
      </c>
    </row>
    <row r="1405" spans="1:30" x14ac:dyDescent="0.2">
      <c r="A1405" s="89" t="s">
        <v>1117</v>
      </c>
      <c r="B1405" s="89" t="s">
        <v>578</v>
      </c>
      <c r="C1405" s="89" t="s">
        <v>7</v>
      </c>
      <c r="D1405" s="89" t="s">
        <v>855</v>
      </c>
      <c r="E1405" s="89" t="s">
        <v>612</v>
      </c>
      <c r="F1405" s="89" t="s">
        <v>612</v>
      </c>
      <c r="G1405" s="89" t="s">
        <v>541</v>
      </c>
      <c r="H1405" s="89" t="s">
        <v>83</v>
      </c>
      <c r="I1405" s="89" t="s">
        <v>326</v>
      </c>
      <c r="J1405" s="90">
        <v>54.655687999999998</v>
      </c>
      <c r="K1405" s="90">
        <v>83.266819999999996</v>
      </c>
      <c r="L1405" s="89" t="s">
        <v>24</v>
      </c>
      <c r="M1405" s="89" t="s">
        <v>30</v>
      </c>
      <c r="N1405" s="89"/>
      <c r="O1405" s="89" t="s">
        <v>30</v>
      </c>
      <c r="P1405" s="90" t="s">
        <v>540</v>
      </c>
      <c r="Q1405" s="89" t="s">
        <v>540</v>
      </c>
      <c r="R1405" s="90">
        <v>356.34522196</v>
      </c>
      <c r="S1405" s="90">
        <v>218.96523092000001</v>
      </c>
      <c r="T1405" s="90">
        <v>11.786150933333333</v>
      </c>
      <c r="U1405" s="90">
        <v>796.42</v>
      </c>
      <c r="V1405" s="90">
        <v>681.8390472265985</v>
      </c>
      <c r="W1405" s="90">
        <v>0.27609</v>
      </c>
      <c r="X1405" s="90">
        <v>91.15</v>
      </c>
      <c r="Y1405" s="90">
        <v>98.383352330936404</v>
      </c>
      <c r="Z1405" s="90">
        <v>60.454110604702805</v>
      </c>
      <c r="AA1405" s="90">
        <v>3.2540384111840002</v>
      </c>
      <c r="AB1405" s="90">
        <v>219.88359779999999</v>
      </c>
      <c r="AC1405" s="90">
        <v>188.24894254879158</v>
      </c>
      <c r="AD1405" s="90">
        <v>570.2240416956148</v>
      </c>
    </row>
    <row r="1406" spans="1:30" x14ac:dyDescent="0.2">
      <c r="A1406" s="89" t="s">
        <v>1117</v>
      </c>
      <c r="B1406" s="89" t="s">
        <v>577</v>
      </c>
      <c r="C1406" s="89" t="s">
        <v>4</v>
      </c>
      <c r="D1406" s="89" t="s">
        <v>856</v>
      </c>
      <c r="E1406" s="89" t="s">
        <v>608</v>
      </c>
      <c r="F1406" s="89" t="s">
        <v>608</v>
      </c>
      <c r="G1406" s="89" t="s">
        <v>541</v>
      </c>
      <c r="H1406" s="89" t="s">
        <v>83</v>
      </c>
      <c r="I1406" s="89" t="s">
        <v>327</v>
      </c>
      <c r="J1406" s="90">
        <v>53.725924999999997</v>
      </c>
      <c r="K1406" s="90">
        <v>78.042873999999998</v>
      </c>
      <c r="L1406" s="89" t="s">
        <v>24</v>
      </c>
      <c r="M1406" s="89" t="s">
        <v>30</v>
      </c>
      <c r="N1406" s="89"/>
      <c r="O1406" s="89" t="s">
        <v>30</v>
      </c>
      <c r="P1406" s="90" t="s">
        <v>540</v>
      </c>
      <c r="Q1406" s="89" t="s">
        <v>540</v>
      </c>
      <c r="R1406" s="90">
        <v>37.246755611111105</v>
      </c>
      <c r="S1406" s="90">
        <v>189.01297827777779</v>
      </c>
      <c r="T1406" s="90">
        <v>16.034161722222223</v>
      </c>
      <c r="U1406" s="90">
        <v>0</v>
      </c>
      <c r="V1406" s="90">
        <v>2678.6661475005362</v>
      </c>
      <c r="W1406" s="90">
        <v>0.78720999999999997</v>
      </c>
      <c r="X1406" s="90">
        <v>436.23</v>
      </c>
      <c r="Y1406" s="90">
        <v>29.321018484622773</v>
      </c>
      <c r="Z1406" s="90">
        <v>148.79290663004946</v>
      </c>
      <c r="AA1406" s="90">
        <v>12.622252449350555</v>
      </c>
      <c r="AB1406" s="90">
        <v>0</v>
      </c>
      <c r="AC1406" s="90">
        <v>2108.6727779738972</v>
      </c>
      <c r="AD1406" s="90">
        <v>2299.4089555379201</v>
      </c>
    </row>
    <row r="1407" spans="1:30" x14ac:dyDescent="0.2">
      <c r="A1407" s="89" t="s">
        <v>1117</v>
      </c>
      <c r="B1407" s="89" t="s">
        <v>577</v>
      </c>
      <c r="C1407" s="89" t="s">
        <v>5</v>
      </c>
      <c r="D1407" s="89" t="s">
        <v>856</v>
      </c>
      <c r="E1407" s="89" t="s">
        <v>608</v>
      </c>
      <c r="F1407" s="89" t="s">
        <v>608</v>
      </c>
      <c r="G1407" s="89" t="s">
        <v>541</v>
      </c>
      <c r="H1407" s="89" t="s">
        <v>83</v>
      </c>
      <c r="I1407" s="89" t="s">
        <v>327</v>
      </c>
      <c r="J1407" s="90">
        <v>53.725924999999997</v>
      </c>
      <c r="K1407" s="90">
        <v>78.042873999999998</v>
      </c>
      <c r="L1407" s="89" t="s">
        <v>24</v>
      </c>
      <c r="M1407" s="89" t="s">
        <v>30</v>
      </c>
      <c r="N1407" s="89"/>
      <c r="O1407" s="89" t="s">
        <v>30</v>
      </c>
      <c r="P1407" s="90" t="s">
        <v>540</v>
      </c>
      <c r="Q1407" s="89" t="s">
        <v>540</v>
      </c>
      <c r="R1407" s="90">
        <v>37.246755611111105</v>
      </c>
      <c r="S1407" s="90">
        <v>189.01297827777779</v>
      </c>
      <c r="T1407" s="90">
        <v>16.034161722222223</v>
      </c>
      <c r="U1407" s="90">
        <v>0</v>
      </c>
      <c r="V1407" s="90">
        <v>2678.6661475005362</v>
      </c>
      <c r="W1407" s="90">
        <v>0.66132999999999997</v>
      </c>
      <c r="X1407" s="90">
        <v>436.23</v>
      </c>
      <c r="Y1407" s="90">
        <v>24.632396888296107</v>
      </c>
      <c r="Z1407" s="90">
        <v>124.99995292444278</v>
      </c>
      <c r="AA1407" s="90">
        <v>10.603872171757223</v>
      </c>
      <c r="AB1407" s="90">
        <v>0</v>
      </c>
      <c r="AC1407" s="90">
        <v>1771.4822833265296</v>
      </c>
      <c r="AD1407" s="90">
        <v>1931.7185053110256</v>
      </c>
    </row>
    <row r="1408" spans="1:30" x14ac:dyDescent="0.2">
      <c r="A1408" s="89" t="s">
        <v>1117</v>
      </c>
      <c r="B1408" s="89" t="s">
        <v>577</v>
      </c>
      <c r="C1408" s="89" t="s">
        <v>10</v>
      </c>
      <c r="D1408" s="89" t="s">
        <v>856</v>
      </c>
      <c r="E1408" s="89" t="s">
        <v>608</v>
      </c>
      <c r="F1408" s="89" t="s">
        <v>608</v>
      </c>
      <c r="G1408" s="89" t="s">
        <v>541</v>
      </c>
      <c r="H1408" s="89" t="s">
        <v>83</v>
      </c>
      <c r="I1408" s="89" t="s">
        <v>327</v>
      </c>
      <c r="J1408" s="90">
        <v>53.725924999999997</v>
      </c>
      <c r="K1408" s="90">
        <v>78.042873999999998</v>
      </c>
      <c r="L1408" s="89" t="s">
        <v>24</v>
      </c>
      <c r="M1408" s="89" t="s">
        <v>30</v>
      </c>
      <c r="N1408" s="89"/>
      <c r="O1408" s="89" t="s">
        <v>30</v>
      </c>
      <c r="P1408" s="90" t="s">
        <v>540</v>
      </c>
      <c r="Q1408" s="89" t="s">
        <v>540</v>
      </c>
      <c r="R1408" s="90">
        <v>37.246755611111105</v>
      </c>
      <c r="S1408" s="90">
        <v>189.01297827777779</v>
      </c>
      <c r="T1408" s="90">
        <v>16.034161722222223</v>
      </c>
      <c r="U1408" s="90">
        <v>0</v>
      </c>
      <c r="V1408" s="90">
        <v>2678.6661475005362</v>
      </c>
      <c r="W1408" s="90">
        <v>0.17433000000000001</v>
      </c>
      <c r="X1408" s="90">
        <v>436.23</v>
      </c>
      <c r="Y1408" s="90">
        <v>6.4932269056849998</v>
      </c>
      <c r="Z1408" s="90">
        <v>32.950632503165004</v>
      </c>
      <c r="AA1408" s="90">
        <v>2.7952354130350003</v>
      </c>
      <c r="AB1408" s="90">
        <v>0</v>
      </c>
      <c r="AC1408" s="90">
        <v>466.97186949376851</v>
      </c>
      <c r="AD1408" s="90">
        <v>509.21096431565354</v>
      </c>
    </row>
    <row r="1409" spans="1:30" x14ac:dyDescent="0.2">
      <c r="A1409" s="89" t="s">
        <v>1117</v>
      </c>
      <c r="B1409" s="89" t="s">
        <v>577</v>
      </c>
      <c r="C1409" s="89" t="s">
        <v>9</v>
      </c>
      <c r="D1409" s="89" t="s">
        <v>856</v>
      </c>
      <c r="E1409" s="89" t="s">
        <v>608</v>
      </c>
      <c r="F1409" s="89" t="s">
        <v>608</v>
      </c>
      <c r="G1409" s="89" t="s">
        <v>541</v>
      </c>
      <c r="H1409" s="89" t="s">
        <v>83</v>
      </c>
      <c r="I1409" s="89" t="s">
        <v>327</v>
      </c>
      <c r="J1409" s="90">
        <v>53.725924999999997</v>
      </c>
      <c r="K1409" s="90">
        <v>78.042873999999998</v>
      </c>
      <c r="L1409" s="89" t="s">
        <v>24</v>
      </c>
      <c r="M1409" s="89" t="s">
        <v>30</v>
      </c>
      <c r="N1409" s="89"/>
      <c r="O1409" s="89" t="s">
        <v>30</v>
      </c>
      <c r="P1409" s="90" t="s">
        <v>540</v>
      </c>
      <c r="Q1409" s="89" t="s">
        <v>540</v>
      </c>
      <c r="R1409" s="90">
        <v>37.246755611111105</v>
      </c>
      <c r="S1409" s="90">
        <v>189.01297827777779</v>
      </c>
      <c r="T1409" s="90">
        <v>16.034161722222223</v>
      </c>
      <c r="U1409" s="90">
        <v>0</v>
      </c>
      <c r="V1409" s="90">
        <v>2678.6661475005362</v>
      </c>
      <c r="W1409" s="90">
        <v>5.1679999999999997E-2</v>
      </c>
      <c r="X1409" s="90">
        <v>436.23</v>
      </c>
      <c r="Y1409" s="90">
        <v>1.9249123299822217</v>
      </c>
      <c r="Z1409" s="90">
        <v>9.7681907173955551</v>
      </c>
      <c r="AA1409" s="90">
        <v>0.82864547780444442</v>
      </c>
      <c r="AB1409" s="90">
        <v>0</v>
      </c>
      <c r="AC1409" s="90">
        <v>138.43346650282771</v>
      </c>
      <c r="AD1409" s="90">
        <v>150.95521502800995</v>
      </c>
    </row>
    <row r="1410" spans="1:30" x14ac:dyDescent="0.2">
      <c r="A1410" s="89" t="s">
        <v>1117</v>
      </c>
      <c r="B1410" s="89" t="s">
        <v>578</v>
      </c>
      <c r="C1410" s="89" t="s">
        <v>6</v>
      </c>
      <c r="D1410" s="89" t="s">
        <v>856</v>
      </c>
      <c r="E1410" s="89" t="s">
        <v>608</v>
      </c>
      <c r="F1410" s="89" t="s">
        <v>608</v>
      </c>
      <c r="G1410" s="89" t="s">
        <v>541</v>
      </c>
      <c r="H1410" s="89" t="s">
        <v>83</v>
      </c>
      <c r="I1410" s="89" t="s">
        <v>327</v>
      </c>
      <c r="J1410" s="90">
        <v>53.725924999999997</v>
      </c>
      <c r="K1410" s="90">
        <v>78.042873999999998</v>
      </c>
      <c r="L1410" s="89" t="s">
        <v>24</v>
      </c>
      <c r="M1410" s="89" t="s">
        <v>30</v>
      </c>
      <c r="N1410" s="89"/>
      <c r="O1410" s="89" t="s">
        <v>30</v>
      </c>
      <c r="P1410" s="90" t="s">
        <v>540</v>
      </c>
      <c r="Q1410" s="89" t="s">
        <v>540</v>
      </c>
      <c r="R1410" s="90">
        <v>37.246755611111105</v>
      </c>
      <c r="S1410" s="90">
        <v>189.01297827777779</v>
      </c>
      <c r="T1410" s="90">
        <v>16.034161722222223</v>
      </c>
      <c r="U1410" s="90">
        <v>0</v>
      </c>
      <c r="V1410" s="90">
        <v>2678.6661475005362</v>
      </c>
      <c r="W1410" s="90">
        <v>0.33385999999999999</v>
      </c>
      <c r="X1410" s="90">
        <v>436.23</v>
      </c>
      <c r="Y1410" s="90">
        <v>12.435201828325553</v>
      </c>
      <c r="Z1410" s="90">
        <v>63.103872927818891</v>
      </c>
      <c r="AA1410" s="90">
        <v>5.3531652325811114</v>
      </c>
      <c r="AB1410" s="90">
        <v>0</v>
      </c>
      <c r="AC1410" s="90">
        <v>894.29948000452896</v>
      </c>
      <c r="AD1410" s="90">
        <v>975.19171999325454</v>
      </c>
    </row>
    <row r="1411" spans="1:30" x14ac:dyDescent="0.2">
      <c r="A1411" s="89" t="s">
        <v>1117</v>
      </c>
      <c r="B1411" s="89" t="s">
        <v>578</v>
      </c>
      <c r="C1411" s="89" t="s">
        <v>7</v>
      </c>
      <c r="D1411" s="89" t="s">
        <v>856</v>
      </c>
      <c r="E1411" s="89" t="s">
        <v>608</v>
      </c>
      <c r="F1411" s="89" t="s">
        <v>608</v>
      </c>
      <c r="G1411" s="89" t="s">
        <v>541</v>
      </c>
      <c r="H1411" s="89" t="s">
        <v>83</v>
      </c>
      <c r="I1411" s="89" t="s">
        <v>327</v>
      </c>
      <c r="J1411" s="90">
        <v>53.725924999999997</v>
      </c>
      <c r="K1411" s="90">
        <v>78.042873999999998</v>
      </c>
      <c r="L1411" s="89" t="s">
        <v>24</v>
      </c>
      <c r="M1411" s="89" t="s">
        <v>30</v>
      </c>
      <c r="N1411" s="89"/>
      <c r="O1411" s="89" t="s">
        <v>30</v>
      </c>
      <c r="P1411" s="90" t="s">
        <v>540</v>
      </c>
      <c r="Q1411" s="89" t="s">
        <v>540</v>
      </c>
      <c r="R1411" s="90">
        <v>37.246755611111105</v>
      </c>
      <c r="S1411" s="90">
        <v>189.01297827777779</v>
      </c>
      <c r="T1411" s="90">
        <v>16.034161722222223</v>
      </c>
      <c r="U1411" s="90">
        <v>0</v>
      </c>
      <c r="V1411" s="90">
        <v>2678.6661475005362</v>
      </c>
      <c r="W1411" s="90">
        <v>0.24515000000000001</v>
      </c>
      <c r="X1411" s="90">
        <v>436.23</v>
      </c>
      <c r="Y1411" s="90">
        <v>9.1310421380638882</v>
      </c>
      <c r="Z1411" s="90">
        <v>46.336531624797225</v>
      </c>
      <c r="AA1411" s="90">
        <v>3.9307747462027778</v>
      </c>
      <c r="AB1411" s="90">
        <v>0</v>
      </c>
      <c r="AC1411" s="90">
        <v>656.67500605975647</v>
      </c>
      <c r="AD1411" s="90">
        <v>716.07335456882038</v>
      </c>
    </row>
    <row r="1412" spans="1:30" x14ac:dyDescent="0.2">
      <c r="A1412" s="89" t="s">
        <v>1117</v>
      </c>
      <c r="B1412" s="89" t="s">
        <v>577</v>
      </c>
      <c r="C1412" s="89" t="s">
        <v>5</v>
      </c>
      <c r="D1412" s="89" t="s">
        <v>857</v>
      </c>
      <c r="E1412" s="89" t="s">
        <v>611</v>
      </c>
      <c r="F1412" s="89" t="s">
        <v>611</v>
      </c>
      <c r="G1412" s="89" t="s">
        <v>541</v>
      </c>
      <c r="H1412" s="89" t="s">
        <v>83</v>
      </c>
      <c r="I1412" s="89" t="s">
        <v>328</v>
      </c>
      <c r="J1412" s="90">
        <v>54.964638999999998</v>
      </c>
      <c r="K1412" s="90">
        <v>82.854619</v>
      </c>
      <c r="L1412" s="89" t="s">
        <v>24</v>
      </c>
      <c r="M1412" s="89" t="s">
        <v>30</v>
      </c>
      <c r="N1412" s="89"/>
      <c r="O1412" s="89" t="s">
        <v>30</v>
      </c>
      <c r="P1412" s="90" t="s">
        <v>540</v>
      </c>
      <c r="Q1412" s="89" t="s">
        <v>540</v>
      </c>
      <c r="R1412" s="90">
        <v>352.94118685121134</v>
      </c>
      <c r="S1412" s="90">
        <v>461.18097968179353</v>
      </c>
      <c r="T1412" s="90">
        <v>98.754767845728466</v>
      </c>
      <c r="U1412" s="90">
        <v>2028.6876923076925</v>
      </c>
      <c r="V1412" s="90">
        <v>543.97515649279467</v>
      </c>
      <c r="W1412" s="90">
        <v>1.8466199999999999</v>
      </c>
      <c r="X1412" s="90">
        <v>72.72</v>
      </c>
      <c r="Y1412" s="90">
        <v>651.74825446318391</v>
      </c>
      <c r="Z1412" s="90">
        <v>851.62602069999355</v>
      </c>
      <c r="AA1412" s="90">
        <v>182.36252939927908</v>
      </c>
      <c r="AB1412" s="90">
        <v>3746.2152663692309</v>
      </c>
      <c r="AC1412" s="90">
        <v>1004.5154034827244</v>
      </c>
      <c r="AD1412" s="90">
        <v>6436.4674744144122</v>
      </c>
    </row>
    <row r="1413" spans="1:30" x14ac:dyDescent="0.2">
      <c r="A1413" s="89" t="s">
        <v>1117</v>
      </c>
      <c r="B1413" s="89" t="s">
        <v>577</v>
      </c>
      <c r="C1413" s="89" t="s">
        <v>10</v>
      </c>
      <c r="D1413" s="89" t="s">
        <v>857</v>
      </c>
      <c r="E1413" s="89" t="s">
        <v>611</v>
      </c>
      <c r="F1413" s="89" t="s">
        <v>611</v>
      </c>
      <c r="G1413" s="89" t="s">
        <v>541</v>
      </c>
      <c r="H1413" s="89" t="s">
        <v>83</v>
      </c>
      <c r="I1413" s="89" t="s">
        <v>328</v>
      </c>
      <c r="J1413" s="90">
        <v>54.964638999999998</v>
      </c>
      <c r="K1413" s="90">
        <v>82.854619</v>
      </c>
      <c r="L1413" s="89" t="s">
        <v>24</v>
      </c>
      <c r="M1413" s="89" t="s">
        <v>30</v>
      </c>
      <c r="N1413" s="89"/>
      <c r="O1413" s="89" t="s">
        <v>30</v>
      </c>
      <c r="P1413" s="90" t="s">
        <v>540</v>
      </c>
      <c r="Q1413" s="89" t="s">
        <v>540</v>
      </c>
      <c r="R1413" s="90">
        <v>352.94118685121134</v>
      </c>
      <c r="S1413" s="90">
        <v>461.18097968179353</v>
      </c>
      <c r="T1413" s="90">
        <v>98.754767845728466</v>
      </c>
      <c r="U1413" s="90">
        <v>2028.6876923076925</v>
      </c>
      <c r="V1413" s="90">
        <v>543.97515649279467</v>
      </c>
      <c r="W1413" s="90">
        <v>0.51485000000000003</v>
      </c>
      <c r="X1413" s="90">
        <v>72.72</v>
      </c>
      <c r="Y1413" s="90">
        <v>181.71177005034616</v>
      </c>
      <c r="Z1413" s="90">
        <v>237.4390273891714</v>
      </c>
      <c r="AA1413" s="90">
        <v>50.843892225373303</v>
      </c>
      <c r="AB1413" s="90">
        <v>1044.4698583846155</v>
      </c>
      <c r="AC1413" s="90">
        <v>280.06560932031533</v>
      </c>
      <c r="AD1413" s="90">
        <v>1794.5301573698216</v>
      </c>
    </row>
    <row r="1414" spans="1:30" x14ac:dyDescent="0.2">
      <c r="A1414" s="89" t="s">
        <v>1117</v>
      </c>
      <c r="B1414" s="89" t="s">
        <v>577</v>
      </c>
      <c r="C1414" s="89" t="s">
        <v>9</v>
      </c>
      <c r="D1414" s="89" t="s">
        <v>857</v>
      </c>
      <c r="E1414" s="89" t="s">
        <v>611</v>
      </c>
      <c r="F1414" s="89" t="s">
        <v>611</v>
      </c>
      <c r="G1414" s="89" t="s">
        <v>541</v>
      </c>
      <c r="H1414" s="89" t="s">
        <v>83</v>
      </c>
      <c r="I1414" s="89" t="s">
        <v>328</v>
      </c>
      <c r="J1414" s="90">
        <v>54.964638999999998</v>
      </c>
      <c r="K1414" s="90">
        <v>82.854619</v>
      </c>
      <c r="L1414" s="89" t="s">
        <v>24</v>
      </c>
      <c r="M1414" s="89" t="s">
        <v>30</v>
      </c>
      <c r="N1414" s="89"/>
      <c r="O1414" s="89" t="s">
        <v>30</v>
      </c>
      <c r="P1414" s="90" t="s">
        <v>540</v>
      </c>
      <c r="Q1414" s="89" t="s">
        <v>540</v>
      </c>
      <c r="R1414" s="90">
        <v>352.94118685121134</v>
      </c>
      <c r="S1414" s="90">
        <v>461.18097968179353</v>
      </c>
      <c r="T1414" s="90">
        <v>98.754767845728466</v>
      </c>
      <c r="U1414" s="90">
        <v>2028.6876923076925</v>
      </c>
      <c r="V1414" s="90">
        <v>543.97515649279467</v>
      </c>
      <c r="W1414" s="90">
        <v>0.15618000000000001</v>
      </c>
      <c r="X1414" s="90">
        <v>72.72</v>
      </c>
      <c r="Y1414" s="90">
        <v>55.122354562422188</v>
      </c>
      <c r="Z1414" s="90">
        <v>72.027245406702519</v>
      </c>
      <c r="AA1414" s="90">
        <v>15.423519642145873</v>
      </c>
      <c r="AB1414" s="90">
        <v>316.84044378461545</v>
      </c>
      <c r="AC1414" s="90">
        <v>84.958039941044674</v>
      </c>
      <c r="AD1414" s="90">
        <v>544.37160333693078</v>
      </c>
    </row>
    <row r="1415" spans="1:30" x14ac:dyDescent="0.2">
      <c r="A1415" s="89" t="s">
        <v>1117</v>
      </c>
      <c r="B1415" s="89" t="s">
        <v>577</v>
      </c>
      <c r="C1415" s="89" t="s">
        <v>4</v>
      </c>
      <c r="D1415" s="89" t="s">
        <v>857</v>
      </c>
      <c r="E1415" s="89" t="s">
        <v>612</v>
      </c>
      <c r="F1415" s="89" t="s">
        <v>612</v>
      </c>
      <c r="G1415" s="89" t="s">
        <v>541</v>
      </c>
      <c r="H1415" s="89" t="s">
        <v>83</v>
      </c>
      <c r="I1415" s="89" t="s">
        <v>328</v>
      </c>
      <c r="J1415" s="90">
        <v>54.964638999999998</v>
      </c>
      <c r="K1415" s="90">
        <v>82.854619</v>
      </c>
      <c r="L1415" s="89" t="s">
        <v>24</v>
      </c>
      <c r="M1415" s="89" t="s">
        <v>30</v>
      </c>
      <c r="N1415" s="89"/>
      <c r="O1415" s="89" t="s">
        <v>30</v>
      </c>
      <c r="P1415" s="90" t="s">
        <v>540</v>
      </c>
      <c r="Q1415" s="89" t="s">
        <v>540</v>
      </c>
      <c r="R1415" s="90">
        <v>356.34522196</v>
      </c>
      <c r="S1415" s="90">
        <v>218.96523092000001</v>
      </c>
      <c r="T1415" s="90">
        <v>11.786150933333333</v>
      </c>
      <c r="U1415" s="90">
        <v>796.42</v>
      </c>
      <c r="V1415" s="90">
        <v>317.55115202668793</v>
      </c>
      <c r="W1415" s="90">
        <v>2.0846800000000001</v>
      </c>
      <c r="X1415" s="90">
        <v>47.71</v>
      </c>
      <c r="Y1415" s="90">
        <v>742.86575731557286</v>
      </c>
      <c r="Z1415" s="90">
        <v>456.47243759430563</v>
      </c>
      <c r="AA1415" s="90">
        <v>24.570353127701335</v>
      </c>
      <c r="AB1415" s="90">
        <v>1660.2808456</v>
      </c>
      <c r="AC1415" s="90">
        <v>661.99253560699583</v>
      </c>
      <c r="AD1415" s="90">
        <v>3546.1819292445757</v>
      </c>
    </row>
    <row r="1416" spans="1:30" x14ac:dyDescent="0.2">
      <c r="A1416" s="89" t="s">
        <v>1117</v>
      </c>
      <c r="B1416" s="89" t="s">
        <v>578</v>
      </c>
      <c r="C1416" s="89" t="s">
        <v>6</v>
      </c>
      <c r="D1416" s="89" t="s">
        <v>857</v>
      </c>
      <c r="E1416" s="89" t="s">
        <v>612</v>
      </c>
      <c r="F1416" s="89" t="s">
        <v>612</v>
      </c>
      <c r="G1416" s="89" t="s">
        <v>541</v>
      </c>
      <c r="H1416" s="89" t="s">
        <v>83</v>
      </c>
      <c r="I1416" s="89" t="s">
        <v>328</v>
      </c>
      <c r="J1416" s="90">
        <v>54.964638999999998</v>
      </c>
      <c r="K1416" s="90">
        <v>82.854619</v>
      </c>
      <c r="L1416" s="89" t="s">
        <v>24</v>
      </c>
      <c r="M1416" s="89" t="s">
        <v>30</v>
      </c>
      <c r="N1416" s="89"/>
      <c r="O1416" s="89" t="s">
        <v>30</v>
      </c>
      <c r="P1416" s="90" t="s">
        <v>540</v>
      </c>
      <c r="Q1416" s="89" t="s">
        <v>540</v>
      </c>
      <c r="R1416" s="90">
        <v>356.34522196</v>
      </c>
      <c r="S1416" s="90">
        <v>218.96523092000001</v>
      </c>
      <c r="T1416" s="90">
        <v>11.786150933333333</v>
      </c>
      <c r="U1416" s="90">
        <v>796.42</v>
      </c>
      <c r="V1416" s="90">
        <v>317.55115202668793</v>
      </c>
      <c r="W1416" s="90">
        <v>0.74866999999999995</v>
      </c>
      <c r="X1416" s="90">
        <v>47.71</v>
      </c>
      <c r="Y1416" s="90">
        <v>266.7849773247932</v>
      </c>
      <c r="Z1416" s="90">
        <v>163.9326994328764</v>
      </c>
      <c r="AA1416" s="90">
        <v>8.8239376192586665</v>
      </c>
      <c r="AB1416" s="90">
        <v>596.25576139999998</v>
      </c>
      <c r="AC1416" s="90">
        <v>237.74102098782043</v>
      </c>
      <c r="AD1416" s="90">
        <v>1273.5383967647485</v>
      </c>
    </row>
    <row r="1417" spans="1:30" x14ac:dyDescent="0.2">
      <c r="A1417" s="89" t="s">
        <v>1117</v>
      </c>
      <c r="B1417" s="89" t="s">
        <v>578</v>
      </c>
      <c r="C1417" s="89" t="s">
        <v>7</v>
      </c>
      <c r="D1417" s="89" t="s">
        <v>857</v>
      </c>
      <c r="E1417" s="89" t="s">
        <v>612</v>
      </c>
      <c r="F1417" s="89" t="s">
        <v>612</v>
      </c>
      <c r="G1417" s="89" t="s">
        <v>541</v>
      </c>
      <c r="H1417" s="89" t="s">
        <v>83</v>
      </c>
      <c r="I1417" s="89" t="s">
        <v>328</v>
      </c>
      <c r="J1417" s="90">
        <v>54.964638999999998</v>
      </c>
      <c r="K1417" s="90">
        <v>82.854619</v>
      </c>
      <c r="L1417" s="89" t="s">
        <v>24</v>
      </c>
      <c r="M1417" s="89" t="s">
        <v>30</v>
      </c>
      <c r="N1417" s="89"/>
      <c r="O1417" s="89" t="s">
        <v>30</v>
      </c>
      <c r="P1417" s="90" t="s">
        <v>540</v>
      </c>
      <c r="Q1417" s="89" t="s">
        <v>540</v>
      </c>
      <c r="R1417" s="90">
        <v>356.34522196</v>
      </c>
      <c r="S1417" s="90">
        <v>218.96523092000001</v>
      </c>
      <c r="T1417" s="90">
        <v>11.786150933333333</v>
      </c>
      <c r="U1417" s="90">
        <v>796.42</v>
      </c>
      <c r="V1417" s="90">
        <v>317.55115202668793</v>
      </c>
      <c r="W1417" s="90">
        <v>0.53912000000000004</v>
      </c>
      <c r="X1417" s="90">
        <v>47.71</v>
      </c>
      <c r="Y1417" s="90">
        <v>192.11283606307521</v>
      </c>
      <c r="Z1417" s="90">
        <v>118.04853529359042</v>
      </c>
      <c r="AA1417" s="90">
        <v>6.3541496911786668</v>
      </c>
      <c r="AB1417" s="90">
        <v>429.36595040000003</v>
      </c>
      <c r="AC1417" s="90">
        <v>171.198177080628</v>
      </c>
      <c r="AD1417" s="90">
        <v>917.07964852847249</v>
      </c>
    </row>
    <row r="1418" spans="1:30" x14ac:dyDescent="0.2">
      <c r="A1418" s="89" t="s">
        <v>1117</v>
      </c>
      <c r="B1418" s="89" t="s">
        <v>577</v>
      </c>
      <c r="C1418" s="89" t="s">
        <v>4</v>
      </c>
      <c r="D1418" s="89" t="s">
        <v>858</v>
      </c>
      <c r="E1418" s="89" t="s">
        <v>608</v>
      </c>
      <c r="F1418" s="89" t="s">
        <v>608</v>
      </c>
      <c r="G1418" s="89" t="s">
        <v>541</v>
      </c>
      <c r="H1418" s="89" t="s">
        <v>83</v>
      </c>
      <c r="I1418" s="89" t="s">
        <v>329</v>
      </c>
      <c r="J1418" s="90">
        <v>55.172218000000001</v>
      </c>
      <c r="K1418" s="90">
        <v>80.284755000000004</v>
      </c>
      <c r="L1418" s="89" t="s">
        <v>24</v>
      </c>
      <c r="M1418" s="89" t="s">
        <v>30</v>
      </c>
      <c r="N1418" s="89"/>
      <c r="O1418" s="89" t="s">
        <v>30</v>
      </c>
      <c r="P1418" s="90" t="s">
        <v>540</v>
      </c>
      <c r="Q1418" s="89" t="s">
        <v>540</v>
      </c>
      <c r="R1418" s="90">
        <v>37.246755611111105</v>
      </c>
      <c r="S1418" s="90">
        <v>189.01297827777779</v>
      </c>
      <c r="T1418" s="90">
        <v>16.034161722222223</v>
      </c>
      <c r="U1418" s="90">
        <v>0</v>
      </c>
      <c r="V1418" s="90">
        <v>3009.3929629519694</v>
      </c>
      <c r="W1418" s="90">
        <v>1.4463200000000001</v>
      </c>
      <c r="X1418" s="90">
        <v>490.09</v>
      </c>
      <c r="Y1418" s="90">
        <v>53.870727575462219</v>
      </c>
      <c r="Z1418" s="90">
        <v>273.37325074271558</v>
      </c>
      <c r="AA1418" s="90">
        <v>23.190528782084446</v>
      </c>
      <c r="AB1418" s="90">
        <v>0</v>
      </c>
      <c r="AC1418" s="90">
        <v>4352.5452301766927</v>
      </c>
      <c r="AD1418" s="90">
        <v>4702.9797372769553</v>
      </c>
    </row>
    <row r="1419" spans="1:30" x14ac:dyDescent="0.2">
      <c r="A1419" s="89" t="s">
        <v>1117</v>
      </c>
      <c r="B1419" s="89" t="s">
        <v>577</v>
      </c>
      <c r="C1419" s="89" t="s">
        <v>5</v>
      </c>
      <c r="D1419" s="89" t="s">
        <v>858</v>
      </c>
      <c r="E1419" s="89" t="s">
        <v>608</v>
      </c>
      <c r="F1419" s="89" t="s">
        <v>608</v>
      </c>
      <c r="G1419" s="89" t="s">
        <v>541</v>
      </c>
      <c r="H1419" s="89" t="s">
        <v>83</v>
      </c>
      <c r="I1419" s="89" t="s">
        <v>329</v>
      </c>
      <c r="J1419" s="90">
        <v>55.172218000000001</v>
      </c>
      <c r="K1419" s="90">
        <v>80.284755000000004</v>
      </c>
      <c r="L1419" s="89" t="s">
        <v>24</v>
      </c>
      <c r="M1419" s="89" t="s">
        <v>30</v>
      </c>
      <c r="N1419" s="89"/>
      <c r="O1419" s="89" t="s">
        <v>30</v>
      </c>
      <c r="P1419" s="90" t="s">
        <v>540</v>
      </c>
      <c r="Q1419" s="89" t="s">
        <v>540</v>
      </c>
      <c r="R1419" s="90">
        <v>37.246755611111105</v>
      </c>
      <c r="S1419" s="90">
        <v>189.01297827777779</v>
      </c>
      <c r="T1419" s="90">
        <v>16.034161722222223</v>
      </c>
      <c r="U1419" s="90">
        <v>0</v>
      </c>
      <c r="V1419" s="90">
        <v>3009.3929629519694</v>
      </c>
      <c r="W1419" s="90">
        <v>1.2588900000000001</v>
      </c>
      <c r="X1419" s="90">
        <v>490.09</v>
      </c>
      <c r="Y1419" s="90">
        <v>46.889568171271662</v>
      </c>
      <c r="Z1419" s="90">
        <v>237.94654822411169</v>
      </c>
      <c r="AA1419" s="90">
        <v>20.185245850488336</v>
      </c>
      <c r="AB1419" s="90">
        <v>0</v>
      </c>
      <c r="AC1419" s="90">
        <v>3788.4947071306051</v>
      </c>
      <c r="AD1419" s="90">
        <v>4093.5160693764769</v>
      </c>
    </row>
    <row r="1420" spans="1:30" x14ac:dyDescent="0.2">
      <c r="A1420" s="89" t="s">
        <v>1117</v>
      </c>
      <c r="B1420" s="89" t="s">
        <v>577</v>
      </c>
      <c r="C1420" s="89" t="s">
        <v>10</v>
      </c>
      <c r="D1420" s="89" t="s">
        <v>858</v>
      </c>
      <c r="E1420" s="89" t="s">
        <v>608</v>
      </c>
      <c r="F1420" s="89" t="s">
        <v>608</v>
      </c>
      <c r="G1420" s="89" t="s">
        <v>541</v>
      </c>
      <c r="H1420" s="89" t="s">
        <v>83</v>
      </c>
      <c r="I1420" s="89" t="s">
        <v>329</v>
      </c>
      <c r="J1420" s="90">
        <v>55.172218000000001</v>
      </c>
      <c r="K1420" s="90">
        <v>80.284755000000004</v>
      </c>
      <c r="L1420" s="89" t="s">
        <v>24</v>
      </c>
      <c r="M1420" s="89" t="s">
        <v>30</v>
      </c>
      <c r="N1420" s="89"/>
      <c r="O1420" s="89" t="s">
        <v>30</v>
      </c>
      <c r="P1420" s="90" t="s">
        <v>540</v>
      </c>
      <c r="Q1420" s="89" t="s">
        <v>540</v>
      </c>
      <c r="R1420" s="90">
        <v>37.246755611111105</v>
      </c>
      <c r="S1420" s="90">
        <v>189.01297827777779</v>
      </c>
      <c r="T1420" s="90">
        <v>16.034161722222223</v>
      </c>
      <c r="U1420" s="90">
        <v>0</v>
      </c>
      <c r="V1420" s="90">
        <v>3009.3929629519694</v>
      </c>
      <c r="W1420" s="90">
        <v>0.34477000000000002</v>
      </c>
      <c r="X1420" s="90">
        <v>490.09</v>
      </c>
      <c r="Y1420" s="90">
        <v>12.841563932042776</v>
      </c>
      <c r="Z1420" s="90">
        <v>65.166004520829446</v>
      </c>
      <c r="AA1420" s="90">
        <v>5.5280979369705561</v>
      </c>
      <c r="AB1420" s="90">
        <v>0</v>
      </c>
      <c r="AC1420" s="90">
        <v>1037.5484118369504</v>
      </c>
      <c r="AD1420" s="90">
        <v>1121.0840782267933</v>
      </c>
    </row>
    <row r="1421" spans="1:30" x14ac:dyDescent="0.2">
      <c r="A1421" s="89" t="s">
        <v>1117</v>
      </c>
      <c r="B1421" s="89" t="s">
        <v>577</v>
      </c>
      <c r="C1421" s="89" t="s">
        <v>9</v>
      </c>
      <c r="D1421" s="89" t="s">
        <v>858</v>
      </c>
      <c r="E1421" s="89" t="s">
        <v>608</v>
      </c>
      <c r="F1421" s="89" t="s">
        <v>608</v>
      </c>
      <c r="G1421" s="89" t="s">
        <v>541</v>
      </c>
      <c r="H1421" s="89" t="s">
        <v>83</v>
      </c>
      <c r="I1421" s="89" t="s">
        <v>329</v>
      </c>
      <c r="J1421" s="90">
        <v>55.172218000000001</v>
      </c>
      <c r="K1421" s="90">
        <v>80.284755000000004</v>
      </c>
      <c r="L1421" s="89" t="s">
        <v>24</v>
      </c>
      <c r="M1421" s="89" t="s">
        <v>30</v>
      </c>
      <c r="N1421" s="89"/>
      <c r="O1421" s="89" t="s">
        <v>30</v>
      </c>
      <c r="P1421" s="90" t="s">
        <v>540</v>
      </c>
      <c r="Q1421" s="89" t="s">
        <v>540</v>
      </c>
      <c r="R1421" s="90">
        <v>37.246755611111105</v>
      </c>
      <c r="S1421" s="90">
        <v>189.01297827777779</v>
      </c>
      <c r="T1421" s="90">
        <v>16.034161722222223</v>
      </c>
      <c r="U1421" s="90">
        <v>0</v>
      </c>
      <c r="V1421" s="90">
        <v>3009.3929629519694</v>
      </c>
      <c r="W1421" s="90">
        <v>0.10384</v>
      </c>
      <c r="X1421" s="90">
        <v>490.09</v>
      </c>
      <c r="Y1421" s="90">
        <v>3.8677031026577771</v>
      </c>
      <c r="Z1421" s="90">
        <v>19.627107664364445</v>
      </c>
      <c r="AA1421" s="90">
        <v>1.6649873532355557</v>
      </c>
      <c r="AB1421" s="90">
        <v>0</v>
      </c>
      <c r="AC1421" s="90">
        <v>312.49536527293253</v>
      </c>
      <c r="AD1421" s="90">
        <v>337.65516339319032</v>
      </c>
    </row>
    <row r="1422" spans="1:30" x14ac:dyDescent="0.2">
      <c r="A1422" s="89" t="s">
        <v>1117</v>
      </c>
      <c r="B1422" s="89" t="s">
        <v>578</v>
      </c>
      <c r="C1422" s="89" t="s">
        <v>6</v>
      </c>
      <c r="D1422" s="89" t="s">
        <v>858</v>
      </c>
      <c r="E1422" s="89" t="s">
        <v>608</v>
      </c>
      <c r="F1422" s="89" t="s">
        <v>608</v>
      </c>
      <c r="G1422" s="89" t="s">
        <v>541</v>
      </c>
      <c r="H1422" s="89" t="s">
        <v>83</v>
      </c>
      <c r="I1422" s="89" t="s">
        <v>329</v>
      </c>
      <c r="J1422" s="90">
        <v>55.172218000000001</v>
      </c>
      <c r="K1422" s="90">
        <v>80.284755000000004</v>
      </c>
      <c r="L1422" s="89" t="s">
        <v>24</v>
      </c>
      <c r="M1422" s="89" t="s">
        <v>30</v>
      </c>
      <c r="N1422" s="89"/>
      <c r="O1422" s="89" t="s">
        <v>30</v>
      </c>
      <c r="P1422" s="90" t="s">
        <v>540</v>
      </c>
      <c r="Q1422" s="89" t="s">
        <v>540</v>
      </c>
      <c r="R1422" s="90">
        <v>37.246755611111105</v>
      </c>
      <c r="S1422" s="90">
        <v>189.01297827777779</v>
      </c>
      <c r="T1422" s="90">
        <v>16.034161722222223</v>
      </c>
      <c r="U1422" s="90">
        <v>0</v>
      </c>
      <c r="V1422" s="90">
        <v>3009.3929629519694</v>
      </c>
      <c r="W1422" s="90">
        <v>0.50763000000000003</v>
      </c>
      <c r="X1422" s="90">
        <v>490.09</v>
      </c>
      <c r="Y1422" s="90">
        <v>18.907570550868332</v>
      </c>
      <c r="Z1422" s="90">
        <v>95.948658163148352</v>
      </c>
      <c r="AA1422" s="90">
        <v>8.1394215150516676</v>
      </c>
      <c r="AB1422" s="90">
        <v>0</v>
      </c>
      <c r="AC1422" s="90">
        <v>1527.6581497833083</v>
      </c>
      <c r="AD1422" s="90">
        <v>1650.6538000123767</v>
      </c>
    </row>
    <row r="1423" spans="1:30" x14ac:dyDescent="0.2">
      <c r="A1423" s="89" t="s">
        <v>1117</v>
      </c>
      <c r="B1423" s="89" t="s">
        <v>578</v>
      </c>
      <c r="C1423" s="89" t="s">
        <v>7</v>
      </c>
      <c r="D1423" s="89" t="s">
        <v>858</v>
      </c>
      <c r="E1423" s="89" t="s">
        <v>608</v>
      </c>
      <c r="F1423" s="89" t="s">
        <v>608</v>
      </c>
      <c r="G1423" s="89" t="s">
        <v>541</v>
      </c>
      <c r="H1423" s="89" t="s">
        <v>83</v>
      </c>
      <c r="I1423" s="89" t="s">
        <v>329</v>
      </c>
      <c r="J1423" s="90">
        <v>55.172218000000001</v>
      </c>
      <c r="K1423" s="90">
        <v>80.284755000000004</v>
      </c>
      <c r="L1423" s="89" t="s">
        <v>24</v>
      </c>
      <c r="M1423" s="89" t="s">
        <v>30</v>
      </c>
      <c r="N1423" s="89"/>
      <c r="O1423" s="89" t="s">
        <v>30</v>
      </c>
      <c r="P1423" s="90" t="s">
        <v>540</v>
      </c>
      <c r="Q1423" s="89" t="s">
        <v>540</v>
      </c>
      <c r="R1423" s="90">
        <v>37.246755611111105</v>
      </c>
      <c r="S1423" s="90">
        <v>189.01297827777779</v>
      </c>
      <c r="T1423" s="90">
        <v>16.034161722222223</v>
      </c>
      <c r="U1423" s="90">
        <v>0</v>
      </c>
      <c r="V1423" s="90">
        <v>3009.3929629519694</v>
      </c>
      <c r="W1423" s="90">
        <v>0.36826999999999999</v>
      </c>
      <c r="X1423" s="90">
        <v>490.09</v>
      </c>
      <c r="Y1423" s="90">
        <v>13.716862688903886</v>
      </c>
      <c r="Z1423" s="90">
        <v>69.607809510357228</v>
      </c>
      <c r="AA1423" s="90">
        <v>5.9049007374427775</v>
      </c>
      <c r="AB1423" s="90">
        <v>0</v>
      </c>
      <c r="AC1423" s="90">
        <v>1108.2691464663217</v>
      </c>
      <c r="AD1423" s="90">
        <v>1197.4987194030255</v>
      </c>
    </row>
    <row r="1424" spans="1:30" x14ac:dyDescent="0.2">
      <c r="A1424" s="89" t="s">
        <v>1117</v>
      </c>
      <c r="B1424" s="89" t="s">
        <v>577</v>
      </c>
      <c r="C1424" s="89" t="s">
        <v>5</v>
      </c>
      <c r="D1424" s="89" t="s">
        <v>859</v>
      </c>
      <c r="E1424" s="89" t="s">
        <v>611</v>
      </c>
      <c r="F1424" s="89" t="s">
        <v>611</v>
      </c>
      <c r="G1424" s="89" t="s">
        <v>541</v>
      </c>
      <c r="H1424" s="89" t="s">
        <v>83</v>
      </c>
      <c r="I1424" s="89" t="s">
        <v>330</v>
      </c>
      <c r="J1424" s="90">
        <v>55.01135</v>
      </c>
      <c r="K1424" s="90">
        <v>82.222168999999994</v>
      </c>
      <c r="L1424" s="89" t="s">
        <v>24</v>
      </c>
      <c r="M1424" s="89" t="s">
        <v>30</v>
      </c>
      <c r="N1424" s="89"/>
      <c r="O1424" s="89" t="s">
        <v>30</v>
      </c>
      <c r="P1424" s="90" t="s">
        <v>540</v>
      </c>
      <c r="Q1424" s="89" t="s">
        <v>540</v>
      </c>
      <c r="R1424" s="90">
        <v>352.94118685121134</v>
      </c>
      <c r="S1424" s="90">
        <v>461.18097968179353</v>
      </c>
      <c r="T1424" s="90">
        <v>98.754767845728466</v>
      </c>
      <c r="U1424" s="90">
        <v>2028.6876923076925</v>
      </c>
      <c r="V1424" s="90">
        <v>889.86915039030328</v>
      </c>
      <c r="W1424" s="90">
        <v>0.60533000000000003</v>
      </c>
      <c r="X1424" s="90">
        <v>118.96</v>
      </c>
      <c r="Y1424" s="90">
        <v>213.64588863664378</v>
      </c>
      <c r="Z1424" s="90">
        <v>279.1666824307801</v>
      </c>
      <c r="AA1424" s="90">
        <v>59.779223620054815</v>
      </c>
      <c r="AB1424" s="90">
        <v>1228.0255207846155</v>
      </c>
      <c r="AC1424" s="90">
        <v>538.66449280576228</v>
      </c>
      <c r="AD1424" s="90">
        <v>2319.2818082778563</v>
      </c>
    </row>
    <row r="1425" spans="1:30" x14ac:dyDescent="0.2">
      <c r="A1425" s="89" t="s">
        <v>1117</v>
      </c>
      <c r="B1425" s="89" t="s">
        <v>577</v>
      </c>
      <c r="C1425" s="89" t="s">
        <v>10</v>
      </c>
      <c r="D1425" s="89" t="s">
        <v>859</v>
      </c>
      <c r="E1425" s="89" t="s">
        <v>611</v>
      </c>
      <c r="F1425" s="89" t="s">
        <v>611</v>
      </c>
      <c r="G1425" s="89" t="s">
        <v>541</v>
      </c>
      <c r="H1425" s="89" t="s">
        <v>83</v>
      </c>
      <c r="I1425" s="89" t="s">
        <v>330</v>
      </c>
      <c r="J1425" s="90">
        <v>55.01135</v>
      </c>
      <c r="K1425" s="90">
        <v>82.222168999999994</v>
      </c>
      <c r="L1425" s="89" t="s">
        <v>24</v>
      </c>
      <c r="M1425" s="89" t="s">
        <v>30</v>
      </c>
      <c r="N1425" s="89"/>
      <c r="O1425" s="89" t="s">
        <v>30</v>
      </c>
      <c r="P1425" s="90" t="s">
        <v>540</v>
      </c>
      <c r="Q1425" s="89" t="s">
        <v>540</v>
      </c>
      <c r="R1425" s="90">
        <v>352.94118685121134</v>
      </c>
      <c r="S1425" s="90">
        <v>461.18097968179353</v>
      </c>
      <c r="T1425" s="90">
        <v>98.754767845728466</v>
      </c>
      <c r="U1425" s="90">
        <v>2028.6876923076925</v>
      </c>
      <c r="V1425" s="90">
        <v>889.86915039030328</v>
      </c>
      <c r="W1425" s="90">
        <v>0.16258</v>
      </c>
      <c r="X1425" s="90">
        <v>118.96</v>
      </c>
      <c r="Y1425" s="90">
        <v>57.38117815826994</v>
      </c>
      <c r="Z1425" s="90">
        <v>74.97880367666599</v>
      </c>
      <c r="AA1425" s="90">
        <v>16.055550156358535</v>
      </c>
      <c r="AB1425" s="90">
        <v>329.82404501538463</v>
      </c>
      <c r="AC1425" s="90">
        <v>144.67492647045552</v>
      </c>
      <c r="AD1425" s="90">
        <v>622.91450347713464</v>
      </c>
    </row>
    <row r="1426" spans="1:30" x14ac:dyDescent="0.2">
      <c r="A1426" s="89" t="s">
        <v>1117</v>
      </c>
      <c r="B1426" s="89" t="s">
        <v>577</v>
      </c>
      <c r="C1426" s="89" t="s">
        <v>9</v>
      </c>
      <c r="D1426" s="89" t="s">
        <v>859</v>
      </c>
      <c r="E1426" s="89" t="s">
        <v>611</v>
      </c>
      <c r="F1426" s="89" t="s">
        <v>611</v>
      </c>
      <c r="G1426" s="89" t="s">
        <v>541</v>
      </c>
      <c r="H1426" s="89" t="s">
        <v>83</v>
      </c>
      <c r="I1426" s="89" t="s">
        <v>330</v>
      </c>
      <c r="J1426" s="90">
        <v>55.01135</v>
      </c>
      <c r="K1426" s="90">
        <v>82.222168999999994</v>
      </c>
      <c r="L1426" s="89" t="s">
        <v>24</v>
      </c>
      <c r="M1426" s="89" t="s">
        <v>30</v>
      </c>
      <c r="N1426" s="89"/>
      <c r="O1426" s="89" t="s">
        <v>30</v>
      </c>
      <c r="P1426" s="90" t="s">
        <v>540</v>
      </c>
      <c r="Q1426" s="89" t="s">
        <v>540</v>
      </c>
      <c r="R1426" s="90">
        <v>352.94118685121134</v>
      </c>
      <c r="S1426" s="90">
        <v>461.18097968179353</v>
      </c>
      <c r="T1426" s="90">
        <v>98.754767845728466</v>
      </c>
      <c r="U1426" s="90">
        <v>2028.6876923076925</v>
      </c>
      <c r="V1426" s="90">
        <v>889.86915039030328</v>
      </c>
      <c r="W1426" s="90">
        <v>4.8579999999999998E-2</v>
      </c>
      <c r="X1426" s="90">
        <v>118.96</v>
      </c>
      <c r="Y1426" s="90">
        <v>17.145882857231847</v>
      </c>
      <c r="Z1426" s="90">
        <v>22.404171992941528</v>
      </c>
      <c r="AA1426" s="90">
        <v>4.7975066219454883</v>
      </c>
      <c r="AB1426" s="90">
        <v>98.553648092307697</v>
      </c>
      <c r="AC1426" s="90">
        <v>43.229843325960928</v>
      </c>
      <c r="AD1426" s="90">
        <v>186.13105289038748</v>
      </c>
    </row>
    <row r="1427" spans="1:30" x14ac:dyDescent="0.2">
      <c r="A1427" s="89" t="s">
        <v>1117</v>
      </c>
      <c r="B1427" s="89" t="s">
        <v>577</v>
      </c>
      <c r="C1427" s="89" t="s">
        <v>4</v>
      </c>
      <c r="D1427" s="89" t="s">
        <v>859</v>
      </c>
      <c r="E1427" s="89" t="s">
        <v>612</v>
      </c>
      <c r="F1427" s="89" t="s">
        <v>612</v>
      </c>
      <c r="G1427" s="89" t="s">
        <v>541</v>
      </c>
      <c r="H1427" s="89" t="s">
        <v>83</v>
      </c>
      <c r="I1427" s="89" t="s">
        <v>330</v>
      </c>
      <c r="J1427" s="90">
        <v>55.01135</v>
      </c>
      <c r="K1427" s="90">
        <v>82.222168999999994</v>
      </c>
      <c r="L1427" s="89" t="s">
        <v>24</v>
      </c>
      <c r="M1427" s="89" t="s">
        <v>30</v>
      </c>
      <c r="N1427" s="89"/>
      <c r="O1427" s="89" t="s">
        <v>30</v>
      </c>
      <c r="P1427" s="90" t="s">
        <v>540</v>
      </c>
      <c r="Q1427" s="89" t="s">
        <v>540</v>
      </c>
      <c r="R1427" s="90">
        <v>356.34522196</v>
      </c>
      <c r="S1427" s="90">
        <v>218.96523092000001</v>
      </c>
      <c r="T1427" s="90">
        <v>11.786150933333333</v>
      </c>
      <c r="U1427" s="90">
        <v>796.42</v>
      </c>
      <c r="V1427" s="90">
        <v>638.37788579613732</v>
      </c>
      <c r="W1427" s="90">
        <v>0.70835999999999999</v>
      </c>
      <c r="X1427" s="90">
        <v>85.34</v>
      </c>
      <c r="Y1427" s="90">
        <v>252.42070142758561</v>
      </c>
      <c r="Z1427" s="90">
        <v>155.1062109744912</v>
      </c>
      <c r="AA1427" s="90">
        <v>8.3488378751360006</v>
      </c>
      <c r="AB1427" s="90">
        <v>564.15207119999991</v>
      </c>
      <c r="AC1427" s="90">
        <v>452.20135918255181</v>
      </c>
      <c r="AD1427" s="90">
        <v>1432.2291806597646</v>
      </c>
    </row>
    <row r="1428" spans="1:30" x14ac:dyDescent="0.2">
      <c r="A1428" s="89" t="s">
        <v>1117</v>
      </c>
      <c r="B1428" s="89" t="s">
        <v>578</v>
      </c>
      <c r="C1428" s="89" t="s">
        <v>6</v>
      </c>
      <c r="D1428" s="89" t="s">
        <v>859</v>
      </c>
      <c r="E1428" s="89" t="s">
        <v>612</v>
      </c>
      <c r="F1428" s="89" t="s">
        <v>612</v>
      </c>
      <c r="G1428" s="89" t="s">
        <v>541</v>
      </c>
      <c r="H1428" s="89" t="s">
        <v>83</v>
      </c>
      <c r="I1428" s="89" t="s">
        <v>330</v>
      </c>
      <c r="J1428" s="90">
        <v>55.01135</v>
      </c>
      <c r="K1428" s="90">
        <v>82.222168999999994</v>
      </c>
      <c r="L1428" s="89" t="s">
        <v>24</v>
      </c>
      <c r="M1428" s="89" t="s">
        <v>30</v>
      </c>
      <c r="N1428" s="89"/>
      <c r="O1428" s="89" t="s">
        <v>30</v>
      </c>
      <c r="P1428" s="90" t="s">
        <v>540</v>
      </c>
      <c r="Q1428" s="89" t="s">
        <v>540</v>
      </c>
      <c r="R1428" s="90">
        <v>356.34522196</v>
      </c>
      <c r="S1428" s="90">
        <v>218.96523092000001</v>
      </c>
      <c r="T1428" s="90">
        <v>11.786150933333333</v>
      </c>
      <c r="U1428" s="90">
        <v>796.42</v>
      </c>
      <c r="V1428" s="90">
        <v>638.37788579613732</v>
      </c>
      <c r="W1428" s="90">
        <v>0.22226000000000001</v>
      </c>
      <c r="X1428" s="90">
        <v>85.34</v>
      </c>
      <c r="Y1428" s="90">
        <v>79.201289032829607</v>
      </c>
      <c r="Z1428" s="90">
        <v>48.667212224279204</v>
      </c>
      <c r="AA1428" s="90">
        <v>2.6195899064426666</v>
      </c>
      <c r="AB1428" s="90">
        <v>177.0123092</v>
      </c>
      <c r="AC1428" s="90">
        <v>141.88586889704948</v>
      </c>
      <c r="AD1428" s="90">
        <v>449.38626926060095</v>
      </c>
    </row>
    <row r="1429" spans="1:30" x14ac:dyDescent="0.2">
      <c r="A1429" s="89" t="s">
        <v>1117</v>
      </c>
      <c r="B1429" s="89" t="s">
        <v>578</v>
      </c>
      <c r="C1429" s="89" t="s">
        <v>7</v>
      </c>
      <c r="D1429" s="89" t="s">
        <v>859</v>
      </c>
      <c r="E1429" s="89" t="s">
        <v>612</v>
      </c>
      <c r="F1429" s="89" t="s">
        <v>612</v>
      </c>
      <c r="G1429" s="89" t="s">
        <v>541</v>
      </c>
      <c r="H1429" s="89" t="s">
        <v>83</v>
      </c>
      <c r="I1429" s="89" t="s">
        <v>330</v>
      </c>
      <c r="J1429" s="90">
        <v>55.01135</v>
      </c>
      <c r="K1429" s="90">
        <v>82.222168999999994</v>
      </c>
      <c r="L1429" s="89" t="s">
        <v>24</v>
      </c>
      <c r="M1429" s="89" t="s">
        <v>30</v>
      </c>
      <c r="N1429" s="89"/>
      <c r="O1429" s="89" t="s">
        <v>30</v>
      </c>
      <c r="P1429" s="90" t="s">
        <v>540</v>
      </c>
      <c r="Q1429" s="89" t="s">
        <v>540</v>
      </c>
      <c r="R1429" s="90">
        <v>356.34522196</v>
      </c>
      <c r="S1429" s="90">
        <v>218.96523092000001</v>
      </c>
      <c r="T1429" s="90">
        <v>11.786150933333333</v>
      </c>
      <c r="U1429" s="90">
        <v>796.42</v>
      </c>
      <c r="V1429" s="90">
        <v>638.37788579613732</v>
      </c>
      <c r="W1429" s="90">
        <v>0.16217000000000001</v>
      </c>
      <c r="X1429" s="90">
        <v>85.34</v>
      </c>
      <c r="Y1429" s="90">
        <v>57.788504645253205</v>
      </c>
      <c r="Z1429" s="90">
        <v>35.509591498296402</v>
      </c>
      <c r="AA1429" s="90">
        <v>1.9113600968586668</v>
      </c>
      <c r="AB1429" s="90">
        <v>129.1554314</v>
      </c>
      <c r="AC1429" s="90">
        <v>103.52574173955959</v>
      </c>
      <c r="AD1429" s="90">
        <v>327.89062937996783</v>
      </c>
    </row>
    <row r="1430" spans="1:30" x14ac:dyDescent="0.2">
      <c r="A1430" s="89" t="s">
        <v>1117</v>
      </c>
      <c r="B1430" s="89" t="s">
        <v>577</v>
      </c>
      <c r="C1430" s="89" t="s">
        <v>5</v>
      </c>
      <c r="D1430" s="89" t="s">
        <v>860</v>
      </c>
      <c r="E1430" s="89" t="s">
        <v>611</v>
      </c>
      <c r="F1430" s="89" t="s">
        <v>611</v>
      </c>
      <c r="G1430" s="89" t="s">
        <v>541</v>
      </c>
      <c r="H1430" s="89" t="s">
        <v>83</v>
      </c>
      <c r="I1430" s="89" t="s">
        <v>331</v>
      </c>
      <c r="J1430" s="90">
        <v>55.044049999999999</v>
      </c>
      <c r="K1430" s="90">
        <v>82.229550000000003</v>
      </c>
      <c r="L1430" s="89" t="s">
        <v>24</v>
      </c>
      <c r="M1430" s="89" t="s">
        <v>30</v>
      </c>
      <c r="N1430" s="89"/>
      <c r="O1430" s="89" t="s">
        <v>30</v>
      </c>
      <c r="P1430" s="90" t="s">
        <v>540</v>
      </c>
      <c r="Q1430" s="89" t="s">
        <v>540</v>
      </c>
      <c r="R1430" s="90">
        <v>352.94118685121134</v>
      </c>
      <c r="S1430" s="90">
        <v>461.18097968179353</v>
      </c>
      <c r="T1430" s="90">
        <v>98.754767845728466</v>
      </c>
      <c r="U1430" s="90">
        <v>2028.6876923076925</v>
      </c>
      <c r="V1430" s="90">
        <v>897.57396902599612</v>
      </c>
      <c r="W1430" s="90">
        <v>0.50788999999999995</v>
      </c>
      <c r="X1430" s="90">
        <v>119.99</v>
      </c>
      <c r="Y1430" s="90">
        <v>179.2552993898617</v>
      </c>
      <c r="Z1430" s="90">
        <v>234.2292077705861</v>
      </c>
      <c r="AA1430" s="90">
        <v>50.156559041167029</v>
      </c>
      <c r="AB1430" s="90">
        <v>1030.3501920461538</v>
      </c>
      <c r="AC1430" s="90">
        <v>455.86884312861315</v>
      </c>
      <c r="AD1430" s="90">
        <v>1949.8601013763819</v>
      </c>
    </row>
    <row r="1431" spans="1:30" x14ac:dyDescent="0.2">
      <c r="A1431" s="89" t="s">
        <v>1117</v>
      </c>
      <c r="B1431" s="89" t="s">
        <v>577</v>
      </c>
      <c r="C1431" s="89" t="s">
        <v>10</v>
      </c>
      <c r="D1431" s="89" t="s">
        <v>860</v>
      </c>
      <c r="E1431" s="89" t="s">
        <v>611</v>
      </c>
      <c r="F1431" s="89" t="s">
        <v>611</v>
      </c>
      <c r="G1431" s="89" t="s">
        <v>541</v>
      </c>
      <c r="H1431" s="89" t="s">
        <v>83</v>
      </c>
      <c r="I1431" s="89" t="s">
        <v>331</v>
      </c>
      <c r="J1431" s="90">
        <v>55.044049999999999</v>
      </c>
      <c r="K1431" s="90">
        <v>82.229550000000003</v>
      </c>
      <c r="L1431" s="89" t="s">
        <v>24</v>
      </c>
      <c r="M1431" s="89" t="s">
        <v>30</v>
      </c>
      <c r="N1431" s="89"/>
      <c r="O1431" s="89" t="s">
        <v>30</v>
      </c>
      <c r="P1431" s="90" t="s">
        <v>540</v>
      </c>
      <c r="Q1431" s="89" t="s">
        <v>540</v>
      </c>
      <c r="R1431" s="90">
        <v>352.94118685121134</v>
      </c>
      <c r="S1431" s="90">
        <v>461.18097968179353</v>
      </c>
      <c r="T1431" s="90">
        <v>98.754767845728466</v>
      </c>
      <c r="U1431" s="90">
        <v>2028.6876923076925</v>
      </c>
      <c r="V1431" s="90">
        <v>897.57396902599612</v>
      </c>
      <c r="W1431" s="90">
        <v>0.13200999999999999</v>
      </c>
      <c r="X1431" s="90">
        <v>119.99</v>
      </c>
      <c r="Y1431" s="90">
        <v>46.591766076228403</v>
      </c>
      <c r="Z1431" s="90">
        <v>60.880501127793558</v>
      </c>
      <c r="AA1431" s="90">
        <v>13.036616903314613</v>
      </c>
      <c r="AB1431" s="90">
        <v>267.80706226153848</v>
      </c>
      <c r="AC1431" s="90">
        <v>118.48873965112173</v>
      </c>
      <c r="AD1431" s="90">
        <v>506.80468601999678</v>
      </c>
    </row>
    <row r="1432" spans="1:30" x14ac:dyDescent="0.2">
      <c r="A1432" s="89" t="s">
        <v>1117</v>
      </c>
      <c r="B1432" s="89" t="s">
        <v>577</v>
      </c>
      <c r="C1432" s="89" t="s">
        <v>9</v>
      </c>
      <c r="D1432" s="89" t="s">
        <v>860</v>
      </c>
      <c r="E1432" s="89" t="s">
        <v>611</v>
      </c>
      <c r="F1432" s="89" t="s">
        <v>611</v>
      </c>
      <c r="G1432" s="89" t="s">
        <v>541</v>
      </c>
      <c r="H1432" s="89" t="s">
        <v>83</v>
      </c>
      <c r="I1432" s="89" t="s">
        <v>331</v>
      </c>
      <c r="J1432" s="90">
        <v>55.044049999999999</v>
      </c>
      <c r="K1432" s="90">
        <v>82.229550000000003</v>
      </c>
      <c r="L1432" s="89" t="s">
        <v>24</v>
      </c>
      <c r="M1432" s="89" t="s">
        <v>30</v>
      </c>
      <c r="N1432" s="89"/>
      <c r="O1432" s="89" t="s">
        <v>30</v>
      </c>
      <c r="P1432" s="90" t="s">
        <v>540</v>
      </c>
      <c r="Q1432" s="89" t="s">
        <v>540</v>
      </c>
      <c r="R1432" s="90">
        <v>352.94118685121134</v>
      </c>
      <c r="S1432" s="90">
        <v>461.18097968179353</v>
      </c>
      <c r="T1432" s="90">
        <v>98.754767845728466</v>
      </c>
      <c r="U1432" s="90">
        <v>2028.6876923076925</v>
      </c>
      <c r="V1432" s="90">
        <v>897.57396902599612</v>
      </c>
      <c r="W1432" s="90">
        <v>3.8890000000000001E-2</v>
      </c>
      <c r="X1432" s="90">
        <v>119.99</v>
      </c>
      <c r="Y1432" s="90">
        <v>13.725882756643609</v>
      </c>
      <c r="Z1432" s="90">
        <v>17.935328299824953</v>
      </c>
      <c r="AA1432" s="90">
        <v>3.8405729215203803</v>
      </c>
      <c r="AB1432" s="90">
        <v>78.895664353846158</v>
      </c>
      <c r="AC1432" s="90">
        <v>34.906651655420987</v>
      </c>
      <c r="AD1432" s="90">
        <v>149.30409998725611</v>
      </c>
    </row>
    <row r="1433" spans="1:30" x14ac:dyDescent="0.2">
      <c r="A1433" s="89" t="s">
        <v>1117</v>
      </c>
      <c r="B1433" s="89" t="s">
        <v>577</v>
      </c>
      <c r="C1433" s="89" t="s">
        <v>4</v>
      </c>
      <c r="D1433" s="89" t="s">
        <v>860</v>
      </c>
      <c r="E1433" s="89" t="s">
        <v>612</v>
      </c>
      <c r="F1433" s="89" t="s">
        <v>612</v>
      </c>
      <c r="G1433" s="89" t="s">
        <v>541</v>
      </c>
      <c r="H1433" s="89" t="s">
        <v>83</v>
      </c>
      <c r="I1433" s="89" t="s">
        <v>331</v>
      </c>
      <c r="J1433" s="90">
        <v>55.044049999999999</v>
      </c>
      <c r="K1433" s="90">
        <v>82.229550000000003</v>
      </c>
      <c r="L1433" s="89" t="s">
        <v>24</v>
      </c>
      <c r="M1433" s="89" t="s">
        <v>30</v>
      </c>
      <c r="N1433" s="89"/>
      <c r="O1433" s="89" t="s">
        <v>30</v>
      </c>
      <c r="P1433" s="90" t="s">
        <v>540</v>
      </c>
      <c r="Q1433" s="89" t="s">
        <v>540</v>
      </c>
      <c r="R1433" s="90">
        <v>356.34522196</v>
      </c>
      <c r="S1433" s="90">
        <v>218.96523092000001</v>
      </c>
      <c r="T1433" s="90">
        <v>11.786150933333333</v>
      </c>
      <c r="U1433" s="90">
        <v>796.42</v>
      </c>
      <c r="V1433" s="90">
        <v>646.08270443183005</v>
      </c>
      <c r="W1433" s="90">
        <v>0.61214000000000002</v>
      </c>
      <c r="X1433" s="90">
        <v>86.37</v>
      </c>
      <c r="Y1433" s="90">
        <v>218.1331641705944</v>
      </c>
      <c r="Z1433" s="90">
        <v>134.03737645536881</v>
      </c>
      <c r="AA1433" s="90">
        <v>7.2147744323306666</v>
      </c>
      <c r="AB1433" s="90">
        <v>487.5205388</v>
      </c>
      <c r="AC1433" s="90">
        <v>395.49306669090043</v>
      </c>
      <c r="AD1433" s="90">
        <v>1242.3989205491944</v>
      </c>
    </row>
    <row r="1434" spans="1:30" x14ac:dyDescent="0.2">
      <c r="A1434" s="89" t="s">
        <v>1117</v>
      </c>
      <c r="B1434" s="89" t="s">
        <v>578</v>
      </c>
      <c r="C1434" s="89" t="s">
        <v>6</v>
      </c>
      <c r="D1434" s="89" t="s">
        <v>860</v>
      </c>
      <c r="E1434" s="89" t="s">
        <v>612</v>
      </c>
      <c r="F1434" s="89" t="s">
        <v>612</v>
      </c>
      <c r="G1434" s="89" t="s">
        <v>541</v>
      </c>
      <c r="H1434" s="89" t="s">
        <v>83</v>
      </c>
      <c r="I1434" s="89" t="s">
        <v>331</v>
      </c>
      <c r="J1434" s="90">
        <v>55.044049999999999</v>
      </c>
      <c r="K1434" s="90">
        <v>82.229550000000003</v>
      </c>
      <c r="L1434" s="89" t="s">
        <v>24</v>
      </c>
      <c r="M1434" s="89" t="s">
        <v>30</v>
      </c>
      <c r="N1434" s="89"/>
      <c r="O1434" s="89" t="s">
        <v>30</v>
      </c>
      <c r="P1434" s="90" t="s">
        <v>540</v>
      </c>
      <c r="Q1434" s="89" t="s">
        <v>540</v>
      </c>
      <c r="R1434" s="90">
        <v>356.34522196</v>
      </c>
      <c r="S1434" s="90">
        <v>218.96523092000001</v>
      </c>
      <c r="T1434" s="90">
        <v>11.786150933333333</v>
      </c>
      <c r="U1434" s="90">
        <v>796.42</v>
      </c>
      <c r="V1434" s="90">
        <v>646.08270443183005</v>
      </c>
      <c r="W1434" s="90">
        <v>0.55152000000000001</v>
      </c>
      <c r="X1434" s="90">
        <v>86.37</v>
      </c>
      <c r="Y1434" s="90">
        <v>196.53151681537921</v>
      </c>
      <c r="Z1434" s="90">
        <v>120.76370415699841</v>
      </c>
      <c r="AA1434" s="90">
        <v>6.5002979627520006</v>
      </c>
      <c r="AB1434" s="90">
        <v>439.24155839999997</v>
      </c>
      <c r="AC1434" s="90">
        <v>356.32753314824294</v>
      </c>
      <c r="AD1434" s="90">
        <v>1119.3646104833726</v>
      </c>
    </row>
    <row r="1435" spans="1:30" x14ac:dyDescent="0.2">
      <c r="A1435" s="89" t="s">
        <v>1117</v>
      </c>
      <c r="B1435" s="89" t="s">
        <v>578</v>
      </c>
      <c r="C1435" s="89" t="s">
        <v>7</v>
      </c>
      <c r="D1435" s="89" t="s">
        <v>860</v>
      </c>
      <c r="E1435" s="89" t="s">
        <v>612</v>
      </c>
      <c r="F1435" s="89" t="s">
        <v>612</v>
      </c>
      <c r="G1435" s="89" t="s">
        <v>541</v>
      </c>
      <c r="H1435" s="89" t="s">
        <v>83</v>
      </c>
      <c r="I1435" s="89" t="s">
        <v>331</v>
      </c>
      <c r="J1435" s="90">
        <v>55.044049999999999</v>
      </c>
      <c r="K1435" s="90">
        <v>82.229550000000003</v>
      </c>
      <c r="L1435" s="89" t="s">
        <v>24</v>
      </c>
      <c r="M1435" s="89" t="s">
        <v>30</v>
      </c>
      <c r="N1435" s="89"/>
      <c r="O1435" s="89" t="s">
        <v>30</v>
      </c>
      <c r="P1435" s="90" t="s">
        <v>540</v>
      </c>
      <c r="Q1435" s="89" t="s">
        <v>540</v>
      </c>
      <c r="R1435" s="90">
        <v>356.34522196</v>
      </c>
      <c r="S1435" s="90">
        <v>218.96523092000001</v>
      </c>
      <c r="T1435" s="90">
        <v>11.786150933333333</v>
      </c>
      <c r="U1435" s="90">
        <v>796.42</v>
      </c>
      <c r="V1435" s="90">
        <v>646.08270443183005</v>
      </c>
      <c r="W1435" s="90">
        <v>0.41177999999999998</v>
      </c>
      <c r="X1435" s="90">
        <v>86.37</v>
      </c>
      <c r="Y1435" s="90">
        <v>146.7358354986888</v>
      </c>
      <c r="Z1435" s="90">
        <v>90.165502788237603</v>
      </c>
      <c r="AA1435" s="90">
        <v>4.8533012313279995</v>
      </c>
      <c r="AB1435" s="90">
        <v>327.94982759999999</v>
      </c>
      <c r="AC1435" s="90">
        <v>266.04393603093899</v>
      </c>
      <c r="AD1435" s="90">
        <v>835.74840314919334</v>
      </c>
    </row>
    <row r="1436" spans="1:30" x14ac:dyDescent="0.2">
      <c r="A1436" s="89" t="s">
        <v>1117</v>
      </c>
      <c r="B1436" s="89" t="s">
        <v>577</v>
      </c>
      <c r="C1436" s="89" t="s">
        <v>4</v>
      </c>
      <c r="D1436" s="89" t="s">
        <v>861</v>
      </c>
      <c r="E1436" s="89" t="s">
        <v>608</v>
      </c>
      <c r="F1436" s="89" t="s">
        <v>608</v>
      </c>
      <c r="G1436" s="89" t="s">
        <v>541</v>
      </c>
      <c r="H1436" s="89" t="s">
        <v>83</v>
      </c>
      <c r="I1436" s="89" t="s">
        <v>332</v>
      </c>
      <c r="J1436" s="90">
        <v>54.353648999999997</v>
      </c>
      <c r="K1436" s="90">
        <v>77.295709000000002</v>
      </c>
      <c r="L1436" s="89" t="s">
        <v>24</v>
      </c>
      <c r="M1436" s="89" t="s">
        <v>30</v>
      </c>
      <c r="N1436" s="89"/>
      <c r="O1436" s="89" t="s">
        <v>30</v>
      </c>
      <c r="P1436" s="90" t="s">
        <v>540</v>
      </c>
      <c r="Q1436" s="89" t="s">
        <v>540</v>
      </c>
      <c r="R1436" s="90">
        <v>37.246755611111105</v>
      </c>
      <c r="S1436" s="90">
        <v>189.01297827777779</v>
      </c>
      <c r="T1436" s="90">
        <v>16.034161722222223</v>
      </c>
      <c r="U1436" s="90">
        <v>0</v>
      </c>
      <c r="V1436" s="90">
        <v>2084.4508869874421</v>
      </c>
      <c r="W1436" s="90">
        <v>1.24838</v>
      </c>
      <c r="X1436" s="90">
        <v>339.46</v>
      </c>
      <c r="Y1436" s="90">
        <v>46.498104769798886</v>
      </c>
      <c r="Z1436" s="90">
        <v>235.96002182241224</v>
      </c>
      <c r="AA1436" s="90">
        <v>20.01672681078778</v>
      </c>
      <c r="AB1436" s="90">
        <v>0</v>
      </c>
      <c r="AC1436" s="90">
        <v>2602.1867982973831</v>
      </c>
      <c r="AD1436" s="90">
        <v>2904.6616517003822</v>
      </c>
    </row>
    <row r="1437" spans="1:30" x14ac:dyDescent="0.2">
      <c r="A1437" s="89" t="s">
        <v>1117</v>
      </c>
      <c r="B1437" s="89" t="s">
        <v>577</v>
      </c>
      <c r="C1437" s="89" t="s">
        <v>5</v>
      </c>
      <c r="D1437" s="89" t="s">
        <v>861</v>
      </c>
      <c r="E1437" s="89" t="s">
        <v>608</v>
      </c>
      <c r="F1437" s="89" t="s">
        <v>608</v>
      </c>
      <c r="G1437" s="89" t="s">
        <v>541</v>
      </c>
      <c r="H1437" s="89" t="s">
        <v>83</v>
      </c>
      <c r="I1437" s="89" t="s">
        <v>332</v>
      </c>
      <c r="J1437" s="90">
        <v>54.353648999999997</v>
      </c>
      <c r="K1437" s="90">
        <v>77.295709000000002</v>
      </c>
      <c r="L1437" s="89" t="s">
        <v>24</v>
      </c>
      <c r="M1437" s="89" t="s">
        <v>30</v>
      </c>
      <c r="N1437" s="89"/>
      <c r="O1437" s="89" t="s">
        <v>30</v>
      </c>
      <c r="P1437" s="90" t="s">
        <v>540</v>
      </c>
      <c r="Q1437" s="89" t="s">
        <v>540</v>
      </c>
      <c r="R1437" s="90">
        <v>37.246755611111105</v>
      </c>
      <c r="S1437" s="90">
        <v>189.01297827777779</v>
      </c>
      <c r="T1437" s="90">
        <v>16.034161722222223</v>
      </c>
      <c r="U1437" s="90">
        <v>0</v>
      </c>
      <c r="V1437" s="90">
        <v>2084.4508869874421</v>
      </c>
      <c r="W1437" s="90">
        <v>1.10595</v>
      </c>
      <c r="X1437" s="90">
        <v>339.46</v>
      </c>
      <c r="Y1437" s="90">
        <v>41.193049368108326</v>
      </c>
      <c r="Z1437" s="90">
        <v>209.03890332630834</v>
      </c>
      <c r="AA1437" s="90">
        <v>17.732981156691668</v>
      </c>
      <c r="AB1437" s="90">
        <v>0</v>
      </c>
      <c r="AC1437" s="90">
        <v>2305.2984584637616</v>
      </c>
      <c r="AD1437" s="90">
        <v>2573.2633923148701</v>
      </c>
    </row>
    <row r="1438" spans="1:30" x14ac:dyDescent="0.2">
      <c r="A1438" s="89" t="s">
        <v>1117</v>
      </c>
      <c r="B1438" s="89" t="s">
        <v>577</v>
      </c>
      <c r="C1438" s="89" t="s">
        <v>10</v>
      </c>
      <c r="D1438" s="89" t="s">
        <v>861</v>
      </c>
      <c r="E1438" s="89" t="s">
        <v>608</v>
      </c>
      <c r="F1438" s="89" t="s">
        <v>608</v>
      </c>
      <c r="G1438" s="89" t="s">
        <v>541</v>
      </c>
      <c r="H1438" s="89" t="s">
        <v>83</v>
      </c>
      <c r="I1438" s="89" t="s">
        <v>332</v>
      </c>
      <c r="J1438" s="90">
        <v>54.353648999999997</v>
      </c>
      <c r="K1438" s="90">
        <v>77.295709000000002</v>
      </c>
      <c r="L1438" s="89" t="s">
        <v>24</v>
      </c>
      <c r="M1438" s="89" t="s">
        <v>30</v>
      </c>
      <c r="N1438" s="89"/>
      <c r="O1438" s="89" t="s">
        <v>30</v>
      </c>
      <c r="P1438" s="90" t="s">
        <v>540</v>
      </c>
      <c r="Q1438" s="89" t="s">
        <v>540</v>
      </c>
      <c r="R1438" s="90">
        <v>37.246755611111105</v>
      </c>
      <c r="S1438" s="90">
        <v>189.01297827777779</v>
      </c>
      <c r="T1438" s="90">
        <v>16.034161722222223</v>
      </c>
      <c r="U1438" s="90">
        <v>0</v>
      </c>
      <c r="V1438" s="90">
        <v>2084.4508869874421</v>
      </c>
      <c r="W1438" s="90">
        <v>0.30837999999999999</v>
      </c>
      <c r="X1438" s="90">
        <v>339.46</v>
      </c>
      <c r="Y1438" s="90">
        <v>11.486154495354443</v>
      </c>
      <c r="Z1438" s="90">
        <v>58.287822241301114</v>
      </c>
      <c r="AA1438" s="90">
        <v>4.9446147918988892</v>
      </c>
      <c r="AB1438" s="90">
        <v>0</v>
      </c>
      <c r="AC1438" s="90">
        <v>642.80296452918742</v>
      </c>
      <c r="AD1438" s="90">
        <v>717.52155605774192</v>
      </c>
    </row>
    <row r="1439" spans="1:30" x14ac:dyDescent="0.2">
      <c r="A1439" s="89" t="s">
        <v>1117</v>
      </c>
      <c r="B1439" s="89" t="s">
        <v>577</v>
      </c>
      <c r="C1439" s="89" t="s">
        <v>9</v>
      </c>
      <c r="D1439" s="89" t="s">
        <v>861</v>
      </c>
      <c r="E1439" s="89" t="s">
        <v>608</v>
      </c>
      <c r="F1439" s="89" t="s">
        <v>608</v>
      </c>
      <c r="G1439" s="89" t="s">
        <v>541</v>
      </c>
      <c r="H1439" s="89" t="s">
        <v>83</v>
      </c>
      <c r="I1439" s="89" t="s">
        <v>332</v>
      </c>
      <c r="J1439" s="90">
        <v>54.353648999999997</v>
      </c>
      <c r="K1439" s="90">
        <v>77.295709000000002</v>
      </c>
      <c r="L1439" s="89" t="s">
        <v>24</v>
      </c>
      <c r="M1439" s="89" t="s">
        <v>30</v>
      </c>
      <c r="N1439" s="89"/>
      <c r="O1439" s="89" t="s">
        <v>30</v>
      </c>
      <c r="P1439" s="90" t="s">
        <v>540</v>
      </c>
      <c r="Q1439" s="89" t="s">
        <v>540</v>
      </c>
      <c r="R1439" s="90">
        <v>37.246755611111105</v>
      </c>
      <c r="S1439" s="90">
        <v>189.01297827777779</v>
      </c>
      <c r="T1439" s="90">
        <v>16.034161722222223</v>
      </c>
      <c r="U1439" s="90">
        <v>0</v>
      </c>
      <c r="V1439" s="90">
        <v>2084.4508869874421</v>
      </c>
      <c r="W1439" s="90">
        <v>9.3549999999999994E-2</v>
      </c>
      <c r="X1439" s="90">
        <v>339.46</v>
      </c>
      <c r="Y1439" s="90">
        <v>3.4844339874194437</v>
      </c>
      <c r="Z1439" s="90">
        <v>17.68216411788611</v>
      </c>
      <c r="AA1439" s="90">
        <v>1.4999958291138888</v>
      </c>
      <c r="AB1439" s="90">
        <v>0</v>
      </c>
      <c r="AC1439" s="90">
        <v>195.00038047767521</v>
      </c>
      <c r="AD1439" s="90">
        <v>217.66697441209465</v>
      </c>
    </row>
    <row r="1440" spans="1:30" x14ac:dyDescent="0.2">
      <c r="A1440" s="89" t="s">
        <v>1117</v>
      </c>
      <c r="B1440" s="89" t="s">
        <v>578</v>
      </c>
      <c r="C1440" s="89" t="s">
        <v>6</v>
      </c>
      <c r="D1440" s="89" t="s">
        <v>861</v>
      </c>
      <c r="E1440" s="89" t="s">
        <v>608</v>
      </c>
      <c r="F1440" s="89" t="s">
        <v>608</v>
      </c>
      <c r="G1440" s="89" t="s">
        <v>541</v>
      </c>
      <c r="H1440" s="89" t="s">
        <v>83</v>
      </c>
      <c r="I1440" s="89" t="s">
        <v>332</v>
      </c>
      <c r="J1440" s="90">
        <v>54.353648999999997</v>
      </c>
      <c r="K1440" s="90">
        <v>77.295709000000002</v>
      </c>
      <c r="L1440" s="89" t="s">
        <v>24</v>
      </c>
      <c r="M1440" s="89" t="s">
        <v>30</v>
      </c>
      <c r="N1440" s="89"/>
      <c r="O1440" s="89" t="s">
        <v>30</v>
      </c>
      <c r="P1440" s="90" t="s">
        <v>540</v>
      </c>
      <c r="Q1440" s="89" t="s">
        <v>540</v>
      </c>
      <c r="R1440" s="90">
        <v>37.246755611111105</v>
      </c>
      <c r="S1440" s="90">
        <v>189.01297827777779</v>
      </c>
      <c r="T1440" s="90">
        <v>16.034161722222223</v>
      </c>
      <c r="U1440" s="90">
        <v>0</v>
      </c>
      <c r="V1440" s="90">
        <v>2084.4508869874421</v>
      </c>
      <c r="W1440" s="90">
        <v>0.28719</v>
      </c>
      <c r="X1440" s="90">
        <v>339.46</v>
      </c>
      <c r="Y1440" s="90">
        <v>10.696895743954999</v>
      </c>
      <c r="Z1440" s="90">
        <v>54.282637231595004</v>
      </c>
      <c r="AA1440" s="90">
        <v>4.6048509050049997</v>
      </c>
      <c r="AB1440" s="90">
        <v>0</v>
      </c>
      <c r="AC1440" s="90">
        <v>598.63345023392355</v>
      </c>
      <c r="AD1440" s="90">
        <v>668.21783411447859</v>
      </c>
    </row>
    <row r="1441" spans="1:30" x14ac:dyDescent="0.2">
      <c r="A1441" s="89" t="s">
        <v>1117</v>
      </c>
      <c r="B1441" s="89" t="s">
        <v>578</v>
      </c>
      <c r="C1441" s="89" t="s">
        <v>7</v>
      </c>
      <c r="D1441" s="89" t="s">
        <v>861</v>
      </c>
      <c r="E1441" s="89" t="s">
        <v>608</v>
      </c>
      <c r="F1441" s="89" t="s">
        <v>608</v>
      </c>
      <c r="G1441" s="89" t="s">
        <v>541</v>
      </c>
      <c r="H1441" s="89" t="s">
        <v>83</v>
      </c>
      <c r="I1441" s="89" t="s">
        <v>332</v>
      </c>
      <c r="J1441" s="90">
        <v>54.353648999999997</v>
      </c>
      <c r="K1441" s="90">
        <v>77.295709000000002</v>
      </c>
      <c r="L1441" s="89" t="s">
        <v>24</v>
      </c>
      <c r="M1441" s="89" t="s">
        <v>30</v>
      </c>
      <c r="N1441" s="89"/>
      <c r="O1441" s="89" t="s">
        <v>30</v>
      </c>
      <c r="P1441" s="90" t="s">
        <v>540</v>
      </c>
      <c r="Q1441" s="89" t="s">
        <v>540</v>
      </c>
      <c r="R1441" s="90">
        <v>37.246755611111105</v>
      </c>
      <c r="S1441" s="90">
        <v>189.01297827777779</v>
      </c>
      <c r="T1441" s="90">
        <v>16.034161722222223</v>
      </c>
      <c r="U1441" s="90">
        <v>0</v>
      </c>
      <c r="V1441" s="90">
        <v>2084.4508869874421</v>
      </c>
      <c r="W1441" s="90">
        <v>0.20695</v>
      </c>
      <c r="X1441" s="90">
        <v>339.46</v>
      </c>
      <c r="Y1441" s="90">
        <v>7.7082160737194432</v>
      </c>
      <c r="Z1441" s="90">
        <v>39.116235854586115</v>
      </c>
      <c r="AA1441" s="90">
        <v>3.3182697684138889</v>
      </c>
      <c r="AB1441" s="90">
        <v>0</v>
      </c>
      <c r="AC1441" s="90">
        <v>431.37711106205114</v>
      </c>
      <c r="AD1441" s="90">
        <v>481.51983275877058</v>
      </c>
    </row>
    <row r="1442" spans="1:30" x14ac:dyDescent="0.2">
      <c r="A1442" s="89" t="s">
        <v>1117</v>
      </c>
      <c r="B1442" s="89" t="s">
        <v>577</v>
      </c>
      <c r="C1442" s="89" t="s">
        <v>5</v>
      </c>
      <c r="D1442" s="89" t="s">
        <v>862</v>
      </c>
      <c r="E1442" s="89" t="s">
        <v>611</v>
      </c>
      <c r="F1442" s="89" t="s">
        <v>611</v>
      </c>
      <c r="G1442" s="89" t="s">
        <v>541</v>
      </c>
      <c r="H1442" s="89" t="s">
        <v>83</v>
      </c>
      <c r="I1442" s="89" t="s">
        <v>333</v>
      </c>
      <c r="J1442" s="90">
        <v>54.752994000000001</v>
      </c>
      <c r="K1442" s="90">
        <v>83.128731000000002</v>
      </c>
      <c r="L1442" s="89" t="s">
        <v>24</v>
      </c>
      <c r="M1442" s="89" t="s">
        <v>30</v>
      </c>
      <c r="N1442" s="89"/>
      <c r="O1442" s="89" t="s">
        <v>30</v>
      </c>
      <c r="P1442" s="90" t="s">
        <v>540</v>
      </c>
      <c r="Q1442" s="89" t="s">
        <v>540</v>
      </c>
      <c r="R1442" s="90">
        <v>352.94118685121134</v>
      </c>
      <c r="S1442" s="90">
        <v>461.18097968179353</v>
      </c>
      <c r="T1442" s="90">
        <v>98.754767845728466</v>
      </c>
      <c r="U1442" s="90">
        <v>2028.6876923076925</v>
      </c>
      <c r="V1442" s="90">
        <v>317.55115202668793</v>
      </c>
      <c r="W1442" s="90">
        <v>1.276</v>
      </c>
      <c r="X1442" s="90">
        <v>33.36</v>
      </c>
      <c r="Y1442" s="90">
        <v>450.35295442214567</v>
      </c>
      <c r="Z1442" s="90">
        <v>588.46693007396857</v>
      </c>
      <c r="AA1442" s="90">
        <v>126.01108377114953</v>
      </c>
      <c r="AB1442" s="90">
        <v>2588.6054953846156</v>
      </c>
      <c r="AC1442" s="90">
        <v>405.1952699860538</v>
      </c>
      <c r="AD1442" s="90">
        <v>4158.6317336379334</v>
      </c>
    </row>
    <row r="1443" spans="1:30" x14ac:dyDescent="0.2">
      <c r="A1443" s="89" t="s">
        <v>1117</v>
      </c>
      <c r="B1443" s="89" t="s">
        <v>577</v>
      </c>
      <c r="C1443" s="89" t="s">
        <v>10</v>
      </c>
      <c r="D1443" s="89" t="s">
        <v>862</v>
      </c>
      <c r="E1443" s="89" t="s">
        <v>611</v>
      </c>
      <c r="F1443" s="89" t="s">
        <v>611</v>
      </c>
      <c r="G1443" s="89" t="s">
        <v>541</v>
      </c>
      <c r="H1443" s="89" t="s">
        <v>83</v>
      </c>
      <c r="I1443" s="89" t="s">
        <v>333</v>
      </c>
      <c r="J1443" s="90">
        <v>54.752994000000001</v>
      </c>
      <c r="K1443" s="90">
        <v>83.128731000000002</v>
      </c>
      <c r="L1443" s="89" t="s">
        <v>24</v>
      </c>
      <c r="M1443" s="89" t="s">
        <v>30</v>
      </c>
      <c r="N1443" s="89"/>
      <c r="O1443" s="89" t="s">
        <v>30</v>
      </c>
      <c r="P1443" s="90" t="s">
        <v>540</v>
      </c>
      <c r="Q1443" s="89" t="s">
        <v>540</v>
      </c>
      <c r="R1443" s="90">
        <v>352.94118685121134</v>
      </c>
      <c r="S1443" s="90">
        <v>461.18097968179353</v>
      </c>
      <c r="T1443" s="90">
        <v>98.754767845728466</v>
      </c>
      <c r="U1443" s="90">
        <v>2028.6876923076925</v>
      </c>
      <c r="V1443" s="90">
        <v>317.55115202668793</v>
      </c>
      <c r="W1443" s="90">
        <v>0.35389999999999999</v>
      </c>
      <c r="X1443" s="90">
        <v>33.36</v>
      </c>
      <c r="Y1443" s="90">
        <v>124.90588602664369</v>
      </c>
      <c r="Z1443" s="90">
        <v>163.21194870938672</v>
      </c>
      <c r="AA1443" s="90">
        <v>34.949312340603306</v>
      </c>
      <c r="AB1443" s="90">
        <v>717.95257430769232</v>
      </c>
      <c r="AC1443" s="90">
        <v>112.38135270224485</v>
      </c>
      <c r="AD1443" s="90">
        <v>1153.4010740865708</v>
      </c>
    </row>
    <row r="1444" spans="1:30" x14ac:dyDescent="0.2">
      <c r="A1444" s="89" t="s">
        <v>1117</v>
      </c>
      <c r="B1444" s="89" t="s">
        <v>577</v>
      </c>
      <c r="C1444" s="89" t="s">
        <v>9</v>
      </c>
      <c r="D1444" s="89" t="s">
        <v>862</v>
      </c>
      <c r="E1444" s="89" t="s">
        <v>611</v>
      </c>
      <c r="F1444" s="89" t="s">
        <v>611</v>
      </c>
      <c r="G1444" s="89" t="s">
        <v>541</v>
      </c>
      <c r="H1444" s="89" t="s">
        <v>83</v>
      </c>
      <c r="I1444" s="89" t="s">
        <v>333</v>
      </c>
      <c r="J1444" s="90">
        <v>54.752994000000001</v>
      </c>
      <c r="K1444" s="90">
        <v>83.128731000000002</v>
      </c>
      <c r="L1444" s="89" t="s">
        <v>24</v>
      </c>
      <c r="M1444" s="89" t="s">
        <v>30</v>
      </c>
      <c r="N1444" s="89"/>
      <c r="O1444" s="89" t="s">
        <v>30</v>
      </c>
      <c r="P1444" s="90" t="s">
        <v>540</v>
      </c>
      <c r="Q1444" s="89" t="s">
        <v>540</v>
      </c>
      <c r="R1444" s="90">
        <v>352.94118685121134</v>
      </c>
      <c r="S1444" s="90">
        <v>461.18097968179353</v>
      </c>
      <c r="T1444" s="90">
        <v>98.754767845728466</v>
      </c>
      <c r="U1444" s="90">
        <v>2028.6876923076925</v>
      </c>
      <c r="V1444" s="90">
        <v>317.55115202668793</v>
      </c>
      <c r="W1444" s="90">
        <v>0.10713</v>
      </c>
      <c r="X1444" s="90">
        <v>33.36</v>
      </c>
      <c r="Y1444" s="90">
        <v>37.810589347370275</v>
      </c>
      <c r="Z1444" s="90">
        <v>49.406318353310539</v>
      </c>
      <c r="AA1444" s="90">
        <v>10.57959827931289</v>
      </c>
      <c r="AB1444" s="90">
        <v>217.33331247692311</v>
      </c>
      <c r="AC1444" s="90">
        <v>34.019254916619076</v>
      </c>
      <c r="AD1444" s="90">
        <v>349.14907337353588</v>
      </c>
    </row>
    <row r="1445" spans="1:30" x14ac:dyDescent="0.2">
      <c r="A1445" s="89" t="s">
        <v>1117</v>
      </c>
      <c r="B1445" s="89" t="s">
        <v>577</v>
      </c>
      <c r="C1445" s="89" t="s">
        <v>4</v>
      </c>
      <c r="D1445" s="89" t="s">
        <v>862</v>
      </c>
      <c r="E1445" s="89" t="s">
        <v>612</v>
      </c>
      <c r="F1445" s="89" t="s">
        <v>612</v>
      </c>
      <c r="G1445" s="89" t="s">
        <v>541</v>
      </c>
      <c r="H1445" s="89" t="s">
        <v>83</v>
      </c>
      <c r="I1445" s="89" t="s">
        <v>333</v>
      </c>
      <c r="J1445" s="90">
        <v>54.752994000000001</v>
      </c>
      <c r="K1445" s="90">
        <v>83.128731000000002</v>
      </c>
      <c r="L1445" s="89" t="s">
        <v>24</v>
      </c>
      <c r="M1445" s="89" t="s">
        <v>30</v>
      </c>
      <c r="N1445" s="89"/>
      <c r="O1445" s="89" t="s">
        <v>30</v>
      </c>
      <c r="P1445" s="90" t="s">
        <v>540</v>
      </c>
      <c r="Q1445" s="89" t="s">
        <v>540</v>
      </c>
      <c r="R1445" s="90">
        <v>356.34522196</v>
      </c>
      <c r="S1445" s="90">
        <v>218.96523092000001</v>
      </c>
      <c r="T1445" s="90">
        <v>11.786150933333333</v>
      </c>
      <c r="U1445" s="90">
        <v>796.42</v>
      </c>
      <c r="V1445" s="90">
        <v>566.64078801332778</v>
      </c>
      <c r="W1445" s="90">
        <v>1.448</v>
      </c>
      <c r="X1445" s="90">
        <v>75.75</v>
      </c>
      <c r="Y1445" s="90">
        <v>515.98788139807994</v>
      </c>
      <c r="Z1445" s="90">
        <v>317.06165437215998</v>
      </c>
      <c r="AA1445" s="90">
        <v>17.066346551466665</v>
      </c>
      <c r="AB1445" s="90">
        <v>1153.2161599999999</v>
      </c>
      <c r="AC1445" s="90">
        <v>820.49586104329865</v>
      </c>
      <c r="AD1445" s="90">
        <v>2823.8279033650051</v>
      </c>
    </row>
    <row r="1446" spans="1:30" x14ac:dyDescent="0.2">
      <c r="A1446" s="89" t="s">
        <v>1117</v>
      </c>
      <c r="B1446" s="89" t="s">
        <v>578</v>
      </c>
      <c r="C1446" s="89" t="s">
        <v>6</v>
      </c>
      <c r="D1446" s="89" t="s">
        <v>862</v>
      </c>
      <c r="E1446" s="89" t="s">
        <v>612</v>
      </c>
      <c r="F1446" s="89" t="s">
        <v>612</v>
      </c>
      <c r="G1446" s="89" t="s">
        <v>541</v>
      </c>
      <c r="H1446" s="89" t="s">
        <v>83</v>
      </c>
      <c r="I1446" s="89" t="s">
        <v>333</v>
      </c>
      <c r="J1446" s="90">
        <v>54.752994000000001</v>
      </c>
      <c r="K1446" s="90">
        <v>83.128731000000002</v>
      </c>
      <c r="L1446" s="89" t="s">
        <v>24</v>
      </c>
      <c r="M1446" s="89" t="s">
        <v>30</v>
      </c>
      <c r="N1446" s="89"/>
      <c r="O1446" s="89" t="s">
        <v>30</v>
      </c>
      <c r="P1446" s="90" t="s">
        <v>540</v>
      </c>
      <c r="Q1446" s="89" t="s">
        <v>540</v>
      </c>
      <c r="R1446" s="90">
        <v>356.34522196</v>
      </c>
      <c r="S1446" s="90">
        <v>218.96523092000001</v>
      </c>
      <c r="T1446" s="90">
        <v>11.786150933333333</v>
      </c>
      <c r="U1446" s="90">
        <v>796.42</v>
      </c>
      <c r="V1446" s="90">
        <v>566.64078801332778</v>
      </c>
      <c r="W1446" s="90">
        <v>0.58643000000000001</v>
      </c>
      <c r="X1446" s="90">
        <v>75.75</v>
      </c>
      <c r="Y1446" s="90">
        <v>208.97152851400281</v>
      </c>
      <c r="Z1446" s="90">
        <v>128.40778036841562</v>
      </c>
      <c r="AA1446" s="90">
        <v>6.9117524918346671</v>
      </c>
      <c r="AB1446" s="90">
        <v>467.04458059999996</v>
      </c>
      <c r="AC1446" s="90">
        <v>332.2951573146558</v>
      </c>
      <c r="AD1446" s="90">
        <v>1143.6307992889087</v>
      </c>
    </row>
    <row r="1447" spans="1:30" x14ac:dyDescent="0.2">
      <c r="A1447" s="89" t="s">
        <v>1117</v>
      </c>
      <c r="B1447" s="89" t="s">
        <v>578</v>
      </c>
      <c r="C1447" s="89" t="s">
        <v>7</v>
      </c>
      <c r="D1447" s="89" t="s">
        <v>862</v>
      </c>
      <c r="E1447" s="89" t="s">
        <v>612</v>
      </c>
      <c r="F1447" s="89" t="s">
        <v>612</v>
      </c>
      <c r="G1447" s="89" t="s">
        <v>541</v>
      </c>
      <c r="H1447" s="89" t="s">
        <v>83</v>
      </c>
      <c r="I1447" s="89" t="s">
        <v>333</v>
      </c>
      <c r="J1447" s="90">
        <v>54.752994000000001</v>
      </c>
      <c r="K1447" s="90">
        <v>83.128731000000002</v>
      </c>
      <c r="L1447" s="89" t="s">
        <v>24</v>
      </c>
      <c r="M1447" s="89" t="s">
        <v>30</v>
      </c>
      <c r="N1447" s="89"/>
      <c r="O1447" s="89" t="s">
        <v>30</v>
      </c>
      <c r="P1447" s="90" t="s">
        <v>540</v>
      </c>
      <c r="Q1447" s="89" t="s">
        <v>540</v>
      </c>
      <c r="R1447" s="90">
        <v>356.34522196</v>
      </c>
      <c r="S1447" s="90">
        <v>218.96523092000001</v>
      </c>
      <c r="T1447" s="90">
        <v>11.786150933333333</v>
      </c>
      <c r="U1447" s="90">
        <v>796.42</v>
      </c>
      <c r="V1447" s="90">
        <v>566.64078801332778</v>
      </c>
      <c r="W1447" s="90">
        <v>0.42557</v>
      </c>
      <c r="X1447" s="90">
        <v>75.75</v>
      </c>
      <c r="Y1447" s="90">
        <v>151.6498361095172</v>
      </c>
      <c r="Z1447" s="90">
        <v>93.185033322624406</v>
      </c>
      <c r="AA1447" s="90">
        <v>5.0158322526986669</v>
      </c>
      <c r="AB1447" s="90">
        <v>338.93245939999997</v>
      </c>
      <c r="AC1447" s="90">
        <v>241.14532015483189</v>
      </c>
      <c r="AD1447" s="90">
        <v>829.92848123967212</v>
      </c>
    </row>
    <row r="1448" spans="1:30" x14ac:dyDescent="0.2">
      <c r="A1448" s="89" t="s">
        <v>1117</v>
      </c>
      <c r="B1448" s="89" t="s">
        <v>577</v>
      </c>
      <c r="C1448" s="89" t="s">
        <v>4</v>
      </c>
      <c r="D1448" s="89" t="s">
        <v>863</v>
      </c>
      <c r="E1448" s="89" t="s">
        <v>608</v>
      </c>
      <c r="F1448" s="89" t="s">
        <v>608</v>
      </c>
      <c r="G1448" s="89" t="s">
        <v>541</v>
      </c>
      <c r="H1448" s="89" t="s">
        <v>83</v>
      </c>
      <c r="I1448" s="89" t="s">
        <v>334</v>
      </c>
      <c r="J1448" s="90">
        <v>55.201222000000001</v>
      </c>
      <c r="K1448" s="90">
        <v>75.976488000000003</v>
      </c>
      <c r="L1448" s="89" t="s">
        <v>24</v>
      </c>
      <c r="M1448" s="89" t="s">
        <v>30</v>
      </c>
      <c r="N1448" s="89"/>
      <c r="O1448" s="89" t="s">
        <v>30</v>
      </c>
      <c r="P1448" s="90" t="s">
        <v>540</v>
      </c>
      <c r="Q1448" s="89" t="s">
        <v>540</v>
      </c>
      <c r="R1448" s="90">
        <v>37.246755611111105</v>
      </c>
      <c r="S1448" s="90">
        <v>189.01297827777779</v>
      </c>
      <c r="T1448" s="90">
        <v>16.034161722222223</v>
      </c>
      <c r="U1448" s="90">
        <v>0</v>
      </c>
      <c r="V1448" s="90">
        <v>1271.6008041574337</v>
      </c>
      <c r="W1448" s="90">
        <v>0.85172000000000003</v>
      </c>
      <c r="X1448" s="90">
        <v>191.76</v>
      </c>
      <c r="Y1448" s="90">
        <v>31.72380668909555</v>
      </c>
      <c r="Z1448" s="90">
        <v>160.9861338587489</v>
      </c>
      <c r="AA1448" s="90">
        <v>13.656616222051111</v>
      </c>
      <c r="AB1448" s="90">
        <v>0</v>
      </c>
      <c r="AC1448" s="90">
        <v>1083.0478369169696</v>
      </c>
      <c r="AD1448" s="90">
        <v>1289.4143936868652</v>
      </c>
    </row>
    <row r="1449" spans="1:30" x14ac:dyDescent="0.2">
      <c r="A1449" s="89" t="s">
        <v>1117</v>
      </c>
      <c r="B1449" s="89" t="s">
        <v>577</v>
      </c>
      <c r="C1449" s="89" t="s">
        <v>5</v>
      </c>
      <c r="D1449" s="89" t="s">
        <v>863</v>
      </c>
      <c r="E1449" s="89" t="s">
        <v>608</v>
      </c>
      <c r="F1449" s="89" t="s">
        <v>608</v>
      </c>
      <c r="G1449" s="89" t="s">
        <v>541</v>
      </c>
      <c r="H1449" s="89" t="s">
        <v>83</v>
      </c>
      <c r="I1449" s="89" t="s">
        <v>334</v>
      </c>
      <c r="J1449" s="90">
        <v>55.201222000000001</v>
      </c>
      <c r="K1449" s="90">
        <v>75.976488000000003</v>
      </c>
      <c r="L1449" s="89" t="s">
        <v>24</v>
      </c>
      <c r="M1449" s="89" t="s">
        <v>30</v>
      </c>
      <c r="N1449" s="89"/>
      <c r="O1449" s="89" t="s">
        <v>30</v>
      </c>
      <c r="P1449" s="90" t="s">
        <v>540</v>
      </c>
      <c r="Q1449" s="89" t="s">
        <v>540</v>
      </c>
      <c r="R1449" s="90">
        <v>37.246755611111105</v>
      </c>
      <c r="S1449" s="90">
        <v>189.01297827777779</v>
      </c>
      <c r="T1449" s="90">
        <v>16.034161722222223</v>
      </c>
      <c r="U1449" s="90">
        <v>0</v>
      </c>
      <c r="V1449" s="90">
        <v>1271.6008041574337</v>
      </c>
      <c r="W1449" s="90">
        <v>0.75304000000000004</v>
      </c>
      <c r="X1449" s="90">
        <v>191.76</v>
      </c>
      <c r="Y1449" s="90">
        <v>28.048296845391107</v>
      </c>
      <c r="Z1449" s="90">
        <v>142.33433316229778</v>
      </c>
      <c r="AA1449" s="90">
        <v>12.074365143302224</v>
      </c>
      <c r="AB1449" s="90">
        <v>0</v>
      </c>
      <c r="AC1449" s="90">
        <v>957.56626956271396</v>
      </c>
      <c r="AD1449" s="90">
        <v>1140.023264713705</v>
      </c>
    </row>
    <row r="1450" spans="1:30" x14ac:dyDescent="0.2">
      <c r="A1450" s="89" t="s">
        <v>1117</v>
      </c>
      <c r="B1450" s="89" t="s">
        <v>577</v>
      </c>
      <c r="C1450" s="89" t="s">
        <v>10</v>
      </c>
      <c r="D1450" s="89" t="s">
        <v>863</v>
      </c>
      <c r="E1450" s="89" t="s">
        <v>608</v>
      </c>
      <c r="F1450" s="89" t="s">
        <v>608</v>
      </c>
      <c r="G1450" s="89" t="s">
        <v>541</v>
      </c>
      <c r="H1450" s="89" t="s">
        <v>83</v>
      </c>
      <c r="I1450" s="89" t="s">
        <v>334</v>
      </c>
      <c r="J1450" s="90">
        <v>55.201222000000001</v>
      </c>
      <c r="K1450" s="90">
        <v>75.976488000000003</v>
      </c>
      <c r="L1450" s="89" t="s">
        <v>24</v>
      </c>
      <c r="M1450" s="89" t="s">
        <v>30</v>
      </c>
      <c r="N1450" s="89"/>
      <c r="O1450" s="89" t="s">
        <v>30</v>
      </c>
      <c r="P1450" s="90" t="s">
        <v>540</v>
      </c>
      <c r="Q1450" s="89" t="s">
        <v>540</v>
      </c>
      <c r="R1450" s="90">
        <v>37.246755611111105</v>
      </c>
      <c r="S1450" s="90">
        <v>189.01297827777779</v>
      </c>
      <c r="T1450" s="90">
        <v>16.034161722222223</v>
      </c>
      <c r="U1450" s="90">
        <v>0</v>
      </c>
      <c r="V1450" s="90">
        <v>1271.6008041574337</v>
      </c>
      <c r="W1450" s="90">
        <v>0.20956</v>
      </c>
      <c r="X1450" s="90">
        <v>191.76</v>
      </c>
      <c r="Y1450" s="90">
        <v>7.8054301058644429</v>
      </c>
      <c r="Z1450" s="90">
        <v>39.60955972789111</v>
      </c>
      <c r="AA1450" s="90">
        <v>3.360118930508889</v>
      </c>
      <c r="AB1450" s="90">
        <v>0</v>
      </c>
      <c r="AC1450" s="90">
        <v>266.4766645192318</v>
      </c>
      <c r="AD1450" s="90">
        <v>317.25177328349628</v>
      </c>
    </row>
    <row r="1451" spans="1:30" x14ac:dyDescent="0.2">
      <c r="A1451" s="89" t="s">
        <v>1117</v>
      </c>
      <c r="B1451" s="89" t="s">
        <v>577</v>
      </c>
      <c r="C1451" s="89" t="s">
        <v>9</v>
      </c>
      <c r="D1451" s="89" t="s">
        <v>863</v>
      </c>
      <c r="E1451" s="89" t="s">
        <v>608</v>
      </c>
      <c r="F1451" s="89" t="s">
        <v>608</v>
      </c>
      <c r="G1451" s="89" t="s">
        <v>541</v>
      </c>
      <c r="H1451" s="89" t="s">
        <v>83</v>
      </c>
      <c r="I1451" s="89" t="s">
        <v>334</v>
      </c>
      <c r="J1451" s="90">
        <v>55.201222000000001</v>
      </c>
      <c r="K1451" s="90">
        <v>75.976488000000003</v>
      </c>
      <c r="L1451" s="89" t="s">
        <v>24</v>
      </c>
      <c r="M1451" s="89" t="s">
        <v>30</v>
      </c>
      <c r="N1451" s="89"/>
      <c r="O1451" s="89" t="s">
        <v>30</v>
      </c>
      <c r="P1451" s="90" t="s">
        <v>540</v>
      </c>
      <c r="Q1451" s="89" t="s">
        <v>540</v>
      </c>
      <c r="R1451" s="90">
        <v>37.246755611111105</v>
      </c>
      <c r="S1451" s="90">
        <v>189.01297827777779</v>
      </c>
      <c r="T1451" s="90">
        <v>16.034161722222223</v>
      </c>
      <c r="U1451" s="90">
        <v>0</v>
      </c>
      <c r="V1451" s="90">
        <v>1271.6008041574337</v>
      </c>
      <c r="W1451" s="90">
        <v>6.3519999999999993E-2</v>
      </c>
      <c r="X1451" s="90">
        <v>191.76</v>
      </c>
      <c r="Y1451" s="90">
        <v>2.3659139164177772</v>
      </c>
      <c r="Z1451" s="90">
        <v>12.006104380204444</v>
      </c>
      <c r="AA1451" s="90">
        <v>1.0184899525955555</v>
      </c>
      <c r="AB1451" s="90">
        <v>0</v>
      </c>
      <c r="AC1451" s="90">
        <v>80.772083080080179</v>
      </c>
      <c r="AD1451" s="90">
        <v>96.162591329297953</v>
      </c>
    </row>
    <row r="1452" spans="1:30" x14ac:dyDescent="0.2">
      <c r="A1452" s="89" t="s">
        <v>1117</v>
      </c>
      <c r="B1452" s="89" t="s">
        <v>578</v>
      </c>
      <c r="C1452" s="89" t="s">
        <v>6</v>
      </c>
      <c r="D1452" s="89" t="s">
        <v>863</v>
      </c>
      <c r="E1452" s="89" t="s">
        <v>608</v>
      </c>
      <c r="F1452" s="89" t="s">
        <v>608</v>
      </c>
      <c r="G1452" s="89" t="s">
        <v>541</v>
      </c>
      <c r="H1452" s="89" t="s">
        <v>83</v>
      </c>
      <c r="I1452" s="89" t="s">
        <v>334</v>
      </c>
      <c r="J1452" s="90">
        <v>55.201222000000001</v>
      </c>
      <c r="K1452" s="90">
        <v>75.976488000000003</v>
      </c>
      <c r="L1452" s="89" t="s">
        <v>24</v>
      </c>
      <c r="M1452" s="89" t="s">
        <v>30</v>
      </c>
      <c r="N1452" s="89"/>
      <c r="O1452" s="89" t="s">
        <v>30</v>
      </c>
      <c r="P1452" s="90" t="s">
        <v>540</v>
      </c>
      <c r="Q1452" s="89" t="s">
        <v>540</v>
      </c>
      <c r="R1452" s="90">
        <v>37.246755611111105</v>
      </c>
      <c r="S1452" s="90">
        <v>189.01297827777779</v>
      </c>
      <c r="T1452" s="90">
        <v>16.034161722222223</v>
      </c>
      <c r="U1452" s="90">
        <v>0</v>
      </c>
      <c r="V1452" s="90">
        <v>1271.6008041574337</v>
      </c>
      <c r="W1452" s="90">
        <v>0.41782000000000002</v>
      </c>
      <c r="X1452" s="90">
        <v>191.76</v>
      </c>
      <c r="Y1452" s="90">
        <v>15.562439429434443</v>
      </c>
      <c r="Z1452" s="90">
        <v>78.973402584021116</v>
      </c>
      <c r="AA1452" s="90">
        <v>6.6993934507788895</v>
      </c>
      <c r="AB1452" s="90">
        <v>0</v>
      </c>
      <c r="AC1452" s="90">
        <v>531.30024799305897</v>
      </c>
      <c r="AD1452" s="90">
        <v>632.53548345729337</v>
      </c>
    </row>
    <row r="1453" spans="1:30" x14ac:dyDescent="0.2">
      <c r="A1453" s="89" t="s">
        <v>1117</v>
      </c>
      <c r="B1453" s="89" t="s">
        <v>578</v>
      </c>
      <c r="C1453" s="89" t="s">
        <v>7</v>
      </c>
      <c r="D1453" s="89" t="s">
        <v>863</v>
      </c>
      <c r="E1453" s="89" t="s">
        <v>608</v>
      </c>
      <c r="F1453" s="89" t="s">
        <v>608</v>
      </c>
      <c r="G1453" s="89" t="s">
        <v>541</v>
      </c>
      <c r="H1453" s="89" t="s">
        <v>83</v>
      </c>
      <c r="I1453" s="89" t="s">
        <v>334</v>
      </c>
      <c r="J1453" s="90">
        <v>55.201222000000001</v>
      </c>
      <c r="K1453" s="90">
        <v>75.976488000000003</v>
      </c>
      <c r="L1453" s="89" t="s">
        <v>24</v>
      </c>
      <c r="M1453" s="89" t="s">
        <v>30</v>
      </c>
      <c r="N1453" s="89"/>
      <c r="O1453" s="89" t="s">
        <v>30</v>
      </c>
      <c r="P1453" s="90" t="s">
        <v>540</v>
      </c>
      <c r="Q1453" s="89" t="s">
        <v>540</v>
      </c>
      <c r="R1453" s="90">
        <v>37.246755611111105</v>
      </c>
      <c r="S1453" s="90">
        <v>189.01297827777779</v>
      </c>
      <c r="T1453" s="90">
        <v>16.034161722222223</v>
      </c>
      <c r="U1453" s="90">
        <v>0</v>
      </c>
      <c r="V1453" s="90">
        <v>1271.6008041574337</v>
      </c>
      <c r="W1453" s="90">
        <v>0.30408000000000002</v>
      </c>
      <c r="X1453" s="90">
        <v>191.76</v>
      </c>
      <c r="Y1453" s="90">
        <v>11.325993446226665</v>
      </c>
      <c r="Z1453" s="90">
        <v>57.475066434706676</v>
      </c>
      <c r="AA1453" s="90">
        <v>4.8756678964933338</v>
      </c>
      <c r="AB1453" s="90">
        <v>0</v>
      </c>
      <c r="AC1453" s="90">
        <v>386.66837252819244</v>
      </c>
      <c r="AD1453" s="90">
        <v>460.3451003056191</v>
      </c>
    </row>
    <row r="1454" spans="1:30" x14ac:dyDescent="0.2">
      <c r="A1454" s="89" t="s">
        <v>1117</v>
      </c>
      <c r="B1454" s="89" t="s">
        <v>577</v>
      </c>
      <c r="C1454" s="89" t="s">
        <v>4</v>
      </c>
      <c r="D1454" s="89" t="s">
        <v>864</v>
      </c>
      <c r="E1454" s="89" t="s">
        <v>608</v>
      </c>
      <c r="F1454" s="89" t="s">
        <v>608</v>
      </c>
      <c r="G1454" s="89" t="s">
        <v>541</v>
      </c>
      <c r="H1454" s="89" t="s">
        <v>83</v>
      </c>
      <c r="I1454" s="89" t="s">
        <v>335</v>
      </c>
      <c r="J1454" s="90">
        <v>55.298492000000003</v>
      </c>
      <c r="K1454" s="90">
        <v>79.693500999999998</v>
      </c>
      <c r="L1454" s="89" t="s">
        <v>24</v>
      </c>
      <c r="M1454" s="89" t="s">
        <v>30</v>
      </c>
      <c r="N1454" s="89"/>
      <c r="O1454" s="89" t="s">
        <v>30</v>
      </c>
      <c r="P1454" s="90" t="s">
        <v>540</v>
      </c>
      <c r="Q1454" s="89" t="s">
        <v>540</v>
      </c>
      <c r="R1454" s="90">
        <v>37.246755611111105</v>
      </c>
      <c r="S1454" s="90">
        <v>189.01297827777779</v>
      </c>
      <c r="T1454" s="90">
        <v>16.034161722222223</v>
      </c>
      <c r="U1454" s="90">
        <v>0</v>
      </c>
      <c r="V1454" s="90">
        <v>2706.8509986502218</v>
      </c>
      <c r="W1454" s="90">
        <v>0.76007999999999998</v>
      </c>
      <c r="X1454" s="90">
        <v>440.82</v>
      </c>
      <c r="Y1454" s="90">
        <v>28.310514004893328</v>
      </c>
      <c r="Z1454" s="90">
        <v>143.66498452937333</v>
      </c>
      <c r="AA1454" s="90">
        <v>12.187245641826667</v>
      </c>
      <c r="AB1454" s="90">
        <v>0</v>
      </c>
      <c r="AC1454" s="90">
        <v>2057.4233070540604</v>
      </c>
      <c r="AD1454" s="90">
        <v>2241.5860512301538</v>
      </c>
    </row>
    <row r="1455" spans="1:30" x14ac:dyDescent="0.2">
      <c r="A1455" s="89" t="s">
        <v>1117</v>
      </c>
      <c r="B1455" s="89" t="s">
        <v>577</v>
      </c>
      <c r="C1455" s="89" t="s">
        <v>5</v>
      </c>
      <c r="D1455" s="89" t="s">
        <v>864</v>
      </c>
      <c r="E1455" s="89" t="s">
        <v>608</v>
      </c>
      <c r="F1455" s="89" t="s">
        <v>608</v>
      </c>
      <c r="G1455" s="89" t="s">
        <v>541</v>
      </c>
      <c r="H1455" s="89" t="s">
        <v>83</v>
      </c>
      <c r="I1455" s="89" t="s">
        <v>335</v>
      </c>
      <c r="J1455" s="90">
        <v>55.298492000000003</v>
      </c>
      <c r="K1455" s="90">
        <v>79.693500999999998</v>
      </c>
      <c r="L1455" s="89" t="s">
        <v>24</v>
      </c>
      <c r="M1455" s="89" t="s">
        <v>30</v>
      </c>
      <c r="N1455" s="89"/>
      <c r="O1455" s="89" t="s">
        <v>30</v>
      </c>
      <c r="P1455" s="90" t="s">
        <v>540</v>
      </c>
      <c r="Q1455" s="89" t="s">
        <v>540</v>
      </c>
      <c r="R1455" s="90">
        <v>37.246755611111105</v>
      </c>
      <c r="S1455" s="90">
        <v>189.01297827777779</v>
      </c>
      <c r="T1455" s="90">
        <v>16.034161722222223</v>
      </c>
      <c r="U1455" s="90">
        <v>0</v>
      </c>
      <c r="V1455" s="90">
        <v>2706.8509986502218</v>
      </c>
      <c r="W1455" s="90">
        <v>0.65010999999999997</v>
      </c>
      <c r="X1455" s="90">
        <v>440.82</v>
      </c>
      <c r="Y1455" s="90">
        <v>24.214488290339439</v>
      </c>
      <c r="Z1455" s="90">
        <v>122.87922730816611</v>
      </c>
      <c r="AA1455" s="90">
        <v>10.423968877233889</v>
      </c>
      <c r="AB1455" s="90">
        <v>0</v>
      </c>
      <c r="AC1455" s="90">
        <v>1759.7509027324957</v>
      </c>
      <c r="AD1455" s="90">
        <v>1917.2685872082352</v>
      </c>
    </row>
    <row r="1456" spans="1:30" x14ac:dyDescent="0.2">
      <c r="A1456" s="89" t="s">
        <v>1117</v>
      </c>
      <c r="B1456" s="89" t="s">
        <v>577</v>
      </c>
      <c r="C1456" s="89" t="s">
        <v>10</v>
      </c>
      <c r="D1456" s="89" t="s">
        <v>864</v>
      </c>
      <c r="E1456" s="89" t="s">
        <v>608</v>
      </c>
      <c r="F1456" s="89" t="s">
        <v>608</v>
      </c>
      <c r="G1456" s="89" t="s">
        <v>541</v>
      </c>
      <c r="H1456" s="89" t="s">
        <v>83</v>
      </c>
      <c r="I1456" s="89" t="s">
        <v>335</v>
      </c>
      <c r="J1456" s="90">
        <v>55.298492000000003</v>
      </c>
      <c r="K1456" s="90">
        <v>79.693500999999998</v>
      </c>
      <c r="L1456" s="89" t="s">
        <v>24</v>
      </c>
      <c r="M1456" s="89" t="s">
        <v>30</v>
      </c>
      <c r="N1456" s="89"/>
      <c r="O1456" s="89" t="s">
        <v>30</v>
      </c>
      <c r="P1456" s="90" t="s">
        <v>540</v>
      </c>
      <c r="Q1456" s="89" t="s">
        <v>540</v>
      </c>
      <c r="R1456" s="90">
        <v>37.246755611111105</v>
      </c>
      <c r="S1456" s="90">
        <v>189.01297827777779</v>
      </c>
      <c r="T1456" s="90">
        <v>16.034161722222223</v>
      </c>
      <c r="U1456" s="90">
        <v>0</v>
      </c>
      <c r="V1456" s="90">
        <v>2706.8509986502218</v>
      </c>
      <c r="W1456" s="90">
        <v>0.17477999999999999</v>
      </c>
      <c r="X1456" s="90">
        <v>440.82</v>
      </c>
      <c r="Y1456" s="90">
        <v>6.5099879457099989</v>
      </c>
      <c r="Z1456" s="90">
        <v>33.035688343389999</v>
      </c>
      <c r="AA1456" s="90">
        <v>2.8024507858100001</v>
      </c>
      <c r="AB1456" s="90">
        <v>0</v>
      </c>
      <c r="AC1456" s="90">
        <v>473.10341754408574</v>
      </c>
      <c r="AD1456" s="90">
        <v>515.45154461899574</v>
      </c>
    </row>
    <row r="1457" spans="1:30" x14ac:dyDescent="0.2">
      <c r="A1457" s="89" t="s">
        <v>1117</v>
      </c>
      <c r="B1457" s="89" t="s">
        <v>577</v>
      </c>
      <c r="C1457" s="89" t="s">
        <v>9</v>
      </c>
      <c r="D1457" s="89" t="s">
        <v>864</v>
      </c>
      <c r="E1457" s="89" t="s">
        <v>608</v>
      </c>
      <c r="F1457" s="89" t="s">
        <v>608</v>
      </c>
      <c r="G1457" s="89" t="s">
        <v>541</v>
      </c>
      <c r="H1457" s="89" t="s">
        <v>83</v>
      </c>
      <c r="I1457" s="89" t="s">
        <v>335</v>
      </c>
      <c r="J1457" s="90">
        <v>55.298492000000003</v>
      </c>
      <c r="K1457" s="90">
        <v>79.693500999999998</v>
      </c>
      <c r="L1457" s="89" t="s">
        <v>24</v>
      </c>
      <c r="M1457" s="89" t="s">
        <v>30</v>
      </c>
      <c r="N1457" s="89"/>
      <c r="O1457" s="89" t="s">
        <v>30</v>
      </c>
      <c r="P1457" s="90" t="s">
        <v>540</v>
      </c>
      <c r="Q1457" s="89" t="s">
        <v>540</v>
      </c>
      <c r="R1457" s="90">
        <v>37.246755611111105</v>
      </c>
      <c r="S1457" s="90">
        <v>189.01297827777779</v>
      </c>
      <c r="T1457" s="90">
        <v>16.034161722222223</v>
      </c>
      <c r="U1457" s="90">
        <v>0</v>
      </c>
      <c r="V1457" s="90">
        <v>2706.8509986502218</v>
      </c>
      <c r="W1457" s="90">
        <v>5.2240000000000002E-2</v>
      </c>
      <c r="X1457" s="90">
        <v>440.82</v>
      </c>
      <c r="Y1457" s="90">
        <v>1.9457705131244443</v>
      </c>
      <c r="Z1457" s="90">
        <v>9.8740379852311122</v>
      </c>
      <c r="AA1457" s="90">
        <v>0.83762460836888897</v>
      </c>
      <c r="AB1457" s="90">
        <v>0</v>
      </c>
      <c r="AC1457" s="90">
        <v>141.40589616948759</v>
      </c>
      <c r="AD1457" s="90">
        <v>154.06332927621204</v>
      </c>
    </row>
    <row r="1458" spans="1:30" x14ac:dyDescent="0.2">
      <c r="A1458" s="89" t="s">
        <v>1117</v>
      </c>
      <c r="B1458" s="89" t="s">
        <v>578</v>
      </c>
      <c r="C1458" s="89" t="s">
        <v>6</v>
      </c>
      <c r="D1458" s="89" t="s">
        <v>864</v>
      </c>
      <c r="E1458" s="89" t="s">
        <v>608</v>
      </c>
      <c r="F1458" s="89" t="s">
        <v>608</v>
      </c>
      <c r="G1458" s="89" t="s">
        <v>541</v>
      </c>
      <c r="H1458" s="89" t="s">
        <v>83</v>
      </c>
      <c r="I1458" s="89" t="s">
        <v>335</v>
      </c>
      <c r="J1458" s="90">
        <v>55.298492000000003</v>
      </c>
      <c r="K1458" s="90">
        <v>79.693500999999998</v>
      </c>
      <c r="L1458" s="89" t="s">
        <v>24</v>
      </c>
      <c r="M1458" s="89" t="s">
        <v>30</v>
      </c>
      <c r="N1458" s="89"/>
      <c r="O1458" s="89" t="s">
        <v>30</v>
      </c>
      <c r="P1458" s="90" t="s">
        <v>540</v>
      </c>
      <c r="Q1458" s="89" t="s">
        <v>540</v>
      </c>
      <c r="R1458" s="90">
        <v>37.246755611111105</v>
      </c>
      <c r="S1458" s="90">
        <v>189.01297827777779</v>
      </c>
      <c r="T1458" s="90">
        <v>16.034161722222223</v>
      </c>
      <c r="U1458" s="90">
        <v>0</v>
      </c>
      <c r="V1458" s="90">
        <v>2706.8509986502218</v>
      </c>
      <c r="W1458" s="90">
        <v>0.22832</v>
      </c>
      <c r="X1458" s="90">
        <v>440.82</v>
      </c>
      <c r="Y1458" s="90">
        <v>8.5041792411288881</v>
      </c>
      <c r="Z1458" s="90">
        <v>43.155443200382223</v>
      </c>
      <c r="AA1458" s="90">
        <v>3.660919804417778</v>
      </c>
      <c r="AB1458" s="90">
        <v>0</v>
      </c>
      <c r="AC1458" s="90">
        <v>618.02822001181858</v>
      </c>
      <c r="AD1458" s="90">
        <v>673.34876225774747</v>
      </c>
    </row>
    <row r="1459" spans="1:30" x14ac:dyDescent="0.2">
      <c r="A1459" s="89" t="s">
        <v>1117</v>
      </c>
      <c r="B1459" s="89" t="s">
        <v>578</v>
      </c>
      <c r="C1459" s="89" t="s">
        <v>7</v>
      </c>
      <c r="D1459" s="89" t="s">
        <v>864</v>
      </c>
      <c r="E1459" s="89" t="s">
        <v>608</v>
      </c>
      <c r="F1459" s="89" t="s">
        <v>608</v>
      </c>
      <c r="G1459" s="89" t="s">
        <v>541</v>
      </c>
      <c r="H1459" s="89" t="s">
        <v>83</v>
      </c>
      <c r="I1459" s="89" t="s">
        <v>335</v>
      </c>
      <c r="J1459" s="90">
        <v>55.298492000000003</v>
      </c>
      <c r="K1459" s="90">
        <v>79.693500999999998</v>
      </c>
      <c r="L1459" s="89" t="s">
        <v>24</v>
      </c>
      <c r="M1459" s="89" t="s">
        <v>30</v>
      </c>
      <c r="N1459" s="89"/>
      <c r="O1459" s="89" t="s">
        <v>30</v>
      </c>
      <c r="P1459" s="90" t="s">
        <v>540</v>
      </c>
      <c r="Q1459" s="89" t="s">
        <v>540</v>
      </c>
      <c r="R1459" s="90">
        <v>37.246755611111105</v>
      </c>
      <c r="S1459" s="90">
        <v>189.01297827777779</v>
      </c>
      <c r="T1459" s="90">
        <v>16.034161722222223</v>
      </c>
      <c r="U1459" s="90">
        <v>0</v>
      </c>
      <c r="V1459" s="90">
        <v>2706.8509986502218</v>
      </c>
      <c r="W1459" s="90">
        <v>0.16658999999999999</v>
      </c>
      <c r="X1459" s="90">
        <v>440.82</v>
      </c>
      <c r="Y1459" s="90">
        <v>6.2049370172549985</v>
      </c>
      <c r="Z1459" s="90">
        <v>31.487672051295</v>
      </c>
      <c r="AA1459" s="90">
        <v>2.671131001305</v>
      </c>
      <c r="AB1459" s="90">
        <v>0</v>
      </c>
      <c r="AC1459" s="90">
        <v>450.9343078651404</v>
      </c>
      <c r="AD1459" s="90">
        <v>491.2980479349954</v>
      </c>
    </row>
    <row r="1460" spans="1:30" x14ac:dyDescent="0.2">
      <c r="A1460" s="89" t="s">
        <v>1117</v>
      </c>
      <c r="B1460" s="89" t="s">
        <v>577</v>
      </c>
      <c r="C1460" s="89" t="s">
        <v>5</v>
      </c>
      <c r="D1460" s="89" t="s">
        <v>865</v>
      </c>
      <c r="E1460" s="89" t="s">
        <v>611</v>
      </c>
      <c r="F1460" s="89" t="s">
        <v>611</v>
      </c>
      <c r="G1460" s="89" t="s">
        <v>541</v>
      </c>
      <c r="H1460" s="89" t="s">
        <v>83</v>
      </c>
      <c r="I1460" s="89" t="s">
        <v>336</v>
      </c>
      <c r="J1460" s="90">
        <v>54.998871000000001</v>
      </c>
      <c r="K1460" s="90">
        <v>82.977813999999995</v>
      </c>
      <c r="L1460" s="89" t="s">
        <v>24</v>
      </c>
      <c r="M1460" s="89" t="s">
        <v>30</v>
      </c>
      <c r="N1460" s="89"/>
      <c r="O1460" s="89" t="s">
        <v>30</v>
      </c>
      <c r="P1460" s="90" t="s">
        <v>540</v>
      </c>
      <c r="Q1460" s="89" t="s">
        <v>540</v>
      </c>
      <c r="R1460" s="90">
        <v>352.94118685121134</v>
      </c>
      <c r="S1460" s="90">
        <v>461.18097968179353</v>
      </c>
      <c r="T1460" s="90">
        <v>98.754767845728466</v>
      </c>
      <c r="U1460" s="90">
        <v>2028.6876923076925</v>
      </c>
      <c r="V1460" s="90">
        <v>494.82888616609426</v>
      </c>
      <c r="W1460" s="90">
        <v>0.95737000000000005</v>
      </c>
      <c r="X1460" s="90">
        <v>66.150000000000006</v>
      </c>
      <c r="Y1460" s="90">
        <v>337.89530405574425</v>
      </c>
      <c r="Z1460" s="90">
        <v>441.52083451795869</v>
      </c>
      <c r="AA1460" s="90">
        <v>94.544852092465064</v>
      </c>
      <c r="AB1460" s="90">
        <v>1942.2047359846156</v>
      </c>
      <c r="AC1460" s="90">
        <v>473.73433074883371</v>
      </c>
      <c r="AD1460" s="90">
        <v>3289.9000573996173</v>
      </c>
    </row>
    <row r="1461" spans="1:30" x14ac:dyDescent="0.2">
      <c r="A1461" s="89" t="s">
        <v>1117</v>
      </c>
      <c r="B1461" s="89" t="s">
        <v>577</v>
      </c>
      <c r="C1461" s="89" t="s">
        <v>10</v>
      </c>
      <c r="D1461" s="89" t="s">
        <v>865</v>
      </c>
      <c r="E1461" s="89" t="s">
        <v>611</v>
      </c>
      <c r="F1461" s="89" t="s">
        <v>611</v>
      </c>
      <c r="G1461" s="89" t="s">
        <v>541</v>
      </c>
      <c r="H1461" s="89" t="s">
        <v>83</v>
      </c>
      <c r="I1461" s="89" t="s">
        <v>336</v>
      </c>
      <c r="J1461" s="90">
        <v>54.998871000000001</v>
      </c>
      <c r="K1461" s="90">
        <v>82.977813999999995</v>
      </c>
      <c r="L1461" s="89" t="s">
        <v>24</v>
      </c>
      <c r="M1461" s="89" t="s">
        <v>30</v>
      </c>
      <c r="N1461" s="89"/>
      <c r="O1461" s="89" t="s">
        <v>30</v>
      </c>
      <c r="P1461" s="90" t="s">
        <v>540</v>
      </c>
      <c r="Q1461" s="89" t="s">
        <v>540</v>
      </c>
      <c r="R1461" s="90">
        <v>352.94118685121134</v>
      </c>
      <c r="S1461" s="90">
        <v>461.18097968179353</v>
      </c>
      <c r="T1461" s="90">
        <v>98.754767845728466</v>
      </c>
      <c r="U1461" s="90">
        <v>2028.6876923076925</v>
      </c>
      <c r="V1461" s="90">
        <v>494.82888616609426</v>
      </c>
      <c r="W1461" s="90">
        <v>0.25090000000000001</v>
      </c>
      <c r="X1461" s="90">
        <v>66.150000000000006</v>
      </c>
      <c r="Y1461" s="90">
        <v>88.552943780968931</v>
      </c>
      <c r="Z1461" s="90">
        <v>115.71030780216201</v>
      </c>
      <c r="AA1461" s="90">
        <v>24.777571252493274</v>
      </c>
      <c r="AB1461" s="90">
        <v>508.99774200000007</v>
      </c>
      <c r="AC1461" s="90">
        <v>124.15256753907306</v>
      </c>
      <c r="AD1461" s="90">
        <v>862.19113237469742</v>
      </c>
    </row>
    <row r="1462" spans="1:30" x14ac:dyDescent="0.2">
      <c r="A1462" s="89" t="s">
        <v>1117</v>
      </c>
      <c r="B1462" s="89" t="s">
        <v>577</v>
      </c>
      <c r="C1462" s="89" t="s">
        <v>9</v>
      </c>
      <c r="D1462" s="89" t="s">
        <v>865</v>
      </c>
      <c r="E1462" s="89" t="s">
        <v>611</v>
      </c>
      <c r="F1462" s="89" t="s">
        <v>611</v>
      </c>
      <c r="G1462" s="89" t="s">
        <v>541</v>
      </c>
      <c r="H1462" s="89" t="s">
        <v>83</v>
      </c>
      <c r="I1462" s="89" t="s">
        <v>336</v>
      </c>
      <c r="J1462" s="90">
        <v>54.998871000000001</v>
      </c>
      <c r="K1462" s="90">
        <v>82.977813999999995</v>
      </c>
      <c r="L1462" s="89" t="s">
        <v>24</v>
      </c>
      <c r="M1462" s="89" t="s">
        <v>30</v>
      </c>
      <c r="N1462" s="89"/>
      <c r="O1462" s="89" t="s">
        <v>30</v>
      </c>
      <c r="P1462" s="90" t="s">
        <v>540</v>
      </c>
      <c r="Q1462" s="89" t="s">
        <v>540</v>
      </c>
      <c r="R1462" s="90">
        <v>352.94118685121134</v>
      </c>
      <c r="S1462" s="90">
        <v>461.18097968179353</v>
      </c>
      <c r="T1462" s="90">
        <v>98.754767845728466</v>
      </c>
      <c r="U1462" s="90">
        <v>2028.6876923076925</v>
      </c>
      <c r="V1462" s="90">
        <v>494.82888616609426</v>
      </c>
      <c r="W1462" s="90">
        <v>7.4190000000000006E-2</v>
      </c>
      <c r="X1462" s="90">
        <v>66.150000000000006</v>
      </c>
      <c r="Y1462" s="90">
        <v>26.184706652491371</v>
      </c>
      <c r="Z1462" s="90">
        <v>34.215016882592266</v>
      </c>
      <c r="AA1462" s="90">
        <v>7.3266162264745951</v>
      </c>
      <c r="AB1462" s="90">
        <v>150.50833989230773</v>
      </c>
      <c r="AC1462" s="90">
        <v>36.711355064662534</v>
      </c>
      <c r="AD1462" s="90">
        <v>254.94603471852849</v>
      </c>
    </row>
    <row r="1463" spans="1:30" x14ac:dyDescent="0.2">
      <c r="A1463" s="89" t="s">
        <v>1117</v>
      </c>
      <c r="B1463" s="89" t="s">
        <v>577</v>
      </c>
      <c r="C1463" s="89" t="s">
        <v>4</v>
      </c>
      <c r="D1463" s="89" t="s">
        <v>865</v>
      </c>
      <c r="E1463" s="89" t="s">
        <v>612</v>
      </c>
      <c r="F1463" s="89" t="s">
        <v>612</v>
      </c>
      <c r="G1463" s="89" t="s">
        <v>541</v>
      </c>
      <c r="H1463" s="89" t="s">
        <v>83</v>
      </c>
      <c r="I1463" s="89" t="s">
        <v>336</v>
      </c>
      <c r="J1463" s="90">
        <v>54.998871000000001</v>
      </c>
      <c r="K1463" s="90">
        <v>82.977813999999995</v>
      </c>
      <c r="L1463" s="89" t="s">
        <v>24</v>
      </c>
      <c r="M1463" s="89" t="s">
        <v>30</v>
      </c>
      <c r="N1463" s="89"/>
      <c r="O1463" s="89" t="s">
        <v>30</v>
      </c>
      <c r="P1463" s="90" t="s">
        <v>540</v>
      </c>
      <c r="Q1463" s="89" t="s">
        <v>540</v>
      </c>
      <c r="R1463" s="90">
        <v>356.34522196</v>
      </c>
      <c r="S1463" s="90">
        <v>218.96523092000001</v>
      </c>
      <c r="T1463" s="90">
        <v>11.786150933333333</v>
      </c>
      <c r="U1463" s="90">
        <v>796.42</v>
      </c>
      <c r="V1463" s="90">
        <v>317.55115202668793</v>
      </c>
      <c r="W1463" s="90">
        <v>1.1455200000000001</v>
      </c>
      <c r="X1463" s="90">
        <v>42.91</v>
      </c>
      <c r="Y1463" s="90">
        <v>408.20057865961923</v>
      </c>
      <c r="Z1463" s="90">
        <v>250.82905132347844</v>
      </c>
      <c r="AA1463" s="90">
        <v>13.501271617152002</v>
      </c>
      <c r="AB1463" s="90">
        <v>912.31503840000005</v>
      </c>
      <c r="AC1463" s="90">
        <v>363.7611956696116</v>
      </c>
      <c r="AD1463" s="90">
        <v>1948.6071356698615</v>
      </c>
    </row>
    <row r="1464" spans="1:30" x14ac:dyDescent="0.2">
      <c r="A1464" s="89" t="s">
        <v>1117</v>
      </c>
      <c r="B1464" s="89" t="s">
        <v>578</v>
      </c>
      <c r="C1464" s="89" t="s">
        <v>6</v>
      </c>
      <c r="D1464" s="89" t="s">
        <v>865</v>
      </c>
      <c r="E1464" s="89" t="s">
        <v>612</v>
      </c>
      <c r="F1464" s="89" t="s">
        <v>612</v>
      </c>
      <c r="G1464" s="89" t="s">
        <v>541</v>
      </c>
      <c r="H1464" s="89" t="s">
        <v>83</v>
      </c>
      <c r="I1464" s="89" t="s">
        <v>336</v>
      </c>
      <c r="J1464" s="90">
        <v>54.998871000000001</v>
      </c>
      <c r="K1464" s="90">
        <v>82.977813999999995</v>
      </c>
      <c r="L1464" s="89" t="s">
        <v>24</v>
      </c>
      <c r="M1464" s="89" t="s">
        <v>30</v>
      </c>
      <c r="N1464" s="89"/>
      <c r="O1464" s="89" t="s">
        <v>30</v>
      </c>
      <c r="P1464" s="90" t="s">
        <v>540</v>
      </c>
      <c r="Q1464" s="89" t="s">
        <v>540</v>
      </c>
      <c r="R1464" s="90">
        <v>356.34522196</v>
      </c>
      <c r="S1464" s="90">
        <v>218.96523092000001</v>
      </c>
      <c r="T1464" s="90">
        <v>11.786150933333333</v>
      </c>
      <c r="U1464" s="90">
        <v>796.42</v>
      </c>
      <c r="V1464" s="90">
        <v>317.55115202668793</v>
      </c>
      <c r="W1464" s="90">
        <v>0.51463999999999999</v>
      </c>
      <c r="X1464" s="90">
        <v>42.91</v>
      </c>
      <c r="Y1464" s="90">
        <v>183.38950502949439</v>
      </c>
      <c r="Z1464" s="90">
        <v>112.6882664406688</v>
      </c>
      <c r="AA1464" s="90">
        <v>6.0656247163306665</v>
      </c>
      <c r="AB1464" s="90">
        <v>409.86958879999997</v>
      </c>
      <c r="AC1464" s="90">
        <v>163.42452487901468</v>
      </c>
      <c r="AD1464" s="90">
        <v>875.43750986550856</v>
      </c>
    </row>
    <row r="1465" spans="1:30" x14ac:dyDescent="0.2">
      <c r="A1465" s="89" t="s">
        <v>1117</v>
      </c>
      <c r="B1465" s="89" t="s">
        <v>578</v>
      </c>
      <c r="C1465" s="89" t="s">
        <v>7</v>
      </c>
      <c r="D1465" s="89" t="s">
        <v>865</v>
      </c>
      <c r="E1465" s="89" t="s">
        <v>612</v>
      </c>
      <c r="F1465" s="89" t="s">
        <v>612</v>
      </c>
      <c r="G1465" s="89" t="s">
        <v>541</v>
      </c>
      <c r="H1465" s="89" t="s">
        <v>83</v>
      </c>
      <c r="I1465" s="89" t="s">
        <v>336</v>
      </c>
      <c r="J1465" s="90">
        <v>54.998871000000001</v>
      </c>
      <c r="K1465" s="90">
        <v>82.977813999999995</v>
      </c>
      <c r="L1465" s="89" t="s">
        <v>24</v>
      </c>
      <c r="M1465" s="89" t="s">
        <v>30</v>
      </c>
      <c r="N1465" s="89"/>
      <c r="O1465" s="89" t="s">
        <v>30</v>
      </c>
      <c r="P1465" s="90" t="s">
        <v>540</v>
      </c>
      <c r="Q1465" s="89" t="s">
        <v>540</v>
      </c>
      <c r="R1465" s="90">
        <v>356.34522196</v>
      </c>
      <c r="S1465" s="90">
        <v>218.96523092000001</v>
      </c>
      <c r="T1465" s="90">
        <v>11.786150933333333</v>
      </c>
      <c r="U1465" s="90">
        <v>796.42</v>
      </c>
      <c r="V1465" s="90">
        <v>317.55115202668793</v>
      </c>
      <c r="W1465" s="90">
        <v>0.374</v>
      </c>
      <c r="X1465" s="90">
        <v>42.91</v>
      </c>
      <c r="Y1465" s="90">
        <v>133.27311301303999</v>
      </c>
      <c r="Z1465" s="90">
        <v>81.892996364080005</v>
      </c>
      <c r="AA1465" s="90">
        <v>4.408020449066667</v>
      </c>
      <c r="AB1465" s="90">
        <v>297.86107999999996</v>
      </c>
      <c r="AC1465" s="90">
        <v>118.76413085798129</v>
      </c>
      <c r="AD1465" s="90">
        <v>636.19934068416785</v>
      </c>
    </row>
    <row r="1466" spans="1:30" x14ac:dyDescent="0.2">
      <c r="A1466" s="89" t="s">
        <v>1117</v>
      </c>
      <c r="B1466" s="89" t="s">
        <v>577</v>
      </c>
      <c r="C1466" s="89" t="s">
        <v>4</v>
      </c>
      <c r="D1466" s="89" t="s">
        <v>866</v>
      </c>
      <c r="E1466" s="89" t="s">
        <v>608</v>
      </c>
      <c r="F1466" s="89" t="s">
        <v>608</v>
      </c>
      <c r="G1466" s="89" t="s">
        <v>541</v>
      </c>
      <c r="H1466" s="89" t="s">
        <v>83</v>
      </c>
      <c r="I1466" s="89" t="s">
        <v>337</v>
      </c>
      <c r="J1466" s="90">
        <v>55.673478000000003</v>
      </c>
      <c r="K1466" s="90">
        <v>76.714679000000004</v>
      </c>
      <c r="L1466" s="89" t="s">
        <v>24</v>
      </c>
      <c r="M1466" s="89" t="s">
        <v>30</v>
      </c>
      <c r="N1466" s="89"/>
      <c r="O1466" s="89" t="s">
        <v>30</v>
      </c>
      <c r="P1466" s="90" t="s">
        <v>540</v>
      </c>
      <c r="Q1466" s="89" t="s">
        <v>540</v>
      </c>
      <c r="R1466" s="90">
        <v>37.246755611111105</v>
      </c>
      <c r="S1466" s="90">
        <v>189.01297827777779</v>
      </c>
      <c r="T1466" s="90">
        <v>16.034161722222223</v>
      </c>
      <c r="U1466" s="90">
        <v>0</v>
      </c>
      <c r="V1466" s="90">
        <v>1958.7267706092134</v>
      </c>
      <c r="W1466" s="90">
        <v>1.10965</v>
      </c>
      <c r="X1466" s="90">
        <v>295.38</v>
      </c>
      <c r="Y1466" s="90">
        <v>41.330862363869436</v>
      </c>
      <c r="Z1466" s="90">
        <v>209.73825134593613</v>
      </c>
      <c r="AA1466" s="90">
        <v>17.792307555063889</v>
      </c>
      <c r="AB1466" s="90">
        <v>0</v>
      </c>
      <c r="AC1466" s="90">
        <v>2173.5011610065139</v>
      </c>
      <c r="AD1466" s="90">
        <v>2442.3625822713834</v>
      </c>
    </row>
    <row r="1467" spans="1:30" x14ac:dyDescent="0.2">
      <c r="A1467" s="89" t="s">
        <v>1117</v>
      </c>
      <c r="B1467" s="89" t="s">
        <v>577</v>
      </c>
      <c r="C1467" s="89" t="s">
        <v>5</v>
      </c>
      <c r="D1467" s="89" t="s">
        <v>866</v>
      </c>
      <c r="E1467" s="89" t="s">
        <v>608</v>
      </c>
      <c r="F1467" s="89" t="s">
        <v>608</v>
      </c>
      <c r="G1467" s="89" t="s">
        <v>541</v>
      </c>
      <c r="H1467" s="89" t="s">
        <v>83</v>
      </c>
      <c r="I1467" s="89" t="s">
        <v>337</v>
      </c>
      <c r="J1467" s="90">
        <v>55.673478000000003</v>
      </c>
      <c r="K1467" s="90">
        <v>76.714679000000004</v>
      </c>
      <c r="L1467" s="89" t="s">
        <v>24</v>
      </c>
      <c r="M1467" s="89" t="s">
        <v>30</v>
      </c>
      <c r="N1467" s="89"/>
      <c r="O1467" s="89" t="s">
        <v>30</v>
      </c>
      <c r="P1467" s="90" t="s">
        <v>540</v>
      </c>
      <c r="Q1467" s="89" t="s">
        <v>540</v>
      </c>
      <c r="R1467" s="90">
        <v>37.246755611111105</v>
      </c>
      <c r="S1467" s="90">
        <v>189.01297827777779</v>
      </c>
      <c r="T1467" s="90">
        <v>16.034161722222223</v>
      </c>
      <c r="U1467" s="90">
        <v>0</v>
      </c>
      <c r="V1467" s="90">
        <v>1958.7267706092134</v>
      </c>
      <c r="W1467" s="90">
        <v>0.98270000000000002</v>
      </c>
      <c r="X1467" s="90">
        <v>295.38</v>
      </c>
      <c r="Y1467" s="90">
        <v>36.602386739038884</v>
      </c>
      <c r="Z1467" s="90">
        <v>185.74305375357224</v>
      </c>
      <c r="AA1467" s="90">
        <v>15.756770724427778</v>
      </c>
      <c r="AB1467" s="90">
        <v>0</v>
      </c>
      <c r="AC1467" s="90">
        <v>1924.840797477674</v>
      </c>
      <c r="AD1467" s="90">
        <v>2162.9430086947127</v>
      </c>
    </row>
    <row r="1468" spans="1:30" x14ac:dyDescent="0.2">
      <c r="A1468" s="89" t="s">
        <v>1117</v>
      </c>
      <c r="B1468" s="89" t="s">
        <v>577</v>
      </c>
      <c r="C1468" s="89" t="s">
        <v>10</v>
      </c>
      <c r="D1468" s="89" t="s">
        <v>866</v>
      </c>
      <c r="E1468" s="89" t="s">
        <v>608</v>
      </c>
      <c r="F1468" s="89" t="s">
        <v>608</v>
      </c>
      <c r="G1468" s="89" t="s">
        <v>541</v>
      </c>
      <c r="H1468" s="89" t="s">
        <v>83</v>
      </c>
      <c r="I1468" s="89" t="s">
        <v>337</v>
      </c>
      <c r="J1468" s="90">
        <v>55.673478000000003</v>
      </c>
      <c r="K1468" s="90">
        <v>76.714679000000004</v>
      </c>
      <c r="L1468" s="89" t="s">
        <v>24</v>
      </c>
      <c r="M1468" s="89" t="s">
        <v>30</v>
      </c>
      <c r="N1468" s="89"/>
      <c r="O1468" s="89" t="s">
        <v>30</v>
      </c>
      <c r="P1468" s="90" t="s">
        <v>540</v>
      </c>
      <c r="Q1468" s="89" t="s">
        <v>540</v>
      </c>
      <c r="R1468" s="90">
        <v>37.246755611111105</v>
      </c>
      <c r="S1468" s="90">
        <v>189.01297827777779</v>
      </c>
      <c r="T1468" s="90">
        <v>16.034161722222223</v>
      </c>
      <c r="U1468" s="90">
        <v>0</v>
      </c>
      <c r="V1468" s="90">
        <v>1958.7267706092134</v>
      </c>
      <c r="W1468" s="90">
        <v>0.27392</v>
      </c>
      <c r="X1468" s="90">
        <v>295.38</v>
      </c>
      <c r="Y1468" s="90">
        <v>10.202631296995554</v>
      </c>
      <c r="Z1468" s="90">
        <v>51.774435009848894</v>
      </c>
      <c r="AA1468" s="90">
        <v>4.3920775789511115</v>
      </c>
      <c r="AB1468" s="90">
        <v>0</v>
      </c>
      <c r="AC1468" s="90">
        <v>536.53443700527578</v>
      </c>
      <c r="AD1468" s="90">
        <v>602.90358089107133</v>
      </c>
    </row>
    <row r="1469" spans="1:30" x14ac:dyDescent="0.2">
      <c r="A1469" s="89" t="s">
        <v>1117</v>
      </c>
      <c r="B1469" s="89" t="s">
        <v>577</v>
      </c>
      <c r="C1469" s="89" t="s">
        <v>9</v>
      </c>
      <c r="D1469" s="89" t="s">
        <v>866</v>
      </c>
      <c r="E1469" s="89" t="s">
        <v>608</v>
      </c>
      <c r="F1469" s="89" t="s">
        <v>608</v>
      </c>
      <c r="G1469" s="89" t="s">
        <v>541</v>
      </c>
      <c r="H1469" s="89" t="s">
        <v>83</v>
      </c>
      <c r="I1469" s="89" t="s">
        <v>337</v>
      </c>
      <c r="J1469" s="90">
        <v>55.673478000000003</v>
      </c>
      <c r="K1469" s="90">
        <v>76.714679000000004</v>
      </c>
      <c r="L1469" s="89" t="s">
        <v>24</v>
      </c>
      <c r="M1469" s="89" t="s">
        <v>30</v>
      </c>
      <c r="N1469" s="89"/>
      <c r="O1469" s="89" t="s">
        <v>30</v>
      </c>
      <c r="P1469" s="90" t="s">
        <v>540</v>
      </c>
      <c r="Q1469" s="89" t="s">
        <v>540</v>
      </c>
      <c r="R1469" s="90">
        <v>37.246755611111105</v>
      </c>
      <c r="S1469" s="90">
        <v>189.01297827777779</v>
      </c>
      <c r="T1469" s="90">
        <v>16.034161722222223</v>
      </c>
      <c r="U1469" s="90">
        <v>0</v>
      </c>
      <c r="V1469" s="90">
        <v>1958.7267706092134</v>
      </c>
      <c r="W1469" s="90">
        <v>8.3089999999999997E-2</v>
      </c>
      <c r="X1469" s="90">
        <v>295.38</v>
      </c>
      <c r="Y1469" s="90">
        <v>3.0948329237272216</v>
      </c>
      <c r="Z1469" s="90">
        <v>15.705088365100556</v>
      </c>
      <c r="AA1469" s="90">
        <v>1.3322784974994444</v>
      </c>
      <c r="AB1469" s="90">
        <v>0</v>
      </c>
      <c r="AC1469" s="90">
        <v>162.75060736991955</v>
      </c>
      <c r="AD1469" s="90">
        <v>182.88280715624677</v>
      </c>
    </row>
    <row r="1470" spans="1:30" x14ac:dyDescent="0.2">
      <c r="A1470" s="89" t="s">
        <v>1117</v>
      </c>
      <c r="B1470" s="89" t="s">
        <v>578</v>
      </c>
      <c r="C1470" s="89" t="s">
        <v>6</v>
      </c>
      <c r="D1470" s="89" t="s">
        <v>866</v>
      </c>
      <c r="E1470" s="89" t="s">
        <v>608</v>
      </c>
      <c r="F1470" s="89" t="s">
        <v>608</v>
      </c>
      <c r="G1470" s="89" t="s">
        <v>541</v>
      </c>
      <c r="H1470" s="89" t="s">
        <v>83</v>
      </c>
      <c r="I1470" s="89" t="s">
        <v>337</v>
      </c>
      <c r="J1470" s="90">
        <v>55.673478000000003</v>
      </c>
      <c r="K1470" s="90">
        <v>76.714679000000004</v>
      </c>
      <c r="L1470" s="89" t="s">
        <v>24</v>
      </c>
      <c r="M1470" s="89" t="s">
        <v>30</v>
      </c>
      <c r="N1470" s="89"/>
      <c r="O1470" s="89" t="s">
        <v>30</v>
      </c>
      <c r="P1470" s="90" t="s">
        <v>540</v>
      </c>
      <c r="Q1470" s="89" t="s">
        <v>540</v>
      </c>
      <c r="R1470" s="90">
        <v>37.246755611111105</v>
      </c>
      <c r="S1470" s="90">
        <v>189.01297827777779</v>
      </c>
      <c r="T1470" s="90">
        <v>16.034161722222223</v>
      </c>
      <c r="U1470" s="90">
        <v>0</v>
      </c>
      <c r="V1470" s="90">
        <v>1958.7267706092134</v>
      </c>
      <c r="W1470" s="90">
        <v>0.45004</v>
      </c>
      <c r="X1470" s="90">
        <v>295.38</v>
      </c>
      <c r="Y1470" s="90">
        <v>16.762529895224443</v>
      </c>
      <c r="Z1470" s="90">
        <v>85.063400744131116</v>
      </c>
      <c r="AA1470" s="90">
        <v>7.2160141414688894</v>
      </c>
      <c r="AB1470" s="90">
        <v>0</v>
      </c>
      <c r="AC1470" s="90">
        <v>881.50539584497039</v>
      </c>
      <c r="AD1470" s="90">
        <v>990.54734062579485</v>
      </c>
    </row>
    <row r="1471" spans="1:30" x14ac:dyDescent="0.2">
      <c r="A1471" s="89" t="s">
        <v>1117</v>
      </c>
      <c r="B1471" s="89" t="s">
        <v>578</v>
      </c>
      <c r="C1471" s="89" t="s">
        <v>7</v>
      </c>
      <c r="D1471" s="89" t="s">
        <v>866</v>
      </c>
      <c r="E1471" s="89" t="s">
        <v>608</v>
      </c>
      <c r="F1471" s="89" t="s">
        <v>608</v>
      </c>
      <c r="G1471" s="89" t="s">
        <v>541</v>
      </c>
      <c r="H1471" s="89" t="s">
        <v>83</v>
      </c>
      <c r="I1471" s="89" t="s">
        <v>337</v>
      </c>
      <c r="J1471" s="90">
        <v>55.673478000000003</v>
      </c>
      <c r="K1471" s="90">
        <v>76.714679000000004</v>
      </c>
      <c r="L1471" s="89" t="s">
        <v>24</v>
      </c>
      <c r="M1471" s="89" t="s">
        <v>30</v>
      </c>
      <c r="N1471" s="89"/>
      <c r="O1471" s="89" t="s">
        <v>30</v>
      </c>
      <c r="P1471" s="90" t="s">
        <v>540</v>
      </c>
      <c r="Q1471" s="89" t="s">
        <v>540</v>
      </c>
      <c r="R1471" s="90">
        <v>37.246755611111105</v>
      </c>
      <c r="S1471" s="90">
        <v>189.01297827777779</v>
      </c>
      <c r="T1471" s="90">
        <v>16.034161722222223</v>
      </c>
      <c r="U1471" s="90">
        <v>0</v>
      </c>
      <c r="V1471" s="90">
        <v>1958.7267706092134</v>
      </c>
      <c r="W1471" s="90">
        <v>0.32795999999999997</v>
      </c>
      <c r="X1471" s="90">
        <v>295.38</v>
      </c>
      <c r="Y1471" s="90">
        <v>12.215445970219998</v>
      </c>
      <c r="Z1471" s="90">
        <v>61.988696355979997</v>
      </c>
      <c r="AA1471" s="90">
        <v>5.2585636784199998</v>
      </c>
      <c r="AB1471" s="90">
        <v>0</v>
      </c>
      <c r="AC1471" s="90">
        <v>642.38403168899754</v>
      </c>
      <c r="AD1471" s="90">
        <v>721.84673769361757</v>
      </c>
    </row>
    <row r="1472" spans="1:30" x14ac:dyDescent="0.2">
      <c r="A1472" s="89" t="s">
        <v>1117</v>
      </c>
      <c r="B1472" s="89" t="s">
        <v>577</v>
      </c>
      <c r="C1472" s="89" t="s">
        <v>4</v>
      </c>
      <c r="D1472" s="89" t="s">
        <v>867</v>
      </c>
      <c r="E1472" s="89" t="s">
        <v>608</v>
      </c>
      <c r="F1472" s="89" t="s">
        <v>608</v>
      </c>
      <c r="G1472" s="89" t="s">
        <v>541</v>
      </c>
      <c r="H1472" s="89" t="s">
        <v>83</v>
      </c>
      <c r="I1472" s="89" t="s">
        <v>338</v>
      </c>
      <c r="J1472" s="90">
        <v>55.304580000000001</v>
      </c>
      <c r="K1472" s="90">
        <v>76.761600000000001</v>
      </c>
      <c r="L1472" s="89" t="s">
        <v>24</v>
      </c>
      <c r="M1472" s="89" t="s">
        <v>30</v>
      </c>
      <c r="N1472" s="89"/>
      <c r="O1472" s="89" t="s">
        <v>30</v>
      </c>
      <c r="P1472" s="90" t="s">
        <v>540</v>
      </c>
      <c r="Q1472" s="89" t="s">
        <v>540</v>
      </c>
      <c r="R1472" s="90">
        <v>37.246755611111105</v>
      </c>
      <c r="S1472" s="90">
        <v>189.01297827777779</v>
      </c>
      <c r="T1472" s="90">
        <v>16.034161722222223</v>
      </c>
      <c r="U1472" s="90">
        <v>0</v>
      </c>
      <c r="V1472" s="90">
        <v>1634.8584806892663</v>
      </c>
      <c r="W1472" s="90">
        <v>0.83555000000000001</v>
      </c>
      <c r="X1472" s="90">
        <v>246.54</v>
      </c>
      <c r="Y1472" s="90">
        <v>31.121526650863885</v>
      </c>
      <c r="Z1472" s="90">
        <v>157.92979399999723</v>
      </c>
      <c r="AA1472" s="90">
        <v>13.397343827002778</v>
      </c>
      <c r="AB1472" s="90">
        <v>0</v>
      </c>
      <c r="AC1472" s="90">
        <v>1366.0060035399165</v>
      </c>
      <c r="AD1472" s="90">
        <v>1568.4546680177805</v>
      </c>
    </row>
    <row r="1473" spans="1:30" x14ac:dyDescent="0.2">
      <c r="A1473" s="89" t="s">
        <v>1117</v>
      </c>
      <c r="B1473" s="89" t="s">
        <v>577</v>
      </c>
      <c r="C1473" s="89" t="s">
        <v>5</v>
      </c>
      <c r="D1473" s="89" t="s">
        <v>867</v>
      </c>
      <c r="E1473" s="89" t="s">
        <v>608</v>
      </c>
      <c r="F1473" s="89" t="s">
        <v>608</v>
      </c>
      <c r="G1473" s="89" t="s">
        <v>541</v>
      </c>
      <c r="H1473" s="89" t="s">
        <v>83</v>
      </c>
      <c r="I1473" s="89" t="s">
        <v>338</v>
      </c>
      <c r="J1473" s="90">
        <v>55.304580000000001</v>
      </c>
      <c r="K1473" s="90">
        <v>76.761600000000001</v>
      </c>
      <c r="L1473" s="89" t="s">
        <v>24</v>
      </c>
      <c r="M1473" s="89" t="s">
        <v>30</v>
      </c>
      <c r="N1473" s="89"/>
      <c r="O1473" s="89" t="s">
        <v>30</v>
      </c>
      <c r="P1473" s="90" t="s">
        <v>540</v>
      </c>
      <c r="Q1473" s="89" t="s">
        <v>540</v>
      </c>
      <c r="R1473" s="90">
        <v>37.246755611111105</v>
      </c>
      <c r="S1473" s="90">
        <v>189.01297827777779</v>
      </c>
      <c r="T1473" s="90">
        <v>16.034161722222223</v>
      </c>
      <c r="U1473" s="90">
        <v>0</v>
      </c>
      <c r="V1473" s="90">
        <v>1634.8584806892663</v>
      </c>
      <c r="W1473" s="90">
        <v>0.71719999999999995</v>
      </c>
      <c r="X1473" s="90">
        <v>246.54</v>
      </c>
      <c r="Y1473" s="90">
        <v>26.713373124288882</v>
      </c>
      <c r="Z1473" s="90">
        <v>135.56010802082221</v>
      </c>
      <c r="AA1473" s="90">
        <v>11.499700787177778</v>
      </c>
      <c r="AB1473" s="90">
        <v>0</v>
      </c>
      <c r="AC1473" s="90">
        <v>1172.5205023503418</v>
      </c>
      <c r="AD1473" s="90">
        <v>1346.2936842826307</v>
      </c>
    </row>
    <row r="1474" spans="1:30" x14ac:dyDescent="0.2">
      <c r="A1474" s="89" t="s">
        <v>1117</v>
      </c>
      <c r="B1474" s="89" t="s">
        <v>577</v>
      </c>
      <c r="C1474" s="89" t="s">
        <v>10</v>
      </c>
      <c r="D1474" s="89" t="s">
        <v>867</v>
      </c>
      <c r="E1474" s="89" t="s">
        <v>608</v>
      </c>
      <c r="F1474" s="89" t="s">
        <v>608</v>
      </c>
      <c r="G1474" s="89" t="s">
        <v>541</v>
      </c>
      <c r="H1474" s="89" t="s">
        <v>83</v>
      </c>
      <c r="I1474" s="89" t="s">
        <v>338</v>
      </c>
      <c r="J1474" s="90">
        <v>55.304580000000001</v>
      </c>
      <c r="K1474" s="90">
        <v>76.761600000000001</v>
      </c>
      <c r="L1474" s="89" t="s">
        <v>24</v>
      </c>
      <c r="M1474" s="89" t="s">
        <v>30</v>
      </c>
      <c r="N1474" s="89"/>
      <c r="O1474" s="89" t="s">
        <v>30</v>
      </c>
      <c r="P1474" s="90" t="s">
        <v>540</v>
      </c>
      <c r="Q1474" s="89" t="s">
        <v>540</v>
      </c>
      <c r="R1474" s="90">
        <v>37.246755611111105</v>
      </c>
      <c r="S1474" s="90">
        <v>189.01297827777779</v>
      </c>
      <c r="T1474" s="90">
        <v>16.034161722222223</v>
      </c>
      <c r="U1474" s="90">
        <v>0</v>
      </c>
      <c r="V1474" s="90">
        <v>1634.8584806892663</v>
      </c>
      <c r="W1474" s="90">
        <v>0.19355</v>
      </c>
      <c r="X1474" s="90">
        <v>246.54</v>
      </c>
      <c r="Y1474" s="90">
        <v>7.2091095485305541</v>
      </c>
      <c r="Z1474" s="90">
        <v>36.583461945663892</v>
      </c>
      <c r="AA1474" s="90">
        <v>3.1034120013361113</v>
      </c>
      <c r="AB1474" s="90">
        <v>0</v>
      </c>
      <c r="AC1474" s="90">
        <v>316.42685893740747</v>
      </c>
      <c r="AD1474" s="90">
        <v>363.32284243293805</v>
      </c>
    </row>
    <row r="1475" spans="1:30" x14ac:dyDescent="0.2">
      <c r="A1475" s="89" t="s">
        <v>1117</v>
      </c>
      <c r="B1475" s="89" t="s">
        <v>577</v>
      </c>
      <c r="C1475" s="89" t="s">
        <v>9</v>
      </c>
      <c r="D1475" s="89" t="s">
        <v>867</v>
      </c>
      <c r="E1475" s="89" t="s">
        <v>608</v>
      </c>
      <c r="F1475" s="89" t="s">
        <v>608</v>
      </c>
      <c r="G1475" s="89" t="s">
        <v>541</v>
      </c>
      <c r="H1475" s="89" t="s">
        <v>83</v>
      </c>
      <c r="I1475" s="89" t="s">
        <v>338</v>
      </c>
      <c r="J1475" s="90">
        <v>55.304580000000001</v>
      </c>
      <c r="K1475" s="90">
        <v>76.761600000000001</v>
      </c>
      <c r="L1475" s="89" t="s">
        <v>24</v>
      </c>
      <c r="M1475" s="89" t="s">
        <v>30</v>
      </c>
      <c r="N1475" s="89"/>
      <c r="O1475" s="89" t="s">
        <v>30</v>
      </c>
      <c r="P1475" s="90" t="s">
        <v>540</v>
      </c>
      <c r="Q1475" s="89" t="s">
        <v>540</v>
      </c>
      <c r="R1475" s="90">
        <v>37.246755611111105</v>
      </c>
      <c r="S1475" s="90">
        <v>189.01297827777779</v>
      </c>
      <c r="T1475" s="90">
        <v>16.034161722222223</v>
      </c>
      <c r="U1475" s="90">
        <v>0</v>
      </c>
      <c r="V1475" s="90">
        <v>1634.8584806892663</v>
      </c>
      <c r="W1475" s="90">
        <v>5.7950000000000002E-2</v>
      </c>
      <c r="X1475" s="90">
        <v>246.54</v>
      </c>
      <c r="Y1475" s="90">
        <v>2.1584494876638884</v>
      </c>
      <c r="Z1475" s="90">
        <v>10.953302091197223</v>
      </c>
      <c r="AA1475" s="90">
        <v>0.92917967180277783</v>
      </c>
      <c r="AB1475" s="90">
        <v>0</v>
      </c>
      <c r="AC1475" s="90">
        <v>94.740048955942981</v>
      </c>
      <c r="AD1475" s="90">
        <v>108.78098020660687</v>
      </c>
    </row>
    <row r="1476" spans="1:30" x14ac:dyDescent="0.2">
      <c r="A1476" s="89" t="s">
        <v>1117</v>
      </c>
      <c r="B1476" s="89" t="s">
        <v>578</v>
      </c>
      <c r="C1476" s="89" t="s">
        <v>6</v>
      </c>
      <c r="D1476" s="89" t="s">
        <v>867</v>
      </c>
      <c r="E1476" s="89" t="s">
        <v>608</v>
      </c>
      <c r="F1476" s="89" t="s">
        <v>608</v>
      </c>
      <c r="G1476" s="89" t="s">
        <v>541</v>
      </c>
      <c r="H1476" s="89" t="s">
        <v>83</v>
      </c>
      <c r="I1476" s="89" t="s">
        <v>338</v>
      </c>
      <c r="J1476" s="90">
        <v>55.304580000000001</v>
      </c>
      <c r="K1476" s="90">
        <v>76.761600000000001</v>
      </c>
      <c r="L1476" s="89" t="s">
        <v>24</v>
      </c>
      <c r="M1476" s="89" t="s">
        <v>30</v>
      </c>
      <c r="N1476" s="89"/>
      <c r="O1476" s="89" t="s">
        <v>30</v>
      </c>
      <c r="P1476" s="90" t="s">
        <v>540</v>
      </c>
      <c r="Q1476" s="89" t="s">
        <v>540</v>
      </c>
      <c r="R1476" s="90">
        <v>37.246755611111105</v>
      </c>
      <c r="S1476" s="90">
        <v>189.01297827777779</v>
      </c>
      <c r="T1476" s="90">
        <v>16.034161722222223</v>
      </c>
      <c r="U1476" s="90">
        <v>0</v>
      </c>
      <c r="V1476" s="90">
        <v>1634.8584806892663</v>
      </c>
      <c r="W1476" s="90">
        <v>0.45168999999999998</v>
      </c>
      <c r="X1476" s="90">
        <v>246.54</v>
      </c>
      <c r="Y1476" s="90">
        <v>16.823987041982775</v>
      </c>
      <c r="Z1476" s="90">
        <v>85.375272158289448</v>
      </c>
      <c r="AA1476" s="90">
        <v>7.2424705083105554</v>
      </c>
      <c r="AB1476" s="90">
        <v>0</v>
      </c>
      <c r="AC1476" s="90">
        <v>738.44922714253471</v>
      </c>
      <c r="AD1476" s="90">
        <v>847.89095685111749</v>
      </c>
    </row>
    <row r="1477" spans="1:30" x14ac:dyDescent="0.2">
      <c r="A1477" s="89" t="s">
        <v>1117</v>
      </c>
      <c r="B1477" s="89" t="s">
        <v>578</v>
      </c>
      <c r="C1477" s="89" t="s">
        <v>7</v>
      </c>
      <c r="D1477" s="89" t="s">
        <v>867</v>
      </c>
      <c r="E1477" s="89" t="s">
        <v>608</v>
      </c>
      <c r="F1477" s="89" t="s">
        <v>608</v>
      </c>
      <c r="G1477" s="89" t="s">
        <v>541</v>
      </c>
      <c r="H1477" s="89" t="s">
        <v>83</v>
      </c>
      <c r="I1477" s="89" t="s">
        <v>338</v>
      </c>
      <c r="J1477" s="90">
        <v>55.304580000000001</v>
      </c>
      <c r="K1477" s="90">
        <v>76.761600000000001</v>
      </c>
      <c r="L1477" s="89" t="s">
        <v>24</v>
      </c>
      <c r="M1477" s="89" t="s">
        <v>30</v>
      </c>
      <c r="N1477" s="89"/>
      <c r="O1477" s="89" t="s">
        <v>30</v>
      </c>
      <c r="P1477" s="90" t="s">
        <v>540</v>
      </c>
      <c r="Q1477" s="89" t="s">
        <v>540</v>
      </c>
      <c r="R1477" s="90">
        <v>37.246755611111105</v>
      </c>
      <c r="S1477" s="90">
        <v>189.01297827777779</v>
      </c>
      <c r="T1477" s="90">
        <v>16.034161722222223</v>
      </c>
      <c r="U1477" s="90">
        <v>0</v>
      </c>
      <c r="V1477" s="90">
        <v>1634.8584806892663</v>
      </c>
      <c r="W1477" s="90">
        <v>0.32577</v>
      </c>
      <c r="X1477" s="90">
        <v>246.54</v>
      </c>
      <c r="Y1477" s="90">
        <v>12.133875575431665</v>
      </c>
      <c r="Z1477" s="90">
        <v>61.574757933551673</v>
      </c>
      <c r="AA1477" s="90">
        <v>5.2234488642483337</v>
      </c>
      <c r="AB1477" s="90">
        <v>0</v>
      </c>
      <c r="AC1477" s="90">
        <v>532.58784725414228</v>
      </c>
      <c r="AD1477" s="90">
        <v>611.51992962737393</v>
      </c>
    </row>
    <row r="1478" spans="1:30" x14ac:dyDescent="0.2">
      <c r="A1478" s="89" t="s">
        <v>1117</v>
      </c>
      <c r="B1478" s="89" t="s">
        <v>577</v>
      </c>
      <c r="C1478" s="89" t="s">
        <v>5</v>
      </c>
      <c r="D1478" s="89" t="s">
        <v>868</v>
      </c>
      <c r="E1478" s="89" t="s">
        <v>611</v>
      </c>
      <c r="F1478" s="89" t="s">
        <v>611</v>
      </c>
      <c r="G1478" s="89" t="s">
        <v>541</v>
      </c>
      <c r="H1478" s="89" t="s">
        <v>83</v>
      </c>
      <c r="I1478" s="89" t="s">
        <v>339</v>
      </c>
      <c r="J1478" s="90">
        <v>54.221089999999997</v>
      </c>
      <c r="K1478" s="90">
        <v>83.318510000000003</v>
      </c>
      <c r="L1478" s="89" t="s">
        <v>24</v>
      </c>
      <c r="M1478" s="89" t="s">
        <v>30</v>
      </c>
      <c r="N1478" s="89"/>
      <c r="O1478" s="89" t="s">
        <v>30</v>
      </c>
      <c r="P1478" s="90" t="s">
        <v>540</v>
      </c>
      <c r="Q1478" s="89" t="s">
        <v>540</v>
      </c>
      <c r="R1478" s="90">
        <v>352.94118685121134</v>
      </c>
      <c r="S1478" s="90">
        <v>461.18097968179353</v>
      </c>
      <c r="T1478" s="90">
        <v>98.754767845728466</v>
      </c>
      <c r="U1478" s="90">
        <v>2028.6876923076925</v>
      </c>
      <c r="V1478" s="90">
        <v>317.55115202668793</v>
      </c>
      <c r="W1478" s="90">
        <v>1.02624</v>
      </c>
      <c r="X1478" s="90">
        <v>36.130000000000003</v>
      </c>
      <c r="Y1478" s="90">
        <v>362.20236359418715</v>
      </c>
      <c r="Z1478" s="90">
        <v>473.28236858864381</v>
      </c>
      <c r="AA1478" s="90">
        <v>101.34609295400038</v>
      </c>
      <c r="AB1478" s="90">
        <v>2081.9204573538464</v>
      </c>
      <c r="AC1478" s="90">
        <v>325.88369425586825</v>
      </c>
      <c r="AD1478" s="90">
        <v>3344.6349767465458</v>
      </c>
    </row>
    <row r="1479" spans="1:30" x14ac:dyDescent="0.2">
      <c r="A1479" s="89" t="s">
        <v>1117</v>
      </c>
      <c r="B1479" s="89" t="s">
        <v>577</v>
      </c>
      <c r="C1479" s="89" t="s">
        <v>10</v>
      </c>
      <c r="D1479" s="89" t="s">
        <v>868</v>
      </c>
      <c r="E1479" s="89" t="s">
        <v>611</v>
      </c>
      <c r="F1479" s="89" t="s">
        <v>611</v>
      </c>
      <c r="G1479" s="89" t="s">
        <v>541</v>
      </c>
      <c r="H1479" s="89" t="s">
        <v>83</v>
      </c>
      <c r="I1479" s="89" t="s">
        <v>339</v>
      </c>
      <c r="J1479" s="90">
        <v>54.221089999999997</v>
      </c>
      <c r="K1479" s="90">
        <v>83.318510000000003</v>
      </c>
      <c r="L1479" s="89" t="s">
        <v>24</v>
      </c>
      <c r="M1479" s="89" t="s">
        <v>30</v>
      </c>
      <c r="N1479" s="89"/>
      <c r="O1479" s="89" t="s">
        <v>30</v>
      </c>
      <c r="P1479" s="90" t="s">
        <v>540</v>
      </c>
      <c r="Q1479" s="89" t="s">
        <v>540</v>
      </c>
      <c r="R1479" s="90">
        <v>352.94118685121134</v>
      </c>
      <c r="S1479" s="90">
        <v>461.18097968179353</v>
      </c>
      <c r="T1479" s="90">
        <v>98.754767845728466</v>
      </c>
      <c r="U1479" s="90">
        <v>2028.6876923076925</v>
      </c>
      <c r="V1479" s="90">
        <v>317.55115202668793</v>
      </c>
      <c r="W1479" s="90">
        <v>0.27848000000000001</v>
      </c>
      <c r="X1479" s="90">
        <v>36.130000000000003</v>
      </c>
      <c r="Y1479" s="90">
        <v>98.287061714325333</v>
      </c>
      <c r="Z1479" s="90">
        <v>128.42967922178588</v>
      </c>
      <c r="AA1479" s="90">
        <v>27.501227749678463</v>
      </c>
      <c r="AB1479" s="90">
        <v>564.94894855384621</v>
      </c>
      <c r="AC1479" s="90">
        <v>88.431644816392051</v>
      </c>
      <c r="AD1479" s="90">
        <v>907.59856205602784</v>
      </c>
    </row>
    <row r="1480" spans="1:30" x14ac:dyDescent="0.2">
      <c r="A1480" s="89" t="s">
        <v>1117</v>
      </c>
      <c r="B1480" s="89" t="s">
        <v>577</v>
      </c>
      <c r="C1480" s="89" t="s">
        <v>9</v>
      </c>
      <c r="D1480" s="89" t="s">
        <v>868</v>
      </c>
      <c r="E1480" s="89" t="s">
        <v>611</v>
      </c>
      <c r="F1480" s="89" t="s">
        <v>611</v>
      </c>
      <c r="G1480" s="89" t="s">
        <v>541</v>
      </c>
      <c r="H1480" s="89" t="s">
        <v>83</v>
      </c>
      <c r="I1480" s="89" t="s">
        <v>339</v>
      </c>
      <c r="J1480" s="90">
        <v>54.221089999999997</v>
      </c>
      <c r="K1480" s="90">
        <v>83.318510000000003</v>
      </c>
      <c r="L1480" s="89" t="s">
        <v>24</v>
      </c>
      <c r="M1480" s="89" t="s">
        <v>30</v>
      </c>
      <c r="N1480" s="89"/>
      <c r="O1480" s="89" t="s">
        <v>30</v>
      </c>
      <c r="P1480" s="90" t="s">
        <v>540</v>
      </c>
      <c r="Q1480" s="89" t="s">
        <v>540</v>
      </c>
      <c r="R1480" s="90">
        <v>352.94118685121134</v>
      </c>
      <c r="S1480" s="90">
        <v>461.18097968179353</v>
      </c>
      <c r="T1480" s="90">
        <v>98.754767845728466</v>
      </c>
      <c r="U1480" s="90">
        <v>2028.6876923076925</v>
      </c>
      <c r="V1480" s="90">
        <v>317.55115202668793</v>
      </c>
      <c r="W1480" s="90">
        <v>8.3559999999999995E-2</v>
      </c>
      <c r="X1480" s="90">
        <v>36.130000000000003</v>
      </c>
      <c r="Y1480" s="90">
        <v>29.491765573287218</v>
      </c>
      <c r="Z1480" s="90">
        <v>38.536282662210667</v>
      </c>
      <c r="AA1480" s="90">
        <v>8.25194840118907</v>
      </c>
      <c r="AB1480" s="90">
        <v>169.51714356923077</v>
      </c>
      <c r="AC1480" s="90">
        <v>26.534574263350041</v>
      </c>
      <c r="AD1480" s="90">
        <v>272.33171446926781</v>
      </c>
    </row>
    <row r="1481" spans="1:30" x14ac:dyDescent="0.2">
      <c r="A1481" s="89" t="s">
        <v>1117</v>
      </c>
      <c r="B1481" s="89" t="s">
        <v>577</v>
      </c>
      <c r="C1481" s="89" t="s">
        <v>4</v>
      </c>
      <c r="D1481" s="89" t="s">
        <v>868</v>
      </c>
      <c r="E1481" s="89" t="s">
        <v>612</v>
      </c>
      <c r="F1481" s="89" t="s">
        <v>612</v>
      </c>
      <c r="G1481" s="89" t="s">
        <v>541</v>
      </c>
      <c r="H1481" s="89" t="s">
        <v>83</v>
      </c>
      <c r="I1481" s="89" t="s">
        <v>339</v>
      </c>
      <c r="J1481" s="90">
        <v>54.221089999999997</v>
      </c>
      <c r="K1481" s="90">
        <v>83.318510000000003</v>
      </c>
      <c r="L1481" s="89" t="s">
        <v>24</v>
      </c>
      <c r="M1481" s="89" t="s">
        <v>30</v>
      </c>
      <c r="N1481" s="89"/>
      <c r="O1481" s="89" t="s">
        <v>30</v>
      </c>
      <c r="P1481" s="90" t="s">
        <v>540</v>
      </c>
      <c r="Q1481" s="89" t="s">
        <v>540</v>
      </c>
      <c r="R1481" s="90">
        <v>356.34522196</v>
      </c>
      <c r="S1481" s="90">
        <v>218.96523092000001</v>
      </c>
      <c r="T1481" s="90">
        <v>11.786150933333333</v>
      </c>
      <c r="U1481" s="90">
        <v>796.42</v>
      </c>
      <c r="V1481" s="90">
        <v>1055.111328703365</v>
      </c>
      <c r="W1481" s="90">
        <v>1.1893899999999999</v>
      </c>
      <c r="X1481" s="90">
        <v>141.05000000000001</v>
      </c>
      <c r="Y1481" s="90">
        <v>423.83344354700438</v>
      </c>
      <c r="Z1481" s="90">
        <v>260.43505600393883</v>
      </c>
      <c r="AA1481" s="90">
        <v>14.018330058597332</v>
      </c>
      <c r="AB1481" s="90">
        <v>947.2539837999999</v>
      </c>
      <c r="AC1481" s="90">
        <v>1254.9388632464952</v>
      </c>
      <c r="AD1481" s="90">
        <v>2900.4796766560357</v>
      </c>
    </row>
    <row r="1482" spans="1:30" x14ac:dyDescent="0.2">
      <c r="A1482" s="89" t="s">
        <v>1117</v>
      </c>
      <c r="B1482" s="89" t="s">
        <v>578</v>
      </c>
      <c r="C1482" s="89" t="s">
        <v>6</v>
      </c>
      <c r="D1482" s="89" t="s">
        <v>868</v>
      </c>
      <c r="E1482" s="89" t="s">
        <v>612</v>
      </c>
      <c r="F1482" s="89" t="s">
        <v>612</v>
      </c>
      <c r="G1482" s="89" t="s">
        <v>541</v>
      </c>
      <c r="H1482" s="89" t="s">
        <v>83</v>
      </c>
      <c r="I1482" s="89" t="s">
        <v>339</v>
      </c>
      <c r="J1482" s="90">
        <v>54.221089999999997</v>
      </c>
      <c r="K1482" s="90">
        <v>83.318510000000003</v>
      </c>
      <c r="L1482" s="89" t="s">
        <v>24</v>
      </c>
      <c r="M1482" s="89" t="s">
        <v>30</v>
      </c>
      <c r="N1482" s="89"/>
      <c r="O1482" s="89" t="s">
        <v>30</v>
      </c>
      <c r="P1482" s="90" t="s">
        <v>540</v>
      </c>
      <c r="Q1482" s="89" t="s">
        <v>540</v>
      </c>
      <c r="R1482" s="90">
        <v>356.34522196</v>
      </c>
      <c r="S1482" s="90">
        <v>218.96523092000001</v>
      </c>
      <c r="T1482" s="90">
        <v>11.786150933333333</v>
      </c>
      <c r="U1482" s="90">
        <v>796.42</v>
      </c>
      <c r="V1482" s="90">
        <v>1055.111328703365</v>
      </c>
      <c r="W1482" s="90">
        <v>1.7202200000000001</v>
      </c>
      <c r="X1482" s="90">
        <v>141.05000000000001</v>
      </c>
      <c r="Y1482" s="90">
        <v>612.99217772003124</v>
      </c>
      <c r="Z1482" s="90">
        <v>376.66836953320245</v>
      </c>
      <c r="AA1482" s="90">
        <v>20.274772558538668</v>
      </c>
      <c r="AB1482" s="90">
        <v>1370.0176124</v>
      </c>
      <c r="AC1482" s="90">
        <v>1815.0236098621026</v>
      </c>
      <c r="AD1482" s="90">
        <v>4194.976542073875</v>
      </c>
    </row>
    <row r="1483" spans="1:30" x14ac:dyDescent="0.2">
      <c r="A1483" s="89" t="s">
        <v>1117</v>
      </c>
      <c r="B1483" s="89" t="s">
        <v>578</v>
      </c>
      <c r="C1483" s="89" t="s">
        <v>7</v>
      </c>
      <c r="D1483" s="89" t="s">
        <v>868</v>
      </c>
      <c r="E1483" s="89" t="s">
        <v>612</v>
      </c>
      <c r="F1483" s="89" t="s">
        <v>612</v>
      </c>
      <c r="G1483" s="89" t="s">
        <v>541</v>
      </c>
      <c r="H1483" s="89" t="s">
        <v>83</v>
      </c>
      <c r="I1483" s="89" t="s">
        <v>339</v>
      </c>
      <c r="J1483" s="90">
        <v>54.221089999999997</v>
      </c>
      <c r="K1483" s="90">
        <v>83.318510000000003</v>
      </c>
      <c r="L1483" s="89" t="s">
        <v>24</v>
      </c>
      <c r="M1483" s="89" t="s">
        <v>30</v>
      </c>
      <c r="N1483" s="89"/>
      <c r="O1483" s="89" t="s">
        <v>30</v>
      </c>
      <c r="P1483" s="90" t="s">
        <v>540</v>
      </c>
      <c r="Q1483" s="89" t="s">
        <v>540</v>
      </c>
      <c r="R1483" s="90">
        <v>356.34522196</v>
      </c>
      <c r="S1483" s="90">
        <v>218.96523092000001</v>
      </c>
      <c r="T1483" s="90">
        <v>11.786150933333333</v>
      </c>
      <c r="U1483" s="90">
        <v>796.42</v>
      </c>
      <c r="V1483" s="90">
        <v>1055.111328703365</v>
      </c>
      <c r="W1483" s="90">
        <v>1.28312</v>
      </c>
      <c r="X1483" s="90">
        <v>141.05000000000001</v>
      </c>
      <c r="Y1483" s="90">
        <v>457.23368120131522</v>
      </c>
      <c r="Z1483" s="90">
        <v>280.95866709807041</v>
      </c>
      <c r="AA1483" s="90">
        <v>15.123045985578667</v>
      </c>
      <c r="AB1483" s="90">
        <v>1021.9024304</v>
      </c>
      <c r="AC1483" s="90">
        <v>1353.8344480858616</v>
      </c>
      <c r="AD1483" s="90">
        <v>3129.0522727708258</v>
      </c>
    </row>
    <row r="1484" spans="1:30" x14ac:dyDescent="0.2">
      <c r="A1484" s="89" t="s">
        <v>1117</v>
      </c>
      <c r="B1484" s="89" t="s">
        <v>577</v>
      </c>
      <c r="C1484" s="89" t="s">
        <v>5</v>
      </c>
      <c r="D1484" s="89" t="s">
        <v>870</v>
      </c>
      <c r="E1484" s="89" t="s">
        <v>611</v>
      </c>
      <c r="F1484" s="89" t="s">
        <v>611</v>
      </c>
      <c r="G1484" s="89" t="s">
        <v>541</v>
      </c>
      <c r="H1484" s="89" t="s">
        <v>83</v>
      </c>
      <c r="I1484" s="89" t="s">
        <v>341</v>
      </c>
      <c r="J1484" s="90">
        <v>54.362409999999997</v>
      </c>
      <c r="K1484" s="90">
        <v>81.905180999999999</v>
      </c>
      <c r="L1484" s="89" t="s">
        <v>24</v>
      </c>
      <c r="M1484" s="89" t="s">
        <v>30</v>
      </c>
      <c r="N1484" s="89"/>
      <c r="O1484" s="89" t="s">
        <v>30</v>
      </c>
      <c r="P1484" s="90" t="s">
        <v>540</v>
      </c>
      <c r="Q1484" s="89" t="s">
        <v>540</v>
      </c>
      <c r="R1484" s="90">
        <v>352.94118685121134</v>
      </c>
      <c r="S1484" s="90">
        <v>461.18097968179353</v>
      </c>
      <c r="T1484" s="90">
        <v>98.754767845728466</v>
      </c>
      <c r="U1484" s="90">
        <v>2028.6876923076925</v>
      </c>
      <c r="V1484" s="90">
        <v>1079.0304696104381</v>
      </c>
      <c r="W1484" s="90">
        <v>1.72515</v>
      </c>
      <c r="X1484" s="90">
        <v>162.72</v>
      </c>
      <c r="Y1484" s="90">
        <v>608.87648849636719</v>
      </c>
      <c r="Z1484" s="90">
        <v>795.60636709804612</v>
      </c>
      <c r="AA1484" s="90">
        <v>170.36678774905846</v>
      </c>
      <c r="AB1484" s="90">
        <v>3499.7905723846156</v>
      </c>
      <c r="AC1484" s="90">
        <v>1861.4894146484473</v>
      </c>
      <c r="AD1484" s="90">
        <v>6936.1296303765348</v>
      </c>
    </row>
    <row r="1485" spans="1:30" x14ac:dyDescent="0.2">
      <c r="A1485" s="89" t="s">
        <v>1117</v>
      </c>
      <c r="B1485" s="89" t="s">
        <v>577</v>
      </c>
      <c r="C1485" s="89" t="s">
        <v>10</v>
      </c>
      <c r="D1485" s="89" t="s">
        <v>870</v>
      </c>
      <c r="E1485" s="89" t="s">
        <v>611</v>
      </c>
      <c r="F1485" s="89" t="s">
        <v>611</v>
      </c>
      <c r="G1485" s="89" t="s">
        <v>541</v>
      </c>
      <c r="H1485" s="89" t="s">
        <v>83</v>
      </c>
      <c r="I1485" s="89" t="s">
        <v>341</v>
      </c>
      <c r="J1485" s="90">
        <v>54.362409999999997</v>
      </c>
      <c r="K1485" s="90">
        <v>81.905180999999999</v>
      </c>
      <c r="L1485" s="89" t="s">
        <v>24</v>
      </c>
      <c r="M1485" s="89" t="s">
        <v>30</v>
      </c>
      <c r="N1485" s="89"/>
      <c r="O1485" s="89" t="s">
        <v>30</v>
      </c>
      <c r="P1485" s="90" t="s">
        <v>540</v>
      </c>
      <c r="Q1485" s="89" t="s">
        <v>540</v>
      </c>
      <c r="R1485" s="90">
        <v>352.94118685121134</v>
      </c>
      <c r="S1485" s="90">
        <v>461.18097968179353</v>
      </c>
      <c r="T1485" s="90">
        <v>98.754767845728466</v>
      </c>
      <c r="U1485" s="90">
        <v>2028.6876923076925</v>
      </c>
      <c r="V1485" s="90">
        <v>1079.0304696104381</v>
      </c>
      <c r="W1485" s="90">
        <v>0.47260000000000002</v>
      </c>
      <c r="X1485" s="90">
        <v>162.72</v>
      </c>
      <c r="Y1485" s="90">
        <v>166.80000490588247</v>
      </c>
      <c r="Z1485" s="90">
        <v>217.95413099761564</v>
      </c>
      <c r="AA1485" s="90">
        <v>46.671503283891276</v>
      </c>
      <c r="AB1485" s="90">
        <v>958.7578033846155</v>
      </c>
      <c r="AC1485" s="90">
        <v>509.94979993789309</v>
      </c>
      <c r="AD1485" s="90">
        <v>1900.1332425098981</v>
      </c>
    </row>
    <row r="1486" spans="1:30" x14ac:dyDescent="0.2">
      <c r="A1486" s="89" t="s">
        <v>1117</v>
      </c>
      <c r="B1486" s="89" t="s">
        <v>577</v>
      </c>
      <c r="C1486" s="89" t="s">
        <v>9</v>
      </c>
      <c r="D1486" s="89" t="s">
        <v>870</v>
      </c>
      <c r="E1486" s="89" t="s">
        <v>611</v>
      </c>
      <c r="F1486" s="89" t="s">
        <v>611</v>
      </c>
      <c r="G1486" s="89" t="s">
        <v>541</v>
      </c>
      <c r="H1486" s="89" t="s">
        <v>83</v>
      </c>
      <c r="I1486" s="89" t="s">
        <v>341</v>
      </c>
      <c r="J1486" s="90">
        <v>54.362409999999997</v>
      </c>
      <c r="K1486" s="90">
        <v>81.905180999999999</v>
      </c>
      <c r="L1486" s="89" t="s">
        <v>24</v>
      </c>
      <c r="M1486" s="89" t="s">
        <v>30</v>
      </c>
      <c r="N1486" s="89"/>
      <c r="O1486" s="89" t="s">
        <v>30</v>
      </c>
      <c r="P1486" s="90" t="s">
        <v>540</v>
      </c>
      <c r="Q1486" s="89" t="s">
        <v>540</v>
      </c>
      <c r="R1486" s="90">
        <v>352.94118685121134</v>
      </c>
      <c r="S1486" s="90">
        <v>461.18097968179353</v>
      </c>
      <c r="T1486" s="90">
        <v>98.754767845728466</v>
      </c>
      <c r="U1486" s="90">
        <v>2028.6876923076925</v>
      </c>
      <c r="V1486" s="90">
        <v>1079.0304696104381</v>
      </c>
      <c r="W1486" s="90">
        <v>0.14235999999999999</v>
      </c>
      <c r="X1486" s="90">
        <v>162.72</v>
      </c>
      <c r="Y1486" s="90">
        <v>50.244707360138442</v>
      </c>
      <c r="Z1486" s="90">
        <v>65.653724267500124</v>
      </c>
      <c r="AA1486" s="90">
        <v>14.058728750517902</v>
      </c>
      <c r="AB1486" s="90">
        <v>288.80397987692305</v>
      </c>
      <c r="AC1486" s="90">
        <v>153.61077765374196</v>
      </c>
      <c r="AD1486" s="90">
        <v>572.3719179088215</v>
      </c>
    </row>
    <row r="1487" spans="1:30" x14ac:dyDescent="0.2">
      <c r="A1487" s="89" t="s">
        <v>1117</v>
      </c>
      <c r="B1487" s="89" t="s">
        <v>577</v>
      </c>
      <c r="C1487" s="89" t="s">
        <v>4</v>
      </c>
      <c r="D1487" s="89" t="s">
        <v>870</v>
      </c>
      <c r="E1487" s="89" t="s">
        <v>612</v>
      </c>
      <c r="F1487" s="89" t="s">
        <v>612</v>
      </c>
      <c r="G1487" s="89" t="s">
        <v>541</v>
      </c>
      <c r="H1487" s="89" t="s">
        <v>83</v>
      </c>
      <c r="I1487" s="89" t="s">
        <v>341</v>
      </c>
      <c r="J1487" s="90">
        <v>54.362409999999997</v>
      </c>
      <c r="K1487" s="90">
        <v>81.905180999999999</v>
      </c>
      <c r="L1487" s="89" t="s">
        <v>24</v>
      </c>
      <c r="M1487" s="89" t="s">
        <v>30</v>
      </c>
      <c r="N1487" s="89"/>
      <c r="O1487" s="89" t="s">
        <v>30</v>
      </c>
      <c r="P1487" s="90" t="s">
        <v>540</v>
      </c>
      <c r="Q1487" s="89" t="s">
        <v>540</v>
      </c>
      <c r="R1487" s="90">
        <v>356.34522196</v>
      </c>
      <c r="S1487" s="90">
        <v>218.96523092000001</v>
      </c>
      <c r="T1487" s="90">
        <v>11.786150933333333</v>
      </c>
      <c r="U1487" s="90">
        <v>796.42</v>
      </c>
      <c r="V1487" s="90">
        <v>1072.4658716497797</v>
      </c>
      <c r="W1487" s="90">
        <v>1.9814000000000001</v>
      </c>
      <c r="X1487" s="90">
        <v>143.37</v>
      </c>
      <c r="Y1487" s="90">
        <v>706.06242279154401</v>
      </c>
      <c r="Z1487" s="90">
        <v>433.85770854488806</v>
      </c>
      <c r="AA1487" s="90">
        <v>23.353079459306667</v>
      </c>
      <c r="AB1487" s="90">
        <v>1578.0265879999999</v>
      </c>
      <c r="AC1487" s="90">
        <v>2124.9838780868736</v>
      </c>
      <c r="AD1487" s="90">
        <v>4866.2836768826128</v>
      </c>
    </row>
    <row r="1488" spans="1:30" x14ac:dyDescent="0.2">
      <c r="A1488" s="89" t="s">
        <v>1117</v>
      </c>
      <c r="B1488" s="89" t="s">
        <v>578</v>
      </c>
      <c r="C1488" s="89" t="s">
        <v>6</v>
      </c>
      <c r="D1488" s="89" t="s">
        <v>870</v>
      </c>
      <c r="E1488" s="89" t="s">
        <v>612</v>
      </c>
      <c r="F1488" s="89" t="s">
        <v>612</v>
      </c>
      <c r="G1488" s="89" t="s">
        <v>541</v>
      </c>
      <c r="H1488" s="89" t="s">
        <v>83</v>
      </c>
      <c r="I1488" s="89" t="s">
        <v>341</v>
      </c>
      <c r="J1488" s="90">
        <v>54.362409999999997</v>
      </c>
      <c r="K1488" s="90">
        <v>81.905180999999999</v>
      </c>
      <c r="L1488" s="89" t="s">
        <v>24</v>
      </c>
      <c r="M1488" s="89" t="s">
        <v>30</v>
      </c>
      <c r="N1488" s="89"/>
      <c r="O1488" s="89" t="s">
        <v>30</v>
      </c>
      <c r="P1488" s="90" t="s">
        <v>540</v>
      </c>
      <c r="Q1488" s="89" t="s">
        <v>540</v>
      </c>
      <c r="R1488" s="90">
        <v>356.34522196</v>
      </c>
      <c r="S1488" s="90">
        <v>218.96523092000001</v>
      </c>
      <c r="T1488" s="90">
        <v>11.786150933333333</v>
      </c>
      <c r="U1488" s="90">
        <v>796.42</v>
      </c>
      <c r="V1488" s="90">
        <v>1072.4658716497797</v>
      </c>
      <c r="W1488" s="90">
        <v>0.87304000000000004</v>
      </c>
      <c r="X1488" s="90">
        <v>143.37</v>
      </c>
      <c r="Y1488" s="90">
        <v>311.1036325799584</v>
      </c>
      <c r="Z1488" s="90">
        <v>191.16540520239681</v>
      </c>
      <c r="AA1488" s="90">
        <v>10.289781210837333</v>
      </c>
      <c r="AB1488" s="90">
        <v>695.30651679999994</v>
      </c>
      <c r="AC1488" s="90">
        <v>936.30560458512377</v>
      </c>
      <c r="AD1488" s="90">
        <v>2144.1709403783161</v>
      </c>
    </row>
    <row r="1489" spans="1:30" x14ac:dyDescent="0.2">
      <c r="A1489" s="89" t="s">
        <v>1117</v>
      </c>
      <c r="B1489" s="89" t="s">
        <v>578</v>
      </c>
      <c r="C1489" s="89" t="s">
        <v>7</v>
      </c>
      <c r="D1489" s="89" t="s">
        <v>870</v>
      </c>
      <c r="E1489" s="89" t="s">
        <v>612</v>
      </c>
      <c r="F1489" s="89" t="s">
        <v>612</v>
      </c>
      <c r="G1489" s="89" t="s">
        <v>541</v>
      </c>
      <c r="H1489" s="89" t="s">
        <v>83</v>
      </c>
      <c r="I1489" s="89" t="s">
        <v>341</v>
      </c>
      <c r="J1489" s="90">
        <v>54.362409999999997</v>
      </c>
      <c r="K1489" s="90">
        <v>81.905180999999999</v>
      </c>
      <c r="L1489" s="89" t="s">
        <v>24</v>
      </c>
      <c r="M1489" s="89" t="s">
        <v>30</v>
      </c>
      <c r="N1489" s="89"/>
      <c r="O1489" s="89" t="s">
        <v>30</v>
      </c>
      <c r="P1489" s="90" t="s">
        <v>540</v>
      </c>
      <c r="Q1489" s="89" t="s">
        <v>540</v>
      </c>
      <c r="R1489" s="90">
        <v>356.34522196</v>
      </c>
      <c r="S1489" s="90">
        <v>218.96523092000001</v>
      </c>
      <c r="T1489" s="90">
        <v>11.786150933333333</v>
      </c>
      <c r="U1489" s="90">
        <v>796.42</v>
      </c>
      <c r="V1489" s="90">
        <v>1072.4658716497797</v>
      </c>
      <c r="W1489" s="90">
        <v>0.61460000000000004</v>
      </c>
      <c r="X1489" s="90">
        <v>143.37</v>
      </c>
      <c r="Y1489" s="90">
        <v>219.00977341661601</v>
      </c>
      <c r="Z1489" s="90">
        <v>134.576030923432</v>
      </c>
      <c r="AA1489" s="90">
        <v>7.2437683636266668</v>
      </c>
      <c r="AB1489" s="90">
        <v>489.47973200000001</v>
      </c>
      <c r="AC1489" s="90">
        <v>659.13752471595467</v>
      </c>
      <c r="AD1489" s="90">
        <v>1509.4468294196295</v>
      </c>
    </row>
    <row r="1490" spans="1:30" x14ac:dyDescent="0.2">
      <c r="A1490" s="89" t="s">
        <v>1117</v>
      </c>
      <c r="B1490" s="89" t="s">
        <v>577</v>
      </c>
      <c r="C1490" s="89" t="s">
        <v>5</v>
      </c>
      <c r="D1490" s="89" t="s">
        <v>871</v>
      </c>
      <c r="E1490" s="89" t="s">
        <v>611</v>
      </c>
      <c r="F1490" s="89" t="s">
        <v>611</v>
      </c>
      <c r="G1490" s="89" t="s">
        <v>541</v>
      </c>
      <c r="H1490" s="89" t="s">
        <v>83</v>
      </c>
      <c r="I1490" s="89" t="s">
        <v>342</v>
      </c>
      <c r="J1490" s="90">
        <v>55.098820000000003</v>
      </c>
      <c r="K1490" s="90">
        <v>82.979439999999997</v>
      </c>
      <c r="L1490" s="89" t="s">
        <v>24</v>
      </c>
      <c r="M1490" s="89" t="s">
        <v>30</v>
      </c>
      <c r="N1490" s="89"/>
      <c r="O1490" s="89" t="s">
        <v>30</v>
      </c>
      <c r="P1490" s="90" t="s">
        <v>540</v>
      </c>
      <c r="Q1490" s="89" t="s">
        <v>540</v>
      </c>
      <c r="R1490" s="90">
        <v>352.94118685121134</v>
      </c>
      <c r="S1490" s="90">
        <v>461.18097968179353</v>
      </c>
      <c r="T1490" s="90">
        <v>98.754767845728466</v>
      </c>
      <c r="U1490" s="90">
        <v>2028.6876923076925</v>
      </c>
      <c r="V1490" s="90">
        <v>608.83028034857762</v>
      </c>
      <c r="W1490" s="90">
        <v>2.254</v>
      </c>
      <c r="X1490" s="90">
        <v>81.39</v>
      </c>
      <c r="Y1490" s="90">
        <v>795.52943516263042</v>
      </c>
      <c r="Z1490" s="90">
        <v>1039.5019282027627</v>
      </c>
      <c r="AA1490" s="90">
        <v>222.59324672427195</v>
      </c>
      <c r="AB1490" s="90">
        <v>4572.6620584615384</v>
      </c>
      <c r="AC1490" s="90">
        <v>1372.3034519056939</v>
      </c>
      <c r="AD1490" s="90">
        <v>8002.5901204568972</v>
      </c>
    </row>
    <row r="1491" spans="1:30" x14ac:dyDescent="0.2">
      <c r="A1491" s="89" t="s">
        <v>1117</v>
      </c>
      <c r="B1491" s="89" t="s">
        <v>577</v>
      </c>
      <c r="C1491" s="89" t="s">
        <v>10</v>
      </c>
      <c r="D1491" s="89" t="s">
        <v>871</v>
      </c>
      <c r="E1491" s="89" t="s">
        <v>611</v>
      </c>
      <c r="F1491" s="89" t="s">
        <v>611</v>
      </c>
      <c r="G1491" s="89" t="s">
        <v>541</v>
      </c>
      <c r="H1491" s="89" t="s">
        <v>83</v>
      </c>
      <c r="I1491" s="89" t="s">
        <v>342</v>
      </c>
      <c r="J1491" s="90">
        <v>55.098820000000003</v>
      </c>
      <c r="K1491" s="90">
        <v>82.979439999999997</v>
      </c>
      <c r="L1491" s="89" t="s">
        <v>24</v>
      </c>
      <c r="M1491" s="89" t="s">
        <v>30</v>
      </c>
      <c r="N1491" s="89"/>
      <c r="O1491" s="89" t="s">
        <v>30</v>
      </c>
      <c r="P1491" s="90" t="s">
        <v>540</v>
      </c>
      <c r="Q1491" s="89" t="s">
        <v>540</v>
      </c>
      <c r="R1491" s="90">
        <v>352.94118685121134</v>
      </c>
      <c r="S1491" s="90">
        <v>461.18097968179353</v>
      </c>
      <c r="T1491" s="90">
        <v>98.754767845728466</v>
      </c>
      <c r="U1491" s="90">
        <v>2028.6876923076925</v>
      </c>
      <c r="V1491" s="90">
        <v>608.83028034857762</v>
      </c>
      <c r="W1491" s="90">
        <v>0.60160000000000002</v>
      </c>
      <c r="X1491" s="90">
        <v>81.39</v>
      </c>
      <c r="Y1491" s="90">
        <v>212.32941800968874</v>
      </c>
      <c r="Z1491" s="90">
        <v>277.44647737656697</v>
      </c>
      <c r="AA1491" s="90">
        <v>59.410868335990244</v>
      </c>
      <c r="AB1491" s="90">
        <v>1220.4585156923079</v>
      </c>
      <c r="AC1491" s="90">
        <v>366.27229665770432</v>
      </c>
      <c r="AD1491" s="90">
        <v>2135.9175760722583</v>
      </c>
    </row>
    <row r="1492" spans="1:30" x14ac:dyDescent="0.2">
      <c r="A1492" s="89" t="s">
        <v>1117</v>
      </c>
      <c r="B1492" s="89" t="s">
        <v>577</v>
      </c>
      <c r="C1492" s="89" t="s">
        <v>9</v>
      </c>
      <c r="D1492" s="89" t="s">
        <v>871</v>
      </c>
      <c r="E1492" s="89" t="s">
        <v>611</v>
      </c>
      <c r="F1492" s="89" t="s">
        <v>611</v>
      </c>
      <c r="G1492" s="89" t="s">
        <v>541</v>
      </c>
      <c r="H1492" s="89" t="s">
        <v>83</v>
      </c>
      <c r="I1492" s="89" t="s">
        <v>342</v>
      </c>
      <c r="J1492" s="90">
        <v>55.098820000000003</v>
      </c>
      <c r="K1492" s="90">
        <v>82.979439999999997</v>
      </c>
      <c r="L1492" s="89" t="s">
        <v>24</v>
      </c>
      <c r="M1492" s="89" t="s">
        <v>30</v>
      </c>
      <c r="N1492" s="89"/>
      <c r="O1492" s="89" t="s">
        <v>30</v>
      </c>
      <c r="P1492" s="90" t="s">
        <v>540</v>
      </c>
      <c r="Q1492" s="89" t="s">
        <v>540</v>
      </c>
      <c r="R1492" s="90">
        <v>352.94118685121134</v>
      </c>
      <c r="S1492" s="90">
        <v>461.18097968179353</v>
      </c>
      <c r="T1492" s="90">
        <v>98.754767845728466</v>
      </c>
      <c r="U1492" s="90">
        <v>2028.6876923076925</v>
      </c>
      <c r="V1492" s="90">
        <v>608.83028034857762</v>
      </c>
      <c r="W1492" s="90">
        <v>0.17927999999999999</v>
      </c>
      <c r="X1492" s="90">
        <v>81.39</v>
      </c>
      <c r="Y1492" s="90">
        <v>63.275295978685165</v>
      </c>
      <c r="Z1492" s="90">
        <v>82.680526037351939</v>
      </c>
      <c r="AA1492" s="90">
        <v>17.704754779382199</v>
      </c>
      <c r="AB1492" s="90">
        <v>363.7031294769231</v>
      </c>
      <c r="AC1492" s="90">
        <v>109.15109266089299</v>
      </c>
      <c r="AD1492" s="90">
        <v>636.5147989332354</v>
      </c>
    </row>
    <row r="1493" spans="1:30" x14ac:dyDescent="0.2">
      <c r="A1493" s="89" t="s">
        <v>1117</v>
      </c>
      <c r="B1493" s="89" t="s">
        <v>577</v>
      </c>
      <c r="C1493" s="89" t="s">
        <v>4</v>
      </c>
      <c r="D1493" s="89" t="s">
        <v>871</v>
      </c>
      <c r="E1493" s="89" t="s">
        <v>612</v>
      </c>
      <c r="F1493" s="89" t="s">
        <v>612</v>
      </c>
      <c r="G1493" s="89" t="s">
        <v>541</v>
      </c>
      <c r="H1493" s="89" t="s">
        <v>83</v>
      </c>
      <c r="I1493" s="89" t="s">
        <v>342</v>
      </c>
      <c r="J1493" s="90">
        <v>55.098820000000003</v>
      </c>
      <c r="K1493" s="90">
        <v>82.979439999999997</v>
      </c>
      <c r="L1493" s="89" t="s">
        <v>24</v>
      </c>
      <c r="M1493" s="89" t="s">
        <v>30</v>
      </c>
      <c r="N1493" s="89"/>
      <c r="O1493" s="89" t="s">
        <v>30</v>
      </c>
      <c r="P1493" s="90" t="s">
        <v>540</v>
      </c>
      <c r="Q1493" s="89" t="s">
        <v>540</v>
      </c>
      <c r="R1493" s="90">
        <v>356.34522196</v>
      </c>
      <c r="S1493" s="90">
        <v>218.96523092000001</v>
      </c>
      <c r="T1493" s="90">
        <v>11.786150933333333</v>
      </c>
      <c r="U1493" s="90">
        <v>796.42</v>
      </c>
      <c r="V1493" s="90">
        <v>317.55115202668793</v>
      </c>
      <c r="W1493" s="90">
        <v>2.6529400000000001</v>
      </c>
      <c r="X1493" s="90">
        <v>28.09</v>
      </c>
      <c r="Y1493" s="90">
        <v>945.36249314656243</v>
      </c>
      <c r="Z1493" s="90">
        <v>580.90161971690486</v>
      </c>
      <c r="AA1493" s="90">
        <v>31.267951257077335</v>
      </c>
      <c r="AB1493" s="90">
        <v>2112.8544747999999</v>
      </c>
      <c r="AC1493" s="90">
        <v>842.44415325768148</v>
      </c>
      <c r="AD1493" s="90">
        <v>4512.8306921782259</v>
      </c>
    </row>
    <row r="1494" spans="1:30" x14ac:dyDescent="0.2">
      <c r="A1494" s="89" t="s">
        <v>1117</v>
      </c>
      <c r="B1494" s="89" t="s">
        <v>578</v>
      </c>
      <c r="C1494" s="89" t="s">
        <v>6</v>
      </c>
      <c r="D1494" s="89" t="s">
        <v>871</v>
      </c>
      <c r="E1494" s="89" t="s">
        <v>612</v>
      </c>
      <c r="F1494" s="89" t="s">
        <v>612</v>
      </c>
      <c r="G1494" s="89" t="s">
        <v>541</v>
      </c>
      <c r="H1494" s="89" t="s">
        <v>83</v>
      </c>
      <c r="I1494" s="89" t="s">
        <v>342</v>
      </c>
      <c r="J1494" s="90">
        <v>55.098820000000003</v>
      </c>
      <c r="K1494" s="90">
        <v>82.979439999999997</v>
      </c>
      <c r="L1494" s="89" t="s">
        <v>24</v>
      </c>
      <c r="M1494" s="89" t="s">
        <v>30</v>
      </c>
      <c r="N1494" s="89"/>
      <c r="O1494" s="89" t="s">
        <v>30</v>
      </c>
      <c r="P1494" s="90" t="s">
        <v>540</v>
      </c>
      <c r="Q1494" s="89" t="s">
        <v>540</v>
      </c>
      <c r="R1494" s="90">
        <v>356.34522196</v>
      </c>
      <c r="S1494" s="90">
        <v>218.96523092000001</v>
      </c>
      <c r="T1494" s="90">
        <v>11.786150933333333</v>
      </c>
      <c r="U1494" s="90">
        <v>796.42</v>
      </c>
      <c r="V1494" s="90">
        <v>317.55115202668793</v>
      </c>
      <c r="W1494" s="90">
        <v>1.17154</v>
      </c>
      <c r="X1494" s="90">
        <v>28.09</v>
      </c>
      <c r="Y1494" s="90">
        <v>417.47268133501842</v>
      </c>
      <c r="Z1494" s="90">
        <v>256.52652663201684</v>
      </c>
      <c r="AA1494" s="90">
        <v>13.807947264437333</v>
      </c>
      <c r="AB1494" s="90">
        <v>933.03788680000002</v>
      </c>
      <c r="AC1494" s="90">
        <v>372.02387664534598</v>
      </c>
      <c r="AD1494" s="90">
        <v>1992.8689186768186</v>
      </c>
    </row>
    <row r="1495" spans="1:30" x14ac:dyDescent="0.2">
      <c r="A1495" s="89" t="s">
        <v>1117</v>
      </c>
      <c r="B1495" s="89" t="s">
        <v>578</v>
      </c>
      <c r="C1495" s="89" t="s">
        <v>7</v>
      </c>
      <c r="D1495" s="89" t="s">
        <v>871</v>
      </c>
      <c r="E1495" s="89" t="s">
        <v>612</v>
      </c>
      <c r="F1495" s="89" t="s">
        <v>612</v>
      </c>
      <c r="G1495" s="89" t="s">
        <v>541</v>
      </c>
      <c r="H1495" s="89" t="s">
        <v>83</v>
      </c>
      <c r="I1495" s="89" t="s">
        <v>342</v>
      </c>
      <c r="J1495" s="90">
        <v>55.098820000000003</v>
      </c>
      <c r="K1495" s="90">
        <v>82.979439999999997</v>
      </c>
      <c r="L1495" s="89" t="s">
        <v>24</v>
      </c>
      <c r="M1495" s="89" t="s">
        <v>30</v>
      </c>
      <c r="N1495" s="89"/>
      <c r="O1495" s="89" t="s">
        <v>30</v>
      </c>
      <c r="P1495" s="90" t="s">
        <v>540</v>
      </c>
      <c r="Q1495" s="89" t="s">
        <v>540</v>
      </c>
      <c r="R1495" s="90">
        <v>356.34522196</v>
      </c>
      <c r="S1495" s="90">
        <v>218.96523092000001</v>
      </c>
      <c r="T1495" s="90">
        <v>11.786150933333333</v>
      </c>
      <c r="U1495" s="90">
        <v>796.42</v>
      </c>
      <c r="V1495" s="90">
        <v>317.55115202668793</v>
      </c>
      <c r="W1495" s="90">
        <v>0.85587000000000002</v>
      </c>
      <c r="X1495" s="90">
        <v>28.09</v>
      </c>
      <c r="Y1495" s="90">
        <v>304.98518511890524</v>
      </c>
      <c r="Z1495" s="90">
        <v>187.40577218750042</v>
      </c>
      <c r="AA1495" s="90">
        <v>10.087412999312001</v>
      </c>
      <c r="AB1495" s="90">
        <v>681.63198539999996</v>
      </c>
      <c r="AC1495" s="90">
        <v>271.7825044850814</v>
      </c>
      <c r="AD1495" s="90">
        <v>1455.8928601907992</v>
      </c>
    </row>
    <row r="1496" spans="1:30" x14ac:dyDescent="0.2">
      <c r="A1496" s="89" t="s">
        <v>1117</v>
      </c>
      <c r="B1496" s="89" t="s">
        <v>577</v>
      </c>
      <c r="C1496" s="89" t="s">
        <v>5</v>
      </c>
      <c r="D1496" s="89" t="s">
        <v>872</v>
      </c>
      <c r="E1496" s="89" t="s">
        <v>611</v>
      </c>
      <c r="F1496" s="89" t="s">
        <v>611</v>
      </c>
      <c r="G1496" s="89" t="s">
        <v>541</v>
      </c>
      <c r="H1496" s="89" t="s">
        <v>83</v>
      </c>
      <c r="I1496" s="89" t="s">
        <v>343</v>
      </c>
      <c r="J1496" s="90">
        <v>54.615808000000001</v>
      </c>
      <c r="K1496" s="90">
        <v>82.326408999999998</v>
      </c>
      <c r="L1496" s="89" t="s">
        <v>24</v>
      </c>
      <c r="M1496" s="89" t="s">
        <v>30</v>
      </c>
      <c r="N1496" s="89"/>
      <c r="O1496" s="89" t="s">
        <v>30</v>
      </c>
      <c r="P1496" s="90" t="s">
        <v>540</v>
      </c>
      <c r="Q1496" s="89" t="s">
        <v>540</v>
      </c>
      <c r="R1496" s="90">
        <v>352.94118685121134</v>
      </c>
      <c r="S1496" s="90">
        <v>461.18097968179353</v>
      </c>
      <c r="T1496" s="90">
        <v>98.754767845728466</v>
      </c>
      <c r="U1496" s="90">
        <v>2028.6876923076925</v>
      </c>
      <c r="V1496" s="90">
        <v>908.12134210980855</v>
      </c>
      <c r="W1496" s="90">
        <v>0.74812000000000001</v>
      </c>
      <c r="X1496" s="90">
        <v>121.4</v>
      </c>
      <c r="Y1496" s="90">
        <v>264.04236070712824</v>
      </c>
      <c r="Z1496" s="90">
        <v>345.01871451954338</v>
      </c>
      <c r="AA1496" s="90">
        <v>73.880416920746384</v>
      </c>
      <c r="AB1496" s="90">
        <v>1517.7018363692309</v>
      </c>
      <c r="AC1496" s="90">
        <v>679.38373845919</v>
      </c>
      <c r="AD1496" s="90">
        <v>2880.0270669758393</v>
      </c>
    </row>
    <row r="1497" spans="1:30" x14ac:dyDescent="0.2">
      <c r="A1497" s="89" t="s">
        <v>1117</v>
      </c>
      <c r="B1497" s="89" t="s">
        <v>577</v>
      </c>
      <c r="C1497" s="89" t="s">
        <v>10</v>
      </c>
      <c r="D1497" s="89" t="s">
        <v>872</v>
      </c>
      <c r="E1497" s="89" t="s">
        <v>611</v>
      </c>
      <c r="F1497" s="89" t="s">
        <v>611</v>
      </c>
      <c r="G1497" s="89" t="s">
        <v>541</v>
      </c>
      <c r="H1497" s="89" t="s">
        <v>83</v>
      </c>
      <c r="I1497" s="89" t="s">
        <v>343</v>
      </c>
      <c r="J1497" s="90">
        <v>54.615808000000001</v>
      </c>
      <c r="K1497" s="90">
        <v>82.326408999999998</v>
      </c>
      <c r="L1497" s="89" t="s">
        <v>24</v>
      </c>
      <c r="M1497" s="89" t="s">
        <v>30</v>
      </c>
      <c r="N1497" s="89"/>
      <c r="O1497" s="89" t="s">
        <v>30</v>
      </c>
      <c r="P1497" s="90" t="s">
        <v>540</v>
      </c>
      <c r="Q1497" s="89" t="s">
        <v>540</v>
      </c>
      <c r="R1497" s="90">
        <v>352.94118685121134</v>
      </c>
      <c r="S1497" s="90">
        <v>461.18097968179353</v>
      </c>
      <c r="T1497" s="90">
        <v>98.754767845728466</v>
      </c>
      <c r="U1497" s="90">
        <v>2028.6876923076925</v>
      </c>
      <c r="V1497" s="90">
        <v>908.12134210980855</v>
      </c>
      <c r="W1497" s="90">
        <v>0.20166999999999999</v>
      </c>
      <c r="X1497" s="90">
        <v>121.4</v>
      </c>
      <c r="Y1497" s="90">
        <v>71.177649152283792</v>
      </c>
      <c r="Z1497" s="90">
        <v>93.006368172427301</v>
      </c>
      <c r="AA1497" s="90">
        <v>19.915874031448059</v>
      </c>
      <c r="AB1497" s="90">
        <v>409.12544690769232</v>
      </c>
      <c r="AC1497" s="90">
        <v>183.14083106328508</v>
      </c>
      <c r="AD1497" s="90">
        <v>776.3661693271365</v>
      </c>
    </row>
    <row r="1498" spans="1:30" x14ac:dyDescent="0.2">
      <c r="A1498" s="89" t="s">
        <v>1117</v>
      </c>
      <c r="B1498" s="89" t="s">
        <v>577</v>
      </c>
      <c r="C1498" s="89" t="s">
        <v>9</v>
      </c>
      <c r="D1498" s="89" t="s">
        <v>872</v>
      </c>
      <c r="E1498" s="89" t="s">
        <v>611</v>
      </c>
      <c r="F1498" s="89" t="s">
        <v>611</v>
      </c>
      <c r="G1498" s="89" t="s">
        <v>541</v>
      </c>
      <c r="H1498" s="89" t="s">
        <v>83</v>
      </c>
      <c r="I1498" s="89" t="s">
        <v>343</v>
      </c>
      <c r="J1498" s="90">
        <v>54.615808000000001</v>
      </c>
      <c r="K1498" s="90">
        <v>82.326408999999998</v>
      </c>
      <c r="L1498" s="89" t="s">
        <v>24</v>
      </c>
      <c r="M1498" s="89" t="s">
        <v>30</v>
      </c>
      <c r="N1498" s="89"/>
      <c r="O1498" s="89" t="s">
        <v>30</v>
      </c>
      <c r="P1498" s="90" t="s">
        <v>540</v>
      </c>
      <c r="Q1498" s="89" t="s">
        <v>540</v>
      </c>
      <c r="R1498" s="90">
        <v>352.94118685121134</v>
      </c>
      <c r="S1498" s="90">
        <v>461.18097968179353</v>
      </c>
      <c r="T1498" s="90">
        <v>98.754767845728466</v>
      </c>
      <c r="U1498" s="90">
        <v>2028.6876923076925</v>
      </c>
      <c r="V1498" s="90">
        <v>908.12134210980855</v>
      </c>
      <c r="W1498" s="90">
        <v>6.0350000000000001E-2</v>
      </c>
      <c r="X1498" s="90">
        <v>121.4</v>
      </c>
      <c r="Y1498" s="90">
        <v>21.300000626470606</v>
      </c>
      <c r="Z1498" s="90">
        <v>27.83227212379624</v>
      </c>
      <c r="AA1498" s="90">
        <v>5.9598502394897128</v>
      </c>
      <c r="AB1498" s="90">
        <v>122.43130223076925</v>
      </c>
      <c r="AC1498" s="90">
        <v>54.805122996326944</v>
      </c>
      <c r="AD1498" s="90">
        <v>232.32854821685277</v>
      </c>
    </row>
    <row r="1499" spans="1:30" x14ac:dyDescent="0.2">
      <c r="A1499" s="89" t="s">
        <v>1117</v>
      </c>
      <c r="B1499" s="89" t="s">
        <v>577</v>
      </c>
      <c r="C1499" s="89" t="s">
        <v>4</v>
      </c>
      <c r="D1499" s="89" t="s">
        <v>872</v>
      </c>
      <c r="E1499" s="89" t="s">
        <v>612</v>
      </c>
      <c r="F1499" s="89" t="s">
        <v>612</v>
      </c>
      <c r="G1499" s="89" t="s">
        <v>541</v>
      </c>
      <c r="H1499" s="89" t="s">
        <v>83</v>
      </c>
      <c r="I1499" s="89" t="s">
        <v>343</v>
      </c>
      <c r="J1499" s="90">
        <v>54.615808000000001</v>
      </c>
      <c r="K1499" s="90">
        <v>82.326408999999998</v>
      </c>
      <c r="L1499" s="89" t="s">
        <v>24</v>
      </c>
      <c r="M1499" s="89" t="s">
        <v>30</v>
      </c>
      <c r="N1499" s="89"/>
      <c r="O1499" s="89" t="s">
        <v>30</v>
      </c>
      <c r="P1499" s="90" t="s">
        <v>540</v>
      </c>
      <c r="Q1499" s="89" t="s">
        <v>540</v>
      </c>
      <c r="R1499" s="90">
        <v>356.34522196</v>
      </c>
      <c r="S1499" s="90">
        <v>218.96523092000001</v>
      </c>
      <c r="T1499" s="90">
        <v>11.786150933333333</v>
      </c>
      <c r="U1499" s="90">
        <v>796.42</v>
      </c>
      <c r="V1499" s="90">
        <v>763.37547744897824</v>
      </c>
      <c r="W1499" s="90">
        <v>0.87246000000000001</v>
      </c>
      <c r="X1499" s="90">
        <v>102.05</v>
      </c>
      <c r="Y1499" s="90">
        <v>310.89695235122161</v>
      </c>
      <c r="Z1499" s="90">
        <v>191.0384053684632</v>
      </c>
      <c r="AA1499" s="90">
        <v>10.282945243296</v>
      </c>
      <c r="AB1499" s="90">
        <v>694.84459319999996</v>
      </c>
      <c r="AC1499" s="90">
        <v>666.01456905513555</v>
      </c>
      <c r="AD1499" s="90">
        <v>1873.0774652181165</v>
      </c>
    </row>
    <row r="1500" spans="1:30" x14ac:dyDescent="0.2">
      <c r="A1500" s="89" t="s">
        <v>1117</v>
      </c>
      <c r="B1500" s="89" t="s">
        <v>578</v>
      </c>
      <c r="C1500" s="89" t="s">
        <v>6</v>
      </c>
      <c r="D1500" s="89" t="s">
        <v>872</v>
      </c>
      <c r="E1500" s="89" t="s">
        <v>612</v>
      </c>
      <c r="F1500" s="89" t="s">
        <v>612</v>
      </c>
      <c r="G1500" s="89" t="s">
        <v>541</v>
      </c>
      <c r="H1500" s="89" t="s">
        <v>83</v>
      </c>
      <c r="I1500" s="89" t="s">
        <v>343</v>
      </c>
      <c r="J1500" s="90">
        <v>54.615808000000001</v>
      </c>
      <c r="K1500" s="90">
        <v>82.326408999999998</v>
      </c>
      <c r="L1500" s="89" t="s">
        <v>24</v>
      </c>
      <c r="M1500" s="89" t="s">
        <v>30</v>
      </c>
      <c r="N1500" s="89"/>
      <c r="O1500" s="89" t="s">
        <v>30</v>
      </c>
      <c r="P1500" s="90" t="s">
        <v>540</v>
      </c>
      <c r="Q1500" s="89" t="s">
        <v>540</v>
      </c>
      <c r="R1500" s="90">
        <v>356.34522196</v>
      </c>
      <c r="S1500" s="90">
        <v>218.96523092000001</v>
      </c>
      <c r="T1500" s="90">
        <v>11.786150933333333</v>
      </c>
      <c r="U1500" s="90">
        <v>796.42</v>
      </c>
      <c r="V1500" s="90">
        <v>763.37547744897824</v>
      </c>
      <c r="W1500" s="90">
        <v>0.46549000000000001</v>
      </c>
      <c r="X1500" s="90">
        <v>102.05</v>
      </c>
      <c r="Y1500" s="90">
        <v>165.87513737016042</v>
      </c>
      <c r="Z1500" s="90">
        <v>101.9261253409508</v>
      </c>
      <c r="AA1500" s="90">
        <v>5.4863353979573333</v>
      </c>
      <c r="AB1500" s="90">
        <v>370.72554580000002</v>
      </c>
      <c r="AC1500" s="90">
        <v>355.34365099772492</v>
      </c>
      <c r="AD1500" s="90">
        <v>999.35679490679343</v>
      </c>
    </row>
    <row r="1501" spans="1:30" x14ac:dyDescent="0.2">
      <c r="A1501" s="89" t="s">
        <v>1117</v>
      </c>
      <c r="B1501" s="89" t="s">
        <v>578</v>
      </c>
      <c r="C1501" s="89" t="s">
        <v>7</v>
      </c>
      <c r="D1501" s="89" t="s">
        <v>872</v>
      </c>
      <c r="E1501" s="89" t="s">
        <v>612</v>
      </c>
      <c r="F1501" s="89" t="s">
        <v>612</v>
      </c>
      <c r="G1501" s="89" t="s">
        <v>541</v>
      </c>
      <c r="H1501" s="89" t="s">
        <v>83</v>
      </c>
      <c r="I1501" s="89" t="s">
        <v>343</v>
      </c>
      <c r="J1501" s="90">
        <v>54.615808000000001</v>
      </c>
      <c r="K1501" s="90">
        <v>82.326408999999998</v>
      </c>
      <c r="L1501" s="89" t="s">
        <v>24</v>
      </c>
      <c r="M1501" s="89" t="s">
        <v>30</v>
      </c>
      <c r="N1501" s="89"/>
      <c r="O1501" s="89" t="s">
        <v>30</v>
      </c>
      <c r="P1501" s="90" t="s">
        <v>540</v>
      </c>
      <c r="Q1501" s="89" t="s">
        <v>540</v>
      </c>
      <c r="R1501" s="90">
        <v>356.34522196</v>
      </c>
      <c r="S1501" s="90">
        <v>218.96523092000001</v>
      </c>
      <c r="T1501" s="90">
        <v>11.786150933333333</v>
      </c>
      <c r="U1501" s="90">
        <v>796.42</v>
      </c>
      <c r="V1501" s="90">
        <v>763.37547744897824</v>
      </c>
      <c r="W1501" s="90">
        <v>0.33585999999999999</v>
      </c>
      <c r="X1501" s="90">
        <v>102.05</v>
      </c>
      <c r="Y1501" s="90">
        <v>119.68210624748559</v>
      </c>
      <c r="Z1501" s="90">
        <v>73.541662456791201</v>
      </c>
      <c r="AA1501" s="90">
        <v>3.9584966524693335</v>
      </c>
      <c r="AB1501" s="90">
        <v>267.48562119999997</v>
      </c>
      <c r="AC1501" s="90">
        <v>256.38728785601381</v>
      </c>
      <c r="AD1501" s="90">
        <v>721.05517441275992</v>
      </c>
    </row>
    <row r="1502" spans="1:30" x14ac:dyDescent="0.2">
      <c r="A1502" s="89" t="s">
        <v>1117</v>
      </c>
      <c r="B1502" s="89" t="s">
        <v>577</v>
      </c>
      <c r="C1502" s="89" t="s">
        <v>5</v>
      </c>
      <c r="D1502" s="89" t="s">
        <v>873</v>
      </c>
      <c r="E1502" s="89" t="s">
        <v>608</v>
      </c>
      <c r="F1502" s="89" t="s">
        <v>608</v>
      </c>
      <c r="G1502" s="89" t="s">
        <v>541</v>
      </c>
      <c r="H1502" s="89" t="s">
        <v>83</v>
      </c>
      <c r="I1502" s="89" t="s">
        <v>344</v>
      </c>
      <c r="J1502" s="90">
        <v>55.088284999999999</v>
      </c>
      <c r="K1502" s="90">
        <v>80.930606999999995</v>
      </c>
      <c r="L1502" s="89" t="s">
        <v>24</v>
      </c>
      <c r="M1502" s="89" t="s">
        <v>30</v>
      </c>
      <c r="N1502" s="89"/>
      <c r="O1502" s="89" t="s">
        <v>30</v>
      </c>
      <c r="P1502" s="90" t="s">
        <v>540</v>
      </c>
      <c r="Q1502" s="89" t="s">
        <v>540</v>
      </c>
      <c r="R1502" s="90">
        <v>37.246755611111105</v>
      </c>
      <c r="S1502" s="90">
        <v>189.01297827777779</v>
      </c>
      <c r="T1502" s="90">
        <v>16.034161722222223</v>
      </c>
      <c r="U1502" s="90">
        <v>0</v>
      </c>
      <c r="V1502" s="90">
        <v>3235.9156555253708</v>
      </c>
      <c r="W1502" s="90">
        <v>0.52205000000000001</v>
      </c>
      <c r="X1502" s="90">
        <v>526.98</v>
      </c>
      <c r="Y1502" s="90">
        <v>19.444668766780552</v>
      </c>
      <c r="Z1502" s="90">
        <v>98.674225309913894</v>
      </c>
      <c r="AA1502" s="90">
        <v>8.3706341270861113</v>
      </c>
      <c r="AB1502" s="90">
        <v>0</v>
      </c>
      <c r="AC1502" s="90">
        <v>1689.3097679670198</v>
      </c>
      <c r="AD1502" s="90">
        <v>1815.7992961708003</v>
      </c>
    </row>
    <row r="1503" spans="1:30" x14ac:dyDescent="0.2">
      <c r="A1503" s="89" t="s">
        <v>1117</v>
      </c>
      <c r="B1503" s="89" t="s">
        <v>577</v>
      </c>
      <c r="C1503" s="89" t="s">
        <v>10</v>
      </c>
      <c r="D1503" s="89" t="s">
        <v>873</v>
      </c>
      <c r="E1503" s="89" t="s">
        <v>608</v>
      </c>
      <c r="F1503" s="89" t="s">
        <v>608</v>
      </c>
      <c r="G1503" s="89" t="s">
        <v>541</v>
      </c>
      <c r="H1503" s="89" t="s">
        <v>83</v>
      </c>
      <c r="I1503" s="89" t="s">
        <v>344</v>
      </c>
      <c r="J1503" s="90">
        <v>55.088284999999999</v>
      </c>
      <c r="K1503" s="90">
        <v>80.930606999999995</v>
      </c>
      <c r="L1503" s="89" t="s">
        <v>24</v>
      </c>
      <c r="M1503" s="89" t="s">
        <v>30</v>
      </c>
      <c r="N1503" s="89"/>
      <c r="O1503" s="89" t="s">
        <v>30</v>
      </c>
      <c r="P1503" s="90" t="s">
        <v>540</v>
      </c>
      <c r="Q1503" s="89" t="s">
        <v>540</v>
      </c>
      <c r="R1503" s="90">
        <v>37.246755611111105</v>
      </c>
      <c r="S1503" s="90">
        <v>189.01297827777779</v>
      </c>
      <c r="T1503" s="90">
        <v>16.034161722222223</v>
      </c>
      <c r="U1503" s="90">
        <v>0</v>
      </c>
      <c r="V1503" s="90">
        <v>3235.9156555253708</v>
      </c>
      <c r="W1503" s="90">
        <v>0.13134000000000001</v>
      </c>
      <c r="X1503" s="90">
        <v>526.98</v>
      </c>
      <c r="Y1503" s="90">
        <v>4.891988881963333</v>
      </c>
      <c r="Z1503" s="90">
        <v>24.824964567003338</v>
      </c>
      <c r="AA1503" s="90">
        <v>2.1059268005966669</v>
      </c>
      <c r="AB1503" s="90">
        <v>0</v>
      </c>
      <c r="AC1503" s="90">
        <v>425.00516219670226</v>
      </c>
      <c r="AD1503" s="90">
        <v>456.82804244626561</v>
      </c>
    </row>
    <row r="1504" spans="1:30" x14ac:dyDescent="0.2">
      <c r="A1504" s="89" t="s">
        <v>1117</v>
      </c>
      <c r="B1504" s="89" t="s">
        <v>577</v>
      </c>
      <c r="C1504" s="89" t="s">
        <v>9</v>
      </c>
      <c r="D1504" s="89" t="s">
        <v>873</v>
      </c>
      <c r="E1504" s="89" t="s">
        <v>608</v>
      </c>
      <c r="F1504" s="89" t="s">
        <v>608</v>
      </c>
      <c r="G1504" s="89" t="s">
        <v>541</v>
      </c>
      <c r="H1504" s="89" t="s">
        <v>83</v>
      </c>
      <c r="I1504" s="89" t="s">
        <v>344</v>
      </c>
      <c r="J1504" s="90">
        <v>55.088284999999999</v>
      </c>
      <c r="K1504" s="90">
        <v>80.930606999999995</v>
      </c>
      <c r="L1504" s="89" t="s">
        <v>24</v>
      </c>
      <c r="M1504" s="89" t="s">
        <v>30</v>
      </c>
      <c r="N1504" s="89"/>
      <c r="O1504" s="89" t="s">
        <v>30</v>
      </c>
      <c r="P1504" s="90" t="s">
        <v>540</v>
      </c>
      <c r="Q1504" s="89" t="s">
        <v>540</v>
      </c>
      <c r="R1504" s="90">
        <v>37.246755611111105</v>
      </c>
      <c r="S1504" s="90">
        <v>189.01297827777779</v>
      </c>
      <c r="T1504" s="90">
        <v>16.034161722222223</v>
      </c>
      <c r="U1504" s="90">
        <v>0</v>
      </c>
      <c r="V1504" s="90">
        <v>3235.9156555253708</v>
      </c>
      <c r="W1504" s="90">
        <v>3.814E-2</v>
      </c>
      <c r="X1504" s="90">
        <v>526.98</v>
      </c>
      <c r="Y1504" s="90">
        <v>1.4205912590077776</v>
      </c>
      <c r="Z1504" s="90">
        <v>7.2089549915144451</v>
      </c>
      <c r="AA1504" s="90">
        <v>0.61154292808555555</v>
      </c>
      <c r="AB1504" s="90">
        <v>0</v>
      </c>
      <c r="AC1504" s="90">
        <v>123.41782310173764</v>
      </c>
      <c r="AD1504" s="90">
        <v>132.65891228034542</v>
      </c>
    </row>
    <row r="1505" spans="1:30" x14ac:dyDescent="0.2">
      <c r="A1505" s="89" t="s">
        <v>1117</v>
      </c>
      <c r="B1505" s="89" t="s">
        <v>577</v>
      </c>
      <c r="C1505" s="89" t="s">
        <v>4</v>
      </c>
      <c r="D1505" s="89" t="s">
        <v>873</v>
      </c>
      <c r="E1505" s="89" t="s">
        <v>612</v>
      </c>
      <c r="F1505" s="89" t="s">
        <v>612</v>
      </c>
      <c r="G1505" s="89" t="s">
        <v>541</v>
      </c>
      <c r="H1505" s="89" t="s">
        <v>83</v>
      </c>
      <c r="I1505" s="89" t="s">
        <v>344</v>
      </c>
      <c r="J1505" s="90">
        <v>55.088284999999999</v>
      </c>
      <c r="K1505" s="90">
        <v>80.930606999999995</v>
      </c>
      <c r="L1505" s="89" t="s">
        <v>24</v>
      </c>
      <c r="M1505" s="89" t="s">
        <v>30</v>
      </c>
      <c r="N1505" s="89"/>
      <c r="O1505" s="89" t="s">
        <v>30</v>
      </c>
      <c r="P1505" s="90" t="s">
        <v>540</v>
      </c>
      <c r="Q1505" s="89" t="s">
        <v>540</v>
      </c>
      <c r="R1505" s="90">
        <v>356.34522196</v>
      </c>
      <c r="S1505" s="90">
        <v>218.96523092000001</v>
      </c>
      <c r="T1505" s="90">
        <v>11.786150933333333</v>
      </c>
      <c r="U1505" s="90">
        <v>796.42</v>
      </c>
      <c r="V1505" s="90">
        <v>1152.3716507430061</v>
      </c>
      <c r="W1505" s="90">
        <v>0.64676999999999996</v>
      </c>
      <c r="X1505" s="90">
        <v>173.78</v>
      </c>
      <c r="Y1505" s="90">
        <v>230.47339920706918</v>
      </c>
      <c r="Z1505" s="90">
        <v>141.62014240212841</v>
      </c>
      <c r="AA1505" s="90">
        <v>7.6229288391519994</v>
      </c>
      <c r="AB1505" s="90">
        <v>515.10056339999994</v>
      </c>
      <c r="AC1505" s="90">
        <v>745.31941255105403</v>
      </c>
      <c r="AD1505" s="90">
        <v>1640.1364463994037</v>
      </c>
    </row>
    <row r="1506" spans="1:30" x14ac:dyDescent="0.2">
      <c r="A1506" s="89" t="s">
        <v>1117</v>
      </c>
      <c r="B1506" s="89" t="s">
        <v>578</v>
      </c>
      <c r="C1506" s="89" t="s">
        <v>6</v>
      </c>
      <c r="D1506" s="89" t="s">
        <v>873</v>
      </c>
      <c r="E1506" s="89" t="s">
        <v>612</v>
      </c>
      <c r="F1506" s="89" t="s">
        <v>612</v>
      </c>
      <c r="G1506" s="89" t="s">
        <v>541</v>
      </c>
      <c r="H1506" s="89" t="s">
        <v>83</v>
      </c>
      <c r="I1506" s="89" t="s">
        <v>344</v>
      </c>
      <c r="J1506" s="90">
        <v>55.088284999999999</v>
      </c>
      <c r="K1506" s="90">
        <v>80.930606999999995</v>
      </c>
      <c r="L1506" s="89" t="s">
        <v>24</v>
      </c>
      <c r="M1506" s="89" t="s">
        <v>30</v>
      </c>
      <c r="N1506" s="89"/>
      <c r="O1506" s="89" t="s">
        <v>30</v>
      </c>
      <c r="P1506" s="90" t="s">
        <v>540</v>
      </c>
      <c r="Q1506" s="89" t="s">
        <v>540</v>
      </c>
      <c r="R1506" s="90">
        <v>356.34522196</v>
      </c>
      <c r="S1506" s="90">
        <v>218.96523092000001</v>
      </c>
      <c r="T1506" s="90">
        <v>11.786150933333333</v>
      </c>
      <c r="U1506" s="90">
        <v>796.42</v>
      </c>
      <c r="V1506" s="90">
        <v>1152.3716507430061</v>
      </c>
      <c r="W1506" s="90">
        <v>0.79296</v>
      </c>
      <c r="X1506" s="90">
        <v>173.78</v>
      </c>
      <c r="Y1506" s="90">
        <v>282.56750720540163</v>
      </c>
      <c r="Z1506" s="90">
        <v>173.6306695103232</v>
      </c>
      <c r="AA1506" s="90">
        <v>9.3459462440959999</v>
      </c>
      <c r="AB1506" s="90">
        <v>631.52920319999998</v>
      </c>
      <c r="AC1506" s="90">
        <v>913.78462417317405</v>
      </c>
      <c r="AD1506" s="90">
        <v>2010.8579503329947</v>
      </c>
    </row>
    <row r="1507" spans="1:30" x14ac:dyDescent="0.2">
      <c r="A1507" s="89" t="s">
        <v>1117</v>
      </c>
      <c r="B1507" s="89" t="s">
        <v>578</v>
      </c>
      <c r="C1507" s="89" t="s">
        <v>7</v>
      </c>
      <c r="D1507" s="89" t="s">
        <v>873</v>
      </c>
      <c r="E1507" s="89" t="s">
        <v>612</v>
      </c>
      <c r="F1507" s="89" t="s">
        <v>612</v>
      </c>
      <c r="G1507" s="89" t="s">
        <v>541</v>
      </c>
      <c r="H1507" s="89" t="s">
        <v>83</v>
      </c>
      <c r="I1507" s="89" t="s">
        <v>344</v>
      </c>
      <c r="J1507" s="90">
        <v>55.088284999999999</v>
      </c>
      <c r="K1507" s="90">
        <v>80.930606999999995</v>
      </c>
      <c r="L1507" s="89" t="s">
        <v>24</v>
      </c>
      <c r="M1507" s="89" t="s">
        <v>30</v>
      </c>
      <c r="N1507" s="89"/>
      <c r="O1507" s="89" t="s">
        <v>30</v>
      </c>
      <c r="P1507" s="90" t="s">
        <v>540</v>
      </c>
      <c r="Q1507" s="89" t="s">
        <v>540</v>
      </c>
      <c r="R1507" s="90">
        <v>356.34522196</v>
      </c>
      <c r="S1507" s="90">
        <v>218.96523092000001</v>
      </c>
      <c r="T1507" s="90">
        <v>11.786150933333333</v>
      </c>
      <c r="U1507" s="90">
        <v>796.42</v>
      </c>
      <c r="V1507" s="90">
        <v>1152.3716507430061</v>
      </c>
      <c r="W1507" s="90">
        <v>0.58823999999999999</v>
      </c>
      <c r="X1507" s="90">
        <v>173.78</v>
      </c>
      <c r="Y1507" s="90">
        <v>209.61651336575039</v>
      </c>
      <c r="Z1507" s="90">
        <v>128.8041074363808</v>
      </c>
      <c r="AA1507" s="90">
        <v>6.9330854250240002</v>
      </c>
      <c r="AB1507" s="90">
        <v>468.48610079999997</v>
      </c>
      <c r="AC1507" s="90">
        <v>677.87109983306584</v>
      </c>
      <c r="AD1507" s="90">
        <v>1491.710906860221</v>
      </c>
    </row>
    <row r="1508" spans="1:30" x14ac:dyDescent="0.2">
      <c r="A1508" s="89" t="s">
        <v>1117</v>
      </c>
      <c r="B1508" s="89" t="s">
        <v>577</v>
      </c>
      <c r="C1508" s="89" t="s">
        <v>5</v>
      </c>
      <c r="D1508" s="89" t="s">
        <v>874</v>
      </c>
      <c r="E1508" s="89" t="s">
        <v>611</v>
      </c>
      <c r="F1508" s="89" t="s">
        <v>611</v>
      </c>
      <c r="G1508" s="89" t="s">
        <v>541</v>
      </c>
      <c r="H1508" s="89" t="s">
        <v>83</v>
      </c>
      <c r="I1508" s="89" t="s">
        <v>345</v>
      </c>
      <c r="J1508" s="90">
        <v>54.515731000000002</v>
      </c>
      <c r="K1508" s="90">
        <v>81.754456000000005</v>
      </c>
      <c r="L1508" s="89" t="s">
        <v>24</v>
      </c>
      <c r="M1508" s="89" t="s">
        <v>30</v>
      </c>
      <c r="N1508" s="89"/>
      <c r="O1508" s="89" t="s">
        <v>30</v>
      </c>
      <c r="P1508" s="90" t="s">
        <v>540</v>
      </c>
      <c r="Q1508" s="89" t="s">
        <v>540</v>
      </c>
      <c r="R1508" s="90">
        <v>352.94118685121134</v>
      </c>
      <c r="S1508" s="90">
        <v>461.18097968179353</v>
      </c>
      <c r="T1508" s="90">
        <v>98.754767845728466</v>
      </c>
      <c r="U1508" s="90">
        <v>2028.6876923076925</v>
      </c>
      <c r="V1508" s="90">
        <v>1188.710680815924</v>
      </c>
      <c r="W1508" s="90">
        <v>0.97435000000000005</v>
      </c>
      <c r="X1508" s="90">
        <v>179.26</v>
      </c>
      <c r="Y1508" s="90">
        <v>343.88824540847781</v>
      </c>
      <c r="Z1508" s="90">
        <v>449.35168755295553</v>
      </c>
      <c r="AA1508" s="90">
        <v>96.221708050485532</v>
      </c>
      <c r="AB1508" s="90">
        <v>1976.6518530000003</v>
      </c>
      <c r="AC1508" s="90">
        <v>1158.2202518529955</v>
      </c>
      <c r="AD1508" s="90">
        <v>4024.3337458649148</v>
      </c>
    </row>
    <row r="1509" spans="1:30" x14ac:dyDescent="0.2">
      <c r="A1509" s="89" t="s">
        <v>1117</v>
      </c>
      <c r="B1509" s="89" t="s">
        <v>577</v>
      </c>
      <c r="C1509" s="89" t="s">
        <v>10</v>
      </c>
      <c r="D1509" s="89" t="s">
        <v>874</v>
      </c>
      <c r="E1509" s="89" t="s">
        <v>611</v>
      </c>
      <c r="F1509" s="89" t="s">
        <v>611</v>
      </c>
      <c r="G1509" s="89" t="s">
        <v>541</v>
      </c>
      <c r="H1509" s="89" t="s">
        <v>83</v>
      </c>
      <c r="I1509" s="89" t="s">
        <v>345</v>
      </c>
      <c r="J1509" s="90">
        <v>54.515731000000002</v>
      </c>
      <c r="K1509" s="90">
        <v>81.754456000000005</v>
      </c>
      <c r="L1509" s="89" t="s">
        <v>24</v>
      </c>
      <c r="M1509" s="89" t="s">
        <v>30</v>
      </c>
      <c r="N1509" s="89"/>
      <c r="O1509" s="89" t="s">
        <v>30</v>
      </c>
      <c r="P1509" s="90" t="s">
        <v>540</v>
      </c>
      <c r="Q1509" s="89" t="s">
        <v>540</v>
      </c>
      <c r="R1509" s="90">
        <v>352.94118685121134</v>
      </c>
      <c r="S1509" s="90">
        <v>461.18097968179353</v>
      </c>
      <c r="T1509" s="90">
        <v>98.754767845728466</v>
      </c>
      <c r="U1509" s="90">
        <v>2028.6876923076925</v>
      </c>
      <c r="V1509" s="90">
        <v>1188.710680815924</v>
      </c>
      <c r="W1509" s="90">
        <v>0.27211999999999997</v>
      </c>
      <c r="X1509" s="90">
        <v>179.26</v>
      </c>
      <c r="Y1509" s="90">
        <v>96.042355765951626</v>
      </c>
      <c r="Z1509" s="90">
        <v>125.49656819100964</v>
      </c>
      <c r="AA1509" s="90">
        <v>26.873147426179628</v>
      </c>
      <c r="AB1509" s="90">
        <v>552.04649483076923</v>
      </c>
      <c r="AC1509" s="90">
        <v>323.47195046362918</v>
      </c>
      <c r="AD1509" s="90">
        <v>1123.9305166775393</v>
      </c>
    </row>
    <row r="1510" spans="1:30" x14ac:dyDescent="0.2">
      <c r="A1510" s="89" t="s">
        <v>1117</v>
      </c>
      <c r="B1510" s="89" t="s">
        <v>577</v>
      </c>
      <c r="C1510" s="89" t="s">
        <v>9</v>
      </c>
      <c r="D1510" s="89" t="s">
        <v>874</v>
      </c>
      <c r="E1510" s="89" t="s">
        <v>611</v>
      </c>
      <c r="F1510" s="89" t="s">
        <v>611</v>
      </c>
      <c r="G1510" s="89" t="s">
        <v>541</v>
      </c>
      <c r="H1510" s="89" t="s">
        <v>83</v>
      </c>
      <c r="I1510" s="89" t="s">
        <v>345</v>
      </c>
      <c r="J1510" s="90">
        <v>54.515731000000002</v>
      </c>
      <c r="K1510" s="90">
        <v>81.754456000000005</v>
      </c>
      <c r="L1510" s="89" t="s">
        <v>24</v>
      </c>
      <c r="M1510" s="89" t="s">
        <v>30</v>
      </c>
      <c r="N1510" s="89"/>
      <c r="O1510" s="89" t="s">
        <v>30</v>
      </c>
      <c r="P1510" s="90" t="s">
        <v>540</v>
      </c>
      <c r="Q1510" s="89" t="s">
        <v>540</v>
      </c>
      <c r="R1510" s="90">
        <v>352.94118685121134</v>
      </c>
      <c r="S1510" s="90">
        <v>461.18097968179353</v>
      </c>
      <c r="T1510" s="90">
        <v>98.754767845728466</v>
      </c>
      <c r="U1510" s="90">
        <v>2028.6876923076925</v>
      </c>
      <c r="V1510" s="90">
        <v>1188.710680815924</v>
      </c>
      <c r="W1510" s="90">
        <v>8.2610000000000003E-2</v>
      </c>
      <c r="X1510" s="90">
        <v>179.26</v>
      </c>
      <c r="Y1510" s="90">
        <v>29.156471445778571</v>
      </c>
      <c r="Z1510" s="90">
        <v>38.098160731512962</v>
      </c>
      <c r="AA1510" s="90">
        <v>8.1581313717356281</v>
      </c>
      <c r="AB1510" s="90">
        <v>167.58989026153847</v>
      </c>
      <c r="AC1510" s="90">
        <v>98.199389342203489</v>
      </c>
      <c r="AD1510" s="90">
        <v>341.20204315276914</v>
      </c>
    </row>
    <row r="1511" spans="1:30" x14ac:dyDescent="0.2">
      <c r="A1511" s="89" t="s">
        <v>1117</v>
      </c>
      <c r="B1511" s="89" t="s">
        <v>577</v>
      </c>
      <c r="C1511" s="89" t="s">
        <v>4</v>
      </c>
      <c r="D1511" s="89" t="s">
        <v>874</v>
      </c>
      <c r="E1511" s="89" t="s">
        <v>612</v>
      </c>
      <c r="F1511" s="89" t="s">
        <v>612</v>
      </c>
      <c r="G1511" s="89" t="s">
        <v>541</v>
      </c>
      <c r="H1511" s="89" t="s">
        <v>83</v>
      </c>
      <c r="I1511" s="89" t="s">
        <v>345</v>
      </c>
      <c r="J1511" s="90">
        <v>54.515731000000002</v>
      </c>
      <c r="K1511" s="90">
        <v>81.754456000000005</v>
      </c>
      <c r="L1511" s="89" t="s">
        <v>24</v>
      </c>
      <c r="M1511" s="89" t="s">
        <v>30</v>
      </c>
      <c r="N1511" s="89"/>
      <c r="O1511" s="89" t="s">
        <v>30</v>
      </c>
      <c r="P1511" s="90" t="s">
        <v>540</v>
      </c>
      <c r="Q1511" s="89" t="s">
        <v>540</v>
      </c>
      <c r="R1511" s="90">
        <v>356.34522196</v>
      </c>
      <c r="S1511" s="90">
        <v>218.96523092000001</v>
      </c>
      <c r="T1511" s="90">
        <v>11.786150933333333</v>
      </c>
      <c r="U1511" s="90">
        <v>796.42</v>
      </c>
      <c r="V1511" s="90">
        <v>1060.3967698832666</v>
      </c>
      <c r="W1511" s="90">
        <v>1.0980700000000001</v>
      </c>
      <c r="X1511" s="90">
        <v>159.91</v>
      </c>
      <c r="Y1511" s="90">
        <v>391.29199787761723</v>
      </c>
      <c r="Z1511" s="90">
        <v>240.43915111632444</v>
      </c>
      <c r="AA1511" s="90">
        <v>12.942018755365334</v>
      </c>
      <c r="AB1511" s="90">
        <v>874.52490940000007</v>
      </c>
      <c r="AC1511" s="90">
        <v>1164.3898811057188</v>
      </c>
      <c r="AD1511" s="90">
        <v>2683.587958255026</v>
      </c>
    </row>
    <row r="1512" spans="1:30" x14ac:dyDescent="0.2">
      <c r="A1512" s="89" t="s">
        <v>1117</v>
      </c>
      <c r="B1512" s="89" t="s">
        <v>578</v>
      </c>
      <c r="C1512" s="89" t="s">
        <v>6</v>
      </c>
      <c r="D1512" s="89" t="s">
        <v>874</v>
      </c>
      <c r="E1512" s="89" t="s">
        <v>612</v>
      </c>
      <c r="F1512" s="89" t="s">
        <v>612</v>
      </c>
      <c r="G1512" s="89" t="s">
        <v>541</v>
      </c>
      <c r="H1512" s="89" t="s">
        <v>83</v>
      </c>
      <c r="I1512" s="89" t="s">
        <v>345</v>
      </c>
      <c r="J1512" s="90">
        <v>54.515731000000002</v>
      </c>
      <c r="K1512" s="90">
        <v>81.754456000000005</v>
      </c>
      <c r="L1512" s="89" t="s">
        <v>24</v>
      </c>
      <c r="M1512" s="89" t="s">
        <v>30</v>
      </c>
      <c r="N1512" s="89"/>
      <c r="O1512" s="89" t="s">
        <v>30</v>
      </c>
      <c r="P1512" s="90" t="s">
        <v>540</v>
      </c>
      <c r="Q1512" s="89" t="s">
        <v>540</v>
      </c>
      <c r="R1512" s="90">
        <v>356.34522196</v>
      </c>
      <c r="S1512" s="90">
        <v>218.96523092000001</v>
      </c>
      <c r="T1512" s="90">
        <v>11.786150933333333</v>
      </c>
      <c r="U1512" s="90">
        <v>796.42</v>
      </c>
      <c r="V1512" s="90">
        <v>1060.3967698832666</v>
      </c>
      <c r="W1512" s="90">
        <v>1.0168999999999999</v>
      </c>
      <c r="X1512" s="90">
        <v>159.91</v>
      </c>
      <c r="Y1512" s="90">
        <v>362.36745621112397</v>
      </c>
      <c r="Z1512" s="90">
        <v>222.665743322548</v>
      </c>
      <c r="AA1512" s="90">
        <v>11.985336884106665</v>
      </c>
      <c r="AB1512" s="90">
        <v>809.8794979999999</v>
      </c>
      <c r="AC1512" s="90">
        <v>1078.3174752942937</v>
      </c>
      <c r="AD1512" s="90">
        <v>2485.2155097120722</v>
      </c>
    </row>
    <row r="1513" spans="1:30" x14ac:dyDescent="0.2">
      <c r="A1513" s="89" t="s">
        <v>1117</v>
      </c>
      <c r="B1513" s="89" t="s">
        <v>578</v>
      </c>
      <c r="C1513" s="89" t="s">
        <v>7</v>
      </c>
      <c r="D1513" s="89" t="s">
        <v>874</v>
      </c>
      <c r="E1513" s="89" t="s">
        <v>612</v>
      </c>
      <c r="F1513" s="89" t="s">
        <v>612</v>
      </c>
      <c r="G1513" s="89" t="s">
        <v>541</v>
      </c>
      <c r="H1513" s="89" t="s">
        <v>83</v>
      </c>
      <c r="I1513" s="89" t="s">
        <v>345</v>
      </c>
      <c r="J1513" s="90">
        <v>54.515731000000002</v>
      </c>
      <c r="K1513" s="90">
        <v>81.754456000000005</v>
      </c>
      <c r="L1513" s="89" t="s">
        <v>24</v>
      </c>
      <c r="M1513" s="89" t="s">
        <v>30</v>
      </c>
      <c r="N1513" s="89"/>
      <c r="O1513" s="89" t="s">
        <v>30</v>
      </c>
      <c r="P1513" s="90" t="s">
        <v>540</v>
      </c>
      <c r="Q1513" s="89" t="s">
        <v>540</v>
      </c>
      <c r="R1513" s="90">
        <v>356.34522196</v>
      </c>
      <c r="S1513" s="90">
        <v>218.96523092000001</v>
      </c>
      <c r="T1513" s="90">
        <v>11.786150933333333</v>
      </c>
      <c r="U1513" s="90">
        <v>796.42</v>
      </c>
      <c r="V1513" s="90">
        <v>1060.3967698832666</v>
      </c>
      <c r="W1513" s="90">
        <v>0.74507999999999996</v>
      </c>
      <c r="X1513" s="90">
        <v>159.91</v>
      </c>
      <c r="Y1513" s="90">
        <v>265.5056979779568</v>
      </c>
      <c r="Z1513" s="90">
        <v>163.14661425387359</v>
      </c>
      <c r="AA1513" s="90">
        <v>8.7816253374080002</v>
      </c>
      <c r="AB1513" s="90">
        <v>593.39661359999991</v>
      </c>
      <c r="AC1513" s="90">
        <v>790.08042530462433</v>
      </c>
      <c r="AD1513" s="90">
        <v>1820.9109764738628</v>
      </c>
    </row>
    <row r="1514" spans="1:30" x14ac:dyDescent="0.2">
      <c r="A1514" s="89" t="s">
        <v>1117</v>
      </c>
      <c r="B1514" s="89" t="s">
        <v>577</v>
      </c>
      <c r="C1514" s="89" t="s">
        <v>5</v>
      </c>
      <c r="D1514" s="89" t="s">
        <v>875</v>
      </c>
      <c r="E1514" s="89" t="s">
        <v>611</v>
      </c>
      <c r="F1514" s="89" t="s">
        <v>611</v>
      </c>
      <c r="G1514" s="89" t="s">
        <v>541</v>
      </c>
      <c r="H1514" s="89" t="s">
        <v>83</v>
      </c>
      <c r="I1514" s="89" t="s">
        <v>346</v>
      </c>
      <c r="J1514" s="90">
        <v>54.960312000000002</v>
      </c>
      <c r="K1514" s="90">
        <v>82.940641999999997</v>
      </c>
      <c r="L1514" s="89" t="s">
        <v>24</v>
      </c>
      <c r="M1514" s="89" t="s">
        <v>30</v>
      </c>
      <c r="N1514" s="89"/>
      <c r="O1514" s="89" t="s">
        <v>30</v>
      </c>
      <c r="P1514" s="90" t="s">
        <v>540</v>
      </c>
      <c r="Q1514" s="89" t="s">
        <v>540</v>
      </c>
      <c r="R1514" s="90">
        <v>352.94118685121134</v>
      </c>
      <c r="S1514" s="90">
        <v>461.18097968179353</v>
      </c>
      <c r="T1514" s="90">
        <v>98.754767845728466</v>
      </c>
      <c r="U1514" s="90">
        <v>2028.6876923076925</v>
      </c>
      <c r="V1514" s="90">
        <v>494.38006177954901</v>
      </c>
      <c r="W1514" s="90">
        <v>0.80008000000000001</v>
      </c>
      <c r="X1514" s="90">
        <v>66.09</v>
      </c>
      <c r="Y1514" s="90">
        <v>282.38118477591718</v>
      </c>
      <c r="Z1514" s="90">
        <v>368.98167822380935</v>
      </c>
      <c r="AA1514" s="90">
        <v>79.011714658010433</v>
      </c>
      <c r="AB1514" s="90">
        <v>1623.1124488615387</v>
      </c>
      <c r="AC1514" s="90">
        <v>395.54359982858159</v>
      </c>
      <c r="AD1514" s="90">
        <v>2749.0306263478574</v>
      </c>
    </row>
    <row r="1515" spans="1:30" x14ac:dyDescent="0.2">
      <c r="A1515" s="89" t="s">
        <v>1117</v>
      </c>
      <c r="B1515" s="89" t="s">
        <v>577</v>
      </c>
      <c r="C1515" s="89" t="s">
        <v>10</v>
      </c>
      <c r="D1515" s="89" t="s">
        <v>875</v>
      </c>
      <c r="E1515" s="89" t="s">
        <v>611</v>
      </c>
      <c r="F1515" s="89" t="s">
        <v>611</v>
      </c>
      <c r="G1515" s="89" t="s">
        <v>541</v>
      </c>
      <c r="H1515" s="89" t="s">
        <v>83</v>
      </c>
      <c r="I1515" s="89" t="s">
        <v>346</v>
      </c>
      <c r="J1515" s="90">
        <v>54.960312000000002</v>
      </c>
      <c r="K1515" s="90">
        <v>82.940641999999997</v>
      </c>
      <c r="L1515" s="89" t="s">
        <v>24</v>
      </c>
      <c r="M1515" s="89" t="s">
        <v>30</v>
      </c>
      <c r="N1515" s="89"/>
      <c r="O1515" s="89" t="s">
        <v>30</v>
      </c>
      <c r="P1515" s="90" t="s">
        <v>540</v>
      </c>
      <c r="Q1515" s="89" t="s">
        <v>540</v>
      </c>
      <c r="R1515" s="90">
        <v>352.94118685121134</v>
      </c>
      <c r="S1515" s="90">
        <v>461.18097968179353</v>
      </c>
      <c r="T1515" s="90">
        <v>98.754767845728466</v>
      </c>
      <c r="U1515" s="90">
        <v>2028.6876923076925</v>
      </c>
      <c r="V1515" s="90">
        <v>494.38006177954901</v>
      </c>
      <c r="W1515" s="90">
        <v>0.21615999999999999</v>
      </c>
      <c r="X1515" s="90">
        <v>66.09</v>
      </c>
      <c r="Y1515" s="90">
        <v>76.291766949757843</v>
      </c>
      <c r="Z1515" s="90">
        <v>99.688880568016486</v>
      </c>
      <c r="AA1515" s="90">
        <v>21.346830617532664</v>
      </c>
      <c r="AB1515" s="90">
        <v>438.52113156923082</v>
      </c>
      <c r="AC1515" s="90">
        <v>106.86519415426731</v>
      </c>
      <c r="AD1515" s="90">
        <v>742.71380385880514</v>
      </c>
    </row>
    <row r="1516" spans="1:30" x14ac:dyDescent="0.2">
      <c r="A1516" s="89" t="s">
        <v>1117</v>
      </c>
      <c r="B1516" s="89" t="s">
        <v>577</v>
      </c>
      <c r="C1516" s="89" t="s">
        <v>9</v>
      </c>
      <c r="D1516" s="89" t="s">
        <v>875</v>
      </c>
      <c r="E1516" s="89" t="s">
        <v>611</v>
      </c>
      <c r="F1516" s="89" t="s">
        <v>611</v>
      </c>
      <c r="G1516" s="89" t="s">
        <v>541</v>
      </c>
      <c r="H1516" s="89" t="s">
        <v>83</v>
      </c>
      <c r="I1516" s="89" t="s">
        <v>346</v>
      </c>
      <c r="J1516" s="90">
        <v>54.960312000000002</v>
      </c>
      <c r="K1516" s="90">
        <v>82.940641999999997</v>
      </c>
      <c r="L1516" s="89" t="s">
        <v>24</v>
      </c>
      <c r="M1516" s="89" t="s">
        <v>30</v>
      </c>
      <c r="N1516" s="89"/>
      <c r="O1516" s="89" t="s">
        <v>30</v>
      </c>
      <c r="P1516" s="90" t="s">
        <v>540</v>
      </c>
      <c r="Q1516" s="89" t="s">
        <v>540</v>
      </c>
      <c r="R1516" s="90">
        <v>352.94118685121134</v>
      </c>
      <c r="S1516" s="90">
        <v>461.18097968179353</v>
      </c>
      <c r="T1516" s="90">
        <v>98.754767845728466</v>
      </c>
      <c r="U1516" s="90">
        <v>2028.6876923076925</v>
      </c>
      <c r="V1516" s="90">
        <v>494.38006177954901</v>
      </c>
      <c r="W1516" s="90">
        <v>6.4750000000000002E-2</v>
      </c>
      <c r="X1516" s="90">
        <v>66.09</v>
      </c>
      <c r="Y1516" s="90">
        <v>22.852941848615934</v>
      </c>
      <c r="Z1516" s="90">
        <v>29.861468434396134</v>
      </c>
      <c r="AA1516" s="90">
        <v>6.3943712180109182</v>
      </c>
      <c r="AB1516" s="90">
        <v>131.3575280769231</v>
      </c>
      <c r="AC1516" s="90">
        <v>32.011109000225801</v>
      </c>
      <c r="AD1516" s="90">
        <v>222.47741857817192</v>
      </c>
    </row>
    <row r="1517" spans="1:30" x14ac:dyDescent="0.2">
      <c r="A1517" s="89" t="s">
        <v>1117</v>
      </c>
      <c r="B1517" s="89" t="s">
        <v>577</v>
      </c>
      <c r="C1517" s="89" t="s">
        <v>4</v>
      </c>
      <c r="D1517" s="89" t="s">
        <v>875</v>
      </c>
      <c r="E1517" s="89" t="s">
        <v>612</v>
      </c>
      <c r="F1517" s="89" t="s">
        <v>612</v>
      </c>
      <c r="G1517" s="89" t="s">
        <v>541</v>
      </c>
      <c r="H1517" s="89" t="s">
        <v>83</v>
      </c>
      <c r="I1517" s="89" t="s">
        <v>346</v>
      </c>
      <c r="J1517" s="90">
        <v>54.960312000000002</v>
      </c>
      <c r="K1517" s="90">
        <v>82.940641999999997</v>
      </c>
      <c r="L1517" s="89" t="s">
        <v>24</v>
      </c>
      <c r="M1517" s="89" t="s">
        <v>30</v>
      </c>
      <c r="N1517" s="89"/>
      <c r="O1517" s="89" t="s">
        <v>30</v>
      </c>
      <c r="P1517" s="90" t="s">
        <v>540</v>
      </c>
      <c r="Q1517" s="89" t="s">
        <v>540</v>
      </c>
      <c r="R1517" s="90">
        <v>356.34522196</v>
      </c>
      <c r="S1517" s="90">
        <v>218.96523092000001</v>
      </c>
      <c r="T1517" s="90">
        <v>11.786150933333333</v>
      </c>
      <c r="U1517" s="90">
        <v>796.42</v>
      </c>
      <c r="V1517" s="90">
        <v>317.55115202668793</v>
      </c>
      <c r="W1517" s="90">
        <v>0.93113000000000001</v>
      </c>
      <c r="X1517" s="90">
        <v>47.56</v>
      </c>
      <c r="Y1517" s="90">
        <v>331.80372652361478</v>
      </c>
      <c r="Z1517" s="90">
        <v>203.88509546653961</v>
      </c>
      <c r="AA1517" s="90">
        <v>10.974438718554667</v>
      </c>
      <c r="AB1517" s="90">
        <v>741.57055459999992</v>
      </c>
      <c r="AC1517" s="90">
        <v>295.68140418660994</v>
      </c>
      <c r="AD1517" s="90">
        <v>1583.915219495319</v>
      </c>
    </row>
    <row r="1518" spans="1:30" x14ac:dyDescent="0.2">
      <c r="A1518" s="89" t="s">
        <v>1117</v>
      </c>
      <c r="B1518" s="89" t="s">
        <v>578</v>
      </c>
      <c r="C1518" s="89" t="s">
        <v>6</v>
      </c>
      <c r="D1518" s="89" t="s">
        <v>875</v>
      </c>
      <c r="E1518" s="89" t="s">
        <v>612</v>
      </c>
      <c r="F1518" s="89" t="s">
        <v>612</v>
      </c>
      <c r="G1518" s="89" t="s">
        <v>541</v>
      </c>
      <c r="H1518" s="89" t="s">
        <v>83</v>
      </c>
      <c r="I1518" s="89" t="s">
        <v>346</v>
      </c>
      <c r="J1518" s="90">
        <v>54.960312000000002</v>
      </c>
      <c r="K1518" s="90">
        <v>82.940641999999997</v>
      </c>
      <c r="L1518" s="89" t="s">
        <v>24</v>
      </c>
      <c r="M1518" s="89" t="s">
        <v>30</v>
      </c>
      <c r="N1518" s="89"/>
      <c r="O1518" s="89" t="s">
        <v>30</v>
      </c>
      <c r="P1518" s="90" t="s">
        <v>540</v>
      </c>
      <c r="Q1518" s="89" t="s">
        <v>540</v>
      </c>
      <c r="R1518" s="90">
        <v>356.34522196</v>
      </c>
      <c r="S1518" s="90">
        <v>218.96523092000001</v>
      </c>
      <c r="T1518" s="90">
        <v>11.786150933333333</v>
      </c>
      <c r="U1518" s="90">
        <v>796.42</v>
      </c>
      <c r="V1518" s="90">
        <v>317.55115202668793</v>
      </c>
      <c r="W1518" s="90">
        <v>0.46002999999999999</v>
      </c>
      <c r="X1518" s="90">
        <v>47.56</v>
      </c>
      <c r="Y1518" s="90">
        <v>163.92949245825881</v>
      </c>
      <c r="Z1518" s="90">
        <v>100.7305751801276</v>
      </c>
      <c r="AA1518" s="90">
        <v>5.4219830138613334</v>
      </c>
      <c r="AB1518" s="90">
        <v>366.37709259999997</v>
      </c>
      <c r="AC1518" s="90">
        <v>146.08305646683723</v>
      </c>
      <c r="AD1518" s="90">
        <v>782.54219971908492</v>
      </c>
    </row>
    <row r="1519" spans="1:30" x14ac:dyDescent="0.2">
      <c r="A1519" s="89" t="s">
        <v>1117</v>
      </c>
      <c r="B1519" s="89" t="s">
        <v>578</v>
      </c>
      <c r="C1519" s="89" t="s">
        <v>7</v>
      </c>
      <c r="D1519" s="89" t="s">
        <v>875</v>
      </c>
      <c r="E1519" s="89" t="s">
        <v>612</v>
      </c>
      <c r="F1519" s="89" t="s">
        <v>612</v>
      </c>
      <c r="G1519" s="89" t="s">
        <v>541</v>
      </c>
      <c r="H1519" s="89" t="s">
        <v>83</v>
      </c>
      <c r="I1519" s="89" t="s">
        <v>346</v>
      </c>
      <c r="J1519" s="90">
        <v>54.960312000000002</v>
      </c>
      <c r="K1519" s="90">
        <v>82.940641999999997</v>
      </c>
      <c r="L1519" s="89" t="s">
        <v>24</v>
      </c>
      <c r="M1519" s="89" t="s">
        <v>30</v>
      </c>
      <c r="N1519" s="89"/>
      <c r="O1519" s="89" t="s">
        <v>30</v>
      </c>
      <c r="P1519" s="90" t="s">
        <v>540</v>
      </c>
      <c r="Q1519" s="89" t="s">
        <v>540</v>
      </c>
      <c r="R1519" s="90">
        <v>356.34522196</v>
      </c>
      <c r="S1519" s="90">
        <v>218.96523092000001</v>
      </c>
      <c r="T1519" s="90">
        <v>11.786150933333333</v>
      </c>
      <c r="U1519" s="90">
        <v>796.42</v>
      </c>
      <c r="V1519" s="90">
        <v>317.55115202668793</v>
      </c>
      <c r="W1519" s="90">
        <v>0.33783999999999997</v>
      </c>
      <c r="X1519" s="90">
        <v>47.56</v>
      </c>
      <c r="Y1519" s="90">
        <v>120.3876697869664</v>
      </c>
      <c r="Z1519" s="90">
        <v>73.975213614012802</v>
      </c>
      <c r="AA1519" s="90">
        <v>3.9818332313173332</v>
      </c>
      <c r="AB1519" s="90">
        <v>269.06253279999999</v>
      </c>
      <c r="AC1519" s="90">
        <v>107.28148120069625</v>
      </c>
      <c r="AD1519" s="90">
        <v>574.6887306329927</v>
      </c>
    </row>
    <row r="1520" spans="1:30" x14ac:dyDescent="0.2">
      <c r="A1520" s="89" t="s">
        <v>1117</v>
      </c>
      <c r="B1520" s="89" t="s">
        <v>577</v>
      </c>
      <c r="C1520" s="89" t="s">
        <v>5</v>
      </c>
      <c r="D1520" s="89" t="s">
        <v>876</v>
      </c>
      <c r="E1520" s="89" t="s">
        <v>611</v>
      </c>
      <c r="F1520" s="89" t="s">
        <v>611</v>
      </c>
      <c r="G1520" s="89" t="s">
        <v>541</v>
      </c>
      <c r="H1520" s="89" t="s">
        <v>83</v>
      </c>
      <c r="I1520" s="89" t="s">
        <v>347</v>
      </c>
      <c r="J1520" s="90">
        <v>54.437202999999997</v>
      </c>
      <c r="K1520" s="90">
        <v>83.346860000000007</v>
      </c>
      <c r="L1520" s="89" t="s">
        <v>24</v>
      </c>
      <c r="M1520" s="89" t="s">
        <v>30</v>
      </c>
      <c r="N1520" s="89"/>
      <c r="O1520" s="89" t="s">
        <v>30</v>
      </c>
      <c r="P1520" s="90" t="s">
        <v>540</v>
      </c>
      <c r="Q1520" s="89" t="s">
        <v>540</v>
      </c>
      <c r="R1520" s="90">
        <v>352.94118685121134</v>
      </c>
      <c r="S1520" s="90">
        <v>461.18097968179353</v>
      </c>
      <c r="T1520" s="90">
        <v>98.754767845728466</v>
      </c>
      <c r="U1520" s="90">
        <v>2028.6876923076925</v>
      </c>
      <c r="V1520" s="90">
        <v>317.55115202668793</v>
      </c>
      <c r="W1520" s="90">
        <v>0.75978000000000001</v>
      </c>
      <c r="X1520" s="90">
        <v>11.06</v>
      </c>
      <c r="Y1520" s="90">
        <v>268.15765494581336</v>
      </c>
      <c r="Z1520" s="90">
        <v>350.39608474263309</v>
      </c>
      <c r="AA1520" s="90">
        <v>75.031897513827573</v>
      </c>
      <c r="AB1520" s="90">
        <v>1541.3563348615387</v>
      </c>
      <c r="AC1520" s="90">
        <v>241.26901428683695</v>
      </c>
      <c r="AD1520" s="90">
        <v>2476.2109863506494</v>
      </c>
    </row>
    <row r="1521" spans="1:30" x14ac:dyDescent="0.2">
      <c r="A1521" s="89" t="s">
        <v>1117</v>
      </c>
      <c r="B1521" s="89" t="s">
        <v>577</v>
      </c>
      <c r="C1521" s="89" t="s">
        <v>10</v>
      </c>
      <c r="D1521" s="89" t="s">
        <v>876</v>
      </c>
      <c r="E1521" s="89" t="s">
        <v>611</v>
      </c>
      <c r="F1521" s="89" t="s">
        <v>611</v>
      </c>
      <c r="G1521" s="89" t="s">
        <v>541</v>
      </c>
      <c r="H1521" s="89" t="s">
        <v>83</v>
      </c>
      <c r="I1521" s="89" t="s">
        <v>347</v>
      </c>
      <c r="J1521" s="90">
        <v>54.437202999999997</v>
      </c>
      <c r="K1521" s="90">
        <v>83.346860000000007</v>
      </c>
      <c r="L1521" s="89" t="s">
        <v>24</v>
      </c>
      <c r="M1521" s="89" t="s">
        <v>30</v>
      </c>
      <c r="N1521" s="89"/>
      <c r="O1521" s="89" t="s">
        <v>30</v>
      </c>
      <c r="P1521" s="90" t="s">
        <v>540</v>
      </c>
      <c r="Q1521" s="89" t="s">
        <v>540</v>
      </c>
      <c r="R1521" s="90">
        <v>352.94118685121134</v>
      </c>
      <c r="S1521" s="90">
        <v>461.18097968179353</v>
      </c>
      <c r="T1521" s="90">
        <v>98.754767845728466</v>
      </c>
      <c r="U1521" s="90">
        <v>2028.6876923076925</v>
      </c>
      <c r="V1521" s="90">
        <v>317.55115202668793</v>
      </c>
      <c r="W1521" s="90">
        <v>0.20466000000000001</v>
      </c>
      <c r="X1521" s="90">
        <v>11.06</v>
      </c>
      <c r="Y1521" s="90">
        <v>72.232943300968913</v>
      </c>
      <c r="Z1521" s="90">
        <v>94.385299301675872</v>
      </c>
      <c r="AA1521" s="90">
        <v>20.211150787306789</v>
      </c>
      <c r="AB1521" s="90">
        <v>415.19122310769234</v>
      </c>
      <c r="AC1521" s="90">
        <v>64.990018773781955</v>
      </c>
      <c r="AD1521" s="90">
        <v>667.01063527142583</v>
      </c>
    </row>
    <row r="1522" spans="1:30" x14ac:dyDescent="0.2">
      <c r="A1522" s="89" t="s">
        <v>1117</v>
      </c>
      <c r="B1522" s="89" t="s">
        <v>577</v>
      </c>
      <c r="C1522" s="89" t="s">
        <v>9</v>
      </c>
      <c r="D1522" s="89" t="s">
        <v>876</v>
      </c>
      <c r="E1522" s="89" t="s">
        <v>611</v>
      </c>
      <c r="F1522" s="89" t="s">
        <v>611</v>
      </c>
      <c r="G1522" s="89" t="s">
        <v>541</v>
      </c>
      <c r="H1522" s="89" t="s">
        <v>83</v>
      </c>
      <c r="I1522" s="89" t="s">
        <v>347</v>
      </c>
      <c r="J1522" s="90">
        <v>54.437202999999997</v>
      </c>
      <c r="K1522" s="90">
        <v>83.346860000000007</v>
      </c>
      <c r="L1522" s="89" t="s">
        <v>24</v>
      </c>
      <c r="M1522" s="89" t="s">
        <v>30</v>
      </c>
      <c r="N1522" s="89"/>
      <c r="O1522" s="89" t="s">
        <v>30</v>
      </c>
      <c r="P1522" s="90" t="s">
        <v>540</v>
      </c>
      <c r="Q1522" s="89" t="s">
        <v>540</v>
      </c>
      <c r="R1522" s="90">
        <v>352.94118685121134</v>
      </c>
      <c r="S1522" s="90">
        <v>461.18097968179353</v>
      </c>
      <c r="T1522" s="90">
        <v>98.754767845728466</v>
      </c>
      <c r="U1522" s="90">
        <v>2028.6876923076925</v>
      </c>
      <c r="V1522" s="90">
        <v>317.55115202668793</v>
      </c>
      <c r="W1522" s="90">
        <v>6.1219999999999997E-2</v>
      </c>
      <c r="X1522" s="90">
        <v>11.06</v>
      </c>
      <c r="Y1522" s="90">
        <v>21.607059459031156</v>
      </c>
      <c r="Z1522" s="90">
        <v>28.233499576119399</v>
      </c>
      <c r="AA1522" s="90">
        <v>6.0457668875154962</v>
      </c>
      <c r="AB1522" s="90">
        <v>124.19626052307693</v>
      </c>
      <c r="AC1522" s="90">
        <v>19.440481527073835</v>
      </c>
      <c r="AD1522" s="90">
        <v>199.52306797281682</v>
      </c>
    </row>
    <row r="1523" spans="1:30" x14ac:dyDescent="0.2">
      <c r="A1523" s="89" t="s">
        <v>1117</v>
      </c>
      <c r="B1523" s="89" t="s">
        <v>577</v>
      </c>
      <c r="C1523" s="89" t="s">
        <v>4</v>
      </c>
      <c r="D1523" s="89" t="s">
        <v>876</v>
      </c>
      <c r="E1523" s="89" t="s">
        <v>612</v>
      </c>
      <c r="F1523" s="89" t="s">
        <v>612</v>
      </c>
      <c r="G1523" s="89" t="s">
        <v>541</v>
      </c>
      <c r="H1523" s="89" t="s">
        <v>83</v>
      </c>
      <c r="I1523" s="89" t="s">
        <v>347</v>
      </c>
      <c r="J1523" s="90">
        <v>54.437202999999997</v>
      </c>
      <c r="K1523" s="90">
        <v>83.346860000000007</v>
      </c>
      <c r="L1523" s="89" t="s">
        <v>24</v>
      </c>
      <c r="M1523" s="89" t="s">
        <v>30</v>
      </c>
      <c r="N1523" s="89"/>
      <c r="O1523" s="89" t="s">
        <v>30</v>
      </c>
      <c r="P1523" s="90" t="s">
        <v>540</v>
      </c>
      <c r="Q1523" s="89" t="s">
        <v>540</v>
      </c>
      <c r="R1523" s="90">
        <v>356.34522196</v>
      </c>
      <c r="S1523" s="90">
        <v>218.96523092000001</v>
      </c>
      <c r="T1523" s="90">
        <v>11.786150933333333</v>
      </c>
      <c r="U1523" s="90">
        <v>796.42</v>
      </c>
      <c r="V1523" s="90">
        <v>867.50273512746708</v>
      </c>
      <c r="W1523" s="90">
        <v>0.88671</v>
      </c>
      <c r="X1523" s="90">
        <v>115.97</v>
      </c>
      <c r="Y1523" s="90">
        <v>315.9748717641516</v>
      </c>
      <c r="Z1523" s="90">
        <v>194.15865990907321</v>
      </c>
      <c r="AA1523" s="90">
        <v>10.450897894096</v>
      </c>
      <c r="AB1523" s="90">
        <v>706.19357819999993</v>
      </c>
      <c r="AC1523" s="90">
        <v>769.22335026487633</v>
      </c>
      <c r="AD1523" s="90">
        <v>1996.001358032197</v>
      </c>
    </row>
    <row r="1524" spans="1:30" x14ac:dyDescent="0.2">
      <c r="A1524" s="89" t="s">
        <v>1117</v>
      </c>
      <c r="B1524" s="89" t="s">
        <v>578</v>
      </c>
      <c r="C1524" s="89" t="s">
        <v>6</v>
      </c>
      <c r="D1524" s="89" t="s">
        <v>876</v>
      </c>
      <c r="E1524" s="89" t="s">
        <v>612</v>
      </c>
      <c r="F1524" s="89" t="s">
        <v>612</v>
      </c>
      <c r="G1524" s="89" t="s">
        <v>541</v>
      </c>
      <c r="H1524" s="89" t="s">
        <v>83</v>
      </c>
      <c r="I1524" s="89" t="s">
        <v>347</v>
      </c>
      <c r="J1524" s="90">
        <v>54.437202999999997</v>
      </c>
      <c r="K1524" s="90">
        <v>83.346860000000007</v>
      </c>
      <c r="L1524" s="89" t="s">
        <v>24</v>
      </c>
      <c r="M1524" s="89" t="s">
        <v>30</v>
      </c>
      <c r="N1524" s="89"/>
      <c r="O1524" s="89" t="s">
        <v>30</v>
      </c>
      <c r="P1524" s="90" t="s">
        <v>540</v>
      </c>
      <c r="Q1524" s="89" t="s">
        <v>540</v>
      </c>
      <c r="R1524" s="90">
        <v>356.34522196</v>
      </c>
      <c r="S1524" s="90">
        <v>218.96523092000001</v>
      </c>
      <c r="T1524" s="90">
        <v>11.786150933333333</v>
      </c>
      <c r="U1524" s="90">
        <v>796.42</v>
      </c>
      <c r="V1524" s="90">
        <v>867.50273512746708</v>
      </c>
      <c r="W1524" s="90">
        <v>0.51878000000000002</v>
      </c>
      <c r="X1524" s="90">
        <v>115.97</v>
      </c>
      <c r="Y1524" s="90">
        <v>184.86477424840882</v>
      </c>
      <c r="Z1524" s="90">
        <v>113.59478249667761</v>
      </c>
      <c r="AA1524" s="90">
        <v>6.1144193811946668</v>
      </c>
      <c r="AB1524" s="90">
        <v>413.16676760000001</v>
      </c>
      <c r="AC1524" s="90">
        <v>450.04306892942736</v>
      </c>
      <c r="AD1524" s="90">
        <v>1167.7838126557085</v>
      </c>
    </row>
    <row r="1525" spans="1:30" x14ac:dyDescent="0.2">
      <c r="A1525" s="89" t="s">
        <v>1117</v>
      </c>
      <c r="B1525" s="89" t="s">
        <v>578</v>
      </c>
      <c r="C1525" s="89" t="s">
        <v>7</v>
      </c>
      <c r="D1525" s="89" t="s">
        <v>876</v>
      </c>
      <c r="E1525" s="89" t="s">
        <v>612</v>
      </c>
      <c r="F1525" s="89" t="s">
        <v>612</v>
      </c>
      <c r="G1525" s="89" t="s">
        <v>541</v>
      </c>
      <c r="H1525" s="89" t="s">
        <v>83</v>
      </c>
      <c r="I1525" s="89" t="s">
        <v>347</v>
      </c>
      <c r="J1525" s="90">
        <v>54.437202999999997</v>
      </c>
      <c r="K1525" s="90">
        <v>83.346860000000007</v>
      </c>
      <c r="L1525" s="89" t="s">
        <v>24</v>
      </c>
      <c r="M1525" s="89" t="s">
        <v>30</v>
      </c>
      <c r="N1525" s="89"/>
      <c r="O1525" s="89" t="s">
        <v>30</v>
      </c>
      <c r="P1525" s="90" t="s">
        <v>540</v>
      </c>
      <c r="Q1525" s="89" t="s">
        <v>540</v>
      </c>
      <c r="R1525" s="90">
        <v>356.34522196</v>
      </c>
      <c r="S1525" s="90">
        <v>218.96523092000001</v>
      </c>
      <c r="T1525" s="90">
        <v>11.786150933333333</v>
      </c>
      <c r="U1525" s="90">
        <v>796.42</v>
      </c>
      <c r="V1525" s="90">
        <v>867.50273512746708</v>
      </c>
      <c r="W1525" s="90">
        <v>0.38367000000000001</v>
      </c>
      <c r="X1525" s="90">
        <v>115.97</v>
      </c>
      <c r="Y1525" s="90">
        <v>136.7189713093932</v>
      </c>
      <c r="Z1525" s="90">
        <v>84.010390147076407</v>
      </c>
      <c r="AA1525" s="90">
        <v>4.5219925285920004</v>
      </c>
      <c r="AB1525" s="90">
        <v>305.56246140000002</v>
      </c>
      <c r="AC1525" s="90">
        <v>332.83477438635532</v>
      </c>
      <c r="AD1525" s="90">
        <v>863.64858977141694</v>
      </c>
    </row>
    <row r="1526" spans="1:30" x14ac:dyDescent="0.2">
      <c r="A1526" s="89" t="s">
        <v>1117</v>
      </c>
      <c r="B1526" s="89" t="s">
        <v>577</v>
      </c>
      <c r="C1526" s="89" t="s">
        <v>5</v>
      </c>
      <c r="D1526" s="89" t="s">
        <v>877</v>
      </c>
      <c r="E1526" s="89" t="s">
        <v>611</v>
      </c>
      <c r="F1526" s="89" t="s">
        <v>611</v>
      </c>
      <c r="G1526" s="89" t="s">
        <v>541</v>
      </c>
      <c r="H1526" s="89" t="s">
        <v>83</v>
      </c>
      <c r="I1526" s="89" t="s">
        <v>348</v>
      </c>
      <c r="J1526" s="90">
        <v>55.069499</v>
      </c>
      <c r="K1526" s="90">
        <v>82.892527999999999</v>
      </c>
      <c r="L1526" s="89" t="s">
        <v>24</v>
      </c>
      <c r="M1526" s="89" t="s">
        <v>30</v>
      </c>
      <c r="N1526" s="89"/>
      <c r="O1526" s="89" t="s">
        <v>30</v>
      </c>
      <c r="P1526" s="90" t="s">
        <v>540</v>
      </c>
      <c r="Q1526" s="89" t="s">
        <v>540</v>
      </c>
      <c r="R1526" s="90">
        <v>352.94118685121134</v>
      </c>
      <c r="S1526" s="90">
        <v>461.18097968179353</v>
      </c>
      <c r="T1526" s="90">
        <v>98.754767845728466</v>
      </c>
      <c r="U1526" s="90">
        <v>2028.6876923076925</v>
      </c>
      <c r="V1526" s="90">
        <v>571.87707252302198</v>
      </c>
      <c r="W1526" s="90">
        <v>0.80342000000000002</v>
      </c>
      <c r="X1526" s="90">
        <v>76.45</v>
      </c>
      <c r="Y1526" s="90">
        <v>283.56000834000025</v>
      </c>
      <c r="Z1526" s="90">
        <v>370.52202269594659</v>
      </c>
      <c r="AA1526" s="90">
        <v>79.341555582615172</v>
      </c>
      <c r="AB1526" s="90">
        <v>1629.8882657538463</v>
      </c>
      <c r="AC1526" s="90">
        <v>459.45747760644633</v>
      </c>
      <c r="AD1526" s="90">
        <v>2822.7693299788548</v>
      </c>
    </row>
    <row r="1527" spans="1:30" x14ac:dyDescent="0.2">
      <c r="A1527" s="89" t="s">
        <v>1117</v>
      </c>
      <c r="B1527" s="89" t="s">
        <v>577</v>
      </c>
      <c r="C1527" s="89" t="s">
        <v>10</v>
      </c>
      <c r="D1527" s="89" t="s">
        <v>877</v>
      </c>
      <c r="E1527" s="89" t="s">
        <v>611</v>
      </c>
      <c r="F1527" s="89" t="s">
        <v>611</v>
      </c>
      <c r="G1527" s="89" t="s">
        <v>541</v>
      </c>
      <c r="H1527" s="89" t="s">
        <v>83</v>
      </c>
      <c r="I1527" s="89" t="s">
        <v>348</v>
      </c>
      <c r="J1527" s="90">
        <v>55.069499</v>
      </c>
      <c r="K1527" s="90">
        <v>82.892527999999999</v>
      </c>
      <c r="L1527" s="89" t="s">
        <v>24</v>
      </c>
      <c r="M1527" s="89" t="s">
        <v>30</v>
      </c>
      <c r="N1527" s="89"/>
      <c r="O1527" s="89" t="s">
        <v>30</v>
      </c>
      <c r="P1527" s="90" t="s">
        <v>540</v>
      </c>
      <c r="Q1527" s="89" t="s">
        <v>540</v>
      </c>
      <c r="R1527" s="90">
        <v>352.94118685121134</v>
      </c>
      <c r="S1527" s="90">
        <v>461.18097968179353</v>
      </c>
      <c r="T1527" s="90">
        <v>98.754767845728466</v>
      </c>
      <c r="U1527" s="90">
        <v>2028.6876923076925</v>
      </c>
      <c r="V1527" s="90">
        <v>571.87707252302198</v>
      </c>
      <c r="W1527" s="90">
        <v>0.21665999999999999</v>
      </c>
      <c r="X1527" s="90">
        <v>76.45</v>
      </c>
      <c r="Y1527" s="90">
        <v>76.468237543183449</v>
      </c>
      <c r="Z1527" s="90">
        <v>99.919471057857379</v>
      </c>
      <c r="AA1527" s="90">
        <v>21.396208001455527</v>
      </c>
      <c r="AB1527" s="90">
        <v>439.53547541538461</v>
      </c>
      <c r="AC1527" s="90">
        <v>123.90288653283794</v>
      </c>
      <c r="AD1527" s="90">
        <v>761.2222785507189</v>
      </c>
    </row>
    <row r="1528" spans="1:30" x14ac:dyDescent="0.2">
      <c r="A1528" s="89" t="s">
        <v>1117</v>
      </c>
      <c r="B1528" s="89" t="s">
        <v>577</v>
      </c>
      <c r="C1528" s="89" t="s">
        <v>9</v>
      </c>
      <c r="D1528" s="89" t="s">
        <v>877</v>
      </c>
      <c r="E1528" s="89" t="s">
        <v>611</v>
      </c>
      <c r="F1528" s="89" t="s">
        <v>611</v>
      </c>
      <c r="G1528" s="89" t="s">
        <v>541</v>
      </c>
      <c r="H1528" s="89" t="s">
        <v>83</v>
      </c>
      <c r="I1528" s="89" t="s">
        <v>348</v>
      </c>
      <c r="J1528" s="90">
        <v>55.069499</v>
      </c>
      <c r="K1528" s="90">
        <v>82.892527999999999</v>
      </c>
      <c r="L1528" s="89" t="s">
        <v>24</v>
      </c>
      <c r="M1528" s="89" t="s">
        <v>30</v>
      </c>
      <c r="N1528" s="89"/>
      <c r="O1528" s="89" t="s">
        <v>30</v>
      </c>
      <c r="P1528" s="90" t="s">
        <v>540</v>
      </c>
      <c r="Q1528" s="89" t="s">
        <v>540</v>
      </c>
      <c r="R1528" s="90">
        <v>352.94118685121134</v>
      </c>
      <c r="S1528" s="90">
        <v>461.18097968179353</v>
      </c>
      <c r="T1528" s="90">
        <v>98.754767845728466</v>
      </c>
      <c r="U1528" s="90">
        <v>2028.6876923076925</v>
      </c>
      <c r="V1528" s="90">
        <v>571.87707252302198</v>
      </c>
      <c r="W1528" s="90">
        <v>6.4850000000000005E-2</v>
      </c>
      <c r="X1528" s="90">
        <v>76.45</v>
      </c>
      <c r="Y1528" s="90">
        <v>22.888235967301057</v>
      </c>
      <c r="Z1528" s="90">
        <v>29.907586532364313</v>
      </c>
      <c r="AA1528" s="90">
        <v>6.4042466947954919</v>
      </c>
      <c r="AB1528" s="90">
        <v>131.56039684615388</v>
      </c>
      <c r="AC1528" s="90">
        <v>37.086228153117979</v>
      </c>
      <c r="AD1528" s="90">
        <v>227.84669419373273</v>
      </c>
    </row>
    <row r="1529" spans="1:30" x14ac:dyDescent="0.2">
      <c r="A1529" s="89" t="s">
        <v>1117</v>
      </c>
      <c r="B1529" s="89" t="s">
        <v>577</v>
      </c>
      <c r="C1529" s="89" t="s">
        <v>4</v>
      </c>
      <c r="D1529" s="89" t="s">
        <v>877</v>
      </c>
      <c r="E1529" s="89" t="s">
        <v>612</v>
      </c>
      <c r="F1529" s="89" t="s">
        <v>612</v>
      </c>
      <c r="G1529" s="89" t="s">
        <v>541</v>
      </c>
      <c r="H1529" s="89" t="s">
        <v>83</v>
      </c>
      <c r="I1529" s="89" t="s">
        <v>348</v>
      </c>
      <c r="J1529" s="90">
        <v>55.069499</v>
      </c>
      <c r="K1529" s="90">
        <v>82.892527999999999</v>
      </c>
      <c r="L1529" s="89" t="s">
        <v>24</v>
      </c>
      <c r="M1529" s="89" t="s">
        <v>30</v>
      </c>
      <c r="N1529" s="89"/>
      <c r="O1529" s="89" t="s">
        <v>30</v>
      </c>
      <c r="P1529" s="90" t="s">
        <v>540</v>
      </c>
      <c r="Q1529" s="89" t="s">
        <v>540</v>
      </c>
      <c r="R1529" s="90">
        <v>356.34522196</v>
      </c>
      <c r="S1529" s="90">
        <v>218.96523092000001</v>
      </c>
      <c r="T1529" s="90">
        <v>11.786150933333333</v>
      </c>
      <c r="U1529" s="90">
        <v>796.42</v>
      </c>
      <c r="V1529" s="90">
        <v>317.55115202668793</v>
      </c>
      <c r="W1529" s="90">
        <v>0.93662999999999996</v>
      </c>
      <c r="X1529" s="90">
        <v>34.18</v>
      </c>
      <c r="Y1529" s="90">
        <v>333.7636252443948</v>
      </c>
      <c r="Z1529" s="90">
        <v>205.08940423659959</v>
      </c>
      <c r="AA1529" s="90">
        <v>11.039262548687999</v>
      </c>
      <c r="AB1529" s="90">
        <v>745.95086459999993</v>
      </c>
      <c r="AC1529" s="90">
        <v>297.42793552275668</v>
      </c>
      <c r="AD1529" s="90">
        <v>1593.271092152439</v>
      </c>
    </row>
    <row r="1530" spans="1:30" x14ac:dyDescent="0.2">
      <c r="A1530" s="89" t="s">
        <v>1117</v>
      </c>
      <c r="B1530" s="89" t="s">
        <v>578</v>
      </c>
      <c r="C1530" s="89" t="s">
        <v>6</v>
      </c>
      <c r="D1530" s="89" t="s">
        <v>877</v>
      </c>
      <c r="E1530" s="89" t="s">
        <v>612</v>
      </c>
      <c r="F1530" s="89" t="s">
        <v>612</v>
      </c>
      <c r="G1530" s="89" t="s">
        <v>541</v>
      </c>
      <c r="H1530" s="89" t="s">
        <v>83</v>
      </c>
      <c r="I1530" s="89" t="s">
        <v>348</v>
      </c>
      <c r="J1530" s="90">
        <v>55.069499</v>
      </c>
      <c r="K1530" s="90">
        <v>82.892527999999999</v>
      </c>
      <c r="L1530" s="89" t="s">
        <v>24</v>
      </c>
      <c r="M1530" s="89" t="s">
        <v>30</v>
      </c>
      <c r="N1530" s="89"/>
      <c r="O1530" s="89" t="s">
        <v>30</v>
      </c>
      <c r="P1530" s="90" t="s">
        <v>540</v>
      </c>
      <c r="Q1530" s="89" t="s">
        <v>540</v>
      </c>
      <c r="R1530" s="90">
        <v>356.34522196</v>
      </c>
      <c r="S1530" s="90">
        <v>218.96523092000001</v>
      </c>
      <c r="T1530" s="90">
        <v>11.786150933333333</v>
      </c>
      <c r="U1530" s="90">
        <v>796.42</v>
      </c>
      <c r="V1530" s="90">
        <v>317.55115202668793</v>
      </c>
      <c r="W1530" s="90">
        <v>0.71972999999999998</v>
      </c>
      <c r="X1530" s="90">
        <v>34.18</v>
      </c>
      <c r="Y1530" s="90">
        <v>256.47234660127077</v>
      </c>
      <c r="Z1530" s="90">
        <v>157.59584565005161</v>
      </c>
      <c r="AA1530" s="90">
        <v>8.4828464112479995</v>
      </c>
      <c r="AB1530" s="90">
        <v>573.2073666</v>
      </c>
      <c r="AC1530" s="90">
        <v>228.5510906481681</v>
      </c>
      <c r="AD1530" s="90">
        <v>1224.3094959107384</v>
      </c>
    </row>
    <row r="1531" spans="1:30" x14ac:dyDescent="0.2">
      <c r="A1531" s="89" t="s">
        <v>1117</v>
      </c>
      <c r="B1531" s="89" t="s">
        <v>578</v>
      </c>
      <c r="C1531" s="89" t="s">
        <v>7</v>
      </c>
      <c r="D1531" s="89" t="s">
        <v>877</v>
      </c>
      <c r="E1531" s="89" t="s">
        <v>612</v>
      </c>
      <c r="F1531" s="89" t="s">
        <v>612</v>
      </c>
      <c r="G1531" s="89" t="s">
        <v>541</v>
      </c>
      <c r="H1531" s="89" t="s">
        <v>83</v>
      </c>
      <c r="I1531" s="89" t="s">
        <v>348</v>
      </c>
      <c r="J1531" s="90">
        <v>55.069499</v>
      </c>
      <c r="K1531" s="90">
        <v>82.892527999999999</v>
      </c>
      <c r="L1531" s="89" t="s">
        <v>24</v>
      </c>
      <c r="M1531" s="89" t="s">
        <v>30</v>
      </c>
      <c r="N1531" s="89"/>
      <c r="O1531" s="89" t="s">
        <v>30</v>
      </c>
      <c r="P1531" s="90" t="s">
        <v>540</v>
      </c>
      <c r="Q1531" s="89" t="s">
        <v>540</v>
      </c>
      <c r="R1531" s="90">
        <v>356.34522196</v>
      </c>
      <c r="S1531" s="90">
        <v>218.96523092000001</v>
      </c>
      <c r="T1531" s="90">
        <v>11.786150933333333</v>
      </c>
      <c r="U1531" s="90">
        <v>796.42</v>
      </c>
      <c r="V1531" s="90">
        <v>317.55115202668793</v>
      </c>
      <c r="W1531" s="90">
        <v>0.52569999999999995</v>
      </c>
      <c r="X1531" s="90">
        <v>34.18</v>
      </c>
      <c r="Y1531" s="90">
        <v>187.33068318437199</v>
      </c>
      <c r="Z1531" s="90">
        <v>115.11002189464399</v>
      </c>
      <c r="AA1531" s="90">
        <v>6.1959795456533326</v>
      </c>
      <c r="AB1531" s="90">
        <v>418.67799399999996</v>
      </c>
      <c r="AC1531" s="90">
        <v>166.93664062042984</v>
      </c>
      <c r="AD1531" s="90">
        <v>894.25131924509924</v>
      </c>
    </row>
    <row r="1532" spans="1:30" x14ac:dyDescent="0.2">
      <c r="A1532" s="89" t="s">
        <v>1117</v>
      </c>
      <c r="B1532" s="89" t="s">
        <v>577</v>
      </c>
      <c r="C1532" s="89" t="s">
        <v>5</v>
      </c>
      <c r="D1532" s="89" t="s">
        <v>879</v>
      </c>
      <c r="E1532" s="89" t="s">
        <v>611</v>
      </c>
      <c r="F1532" s="89" t="s">
        <v>611</v>
      </c>
      <c r="G1532" s="89" t="s">
        <v>541</v>
      </c>
      <c r="H1532" s="89" t="s">
        <v>83</v>
      </c>
      <c r="I1532" s="89" t="s">
        <v>350</v>
      </c>
      <c r="J1532" s="90">
        <v>54.220509999999997</v>
      </c>
      <c r="K1532" s="90">
        <v>83.316860000000005</v>
      </c>
      <c r="L1532" s="89" t="s">
        <v>24</v>
      </c>
      <c r="M1532" s="89" t="s">
        <v>30</v>
      </c>
      <c r="N1532" s="89"/>
      <c r="O1532" s="89" t="s">
        <v>30</v>
      </c>
      <c r="P1532" s="90" t="s">
        <v>540</v>
      </c>
      <c r="Q1532" s="89" t="s">
        <v>540</v>
      </c>
      <c r="R1532" s="90">
        <v>352.94118685121134</v>
      </c>
      <c r="S1532" s="90">
        <v>461.18097968179353</v>
      </c>
      <c r="T1532" s="90">
        <v>98.754767845728466</v>
      </c>
      <c r="U1532" s="90">
        <v>2028.6876923076925</v>
      </c>
      <c r="V1532" s="90">
        <v>317.55115202668793</v>
      </c>
      <c r="W1532" s="90">
        <v>0.73480000000000001</v>
      </c>
      <c r="X1532" s="90">
        <v>36.07</v>
      </c>
      <c r="Y1532" s="90">
        <v>259.34118409827011</v>
      </c>
      <c r="Z1532" s="90">
        <v>338.87578387018186</v>
      </c>
      <c r="AA1532" s="90">
        <v>72.565003413041282</v>
      </c>
      <c r="AB1532" s="90">
        <v>1490.6797163076924</v>
      </c>
      <c r="AC1532" s="90">
        <v>233.33658650921029</v>
      </c>
      <c r="AD1532" s="90">
        <v>2394.798274198396</v>
      </c>
    </row>
    <row r="1533" spans="1:30" x14ac:dyDescent="0.2">
      <c r="A1533" s="89" t="s">
        <v>1117</v>
      </c>
      <c r="B1533" s="89" t="s">
        <v>577</v>
      </c>
      <c r="C1533" s="89" t="s">
        <v>10</v>
      </c>
      <c r="D1533" s="89" t="s">
        <v>879</v>
      </c>
      <c r="E1533" s="89" t="s">
        <v>611</v>
      </c>
      <c r="F1533" s="89" t="s">
        <v>611</v>
      </c>
      <c r="G1533" s="89" t="s">
        <v>541</v>
      </c>
      <c r="H1533" s="89" t="s">
        <v>83</v>
      </c>
      <c r="I1533" s="89" t="s">
        <v>350</v>
      </c>
      <c r="J1533" s="90">
        <v>54.220509999999997</v>
      </c>
      <c r="K1533" s="90">
        <v>83.316860000000005</v>
      </c>
      <c r="L1533" s="89" t="s">
        <v>24</v>
      </c>
      <c r="M1533" s="89" t="s">
        <v>30</v>
      </c>
      <c r="N1533" s="89"/>
      <c r="O1533" s="89" t="s">
        <v>30</v>
      </c>
      <c r="P1533" s="90" t="s">
        <v>540</v>
      </c>
      <c r="Q1533" s="89" t="s">
        <v>540</v>
      </c>
      <c r="R1533" s="90">
        <v>352.94118685121134</v>
      </c>
      <c r="S1533" s="90">
        <v>461.18097968179353</v>
      </c>
      <c r="T1533" s="90">
        <v>98.754767845728466</v>
      </c>
      <c r="U1533" s="90">
        <v>2028.6876923076925</v>
      </c>
      <c r="V1533" s="90">
        <v>317.55115202668793</v>
      </c>
      <c r="W1533" s="90">
        <v>0.19767000000000001</v>
      </c>
      <c r="X1533" s="90">
        <v>36.07</v>
      </c>
      <c r="Y1533" s="90">
        <v>69.765884404878946</v>
      </c>
      <c r="Z1533" s="90">
        <v>91.161644253700132</v>
      </c>
      <c r="AA1533" s="90">
        <v>19.520854960065147</v>
      </c>
      <c r="AB1533" s="90">
        <v>401.01069613846158</v>
      </c>
      <c r="AC1533" s="90">
        <v>62.770336221115407</v>
      </c>
      <c r="AD1533" s="90">
        <v>644.22941597822125</v>
      </c>
    </row>
    <row r="1534" spans="1:30" x14ac:dyDescent="0.2">
      <c r="A1534" s="89" t="s">
        <v>1117</v>
      </c>
      <c r="B1534" s="89" t="s">
        <v>577</v>
      </c>
      <c r="C1534" s="89" t="s">
        <v>9</v>
      </c>
      <c r="D1534" s="89" t="s">
        <v>879</v>
      </c>
      <c r="E1534" s="89" t="s">
        <v>611</v>
      </c>
      <c r="F1534" s="89" t="s">
        <v>611</v>
      </c>
      <c r="G1534" s="89" t="s">
        <v>541</v>
      </c>
      <c r="H1534" s="89" t="s">
        <v>83</v>
      </c>
      <c r="I1534" s="89" t="s">
        <v>350</v>
      </c>
      <c r="J1534" s="90">
        <v>54.220509999999997</v>
      </c>
      <c r="K1534" s="90">
        <v>83.316860000000005</v>
      </c>
      <c r="L1534" s="89" t="s">
        <v>24</v>
      </c>
      <c r="M1534" s="89" t="s">
        <v>30</v>
      </c>
      <c r="N1534" s="89"/>
      <c r="O1534" s="89" t="s">
        <v>30</v>
      </c>
      <c r="P1534" s="90" t="s">
        <v>540</v>
      </c>
      <c r="Q1534" s="89" t="s">
        <v>540</v>
      </c>
      <c r="R1534" s="90">
        <v>352.94118685121134</v>
      </c>
      <c r="S1534" s="90">
        <v>461.18097968179353</v>
      </c>
      <c r="T1534" s="90">
        <v>98.754767845728466</v>
      </c>
      <c r="U1534" s="90">
        <v>2028.6876923076925</v>
      </c>
      <c r="V1534" s="90">
        <v>317.55115202668793</v>
      </c>
      <c r="W1534" s="90">
        <v>5.91E-2</v>
      </c>
      <c r="X1534" s="90">
        <v>36.07</v>
      </c>
      <c r="Y1534" s="90">
        <v>20.858824142906592</v>
      </c>
      <c r="Z1534" s="90">
        <v>27.255795899193998</v>
      </c>
      <c r="AA1534" s="90">
        <v>5.8364067796825525</v>
      </c>
      <c r="AB1534" s="90">
        <v>119.89544261538462</v>
      </c>
      <c r="AC1534" s="90">
        <v>18.767273084777255</v>
      </c>
      <c r="AD1534" s="90">
        <v>192.61374252194503</v>
      </c>
    </row>
    <row r="1535" spans="1:30" x14ac:dyDescent="0.2">
      <c r="A1535" s="89" t="s">
        <v>1117</v>
      </c>
      <c r="B1535" s="89" t="s">
        <v>577</v>
      </c>
      <c r="C1535" s="89" t="s">
        <v>4</v>
      </c>
      <c r="D1535" s="89" t="s">
        <v>879</v>
      </c>
      <c r="E1535" s="89" t="s">
        <v>612</v>
      </c>
      <c r="F1535" s="89" t="s">
        <v>612</v>
      </c>
      <c r="G1535" s="89" t="s">
        <v>541</v>
      </c>
      <c r="H1535" s="89" t="s">
        <v>83</v>
      </c>
      <c r="I1535" s="89" t="s">
        <v>350</v>
      </c>
      <c r="J1535" s="90">
        <v>54.220509999999997</v>
      </c>
      <c r="K1535" s="90">
        <v>83.316860000000005</v>
      </c>
      <c r="L1535" s="89" t="s">
        <v>24</v>
      </c>
      <c r="M1535" s="89" t="s">
        <v>30</v>
      </c>
      <c r="N1535" s="89"/>
      <c r="O1535" s="89" t="s">
        <v>30</v>
      </c>
      <c r="P1535" s="90" t="s">
        <v>540</v>
      </c>
      <c r="Q1535" s="89" t="s">
        <v>540</v>
      </c>
      <c r="R1535" s="90">
        <v>356.34522196</v>
      </c>
      <c r="S1535" s="90">
        <v>218.96523092000001</v>
      </c>
      <c r="T1535" s="90">
        <v>11.786150933333333</v>
      </c>
      <c r="U1535" s="90">
        <v>796.42</v>
      </c>
      <c r="V1535" s="90">
        <v>1054.5877002523953</v>
      </c>
      <c r="W1535" s="90">
        <v>0.85863</v>
      </c>
      <c r="X1535" s="90">
        <v>140.97999999999999</v>
      </c>
      <c r="Y1535" s="90">
        <v>305.96869793151478</v>
      </c>
      <c r="Z1535" s="90">
        <v>188.01011622483961</v>
      </c>
      <c r="AA1535" s="90">
        <v>10.119942775888001</v>
      </c>
      <c r="AB1535" s="90">
        <v>683.83010459999991</v>
      </c>
      <c r="AC1535" s="90">
        <v>905.50063706771414</v>
      </c>
      <c r="AD1535" s="90">
        <v>2093.4294985999563</v>
      </c>
    </row>
    <row r="1536" spans="1:30" x14ac:dyDescent="0.2">
      <c r="A1536" s="89" t="s">
        <v>1117</v>
      </c>
      <c r="B1536" s="89" t="s">
        <v>578</v>
      </c>
      <c r="C1536" s="89" t="s">
        <v>6</v>
      </c>
      <c r="D1536" s="89" t="s">
        <v>879</v>
      </c>
      <c r="E1536" s="89" t="s">
        <v>612</v>
      </c>
      <c r="F1536" s="89" t="s">
        <v>612</v>
      </c>
      <c r="G1536" s="89" t="s">
        <v>541</v>
      </c>
      <c r="H1536" s="89" t="s">
        <v>83</v>
      </c>
      <c r="I1536" s="89" t="s">
        <v>350</v>
      </c>
      <c r="J1536" s="90">
        <v>54.220509999999997</v>
      </c>
      <c r="K1536" s="90">
        <v>83.316860000000005</v>
      </c>
      <c r="L1536" s="89" t="s">
        <v>24</v>
      </c>
      <c r="M1536" s="89" t="s">
        <v>30</v>
      </c>
      <c r="N1536" s="89"/>
      <c r="O1536" s="89" t="s">
        <v>30</v>
      </c>
      <c r="P1536" s="90" t="s">
        <v>540</v>
      </c>
      <c r="Q1536" s="89" t="s">
        <v>540</v>
      </c>
      <c r="R1536" s="90">
        <v>356.34522196</v>
      </c>
      <c r="S1536" s="90">
        <v>218.96523092000001</v>
      </c>
      <c r="T1536" s="90">
        <v>11.786150933333333</v>
      </c>
      <c r="U1536" s="90">
        <v>796.42</v>
      </c>
      <c r="V1536" s="90">
        <v>1054.5877002523953</v>
      </c>
      <c r="W1536" s="90">
        <v>1.09697</v>
      </c>
      <c r="X1536" s="90">
        <v>140.97999999999999</v>
      </c>
      <c r="Y1536" s="90">
        <v>390.90001813346123</v>
      </c>
      <c r="Z1536" s="90">
        <v>240.19828936231241</v>
      </c>
      <c r="AA1536" s="90">
        <v>12.929053989338668</v>
      </c>
      <c r="AB1536" s="90">
        <v>873.64884739999991</v>
      </c>
      <c r="AC1536" s="90">
        <v>1156.8510695458701</v>
      </c>
      <c r="AD1536" s="90">
        <v>2674.5272784309823</v>
      </c>
    </row>
    <row r="1537" spans="1:30" x14ac:dyDescent="0.2">
      <c r="A1537" s="89" t="s">
        <v>1117</v>
      </c>
      <c r="B1537" s="89" t="s">
        <v>578</v>
      </c>
      <c r="C1537" s="89" t="s">
        <v>7</v>
      </c>
      <c r="D1537" s="89" t="s">
        <v>879</v>
      </c>
      <c r="E1537" s="89" t="s">
        <v>612</v>
      </c>
      <c r="F1537" s="89" t="s">
        <v>612</v>
      </c>
      <c r="G1537" s="89" t="s">
        <v>541</v>
      </c>
      <c r="H1537" s="89" t="s">
        <v>83</v>
      </c>
      <c r="I1537" s="89" t="s">
        <v>350</v>
      </c>
      <c r="J1537" s="90">
        <v>54.220509999999997</v>
      </c>
      <c r="K1537" s="90">
        <v>83.316860000000005</v>
      </c>
      <c r="L1537" s="89" t="s">
        <v>24</v>
      </c>
      <c r="M1537" s="89" t="s">
        <v>30</v>
      </c>
      <c r="N1537" s="89"/>
      <c r="O1537" s="89" t="s">
        <v>30</v>
      </c>
      <c r="P1537" s="90" t="s">
        <v>540</v>
      </c>
      <c r="Q1537" s="89" t="s">
        <v>540</v>
      </c>
      <c r="R1537" s="90">
        <v>356.34522196</v>
      </c>
      <c r="S1537" s="90">
        <v>218.96523092000001</v>
      </c>
      <c r="T1537" s="90">
        <v>11.786150933333333</v>
      </c>
      <c r="U1537" s="90">
        <v>796.42</v>
      </c>
      <c r="V1537" s="90">
        <v>1054.5877002523953</v>
      </c>
      <c r="W1537" s="90">
        <v>0.81530000000000002</v>
      </c>
      <c r="X1537" s="90">
        <v>140.97999999999999</v>
      </c>
      <c r="Y1537" s="90">
        <v>290.52825946398804</v>
      </c>
      <c r="Z1537" s="90">
        <v>178.52235276907601</v>
      </c>
      <c r="AA1537" s="90">
        <v>9.6092488559466673</v>
      </c>
      <c r="AB1537" s="90">
        <v>649.32122600000002</v>
      </c>
      <c r="AC1537" s="90">
        <v>859.80535201577788</v>
      </c>
      <c r="AD1537" s="90">
        <v>1987.7864391047888</v>
      </c>
    </row>
    <row r="1538" spans="1:30" x14ac:dyDescent="0.2">
      <c r="A1538" s="89" t="s">
        <v>1117</v>
      </c>
      <c r="B1538" s="89" t="s">
        <v>577</v>
      </c>
      <c r="C1538" s="89" t="s">
        <v>5</v>
      </c>
      <c r="D1538" s="89" t="s">
        <v>880</v>
      </c>
      <c r="E1538" s="89" t="s">
        <v>611</v>
      </c>
      <c r="F1538" s="89" t="s">
        <v>611</v>
      </c>
      <c r="G1538" s="89" t="s">
        <v>541</v>
      </c>
      <c r="H1538" s="89" t="s">
        <v>83</v>
      </c>
      <c r="I1538" s="89" t="s">
        <v>351</v>
      </c>
      <c r="J1538" s="90">
        <v>54.771320000000003</v>
      </c>
      <c r="K1538" s="90">
        <v>83.101314000000002</v>
      </c>
      <c r="L1538" s="89" t="s">
        <v>24</v>
      </c>
      <c r="M1538" s="89" t="s">
        <v>30</v>
      </c>
      <c r="N1538" s="89"/>
      <c r="O1538" s="89" t="s">
        <v>30</v>
      </c>
      <c r="P1538" s="90" t="s">
        <v>540</v>
      </c>
      <c r="Q1538" s="89" t="s">
        <v>540</v>
      </c>
      <c r="R1538" s="90">
        <v>352.94118685121134</v>
      </c>
      <c r="S1538" s="90">
        <v>461.18097968179353</v>
      </c>
      <c r="T1538" s="90">
        <v>98.754767845728466</v>
      </c>
      <c r="U1538" s="90">
        <v>2028.6876923076925</v>
      </c>
      <c r="V1538" s="90">
        <v>317.55115202668793</v>
      </c>
      <c r="W1538" s="90">
        <v>3.13916</v>
      </c>
      <c r="X1538" s="90">
        <v>39.61</v>
      </c>
      <c r="Y1538" s="90">
        <v>1107.9388561158485</v>
      </c>
      <c r="Z1538" s="90">
        <v>1447.7208841778991</v>
      </c>
      <c r="AA1538" s="90">
        <v>310.00701703059696</v>
      </c>
      <c r="AB1538" s="90">
        <v>6368.3752561846159</v>
      </c>
      <c r="AC1538" s="90">
        <v>996.8438743960977</v>
      </c>
      <c r="AD1538" s="90">
        <v>10230.885887905059</v>
      </c>
    </row>
    <row r="1539" spans="1:30" x14ac:dyDescent="0.2">
      <c r="A1539" s="89" t="s">
        <v>1117</v>
      </c>
      <c r="B1539" s="89" t="s">
        <v>577</v>
      </c>
      <c r="C1539" s="89" t="s">
        <v>10</v>
      </c>
      <c r="D1539" s="89" t="s">
        <v>880</v>
      </c>
      <c r="E1539" s="89" t="s">
        <v>611</v>
      </c>
      <c r="F1539" s="89" t="s">
        <v>611</v>
      </c>
      <c r="G1539" s="89" t="s">
        <v>541</v>
      </c>
      <c r="H1539" s="89" t="s">
        <v>83</v>
      </c>
      <c r="I1539" s="89" t="s">
        <v>351</v>
      </c>
      <c r="J1539" s="90">
        <v>54.771320000000003</v>
      </c>
      <c r="K1539" s="90">
        <v>83.101314000000002</v>
      </c>
      <c r="L1539" s="89" t="s">
        <v>24</v>
      </c>
      <c r="M1539" s="89" t="s">
        <v>30</v>
      </c>
      <c r="N1539" s="89"/>
      <c r="O1539" s="89" t="s">
        <v>30</v>
      </c>
      <c r="P1539" s="90" t="s">
        <v>540</v>
      </c>
      <c r="Q1539" s="89" t="s">
        <v>540</v>
      </c>
      <c r="R1539" s="90">
        <v>352.94118685121134</v>
      </c>
      <c r="S1539" s="90">
        <v>461.18097968179353</v>
      </c>
      <c r="T1539" s="90">
        <v>98.754767845728466</v>
      </c>
      <c r="U1539" s="90">
        <v>2028.6876923076925</v>
      </c>
      <c r="V1539" s="90">
        <v>317.55115202668793</v>
      </c>
      <c r="W1539" s="90">
        <v>0.88024999999999998</v>
      </c>
      <c r="X1539" s="90">
        <v>39.61</v>
      </c>
      <c r="Y1539" s="90">
        <v>310.67647972577879</v>
      </c>
      <c r="Z1539" s="90">
        <v>405.95455736489873</v>
      </c>
      <c r="AA1539" s="90">
        <v>86.928884396202477</v>
      </c>
      <c r="AB1539" s="90">
        <v>1785.7523411538464</v>
      </c>
      <c r="AC1539" s="90">
        <v>279.52440157149204</v>
      </c>
      <c r="AD1539" s="90">
        <v>2868.8366642122187</v>
      </c>
    </row>
    <row r="1540" spans="1:30" x14ac:dyDescent="0.2">
      <c r="A1540" s="89" t="s">
        <v>1117</v>
      </c>
      <c r="B1540" s="89" t="s">
        <v>577</v>
      </c>
      <c r="C1540" s="89" t="s">
        <v>9</v>
      </c>
      <c r="D1540" s="89" t="s">
        <v>880</v>
      </c>
      <c r="E1540" s="89" t="s">
        <v>611</v>
      </c>
      <c r="F1540" s="89" t="s">
        <v>611</v>
      </c>
      <c r="G1540" s="89" t="s">
        <v>541</v>
      </c>
      <c r="H1540" s="89" t="s">
        <v>83</v>
      </c>
      <c r="I1540" s="89" t="s">
        <v>351</v>
      </c>
      <c r="J1540" s="90">
        <v>54.771320000000003</v>
      </c>
      <c r="K1540" s="90">
        <v>83.101314000000002</v>
      </c>
      <c r="L1540" s="89" t="s">
        <v>24</v>
      </c>
      <c r="M1540" s="89" t="s">
        <v>30</v>
      </c>
      <c r="N1540" s="89"/>
      <c r="O1540" s="89" t="s">
        <v>30</v>
      </c>
      <c r="P1540" s="90" t="s">
        <v>540</v>
      </c>
      <c r="Q1540" s="89" t="s">
        <v>540</v>
      </c>
      <c r="R1540" s="90">
        <v>352.94118685121134</v>
      </c>
      <c r="S1540" s="90">
        <v>461.18097968179353</v>
      </c>
      <c r="T1540" s="90">
        <v>98.754767845728466</v>
      </c>
      <c r="U1540" s="90">
        <v>2028.6876923076925</v>
      </c>
      <c r="V1540" s="90">
        <v>317.55115202668793</v>
      </c>
      <c r="W1540" s="90">
        <v>0.26762999999999998</v>
      </c>
      <c r="X1540" s="90">
        <v>39.61</v>
      </c>
      <c r="Y1540" s="90">
        <v>94.457649836989688</v>
      </c>
      <c r="Z1540" s="90">
        <v>123.4258655922384</v>
      </c>
      <c r="AA1540" s="90">
        <v>26.429738518552309</v>
      </c>
      <c r="AB1540" s="90">
        <v>542.93768709230767</v>
      </c>
      <c r="AC1540" s="90">
        <v>84.986214816902489</v>
      </c>
      <c r="AD1540" s="90">
        <v>872.23715585699051</v>
      </c>
    </row>
    <row r="1541" spans="1:30" x14ac:dyDescent="0.2">
      <c r="A1541" s="89" t="s">
        <v>1117</v>
      </c>
      <c r="B1541" s="89" t="s">
        <v>577</v>
      </c>
      <c r="C1541" s="89" t="s">
        <v>4</v>
      </c>
      <c r="D1541" s="89" t="s">
        <v>880</v>
      </c>
      <c r="E1541" s="89" t="s">
        <v>612</v>
      </c>
      <c r="F1541" s="89" t="s">
        <v>612</v>
      </c>
      <c r="G1541" s="89" t="s">
        <v>541</v>
      </c>
      <c r="H1541" s="89" t="s">
        <v>83</v>
      </c>
      <c r="I1541" s="89" t="s">
        <v>351</v>
      </c>
      <c r="J1541" s="90">
        <v>54.771320000000003</v>
      </c>
      <c r="K1541" s="90">
        <v>83.101314000000002</v>
      </c>
      <c r="L1541" s="89" t="s">
        <v>24</v>
      </c>
      <c r="M1541" s="89" t="s">
        <v>30</v>
      </c>
      <c r="N1541" s="89"/>
      <c r="O1541" s="89" t="s">
        <v>30</v>
      </c>
      <c r="P1541" s="90" t="s">
        <v>540</v>
      </c>
      <c r="Q1541" s="89" t="s">
        <v>540</v>
      </c>
      <c r="R1541" s="90">
        <v>356.34522196</v>
      </c>
      <c r="S1541" s="90">
        <v>218.96523092000001</v>
      </c>
      <c r="T1541" s="90">
        <v>11.786150933333333</v>
      </c>
      <c r="U1541" s="90">
        <v>796.42</v>
      </c>
      <c r="V1541" s="90">
        <v>545.69564997455132</v>
      </c>
      <c r="W1541" s="90">
        <v>3.52352</v>
      </c>
      <c r="X1541" s="90">
        <v>72.95</v>
      </c>
      <c r="Y1541" s="90">
        <v>1255.5895164804992</v>
      </c>
      <c r="Z1541" s="90">
        <v>771.5283704512384</v>
      </c>
      <c r="AA1541" s="90">
        <v>41.528738536618668</v>
      </c>
      <c r="AB1541" s="90">
        <v>2806.2017983999999</v>
      </c>
      <c r="AC1541" s="90">
        <v>1922.7695365983311</v>
      </c>
      <c r="AD1541" s="90">
        <v>6797.6179604666868</v>
      </c>
    </row>
    <row r="1542" spans="1:30" x14ac:dyDescent="0.2">
      <c r="A1542" s="89" t="s">
        <v>1117</v>
      </c>
      <c r="B1542" s="89" t="s">
        <v>578</v>
      </c>
      <c r="C1542" s="89" t="s">
        <v>6</v>
      </c>
      <c r="D1542" s="89" t="s">
        <v>880</v>
      </c>
      <c r="E1542" s="89" t="s">
        <v>612</v>
      </c>
      <c r="F1542" s="89" t="s">
        <v>612</v>
      </c>
      <c r="G1542" s="89" t="s">
        <v>541</v>
      </c>
      <c r="H1542" s="89" t="s">
        <v>83</v>
      </c>
      <c r="I1542" s="89" t="s">
        <v>351</v>
      </c>
      <c r="J1542" s="90">
        <v>54.771320000000003</v>
      </c>
      <c r="K1542" s="90">
        <v>83.101314000000002</v>
      </c>
      <c r="L1542" s="89" t="s">
        <v>24</v>
      </c>
      <c r="M1542" s="89" t="s">
        <v>30</v>
      </c>
      <c r="N1542" s="89"/>
      <c r="O1542" s="89" t="s">
        <v>30</v>
      </c>
      <c r="P1542" s="90" t="s">
        <v>540</v>
      </c>
      <c r="Q1542" s="89" t="s">
        <v>540</v>
      </c>
      <c r="R1542" s="90">
        <v>356.34522196</v>
      </c>
      <c r="S1542" s="90">
        <v>218.96523092000001</v>
      </c>
      <c r="T1542" s="90">
        <v>11.786150933333333</v>
      </c>
      <c r="U1542" s="90">
        <v>796.42</v>
      </c>
      <c r="V1542" s="90">
        <v>545.69564997455132</v>
      </c>
      <c r="W1542" s="90">
        <v>0.94169000000000003</v>
      </c>
      <c r="X1542" s="90">
        <v>72.95</v>
      </c>
      <c r="Y1542" s="90">
        <v>335.56673206751242</v>
      </c>
      <c r="Z1542" s="90">
        <v>206.19736830505482</v>
      </c>
      <c r="AA1542" s="90">
        <v>11.098900472410667</v>
      </c>
      <c r="AB1542" s="90">
        <v>749.98074980000001</v>
      </c>
      <c r="AC1542" s="90">
        <v>513.87613662453521</v>
      </c>
      <c r="AD1542" s="90">
        <v>1816.719887269513</v>
      </c>
    </row>
    <row r="1543" spans="1:30" x14ac:dyDescent="0.2">
      <c r="A1543" s="89" t="s">
        <v>1117</v>
      </c>
      <c r="B1543" s="89" t="s">
        <v>578</v>
      </c>
      <c r="C1543" s="89" t="s">
        <v>7</v>
      </c>
      <c r="D1543" s="89" t="s">
        <v>880</v>
      </c>
      <c r="E1543" s="89" t="s">
        <v>612</v>
      </c>
      <c r="F1543" s="89" t="s">
        <v>612</v>
      </c>
      <c r="G1543" s="89" t="s">
        <v>541</v>
      </c>
      <c r="H1543" s="89" t="s">
        <v>83</v>
      </c>
      <c r="I1543" s="89" t="s">
        <v>351</v>
      </c>
      <c r="J1543" s="90">
        <v>54.771320000000003</v>
      </c>
      <c r="K1543" s="90">
        <v>83.101314000000002</v>
      </c>
      <c r="L1543" s="89" t="s">
        <v>24</v>
      </c>
      <c r="M1543" s="89" t="s">
        <v>30</v>
      </c>
      <c r="N1543" s="89"/>
      <c r="O1543" s="89" t="s">
        <v>30</v>
      </c>
      <c r="P1543" s="90" t="s">
        <v>540</v>
      </c>
      <c r="Q1543" s="89" t="s">
        <v>540</v>
      </c>
      <c r="R1543" s="90">
        <v>356.34522196</v>
      </c>
      <c r="S1543" s="90">
        <v>218.96523092000001</v>
      </c>
      <c r="T1543" s="90">
        <v>11.786150933333333</v>
      </c>
      <c r="U1543" s="90">
        <v>796.42</v>
      </c>
      <c r="V1543" s="90">
        <v>545.69564997455132</v>
      </c>
      <c r="W1543" s="90">
        <v>0.66795000000000004</v>
      </c>
      <c r="X1543" s="90">
        <v>72.95</v>
      </c>
      <c r="Y1543" s="90">
        <v>238.02079100818202</v>
      </c>
      <c r="Z1543" s="90">
        <v>146.25782599301402</v>
      </c>
      <c r="AA1543" s="90">
        <v>7.8725595159200008</v>
      </c>
      <c r="AB1543" s="90">
        <v>531.96873900000003</v>
      </c>
      <c r="AC1543" s="90">
        <v>364.49740940050157</v>
      </c>
      <c r="AD1543" s="90">
        <v>1288.6173249176177</v>
      </c>
    </row>
    <row r="1544" spans="1:30" x14ac:dyDescent="0.2">
      <c r="A1544" s="89" t="s">
        <v>1117</v>
      </c>
      <c r="B1544" s="89" t="s">
        <v>577</v>
      </c>
      <c r="C1544" s="89" t="s">
        <v>4</v>
      </c>
      <c r="D1544" s="89" t="s">
        <v>881</v>
      </c>
      <c r="E1544" s="89" t="s">
        <v>608</v>
      </c>
      <c r="F1544" s="89" t="s">
        <v>608</v>
      </c>
      <c r="G1544" s="89" t="s">
        <v>541</v>
      </c>
      <c r="H1544" s="89" t="s">
        <v>83</v>
      </c>
      <c r="I1544" s="89" t="s">
        <v>352</v>
      </c>
      <c r="J1544" s="90">
        <v>53.744326999999998</v>
      </c>
      <c r="K1544" s="90">
        <v>78.067991000000006</v>
      </c>
      <c r="L1544" s="89" t="s">
        <v>24</v>
      </c>
      <c r="M1544" s="89" t="s">
        <v>30</v>
      </c>
      <c r="N1544" s="89"/>
      <c r="O1544" s="89" t="s">
        <v>30</v>
      </c>
      <c r="P1544" s="90" t="s">
        <v>540</v>
      </c>
      <c r="Q1544" s="89" t="s">
        <v>540</v>
      </c>
      <c r="R1544" s="90">
        <v>37.246755611111105</v>
      </c>
      <c r="S1544" s="90">
        <v>189.01297827777779</v>
      </c>
      <c r="T1544" s="90">
        <v>16.034161722222223</v>
      </c>
      <c r="U1544" s="90">
        <v>0</v>
      </c>
      <c r="V1544" s="90">
        <v>2685.8505213230051</v>
      </c>
      <c r="W1544" s="90">
        <v>1.4702200000000001</v>
      </c>
      <c r="X1544" s="90">
        <v>437.4</v>
      </c>
      <c r="Y1544" s="90">
        <v>54.760925034567769</v>
      </c>
      <c r="Z1544" s="90">
        <v>277.89066092355449</v>
      </c>
      <c r="AA1544" s="90">
        <v>23.573745247245558</v>
      </c>
      <c r="AB1544" s="90">
        <v>0</v>
      </c>
      <c r="AC1544" s="90">
        <v>3948.7911534595087</v>
      </c>
      <c r="AD1544" s="90">
        <v>4305.0164846648768</v>
      </c>
    </row>
    <row r="1545" spans="1:30" x14ac:dyDescent="0.2">
      <c r="A1545" s="89" t="s">
        <v>1117</v>
      </c>
      <c r="B1545" s="89" t="s">
        <v>577</v>
      </c>
      <c r="C1545" s="89" t="s">
        <v>5</v>
      </c>
      <c r="D1545" s="89" t="s">
        <v>881</v>
      </c>
      <c r="E1545" s="89" t="s">
        <v>608</v>
      </c>
      <c r="F1545" s="89" t="s">
        <v>608</v>
      </c>
      <c r="G1545" s="89" t="s">
        <v>541</v>
      </c>
      <c r="H1545" s="89" t="s">
        <v>83</v>
      </c>
      <c r="I1545" s="89" t="s">
        <v>352</v>
      </c>
      <c r="J1545" s="90">
        <v>53.744326999999998</v>
      </c>
      <c r="K1545" s="90">
        <v>78.067991000000006</v>
      </c>
      <c r="L1545" s="89" t="s">
        <v>24</v>
      </c>
      <c r="M1545" s="89" t="s">
        <v>30</v>
      </c>
      <c r="N1545" s="89"/>
      <c r="O1545" s="89" t="s">
        <v>30</v>
      </c>
      <c r="P1545" s="90" t="s">
        <v>540</v>
      </c>
      <c r="Q1545" s="89" t="s">
        <v>540</v>
      </c>
      <c r="R1545" s="90">
        <v>37.246755611111105</v>
      </c>
      <c r="S1545" s="90">
        <v>189.01297827777779</v>
      </c>
      <c r="T1545" s="90">
        <v>16.034161722222223</v>
      </c>
      <c r="U1545" s="90">
        <v>0</v>
      </c>
      <c r="V1545" s="90">
        <v>2685.8505213230051</v>
      </c>
      <c r="W1545" s="90">
        <v>1.2642599999999999</v>
      </c>
      <c r="X1545" s="90">
        <v>437.4</v>
      </c>
      <c r="Y1545" s="90">
        <v>47.089583248903324</v>
      </c>
      <c r="Z1545" s="90">
        <v>238.96154791746335</v>
      </c>
      <c r="AA1545" s="90">
        <v>20.271349298936666</v>
      </c>
      <c r="AB1545" s="90">
        <v>0</v>
      </c>
      <c r="AC1545" s="90">
        <v>3395.6133800878224</v>
      </c>
      <c r="AD1545" s="90">
        <v>3701.9358605531256</v>
      </c>
    </row>
    <row r="1546" spans="1:30" x14ac:dyDescent="0.2">
      <c r="A1546" s="89" t="s">
        <v>1117</v>
      </c>
      <c r="B1546" s="89" t="s">
        <v>577</v>
      </c>
      <c r="C1546" s="89" t="s">
        <v>10</v>
      </c>
      <c r="D1546" s="89" t="s">
        <v>881</v>
      </c>
      <c r="E1546" s="89" t="s">
        <v>608</v>
      </c>
      <c r="F1546" s="89" t="s">
        <v>608</v>
      </c>
      <c r="G1546" s="89" t="s">
        <v>541</v>
      </c>
      <c r="H1546" s="89" t="s">
        <v>83</v>
      </c>
      <c r="I1546" s="89" t="s">
        <v>352</v>
      </c>
      <c r="J1546" s="90">
        <v>53.744326999999998</v>
      </c>
      <c r="K1546" s="90">
        <v>78.067991000000006</v>
      </c>
      <c r="L1546" s="89" t="s">
        <v>24</v>
      </c>
      <c r="M1546" s="89" t="s">
        <v>30</v>
      </c>
      <c r="N1546" s="89"/>
      <c r="O1546" s="89" t="s">
        <v>30</v>
      </c>
      <c r="P1546" s="90" t="s">
        <v>540</v>
      </c>
      <c r="Q1546" s="89" t="s">
        <v>540</v>
      </c>
      <c r="R1546" s="90">
        <v>37.246755611111105</v>
      </c>
      <c r="S1546" s="90">
        <v>189.01297827777779</v>
      </c>
      <c r="T1546" s="90">
        <v>16.034161722222223</v>
      </c>
      <c r="U1546" s="90">
        <v>0</v>
      </c>
      <c r="V1546" s="90">
        <v>2685.8505213230051</v>
      </c>
      <c r="W1546" s="90">
        <v>0.34183999999999998</v>
      </c>
      <c r="X1546" s="90">
        <v>437.4</v>
      </c>
      <c r="Y1546" s="90">
        <v>12.732430938102219</v>
      </c>
      <c r="Z1546" s="90">
        <v>64.612196494475555</v>
      </c>
      <c r="AA1546" s="90">
        <v>5.4811178431244443</v>
      </c>
      <c r="AB1546" s="90">
        <v>0</v>
      </c>
      <c r="AC1546" s="90">
        <v>918.13114220905595</v>
      </c>
      <c r="AD1546" s="90">
        <v>1000.9568874847582</v>
      </c>
    </row>
    <row r="1547" spans="1:30" x14ac:dyDescent="0.2">
      <c r="A1547" s="89" t="s">
        <v>1117</v>
      </c>
      <c r="B1547" s="89" t="s">
        <v>577</v>
      </c>
      <c r="C1547" s="89" t="s">
        <v>9</v>
      </c>
      <c r="D1547" s="89" t="s">
        <v>881</v>
      </c>
      <c r="E1547" s="89" t="s">
        <v>608</v>
      </c>
      <c r="F1547" s="89" t="s">
        <v>608</v>
      </c>
      <c r="G1547" s="89" t="s">
        <v>541</v>
      </c>
      <c r="H1547" s="89" t="s">
        <v>83</v>
      </c>
      <c r="I1547" s="89" t="s">
        <v>352</v>
      </c>
      <c r="J1547" s="90">
        <v>53.744326999999998</v>
      </c>
      <c r="K1547" s="90">
        <v>78.067991000000006</v>
      </c>
      <c r="L1547" s="89" t="s">
        <v>24</v>
      </c>
      <c r="M1547" s="89" t="s">
        <v>30</v>
      </c>
      <c r="N1547" s="89"/>
      <c r="O1547" s="89" t="s">
        <v>30</v>
      </c>
      <c r="P1547" s="90" t="s">
        <v>540</v>
      </c>
      <c r="Q1547" s="89" t="s">
        <v>540</v>
      </c>
      <c r="R1547" s="90">
        <v>37.246755611111105</v>
      </c>
      <c r="S1547" s="90">
        <v>189.01297827777779</v>
      </c>
      <c r="T1547" s="90">
        <v>16.034161722222223</v>
      </c>
      <c r="U1547" s="90">
        <v>0</v>
      </c>
      <c r="V1547" s="90">
        <v>2685.8505213230051</v>
      </c>
      <c r="W1547" s="90">
        <v>0.10242</v>
      </c>
      <c r="X1547" s="90">
        <v>437.4</v>
      </c>
      <c r="Y1547" s="90">
        <v>3.8148127096899991</v>
      </c>
      <c r="Z1547" s="90">
        <v>19.35870923521</v>
      </c>
      <c r="AA1547" s="90">
        <v>1.64221884359</v>
      </c>
      <c r="AB1547" s="90">
        <v>0</v>
      </c>
      <c r="AC1547" s="90">
        <v>275.08481039390216</v>
      </c>
      <c r="AD1547" s="90">
        <v>299.90055118239218</v>
      </c>
    </row>
    <row r="1548" spans="1:30" x14ac:dyDescent="0.2">
      <c r="A1548" s="89" t="s">
        <v>1117</v>
      </c>
      <c r="B1548" s="89" t="s">
        <v>578</v>
      </c>
      <c r="C1548" s="89" t="s">
        <v>6</v>
      </c>
      <c r="D1548" s="89" t="s">
        <v>881</v>
      </c>
      <c r="E1548" s="89" t="s">
        <v>608</v>
      </c>
      <c r="F1548" s="89" t="s">
        <v>608</v>
      </c>
      <c r="G1548" s="89" t="s">
        <v>541</v>
      </c>
      <c r="H1548" s="89" t="s">
        <v>83</v>
      </c>
      <c r="I1548" s="89" t="s">
        <v>352</v>
      </c>
      <c r="J1548" s="90">
        <v>53.744326999999998</v>
      </c>
      <c r="K1548" s="90">
        <v>78.067991000000006</v>
      </c>
      <c r="L1548" s="89" t="s">
        <v>24</v>
      </c>
      <c r="M1548" s="89" t="s">
        <v>30</v>
      </c>
      <c r="N1548" s="89"/>
      <c r="O1548" s="89" t="s">
        <v>30</v>
      </c>
      <c r="P1548" s="90" t="s">
        <v>540</v>
      </c>
      <c r="Q1548" s="89" t="s">
        <v>540</v>
      </c>
      <c r="R1548" s="90">
        <v>37.246755611111105</v>
      </c>
      <c r="S1548" s="90">
        <v>189.01297827777779</v>
      </c>
      <c r="T1548" s="90">
        <v>16.034161722222223</v>
      </c>
      <c r="U1548" s="90">
        <v>0</v>
      </c>
      <c r="V1548" s="90">
        <v>2685.8505213230051</v>
      </c>
      <c r="W1548" s="90">
        <v>0.78146000000000004</v>
      </c>
      <c r="X1548" s="90">
        <v>437.4</v>
      </c>
      <c r="Y1548" s="90">
        <v>29.106849639858886</v>
      </c>
      <c r="Z1548" s="90">
        <v>147.70608200495224</v>
      </c>
      <c r="AA1548" s="90">
        <v>12.530056019447779</v>
      </c>
      <c r="AB1548" s="90">
        <v>0</v>
      </c>
      <c r="AC1548" s="90">
        <v>2098.8847483930758</v>
      </c>
      <c r="AD1548" s="90">
        <v>2288.2277360573348</v>
      </c>
    </row>
    <row r="1549" spans="1:30" x14ac:dyDescent="0.2">
      <c r="A1549" s="89" t="s">
        <v>1117</v>
      </c>
      <c r="B1549" s="89" t="s">
        <v>578</v>
      </c>
      <c r="C1549" s="89" t="s">
        <v>7</v>
      </c>
      <c r="D1549" s="89" t="s">
        <v>881</v>
      </c>
      <c r="E1549" s="89" t="s">
        <v>608</v>
      </c>
      <c r="F1549" s="89" t="s">
        <v>608</v>
      </c>
      <c r="G1549" s="89" t="s">
        <v>541</v>
      </c>
      <c r="H1549" s="89" t="s">
        <v>83</v>
      </c>
      <c r="I1549" s="89" t="s">
        <v>352</v>
      </c>
      <c r="J1549" s="90">
        <v>53.744326999999998</v>
      </c>
      <c r="K1549" s="90">
        <v>78.067991000000006</v>
      </c>
      <c r="L1549" s="89" t="s">
        <v>24</v>
      </c>
      <c r="M1549" s="89" t="s">
        <v>30</v>
      </c>
      <c r="N1549" s="89"/>
      <c r="O1549" s="89" t="s">
        <v>30</v>
      </c>
      <c r="P1549" s="90" t="s">
        <v>540</v>
      </c>
      <c r="Q1549" s="89" t="s">
        <v>540</v>
      </c>
      <c r="R1549" s="90">
        <v>37.246755611111105</v>
      </c>
      <c r="S1549" s="90">
        <v>189.01297827777779</v>
      </c>
      <c r="T1549" s="90">
        <v>16.034161722222223</v>
      </c>
      <c r="U1549" s="90">
        <v>0</v>
      </c>
      <c r="V1549" s="90">
        <v>2685.8505213230051</v>
      </c>
      <c r="W1549" s="90">
        <v>0.57782</v>
      </c>
      <c r="X1549" s="90">
        <v>437.4</v>
      </c>
      <c r="Y1549" s="90">
        <v>21.521920327212218</v>
      </c>
      <c r="Z1549" s="90">
        <v>109.21547910846556</v>
      </c>
      <c r="AA1549" s="90">
        <v>9.2648593263344452</v>
      </c>
      <c r="AB1549" s="90">
        <v>0</v>
      </c>
      <c r="AC1549" s="90">
        <v>1551.9381482308588</v>
      </c>
      <c r="AD1549" s="90">
        <v>1691.940406992871</v>
      </c>
    </row>
    <row r="1550" spans="1:30" x14ac:dyDescent="0.2">
      <c r="A1550" s="89" t="s">
        <v>1117</v>
      </c>
      <c r="B1550" s="89" t="s">
        <v>577</v>
      </c>
      <c r="C1550" s="89" t="s">
        <v>5</v>
      </c>
      <c r="D1550" s="89" t="s">
        <v>882</v>
      </c>
      <c r="E1550" s="89" t="s">
        <v>611</v>
      </c>
      <c r="F1550" s="89" t="s">
        <v>611</v>
      </c>
      <c r="G1550" s="89" t="s">
        <v>541</v>
      </c>
      <c r="H1550" s="89" t="s">
        <v>83</v>
      </c>
      <c r="I1550" s="89" t="s">
        <v>353</v>
      </c>
      <c r="J1550" s="90">
        <v>54.610939000000002</v>
      </c>
      <c r="K1550" s="90">
        <v>83.282981000000007</v>
      </c>
      <c r="L1550" s="89" t="s">
        <v>24</v>
      </c>
      <c r="M1550" s="89" t="s">
        <v>30</v>
      </c>
      <c r="N1550" s="89"/>
      <c r="O1550" s="89" t="s">
        <v>30</v>
      </c>
      <c r="P1550" s="90" t="s">
        <v>540</v>
      </c>
      <c r="Q1550" s="89" t="s">
        <v>540</v>
      </c>
      <c r="R1550" s="90">
        <v>352.94118685121134</v>
      </c>
      <c r="S1550" s="90">
        <v>461.18097968179353</v>
      </c>
      <c r="T1550" s="90">
        <v>98.754767845728466</v>
      </c>
      <c r="U1550" s="90">
        <v>2028.6876923076925</v>
      </c>
      <c r="V1550" s="90">
        <v>317.55115202668793</v>
      </c>
      <c r="W1550" s="90">
        <v>0.86717999999999995</v>
      </c>
      <c r="X1550" s="90">
        <v>13.85</v>
      </c>
      <c r="Y1550" s="90">
        <v>306.06353841363341</v>
      </c>
      <c r="Z1550" s="90">
        <v>399.92692196045772</v>
      </c>
      <c r="AA1550" s="90">
        <v>85.638159580458804</v>
      </c>
      <c r="AB1550" s="90">
        <v>1759.2373930153847</v>
      </c>
      <c r="AC1550" s="90">
        <v>275.3740080145032</v>
      </c>
      <c r="AD1550" s="90">
        <v>2826.2400209844377</v>
      </c>
    </row>
    <row r="1551" spans="1:30" x14ac:dyDescent="0.2">
      <c r="A1551" s="89" t="s">
        <v>1117</v>
      </c>
      <c r="B1551" s="89" t="s">
        <v>577</v>
      </c>
      <c r="C1551" s="89" t="s">
        <v>10</v>
      </c>
      <c r="D1551" s="89" t="s">
        <v>882</v>
      </c>
      <c r="E1551" s="89" t="s">
        <v>611</v>
      </c>
      <c r="F1551" s="89" t="s">
        <v>611</v>
      </c>
      <c r="G1551" s="89" t="s">
        <v>541</v>
      </c>
      <c r="H1551" s="89" t="s">
        <v>83</v>
      </c>
      <c r="I1551" s="89" t="s">
        <v>353</v>
      </c>
      <c r="J1551" s="90">
        <v>54.610939000000002</v>
      </c>
      <c r="K1551" s="90">
        <v>83.282981000000007</v>
      </c>
      <c r="L1551" s="89" t="s">
        <v>24</v>
      </c>
      <c r="M1551" s="89" t="s">
        <v>30</v>
      </c>
      <c r="N1551" s="89"/>
      <c r="O1551" s="89" t="s">
        <v>30</v>
      </c>
      <c r="P1551" s="90" t="s">
        <v>540</v>
      </c>
      <c r="Q1551" s="89" t="s">
        <v>540</v>
      </c>
      <c r="R1551" s="90">
        <v>352.94118685121134</v>
      </c>
      <c r="S1551" s="90">
        <v>461.18097968179353</v>
      </c>
      <c r="T1551" s="90">
        <v>98.754767845728466</v>
      </c>
      <c r="U1551" s="90">
        <v>2028.6876923076925</v>
      </c>
      <c r="V1551" s="90">
        <v>317.55115202668793</v>
      </c>
      <c r="W1551" s="90">
        <v>0.22614999999999999</v>
      </c>
      <c r="X1551" s="90">
        <v>13.85</v>
      </c>
      <c r="Y1551" s="90">
        <v>79.817649406401443</v>
      </c>
      <c r="Z1551" s="90">
        <v>104.2960785550376</v>
      </c>
      <c r="AA1551" s="90">
        <v>22.333390748311491</v>
      </c>
      <c r="AB1551" s="90">
        <v>458.78772161538461</v>
      </c>
      <c r="AC1551" s="90">
        <v>71.814193030835469</v>
      </c>
      <c r="AD1551" s="90">
        <v>737.04903335597055</v>
      </c>
    </row>
    <row r="1552" spans="1:30" x14ac:dyDescent="0.2">
      <c r="A1552" s="89" t="s">
        <v>1117</v>
      </c>
      <c r="B1552" s="89" t="s">
        <v>577</v>
      </c>
      <c r="C1552" s="89" t="s">
        <v>9</v>
      </c>
      <c r="D1552" s="89" t="s">
        <v>882</v>
      </c>
      <c r="E1552" s="89" t="s">
        <v>611</v>
      </c>
      <c r="F1552" s="89" t="s">
        <v>611</v>
      </c>
      <c r="G1552" s="89" t="s">
        <v>541</v>
      </c>
      <c r="H1552" s="89" t="s">
        <v>83</v>
      </c>
      <c r="I1552" s="89" t="s">
        <v>353</v>
      </c>
      <c r="J1552" s="90">
        <v>54.610939000000002</v>
      </c>
      <c r="K1552" s="90">
        <v>83.282981000000007</v>
      </c>
      <c r="L1552" s="89" t="s">
        <v>24</v>
      </c>
      <c r="M1552" s="89" t="s">
        <v>30</v>
      </c>
      <c r="N1552" s="89"/>
      <c r="O1552" s="89" t="s">
        <v>30</v>
      </c>
      <c r="P1552" s="90" t="s">
        <v>540</v>
      </c>
      <c r="Q1552" s="89" t="s">
        <v>540</v>
      </c>
      <c r="R1552" s="90">
        <v>352.94118685121134</v>
      </c>
      <c r="S1552" s="90">
        <v>461.18097968179353</v>
      </c>
      <c r="T1552" s="90">
        <v>98.754767845728466</v>
      </c>
      <c r="U1552" s="90">
        <v>2028.6876923076925</v>
      </c>
      <c r="V1552" s="90">
        <v>317.55115202668793</v>
      </c>
      <c r="W1552" s="90">
        <v>6.6729999999999998E-2</v>
      </c>
      <c r="X1552" s="90">
        <v>13.85</v>
      </c>
      <c r="Y1552" s="90">
        <v>23.551765398581331</v>
      </c>
      <c r="Z1552" s="90">
        <v>30.774606774166081</v>
      </c>
      <c r="AA1552" s="90">
        <v>6.5899056583454607</v>
      </c>
      <c r="AB1552" s="90">
        <v>135.37432970769231</v>
      </c>
      <c r="AC1552" s="90">
        <v>21.190188374740885</v>
      </c>
      <c r="AD1552" s="90">
        <v>217.48079591352609</v>
      </c>
    </row>
    <row r="1553" spans="1:30" x14ac:dyDescent="0.2">
      <c r="A1553" s="89" t="s">
        <v>1117</v>
      </c>
      <c r="B1553" s="89" t="s">
        <v>577</v>
      </c>
      <c r="C1553" s="89" t="s">
        <v>4</v>
      </c>
      <c r="D1553" s="89" t="s">
        <v>882</v>
      </c>
      <c r="E1553" s="89" t="s">
        <v>612</v>
      </c>
      <c r="F1553" s="89" t="s">
        <v>612</v>
      </c>
      <c r="G1553" s="89" t="s">
        <v>541</v>
      </c>
      <c r="H1553" s="89" t="s">
        <v>83</v>
      </c>
      <c r="I1553" s="89" t="s">
        <v>353</v>
      </c>
      <c r="J1553" s="90">
        <v>54.610939000000002</v>
      </c>
      <c r="K1553" s="90">
        <v>83.282981000000007</v>
      </c>
      <c r="L1553" s="89" t="s">
        <v>24</v>
      </c>
      <c r="M1553" s="89" t="s">
        <v>30</v>
      </c>
      <c r="N1553" s="89"/>
      <c r="O1553" s="89" t="s">
        <v>30</v>
      </c>
      <c r="P1553" s="90" t="s">
        <v>540</v>
      </c>
      <c r="Q1553" s="89" t="s">
        <v>540</v>
      </c>
      <c r="R1553" s="90">
        <v>356.34522196</v>
      </c>
      <c r="S1553" s="90">
        <v>218.96523092000001</v>
      </c>
      <c r="T1553" s="90">
        <v>11.786150933333333</v>
      </c>
      <c r="U1553" s="90">
        <v>796.42</v>
      </c>
      <c r="V1553" s="90">
        <v>710.48900390106769</v>
      </c>
      <c r="W1553" s="90">
        <v>1.04209</v>
      </c>
      <c r="X1553" s="90">
        <v>94.98</v>
      </c>
      <c r="Y1553" s="90">
        <v>371.34379235229636</v>
      </c>
      <c r="Z1553" s="90">
        <v>228.1814774894228</v>
      </c>
      <c r="AA1553" s="90">
        <v>12.282230026117332</v>
      </c>
      <c r="AB1553" s="90">
        <v>829.94131779999998</v>
      </c>
      <c r="AC1553" s="90">
        <v>740.39348607526358</v>
      </c>
      <c r="AD1553" s="90">
        <v>2182.1423037431</v>
      </c>
    </row>
    <row r="1554" spans="1:30" x14ac:dyDescent="0.2">
      <c r="A1554" s="89" t="s">
        <v>1117</v>
      </c>
      <c r="B1554" s="89" t="s">
        <v>578</v>
      </c>
      <c r="C1554" s="89" t="s">
        <v>6</v>
      </c>
      <c r="D1554" s="89" t="s">
        <v>882</v>
      </c>
      <c r="E1554" s="89" t="s">
        <v>612</v>
      </c>
      <c r="F1554" s="89" t="s">
        <v>612</v>
      </c>
      <c r="G1554" s="89" t="s">
        <v>541</v>
      </c>
      <c r="H1554" s="89" t="s">
        <v>83</v>
      </c>
      <c r="I1554" s="89" t="s">
        <v>353</v>
      </c>
      <c r="J1554" s="90">
        <v>54.610939000000002</v>
      </c>
      <c r="K1554" s="90">
        <v>83.282981000000007</v>
      </c>
      <c r="L1554" s="89" t="s">
        <v>24</v>
      </c>
      <c r="M1554" s="89" t="s">
        <v>30</v>
      </c>
      <c r="N1554" s="89"/>
      <c r="O1554" s="89" t="s">
        <v>30</v>
      </c>
      <c r="P1554" s="90" t="s">
        <v>540</v>
      </c>
      <c r="Q1554" s="89" t="s">
        <v>540</v>
      </c>
      <c r="R1554" s="90">
        <v>356.34522196</v>
      </c>
      <c r="S1554" s="90">
        <v>218.96523092000001</v>
      </c>
      <c r="T1554" s="90">
        <v>11.786150933333333</v>
      </c>
      <c r="U1554" s="90">
        <v>796.42</v>
      </c>
      <c r="V1554" s="90">
        <v>710.48900390106769</v>
      </c>
      <c r="W1554" s="90">
        <v>1.43668</v>
      </c>
      <c r="X1554" s="90">
        <v>94.98</v>
      </c>
      <c r="Y1554" s="90">
        <v>511.95405348549281</v>
      </c>
      <c r="Z1554" s="90">
        <v>314.58296795814562</v>
      </c>
      <c r="AA1554" s="90">
        <v>16.932927322901332</v>
      </c>
      <c r="AB1554" s="90">
        <v>1144.2006855999998</v>
      </c>
      <c r="AC1554" s="90">
        <v>1020.7453421245859</v>
      </c>
      <c r="AD1554" s="90">
        <v>3008.4159764911255</v>
      </c>
    </row>
    <row r="1555" spans="1:30" x14ac:dyDescent="0.2">
      <c r="A1555" s="89" t="s">
        <v>1117</v>
      </c>
      <c r="B1555" s="89" t="s">
        <v>578</v>
      </c>
      <c r="C1555" s="89" t="s">
        <v>7</v>
      </c>
      <c r="D1555" s="89" t="s">
        <v>882</v>
      </c>
      <c r="E1555" s="89" t="s">
        <v>612</v>
      </c>
      <c r="F1555" s="89" t="s">
        <v>612</v>
      </c>
      <c r="G1555" s="89" t="s">
        <v>541</v>
      </c>
      <c r="H1555" s="89" t="s">
        <v>83</v>
      </c>
      <c r="I1555" s="89" t="s">
        <v>353</v>
      </c>
      <c r="J1555" s="90">
        <v>54.610939000000002</v>
      </c>
      <c r="K1555" s="90">
        <v>83.282981000000007</v>
      </c>
      <c r="L1555" s="89" t="s">
        <v>24</v>
      </c>
      <c r="M1555" s="89" t="s">
        <v>30</v>
      </c>
      <c r="N1555" s="89"/>
      <c r="O1555" s="89" t="s">
        <v>30</v>
      </c>
      <c r="P1555" s="90" t="s">
        <v>540</v>
      </c>
      <c r="Q1555" s="89" t="s">
        <v>540</v>
      </c>
      <c r="R1555" s="90">
        <v>356.34522196</v>
      </c>
      <c r="S1555" s="90">
        <v>218.96523092000001</v>
      </c>
      <c r="T1555" s="90">
        <v>11.786150933333333</v>
      </c>
      <c r="U1555" s="90">
        <v>796.42</v>
      </c>
      <c r="V1555" s="90">
        <v>710.48900390106769</v>
      </c>
      <c r="W1555" s="90">
        <v>1.0713299999999999</v>
      </c>
      <c r="X1555" s="90">
        <v>94.98</v>
      </c>
      <c r="Y1555" s="90">
        <v>381.76332664240675</v>
      </c>
      <c r="Z1555" s="90">
        <v>234.5840208415236</v>
      </c>
      <c r="AA1555" s="90">
        <v>12.626857079408</v>
      </c>
      <c r="AB1555" s="90">
        <v>853.22863859999984</v>
      </c>
      <c r="AC1555" s="90">
        <v>761.16818454933082</v>
      </c>
      <c r="AD1555" s="90">
        <v>2243.3710277126688</v>
      </c>
    </row>
    <row r="1556" spans="1:30" x14ac:dyDescent="0.2">
      <c r="A1556" s="89" t="s">
        <v>1117</v>
      </c>
      <c r="B1556" s="89" t="s">
        <v>577</v>
      </c>
      <c r="C1556" s="89" t="s">
        <v>5</v>
      </c>
      <c r="D1556" s="89" t="s">
        <v>883</v>
      </c>
      <c r="E1556" s="89" t="s">
        <v>611</v>
      </c>
      <c r="F1556" s="89" t="s">
        <v>611</v>
      </c>
      <c r="G1556" s="89" t="s">
        <v>541</v>
      </c>
      <c r="H1556" s="89" t="s">
        <v>83</v>
      </c>
      <c r="I1556" s="89" t="s">
        <v>354</v>
      </c>
      <c r="J1556" s="90">
        <v>55.032144000000002</v>
      </c>
      <c r="K1556" s="90">
        <v>82.994001999999995</v>
      </c>
      <c r="L1556" s="89" t="s">
        <v>24</v>
      </c>
      <c r="M1556" s="89" t="s">
        <v>30</v>
      </c>
      <c r="N1556" s="89"/>
      <c r="O1556" s="89" t="s">
        <v>30</v>
      </c>
      <c r="P1556" s="90" t="s">
        <v>540</v>
      </c>
      <c r="Q1556" s="89" t="s">
        <v>540</v>
      </c>
      <c r="R1556" s="90">
        <v>352.94118685121134</v>
      </c>
      <c r="S1556" s="90">
        <v>461.18097968179353</v>
      </c>
      <c r="T1556" s="90">
        <v>98.754767845728466</v>
      </c>
      <c r="U1556" s="90">
        <v>2028.6876923076925</v>
      </c>
      <c r="V1556" s="90">
        <v>540.60897359370563</v>
      </c>
      <c r="W1556" s="90">
        <v>2.1223900000000002</v>
      </c>
      <c r="X1556" s="90">
        <v>72.27</v>
      </c>
      <c r="Y1556" s="90">
        <v>749.07884556114254</v>
      </c>
      <c r="Z1556" s="90">
        <v>978.80589946684188</v>
      </c>
      <c r="AA1556" s="90">
        <v>209.59613172809566</v>
      </c>
      <c r="AB1556" s="90">
        <v>4305.6664712769243</v>
      </c>
      <c r="AC1556" s="90">
        <v>1147.3830794655451</v>
      </c>
      <c r="AD1556" s="90">
        <v>7390.5304274985492</v>
      </c>
    </row>
    <row r="1557" spans="1:30" x14ac:dyDescent="0.2">
      <c r="A1557" s="89" t="s">
        <v>1117</v>
      </c>
      <c r="B1557" s="89" t="s">
        <v>577</v>
      </c>
      <c r="C1557" s="89" t="s">
        <v>10</v>
      </c>
      <c r="D1557" s="89" t="s">
        <v>883</v>
      </c>
      <c r="E1557" s="89" t="s">
        <v>611</v>
      </c>
      <c r="F1557" s="89" t="s">
        <v>611</v>
      </c>
      <c r="G1557" s="89" t="s">
        <v>541</v>
      </c>
      <c r="H1557" s="89" t="s">
        <v>83</v>
      </c>
      <c r="I1557" s="89" t="s">
        <v>354</v>
      </c>
      <c r="J1557" s="90">
        <v>55.032144000000002</v>
      </c>
      <c r="K1557" s="90">
        <v>82.994001999999995</v>
      </c>
      <c r="L1557" s="89" t="s">
        <v>24</v>
      </c>
      <c r="M1557" s="89" t="s">
        <v>30</v>
      </c>
      <c r="N1557" s="89"/>
      <c r="O1557" s="89" t="s">
        <v>30</v>
      </c>
      <c r="P1557" s="90" t="s">
        <v>540</v>
      </c>
      <c r="Q1557" s="89" t="s">
        <v>540</v>
      </c>
      <c r="R1557" s="90">
        <v>352.94118685121134</v>
      </c>
      <c r="S1557" s="90">
        <v>461.18097968179353</v>
      </c>
      <c r="T1557" s="90">
        <v>98.754767845728466</v>
      </c>
      <c r="U1557" s="90">
        <v>2028.6876923076925</v>
      </c>
      <c r="V1557" s="90">
        <v>540.60897359370563</v>
      </c>
      <c r="W1557" s="90">
        <v>0.58509</v>
      </c>
      <c r="X1557" s="90">
        <v>72.27</v>
      </c>
      <c r="Y1557" s="90">
        <v>206.50235901477524</v>
      </c>
      <c r="Z1557" s="90">
        <v>269.83237940202059</v>
      </c>
      <c r="AA1557" s="90">
        <v>57.780427118857268</v>
      </c>
      <c r="AB1557" s="90">
        <v>1186.9648818923079</v>
      </c>
      <c r="AC1557" s="90">
        <v>316.30490435994125</v>
      </c>
      <c r="AD1557" s="90">
        <v>2037.3849517879021</v>
      </c>
    </row>
    <row r="1558" spans="1:30" x14ac:dyDescent="0.2">
      <c r="A1558" s="89" t="s">
        <v>1117</v>
      </c>
      <c r="B1558" s="89" t="s">
        <v>577</v>
      </c>
      <c r="C1558" s="89" t="s">
        <v>9</v>
      </c>
      <c r="D1558" s="89" t="s">
        <v>883</v>
      </c>
      <c r="E1558" s="89" t="s">
        <v>611</v>
      </c>
      <c r="F1558" s="89" t="s">
        <v>611</v>
      </c>
      <c r="G1558" s="89" t="s">
        <v>541</v>
      </c>
      <c r="H1558" s="89" t="s">
        <v>83</v>
      </c>
      <c r="I1558" s="89" t="s">
        <v>354</v>
      </c>
      <c r="J1558" s="90">
        <v>55.032144000000002</v>
      </c>
      <c r="K1558" s="90">
        <v>82.994001999999995</v>
      </c>
      <c r="L1558" s="89" t="s">
        <v>24</v>
      </c>
      <c r="M1558" s="89" t="s">
        <v>30</v>
      </c>
      <c r="N1558" s="89"/>
      <c r="O1558" s="89" t="s">
        <v>30</v>
      </c>
      <c r="P1558" s="90" t="s">
        <v>540</v>
      </c>
      <c r="Q1558" s="89" t="s">
        <v>540</v>
      </c>
      <c r="R1558" s="90">
        <v>352.94118685121134</v>
      </c>
      <c r="S1558" s="90">
        <v>461.18097968179353</v>
      </c>
      <c r="T1558" s="90">
        <v>98.754767845728466</v>
      </c>
      <c r="U1558" s="90">
        <v>2028.6876923076925</v>
      </c>
      <c r="V1558" s="90">
        <v>540.60897359370563</v>
      </c>
      <c r="W1558" s="90">
        <v>0.17669000000000001</v>
      </c>
      <c r="X1558" s="90">
        <v>72.27</v>
      </c>
      <c r="Y1558" s="90">
        <v>62.361178304740534</v>
      </c>
      <c r="Z1558" s="90">
        <v>81.486067299976099</v>
      </c>
      <c r="AA1558" s="90">
        <v>17.448979930661764</v>
      </c>
      <c r="AB1558" s="90">
        <v>358.44882835384624</v>
      </c>
      <c r="AC1558" s="90">
        <v>95.520199544271861</v>
      </c>
      <c r="AD1558" s="90">
        <v>615.26525343349658</v>
      </c>
    </row>
    <row r="1559" spans="1:30" x14ac:dyDescent="0.2">
      <c r="A1559" s="89" t="s">
        <v>1117</v>
      </c>
      <c r="B1559" s="89" t="s">
        <v>577</v>
      </c>
      <c r="C1559" s="89" t="s">
        <v>4</v>
      </c>
      <c r="D1559" s="89" t="s">
        <v>883</v>
      </c>
      <c r="E1559" s="89" t="s">
        <v>612</v>
      </c>
      <c r="F1559" s="89" t="s">
        <v>612</v>
      </c>
      <c r="G1559" s="89" t="s">
        <v>541</v>
      </c>
      <c r="H1559" s="89" t="s">
        <v>83</v>
      </c>
      <c r="I1559" s="89" t="s">
        <v>354</v>
      </c>
      <c r="J1559" s="90">
        <v>55.032144000000002</v>
      </c>
      <c r="K1559" s="90">
        <v>82.994001999999995</v>
      </c>
      <c r="L1559" s="89" t="s">
        <v>24</v>
      </c>
      <c r="M1559" s="89" t="s">
        <v>30</v>
      </c>
      <c r="N1559" s="89"/>
      <c r="O1559" s="89" t="s">
        <v>30</v>
      </c>
      <c r="P1559" s="90" t="s">
        <v>540</v>
      </c>
      <c r="Q1559" s="89" t="s">
        <v>540</v>
      </c>
      <c r="R1559" s="90">
        <v>356.34522196</v>
      </c>
      <c r="S1559" s="90">
        <v>218.96523092000001</v>
      </c>
      <c r="T1559" s="90">
        <v>11.786150933333333</v>
      </c>
      <c r="U1559" s="90">
        <v>796.42</v>
      </c>
      <c r="V1559" s="90">
        <v>317.55115202668793</v>
      </c>
      <c r="W1559" s="90">
        <v>2.4228299999999998</v>
      </c>
      <c r="X1559" s="90">
        <v>38.47</v>
      </c>
      <c r="Y1559" s="90">
        <v>863.36389412134679</v>
      </c>
      <c r="Z1559" s="90">
        <v>530.51553042990361</v>
      </c>
      <c r="AA1559" s="90">
        <v>28.555840065807999</v>
      </c>
      <c r="AB1559" s="90">
        <v>1929.5902685999997</v>
      </c>
      <c r="AC1559" s="90">
        <v>769.37245766482022</v>
      </c>
      <c r="AD1559" s="90">
        <v>4121.3979908818783</v>
      </c>
    </row>
    <row r="1560" spans="1:30" x14ac:dyDescent="0.2">
      <c r="A1560" s="89" t="s">
        <v>1117</v>
      </c>
      <c r="B1560" s="89" t="s">
        <v>578</v>
      </c>
      <c r="C1560" s="89" t="s">
        <v>6</v>
      </c>
      <c r="D1560" s="89" t="s">
        <v>883</v>
      </c>
      <c r="E1560" s="89" t="s">
        <v>612</v>
      </c>
      <c r="F1560" s="89" t="s">
        <v>612</v>
      </c>
      <c r="G1560" s="89" t="s">
        <v>541</v>
      </c>
      <c r="H1560" s="89" t="s">
        <v>83</v>
      </c>
      <c r="I1560" s="89" t="s">
        <v>354</v>
      </c>
      <c r="J1560" s="90">
        <v>55.032144000000002</v>
      </c>
      <c r="K1560" s="90">
        <v>82.994001999999995</v>
      </c>
      <c r="L1560" s="89" t="s">
        <v>24</v>
      </c>
      <c r="M1560" s="89" t="s">
        <v>30</v>
      </c>
      <c r="N1560" s="89"/>
      <c r="O1560" s="89" t="s">
        <v>30</v>
      </c>
      <c r="P1560" s="90" t="s">
        <v>540</v>
      </c>
      <c r="Q1560" s="89" t="s">
        <v>540</v>
      </c>
      <c r="R1560" s="90">
        <v>356.34522196</v>
      </c>
      <c r="S1560" s="90">
        <v>218.96523092000001</v>
      </c>
      <c r="T1560" s="90">
        <v>11.786150933333333</v>
      </c>
      <c r="U1560" s="90">
        <v>796.42</v>
      </c>
      <c r="V1560" s="90">
        <v>317.55115202668793</v>
      </c>
      <c r="W1560" s="90">
        <v>1.3433299999999999</v>
      </c>
      <c r="X1560" s="90">
        <v>38.47</v>
      </c>
      <c r="Y1560" s="90">
        <v>478.6892270155268</v>
      </c>
      <c r="Z1560" s="90">
        <v>294.14256365176357</v>
      </c>
      <c r="AA1560" s="90">
        <v>15.832690133274665</v>
      </c>
      <c r="AB1560" s="90">
        <v>1069.8548785999999</v>
      </c>
      <c r="AC1560" s="90">
        <v>426.5759890520107</v>
      </c>
      <c r="AD1560" s="90">
        <v>2285.0953484525758</v>
      </c>
    </row>
    <row r="1561" spans="1:30" x14ac:dyDescent="0.2">
      <c r="A1561" s="89" t="s">
        <v>1117</v>
      </c>
      <c r="B1561" s="89" t="s">
        <v>578</v>
      </c>
      <c r="C1561" s="89" t="s">
        <v>7</v>
      </c>
      <c r="D1561" s="89" t="s">
        <v>883</v>
      </c>
      <c r="E1561" s="89" t="s">
        <v>612</v>
      </c>
      <c r="F1561" s="89" t="s">
        <v>612</v>
      </c>
      <c r="G1561" s="89" t="s">
        <v>541</v>
      </c>
      <c r="H1561" s="89" t="s">
        <v>83</v>
      </c>
      <c r="I1561" s="89" t="s">
        <v>354</v>
      </c>
      <c r="J1561" s="90">
        <v>55.032144000000002</v>
      </c>
      <c r="K1561" s="90">
        <v>82.994001999999995</v>
      </c>
      <c r="L1561" s="89" t="s">
        <v>24</v>
      </c>
      <c r="M1561" s="89" t="s">
        <v>30</v>
      </c>
      <c r="N1561" s="89"/>
      <c r="O1561" s="89" t="s">
        <v>30</v>
      </c>
      <c r="P1561" s="90" t="s">
        <v>540</v>
      </c>
      <c r="Q1561" s="89" t="s">
        <v>540</v>
      </c>
      <c r="R1561" s="90">
        <v>356.34522196</v>
      </c>
      <c r="S1561" s="90">
        <v>218.96523092000001</v>
      </c>
      <c r="T1561" s="90">
        <v>11.786150933333333</v>
      </c>
      <c r="U1561" s="90">
        <v>796.42</v>
      </c>
      <c r="V1561" s="90">
        <v>317.55115202668793</v>
      </c>
      <c r="W1561" s="90">
        <v>0.98390999999999995</v>
      </c>
      <c r="X1561" s="90">
        <v>38.47</v>
      </c>
      <c r="Y1561" s="90">
        <v>350.6116273386636</v>
      </c>
      <c r="Z1561" s="90">
        <v>215.44208035449719</v>
      </c>
      <c r="AA1561" s="90">
        <v>11.596511764816</v>
      </c>
      <c r="AB1561" s="90">
        <v>783.60560219999991</v>
      </c>
      <c r="AC1561" s="90">
        <v>312.44175399057849</v>
      </c>
      <c r="AD1561" s="90">
        <v>1673.6975756485551</v>
      </c>
    </row>
    <row r="1562" spans="1:30" x14ac:dyDescent="0.2">
      <c r="A1562" s="89" t="s">
        <v>1117</v>
      </c>
      <c r="B1562" s="89" t="s">
        <v>577</v>
      </c>
      <c r="C1562" s="89" t="s">
        <v>5</v>
      </c>
      <c r="D1562" s="89" t="s">
        <v>884</v>
      </c>
      <c r="E1562" s="89" t="s">
        <v>604</v>
      </c>
      <c r="F1562" s="89" t="s">
        <v>604</v>
      </c>
      <c r="G1562" s="89" t="s">
        <v>541</v>
      </c>
      <c r="H1562" s="89" t="s">
        <v>83</v>
      </c>
      <c r="I1562" s="89" t="s">
        <v>355</v>
      </c>
      <c r="J1562" s="90">
        <v>55.646233000000002</v>
      </c>
      <c r="K1562" s="90">
        <v>84.357401999999993</v>
      </c>
      <c r="L1562" s="89" t="s">
        <v>24</v>
      </c>
      <c r="M1562" s="89" t="s">
        <v>30</v>
      </c>
      <c r="N1562" s="89"/>
      <c r="O1562" s="89" t="s">
        <v>30</v>
      </c>
      <c r="P1562" s="90" t="s">
        <v>540</v>
      </c>
      <c r="Q1562" s="89" t="s">
        <v>540</v>
      </c>
      <c r="R1562" s="90">
        <v>479.9803524818098</v>
      </c>
      <c r="S1562" s="90">
        <v>295.12235540774935</v>
      </c>
      <c r="T1562" s="90">
        <v>47.077131593848343</v>
      </c>
      <c r="U1562" s="90">
        <v>2386.0969230769228</v>
      </c>
      <c r="V1562" s="90">
        <v>913.95605913489635</v>
      </c>
      <c r="W1562" s="90">
        <v>1.56813</v>
      </c>
      <c r="X1562" s="90">
        <v>122.18</v>
      </c>
      <c r="Y1562" s="90">
        <v>752.67159013730043</v>
      </c>
      <c r="Z1562" s="90">
        <v>462.79021918555401</v>
      </c>
      <c r="AA1562" s="90">
        <v>73.823062366261397</v>
      </c>
      <c r="AB1562" s="90">
        <v>3741.7101679846151</v>
      </c>
      <c r="AC1562" s="90">
        <v>1433.2019150112051</v>
      </c>
      <c r="AD1562" s="90">
        <v>6464.1969546849359</v>
      </c>
    </row>
    <row r="1563" spans="1:30" x14ac:dyDescent="0.2">
      <c r="A1563" s="89" t="s">
        <v>1117</v>
      </c>
      <c r="B1563" s="89" t="s">
        <v>577</v>
      </c>
      <c r="C1563" s="89" t="s">
        <v>10</v>
      </c>
      <c r="D1563" s="89" t="s">
        <v>884</v>
      </c>
      <c r="E1563" s="89" t="s">
        <v>604</v>
      </c>
      <c r="F1563" s="89" t="s">
        <v>604</v>
      </c>
      <c r="G1563" s="89" t="s">
        <v>541</v>
      </c>
      <c r="H1563" s="89" t="s">
        <v>83</v>
      </c>
      <c r="I1563" s="89" t="s">
        <v>355</v>
      </c>
      <c r="J1563" s="90">
        <v>55.646233000000002</v>
      </c>
      <c r="K1563" s="90">
        <v>84.357401999999993</v>
      </c>
      <c r="L1563" s="89" t="s">
        <v>24</v>
      </c>
      <c r="M1563" s="89" t="s">
        <v>30</v>
      </c>
      <c r="N1563" s="89"/>
      <c r="O1563" s="89" t="s">
        <v>30</v>
      </c>
      <c r="P1563" s="90" t="s">
        <v>540</v>
      </c>
      <c r="Q1563" s="89" t="s">
        <v>540</v>
      </c>
      <c r="R1563" s="90">
        <v>479.9803524818098</v>
      </c>
      <c r="S1563" s="90">
        <v>295.12235540774935</v>
      </c>
      <c r="T1563" s="90">
        <v>47.077131593848343</v>
      </c>
      <c r="U1563" s="90">
        <v>2386.0969230769228</v>
      </c>
      <c r="V1563" s="90">
        <v>913.95605913489635</v>
      </c>
      <c r="W1563" s="90">
        <v>0.42413000000000001</v>
      </c>
      <c r="X1563" s="90">
        <v>122.18</v>
      </c>
      <c r="Y1563" s="90">
        <v>203.57406689811</v>
      </c>
      <c r="Z1563" s="90">
        <v>125.17024459908873</v>
      </c>
      <c r="AA1563" s="90">
        <v>19.966823822898899</v>
      </c>
      <c r="AB1563" s="90">
        <v>1012.0152879846153</v>
      </c>
      <c r="AC1563" s="90">
        <v>387.63618336088359</v>
      </c>
      <c r="AD1563" s="90">
        <v>1748.3626066655966</v>
      </c>
    </row>
    <row r="1564" spans="1:30" x14ac:dyDescent="0.2">
      <c r="A1564" s="89" t="s">
        <v>1117</v>
      </c>
      <c r="B1564" s="89" t="s">
        <v>577</v>
      </c>
      <c r="C1564" s="89" t="s">
        <v>9</v>
      </c>
      <c r="D1564" s="89" t="s">
        <v>884</v>
      </c>
      <c r="E1564" s="89" t="s">
        <v>604</v>
      </c>
      <c r="F1564" s="89" t="s">
        <v>604</v>
      </c>
      <c r="G1564" s="89" t="s">
        <v>541</v>
      </c>
      <c r="H1564" s="89" t="s">
        <v>83</v>
      </c>
      <c r="I1564" s="89" t="s">
        <v>355</v>
      </c>
      <c r="J1564" s="90">
        <v>55.646233000000002</v>
      </c>
      <c r="K1564" s="90">
        <v>84.357401999999993</v>
      </c>
      <c r="L1564" s="89" t="s">
        <v>24</v>
      </c>
      <c r="M1564" s="89" t="s">
        <v>30</v>
      </c>
      <c r="N1564" s="89"/>
      <c r="O1564" s="89" t="s">
        <v>30</v>
      </c>
      <c r="P1564" s="90" t="s">
        <v>540</v>
      </c>
      <c r="Q1564" s="89" t="s">
        <v>540</v>
      </c>
      <c r="R1564" s="90">
        <v>479.9803524818098</v>
      </c>
      <c r="S1564" s="90">
        <v>295.12235540774935</v>
      </c>
      <c r="T1564" s="90">
        <v>47.077131593848343</v>
      </c>
      <c r="U1564" s="90">
        <v>2386.0969230769228</v>
      </c>
      <c r="V1564" s="90">
        <v>913.95605913489635</v>
      </c>
      <c r="W1564" s="90">
        <v>0.12709999999999999</v>
      </c>
      <c r="X1564" s="90">
        <v>122.18</v>
      </c>
      <c r="Y1564" s="90">
        <v>61.005502800438023</v>
      </c>
      <c r="Z1564" s="90">
        <v>37.510051372324938</v>
      </c>
      <c r="AA1564" s="90">
        <v>5.9835034255781236</v>
      </c>
      <c r="AB1564" s="90">
        <v>303.27291892307687</v>
      </c>
      <c r="AC1564" s="90">
        <v>116.16381511604531</v>
      </c>
      <c r="AD1564" s="90">
        <v>523.93579163746324</v>
      </c>
    </row>
    <row r="1565" spans="1:30" x14ac:dyDescent="0.2">
      <c r="A1565" s="89" t="s">
        <v>1117</v>
      </c>
      <c r="B1565" s="89" t="s">
        <v>577</v>
      </c>
      <c r="C1565" s="89" t="s">
        <v>4</v>
      </c>
      <c r="D1565" s="89" t="s">
        <v>884</v>
      </c>
      <c r="E1565" s="89" t="s">
        <v>612</v>
      </c>
      <c r="F1565" s="89" t="s">
        <v>612</v>
      </c>
      <c r="G1565" s="89" t="s">
        <v>541</v>
      </c>
      <c r="H1565" s="89" t="s">
        <v>83</v>
      </c>
      <c r="I1565" s="89" t="s">
        <v>355</v>
      </c>
      <c r="J1565" s="90">
        <v>55.646233000000002</v>
      </c>
      <c r="K1565" s="90">
        <v>84.357401999999993</v>
      </c>
      <c r="L1565" s="89" t="s">
        <v>24</v>
      </c>
      <c r="M1565" s="89" t="s">
        <v>30</v>
      </c>
      <c r="N1565" s="89"/>
      <c r="O1565" s="89" t="s">
        <v>30</v>
      </c>
      <c r="P1565" s="90" t="s">
        <v>540</v>
      </c>
      <c r="Q1565" s="89" t="s">
        <v>540</v>
      </c>
      <c r="R1565" s="90">
        <v>356.34522196</v>
      </c>
      <c r="S1565" s="90">
        <v>218.96523092000001</v>
      </c>
      <c r="T1565" s="90">
        <v>11.786150933333333</v>
      </c>
      <c r="U1565" s="90">
        <v>796.42</v>
      </c>
      <c r="V1565" s="90">
        <v>715.57568028191338</v>
      </c>
      <c r="W1565" s="90">
        <v>1.8230999999999999</v>
      </c>
      <c r="X1565" s="90">
        <v>95.66</v>
      </c>
      <c r="Y1565" s="90">
        <v>649.65297415527596</v>
      </c>
      <c r="Z1565" s="90">
        <v>399.19551249025199</v>
      </c>
      <c r="AA1565" s="90">
        <v>21.487331766560001</v>
      </c>
      <c r="AB1565" s="90">
        <v>1451.9533019999999</v>
      </c>
      <c r="AC1565" s="90">
        <v>1304.5660227219562</v>
      </c>
      <c r="AD1565" s="90">
        <v>3826.8551431340438</v>
      </c>
    </row>
    <row r="1566" spans="1:30" x14ac:dyDescent="0.2">
      <c r="A1566" s="89" t="s">
        <v>1117</v>
      </c>
      <c r="B1566" s="89" t="s">
        <v>578</v>
      </c>
      <c r="C1566" s="89" t="s">
        <v>6</v>
      </c>
      <c r="D1566" s="89" t="s">
        <v>884</v>
      </c>
      <c r="E1566" s="89" t="s">
        <v>612</v>
      </c>
      <c r="F1566" s="89" t="s">
        <v>612</v>
      </c>
      <c r="G1566" s="89" t="s">
        <v>541</v>
      </c>
      <c r="H1566" s="89" t="s">
        <v>83</v>
      </c>
      <c r="I1566" s="89" t="s">
        <v>355</v>
      </c>
      <c r="J1566" s="90">
        <v>55.646233000000002</v>
      </c>
      <c r="K1566" s="90">
        <v>84.357401999999993</v>
      </c>
      <c r="L1566" s="89" t="s">
        <v>24</v>
      </c>
      <c r="M1566" s="89" t="s">
        <v>30</v>
      </c>
      <c r="N1566" s="89"/>
      <c r="O1566" s="89" t="s">
        <v>30</v>
      </c>
      <c r="P1566" s="90" t="s">
        <v>540</v>
      </c>
      <c r="Q1566" s="89" t="s">
        <v>540</v>
      </c>
      <c r="R1566" s="90">
        <v>356.34522196</v>
      </c>
      <c r="S1566" s="90">
        <v>218.96523092000001</v>
      </c>
      <c r="T1566" s="90">
        <v>11.786150933333333</v>
      </c>
      <c r="U1566" s="90">
        <v>796.42</v>
      </c>
      <c r="V1566" s="90">
        <v>715.57568028191338</v>
      </c>
      <c r="W1566" s="90">
        <v>3.4694699999999998</v>
      </c>
      <c r="X1566" s="90">
        <v>95.66</v>
      </c>
      <c r="Y1566" s="90">
        <v>1236.3290572335611</v>
      </c>
      <c r="Z1566" s="90">
        <v>759.69329972001242</v>
      </c>
      <c r="AA1566" s="90">
        <v>40.891697078671996</v>
      </c>
      <c r="AB1566" s="90">
        <v>2763.1552973999997</v>
      </c>
      <c r="AC1566" s="90">
        <v>2482.6683554676897</v>
      </c>
      <c r="AD1566" s="90">
        <v>7282.737706899934</v>
      </c>
    </row>
    <row r="1567" spans="1:30" x14ac:dyDescent="0.2">
      <c r="A1567" s="89" t="s">
        <v>1117</v>
      </c>
      <c r="B1567" s="89" t="s">
        <v>578</v>
      </c>
      <c r="C1567" s="89" t="s">
        <v>7</v>
      </c>
      <c r="D1567" s="89" t="s">
        <v>884</v>
      </c>
      <c r="E1567" s="89" t="s">
        <v>612</v>
      </c>
      <c r="F1567" s="89" t="s">
        <v>612</v>
      </c>
      <c r="G1567" s="89" t="s">
        <v>541</v>
      </c>
      <c r="H1567" s="89" t="s">
        <v>83</v>
      </c>
      <c r="I1567" s="89" t="s">
        <v>355</v>
      </c>
      <c r="J1567" s="90">
        <v>55.646233000000002</v>
      </c>
      <c r="K1567" s="90">
        <v>84.357401999999993</v>
      </c>
      <c r="L1567" s="89" t="s">
        <v>24</v>
      </c>
      <c r="M1567" s="89" t="s">
        <v>30</v>
      </c>
      <c r="N1567" s="89"/>
      <c r="O1567" s="89" t="s">
        <v>30</v>
      </c>
      <c r="P1567" s="90" t="s">
        <v>540</v>
      </c>
      <c r="Q1567" s="89" t="s">
        <v>540</v>
      </c>
      <c r="R1567" s="90">
        <v>356.34522196</v>
      </c>
      <c r="S1567" s="90">
        <v>218.96523092000001</v>
      </c>
      <c r="T1567" s="90">
        <v>11.786150933333333</v>
      </c>
      <c r="U1567" s="90">
        <v>796.42</v>
      </c>
      <c r="V1567" s="90">
        <v>715.57568028191338</v>
      </c>
      <c r="W1567" s="90">
        <v>2.5990799999999998</v>
      </c>
      <c r="X1567" s="90">
        <v>95.66</v>
      </c>
      <c r="Y1567" s="90">
        <v>926.1697394917968</v>
      </c>
      <c r="Z1567" s="90">
        <v>569.10815237955364</v>
      </c>
      <c r="AA1567" s="90">
        <v>30.633149167808</v>
      </c>
      <c r="AB1567" s="90">
        <v>2069.9592935999999</v>
      </c>
      <c r="AC1567" s="90">
        <v>1859.8384391071154</v>
      </c>
      <c r="AD1567" s="90">
        <v>5455.7087737462734</v>
      </c>
    </row>
    <row r="1568" spans="1:30" x14ac:dyDescent="0.2">
      <c r="A1568" s="89" t="s">
        <v>1117</v>
      </c>
      <c r="B1568" s="89" t="s">
        <v>577</v>
      </c>
      <c r="C1568" s="89" t="s">
        <v>4</v>
      </c>
      <c r="D1568" s="89" t="s">
        <v>885</v>
      </c>
      <c r="E1568" s="89" t="s">
        <v>608</v>
      </c>
      <c r="F1568" s="89" t="s">
        <v>608</v>
      </c>
      <c r="G1568" s="89" t="s">
        <v>541</v>
      </c>
      <c r="H1568" s="89" t="s">
        <v>83</v>
      </c>
      <c r="I1568" s="89" t="s">
        <v>356</v>
      </c>
      <c r="J1568" s="90">
        <v>54.964261</v>
      </c>
      <c r="K1568" s="90">
        <v>73.392690999999999</v>
      </c>
      <c r="L1568" s="89" t="s">
        <v>24</v>
      </c>
      <c r="M1568" s="89" t="s">
        <v>25</v>
      </c>
      <c r="N1568" s="89"/>
      <c r="O1568" s="89" t="s">
        <v>25</v>
      </c>
      <c r="P1568" s="90" t="s">
        <v>540</v>
      </c>
      <c r="Q1568" s="89" t="s">
        <v>540</v>
      </c>
      <c r="R1568" s="90">
        <v>37.246755611111105</v>
      </c>
      <c r="S1568" s="90">
        <v>189.01297827777779</v>
      </c>
      <c r="T1568" s="90">
        <v>16.034161722222223</v>
      </c>
      <c r="U1568" s="90">
        <v>0</v>
      </c>
      <c r="V1568" s="90">
        <v>251.08052268259377</v>
      </c>
      <c r="W1568" s="90">
        <v>3.8325</v>
      </c>
      <c r="X1568" s="90">
        <v>20.52</v>
      </c>
      <c r="Y1568" s="90">
        <v>142.74819087958332</v>
      </c>
      <c r="Z1568" s="90">
        <v>724.39223924958344</v>
      </c>
      <c r="AA1568" s="90">
        <v>61.450924800416665</v>
      </c>
      <c r="AB1568" s="90">
        <v>0</v>
      </c>
      <c r="AC1568" s="90">
        <v>962.26610318104065</v>
      </c>
      <c r="AD1568" s="90">
        <v>1890.8574581106241</v>
      </c>
    </row>
    <row r="1569" spans="1:30" x14ac:dyDescent="0.2">
      <c r="A1569" s="89" t="s">
        <v>1117</v>
      </c>
      <c r="B1569" s="89" t="s">
        <v>577</v>
      </c>
      <c r="C1569" s="89" t="s">
        <v>5</v>
      </c>
      <c r="D1569" s="89" t="s">
        <v>885</v>
      </c>
      <c r="E1569" s="89" t="s">
        <v>608</v>
      </c>
      <c r="F1569" s="89" t="s">
        <v>608</v>
      </c>
      <c r="G1569" s="89" t="s">
        <v>541</v>
      </c>
      <c r="H1569" s="89" t="s">
        <v>83</v>
      </c>
      <c r="I1569" s="89" t="s">
        <v>356</v>
      </c>
      <c r="J1569" s="90">
        <v>54.964261</v>
      </c>
      <c r="K1569" s="90">
        <v>73.392690999999999</v>
      </c>
      <c r="L1569" s="89" t="s">
        <v>24</v>
      </c>
      <c r="M1569" s="89" t="s">
        <v>25</v>
      </c>
      <c r="N1569" s="89"/>
      <c r="O1569" s="89" t="s">
        <v>25</v>
      </c>
      <c r="P1569" s="90" t="s">
        <v>540</v>
      </c>
      <c r="Q1569" s="89" t="s">
        <v>540</v>
      </c>
      <c r="R1569" s="90">
        <v>37.246755611111105</v>
      </c>
      <c r="S1569" s="90">
        <v>189.01297827777779</v>
      </c>
      <c r="T1569" s="90">
        <v>16.034161722222223</v>
      </c>
      <c r="U1569" s="90">
        <v>0</v>
      </c>
      <c r="V1569" s="90">
        <v>251.08052268259377</v>
      </c>
      <c r="W1569" s="90">
        <v>1.52169</v>
      </c>
      <c r="X1569" s="90">
        <v>20.52</v>
      </c>
      <c r="Y1569" s="90">
        <v>56.678015545871659</v>
      </c>
      <c r="Z1569" s="90">
        <v>287.61915891551166</v>
      </c>
      <c r="AA1569" s="90">
        <v>24.399023551088334</v>
      </c>
      <c r="AB1569" s="90">
        <v>0</v>
      </c>
      <c r="AC1569" s="90">
        <v>382.06672056087609</v>
      </c>
      <c r="AD1569" s="90">
        <v>750.76291857334775</v>
      </c>
    </row>
    <row r="1570" spans="1:30" x14ac:dyDescent="0.2">
      <c r="A1570" s="89" t="s">
        <v>1117</v>
      </c>
      <c r="B1570" s="89" t="s">
        <v>577</v>
      </c>
      <c r="C1570" s="89" t="s">
        <v>10</v>
      </c>
      <c r="D1570" s="89" t="s">
        <v>885</v>
      </c>
      <c r="E1570" s="89" t="s">
        <v>608</v>
      </c>
      <c r="F1570" s="89" t="s">
        <v>608</v>
      </c>
      <c r="G1570" s="89" t="s">
        <v>541</v>
      </c>
      <c r="H1570" s="89" t="s">
        <v>83</v>
      </c>
      <c r="I1570" s="89" t="s">
        <v>356</v>
      </c>
      <c r="J1570" s="90">
        <v>54.964261</v>
      </c>
      <c r="K1570" s="90">
        <v>73.392690999999999</v>
      </c>
      <c r="L1570" s="89" t="s">
        <v>24</v>
      </c>
      <c r="M1570" s="89" t="s">
        <v>25</v>
      </c>
      <c r="N1570" s="89"/>
      <c r="O1570" s="89" t="s">
        <v>25</v>
      </c>
      <c r="P1570" s="90" t="s">
        <v>540</v>
      </c>
      <c r="Q1570" s="89" t="s">
        <v>540</v>
      </c>
      <c r="R1570" s="90">
        <v>37.246755611111105</v>
      </c>
      <c r="S1570" s="90">
        <v>189.01297827777779</v>
      </c>
      <c r="T1570" s="90">
        <v>16.034161722222223</v>
      </c>
      <c r="U1570" s="90">
        <v>0</v>
      </c>
      <c r="V1570" s="90">
        <v>251.08052268259377</v>
      </c>
      <c r="W1570" s="90">
        <v>0.86221999999999999</v>
      </c>
      <c r="X1570" s="90">
        <v>20.52</v>
      </c>
      <c r="Y1570" s="90">
        <v>32.114897623012219</v>
      </c>
      <c r="Z1570" s="90">
        <v>162.97077013066556</v>
      </c>
      <c r="AA1570" s="90">
        <v>13.824974920134444</v>
      </c>
      <c r="AB1570" s="90">
        <v>0</v>
      </c>
      <c r="AC1570" s="90">
        <v>216.48664826738599</v>
      </c>
      <c r="AD1570" s="90">
        <v>425.39729094119821</v>
      </c>
    </row>
    <row r="1571" spans="1:30" x14ac:dyDescent="0.2">
      <c r="A1571" s="89" t="s">
        <v>1117</v>
      </c>
      <c r="B1571" s="89" t="s">
        <v>577</v>
      </c>
      <c r="C1571" s="89" t="s">
        <v>9</v>
      </c>
      <c r="D1571" s="89" t="s">
        <v>885</v>
      </c>
      <c r="E1571" s="89" t="s">
        <v>608</v>
      </c>
      <c r="F1571" s="89" t="s">
        <v>608</v>
      </c>
      <c r="G1571" s="89" t="s">
        <v>541</v>
      </c>
      <c r="H1571" s="89" t="s">
        <v>83</v>
      </c>
      <c r="I1571" s="89" t="s">
        <v>356</v>
      </c>
      <c r="J1571" s="90">
        <v>54.964261</v>
      </c>
      <c r="K1571" s="90">
        <v>73.392690999999999</v>
      </c>
      <c r="L1571" s="89" t="s">
        <v>24</v>
      </c>
      <c r="M1571" s="89" t="s">
        <v>25</v>
      </c>
      <c r="N1571" s="89"/>
      <c r="O1571" s="89" t="s">
        <v>25</v>
      </c>
      <c r="P1571" s="90" t="s">
        <v>540</v>
      </c>
      <c r="Q1571" s="89" t="s">
        <v>540</v>
      </c>
      <c r="R1571" s="90">
        <v>37.246755611111105</v>
      </c>
      <c r="S1571" s="90">
        <v>189.01297827777779</v>
      </c>
      <c r="T1571" s="90">
        <v>16.034161722222223</v>
      </c>
      <c r="U1571" s="90">
        <v>0</v>
      </c>
      <c r="V1571" s="90">
        <v>251.08052268259377</v>
      </c>
      <c r="W1571" s="90">
        <v>0.20510999999999999</v>
      </c>
      <c r="X1571" s="90">
        <v>20.52</v>
      </c>
      <c r="Y1571" s="90">
        <v>7.6396820433949983</v>
      </c>
      <c r="Z1571" s="90">
        <v>38.768451974554999</v>
      </c>
      <c r="AA1571" s="90">
        <v>3.2887669108449997</v>
      </c>
      <c r="AB1571" s="90">
        <v>0</v>
      </c>
      <c r="AC1571" s="90">
        <v>51.499126007426803</v>
      </c>
      <c r="AD1571" s="90">
        <v>101.1960269362218</v>
      </c>
    </row>
    <row r="1572" spans="1:30" x14ac:dyDescent="0.2">
      <c r="A1572" s="89" t="s">
        <v>1117</v>
      </c>
      <c r="B1572" s="89" t="s">
        <v>577</v>
      </c>
      <c r="C1572" s="89" t="s">
        <v>4</v>
      </c>
      <c r="D1572" s="89" t="s">
        <v>886</v>
      </c>
      <c r="E1572" s="89" t="s">
        <v>608</v>
      </c>
      <c r="F1572" s="89" t="s">
        <v>608</v>
      </c>
      <c r="G1572" s="89" t="s">
        <v>541</v>
      </c>
      <c r="H1572" s="89" t="s">
        <v>83</v>
      </c>
      <c r="I1572" s="89" t="s">
        <v>357</v>
      </c>
      <c r="J1572" s="90">
        <v>55.011940000000003</v>
      </c>
      <c r="K1572" s="90">
        <v>73.420209999999997</v>
      </c>
      <c r="L1572" s="89" t="s">
        <v>24</v>
      </c>
      <c r="M1572" s="89" t="s">
        <v>25</v>
      </c>
      <c r="N1572" s="89"/>
      <c r="O1572" s="89" t="s">
        <v>25</v>
      </c>
      <c r="P1572" s="90" t="s">
        <v>540</v>
      </c>
      <c r="Q1572" s="89" t="s">
        <v>540</v>
      </c>
      <c r="R1572" s="90">
        <v>37.246755611111105</v>
      </c>
      <c r="S1572" s="90">
        <v>189.01297827777779</v>
      </c>
      <c r="T1572" s="90">
        <v>16.034161722222223</v>
      </c>
      <c r="U1572" s="90">
        <v>0</v>
      </c>
      <c r="V1572" s="90">
        <v>251.08052268259377</v>
      </c>
      <c r="W1572" s="90">
        <v>1.57043</v>
      </c>
      <c r="X1572" s="90">
        <v>17.760000000000002</v>
      </c>
      <c r="Y1572" s="90">
        <v>58.493422414357212</v>
      </c>
      <c r="Z1572" s="90">
        <v>296.83165147677056</v>
      </c>
      <c r="AA1572" s="90">
        <v>25.180528593429443</v>
      </c>
      <c r="AB1572" s="90">
        <v>0</v>
      </c>
      <c r="AC1572" s="90">
        <v>394.30438523642573</v>
      </c>
      <c r="AD1572" s="90">
        <v>774.80998772098292</v>
      </c>
    </row>
    <row r="1573" spans="1:30" x14ac:dyDescent="0.2">
      <c r="A1573" s="89" t="s">
        <v>1117</v>
      </c>
      <c r="B1573" s="89" t="s">
        <v>577</v>
      </c>
      <c r="C1573" s="89" t="s">
        <v>5</v>
      </c>
      <c r="D1573" s="89" t="s">
        <v>886</v>
      </c>
      <c r="E1573" s="89" t="s">
        <v>608</v>
      </c>
      <c r="F1573" s="89" t="s">
        <v>608</v>
      </c>
      <c r="G1573" s="89" t="s">
        <v>541</v>
      </c>
      <c r="H1573" s="89" t="s">
        <v>83</v>
      </c>
      <c r="I1573" s="89" t="s">
        <v>357</v>
      </c>
      <c r="J1573" s="90">
        <v>55.011940000000003</v>
      </c>
      <c r="K1573" s="90">
        <v>73.420209999999997</v>
      </c>
      <c r="L1573" s="89" t="s">
        <v>24</v>
      </c>
      <c r="M1573" s="89" t="s">
        <v>25</v>
      </c>
      <c r="N1573" s="89"/>
      <c r="O1573" s="89" t="s">
        <v>25</v>
      </c>
      <c r="P1573" s="90" t="s">
        <v>540</v>
      </c>
      <c r="Q1573" s="89" t="s">
        <v>540</v>
      </c>
      <c r="R1573" s="90">
        <v>37.246755611111105</v>
      </c>
      <c r="S1573" s="90">
        <v>189.01297827777779</v>
      </c>
      <c r="T1573" s="90">
        <v>16.034161722222223</v>
      </c>
      <c r="U1573" s="90">
        <v>0</v>
      </c>
      <c r="V1573" s="90">
        <v>251.08052268259377</v>
      </c>
      <c r="W1573" s="90">
        <v>0.66746000000000005</v>
      </c>
      <c r="X1573" s="90">
        <v>17.760000000000002</v>
      </c>
      <c r="Y1573" s="90">
        <v>24.860719500192221</v>
      </c>
      <c r="Z1573" s="90">
        <v>126.15860248128557</v>
      </c>
      <c r="AA1573" s="90">
        <v>10.702161583114446</v>
      </c>
      <c r="AB1573" s="90">
        <v>0</v>
      </c>
      <c r="AC1573" s="90">
        <v>167.58620566972405</v>
      </c>
      <c r="AD1573" s="90">
        <v>329.30768923431629</v>
      </c>
    </row>
    <row r="1574" spans="1:30" x14ac:dyDescent="0.2">
      <c r="A1574" s="89" t="s">
        <v>1117</v>
      </c>
      <c r="B1574" s="89" t="s">
        <v>577</v>
      </c>
      <c r="C1574" s="89" t="s">
        <v>10</v>
      </c>
      <c r="D1574" s="89" t="s">
        <v>886</v>
      </c>
      <c r="E1574" s="89" t="s">
        <v>608</v>
      </c>
      <c r="F1574" s="89" t="s">
        <v>608</v>
      </c>
      <c r="G1574" s="89" t="s">
        <v>541</v>
      </c>
      <c r="H1574" s="89" t="s">
        <v>83</v>
      </c>
      <c r="I1574" s="89" t="s">
        <v>357</v>
      </c>
      <c r="J1574" s="90">
        <v>55.011940000000003</v>
      </c>
      <c r="K1574" s="90">
        <v>73.420209999999997</v>
      </c>
      <c r="L1574" s="89" t="s">
        <v>24</v>
      </c>
      <c r="M1574" s="89" t="s">
        <v>25</v>
      </c>
      <c r="N1574" s="89"/>
      <c r="O1574" s="89" t="s">
        <v>25</v>
      </c>
      <c r="P1574" s="90" t="s">
        <v>540</v>
      </c>
      <c r="Q1574" s="89" t="s">
        <v>540</v>
      </c>
      <c r="R1574" s="90">
        <v>37.246755611111105</v>
      </c>
      <c r="S1574" s="90">
        <v>189.01297827777779</v>
      </c>
      <c r="T1574" s="90">
        <v>16.034161722222223</v>
      </c>
      <c r="U1574" s="90">
        <v>0</v>
      </c>
      <c r="V1574" s="90">
        <v>251.08052268259377</v>
      </c>
      <c r="W1574" s="90">
        <v>0.38718000000000002</v>
      </c>
      <c r="X1574" s="90">
        <v>17.760000000000002</v>
      </c>
      <c r="Y1574" s="90">
        <v>14.421198837509998</v>
      </c>
      <c r="Z1574" s="90">
        <v>73.182044929590006</v>
      </c>
      <c r="AA1574" s="90">
        <v>6.2081067356100004</v>
      </c>
      <c r="AB1574" s="90">
        <v>0</v>
      </c>
      <c r="AC1574" s="90">
        <v>97.213356772246655</v>
      </c>
      <c r="AD1574" s="90">
        <v>191.02470727495665</v>
      </c>
    </row>
    <row r="1575" spans="1:30" x14ac:dyDescent="0.2">
      <c r="A1575" s="89" t="s">
        <v>1117</v>
      </c>
      <c r="B1575" s="89" t="s">
        <v>577</v>
      </c>
      <c r="C1575" s="89" t="s">
        <v>9</v>
      </c>
      <c r="D1575" s="89" t="s">
        <v>886</v>
      </c>
      <c r="E1575" s="89" t="s">
        <v>608</v>
      </c>
      <c r="F1575" s="89" t="s">
        <v>608</v>
      </c>
      <c r="G1575" s="89" t="s">
        <v>541</v>
      </c>
      <c r="H1575" s="89" t="s">
        <v>83</v>
      </c>
      <c r="I1575" s="89" t="s">
        <v>357</v>
      </c>
      <c r="J1575" s="90">
        <v>55.011940000000003</v>
      </c>
      <c r="K1575" s="90">
        <v>73.420209999999997</v>
      </c>
      <c r="L1575" s="89" t="s">
        <v>24</v>
      </c>
      <c r="M1575" s="89" t="s">
        <v>25</v>
      </c>
      <c r="N1575" s="89"/>
      <c r="O1575" s="89" t="s">
        <v>25</v>
      </c>
      <c r="P1575" s="90" t="s">
        <v>540</v>
      </c>
      <c r="Q1575" s="89" t="s">
        <v>540</v>
      </c>
      <c r="R1575" s="90">
        <v>37.246755611111105</v>
      </c>
      <c r="S1575" s="90">
        <v>189.01297827777779</v>
      </c>
      <c r="T1575" s="90">
        <v>16.034161722222223</v>
      </c>
      <c r="U1575" s="90">
        <v>0</v>
      </c>
      <c r="V1575" s="90">
        <v>251.08052268259377</v>
      </c>
      <c r="W1575" s="90">
        <v>9.4240000000000004E-2</v>
      </c>
      <c r="X1575" s="90">
        <v>17.760000000000002</v>
      </c>
      <c r="Y1575" s="90">
        <v>3.5101342487911107</v>
      </c>
      <c r="Z1575" s="90">
        <v>17.81258307289778</v>
      </c>
      <c r="AA1575" s="90">
        <v>1.5110594007022222</v>
      </c>
      <c r="AB1575" s="90">
        <v>0</v>
      </c>
      <c r="AC1575" s="90">
        <v>23.661828457607637</v>
      </c>
      <c r="AD1575" s="90">
        <v>46.495605179998748</v>
      </c>
    </row>
    <row r="1576" spans="1:30" x14ac:dyDescent="0.2">
      <c r="A1576" s="89" t="s">
        <v>1117</v>
      </c>
      <c r="B1576" s="89" t="s">
        <v>578</v>
      </c>
      <c r="C1576" s="89" t="s">
        <v>6</v>
      </c>
      <c r="D1576" s="89" t="s">
        <v>886</v>
      </c>
      <c r="E1576" s="89" t="s">
        <v>608</v>
      </c>
      <c r="F1576" s="89" t="s">
        <v>608</v>
      </c>
      <c r="G1576" s="89" t="s">
        <v>541</v>
      </c>
      <c r="H1576" s="89" t="s">
        <v>83</v>
      </c>
      <c r="I1576" s="89" t="s">
        <v>357</v>
      </c>
      <c r="J1576" s="90">
        <v>55.011940000000003</v>
      </c>
      <c r="K1576" s="90">
        <v>73.420209999999997</v>
      </c>
      <c r="L1576" s="89" t="s">
        <v>24</v>
      </c>
      <c r="M1576" s="89" t="s">
        <v>25</v>
      </c>
      <c r="N1576" s="89"/>
      <c r="O1576" s="89" t="s">
        <v>25</v>
      </c>
      <c r="P1576" s="90" t="s">
        <v>540</v>
      </c>
      <c r="Q1576" s="89" t="s">
        <v>540</v>
      </c>
      <c r="R1576" s="90">
        <v>37.246755611111105</v>
      </c>
      <c r="S1576" s="90">
        <v>189.01297827777779</v>
      </c>
      <c r="T1576" s="90">
        <v>16.034161722222223</v>
      </c>
      <c r="U1576" s="90">
        <v>0</v>
      </c>
      <c r="V1576" s="90">
        <v>251.08052268259377</v>
      </c>
      <c r="W1576" s="90">
        <v>0.73714000000000002</v>
      </c>
      <c r="X1576" s="90">
        <v>17.760000000000002</v>
      </c>
      <c r="Y1576" s="90">
        <v>27.456073431174442</v>
      </c>
      <c r="Z1576" s="90">
        <v>139.32902680768112</v>
      </c>
      <c r="AA1576" s="90">
        <v>11.819421971918889</v>
      </c>
      <c r="AB1576" s="90">
        <v>0</v>
      </c>
      <c r="AC1576" s="90">
        <v>185.08149649024716</v>
      </c>
      <c r="AD1576" s="90">
        <v>363.68601870102162</v>
      </c>
    </row>
    <row r="1577" spans="1:30" x14ac:dyDescent="0.2">
      <c r="A1577" s="89" t="s">
        <v>1117</v>
      </c>
      <c r="B1577" s="89" t="s">
        <v>578</v>
      </c>
      <c r="C1577" s="89" t="s">
        <v>7</v>
      </c>
      <c r="D1577" s="89" t="s">
        <v>886</v>
      </c>
      <c r="E1577" s="89" t="s">
        <v>608</v>
      </c>
      <c r="F1577" s="89" t="s">
        <v>608</v>
      </c>
      <c r="G1577" s="89" t="s">
        <v>541</v>
      </c>
      <c r="H1577" s="89" t="s">
        <v>83</v>
      </c>
      <c r="I1577" s="89" t="s">
        <v>357</v>
      </c>
      <c r="J1577" s="90">
        <v>55.011940000000003</v>
      </c>
      <c r="K1577" s="90">
        <v>73.420209999999997</v>
      </c>
      <c r="L1577" s="89" t="s">
        <v>24</v>
      </c>
      <c r="M1577" s="89" t="s">
        <v>25</v>
      </c>
      <c r="N1577" s="89"/>
      <c r="O1577" s="89" t="s">
        <v>25</v>
      </c>
      <c r="P1577" s="90" t="s">
        <v>540</v>
      </c>
      <c r="Q1577" s="89" t="s">
        <v>540</v>
      </c>
      <c r="R1577" s="90">
        <v>37.246755611111105</v>
      </c>
      <c r="S1577" s="90">
        <v>189.01297827777779</v>
      </c>
      <c r="T1577" s="90">
        <v>16.034161722222223</v>
      </c>
      <c r="U1577" s="90">
        <v>0</v>
      </c>
      <c r="V1577" s="90">
        <v>251.08052268259377</v>
      </c>
      <c r="W1577" s="90">
        <v>0.47465000000000002</v>
      </c>
      <c r="X1577" s="90">
        <v>17.760000000000002</v>
      </c>
      <c r="Y1577" s="90">
        <v>17.679172550813888</v>
      </c>
      <c r="Z1577" s="90">
        <v>89.715010139547232</v>
      </c>
      <c r="AA1577" s="90">
        <v>7.6106148614527784</v>
      </c>
      <c r="AB1577" s="90">
        <v>0</v>
      </c>
      <c r="AC1577" s="90">
        <v>119.17537009129313</v>
      </c>
      <c r="AD1577" s="90">
        <v>234.18016764310704</v>
      </c>
    </row>
    <row r="1578" spans="1:30" x14ac:dyDescent="0.2">
      <c r="A1578" s="89" t="s">
        <v>1117</v>
      </c>
      <c r="B1578" s="89" t="s">
        <v>577</v>
      </c>
      <c r="C1578" s="89" t="s">
        <v>4</v>
      </c>
      <c r="D1578" s="89" t="s">
        <v>887</v>
      </c>
      <c r="E1578" s="89" t="s">
        <v>608</v>
      </c>
      <c r="F1578" s="89" t="s">
        <v>608</v>
      </c>
      <c r="G1578" s="89" t="s">
        <v>541</v>
      </c>
      <c r="H1578" s="89" t="s">
        <v>83</v>
      </c>
      <c r="I1578" s="89" t="s">
        <v>358</v>
      </c>
      <c r="J1578" s="90">
        <v>54.219546999999999</v>
      </c>
      <c r="K1578" s="90">
        <v>72.971821000000006</v>
      </c>
      <c r="L1578" s="89" t="s">
        <v>24</v>
      </c>
      <c r="M1578" s="89" t="s">
        <v>25</v>
      </c>
      <c r="N1578" s="89"/>
      <c r="O1578" s="89" t="s">
        <v>25</v>
      </c>
      <c r="P1578" s="90" t="s">
        <v>540</v>
      </c>
      <c r="Q1578" s="89" t="s">
        <v>540</v>
      </c>
      <c r="R1578" s="90">
        <v>37.246755611111105</v>
      </c>
      <c r="S1578" s="90">
        <v>189.01297827777779</v>
      </c>
      <c r="T1578" s="90">
        <v>16.034161722222223</v>
      </c>
      <c r="U1578" s="90">
        <v>0</v>
      </c>
      <c r="V1578" s="90">
        <v>745.27745328022399</v>
      </c>
      <c r="W1578" s="90">
        <v>0.77588999999999997</v>
      </c>
      <c r="X1578" s="90">
        <v>109.84</v>
      </c>
      <c r="Y1578" s="90">
        <v>28.899385211104995</v>
      </c>
      <c r="Z1578" s="90">
        <v>146.65327971594499</v>
      </c>
      <c r="AA1578" s="90">
        <v>12.440745738655</v>
      </c>
      <c r="AB1578" s="90">
        <v>0</v>
      </c>
      <c r="AC1578" s="90">
        <v>578.25332322559302</v>
      </c>
      <c r="AD1578" s="90">
        <v>766.24673389129805</v>
      </c>
    </row>
    <row r="1579" spans="1:30" x14ac:dyDescent="0.2">
      <c r="A1579" s="89" t="s">
        <v>1117</v>
      </c>
      <c r="B1579" s="89" t="s">
        <v>577</v>
      </c>
      <c r="C1579" s="89" t="s">
        <v>5</v>
      </c>
      <c r="D1579" s="89" t="s">
        <v>887</v>
      </c>
      <c r="E1579" s="89" t="s">
        <v>608</v>
      </c>
      <c r="F1579" s="89" t="s">
        <v>608</v>
      </c>
      <c r="G1579" s="89" t="s">
        <v>541</v>
      </c>
      <c r="H1579" s="89" t="s">
        <v>83</v>
      </c>
      <c r="I1579" s="89" t="s">
        <v>358</v>
      </c>
      <c r="J1579" s="90">
        <v>54.219546999999999</v>
      </c>
      <c r="K1579" s="90">
        <v>72.971821000000006</v>
      </c>
      <c r="L1579" s="89" t="s">
        <v>24</v>
      </c>
      <c r="M1579" s="89" t="s">
        <v>25</v>
      </c>
      <c r="N1579" s="89"/>
      <c r="O1579" s="89" t="s">
        <v>25</v>
      </c>
      <c r="P1579" s="90" t="s">
        <v>540</v>
      </c>
      <c r="Q1579" s="89" t="s">
        <v>540</v>
      </c>
      <c r="R1579" s="90">
        <v>37.246755611111105</v>
      </c>
      <c r="S1579" s="90">
        <v>189.01297827777779</v>
      </c>
      <c r="T1579" s="90">
        <v>16.034161722222223</v>
      </c>
      <c r="U1579" s="90">
        <v>0</v>
      </c>
      <c r="V1579" s="90">
        <v>745.27745328022399</v>
      </c>
      <c r="W1579" s="90">
        <v>0.33045000000000002</v>
      </c>
      <c r="X1579" s="90">
        <v>109.84</v>
      </c>
      <c r="Y1579" s="90">
        <v>12.308190391691666</v>
      </c>
      <c r="Z1579" s="90">
        <v>62.459338671891672</v>
      </c>
      <c r="AA1579" s="90">
        <v>5.2984887411083337</v>
      </c>
      <c r="AB1579" s="90">
        <v>0</v>
      </c>
      <c r="AC1579" s="90">
        <v>246.27693443645003</v>
      </c>
      <c r="AD1579" s="90">
        <v>326.34295224114169</v>
      </c>
    </row>
    <row r="1580" spans="1:30" x14ac:dyDescent="0.2">
      <c r="A1580" s="89" t="s">
        <v>1117</v>
      </c>
      <c r="B1580" s="89" t="s">
        <v>577</v>
      </c>
      <c r="C1580" s="89" t="s">
        <v>10</v>
      </c>
      <c r="D1580" s="89" t="s">
        <v>887</v>
      </c>
      <c r="E1580" s="89" t="s">
        <v>608</v>
      </c>
      <c r="F1580" s="89" t="s">
        <v>608</v>
      </c>
      <c r="G1580" s="89" t="s">
        <v>541</v>
      </c>
      <c r="H1580" s="89" t="s">
        <v>83</v>
      </c>
      <c r="I1580" s="89" t="s">
        <v>358</v>
      </c>
      <c r="J1580" s="90">
        <v>54.219546999999999</v>
      </c>
      <c r="K1580" s="90">
        <v>72.971821000000006</v>
      </c>
      <c r="L1580" s="89" t="s">
        <v>24</v>
      </c>
      <c r="M1580" s="89" t="s">
        <v>25</v>
      </c>
      <c r="N1580" s="89"/>
      <c r="O1580" s="89" t="s">
        <v>25</v>
      </c>
      <c r="P1580" s="90" t="s">
        <v>540</v>
      </c>
      <c r="Q1580" s="89" t="s">
        <v>540</v>
      </c>
      <c r="R1580" s="90">
        <v>37.246755611111105</v>
      </c>
      <c r="S1580" s="90">
        <v>189.01297827777779</v>
      </c>
      <c r="T1580" s="90">
        <v>16.034161722222223</v>
      </c>
      <c r="U1580" s="90">
        <v>0</v>
      </c>
      <c r="V1580" s="90">
        <v>745.27745328022399</v>
      </c>
      <c r="W1580" s="90">
        <v>0.19181999999999999</v>
      </c>
      <c r="X1580" s="90">
        <v>109.84</v>
      </c>
      <c r="Y1580" s="90">
        <v>7.144672661323332</v>
      </c>
      <c r="Z1580" s="90">
        <v>36.256469493243337</v>
      </c>
      <c r="AA1580" s="90">
        <v>3.0756729015566666</v>
      </c>
      <c r="AB1580" s="90">
        <v>0</v>
      </c>
      <c r="AC1580" s="90">
        <v>142.95912108821256</v>
      </c>
      <c r="AD1580" s="90">
        <v>189.4359361443359</v>
      </c>
    </row>
    <row r="1581" spans="1:30" x14ac:dyDescent="0.2">
      <c r="A1581" s="89" t="s">
        <v>1117</v>
      </c>
      <c r="B1581" s="89" t="s">
        <v>577</v>
      </c>
      <c r="C1581" s="89" t="s">
        <v>9</v>
      </c>
      <c r="D1581" s="89" t="s">
        <v>887</v>
      </c>
      <c r="E1581" s="89" t="s">
        <v>608</v>
      </c>
      <c r="F1581" s="89" t="s">
        <v>608</v>
      </c>
      <c r="G1581" s="89" t="s">
        <v>541</v>
      </c>
      <c r="H1581" s="89" t="s">
        <v>83</v>
      </c>
      <c r="I1581" s="89" t="s">
        <v>358</v>
      </c>
      <c r="J1581" s="90">
        <v>54.219546999999999</v>
      </c>
      <c r="K1581" s="90">
        <v>72.971821000000006</v>
      </c>
      <c r="L1581" s="89" t="s">
        <v>24</v>
      </c>
      <c r="M1581" s="89" t="s">
        <v>25</v>
      </c>
      <c r="N1581" s="89"/>
      <c r="O1581" s="89" t="s">
        <v>25</v>
      </c>
      <c r="P1581" s="90" t="s">
        <v>540</v>
      </c>
      <c r="Q1581" s="89" t="s">
        <v>540</v>
      </c>
      <c r="R1581" s="90">
        <v>37.246755611111105</v>
      </c>
      <c r="S1581" s="90">
        <v>189.01297827777779</v>
      </c>
      <c r="T1581" s="90">
        <v>16.034161722222223</v>
      </c>
      <c r="U1581" s="90">
        <v>0</v>
      </c>
      <c r="V1581" s="90">
        <v>745.27745328022399</v>
      </c>
      <c r="W1581" s="90">
        <v>4.6719999999999998E-2</v>
      </c>
      <c r="X1581" s="90">
        <v>109.84</v>
      </c>
      <c r="Y1581" s="90">
        <v>1.7401684221511107</v>
      </c>
      <c r="Z1581" s="90">
        <v>8.8306863451377779</v>
      </c>
      <c r="AA1581" s="90">
        <v>0.74911603566222218</v>
      </c>
      <c r="AB1581" s="90">
        <v>0</v>
      </c>
      <c r="AC1581" s="90">
        <v>34.819362617252061</v>
      </c>
      <c r="AD1581" s="90">
        <v>46.139333420203172</v>
      </c>
    </row>
    <row r="1582" spans="1:30" x14ac:dyDescent="0.2">
      <c r="A1582" s="89" t="s">
        <v>1117</v>
      </c>
      <c r="B1582" s="89" t="s">
        <v>578</v>
      </c>
      <c r="C1582" s="89" t="s">
        <v>6</v>
      </c>
      <c r="D1582" s="89" t="s">
        <v>887</v>
      </c>
      <c r="E1582" s="89" t="s">
        <v>608</v>
      </c>
      <c r="F1582" s="89" t="s">
        <v>608</v>
      </c>
      <c r="G1582" s="89" t="s">
        <v>541</v>
      </c>
      <c r="H1582" s="89" t="s">
        <v>83</v>
      </c>
      <c r="I1582" s="89" t="s">
        <v>358</v>
      </c>
      <c r="J1582" s="90">
        <v>54.219546999999999</v>
      </c>
      <c r="K1582" s="90">
        <v>72.971821000000006</v>
      </c>
      <c r="L1582" s="89" t="s">
        <v>24</v>
      </c>
      <c r="M1582" s="89" t="s">
        <v>25</v>
      </c>
      <c r="N1582" s="89"/>
      <c r="O1582" s="89" t="s">
        <v>25</v>
      </c>
      <c r="P1582" s="90" t="s">
        <v>540</v>
      </c>
      <c r="Q1582" s="89" t="s">
        <v>540</v>
      </c>
      <c r="R1582" s="90">
        <v>37.246755611111105</v>
      </c>
      <c r="S1582" s="90">
        <v>189.01297827777779</v>
      </c>
      <c r="T1582" s="90">
        <v>16.034161722222223</v>
      </c>
      <c r="U1582" s="90">
        <v>0</v>
      </c>
      <c r="V1582" s="90">
        <v>745.27745328022399</v>
      </c>
      <c r="W1582" s="90">
        <v>0.28942000000000001</v>
      </c>
      <c r="X1582" s="90">
        <v>109.84</v>
      </c>
      <c r="Y1582" s="90">
        <v>10.779956008967776</v>
      </c>
      <c r="Z1582" s="90">
        <v>54.704136173154453</v>
      </c>
      <c r="AA1582" s="90">
        <v>4.6406070856455557</v>
      </c>
      <c r="AB1582" s="90">
        <v>0</v>
      </c>
      <c r="AC1582" s="90">
        <v>215.69820052836243</v>
      </c>
      <c r="AD1582" s="90">
        <v>285.82289979613023</v>
      </c>
    </row>
    <row r="1583" spans="1:30" x14ac:dyDescent="0.2">
      <c r="A1583" s="89" t="s">
        <v>1117</v>
      </c>
      <c r="B1583" s="89" t="s">
        <v>578</v>
      </c>
      <c r="C1583" s="89" t="s">
        <v>7</v>
      </c>
      <c r="D1583" s="89" t="s">
        <v>887</v>
      </c>
      <c r="E1583" s="89" t="s">
        <v>608</v>
      </c>
      <c r="F1583" s="89" t="s">
        <v>608</v>
      </c>
      <c r="G1583" s="89" t="s">
        <v>541</v>
      </c>
      <c r="H1583" s="89" t="s">
        <v>83</v>
      </c>
      <c r="I1583" s="89" t="s">
        <v>358</v>
      </c>
      <c r="J1583" s="90">
        <v>54.219546999999999</v>
      </c>
      <c r="K1583" s="90">
        <v>72.971821000000006</v>
      </c>
      <c r="L1583" s="89" t="s">
        <v>24</v>
      </c>
      <c r="M1583" s="89" t="s">
        <v>25</v>
      </c>
      <c r="N1583" s="89"/>
      <c r="O1583" s="89" t="s">
        <v>25</v>
      </c>
      <c r="P1583" s="90" t="s">
        <v>540</v>
      </c>
      <c r="Q1583" s="89" t="s">
        <v>540</v>
      </c>
      <c r="R1583" s="90">
        <v>37.246755611111105</v>
      </c>
      <c r="S1583" s="90">
        <v>189.01297827777779</v>
      </c>
      <c r="T1583" s="90">
        <v>16.034161722222223</v>
      </c>
      <c r="U1583" s="90">
        <v>0</v>
      </c>
      <c r="V1583" s="90">
        <v>745.27745328022399</v>
      </c>
      <c r="W1583" s="90">
        <v>0.18953999999999999</v>
      </c>
      <c r="X1583" s="90">
        <v>109.84</v>
      </c>
      <c r="Y1583" s="90">
        <v>7.0597500585299979</v>
      </c>
      <c r="Z1583" s="90">
        <v>35.825519902769997</v>
      </c>
      <c r="AA1583" s="90">
        <v>3.03911501283</v>
      </c>
      <c r="AB1583" s="90">
        <v>0</v>
      </c>
      <c r="AC1583" s="90">
        <v>141.25988849473364</v>
      </c>
      <c r="AD1583" s="90">
        <v>187.18427346886364</v>
      </c>
    </row>
    <row r="1584" spans="1:30" x14ac:dyDescent="0.2">
      <c r="A1584" s="89" t="s">
        <v>1117</v>
      </c>
      <c r="B1584" s="89" t="s">
        <v>577</v>
      </c>
      <c r="C1584" s="89" t="s">
        <v>4</v>
      </c>
      <c r="D1584" s="89" t="s">
        <v>888</v>
      </c>
      <c r="E1584" s="89" t="s">
        <v>608</v>
      </c>
      <c r="F1584" s="89" t="s">
        <v>608</v>
      </c>
      <c r="G1584" s="89" t="s">
        <v>541</v>
      </c>
      <c r="H1584" s="89" t="s">
        <v>83</v>
      </c>
      <c r="I1584" s="89" t="s">
        <v>359</v>
      </c>
      <c r="J1584" s="90">
        <v>54.976328000000002</v>
      </c>
      <c r="K1584" s="90">
        <v>73.340400000000002</v>
      </c>
      <c r="L1584" s="89" t="s">
        <v>24</v>
      </c>
      <c r="M1584" s="89" t="s">
        <v>25</v>
      </c>
      <c r="N1584" s="89"/>
      <c r="O1584" s="89" t="s">
        <v>25</v>
      </c>
      <c r="P1584" s="90" t="s">
        <v>540</v>
      </c>
      <c r="Q1584" s="89" t="s">
        <v>540</v>
      </c>
      <c r="R1584" s="90">
        <v>37.246755611111105</v>
      </c>
      <c r="S1584" s="90">
        <v>189.01297827777779</v>
      </c>
      <c r="T1584" s="90">
        <v>16.034161722222223</v>
      </c>
      <c r="U1584" s="90">
        <v>0</v>
      </c>
      <c r="V1584" s="90">
        <v>251.08052268259377</v>
      </c>
      <c r="W1584" s="90">
        <v>1.35121</v>
      </c>
      <c r="X1584" s="90">
        <v>19.61</v>
      </c>
      <c r="Y1584" s="90">
        <v>50.328188649289437</v>
      </c>
      <c r="Z1584" s="90">
        <v>255.39622637871614</v>
      </c>
      <c r="AA1584" s="90">
        <v>21.665519660683891</v>
      </c>
      <c r="AB1584" s="90">
        <v>0</v>
      </c>
      <c r="AC1584" s="90">
        <v>339.26251305394754</v>
      </c>
      <c r="AD1584" s="90">
        <v>666.65244774263704</v>
      </c>
    </row>
    <row r="1585" spans="1:30" x14ac:dyDescent="0.2">
      <c r="A1585" s="89" t="s">
        <v>1117</v>
      </c>
      <c r="B1585" s="89" t="s">
        <v>577</v>
      </c>
      <c r="C1585" s="89" t="s">
        <v>5</v>
      </c>
      <c r="D1585" s="89" t="s">
        <v>888</v>
      </c>
      <c r="E1585" s="89" t="s">
        <v>608</v>
      </c>
      <c r="F1585" s="89" t="s">
        <v>608</v>
      </c>
      <c r="G1585" s="89" t="s">
        <v>541</v>
      </c>
      <c r="H1585" s="89" t="s">
        <v>83</v>
      </c>
      <c r="I1585" s="89" t="s">
        <v>359</v>
      </c>
      <c r="J1585" s="90">
        <v>54.976328000000002</v>
      </c>
      <c r="K1585" s="90">
        <v>73.340400000000002</v>
      </c>
      <c r="L1585" s="89" t="s">
        <v>24</v>
      </c>
      <c r="M1585" s="89" t="s">
        <v>25</v>
      </c>
      <c r="N1585" s="89"/>
      <c r="O1585" s="89" t="s">
        <v>25</v>
      </c>
      <c r="P1585" s="90" t="s">
        <v>540</v>
      </c>
      <c r="Q1585" s="89" t="s">
        <v>540</v>
      </c>
      <c r="R1585" s="90">
        <v>37.246755611111105</v>
      </c>
      <c r="S1585" s="90">
        <v>189.01297827777779</v>
      </c>
      <c r="T1585" s="90">
        <v>16.034161722222223</v>
      </c>
      <c r="U1585" s="90">
        <v>0</v>
      </c>
      <c r="V1585" s="90">
        <v>251.08052268259377</v>
      </c>
      <c r="W1585" s="90">
        <v>0.58931</v>
      </c>
      <c r="X1585" s="90">
        <v>19.61</v>
      </c>
      <c r="Y1585" s="90">
        <v>21.949885549183886</v>
      </c>
      <c r="Z1585" s="90">
        <v>111.38723822887722</v>
      </c>
      <c r="AA1585" s="90">
        <v>9.4490918445227781</v>
      </c>
      <c r="AB1585" s="90">
        <v>0</v>
      </c>
      <c r="AC1585" s="90">
        <v>147.96426282207932</v>
      </c>
      <c r="AD1585" s="90">
        <v>290.7504784446632</v>
      </c>
    </row>
    <row r="1586" spans="1:30" x14ac:dyDescent="0.2">
      <c r="A1586" s="89" t="s">
        <v>1117</v>
      </c>
      <c r="B1586" s="89" t="s">
        <v>577</v>
      </c>
      <c r="C1586" s="89" t="s">
        <v>10</v>
      </c>
      <c r="D1586" s="89" t="s">
        <v>888</v>
      </c>
      <c r="E1586" s="89" t="s">
        <v>608</v>
      </c>
      <c r="F1586" s="89" t="s">
        <v>608</v>
      </c>
      <c r="G1586" s="89" t="s">
        <v>541</v>
      </c>
      <c r="H1586" s="89" t="s">
        <v>83</v>
      </c>
      <c r="I1586" s="89" t="s">
        <v>359</v>
      </c>
      <c r="J1586" s="90">
        <v>54.976328000000002</v>
      </c>
      <c r="K1586" s="90">
        <v>73.340400000000002</v>
      </c>
      <c r="L1586" s="89" t="s">
        <v>24</v>
      </c>
      <c r="M1586" s="89" t="s">
        <v>25</v>
      </c>
      <c r="N1586" s="89"/>
      <c r="O1586" s="89" t="s">
        <v>25</v>
      </c>
      <c r="P1586" s="90" t="s">
        <v>540</v>
      </c>
      <c r="Q1586" s="89" t="s">
        <v>540</v>
      </c>
      <c r="R1586" s="90">
        <v>37.246755611111105</v>
      </c>
      <c r="S1586" s="90">
        <v>189.01297827777779</v>
      </c>
      <c r="T1586" s="90">
        <v>16.034161722222223</v>
      </c>
      <c r="U1586" s="90">
        <v>0</v>
      </c>
      <c r="V1586" s="90">
        <v>251.08052268259377</v>
      </c>
      <c r="W1586" s="90">
        <v>0.34472999999999998</v>
      </c>
      <c r="X1586" s="90">
        <v>19.61</v>
      </c>
      <c r="Y1586" s="90">
        <v>12.840074061818331</v>
      </c>
      <c r="Z1586" s="90">
        <v>65.158444001698328</v>
      </c>
      <c r="AA1586" s="90">
        <v>5.5274565705016663</v>
      </c>
      <c r="AB1586" s="90">
        <v>0</v>
      </c>
      <c r="AC1586" s="90">
        <v>86.554988584370548</v>
      </c>
      <c r="AD1586" s="90">
        <v>170.08096321838889</v>
      </c>
    </row>
    <row r="1587" spans="1:30" x14ac:dyDescent="0.2">
      <c r="A1587" s="89" t="s">
        <v>1117</v>
      </c>
      <c r="B1587" s="89" t="s">
        <v>577</v>
      </c>
      <c r="C1587" s="89" t="s">
        <v>9</v>
      </c>
      <c r="D1587" s="89" t="s">
        <v>888</v>
      </c>
      <c r="E1587" s="89" t="s">
        <v>608</v>
      </c>
      <c r="F1587" s="89" t="s">
        <v>608</v>
      </c>
      <c r="G1587" s="89" t="s">
        <v>541</v>
      </c>
      <c r="H1587" s="89" t="s">
        <v>83</v>
      </c>
      <c r="I1587" s="89" t="s">
        <v>359</v>
      </c>
      <c r="J1587" s="90">
        <v>54.976328000000002</v>
      </c>
      <c r="K1587" s="90">
        <v>73.340400000000002</v>
      </c>
      <c r="L1587" s="89" t="s">
        <v>24</v>
      </c>
      <c r="M1587" s="89" t="s">
        <v>25</v>
      </c>
      <c r="N1587" s="89"/>
      <c r="O1587" s="89" t="s">
        <v>25</v>
      </c>
      <c r="P1587" s="90" t="s">
        <v>540</v>
      </c>
      <c r="Q1587" s="89" t="s">
        <v>540</v>
      </c>
      <c r="R1587" s="90">
        <v>37.246755611111105</v>
      </c>
      <c r="S1587" s="90">
        <v>189.01297827777779</v>
      </c>
      <c r="T1587" s="90">
        <v>16.034161722222223</v>
      </c>
      <c r="U1587" s="90">
        <v>0</v>
      </c>
      <c r="V1587" s="90">
        <v>251.08052268259377</v>
      </c>
      <c r="W1587" s="90">
        <v>8.4570000000000006E-2</v>
      </c>
      <c r="X1587" s="90">
        <v>19.61</v>
      </c>
      <c r="Y1587" s="90">
        <v>3.1499581220316664</v>
      </c>
      <c r="Z1587" s="90">
        <v>15.984827572951669</v>
      </c>
      <c r="AA1587" s="90">
        <v>1.3560090568483334</v>
      </c>
      <c r="AB1587" s="90">
        <v>0</v>
      </c>
      <c r="AC1587" s="90">
        <v>21.233879803266955</v>
      </c>
      <c r="AD1587" s="90">
        <v>41.724674555098623</v>
      </c>
    </row>
    <row r="1588" spans="1:30" x14ac:dyDescent="0.2">
      <c r="A1588" s="89" t="s">
        <v>1117</v>
      </c>
      <c r="B1588" s="89" t="s">
        <v>578</v>
      </c>
      <c r="C1588" s="89" t="s">
        <v>6</v>
      </c>
      <c r="D1588" s="89" t="s">
        <v>888</v>
      </c>
      <c r="E1588" s="89" t="s">
        <v>608</v>
      </c>
      <c r="F1588" s="89" t="s">
        <v>608</v>
      </c>
      <c r="G1588" s="89" t="s">
        <v>541</v>
      </c>
      <c r="H1588" s="89" t="s">
        <v>83</v>
      </c>
      <c r="I1588" s="89" t="s">
        <v>359</v>
      </c>
      <c r="J1588" s="90">
        <v>54.976328000000002</v>
      </c>
      <c r="K1588" s="90">
        <v>73.340400000000002</v>
      </c>
      <c r="L1588" s="89" t="s">
        <v>24</v>
      </c>
      <c r="M1588" s="89" t="s">
        <v>25</v>
      </c>
      <c r="N1588" s="89"/>
      <c r="O1588" s="89" t="s">
        <v>25</v>
      </c>
      <c r="P1588" s="90" t="s">
        <v>540</v>
      </c>
      <c r="Q1588" s="89" t="s">
        <v>540</v>
      </c>
      <c r="R1588" s="90">
        <v>37.246755611111105</v>
      </c>
      <c r="S1588" s="90">
        <v>189.01297827777779</v>
      </c>
      <c r="T1588" s="90">
        <v>16.034161722222223</v>
      </c>
      <c r="U1588" s="90">
        <v>0</v>
      </c>
      <c r="V1588" s="90">
        <v>251.08052268259377</v>
      </c>
      <c r="W1588" s="90">
        <v>0.24532000000000001</v>
      </c>
      <c r="X1588" s="90">
        <v>19.61</v>
      </c>
      <c r="Y1588" s="90">
        <v>9.1373740865177773</v>
      </c>
      <c r="Z1588" s="90">
        <v>46.368663831104449</v>
      </c>
      <c r="AA1588" s="90">
        <v>3.9335005536955556</v>
      </c>
      <c r="AB1588" s="90">
        <v>0</v>
      </c>
      <c r="AC1588" s="90">
        <v>61.595073824493909</v>
      </c>
      <c r="AD1588" s="90">
        <v>121.03461229581168</v>
      </c>
    </row>
    <row r="1589" spans="1:30" x14ac:dyDescent="0.2">
      <c r="A1589" s="89" t="s">
        <v>1117</v>
      </c>
      <c r="B1589" s="89" t="s">
        <v>578</v>
      </c>
      <c r="C1589" s="89" t="s">
        <v>7</v>
      </c>
      <c r="D1589" s="89" t="s">
        <v>888</v>
      </c>
      <c r="E1589" s="89" t="s">
        <v>608</v>
      </c>
      <c r="F1589" s="89" t="s">
        <v>608</v>
      </c>
      <c r="G1589" s="89" t="s">
        <v>541</v>
      </c>
      <c r="H1589" s="89" t="s">
        <v>83</v>
      </c>
      <c r="I1589" s="89" t="s">
        <v>359</v>
      </c>
      <c r="J1589" s="90">
        <v>54.976328000000002</v>
      </c>
      <c r="K1589" s="90">
        <v>73.340400000000002</v>
      </c>
      <c r="L1589" s="89" t="s">
        <v>24</v>
      </c>
      <c r="M1589" s="89" t="s">
        <v>25</v>
      </c>
      <c r="N1589" s="89"/>
      <c r="O1589" s="89" t="s">
        <v>25</v>
      </c>
      <c r="P1589" s="90" t="s">
        <v>540</v>
      </c>
      <c r="Q1589" s="89" t="s">
        <v>540</v>
      </c>
      <c r="R1589" s="90">
        <v>37.246755611111105</v>
      </c>
      <c r="S1589" s="90">
        <v>189.01297827777779</v>
      </c>
      <c r="T1589" s="90">
        <v>16.034161722222223</v>
      </c>
      <c r="U1589" s="90">
        <v>0</v>
      </c>
      <c r="V1589" s="90">
        <v>251.08052268259377</v>
      </c>
      <c r="W1589" s="90">
        <v>0.16089000000000001</v>
      </c>
      <c r="X1589" s="90">
        <v>19.61</v>
      </c>
      <c r="Y1589" s="90">
        <v>5.9926305102716659</v>
      </c>
      <c r="Z1589" s="90">
        <v>30.410298075111669</v>
      </c>
      <c r="AA1589" s="90">
        <v>2.5797362794883334</v>
      </c>
      <c r="AB1589" s="90">
        <v>0</v>
      </c>
      <c r="AC1589" s="90">
        <v>40.396345294402515</v>
      </c>
      <c r="AD1589" s="90">
        <v>79.379010159274173</v>
      </c>
    </row>
    <row r="1590" spans="1:30" x14ac:dyDescent="0.2">
      <c r="A1590" s="89" t="s">
        <v>1117</v>
      </c>
      <c r="B1590" s="89" t="s">
        <v>577</v>
      </c>
      <c r="C1590" s="89" t="s">
        <v>4</v>
      </c>
      <c r="D1590" s="89" t="s">
        <v>889</v>
      </c>
      <c r="E1590" s="89" t="s">
        <v>608</v>
      </c>
      <c r="F1590" s="89" t="s">
        <v>608</v>
      </c>
      <c r="G1590" s="89" t="s">
        <v>541</v>
      </c>
      <c r="H1590" s="89" t="s">
        <v>83</v>
      </c>
      <c r="I1590" s="89" t="s">
        <v>360</v>
      </c>
      <c r="J1590" s="90">
        <v>56.006301000000001</v>
      </c>
      <c r="K1590" s="90">
        <v>71.509929999999997</v>
      </c>
      <c r="L1590" s="89" t="s">
        <v>24</v>
      </c>
      <c r="M1590" s="89" t="s">
        <v>25</v>
      </c>
      <c r="N1590" s="89"/>
      <c r="O1590" s="89" t="s">
        <v>25</v>
      </c>
      <c r="P1590" s="90" t="s">
        <v>540</v>
      </c>
      <c r="Q1590" s="89" t="s">
        <v>540</v>
      </c>
      <c r="R1590" s="90">
        <v>37.246755611111105</v>
      </c>
      <c r="S1590" s="90">
        <v>189.01297827777779</v>
      </c>
      <c r="T1590" s="90">
        <v>16.034161722222223</v>
      </c>
      <c r="U1590" s="90">
        <v>0</v>
      </c>
      <c r="V1590" s="90">
        <v>928.88004733963578</v>
      </c>
      <c r="W1590" s="90">
        <v>0.70252000000000003</v>
      </c>
      <c r="X1590" s="90">
        <v>196.32</v>
      </c>
      <c r="Y1590" s="90">
        <v>26.166590751917774</v>
      </c>
      <c r="Z1590" s="90">
        <v>132.78539749970446</v>
      </c>
      <c r="AA1590" s="90">
        <v>11.264319293095557</v>
      </c>
      <c r="AB1590" s="90">
        <v>0</v>
      </c>
      <c r="AC1590" s="90">
        <v>652.556810857041</v>
      </c>
      <c r="AD1590" s="90">
        <v>822.77311840175878</v>
      </c>
    </row>
    <row r="1591" spans="1:30" x14ac:dyDescent="0.2">
      <c r="A1591" s="89" t="s">
        <v>1117</v>
      </c>
      <c r="B1591" s="89" t="s">
        <v>577</v>
      </c>
      <c r="C1591" s="89" t="s">
        <v>5</v>
      </c>
      <c r="D1591" s="89" t="s">
        <v>889</v>
      </c>
      <c r="E1591" s="89" t="s">
        <v>608</v>
      </c>
      <c r="F1591" s="89" t="s">
        <v>608</v>
      </c>
      <c r="G1591" s="89" t="s">
        <v>541</v>
      </c>
      <c r="H1591" s="89" t="s">
        <v>83</v>
      </c>
      <c r="I1591" s="89" t="s">
        <v>360</v>
      </c>
      <c r="J1591" s="90">
        <v>56.006301000000001</v>
      </c>
      <c r="K1591" s="90">
        <v>71.509929999999997</v>
      </c>
      <c r="L1591" s="89" t="s">
        <v>24</v>
      </c>
      <c r="M1591" s="89" t="s">
        <v>25</v>
      </c>
      <c r="N1591" s="89"/>
      <c r="O1591" s="89" t="s">
        <v>25</v>
      </c>
      <c r="P1591" s="90" t="s">
        <v>540</v>
      </c>
      <c r="Q1591" s="89" t="s">
        <v>540</v>
      </c>
      <c r="R1591" s="90">
        <v>37.246755611111105</v>
      </c>
      <c r="S1591" s="90">
        <v>189.01297827777779</v>
      </c>
      <c r="T1591" s="90">
        <v>16.034161722222223</v>
      </c>
      <c r="U1591" s="90">
        <v>0</v>
      </c>
      <c r="V1591" s="90">
        <v>928.88004733963578</v>
      </c>
      <c r="W1591" s="90">
        <v>0.31247000000000003</v>
      </c>
      <c r="X1591" s="90">
        <v>196.32</v>
      </c>
      <c r="Y1591" s="90">
        <v>11.638493725803889</v>
      </c>
      <c r="Z1591" s="90">
        <v>59.060885322457231</v>
      </c>
      <c r="AA1591" s="90">
        <v>5.0101945133427783</v>
      </c>
      <c r="AB1591" s="90">
        <v>0</v>
      </c>
      <c r="AC1591" s="90">
        <v>290.24714839221599</v>
      </c>
      <c r="AD1591" s="90">
        <v>365.95672195381991</v>
      </c>
    </row>
    <row r="1592" spans="1:30" x14ac:dyDescent="0.2">
      <c r="A1592" s="89" t="s">
        <v>1117</v>
      </c>
      <c r="B1592" s="89" t="s">
        <v>577</v>
      </c>
      <c r="C1592" s="89" t="s">
        <v>10</v>
      </c>
      <c r="D1592" s="89" t="s">
        <v>889</v>
      </c>
      <c r="E1592" s="89" t="s">
        <v>608</v>
      </c>
      <c r="F1592" s="89" t="s">
        <v>608</v>
      </c>
      <c r="G1592" s="89" t="s">
        <v>541</v>
      </c>
      <c r="H1592" s="89" t="s">
        <v>83</v>
      </c>
      <c r="I1592" s="89" t="s">
        <v>360</v>
      </c>
      <c r="J1592" s="90">
        <v>56.006301000000001</v>
      </c>
      <c r="K1592" s="90">
        <v>71.509929999999997</v>
      </c>
      <c r="L1592" s="89" t="s">
        <v>24</v>
      </c>
      <c r="M1592" s="89" t="s">
        <v>25</v>
      </c>
      <c r="N1592" s="89"/>
      <c r="O1592" s="89" t="s">
        <v>25</v>
      </c>
      <c r="P1592" s="90" t="s">
        <v>540</v>
      </c>
      <c r="Q1592" s="89" t="s">
        <v>540</v>
      </c>
      <c r="R1592" s="90">
        <v>37.246755611111105</v>
      </c>
      <c r="S1592" s="90">
        <v>189.01297827777779</v>
      </c>
      <c r="T1592" s="90">
        <v>16.034161722222223</v>
      </c>
      <c r="U1592" s="90">
        <v>0</v>
      </c>
      <c r="V1592" s="90">
        <v>928.88004733963578</v>
      </c>
      <c r="W1592" s="90">
        <v>0.18392</v>
      </c>
      <c r="X1592" s="90">
        <v>196.32</v>
      </c>
      <c r="Y1592" s="90">
        <v>6.8504232919955541</v>
      </c>
      <c r="Z1592" s="90">
        <v>34.763266964848889</v>
      </c>
      <c r="AA1592" s="90">
        <v>2.9490030239511111</v>
      </c>
      <c r="AB1592" s="90">
        <v>0</v>
      </c>
      <c r="AC1592" s="90">
        <v>170.8396183067058</v>
      </c>
      <c r="AD1592" s="90">
        <v>215.40231158750134</v>
      </c>
    </row>
    <row r="1593" spans="1:30" x14ac:dyDescent="0.2">
      <c r="A1593" s="89" t="s">
        <v>1117</v>
      </c>
      <c r="B1593" s="89" t="s">
        <v>577</v>
      </c>
      <c r="C1593" s="89" t="s">
        <v>9</v>
      </c>
      <c r="D1593" s="89" t="s">
        <v>889</v>
      </c>
      <c r="E1593" s="89" t="s">
        <v>608</v>
      </c>
      <c r="F1593" s="89" t="s">
        <v>608</v>
      </c>
      <c r="G1593" s="89" t="s">
        <v>541</v>
      </c>
      <c r="H1593" s="89" t="s">
        <v>83</v>
      </c>
      <c r="I1593" s="89" t="s">
        <v>360</v>
      </c>
      <c r="J1593" s="90">
        <v>56.006301000000001</v>
      </c>
      <c r="K1593" s="90">
        <v>71.509929999999997</v>
      </c>
      <c r="L1593" s="89" t="s">
        <v>24</v>
      </c>
      <c r="M1593" s="89" t="s">
        <v>25</v>
      </c>
      <c r="N1593" s="89"/>
      <c r="O1593" s="89" t="s">
        <v>25</v>
      </c>
      <c r="P1593" s="90" t="s">
        <v>540</v>
      </c>
      <c r="Q1593" s="89" t="s">
        <v>540</v>
      </c>
      <c r="R1593" s="90">
        <v>37.246755611111105</v>
      </c>
      <c r="S1593" s="90">
        <v>189.01297827777779</v>
      </c>
      <c r="T1593" s="90">
        <v>16.034161722222223</v>
      </c>
      <c r="U1593" s="90">
        <v>0</v>
      </c>
      <c r="V1593" s="90">
        <v>928.88004733963578</v>
      </c>
      <c r="W1593" s="90">
        <v>4.5379999999999997E-2</v>
      </c>
      <c r="X1593" s="90">
        <v>196.32</v>
      </c>
      <c r="Y1593" s="90">
        <v>1.6902577696322219</v>
      </c>
      <c r="Z1593" s="90">
        <v>8.5774089542455556</v>
      </c>
      <c r="AA1593" s="90">
        <v>0.72763025895444444</v>
      </c>
      <c r="AB1593" s="90">
        <v>0</v>
      </c>
      <c r="AC1593" s="90">
        <v>42.15257654827267</v>
      </c>
      <c r="AD1593" s="90">
        <v>53.147873531104892</v>
      </c>
    </row>
    <row r="1594" spans="1:30" x14ac:dyDescent="0.2">
      <c r="A1594" s="89" t="s">
        <v>1117</v>
      </c>
      <c r="B1594" s="89" t="s">
        <v>578</v>
      </c>
      <c r="C1594" s="89" t="s">
        <v>6</v>
      </c>
      <c r="D1594" s="89" t="s">
        <v>889</v>
      </c>
      <c r="E1594" s="89" t="s">
        <v>608</v>
      </c>
      <c r="F1594" s="89" t="s">
        <v>608</v>
      </c>
      <c r="G1594" s="89" t="s">
        <v>541</v>
      </c>
      <c r="H1594" s="89" t="s">
        <v>83</v>
      </c>
      <c r="I1594" s="89" t="s">
        <v>360</v>
      </c>
      <c r="J1594" s="90">
        <v>56.006301000000001</v>
      </c>
      <c r="K1594" s="90">
        <v>71.509929999999997</v>
      </c>
      <c r="L1594" s="89" t="s">
        <v>24</v>
      </c>
      <c r="M1594" s="89" t="s">
        <v>25</v>
      </c>
      <c r="N1594" s="89"/>
      <c r="O1594" s="89" t="s">
        <v>25</v>
      </c>
      <c r="P1594" s="90" t="s">
        <v>540</v>
      </c>
      <c r="Q1594" s="89" t="s">
        <v>540</v>
      </c>
      <c r="R1594" s="90">
        <v>37.246755611111105</v>
      </c>
      <c r="S1594" s="90">
        <v>189.01297827777779</v>
      </c>
      <c r="T1594" s="90">
        <v>16.034161722222223</v>
      </c>
      <c r="U1594" s="90">
        <v>0</v>
      </c>
      <c r="V1594" s="90">
        <v>928.88004733963578</v>
      </c>
      <c r="W1594" s="90">
        <v>2.5138400000000001</v>
      </c>
      <c r="X1594" s="90">
        <v>196.32</v>
      </c>
      <c r="Y1594" s="90">
        <v>93.63238412543555</v>
      </c>
      <c r="Z1594" s="90">
        <v>475.14838531380894</v>
      </c>
      <c r="AA1594" s="90">
        <v>40.307317103791114</v>
      </c>
      <c r="AB1594" s="90">
        <v>0</v>
      </c>
      <c r="AC1594" s="90">
        <v>2335.0558182042701</v>
      </c>
      <c r="AD1594" s="90">
        <v>2944.1439047473059</v>
      </c>
    </row>
    <row r="1595" spans="1:30" x14ac:dyDescent="0.2">
      <c r="A1595" s="89" t="s">
        <v>1117</v>
      </c>
      <c r="B1595" s="89" t="s">
        <v>578</v>
      </c>
      <c r="C1595" s="89" t="s">
        <v>7</v>
      </c>
      <c r="D1595" s="89" t="s">
        <v>889</v>
      </c>
      <c r="E1595" s="89" t="s">
        <v>608</v>
      </c>
      <c r="F1595" s="89" t="s">
        <v>608</v>
      </c>
      <c r="G1595" s="89" t="s">
        <v>541</v>
      </c>
      <c r="H1595" s="89" t="s">
        <v>83</v>
      </c>
      <c r="I1595" s="89" t="s">
        <v>360</v>
      </c>
      <c r="J1595" s="90">
        <v>56.006301000000001</v>
      </c>
      <c r="K1595" s="90">
        <v>71.509929999999997</v>
      </c>
      <c r="L1595" s="89" t="s">
        <v>24</v>
      </c>
      <c r="M1595" s="89" t="s">
        <v>25</v>
      </c>
      <c r="N1595" s="89"/>
      <c r="O1595" s="89" t="s">
        <v>25</v>
      </c>
      <c r="P1595" s="90" t="s">
        <v>540</v>
      </c>
      <c r="Q1595" s="89" t="s">
        <v>540</v>
      </c>
      <c r="R1595" s="90">
        <v>37.246755611111105</v>
      </c>
      <c r="S1595" s="90">
        <v>189.01297827777779</v>
      </c>
      <c r="T1595" s="90">
        <v>16.034161722222223</v>
      </c>
      <c r="U1595" s="90">
        <v>0</v>
      </c>
      <c r="V1595" s="90">
        <v>928.88004733963578</v>
      </c>
      <c r="W1595" s="90">
        <v>1.6003400000000001</v>
      </c>
      <c r="X1595" s="90">
        <v>196.32</v>
      </c>
      <c r="Y1595" s="90">
        <v>59.607472874685548</v>
      </c>
      <c r="Z1595" s="90">
        <v>302.48502965705893</v>
      </c>
      <c r="AA1595" s="90">
        <v>25.660110370541112</v>
      </c>
      <c r="AB1595" s="90">
        <v>0</v>
      </c>
      <c r="AC1595" s="90">
        <v>1486.5238949595127</v>
      </c>
      <c r="AD1595" s="90">
        <v>1874.2765078617983</v>
      </c>
    </row>
    <row r="1596" spans="1:30" x14ac:dyDescent="0.2">
      <c r="A1596" s="89" t="s">
        <v>1117</v>
      </c>
      <c r="B1596" s="89" t="s">
        <v>577</v>
      </c>
      <c r="C1596" s="89" t="s">
        <v>4</v>
      </c>
      <c r="D1596" s="89" t="s">
        <v>890</v>
      </c>
      <c r="E1596" s="89" t="s">
        <v>608</v>
      </c>
      <c r="F1596" s="89" t="s">
        <v>608</v>
      </c>
      <c r="G1596" s="89" t="s">
        <v>541</v>
      </c>
      <c r="H1596" s="89" t="s">
        <v>83</v>
      </c>
      <c r="I1596" s="89" t="s">
        <v>361</v>
      </c>
      <c r="J1596" s="90">
        <v>54.931199999999997</v>
      </c>
      <c r="K1596" s="90">
        <v>73.44323</v>
      </c>
      <c r="L1596" s="89" t="s">
        <v>24</v>
      </c>
      <c r="M1596" s="89" t="s">
        <v>25</v>
      </c>
      <c r="N1596" s="89"/>
      <c r="O1596" s="89" t="s">
        <v>25</v>
      </c>
      <c r="P1596" s="90" t="s">
        <v>540</v>
      </c>
      <c r="Q1596" s="89" t="s">
        <v>540</v>
      </c>
      <c r="R1596" s="90">
        <v>37.246755611111105</v>
      </c>
      <c r="S1596" s="90">
        <v>189.01297827777779</v>
      </c>
      <c r="T1596" s="90">
        <v>16.034161722222223</v>
      </c>
      <c r="U1596" s="90">
        <v>0</v>
      </c>
      <c r="V1596" s="90">
        <v>251.08052268259377</v>
      </c>
      <c r="W1596" s="90">
        <v>0.79483999999999999</v>
      </c>
      <c r="X1596" s="90">
        <v>26.53</v>
      </c>
      <c r="Y1596" s="90">
        <v>29.605211229935552</v>
      </c>
      <c r="Z1596" s="90">
        <v>150.2350756543089</v>
      </c>
      <c r="AA1596" s="90">
        <v>12.744593103291111</v>
      </c>
      <c r="AB1596" s="90">
        <v>0</v>
      </c>
      <c r="AC1596" s="90">
        <v>199.56884264903283</v>
      </c>
      <c r="AD1596" s="90">
        <v>392.15372263656843</v>
      </c>
    </row>
    <row r="1597" spans="1:30" x14ac:dyDescent="0.2">
      <c r="A1597" s="89" t="s">
        <v>1117</v>
      </c>
      <c r="B1597" s="89" t="s">
        <v>577</v>
      </c>
      <c r="C1597" s="89" t="s">
        <v>5</v>
      </c>
      <c r="D1597" s="89" t="s">
        <v>890</v>
      </c>
      <c r="E1597" s="89" t="s">
        <v>608</v>
      </c>
      <c r="F1597" s="89" t="s">
        <v>608</v>
      </c>
      <c r="G1597" s="89" t="s">
        <v>541</v>
      </c>
      <c r="H1597" s="89" t="s">
        <v>83</v>
      </c>
      <c r="I1597" s="89" t="s">
        <v>361</v>
      </c>
      <c r="J1597" s="90">
        <v>54.931199999999997</v>
      </c>
      <c r="K1597" s="90">
        <v>73.44323</v>
      </c>
      <c r="L1597" s="89" t="s">
        <v>24</v>
      </c>
      <c r="M1597" s="89" t="s">
        <v>25</v>
      </c>
      <c r="N1597" s="89"/>
      <c r="O1597" s="89" t="s">
        <v>25</v>
      </c>
      <c r="P1597" s="90" t="s">
        <v>540</v>
      </c>
      <c r="Q1597" s="89" t="s">
        <v>540</v>
      </c>
      <c r="R1597" s="90">
        <v>37.246755611111105</v>
      </c>
      <c r="S1597" s="90">
        <v>189.01297827777779</v>
      </c>
      <c r="T1597" s="90">
        <v>16.034161722222223</v>
      </c>
      <c r="U1597" s="90">
        <v>0</v>
      </c>
      <c r="V1597" s="90">
        <v>251.08052268259377</v>
      </c>
      <c r="W1597" s="90">
        <v>0.32718000000000003</v>
      </c>
      <c r="X1597" s="90">
        <v>26.53</v>
      </c>
      <c r="Y1597" s="90">
        <v>12.186393500843332</v>
      </c>
      <c r="Z1597" s="90">
        <v>61.841266232923346</v>
      </c>
      <c r="AA1597" s="90">
        <v>5.2460570322766671</v>
      </c>
      <c r="AB1597" s="90">
        <v>0</v>
      </c>
      <c r="AC1597" s="90">
        <v>82.148525411291033</v>
      </c>
      <c r="AD1597" s="90">
        <v>161.4222421773344</v>
      </c>
    </row>
    <row r="1598" spans="1:30" x14ac:dyDescent="0.2">
      <c r="A1598" s="89" t="s">
        <v>1117</v>
      </c>
      <c r="B1598" s="89" t="s">
        <v>577</v>
      </c>
      <c r="C1598" s="89" t="s">
        <v>10</v>
      </c>
      <c r="D1598" s="89" t="s">
        <v>890</v>
      </c>
      <c r="E1598" s="89" t="s">
        <v>608</v>
      </c>
      <c r="F1598" s="89" t="s">
        <v>608</v>
      </c>
      <c r="G1598" s="89" t="s">
        <v>541</v>
      </c>
      <c r="H1598" s="89" t="s">
        <v>83</v>
      </c>
      <c r="I1598" s="89" t="s">
        <v>361</v>
      </c>
      <c r="J1598" s="90">
        <v>54.931199999999997</v>
      </c>
      <c r="K1598" s="90">
        <v>73.44323</v>
      </c>
      <c r="L1598" s="89" t="s">
        <v>24</v>
      </c>
      <c r="M1598" s="89" t="s">
        <v>25</v>
      </c>
      <c r="N1598" s="89"/>
      <c r="O1598" s="89" t="s">
        <v>25</v>
      </c>
      <c r="P1598" s="90" t="s">
        <v>540</v>
      </c>
      <c r="Q1598" s="89" t="s">
        <v>540</v>
      </c>
      <c r="R1598" s="90">
        <v>37.246755611111105</v>
      </c>
      <c r="S1598" s="90">
        <v>189.01297827777779</v>
      </c>
      <c r="T1598" s="90">
        <v>16.034161722222223</v>
      </c>
      <c r="U1598" s="90">
        <v>0</v>
      </c>
      <c r="V1598" s="90">
        <v>251.08052268259377</v>
      </c>
      <c r="W1598" s="90">
        <v>0.18775</v>
      </c>
      <c r="X1598" s="90">
        <v>26.53</v>
      </c>
      <c r="Y1598" s="90">
        <v>6.9930783659861104</v>
      </c>
      <c r="Z1598" s="90">
        <v>35.487186671652779</v>
      </c>
      <c r="AA1598" s="90">
        <v>3.0104138633472224</v>
      </c>
      <c r="AB1598" s="90">
        <v>0</v>
      </c>
      <c r="AC1598" s="90">
        <v>47.140368133656978</v>
      </c>
      <c r="AD1598" s="90">
        <v>92.631047034643089</v>
      </c>
    </row>
    <row r="1599" spans="1:30" x14ac:dyDescent="0.2">
      <c r="A1599" s="89" t="s">
        <v>1117</v>
      </c>
      <c r="B1599" s="89" t="s">
        <v>577</v>
      </c>
      <c r="C1599" s="89" t="s">
        <v>9</v>
      </c>
      <c r="D1599" s="89" t="s">
        <v>890</v>
      </c>
      <c r="E1599" s="89" t="s">
        <v>608</v>
      </c>
      <c r="F1599" s="89" t="s">
        <v>608</v>
      </c>
      <c r="G1599" s="89" t="s">
        <v>541</v>
      </c>
      <c r="H1599" s="89" t="s">
        <v>83</v>
      </c>
      <c r="I1599" s="89" t="s">
        <v>361</v>
      </c>
      <c r="J1599" s="90">
        <v>54.931199999999997</v>
      </c>
      <c r="K1599" s="90">
        <v>73.44323</v>
      </c>
      <c r="L1599" s="89" t="s">
        <v>24</v>
      </c>
      <c r="M1599" s="89" t="s">
        <v>25</v>
      </c>
      <c r="N1599" s="89"/>
      <c r="O1599" s="89" t="s">
        <v>25</v>
      </c>
      <c r="P1599" s="90" t="s">
        <v>540</v>
      </c>
      <c r="Q1599" s="89" t="s">
        <v>540</v>
      </c>
      <c r="R1599" s="90">
        <v>37.246755611111105</v>
      </c>
      <c r="S1599" s="90">
        <v>189.01297827777779</v>
      </c>
      <c r="T1599" s="90">
        <v>16.034161722222223</v>
      </c>
      <c r="U1599" s="90">
        <v>0</v>
      </c>
      <c r="V1599" s="90">
        <v>251.08052268259377</v>
      </c>
      <c r="W1599" s="90">
        <v>4.5229999999999999E-2</v>
      </c>
      <c r="X1599" s="90">
        <v>26.53</v>
      </c>
      <c r="Y1599" s="90">
        <v>1.6846707562905552</v>
      </c>
      <c r="Z1599" s="90">
        <v>8.5490570075038885</v>
      </c>
      <c r="AA1599" s="90">
        <v>0.72522513469611116</v>
      </c>
      <c r="AB1599" s="90">
        <v>0</v>
      </c>
      <c r="AC1599" s="90">
        <v>11.356372040933715</v>
      </c>
      <c r="AD1599" s="90">
        <v>22.315324939424272</v>
      </c>
    </row>
    <row r="1600" spans="1:30" x14ac:dyDescent="0.2">
      <c r="A1600" s="89" t="s">
        <v>1117</v>
      </c>
      <c r="B1600" s="89" t="s">
        <v>578</v>
      </c>
      <c r="C1600" s="89" t="s">
        <v>6</v>
      </c>
      <c r="D1600" s="89" t="s">
        <v>890</v>
      </c>
      <c r="E1600" s="89" t="s">
        <v>608</v>
      </c>
      <c r="F1600" s="89" t="s">
        <v>608</v>
      </c>
      <c r="G1600" s="89" t="s">
        <v>541</v>
      </c>
      <c r="H1600" s="89" t="s">
        <v>83</v>
      </c>
      <c r="I1600" s="89" t="s">
        <v>361</v>
      </c>
      <c r="J1600" s="90">
        <v>54.931199999999997</v>
      </c>
      <c r="K1600" s="90">
        <v>73.44323</v>
      </c>
      <c r="L1600" s="89" t="s">
        <v>24</v>
      </c>
      <c r="M1600" s="89" t="s">
        <v>25</v>
      </c>
      <c r="N1600" s="89"/>
      <c r="O1600" s="89" t="s">
        <v>25</v>
      </c>
      <c r="P1600" s="90" t="s">
        <v>540</v>
      </c>
      <c r="Q1600" s="89" t="s">
        <v>540</v>
      </c>
      <c r="R1600" s="90">
        <v>37.246755611111105</v>
      </c>
      <c r="S1600" s="90">
        <v>189.01297827777779</v>
      </c>
      <c r="T1600" s="90">
        <v>16.034161722222223</v>
      </c>
      <c r="U1600" s="90">
        <v>0</v>
      </c>
      <c r="V1600" s="90">
        <v>251.08052268259377</v>
      </c>
      <c r="W1600" s="90">
        <v>0.58911999999999998</v>
      </c>
      <c r="X1600" s="90">
        <v>26.53</v>
      </c>
      <c r="Y1600" s="90">
        <v>21.942808665617772</v>
      </c>
      <c r="Z1600" s="90">
        <v>111.35132576300445</v>
      </c>
      <c r="AA1600" s="90">
        <v>9.4460453537955562</v>
      </c>
      <c r="AB1600" s="90">
        <v>0</v>
      </c>
      <c r="AC1600" s="90">
        <v>147.91655752276964</v>
      </c>
      <c r="AD1600" s="90">
        <v>290.65673730518745</v>
      </c>
    </row>
    <row r="1601" spans="1:30" x14ac:dyDescent="0.2">
      <c r="A1601" s="89" t="s">
        <v>1117</v>
      </c>
      <c r="B1601" s="89" t="s">
        <v>578</v>
      </c>
      <c r="C1601" s="89" t="s">
        <v>7</v>
      </c>
      <c r="D1601" s="89" t="s">
        <v>890</v>
      </c>
      <c r="E1601" s="89" t="s">
        <v>608</v>
      </c>
      <c r="F1601" s="89" t="s">
        <v>608</v>
      </c>
      <c r="G1601" s="89" t="s">
        <v>541</v>
      </c>
      <c r="H1601" s="89" t="s">
        <v>83</v>
      </c>
      <c r="I1601" s="89" t="s">
        <v>361</v>
      </c>
      <c r="J1601" s="90">
        <v>54.931199999999997</v>
      </c>
      <c r="K1601" s="90">
        <v>73.44323</v>
      </c>
      <c r="L1601" s="89" t="s">
        <v>24</v>
      </c>
      <c r="M1601" s="89" t="s">
        <v>25</v>
      </c>
      <c r="N1601" s="89"/>
      <c r="O1601" s="89" t="s">
        <v>25</v>
      </c>
      <c r="P1601" s="90" t="s">
        <v>540</v>
      </c>
      <c r="Q1601" s="89" t="s">
        <v>540</v>
      </c>
      <c r="R1601" s="90">
        <v>37.246755611111105</v>
      </c>
      <c r="S1601" s="90">
        <v>189.01297827777779</v>
      </c>
      <c r="T1601" s="90">
        <v>16.034161722222223</v>
      </c>
      <c r="U1601" s="90">
        <v>0</v>
      </c>
      <c r="V1601" s="90">
        <v>251.08052268259377</v>
      </c>
      <c r="W1601" s="90">
        <v>0.37694</v>
      </c>
      <c r="X1601" s="90">
        <v>26.53</v>
      </c>
      <c r="Y1601" s="90">
        <v>14.039792060052219</v>
      </c>
      <c r="Z1601" s="90">
        <v>71.246552032025562</v>
      </c>
      <c r="AA1601" s="90">
        <v>6.0439169195744444</v>
      </c>
      <c r="AB1601" s="90">
        <v>0</v>
      </c>
      <c r="AC1601" s="90">
        <v>94.642292219976895</v>
      </c>
      <c r="AD1601" s="90">
        <v>185.97255323162912</v>
      </c>
    </row>
    <row r="1602" spans="1:30" x14ac:dyDescent="0.2">
      <c r="A1602" s="89" t="s">
        <v>1117</v>
      </c>
      <c r="B1602" s="89" t="s">
        <v>577</v>
      </c>
      <c r="C1602" s="89" t="s">
        <v>4</v>
      </c>
      <c r="D1602" s="89" t="s">
        <v>891</v>
      </c>
      <c r="E1602" s="89" t="s">
        <v>608</v>
      </c>
      <c r="F1602" s="89" t="s">
        <v>608</v>
      </c>
      <c r="G1602" s="89" t="s">
        <v>541</v>
      </c>
      <c r="H1602" s="89" t="s">
        <v>83</v>
      </c>
      <c r="I1602" s="89" t="s">
        <v>362</v>
      </c>
      <c r="J1602" s="90">
        <v>55.432817</v>
      </c>
      <c r="K1602" s="90">
        <v>74.937820000000002</v>
      </c>
      <c r="L1602" s="89" t="s">
        <v>24</v>
      </c>
      <c r="M1602" s="89" t="s">
        <v>25</v>
      </c>
      <c r="N1602" s="89"/>
      <c r="O1602" s="89" t="s">
        <v>25</v>
      </c>
      <c r="P1602" s="90" t="s">
        <v>540</v>
      </c>
      <c r="Q1602" s="89" t="s">
        <v>540</v>
      </c>
      <c r="R1602" s="90">
        <v>37.246755611111105</v>
      </c>
      <c r="S1602" s="90">
        <v>189.01297827777779</v>
      </c>
      <c r="T1602" s="90">
        <v>16.034161722222223</v>
      </c>
      <c r="U1602" s="90">
        <v>0</v>
      </c>
      <c r="V1602" s="90">
        <v>936.68565572956061</v>
      </c>
      <c r="W1602" s="90">
        <v>1.2435799999999999</v>
      </c>
      <c r="X1602" s="90">
        <v>138.05000000000001</v>
      </c>
      <c r="Y1602" s="90">
        <v>46.319320342865545</v>
      </c>
      <c r="Z1602" s="90">
        <v>235.0527595266789</v>
      </c>
      <c r="AA1602" s="90">
        <v>19.939762834521112</v>
      </c>
      <c r="AB1602" s="90">
        <v>0</v>
      </c>
      <c r="AC1602" s="90">
        <v>1164.8435477521668</v>
      </c>
      <c r="AD1602" s="90">
        <v>1466.1553904562325</v>
      </c>
    </row>
    <row r="1603" spans="1:30" x14ac:dyDescent="0.2">
      <c r="A1603" s="89" t="s">
        <v>1117</v>
      </c>
      <c r="B1603" s="89" t="s">
        <v>577</v>
      </c>
      <c r="C1603" s="89" t="s">
        <v>5</v>
      </c>
      <c r="D1603" s="89" t="s">
        <v>891</v>
      </c>
      <c r="E1603" s="89" t="s">
        <v>608</v>
      </c>
      <c r="F1603" s="89" t="s">
        <v>608</v>
      </c>
      <c r="G1603" s="89" t="s">
        <v>541</v>
      </c>
      <c r="H1603" s="89" t="s">
        <v>83</v>
      </c>
      <c r="I1603" s="89" t="s">
        <v>362</v>
      </c>
      <c r="J1603" s="90">
        <v>55.432817</v>
      </c>
      <c r="K1603" s="90">
        <v>74.937820000000002</v>
      </c>
      <c r="L1603" s="89" t="s">
        <v>24</v>
      </c>
      <c r="M1603" s="89" t="s">
        <v>25</v>
      </c>
      <c r="N1603" s="89"/>
      <c r="O1603" s="89" t="s">
        <v>25</v>
      </c>
      <c r="P1603" s="90" t="s">
        <v>540</v>
      </c>
      <c r="Q1603" s="89" t="s">
        <v>540</v>
      </c>
      <c r="R1603" s="90">
        <v>37.246755611111105</v>
      </c>
      <c r="S1603" s="90">
        <v>189.01297827777779</v>
      </c>
      <c r="T1603" s="90">
        <v>16.034161722222223</v>
      </c>
      <c r="U1603" s="90">
        <v>0</v>
      </c>
      <c r="V1603" s="90">
        <v>936.68565572956061</v>
      </c>
      <c r="W1603" s="90">
        <v>0.56642999999999999</v>
      </c>
      <c r="X1603" s="90">
        <v>138.05000000000001</v>
      </c>
      <c r="Y1603" s="90">
        <v>21.097679780801663</v>
      </c>
      <c r="Z1603" s="90">
        <v>107.06262128588168</v>
      </c>
      <c r="AA1603" s="90">
        <v>9.0822302243183337</v>
      </c>
      <c r="AB1603" s="90">
        <v>0</v>
      </c>
      <c r="AC1603" s="90">
        <v>530.56685597489502</v>
      </c>
      <c r="AD1603" s="90">
        <v>667.8093872658967</v>
      </c>
    </row>
    <row r="1604" spans="1:30" x14ac:dyDescent="0.2">
      <c r="A1604" s="89" t="s">
        <v>1117</v>
      </c>
      <c r="B1604" s="89" t="s">
        <v>577</v>
      </c>
      <c r="C1604" s="89" t="s">
        <v>10</v>
      </c>
      <c r="D1604" s="89" t="s">
        <v>891</v>
      </c>
      <c r="E1604" s="89" t="s">
        <v>608</v>
      </c>
      <c r="F1604" s="89" t="s">
        <v>608</v>
      </c>
      <c r="G1604" s="89" t="s">
        <v>541</v>
      </c>
      <c r="H1604" s="89" t="s">
        <v>83</v>
      </c>
      <c r="I1604" s="89" t="s">
        <v>362</v>
      </c>
      <c r="J1604" s="90">
        <v>55.432817</v>
      </c>
      <c r="K1604" s="90">
        <v>74.937820000000002</v>
      </c>
      <c r="L1604" s="89" t="s">
        <v>24</v>
      </c>
      <c r="M1604" s="89" t="s">
        <v>25</v>
      </c>
      <c r="N1604" s="89"/>
      <c r="O1604" s="89" t="s">
        <v>25</v>
      </c>
      <c r="P1604" s="90" t="s">
        <v>540</v>
      </c>
      <c r="Q1604" s="89" t="s">
        <v>540</v>
      </c>
      <c r="R1604" s="90">
        <v>37.246755611111105</v>
      </c>
      <c r="S1604" s="90">
        <v>189.01297827777779</v>
      </c>
      <c r="T1604" s="90">
        <v>16.034161722222223</v>
      </c>
      <c r="U1604" s="90">
        <v>0</v>
      </c>
      <c r="V1604" s="90">
        <v>936.68565572956061</v>
      </c>
      <c r="W1604" s="90">
        <v>0.33582000000000001</v>
      </c>
      <c r="X1604" s="90">
        <v>138.05000000000001</v>
      </c>
      <c r="Y1604" s="90">
        <v>12.508205469323332</v>
      </c>
      <c r="Z1604" s="90">
        <v>63.474338365243341</v>
      </c>
      <c r="AA1604" s="90">
        <v>5.3845921895566669</v>
      </c>
      <c r="AB1604" s="90">
        <v>0</v>
      </c>
      <c r="AC1604" s="90">
        <v>314.55777690710107</v>
      </c>
      <c r="AD1604" s="90">
        <v>395.92491293122441</v>
      </c>
    </row>
    <row r="1605" spans="1:30" x14ac:dyDescent="0.2">
      <c r="A1605" s="89" t="s">
        <v>1117</v>
      </c>
      <c r="B1605" s="89" t="s">
        <v>577</v>
      </c>
      <c r="C1605" s="89" t="s">
        <v>9</v>
      </c>
      <c r="D1605" s="89" t="s">
        <v>891</v>
      </c>
      <c r="E1605" s="89" t="s">
        <v>608</v>
      </c>
      <c r="F1605" s="89" t="s">
        <v>608</v>
      </c>
      <c r="G1605" s="89" t="s">
        <v>541</v>
      </c>
      <c r="H1605" s="89" t="s">
        <v>83</v>
      </c>
      <c r="I1605" s="89" t="s">
        <v>362</v>
      </c>
      <c r="J1605" s="90">
        <v>55.432817</v>
      </c>
      <c r="K1605" s="90">
        <v>74.937820000000002</v>
      </c>
      <c r="L1605" s="89" t="s">
        <v>24</v>
      </c>
      <c r="M1605" s="89" t="s">
        <v>25</v>
      </c>
      <c r="N1605" s="89"/>
      <c r="O1605" s="89" t="s">
        <v>25</v>
      </c>
      <c r="P1605" s="90" t="s">
        <v>540</v>
      </c>
      <c r="Q1605" s="89" t="s">
        <v>540</v>
      </c>
      <c r="R1605" s="90">
        <v>37.246755611111105</v>
      </c>
      <c r="S1605" s="90">
        <v>189.01297827777779</v>
      </c>
      <c r="T1605" s="90">
        <v>16.034161722222223</v>
      </c>
      <c r="U1605" s="90">
        <v>0</v>
      </c>
      <c r="V1605" s="90">
        <v>936.68565572956061</v>
      </c>
      <c r="W1605" s="90">
        <v>8.3409999999999998E-2</v>
      </c>
      <c r="X1605" s="90">
        <v>138.05000000000001</v>
      </c>
      <c r="Y1605" s="90">
        <v>3.1067518855227774</v>
      </c>
      <c r="Z1605" s="90">
        <v>15.765572518149446</v>
      </c>
      <c r="AA1605" s="90">
        <v>1.3374094292505556</v>
      </c>
      <c r="AB1605" s="90">
        <v>0</v>
      </c>
      <c r="AC1605" s="90">
        <v>78.128950544402642</v>
      </c>
      <c r="AD1605" s="90">
        <v>98.338684377325421</v>
      </c>
    </row>
    <row r="1606" spans="1:30" x14ac:dyDescent="0.2">
      <c r="A1606" s="89" t="s">
        <v>1117</v>
      </c>
      <c r="B1606" s="89" t="s">
        <v>578</v>
      </c>
      <c r="C1606" s="89" t="s">
        <v>6</v>
      </c>
      <c r="D1606" s="89" t="s">
        <v>891</v>
      </c>
      <c r="E1606" s="89" t="s">
        <v>608</v>
      </c>
      <c r="F1606" s="89" t="s">
        <v>608</v>
      </c>
      <c r="G1606" s="89" t="s">
        <v>541</v>
      </c>
      <c r="H1606" s="89" t="s">
        <v>83</v>
      </c>
      <c r="I1606" s="89" t="s">
        <v>362</v>
      </c>
      <c r="J1606" s="90">
        <v>55.432817</v>
      </c>
      <c r="K1606" s="90">
        <v>74.937820000000002</v>
      </c>
      <c r="L1606" s="89" t="s">
        <v>24</v>
      </c>
      <c r="M1606" s="89" t="s">
        <v>25</v>
      </c>
      <c r="N1606" s="89"/>
      <c r="O1606" s="89" t="s">
        <v>25</v>
      </c>
      <c r="P1606" s="90" t="s">
        <v>540</v>
      </c>
      <c r="Q1606" s="89" t="s">
        <v>540</v>
      </c>
      <c r="R1606" s="90">
        <v>37.246755611111105</v>
      </c>
      <c r="S1606" s="90">
        <v>189.01297827777779</v>
      </c>
      <c r="T1606" s="90">
        <v>16.034161722222223</v>
      </c>
      <c r="U1606" s="90">
        <v>0</v>
      </c>
      <c r="V1606" s="90">
        <v>936.68565572956061</v>
      </c>
      <c r="W1606" s="90">
        <v>0.26913999999999999</v>
      </c>
      <c r="X1606" s="90">
        <v>138.05000000000001</v>
      </c>
      <c r="Y1606" s="90">
        <v>10.024591805174442</v>
      </c>
      <c r="Z1606" s="90">
        <v>50.870952973681113</v>
      </c>
      <c r="AA1606" s="90">
        <v>4.3154342859188892</v>
      </c>
      <c r="AB1606" s="90">
        <v>0</v>
      </c>
      <c r="AC1606" s="90">
        <v>252.09957738305394</v>
      </c>
      <c r="AD1606" s="90">
        <v>317.31055644782839</v>
      </c>
    </row>
    <row r="1607" spans="1:30" x14ac:dyDescent="0.2">
      <c r="A1607" s="89" t="s">
        <v>1117</v>
      </c>
      <c r="B1607" s="89" t="s">
        <v>578</v>
      </c>
      <c r="C1607" s="89" t="s">
        <v>7</v>
      </c>
      <c r="D1607" s="89" t="s">
        <v>891</v>
      </c>
      <c r="E1607" s="89" t="s">
        <v>608</v>
      </c>
      <c r="F1607" s="89" t="s">
        <v>608</v>
      </c>
      <c r="G1607" s="89" t="s">
        <v>541</v>
      </c>
      <c r="H1607" s="89" t="s">
        <v>83</v>
      </c>
      <c r="I1607" s="89" t="s">
        <v>362</v>
      </c>
      <c r="J1607" s="90">
        <v>55.432817</v>
      </c>
      <c r="K1607" s="90">
        <v>74.937820000000002</v>
      </c>
      <c r="L1607" s="89" t="s">
        <v>24</v>
      </c>
      <c r="M1607" s="89" t="s">
        <v>25</v>
      </c>
      <c r="N1607" s="89"/>
      <c r="O1607" s="89" t="s">
        <v>25</v>
      </c>
      <c r="P1607" s="90" t="s">
        <v>540</v>
      </c>
      <c r="Q1607" s="89" t="s">
        <v>540</v>
      </c>
      <c r="R1607" s="90">
        <v>37.246755611111105</v>
      </c>
      <c r="S1607" s="90">
        <v>189.01297827777779</v>
      </c>
      <c r="T1607" s="90">
        <v>16.034161722222223</v>
      </c>
      <c r="U1607" s="90">
        <v>0</v>
      </c>
      <c r="V1607" s="90">
        <v>936.68565572956061</v>
      </c>
      <c r="W1607" s="90">
        <v>0.17921000000000001</v>
      </c>
      <c r="X1607" s="90">
        <v>138.05000000000001</v>
      </c>
      <c r="Y1607" s="90">
        <v>6.6749910730672211</v>
      </c>
      <c r="Z1607" s="90">
        <v>33.873015837160558</v>
      </c>
      <c r="AA1607" s="90">
        <v>2.8734821222394444</v>
      </c>
      <c r="AB1607" s="90">
        <v>0</v>
      </c>
      <c r="AC1607" s="90">
        <v>167.86343636329457</v>
      </c>
      <c r="AD1607" s="90">
        <v>211.28492539576177</v>
      </c>
    </row>
    <row r="1608" spans="1:30" x14ac:dyDescent="0.2">
      <c r="A1608" s="89" t="s">
        <v>1117</v>
      </c>
      <c r="B1608" s="89" t="s">
        <v>577</v>
      </c>
      <c r="C1608" s="89" t="s">
        <v>4</v>
      </c>
      <c r="D1608" s="89" t="s">
        <v>892</v>
      </c>
      <c r="E1608" s="89" t="s">
        <v>608</v>
      </c>
      <c r="F1608" s="89" t="s">
        <v>608</v>
      </c>
      <c r="G1608" s="89" t="s">
        <v>541</v>
      </c>
      <c r="H1608" s="89" t="s">
        <v>83</v>
      </c>
      <c r="I1608" s="89" t="s">
        <v>363</v>
      </c>
      <c r="J1608" s="90">
        <v>55.037385999999998</v>
      </c>
      <c r="K1608" s="90">
        <v>73.213037</v>
      </c>
      <c r="L1608" s="89" t="s">
        <v>24</v>
      </c>
      <c r="M1608" s="89" t="s">
        <v>25</v>
      </c>
      <c r="N1608" s="89"/>
      <c r="O1608" s="89" t="s">
        <v>25</v>
      </c>
      <c r="P1608" s="90" t="s">
        <v>540</v>
      </c>
      <c r="Q1608" s="89" t="s">
        <v>540</v>
      </c>
      <c r="R1608" s="90">
        <v>37.246755611111105</v>
      </c>
      <c r="S1608" s="90">
        <v>189.01297827777779</v>
      </c>
      <c r="T1608" s="90">
        <v>16.034161722222223</v>
      </c>
      <c r="U1608" s="90">
        <v>0</v>
      </c>
      <c r="V1608" s="90">
        <v>251.08052268259377</v>
      </c>
      <c r="W1608" s="90">
        <v>1.0607599999999999</v>
      </c>
      <c r="X1608" s="90">
        <v>9.2100000000000009</v>
      </c>
      <c r="Y1608" s="90">
        <v>39.509868482042215</v>
      </c>
      <c r="Z1608" s="90">
        <v>200.49740683793556</v>
      </c>
      <c r="AA1608" s="90">
        <v>17.008397388464445</v>
      </c>
      <c r="AB1608" s="90">
        <v>0</v>
      </c>
      <c r="AC1608" s="90">
        <v>266.33617524078812</v>
      </c>
      <c r="AD1608" s="90">
        <v>523.35184794923032</v>
      </c>
    </row>
    <row r="1609" spans="1:30" x14ac:dyDescent="0.2">
      <c r="A1609" s="89" t="s">
        <v>1117</v>
      </c>
      <c r="B1609" s="89" t="s">
        <v>577</v>
      </c>
      <c r="C1609" s="89" t="s">
        <v>5</v>
      </c>
      <c r="D1609" s="89" t="s">
        <v>892</v>
      </c>
      <c r="E1609" s="89" t="s">
        <v>608</v>
      </c>
      <c r="F1609" s="89" t="s">
        <v>608</v>
      </c>
      <c r="G1609" s="89" t="s">
        <v>541</v>
      </c>
      <c r="H1609" s="89" t="s">
        <v>83</v>
      </c>
      <c r="I1609" s="89" t="s">
        <v>363</v>
      </c>
      <c r="J1609" s="90">
        <v>55.037385999999998</v>
      </c>
      <c r="K1609" s="90">
        <v>73.213037</v>
      </c>
      <c r="L1609" s="89" t="s">
        <v>24</v>
      </c>
      <c r="M1609" s="89" t="s">
        <v>25</v>
      </c>
      <c r="N1609" s="89"/>
      <c r="O1609" s="89" t="s">
        <v>25</v>
      </c>
      <c r="P1609" s="90" t="s">
        <v>540</v>
      </c>
      <c r="Q1609" s="89" t="s">
        <v>540</v>
      </c>
      <c r="R1609" s="90">
        <v>37.246755611111105</v>
      </c>
      <c r="S1609" s="90">
        <v>189.01297827777779</v>
      </c>
      <c r="T1609" s="90">
        <v>16.034161722222223</v>
      </c>
      <c r="U1609" s="90">
        <v>0</v>
      </c>
      <c r="V1609" s="90">
        <v>251.08052268259377</v>
      </c>
      <c r="W1609" s="90">
        <v>0.44098999999999999</v>
      </c>
      <c r="X1609" s="90">
        <v>9.2100000000000009</v>
      </c>
      <c r="Y1609" s="90">
        <v>16.425446756943884</v>
      </c>
      <c r="Z1609" s="90">
        <v>83.352833290717228</v>
      </c>
      <c r="AA1609" s="90">
        <v>7.0709049778827779</v>
      </c>
      <c r="AB1609" s="90">
        <v>0</v>
      </c>
      <c r="AC1609" s="90">
        <v>110.72399969779703</v>
      </c>
      <c r="AD1609" s="90">
        <v>217.57318472334092</v>
      </c>
    </row>
    <row r="1610" spans="1:30" x14ac:dyDescent="0.2">
      <c r="A1610" s="89" t="s">
        <v>1117</v>
      </c>
      <c r="B1610" s="89" t="s">
        <v>577</v>
      </c>
      <c r="C1610" s="89" t="s">
        <v>10</v>
      </c>
      <c r="D1610" s="89" t="s">
        <v>892</v>
      </c>
      <c r="E1610" s="89" t="s">
        <v>608</v>
      </c>
      <c r="F1610" s="89" t="s">
        <v>608</v>
      </c>
      <c r="G1610" s="89" t="s">
        <v>541</v>
      </c>
      <c r="H1610" s="89" t="s">
        <v>83</v>
      </c>
      <c r="I1610" s="89" t="s">
        <v>363</v>
      </c>
      <c r="J1610" s="90">
        <v>55.037385999999998</v>
      </c>
      <c r="K1610" s="90">
        <v>73.213037</v>
      </c>
      <c r="L1610" s="89" t="s">
        <v>24</v>
      </c>
      <c r="M1610" s="89" t="s">
        <v>25</v>
      </c>
      <c r="N1610" s="89"/>
      <c r="O1610" s="89" t="s">
        <v>25</v>
      </c>
      <c r="P1610" s="90" t="s">
        <v>540</v>
      </c>
      <c r="Q1610" s="89" t="s">
        <v>540</v>
      </c>
      <c r="R1610" s="90">
        <v>37.246755611111105</v>
      </c>
      <c r="S1610" s="90">
        <v>189.01297827777779</v>
      </c>
      <c r="T1610" s="90">
        <v>16.034161722222223</v>
      </c>
      <c r="U1610" s="90">
        <v>0</v>
      </c>
      <c r="V1610" s="90">
        <v>251.08052268259377</v>
      </c>
      <c r="W1610" s="90">
        <v>0.25392999999999999</v>
      </c>
      <c r="X1610" s="90">
        <v>9.2100000000000009</v>
      </c>
      <c r="Y1610" s="90">
        <v>9.4580686523294428</v>
      </c>
      <c r="Z1610" s="90">
        <v>47.996065574076113</v>
      </c>
      <c r="AA1610" s="90">
        <v>4.0715546861238892</v>
      </c>
      <c r="AB1610" s="90">
        <v>0</v>
      </c>
      <c r="AC1610" s="90">
        <v>63.756877124791032</v>
      </c>
      <c r="AD1610" s="90">
        <v>125.28256603732048</v>
      </c>
    </row>
    <row r="1611" spans="1:30" x14ac:dyDescent="0.2">
      <c r="A1611" s="89" t="s">
        <v>1117</v>
      </c>
      <c r="B1611" s="89" t="s">
        <v>577</v>
      </c>
      <c r="C1611" s="89" t="s">
        <v>9</v>
      </c>
      <c r="D1611" s="89" t="s">
        <v>892</v>
      </c>
      <c r="E1611" s="89" t="s">
        <v>608</v>
      </c>
      <c r="F1611" s="89" t="s">
        <v>608</v>
      </c>
      <c r="G1611" s="89" t="s">
        <v>541</v>
      </c>
      <c r="H1611" s="89" t="s">
        <v>83</v>
      </c>
      <c r="I1611" s="89" t="s">
        <v>363</v>
      </c>
      <c r="J1611" s="90">
        <v>55.037385999999998</v>
      </c>
      <c r="K1611" s="90">
        <v>73.213037</v>
      </c>
      <c r="L1611" s="89" t="s">
        <v>24</v>
      </c>
      <c r="M1611" s="89" t="s">
        <v>25</v>
      </c>
      <c r="N1611" s="89"/>
      <c r="O1611" s="89" t="s">
        <v>25</v>
      </c>
      <c r="P1611" s="90" t="s">
        <v>540</v>
      </c>
      <c r="Q1611" s="89" t="s">
        <v>540</v>
      </c>
      <c r="R1611" s="90">
        <v>37.246755611111105</v>
      </c>
      <c r="S1611" s="90">
        <v>189.01297827777779</v>
      </c>
      <c r="T1611" s="90">
        <v>16.034161722222223</v>
      </c>
      <c r="U1611" s="90">
        <v>0</v>
      </c>
      <c r="V1611" s="90">
        <v>251.08052268259377</v>
      </c>
      <c r="W1611" s="90">
        <v>6.1370000000000001E-2</v>
      </c>
      <c r="X1611" s="90">
        <v>9.2100000000000009</v>
      </c>
      <c r="Y1611" s="90">
        <v>2.2858333918538887</v>
      </c>
      <c r="Z1611" s="90">
        <v>11.599726476907223</v>
      </c>
      <c r="AA1611" s="90">
        <v>0.98401650489277781</v>
      </c>
      <c r="AB1611" s="90">
        <v>0</v>
      </c>
      <c r="AC1611" s="90">
        <v>15.40881167703078</v>
      </c>
      <c r="AD1611" s="90">
        <v>30.278388050684669</v>
      </c>
    </row>
    <row r="1612" spans="1:30" x14ac:dyDescent="0.2">
      <c r="A1612" s="89" t="s">
        <v>1117</v>
      </c>
      <c r="B1612" s="89" t="s">
        <v>578</v>
      </c>
      <c r="C1612" s="89" t="s">
        <v>6</v>
      </c>
      <c r="D1612" s="89" t="s">
        <v>892</v>
      </c>
      <c r="E1612" s="89" t="s">
        <v>608</v>
      </c>
      <c r="F1612" s="89" t="s">
        <v>608</v>
      </c>
      <c r="G1612" s="89" t="s">
        <v>541</v>
      </c>
      <c r="H1612" s="89" t="s">
        <v>83</v>
      </c>
      <c r="I1612" s="89" t="s">
        <v>363</v>
      </c>
      <c r="J1612" s="90">
        <v>55.037385999999998</v>
      </c>
      <c r="K1612" s="90">
        <v>73.213037</v>
      </c>
      <c r="L1612" s="89" t="s">
        <v>24</v>
      </c>
      <c r="M1612" s="89" t="s">
        <v>25</v>
      </c>
      <c r="N1612" s="89"/>
      <c r="O1612" s="89" t="s">
        <v>25</v>
      </c>
      <c r="P1612" s="90" t="s">
        <v>540</v>
      </c>
      <c r="Q1612" s="89" t="s">
        <v>540</v>
      </c>
      <c r="R1612" s="90">
        <v>37.246755611111105</v>
      </c>
      <c r="S1612" s="90">
        <v>189.01297827777779</v>
      </c>
      <c r="T1612" s="90">
        <v>16.034161722222223</v>
      </c>
      <c r="U1612" s="90">
        <v>0</v>
      </c>
      <c r="V1612" s="90">
        <v>251.08052268259377</v>
      </c>
      <c r="W1612" s="90">
        <v>1.2861199999999999</v>
      </c>
      <c r="X1612" s="90">
        <v>9.2100000000000009</v>
      </c>
      <c r="Y1612" s="90">
        <v>47.903797326562213</v>
      </c>
      <c r="Z1612" s="90">
        <v>243.09337162261556</v>
      </c>
      <c r="AA1612" s="90">
        <v>20.621856074184443</v>
      </c>
      <c r="AB1612" s="90">
        <v>0</v>
      </c>
      <c r="AC1612" s="90">
        <v>322.91968183253749</v>
      </c>
      <c r="AD1612" s="90">
        <v>634.5387068558997</v>
      </c>
    </row>
    <row r="1613" spans="1:30" x14ac:dyDescent="0.2">
      <c r="A1613" s="89" t="s">
        <v>1117</v>
      </c>
      <c r="B1613" s="89" t="s">
        <v>578</v>
      </c>
      <c r="C1613" s="89" t="s">
        <v>7</v>
      </c>
      <c r="D1613" s="89" t="s">
        <v>892</v>
      </c>
      <c r="E1613" s="89" t="s">
        <v>608</v>
      </c>
      <c r="F1613" s="89" t="s">
        <v>608</v>
      </c>
      <c r="G1613" s="89" t="s">
        <v>541</v>
      </c>
      <c r="H1613" s="89" t="s">
        <v>83</v>
      </c>
      <c r="I1613" s="89" t="s">
        <v>363</v>
      </c>
      <c r="J1613" s="90">
        <v>55.037385999999998</v>
      </c>
      <c r="K1613" s="90">
        <v>73.213037</v>
      </c>
      <c r="L1613" s="89" t="s">
        <v>24</v>
      </c>
      <c r="M1613" s="89" t="s">
        <v>25</v>
      </c>
      <c r="N1613" s="89"/>
      <c r="O1613" s="89" t="s">
        <v>25</v>
      </c>
      <c r="P1613" s="90" t="s">
        <v>540</v>
      </c>
      <c r="Q1613" s="89" t="s">
        <v>540</v>
      </c>
      <c r="R1613" s="90">
        <v>37.246755611111105</v>
      </c>
      <c r="S1613" s="90">
        <v>189.01297827777779</v>
      </c>
      <c r="T1613" s="90">
        <v>16.034161722222223</v>
      </c>
      <c r="U1613" s="90">
        <v>0</v>
      </c>
      <c r="V1613" s="90">
        <v>251.08052268259377</v>
      </c>
      <c r="W1613" s="90">
        <v>0.81816</v>
      </c>
      <c r="X1613" s="90">
        <v>9.2100000000000009</v>
      </c>
      <c r="Y1613" s="90">
        <v>30.473805570786663</v>
      </c>
      <c r="Z1613" s="90">
        <v>154.64285830774668</v>
      </c>
      <c r="AA1613" s="90">
        <v>13.118509754653333</v>
      </c>
      <c r="AB1613" s="90">
        <v>0</v>
      </c>
      <c r="AC1613" s="90">
        <v>205.42404043799093</v>
      </c>
      <c r="AD1613" s="90">
        <v>403.65921407117759</v>
      </c>
    </row>
    <row r="1614" spans="1:30" x14ac:dyDescent="0.2">
      <c r="A1614" s="89" t="s">
        <v>1117</v>
      </c>
      <c r="B1614" s="89" t="s">
        <v>577</v>
      </c>
      <c r="C1614" s="89" t="s">
        <v>4</v>
      </c>
      <c r="D1614" s="89" t="s">
        <v>893</v>
      </c>
      <c r="E1614" s="89" t="s">
        <v>608</v>
      </c>
      <c r="F1614" s="89" t="s">
        <v>608</v>
      </c>
      <c r="G1614" s="89" t="s">
        <v>541</v>
      </c>
      <c r="H1614" s="89" t="s">
        <v>83</v>
      </c>
      <c r="I1614" s="89" t="s">
        <v>364</v>
      </c>
      <c r="J1614" s="90">
        <v>54.995466999999998</v>
      </c>
      <c r="K1614" s="90">
        <v>73.288629999999998</v>
      </c>
      <c r="L1614" s="89" t="s">
        <v>24</v>
      </c>
      <c r="M1614" s="89" t="s">
        <v>25</v>
      </c>
      <c r="N1614" s="89"/>
      <c r="O1614" s="89" t="s">
        <v>25</v>
      </c>
      <c r="P1614" s="90" t="s">
        <v>540</v>
      </c>
      <c r="Q1614" s="89" t="s">
        <v>540</v>
      </c>
      <c r="R1614" s="90">
        <v>37.246755611111105</v>
      </c>
      <c r="S1614" s="90">
        <v>189.01297827777779</v>
      </c>
      <c r="T1614" s="90">
        <v>16.034161722222223</v>
      </c>
      <c r="U1614" s="90">
        <v>0</v>
      </c>
      <c r="V1614" s="90">
        <v>251.08052268259377</v>
      </c>
      <c r="W1614" s="90">
        <v>4.2729699999999999</v>
      </c>
      <c r="X1614" s="90">
        <v>13.87</v>
      </c>
      <c r="Y1614" s="90">
        <v>159.15426932360941</v>
      </c>
      <c r="Z1614" s="90">
        <v>807.64678579159613</v>
      </c>
      <c r="AA1614" s="90">
        <v>68.513492014203891</v>
      </c>
      <c r="AB1614" s="90">
        <v>0</v>
      </c>
      <c r="AC1614" s="90">
        <v>1072.8595410070427</v>
      </c>
      <c r="AD1614" s="90">
        <v>2108.1740881364522</v>
      </c>
    </row>
    <row r="1615" spans="1:30" x14ac:dyDescent="0.2">
      <c r="A1615" s="89" t="s">
        <v>1117</v>
      </c>
      <c r="B1615" s="89" t="s">
        <v>577</v>
      </c>
      <c r="C1615" s="89" t="s">
        <v>5</v>
      </c>
      <c r="D1615" s="89" t="s">
        <v>893</v>
      </c>
      <c r="E1615" s="89" t="s">
        <v>608</v>
      </c>
      <c r="F1615" s="89" t="s">
        <v>608</v>
      </c>
      <c r="G1615" s="89" t="s">
        <v>541</v>
      </c>
      <c r="H1615" s="89" t="s">
        <v>83</v>
      </c>
      <c r="I1615" s="89" t="s">
        <v>364</v>
      </c>
      <c r="J1615" s="90">
        <v>54.995466999999998</v>
      </c>
      <c r="K1615" s="90">
        <v>73.288629999999998</v>
      </c>
      <c r="L1615" s="89" t="s">
        <v>24</v>
      </c>
      <c r="M1615" s="89" t="s">
        <v>25</v>
      </c>
      <c r="N1615" s="89"/>
      <c r="O1615" s="89" t="s">
        <v>25</v>
      </c>
      <c r="P1615" s="90" t="s">
        <v>540</v>
      </c>
      <c r="Q1615" s="89" t="s">
        <v>540</v>
      </c>
      <c r="R1615" s="90">
        <v>37.246755611111105</v>
      </c>
      <c r="S1615" s="90">
        <v>189.01297827777779</v>
      </c>
      <c r="T1615" s="90">
        <v>16.034161722222223</v>
      </c>
      <c r="U1615" s="90">
        <v>0</v>
      </c>
      <c r="V1615" s="90">
        <v>251.08052268259377</v>
      </c>
      <c r="W1615" s="90">
        <v>1.85189</v>
      </c>
      <c r="X1615" s="90">
        <v>13.87</v>
      </c>
      <c r="Y1615" s="90">
        <v>68.976894248660543</v>
      </c>
      <c r="Z1615" s="90">
        <v>350.03124434283393</v>
      </c>
      <c r="AA1615" s="90">
        <v>29.693503751766112</v>
      </c>
      <c r="AB1615" s="90">
        <v>0</v>
      </c>
      <c r="AC1615" s="90">
        <v>464.97350915066858</v>
      </c>
      <c r="AD1615" s="90">
        <v>913.67515149392921</v>
      </c>
    </row>
    <row r="1616" spans="1:30" x14ac:dyDescent="0.2">
      <c r="A1616" s="89" t="s">
        <v>1117</v>
      </c>
      <c r="B1616" s="89" t="s">
        <v>577</v>
      </c>
      <c r="C1616" s="89" t="s">
        <v>10</v>
      </c>
      <c r="D1616" s="89" t="s">
        <v>893</v>
      </c>
      <c r="E1616" s="89" t="s">
        <v>608</v>
      </c>
      <c r="F1616" s="89" t="s">
        <v>608</v>
      </c>
      <c r="G1616" s="89" t="s">
        <v>541</v>
      </c>
      <c r="H1616" s="89" t="s">
        <v>83</v>
      </c>
      <c r="I1616" s="89" t="s">
        <v>364</v>
      </c>
      <c r="J1616" s="90">
        <v>54.995466999999998</v>
      </c>
      <c r="K1616" s="90">
        <v>73.288629999999998</v>
      </c>
      <c r="L1616" s="89" t="s">
        <v>24</v>
      </c>
      <c r="M1616" s="89" t="s">
        <v>25</v>
      </c>
      <c r="N1616" s="89"/>
      <c r="O1616" s="89" t="s">
        <v>25</v>
      </c>
      <c r="P1616" s="90" t="s">
        <v>540</v>
      </c>
      <c r="Q1616" s="89" t="s">
        <v>540</v>
      </c>
      <c r="R1616" s="90">
        <v>37.246755611111105</v>
      </c>
      <c r="S1616" s="90">
        <v>189.01297827777779</v>
      </c>
      <c r="T1616" s="90">
        <v>16.034161722222223</v>
      </c>
      <c r="U1616" s="90">
        <v>0</v>
      </c>
      <c r="V1616" s="90">
        <v>251.08052268259377</v>
      </c>
      <c r="W1616" s="90">
        <v>1.0810999999999999</v>
      </c>
      <c r="X1616" s="90">
        <v>13.87</v>
      </c>
      <c r="Y1616" s="90">
        <v>40.267467491172212</v>
      </c>
      <c r="Z1616" s="90">
        <v>204.34193081610556</v>
      </c>
      <c r="AA1616" s="90">
        <v>17.334532237894443</v>
      </c>
      <c r="AB1616" s="90">
        <v>0</v>
      </c>
      <c r="AC1616" s="90">
        <v>271.44315307215209</v>
      </c>
      <c r="AD1616" s="90">
        <v>533.38708361732438</v>
      </c>
    </row>
    <row r="1617" spans="1:30" x14ac:dyDescent="0.2">
      <c r="A1617" s="89" t="s">
        <v>1117</v>
      </c>
      <c r="B1617" s="89" t="s">
        <v>577</v>
      </c>
      <c r="C1617" s="89" t="s">
        <v>9</v>
      </c>
      <c r="D1617" s="89" t="s">
        <v>893</v>
      </c>
      <c r="E1617" s="89" t="s">
        <v>608</v>
      </c>
      <c r="F1617" s="89" t="s">
        <v>608</v>
      </c>
      <c r="G1617" s="89" t="s">
        <v>541</v>
      </c>
      <c r="H1617" s="89" t="s">
        <v>83</v>
      </c>
      <c r="I1617" s="89" t="s">
        <v>364</v>
      </c>
      <c r="J1617" s="90">
        <v>54.995466999999998</v>
      </c>
      <c r="K1617" s="90">
        <v>73.288629999999998</v>
      </c>
      <c r="L1617" s="89" t="s">
        <v>24</v>
      </c>
      <c r="M1617" s="89" t="s">
        <v>25</v>
      </c>
      <c r="N1617" s="89"/>
      <c r="O1617" s="89" t="s">
        <v>25</v>
      </c>
      <c r="P1617" s="90" t="s">
        <v>540</v>
      </c>
      <c r="Q1617" s="89" t="s">
        <v>540</v>
      </c>
      <c r="R1617" s="90">
        <v>37.246755611111105</v>
      </c>
      <c r="S1617" s="90">
        <v>189.01297827777779</v>
      </c>
      <c r="T1617" s="90">
        <v>16.034161722222223</v>
      </c>
      <c r="U1617" s="90">
        <v>0</v>
      </c>
      <c r="V1617" s="90">
        <v>251.08052268259377</v>
      </c>
      <c r="W1617" s="90">
        <v>0.26472000000000001</v>
      </c>
      <c r="X1617" s="90">
        <v>13.87</v>
      </c>
      <c r="Y1617" s="90">
        <v>9.8599611453733313</v>
      </c>
      <c r="Z1617" s="90">
        <v>50.035515609693341</v>
      </c>
      <c r="AA1617" s="90">
        <v>4.2445632911066671</v>
      </c>
      <c r="AB1617" s="90">
        <v>0</v>
      </c>
      <c r="AC1617" s="90">
        <v>66.466035964536218</v>
      </c>
      <c r="AD1617" s="90">
        <v>130.60607601070956</v>
      </c>
    </row>
    <row r="1618" spans="1:30" x14ac:dyDescent="0.2">
      <c r="A1618" s="89" t="s">
        <v>1117</v>
      </c>
      <c r="B1618" s="89" t="s">
        <v>578</v>
      </c>
      <c r="C1618" s="89" t="s">
        <v>6</v>
      </c>
      <c r="D1618" s="89" t="s">
        <v>893</v>
      </c>
      <c r="E1618" s="89" t="s">
        <v>608</v>
      </c>
      <c r="F1618" s="89" t="s">
        <v>608</v>
      </c>
      <c r="G1618" s="89" t="s">
        <v>541</v>
      </c>
      <c r="H1618" s="89" t="s">
        <v>83</v>
      </c>
      <c r="I1618" s="89" t="s">
        <v>364</v>
      </c>
      <c r="J1618" s="90">
        <v>54.995466999999998</v>
      </c>
      <c r="K1618" s="90">
        <v>73.288629999999998</v>
      </c>
      <c r="L1618" s="89" t="s">
        <v>24</v>
      </c>
      <c r="M1618" s="89" t="s">
        <v>25</v>
      </c>
      <c r="N1618" s="89"/>
      <c r="O1618" s="89" t="s">
        <v>25</v>
      </c>
      <c r="P1618" s="90" t="s">
        <v>540</v>
      </c>
      <c r="Q1618" s="89" t="s">
        <v>540</v>
      </c>
      <c r="R1618" s="90">
        <v>37.246755611111105</v>
      </c>
      <c r="S1618" s="90">
        <v>189.01297827777779</v>
      </c>
      <c r="T1618" s="90">
        <v>16.034161722222223</v>
      </c>
      <c r="U1618" s="90">
        <v>0</v>
      </c>
      <c r="V1618" s="90">
        <v>251.08052268259377</v>
      </c>
      <c r="W1618" s="90">
        <v>0.88212000000000002</v>
      </c>
      <c r="X1618" s="90">
        <v>13.87</v>
      </c>
      <c r="Y1618" s="90">
        <v>32.856108059673332</v>
      </c>
      <c r="Z1618" s="90">
        <v>166.73212839839334</v>
      </c>
      <c r="AA1618" s="90">
        <v>14.144054738406668</v>
      </c>
      <c r="AB1618" s="90">
        <v>0</v>
      </c>
      <c r="AC1618" s="90">
        <v>221.48315066876961</v>
      </c>
      <c r="AD1618" s="90">
        <v>435.21544186524295</v>
      </c>
    </row>
    <row r="1619" spans="1:30" x14ac:dyDescent="0.2">
      <c r="A1619" s="89" t="s">
        <v>1117</v>
      </c>
      <c r="B1619" s="89" t="s">
        <v>578</v>
      </c>
      <c r="C1619" s="89" t="s">
        <v>7</v>
      </c>
      <c r="D1619" s="89" t="s">
        <v>893</v>
      </c>
      <c r="E1619" s="89" t="s">
        <v>608</v>
      </c>
      <c r="F1619" s="89" t="s">
        <v>608</v>
      </c>
      <c r="G1619" s="89" t="s">
        <v>541</v>
      </c>
      <c r="H1619" s="89" t="s">
        <v>83</v>
      </c>
      <c r="I1619" s="89" t="s">
        <v>364</v>
      </c>
      <c r="J1619" s="90">
        <v>54.995466999999998</v>
      </c>
      <c r="K1619" s="90">
        <v>73.288629999999998</v>
      </c>
      <c r="L1619" s="89" t="s">
        <v>24</v>
      </c>
      <c r="M1619" s="89" t="s">
        <v>25</v>
      </c>
      <c r="N1619" s="89"/>
      <c r="O1619" s="89" t="s">
        <v>25</v>
      </c>
      <c r="P1619" s="90" t="s">
        <v>540</v>
      </c>
      <c r="Q1619" s="89" t="s">
        <v>540</v>
      </c>
      <c r="R1619" s="90">
        <v>37.246755611111105</v>
      </c>
      <c r="S1619" s="90">
        <v>189.01297827777779</v>
      </c>
      <c r="T1619" s="90">
        <v>16.034161722222223</v>
      </c>
      <c r="U1619" s="90">
        <v>0</v>
      </c>
      <c r="V1619" s="90">
        <v>251.08052268259377</v>
      </c>
      <c r="W1619" s="90">
        <v>0.57233000000000001</v>
      </c>
      <c r="X1619" s="90">
        <v>13.87</v>
      </c>
      <c r="Y1619" s="90">
        <v>21.31743563890722</v>
      </c>
      <c r="Z1619" s="90">
        <v>108.17779785772056</v>
      </c>
      <c r="AA1619" s="90">
        <v>9.1768317784794444</v>
      </c>
      <c r="AB1619" s="90">
        <v>0</v>
      </c>
      <c r="AC1619" s="90">
        <v>143.70091554692888</v>
      </c>
      <c r="AD1619" s="90">
        <v>282.37298082203608</v>
      </c>
    </row>
    <row r="1620" spans="1:30" x14ac:dyDescent="0.2">
      <c r="A1620" s="89" t="s">
        <v>1117</v>
      </c>
      <c r="B1620" s="89" t="s">
        <v>577</v>
      </c>
      <c r="C1620" s="89" t="s">
        <v>4</v>
      </c>
      <c r="D1620" s="89" t="s">
        <v>894</v>
      </c>
      <c r="E1620" s="89" t="s">
        <v>608</v>
      </c>
      <c r="F1620" s="89" t="s">
        <v>608</v>
      </c>
      <c r="G1620" s="89" t="s">
        <v>541</v>
      </c>
      <c r="H1620" s="89" t="s">
        <v>83</v>
      </c>
      <c r="I1620" s="89" t="s">
        <v>365</v>
      </c>
      <c r="J1620" s="90">
        <v>54.984625000000001</v>
      </c>
      <c r="K1620" s="90">
        <v>73.400282000000004</v>
      </c>
      <c r="L1620" s="89" t="s">
        <v>24</v>
      </c>
      <c r="M1620" s="89" t="s">
        <v>25</v>
      </c>
      <c r="N1620" s="89"/>
      <c r="O1620" s="89" t="s">
        <v>25</v>
      </c>
      <c r="P1620" s="90" t="s">
        <v>540</v>
      </c>
      <c r="Q1620" s="89" t="s">
        <v>540</v>
      </c>
      <c r="R1620" s="90">
        <v>37.246755611111105</v>
      </c>
      <c r="S1620" s="90">
        <v>189.01297827777779</v>
      </c>
      <c r="T1620" s="90">
        <v>16.034161722222223</v>
      </c>
      <c r="U1620" s="90">
        <v>0</v>
      </c>
      <c r="V1620" s="90">
        <v>251.08052268259377</v>
      </c>
      <c r="W1620" s="90">
        <v>4.7478699999999998</v>
      </c>
      <c r="X1620" s="90">
        <v>19.14</v>
      </c>
      <c r="Y1620" s="90">
        <v>176.84275356332608</v>
      </c>
      <c r="Z1620" s="90">
        <v>897.40904917571277</v>
      </c>
      <c r="AA1620" s="90">
        <v>76.128115416087226</v>
      </c>
      <c r="AB1620" s="90">
        <v>0</v>
      </c>
      <c r="AC1620" s="90">
        <v>1192.0976812290064</v>
      </c>
      <c r="AD1620" s="90">
        <v>2342.4775993841322</v>
      </c>
    </row>
    <row r="1621" spans="1:30" x14ac:dyDescent="0.2">
      <c r="A1621" s="89" t="s">
        <v>1117</v>
      </c>
      <c r="B1621" s="89" t="s">
        <v>577</v>
      </c>
      <c r="C1621" s="89" t="s">
        <v>5</v>
      </c>
      <c r="D1621" s="89" t="s">
        <v>894</v>
      </c>
      <c r="E1621" s="89" t="s">
        <v>608</v>
      </c>
      <c r="F1621" s="89" t="s">
        <v>608</v>
      </c>
      <c r="G1621" s="89" t="s">
        <v>541</v>
      </c>
      <c r="H1621" s="89" t="s">
        <v>83</v>
      </c>
      <c r="I1621" s="89" t="s">
        <v>365</v>
      </c>
      <c r="J1621" s="90">
        <v>54.984625000000001</v>
      </c>
      <c r="K1621" s="90">
        <v>73.400282000000004</v>
      </c>
      <c r="L1621" s="89" t="s">
        <v>24</v>
      </c>
      <c r="M1621" s="89" t="s">
        <v>25</v>
      </c>
      <c r="N1621" s="89"/>
      <c r="O1621" s="89" t="s">
        <v>25</v>
      </c>
      <c r="P1621" s="90" t="s">
        <v>540</v>
      </c>
      <c r="Q1621" s="89" t="s">
        <v>540</v>
      </c>
      <c r="R1621" s="90">
        <v>37.246755611111105</v>
      </c>
      <c r="S1621" s="90">
        <v>189.01297827777779</v>
      </c>
      <c r="T1621" s="90">
        <v>16.034161722222223</v>
      </c>
      <c r="U1621" s="90">
        <v>0</v>
      </c>
      <c r="V1621" s="90">
        <v>251.08052268259377</v>
      </c>
      <c r="W1621" s="90">
        <v>1.99997</v>
      </c>
      <c r="X1621" s="90">
        <v>19.14</v>
      </c>
      <c r="Y1621" s="90">
        <v>74.492393819553882</v>
      </c>
      <c r="Z1621" s="90">
        <v>378.02028616620726</v>
      </c>
      <c r="AA1621" s="90">
        <v>32.067842419592779</v>
      </c>
      <c r="AB1621" s="90">
        <v>0</v>
      </c>
      <c r="AC1621" s="90">
        <v>502.15351294950705</v>
      </c>
      <c r="AD1621" s="90">
        <v>986.73403535486091</v>
      </c>
    </row>
    <row r="1622" spans="1:30" x14ac:dyDescent="0.2">
      <c r="A1622" s="89" t="s">
        <v>1117</v>
      </c>
      <c r="B1622" s="89" t="s">
        <v>577</v>
      </c>
      <c r="C1622" s="89" t="s">
        <v>10</v>
      </c>
      <c r="D1622" s="89" t="s">
        <v>894</v>
      </c>
      <c r="E1622" s="89" t="s">
        <v>608</v>
      </c>
      <c r="F1622" s="89" t="s">
        <v>608</v>
      </c>
      <c r="G1622" s="89" t="s">
        <v>541</v>
      </c>
      <c r="H1622" s="89" t="s">
        <v>83</v>
      </c>
      <c r="I1622" s="89" t="s">
        <v>365</v>
      </c>
      <c r="J1622" s="90">
        <v>54.984625000000001</v>
      </c>
      <c r="K1622" s="90">
        <v>73.400282000000004</v>
      </c>
      <c r="L1622" s="89" t="s">
        <v>24</v>
      </c>
      <c r="M1622" s="89" t="s">
        <v>25</v>
      </c>
      <c r="N1622" s="89"/>
      <c r="O1622" s="89" t="s">
        <v>25</v>
      </c>
      <c r="P1622" s="90" t="s">
        <v>540</v>
      </c>
      <c r="Q1622" s="89" t="s">
        <v>540</v>
      </c>
      <c r="R1622" s="90">
        <v>37.246755611111105</v>
      </c>
      <c r="S1622" s="90">
        <v>189.01297827777779</v>
      </c>
      <c r="T1622" s="90">
        <v>16.034161722222223</v>
      </c>
      <c r="U1622" s="90">
        <v>0</v>
      </c>
      <c r="V1622" s="90">
        <v>251.08052268259377</v>
      </c>
      <c r="W1622" s="90">
        <v>1.15672</v>
      </c>
      <c r="X1622" s="90">
        <v>19.14</v>
      </c>
      <c r="Y1622" s="90">
        <v>43.084067150484437</v>
      </c>
      <c r="Z1622" s="90">
        <v>218.63509223347111</v>
      </c>
      <c r="AA1622" s="90">
        <v>18.547035547328889</v>
      </c>
      <c r="AB1622" s="90">
        <v>0</v>
      </c>
      <c r="AC1622" s="90">
        <v>290.42986219740988</v>
      </c>
      <c r="AD1622" s="90">
        <v>570.69605712869429</v>
      </c>
    </row>
    <row r="1623" spans="1:30" x14ac:dyDescent="0.2">
      <c r="A1623" s="89" t="s">
        <v>1117</v>
      </c>
      <c r="B1623" s="89" t="s">
        <v>577</v>
      </c>
      <c r="C1623" s="89" t="s">
        <v>9</v>
      </c>
      <c r="D1623" s="89" t="s">
        <v>894</v>
      </c>
      <c r="E1623" s="89" t="s">
        <v>608</v>
      </c>
      <c r="F1623" s="89" t="s">
        <v>608</v>
      </c>
      <c r="G1623" s="89" t="s">
        <v>541</v>
      </c>
      <c r="H1623" s="89" t="s">
        <v>83</v>
      </c>
      <c r="I1623" s="89" t="s">
        <v>365</v>
      </c>
      <c r="J1623" s="90">
        <v>54.984625000000001</v>
      </c>
      <c r="K1623" s="90">
        <v>73.400282000000004</v>
      </c>
      <c r="L1623" s="89" t="s">
        <v>24</v>
      </c>
      <c r="M1623" s="89" t="s">
        <v>25</v>
      </c>
      <c r="N1623" s="89"/>
      <c r="O1623" s="89" t="s">
        <v>25</v>
      </c>
      <c r="P1623" s="90" t="s">
        <v>540</v>
      </c>
      <c r="Q1623" s="89" t="s">
        <v>540</v>
      </c>
      <c r="R1623" s="90">
        <v>37.246755611111105</v>
      </c>
      <c r="S1623" s="90">
        <v>189.01297827777779</v>
      </c>
      <c r="T1623" s="90">
        <v>16.034161722222223</v>
      </c>
      <c r="U1623" s="90">
        <v>0</v>
      </c>
      <c r="V1623" s="90">
        <v>251.08052268259377</v>
      </c>
      <c r="W1623" s="90">
        <v>0.28073999999999999</v>
      </c>
      <c r="X1623" s="90">
        <v>19.14</v>
      </c>
      <c r="Y1623" s="90">
        <v>10.456654170263331</v>
      </c>
      <c r="Z1623" s="90">
        <v>53.063503521703332</v>
      </c>
      <c r="AA1623" s="90">
        <v>4.501430561896667</v>
      </c>
      <c r="AB1623" s="90">
        <v>0</v>
      </c>
      <c r="AC1623" s="90">
        <v>70.488345937911376</v>
      </c>
      <c r="AD1623" s="90">
        <v>138.5099341917747</v>
      </c>
    </row>
    <row r="1624" spans="1:30" x14ac:dyDescent="0.2">
      <c r="A1624" s="89" t="s">
        <v>1117</v>
      </c>
      <c r="B1624" s="89" t="s">
        <v>578</v>
      </c>
      <c r="C1624" s="89" t="s">
        <v>6</v>
      </c>
      <c r="D1624" s="89" t="s">
        <v>894</v>
      </c>
      <c r="E1624" s="89" t="s">
        <v>608</v>
      </c>
      <c r="F1624" s="89" t="s">
        <v>608</v>
      </c>
      <c r="G1624" s="89" t="s">
        <v>541</v>
      </c>
      <c r="H1624" s="89" t="s">
        <v>83</v>
      </c>
      <c r="I1624" s="89" t="s">
        <v>365</v>
      </c>
      <c r="J1624" s="90">
        <v>54.984625000000001</v>
      </c>
      <c r="K1624" s="90">
        <v>73.400282000000004</v>
      </c>
      <c r="L1624" s="89" t="s">
        <v>24</v>
      </c>
      <c r="M1624" s="89" t="s">
        <v>25</v>
      </c>
      <c r="N1624" s="89"/>
      <c r="O1624" s="89" t="s">
        <v>25</v>
      </c>
      <c r="P1624" s="90" t="s">
        <v>540</v>
      </c>
      <c r="Q1624" s="89" t="s">
        <v>540</v>
      </c>
      <c r="R1624" s="90">
        <v>37.246755611111105</v>
      </c>
      <c r="S1624" s="90">
        <v>189.01297827777779</v>
      </c>
      <c r="T1624" s="90">
        <v>16.034161722222223</v>
      </c>
      <c r="U1624" s="90">
        <v>0</v>
      </c>
      <c r="V1624" s="90">
        <v>251.08052268259377</v>
      </c>
      <c r="W1624" s="90">
        <v>0.66257999999999995</v>
      </c>
      <c r="X1624" s="90">
        <v>19.14</v>
      </c>
      <c r="Y1624" s="90">
        <v>24.678955332809995</v>
      </c>
      <c r="Z1624" s="90">
        <v>125.23621914729</v>
      </c>
      <c r="AA1624" s="90">
        <v>10.62391487391</v>
      </c>
      <c r="AB1624" s="90">
        <v>0</v>
      </c>
      <c r="AC1624" s="90">
        <v>166.36093271903297</v>
      </c>
      <c r="AD1624" s="90">
        <v>326.90002207304298</v>
      </c>
    </row>
    <row r="1625" spans="1:30" x14ac:dyDescent="0.2">
      <c r="A1625" s="89" t="s">
        <v>1117</v>
      </c>
      <c r="B1625" s="89" t="s">
        <v>578</v>
      </c>
      <c r="C1625" s="89" t="s">
        <v>7</v>
      </c>
      <c r="D1625" s="89" t="s">
        <v>894</v>
      </c>
      <c r="E1625" s="89" t="s">
        <v>608</v>
      </c>
      <c r="F1625" s="89" t="s">
        <v>608</v>
      </c>
      <c r="G1625" s="89" t="s">
        <v>541</v>
      </c>
      <c r="H1625" s="89" t="s">
        <v>83</v>
      </c>
      <c r="I1625" s="89" t="s">
        <v>365</v>
      </c>
      <c r="J1625" s="90">
        <v>54.984625000000001</v>
      </c>
      <c r="K1625" s="90">
        <v>73.400282000000004</v>
      </c>
      <c r="L1625" s="89" t="s">
        <v>24</v>
      </c>
      <c r="M1625" s="89" t="s">
        <v>25</v>
      </c>
      <c r="N1625" s="89"/>
      <c r="O1625" s="89" t="s">
        <v>25</v>
      </c>
      <c r="P1625" s="90" t="s">
        <v>540</v>
      </c>
      <c r="Q1625" s="89" t="s">
        <v>540</v>
      </c>
      <c r="R1625" s="90">
        <v>37.246755611111105</v>
      </c>
      <c r="S1625" s="90">
        <v>189.01297827777779</v>
      </c>
      <c r="T1625" s="90">
        <v>16.034161722222223</v>
      </c>
      <c r="U1625" s="90">
        <v>0</v>
      </c>
      <c r="V1625" s="90">
        <v>251.08052268259377</v>
      </c>
      <c r="W1625" s="90">
        <v>0.43242000000000003</v>
      </c>
      <c r="X1625" s="90">
        <v>19.14</v>
      </c>
      <c r="Y1625" s="90">
        <v>16.106242061356664</v>
      </c>
      <c r="Z1625" s="90">
        <v>81.732992066876676</v>
      </c>
      <c r="AA1625" s="90">
        <v>6.9334922119233342</v>
      </c>
      <c r="AB1625" s="90">
        <v>0</v>
      </c>
      <c r="AC1625" s="90">
        <v>108.57223961840721</v>
      </c>
      <c r="AD1625" s="90">
        <v>213.34496595856388</v>
      </c>
    </row>
    <row r="1626" spans="1:30" x14ac:dyDescent="0.2">
      <c r="A1626" s="89" t="s">
        <v>1117</v>
      </c>
      <c r="B1626" s="89" t="s">
        <v>577</v>
      </c>
      <c r="C1626" s="89" t="s">
        <v>4</v>
      </c>
      <c r="D1626" s="89" t="s">
        <v>895</v>
      </c>
      <c r="E1626" s="89" t="s">
        <v>608</v>
      </c>
      <c r="F1626" s="89" t="s">
        <v>608</v>
      </c>
      <c r="G1626" s="89" t="s">
        <v>541</v>
      </c>
      <c r="H1626" s="89" t="s">
        <v>83</v>
      </c>
      <c r="I1626" s="89" t="s">
        <v>366</v>
      </c>
      <c r="J1626" s="90">
        <v>55.224961999999998</v>
      </c>
      <c r="K1626" s="90">
        <v>72.914985000000001</v>
      </c>
      <c r="L1626" s="89" t="s">
        <v>24</v>
      </c>
      <c r="M1626" s="89" t="s">
        <v>25</v>
      </c>
      <c r="N1626" s="89"/>
      <c r="O1626" s="89" t="s">
        <v>25</v>
      </c>
      <c r="P1626" s="90" t="s">
        <v>540</v>
      </c>
      <c r="Q1626" s="89" t="s">
        <v>540</v>
      </c>
      <c r="R1626" s="90">
        <v>37.246755611111105</v>
      </c>
      <c r="S1626" s="90">
        <v>189.01297827777779</v>
      </c>
      <c r="T1626" s="90">
        <v>16.034161722222223</v>
      </c>
      <c r="U1626" s="90">
        <v>0</v>
      </c>
      <c r="V1626" s="90">
        <v>349.77287615254505</v>
      </c>
      <c r="W1626" s="90">
        <v>1.86886</v>
      </c>
      <c r="X1626" s="90">
        <v>51.55</v>
      </c>
      <c r="Y1626" s="90">
        <v>69.6089716913811</v>
      </c>
      <c r="Z1626" s="90">
        <v>353.23879458420777</v>
      </c>
      <c r="AA1626" s="90">
        <v>29.965603476192221</v>
      </c>
      <c r="AB1626" s="90">
        <v>0</v>
      </c>
      <c r="AC1626" s="90">
        <v>653.67653732644533</v>
      </c>
      <c r="AD1626" s="90">
        <v>1106.4899070782265</v>
      </c>
    </row>
    <row r="1627" spans="1:30" x14ac:dyDescent="0.2">
      <c r="A1627" s="89" t="s">
        <v>1117</v>
      </c>
      <c r="B1627" s="89" t="s">
        <v>577</v>
      </c>
      <c r="C1627" s="89" t="s">
        <v>5</v>
      </c>
      <c r="D1627" s="89" t="s">
        <v>895</v>
      </c>
      <c r="E1627" s="89" t="s">
        <v>608</v>
      </c>
      <c r="F1627" s="89" t="s">
        <v>608</v>
      </c>
      <c r="G1627" s="89" t="s">
        <v>541</v>
      </c>
      <c r="H1627" s="89" t="s">
        <v>83</v>
      </c>
      <c r="I1627" s="89" t="s">
        <v>366</v>
      </c>
      <c r="J1627" s="90">
        <v>55.224961999999998</v>
      </c>
      <c r="K1627" s="90">
        <v>72.914985000000001</v>
      </c>
      <c r="L1627" s="89" t="s">
        <v>24</v>
      </c>
      <c r="M1627" s="89" t="s">
        <v>25</v>
      </c>
      <c r="N1627" s="89"/>
      <c r="O1627" s="89" t="s">
        <v>25</v>
      </c>
      <c r="P1627" s="90" t="s">
        <v>540</v>
      </c>
      <c r="Q1627" s="89" t="s">
        <v>540</v>
      </c>
      <c r="R1627" s="90">
        <v>37.246755611111105</v>
      </c>
      <c r="S1627" s="90">
        <v>189.01297827777779</v>
      </c>
      <c r="T1627" s="90">
        <v>16.034161722222223</v>
      </c>
      <c r="U1627" s="90">
        <v>0</v>
      </c>
      <c r="V1627" s="90">
        <v>349.77287615254505</v>
      </c>
      <c r="W1627" s="90">
        <v>0.84797</v>
      </c>
      <c r="X1627" s="90">
        <v>51.55</v>
      </c>
      <c r="Y1627" s="90">
        <v>31.584131355553883</v>
      </c>
      <c r="Z1627" s="90">
        <v>160.27733519020722</v>
      </c>
      <c r="AA1627" s="90">
        <v>13.596488115592779</v>
      </c>
      <c r="AB1627" s="90">
        <v>0</v>
      </c>
      <c r="AC1627" s="90">
        <v>296.59690579107365</v>
      </c>
      <c r="AD1627" s="90">
        <v>502.05486045242753</v>
      </c>
    </row>
    <row r="1628" spans="1:30" x14ac:dyDescent="0.2">
      <c r="A1628" s="89" t="s">
        <v>1117</v>
      </c>
      <c r="B1628" s="89" t="s">
        <v>577</v>
      </c>
      <c r="C1628" s="89" t="s">
        <v>10</v>
      </c>
      <c r="D1628" s="89" t="s">
        <v>895</v>
      </c>
      <c r="E1628" s="89" t="s">
        <v>608</v>
      </c>
      <c r="F1628" s="89" t="s">
        <v>608</v>
      </c>
      <c r="G1628" s="89" t="s">
        <v>541</v>
      </c>
      <c r="H1628" s="89" t="s">
        <v>83</v>
      </c>
      <c r="I1628" s="89" t="s">
        <v>366</v>
      </c>
      <c r="J1628" s="90">
        <v>55.224961999999998</v>
      </c>
      <c r="K1628" s="90">
        <v>72.914985000000001</v>
      </c>
      <c r="L1628" s="89" t="s">
        <v>24</v>
      </c>
      <c r="M1628" s="89" t="s">
        <v>25</v>
      </c>
      <c r="N1628" s="89"/>
      <c r="O1628" s="89" t="s">
        <v>25</v>
      </c>
      <c r="P1628" s="90" t="s">
        <v>540</v>
      </c>
      <c r="Q1628" s="89" t="s">
        <v>540</v>
      </c>
      <c r="R1628" s="90">
        <v>37.246755611111105</v>
      </c>
      <c r="S1628" s="90">
        <v>189.01297827777779</v>
      </c>
      <c r="T1628" s="90">
        <v>16.034161722222223</v>
      </c>
      <c r="U1628" s="90">
        <v>0</v>
      </c>
      <c r="V1628" s="90">
        <v>349.77287615254505</v>
      </c>
      <c r="W1628" s="90">
        <v>0.50216000000000005</v>
      </c>
      <c r="X1628" s="90">
        <v>51.55</v>
      </c>
      <c r="Y1628" s="90">
        <v>18.703830797675554</v>
      </c>
      <c r="Z1628" s="90">
        <v>94.914757171968901</v>
      </c>
      <c r="AA1628" s="90">
        <v>8.0517146504311121</v>
      </c>
      <c r="AB1628" s="90">
        <v>0</v>
      </c>
      <c r="AC1628" s="90">
        <v>175.64194748876204</v>
      </c>
      <c r="AD1628" s="90">
        <v>297.31225010883759</v>
      </c>
    </row>
    <row r="1629" spans="1:30" x14ac:dyDescent="0.2">
      <c r="A1629" s="89" t="s">
        <v>1117</v>
      </c>
      <c r="B1629" s="89" t="s">
        <v>577</v>
      </c>
      <c r="C1629" s="89" t="s">
        <v>9</v>
      </c>
      <c r="D1629" s="89" t="s">
        <v>895</v>
      </c>
      <c r="E1629" s="89" t="s">
        <v>608</v>
      </c>
      <c r="F1629" s="89" t="s">
        <v>608</v>
      </c>
      <c r="G1629" s="89" t="s">
        <v>541</v>
      </c>
      <c r="H1629" s="89" t="s">
        <v>83</v>
      </c>
      <c r="I1629" s="89" t="s">
        <v>366</v>
      </c>
      <c r="J1629" s="90">
        <v>55.224961999999998</v>
      </c>
      <c r="K1629" s="90">
        <v>72.914985000000001</v>
      </c>
      <c r="L1629" s="89" t="s">
        <v>24</v>
      </c>
      <c r="M1629" s="89" t="s">
        <v>25</v>
      </c>
      <c r="N1629" s="89"/>
      <c r="O1629" s="89" t="s">
        <v>25</v>
      </c>
      <c r="P1629" s="90" t="s">
        <v>540</v>
      </c>
      <c r="Q1629" s="89" t="s">
        <v>540</v>
      </c>
      <c r="R1629" s="90">
        <v>37.246755611111105</v>
      </c>
      <c r="S1629" s="90">
        <v>189.01297827777779</v>
      </c>
      <c r="T1629" s="90">
        <v>16.034161722222223</v>
      </c>
      <c r="U1629" s="90">
        <v>0</v>
      </c>
      <c r="V1629" s="90">
        <v>349.77287615254505</v>
      </c>
      <c r="W1629" s="90">
        <v>0.1246</v>
      </c>
      <c r="X1629" s="90">
        <v>51.55</v>
      </c>
      <c r="Y1629" s="90">
        <v>4.6409457491444437</v>
      </c>
      <c r="Z1629" s="90">
        <v>23.551017093411112</v>
      </c>
      <c r="AA1629" s="90">
        <v>1.997856550588889</v>
      </c>
      <c r="AB1629" s="90">
        <v>0</v>
      </c>
      <c r="AC1629" s="90">
        <v>43.581700368607116</v>
      </c>
      <c r="AD1629" s="90">
        <v>73.771519761751563</v>
      </c>
    </row>
    <row r="1630" spans="1:30" x14ac:dyDescent="0.2">
      <c r="A1630" s="89" t="s">
        <v>1117</v>
      </c>
      <c r="B1630" s="89" t="s">
        <v>578</v>
      </c>
      <c r="C1630" s="89" t="s">
        <v>6</v>
      </c>
      <c r="D1630" s="89" t="s">
        <v>895</v>
      </c>
      <c r="E1630" s="89" t="s">
        <v>608</v>
      </c>
      <c r="F1630" s="89" t="s">
        <v>608</v>
      </c>
      <c r="G1630" s="89" t="s">
        <v>541</v>
      </c>
      <c r="H1630" s="89" t="s">
        <v>83</v>
      </c>
      <c r="I1630" s="89" t="s">
        <v>366</v>
      </c>
      <c r="J1630" s="90">
        <v>55.224961999999998</v>
      </c>
      <c r="K1630" s="90">
        <v>72.914985000000001</v>
      </c>
      <c r="L1630" s="89" t="s">
        <v>24</v>
      </c>
      <c r="M1630" s="89" t="s">
        <v>25</v>
      </c>
      <c r="N1630" s="89"/>
      <c r="O1630" s="89" t="s">
        <v>25</v>
      </c>
      <c r="P1630" s="90" t="s">
        <v>540</v>
      </c>
      <c r="Q1630" s="89" t="s">
        <v>540</v>
      </c>
      <c r="R1630" s="90">
        <v>37.246755611111105</v>
      </c>
      <c r="S1630" s="90">
        <v>189.01297827777779</v>
      </c>
      <c r="T1630" s="90">
        <v>16.034161722222223</v>
      </c>
      <c r="U1630" s="90">
        <v>0</v>
      </c>
      <c r="V1630" s="90">
        <v>349.77287615254505</v>
      </c>
      <c r="W1630" s="90">
        <v>5.1625100000000002</v>
      </c>
      <c r="X1630" s="90">
        <v>51.55</v>
      </c>
      <c r="Y1630" s="90">
        <v>192.28674830991719</v>
      </c>
      <c r="Z1630" s="90">
        <v>975.78139048881064</v>
      </c>
      <c r="AA1630" s="90">
        <v>82.776520232589448</v>
      </c>
      <c r="AB1630" s="90">
        <v>0</v>
      </c>
      <c r="AC1630" s="90">
        <v>1805.7059708662755</v>
      </c>
      <c r="AD1630" s="90">
        <v>3056.5506298975929</v>
      </c>
    </row>
    <row r="1631" spans="1:30" x14ac:dyDescent="0.2">
      <c r="A1631" s="89" t="s">
        <v>1117</v>
      </c>
      <c r="B1631" s="89" t="s">
        <v>578</v>
      </c>
      <c r="C1631" s="89" t="s">
        <v>7</v>
      </c>
      <c r="D1631" s="89" t="s">
        <v>895</v>
      </c>
      <c r="E1631" s="89" t="s">
        <v>608</v>
      </c>
      <c r="F1631" s="89" t="s">
        <v>608</v>
      </c>
      <c r="G1631" s="89" t="s">
        <v>541</v>
      </c>
      <c r="H1631" s="89" t="s">
        <v>83</v>
      </c>
      <c r="I1631" s="89" t="s">
        <v>366</v>
      </c>
      <c r="J1631" s="90">
        <v>55.224961999999998</v>
      </c>
      <c r="K1631" s="90">
        <v>72.914985000000001</v>
      </c>
      <c r="L1631" s="89" t="s">
        <v>24</v>
      </c>
      <c r="M1631" s="89" t="s">
        <v>25</v>
      </c>
      <c r="N1631" s="89"/>
      <c r="O1631" s="89" t="s">
        <v>25</v>
      </c>
      <c r="P1631" s="90" t="s">
        <v>540</v>
      </c>
      <c r="Q1631" s="89" t="s">
        <v>540</v>
      </c>
      <c r="R1631" s="90">
        <v>37.246755611111105</v>
      </c>
      <c r="S1631" s="90">
        <v>189.01297827777779</v>
      </c>
      <c r="T1631" s="90">
        <v>16.034161722222223</v>
      </c>
      <c r="U1631" s="90">
        <v>0</v>
      </c>
      <c r="V1631" s="90">
        <v>349.77287615254505</v>
      </c>
      <c r="W1631" s="90">
        <v>3.30166</v>
      </c>
      <c r="X1631" s="90">
        <v>51.55</v>
      </c>
      <c r="Y1631" s="90">
        <v>122.97612313098109</v>
      </c>
      <c r="Z1631" s="90">
        <v>624.0565898606078</v>
      </c>
      <c r="AA1631" s="90">
        <v>52.939350391792225</v>
      </c>
      <c r="AB1631" s="90">
        <v>0</v>
      </c>
      <c r="AC1631" s="90">
        <v>1154.8311142778118</v>
      </c>
      <c r="AD1631" s="90">
        <v>1954.8031776611929</v>
      </c>
    </row>
    <row r="1632" spans="1:30" x14ac:dyDescent="0.2">
      <c r="A1632" s="89" t="s">
        <v>1117</v>
      </c>
      <c r="B1632" s="89" t="s">
        <v>577</v>
      </c>
      <c r="C1632" s="89" t="s">
        <v>4</v>
      </c>
      <c r="D1632" s="89" t="s">
        <v>896</v>
      </c>
      <c r="E1632" s="89" t="s">
        <v>608</v>
      </c>
      <c r="F1632" s="89" t="s">
        <v>608</v>
      </c>
      <c r="G1632" s="89" t="s">
        <v>541</v>
      </c>
      <c r="H1632" s="89" t="s">
        <v>83</v>
      </c>
      <c r="I1632" s="89" t="s">
        <v>367</v>
      </c>
      <c r="J1632" s="90">
        <v>54.949120000000001</v>
      </c>
      <c r="K1632" s="90">
        <v>73.284003999999996</v>
      </c>
      <c r="L1632" s="89" t="s">
        <v>24</v>
      </c>
      <c r="M1632" s="89" t="s">
        <v>25</v>
      </c>
      <c r="N1632" s="89"/>
      <c r="O1632" s="89" t="s">
        <v>25</v>
      </c>
      <c r="P1632" s="90" t="s">
        <v>540</v>
      </c>
      <c r="Q1632" s="89" t="s">
        <v>540</v>
      </c>
      <c r="R1632" s="90">
        <v>37.246755611111105</v>
      </c>
      <c r="S1632" s="90">
        <v>189.01297827777779</v>
      </c>
      <c r="T1632" s="90">
        <v>16.034161722222223</v>
      </c>
      <c r="U1632" s="90">
        <v>0</v>
      </c>
      <c r="V1632" s="90">
        <v>251.08052268259377</v>
      </c>
      <c r="W1632" s="90">
        <v>1.06209</v>
      </c>
      <c r="X1632" s="90">
        <v>20.57</v>
      </c>
      <c r="Y1632" s="90">
        <v>39.559406667004993</v>
      </c>
      <c r="Z1632" s="90">
        <v>200.748794099045</v>
      </c>
      <c r="AA1632" s="90">
        <v>17.029722823555002</v>
      </c>
      <c r="AB1632" s="90">
        <v>0</v>
      </c>
      <c r="AC1632" s="90">
        <v>266.67011233595599</v>
      </c>
      <c r="AD1632" s="90">
        <v>524.00803592556099</v>
      </c>
    </row>
    <row r="1633" spans="1:30" x14ac:dyDescent="0.2">
      <c r="A1633" s="89" t="s">
        <v>1117</v>
      </c>
      <c r="B1633" s="89" t="s">
        <v>577</v>
      </c>
      <c r="C1633" s="89" t="s">
        <v>5</v>
      </c>
      <c r="D1633" s="89" t="s">
        <v>896</v>
      </c>
      <c r="E1633" s="89" t="s">
        <v>608</v>
      </c>
      <c r="F1633" s="89" t="s">
        <v>608</v>
      </c>
      <c r="G1633" s="89" t="s">
        <v>541</v>
      </c>
      <c r="H1633" s="89" t="s">
        <v>83</v>
      </c>
      <c r="I1633" s="89" t="s">
        <v>367</v>
      </c>
      <c r="J1633" s="90">
        <v>54.949120000000001</v>
      </c>
      <c r="K1633" s="90">
        <v>73.284003999999996</v>
      </c>
      <c r="L1633" s="89" t="s">
        <v>24</v>
      </c>
      <c r="M1633" s="89" t="s">
        <v>25</v>
      </c>
      <c r="N1633" s="89"/>
      <c r="O1633" s="89" t="s">
        <v>25</v>
      </c>
      <c r="P1633" s="90" t="s">
        <v>540</v>
      </c>
      <c r="Q1633" s="89" t="s">
        <v>540</v>
      </c>
      <c r="R1633" s="90">
        <v>37.246755611111105</v>
      </c>
      <c r="S1633" s="90">
        <v>189.01297827777779</v>
      </c>
      <c r="T1633" s="90">
        <v>16.034161722222223</v>
      </c>
      <c r="U1633" s="90">
        <v>0</v>
      </c>
      <c r="V1633" s="90">
        <v>251.08052268259377</v>
      </c>
      <c r="W1633" s="90">
        <v>0.45013999999999998</v>
      </c>
      <c r="X1633" s="90">
        <v>20.57</v>
      </c>
      <c r="Y1633" s="90">
        <v>16.766254570785552</v>
      </c>
      <c r="Z1633" s="90">
        <v>85.082302041958897</v>
      </c>
      <c r="AA1633" s="90">
        <v>7.2176175576411108</v>
      </c>
      <c r="AB1633" s="90">
        <v>0</v>
      </c>
      <c r="AC1633" s="90">
        <v>113.02138648034276</v>
      </c>
      <c r="AD1633" s="90">
        <v>222.08756065072831</v>
      </c>
    </row>
    <row r="1634" spans="1:30" x14ac:dyDescent="0.2">
      <c r="A1634" s="89" t="s">
        <v>1117</v>
      </c>
      <c r="B1634" s="89" t="s">
        <v>577</v>
      </c>
      <c r="C1634" s="89" t="s">
        <v>10</v>
      </c>
      <c r="D1634" s="89" t="s">
        <v>896</v>
      </c>
      <c r="E1634" s="89" t="s">
        <v>608</v>
      </c>
      <c r="F1634" s="89" t="s">
        <v>608</v>
      </c>
      <c r="G1634" s="89" t="s">
        <v>541</v>
      </c>
      <c r="H1634" s="89" t="s">
        <v>83</v>
      </c>
      <c r="I1634" s="89" t="s">
        <v>367</v>
      </c>
      <c r="J1634" s="90">
        <v>54.949120000000001</v>
      </c>
      <c r="K1634" s="90">
        <v>73.284003999999996</v>
      </c>
      <c r="L1634" s="89" t="s">
        <v>24</v>
      </c>
      <c r="M1634" s="89" t="s">
        <v>25</v>
      </c>
      <c r="N1634" s="89"/>
      <c r="O1634" s="89" t="s">
        <v>25</v>
      </c>
      <c r="P1634" s="90" t="s">
        <v>540</v>
      </c>
      <c r="Q1634" s="89" t="s">
        <v>540</v>
      </c>
      <c r="R1634" s="90">
        <v>37.246755611111105</v>
      </c>
      <c r="S1634" s="90">
        <v>189.01297827777779</v>
      </c>
      <c r="T1634" s="90">
        <v>16.034161722222223</v>
      </c>
      <c r="U1634" s="90">
        <v>0</v>
      </c>
      <c r="V1634" s="90">
        <v>251.08052268259377</v>
      </c>
      <c r="W1634" s="90">
        <v>0.26088</v>
      </c>
      <c r="X1634" s="90">
        <v>20.57</v>
      </c>
      <c r="Y1634" s="90">
        <v>9.7169336038266643</v>
      </c>
      <c r="Z1634" s="90">
        <v>49.309705773106671</v>
      </c>
      <c r="AA1634" s="90">
        <v>4.1829921100933332</v>
      </c>
      <c r="AB1634" s="90">
        <v>0</v>
      </c>
      <c r="AC1634" s="90">
        <v>65.501886757435059</v>
      </c>
      <c r="AD1634" s="90">
        <v>128.71151824446173</v>
      </c>
    </row>
    <row r="1635" spans="1:30" x14ac:dyDescent="0.2">
      <c r="A1635" s="89" t="s">
        <v>1117</v>
      </c>
      <c r="B1635" s="89" t="s">
        <v>577</v>
      </c>
      <c r="C1635" s="89" t="s">
        <v>9</v>
      </c>
      <c r="D1635" s="89" t="s">
        <v>896</v>
      </c>
      <c r="E1635" s="89" t="s">
        <v>608</v>
      </c>
      <c r="F1635" s="89" t="s">
        <v>608</v>
      </c>
      <c r="G1635" s="89" t="s">
        <v>541</v>
      </c>
      <c r="H1635" s="89" t="s">
        <v>83</v>
      </c>
      <c r="I1635" s="89" t="s">
        <v>367</v>
      </c>
      <c r="J1635" s="90">
        <v>54.949120000000001</v>
      </c>
      <c r="K1635" s="90">
        <v>73.284003999999996</v>
      </c>
      <c r="L1635" s="89" t="s">
        <v>24</v>
      </c>
      <c r="M1635" s="89" t="s">
        <v>25</v>
      </c>
      <c r="N1635" s="89"/>
      <c r="O1635" s="89" t="s">
        <v>25</v>
      </c>
      <c r="P1635" s="90" t="s">
        <v>540</v>
      </c>
      <c r="Q1635" s="89" t="s">
        <v>540</v>
      </c>
      <c r="R1635" s="90">
        <v>37.246755611111105</v>
      </c>
      <c r="S1635" s="90">
        <v>189.01297827777779</v>
      </c>
      <c r="T1635" s="90">
        <v>16.034161722222223</v>
      </c>
      <c r="U1635" s="90">
        <v>0</v>
      </c>
      <c r="V1635" s="90">
        <v>251.08052268259377</v>
      </c>
      <c r="W1635" s="90">
        <v>6.3439999999999996E-2</v>
      </c>
      <c r="X1635" s="90">
        <v>20.57</v>
      </c>
      <c r="Y1635" s="90">
        <v>2.3629341759688884</v>
      </c>
      <c r="Z1635" s="90">
        <v>11.990983341942222</v>
      </c>
      <c r="AA1635" s="90">
        <v>1.0172072196577777</v>
      </c>
      <c r="AB1635" s="90">
        <v>0</v>
      </c>
      <c r="AC1635" s="90">
        <v>15.928548358983747</v>
      </c>
      <c r="AD1635" s="90">
        <v>31.299673096552635</v>
      </c>
    </row>
    <row r="1636" spans="1:30" x14ac:dyDescent="0.2">
      <c r="A1636" s="89" t="s">
        <v>1117</v>
      </c>
      <c r="B1636" s="89" t="s">
        <v>578</v>
      </c>
      <c r="C1636" s="89" t="s">
        <v>6</v>
      </c>
      <c r="D1636" s="89" t="s">
        <v>896</v>
      </c>
      <c r="E1636" s="89" t="s">
        <v>608</v>
      </c>
      <c r="F1636" s="89" t="s">
        <v>608</v>
      </c>
      <c r="G1636" s="89" t="s">
        <v>541</v>
      </c>
      <c r="H1636" s="89" t="s">
        <v>83</v>
      </c>
      <c r="I1636" s="89" t="s">
        <v>367</v>
      </c>
      <c r="J1636" s="90">
        <v>54.949120000000001</v>
      </c>
      <c r="K1636" s="90">
        <v>73.284003999999996</v>
      </c>
      <c r="L1636" s="89" t="s">
        <v>24</v>
      </c>
      <c r="M1636" s="89" t="s">
        <v>25</v>
      </c>
      <c r="N1636" s="89"/>
      <c r="O1636" s="89" t="s">
        <v>25</v>
      </c>
      <c r="P1636" s="90" t="s">
        <v>540</v>
      </c>
      <c r="Q1636" s="89" t="s">
        <v>540</v>
      </c>
      <c r="R1636" s="90">
        <v>37.246755611111105</v>
      </c>
      <c r="S1636" s="90">
        <v>189.01297827777779</v>
      </c>
      <c r="T1636" s="90">
        <v>16.034161722222223</v>
      </c>
      <c r="U1636" s="90">
        <v>0</v>
      </c>
      <c r="V1636" s="90">
        <v>251.08052268259377</v>
      </c>
      <c r="W1636" s="90">
        <v>1.16242</v>
      </c>
      <c r="X1636" s="90">
        <v>20.57</v>
      </c>
      <c r="Y1636" s="90">
        <v>43.296373657467768</v>
      </c>
      <c r="Z1636" s="90">
        <v>219.71246620965445</v>
      </c>
      <c r="AA1636" s="90">
        <v>18.638430269145555</v>
      </c>
      <c r="AB1636" s="90">
        <v>0</v>
      </c>
      <c r="AC1636" s="90">
        <v>291.86102117670066</v>
      </c>
      <c r="AD1636" s="90">
        <v>573.50829131296837</v>
      </c>
    </row>
    <row r="1637" spans="1:30" x14ac:dyDescent="0.2">
      <c r="A1637" s="89" t="s">
        <v>1117</v>
      </c>
      <c r="B1637" s="89" t="s">
        <v>578</v>
      </c>
      <c r="C1637" s="89" t="s">
        <v>7</v>
      </c>
      <c r="D1637" s="89" t="s">
        <v>896</v>
      </c>
      <c r="E1637" s="89" t="s">
        <v>608</v>
      </c>
      <c r="F1637" s="89" t="s">
        <v>608</v>
      </c>
      <c r="G1637" s="89" t="s">
        <v>541</v>
      </c>
      <c r="H1637" s="89" t="s">
        <v>83</v>
      </c>
      <c r="I1637" s="89" t="s">
        <v>367</v>
      </c>
      <c r="J1637" s="90">
        <v>54.949120000000001</v>
      </c>
      <c r="K1637" s="90">
        <v>73.284003999999996</v>
      </c>
      <c r="L1637" s="89" t="s">
        <v>24</v>
      </c>
      <c r="M1637" s="89" t="s">
        <v>25</v>
      </c>
      <c r="N1637" s="89"/>
      <c r="O1637" s="89" t="s">
        <v>25</v>
      </c>
      <c r="P1637" s="90" t="s">
        <v>540</v>
      </c>
      <c r="Q1637" s="89" t="s">
        <v>540</v>
      </c>
      <c r="R1637" s="90">
        <v>37.246755611111105</v>
      </c>
      <c r="S1637" s="90">
        <v>189.01297827777779</v>
      </c>
      <c r="T1637" s="90">
        <v>16.034161722222223</v>
      </c>
      <c r="U1637" s="90">
        <v>0</v>
      </c>
      <c r="V1637" s="90">
        <v>251.08052268259377</v>
      </c>
      <c r="W1637" s="90">
        <v>0.74482999999999999</v>
      </c>
      <c r="X1637" s="90">
        <v>20.57</v>
      </c>
      <c r="Y1637" s="90">
        <v>27.742500981823884</v>
      </c>
      <c r="Z1637" s="90">
        <v>140.78253661063724</v>
      </c>
      <c r="AA1637" s="90">
        <v>11.942724675562777</v>
      </c>
      <c r="AB1637" s="90">
        <v>0</v>
      </c>
      <c r="AC1637" s="90">
        <v>187.01230570967633</v>
      </c>
      <c r="AD1637" s="90">
        <v>367.48006797770023</v>
      </c>
    </row>
    <row r="1638" spans="1:30" x14ac:dyDescent="0.2">
      <c r="A1638" s="89" t="s">
        <v>1117</v>
      </c>
      <c r="B1638" s="89" t="s">
        <v>577</v>
      </c>
      <c r="C1638" s="89" t="s">
        <v>4</v>
      </c>
      <c r="D1638" s="89" t="s">
        <v>897</v>
      </c>
      <c r="E1638" s="89" t="s">
        <v>608</v>
      </c>
      <c r="F1638" s="89" t="s">
        <v>608</v>
      </c>
      <c r="G1638" s="89" t="s">
        <v>541</v>
      </c>
      <c r="H1638" s="89" t="s">
        <v>83</v>
      </c>
      <c r="I1638" s="89" t="s">
        <v>368</v>
      </c>
      <c r="J1638" s="90">
        <v>55.058810000000001</v>
      </c>
      <c r="K1638" s="90">
        <v>73.416809999999998</v>
      </c>
      <c r="L1638" s="89" t="s">
        <v>24</v>
      </c>
      <c r="M1638" s="89" t="s">
        <v>25</v>
      </c>
      <c r="N1638" s="89"/>
      <c r="O1638" s="89" t="s">
        <v>25</v>
      </c>
      <c r="P1638" s="90" t="s">
        <v>540</v>
      </c>
      <c r="Q1638" s="89" t="s">
        <v>540</v>
      </c>
      <c r="R1638" s="90">
        <v>37.246755611111105</v>
      </c>
      <c r="S1638" s="90">
        <v>189.01297827777779</v>
      </c>
      <c r="T1638" s="90">
        <v>16.034161722222223</v>
      </c>
      <c r="U1638" s="90">
        <v>0</v>
      </c>
      <c r="V1638" s="90">
        <v>251.08052268259377</v>
      </c>
      <c r="W1638" s="90">
        <v>2.1659600000000001</v>
      </c>
      <c r="X1638" s="90">
        <v>17.68</v>
      </c>
      <c r="Y1638" s="90">
        <v>80.674982783442218</v>
      </c>
      <c r="Z1638" s="90">
        <v>409.39455043053562</v>
      </c>
      <c r="AA1638" s="90">
        <v>34.729352923864447</v>
      </c>
      <c r="AB1638" s="90">
        <v>0</v>
      </c>
      <c r="AC1638" s="90">
        <v>543.83036890959079</v>
      </c>
      <c r="AD1638" s="90">
        <v>1068.6292550474332</v>
      </c>
    </row>
    <row r="1639" spans="1:30" x14ac:dyDescent="0.2">
      <c r="A1639" s="89" t="s">
        <v>1117</v>
      </c>
      <c r="B1639" s="89" t="s">
        <v>577</v>
      </c>
      <c r="C1639" s="89" t="s">
        <v>5</v>
      </c>
      <c r="D1639" s="89" t="s">
        <v>897</v>
      </c>
      <c r="E1639" s="89" t="s">
        <v>608</v>
      </c>
      <c r="F1639" s="89" t="s">
        <v>608</v>
      </c>
      <c r="G1639" s="89" t="s">
        <v>541</v>
      </c>
      <c r="H1639" s="89" t="s">
        <v>83</v>
      </c>
      <c r="I1639" s="89" t="s">
        <v>368</v>
      </c>
      <c r="J1639" s="90">
        <v>55.058810000000001</v>
      </c>
      <c r="K1639" s="90">
        <v>73.416809999999998</v>
      </c>
      <c r="L1639" s="89" t="s">
        <v>24</v>
      </c>
      <c r="M1639" s="89" t="s">
        <v>25</v>
      </c>
      <c r="N1639" s="89"/>
      <c r="O1639" s="89" t="s">
        <v>25</v>
      </c>
      <c r="P1639" s="90" t="s">
        <v>540</v>
      </c>
      <c r="Q1639" s="89" t="s">
        <v>540</v>
      </c>
      <c r="R1639" s="90">
        <v>37.246755611111105</v>
      </c>
      <c r="S1639" s="90">
        <v>189.01297827777779</v>
      </c>
      <c r="T1639" s="90">
        <v>16.034161722222223</v>
      </c>
      <c r="U1639" s="90">
        <v>0</v>
      </c>
      <c r="V1639" s="90">
        <v>251.08052268259377</v>
      </c>
      <c r="W1639" s="90">
        <v>0.96164000000000005</v>
      </c>
      <c r="X1639" s="90">
        <v>17.68</v>
      </c>
      <c r="Y1639" s="90">
        <v>35.817970065868884</v>
      </c>
      <c r="Z1639" s="90">
        <v>181.76244043104225</v>
      </c>
      <c r="AA1639" s="90">
        <v>15.419091278557779</v>
      </c>
      <c r="AB1639" s="90">
        <v>0</v>
      </c>
      <c r="AC1639" s="90">
        <v>241.44907383248949</v>
      </c>
      <c r="AD1639" s="90">
        <v>474.44857560795839</v>
      </c>
    </row>
    <row r="1640" spans="1:30" x14ac:dyDescent="0.2">
      <c r="A1640" s="89" t="s">
        <v>1117</v>
      </c>
      <c r="B1640" s="89" t="s">
        <v>577</v>
      </c>
      <c r="C1640" s="89" t="s">
        <v>10</v>
      </c>
      <c r="D1640" s="89" t="s">
        <v>897</v>
      </c>
      <c r="E1640" s="89" t="s">
        <v>608</v>
      </c>
      <c r="F1640" s="89" t="s">
        <v>608</v>
      </c>
      <c r="G1640" s="89" t="s">
        <v>541</v>
      </c>
      <c r="H1640" s="89" t="s">
        <v>83</v>
      </c>
      <c r="I1640" s="89" t="s">
        <v>368</v>
      </c>
      <c r="J1640" s="90">
        <v>55.058810000000001</v>
      </c>
      <c r="K1640" s="90">
        <v>73.416809999999998</v>
      </c>
      <c r="L1640" s="89" t="s">
        <v>24</v>
      </c>
      <c r="M1640" s="89" t="s">
        <v>25</v>
      </c>
      <c r="N1640" s="89"/>
      <c r="O1640" s="89" t="s">
        <v>25</v>
      </c>
      <c r="P1640" s="90" t="s">
        <v>540</v>
      </c>
      <c r="Q1640" s="89" t="s">
        <v>540</v>
      </c>
      <c r="R1640" s="90">
        <v>37.246755611111105</v>
      </c>
      <c r="S1640" s="90">
        <v>189.01297827777779</v>
      </c>
      <c r="T1640" s="90">
        <v>16.034161722222223</v>
      </c>
      <c r="U1640" s="90">
        <v>0</v>
      </c>
      <c r="V1640" s="90">
        <v>251.08052268259377</v>
      </c>
      <c r="W1640" s="90">
        <v>0.56569000000000003</v>
      </c>
      <c r="X1640" s="90">
        <v>17.68</v>
      </c>
      <c r="Y1640" s="90">
        <v>21.070117181649444</v>
      </c>
      <c r="Z1640" s="90">
        <v>106.92275168195613</v>
      </c>
      <c r="AA1640" s="90">
        <v>9.0703649446438899</v>
      </c>
      <c r="AB1640" s="90">
        <v>0</v>
      </c>
      <c r="AC1640" s="90">
        <v>142.03374087631647</v>
      </c>
      <c r="AD1640" s="90">
        <v>279.09697468456591</v>
      </c>
    </row>
    <row r="1641" spans="1:30" x14ac:dyDescent="0.2">
      <c r="A1641" s="89" t="s">
        <v>1117</v>
      </c>
      <c r="B1641" s="89" t="s">
        <v>577</v>
      </c>
      <c r="C1641" s="89" t="s">
        <v>9</v>
      </c>
      <c r="D1641" s="89" t="s">
        <v>897</v>
      </c>
      <c r="E1641" s="89" t="s">
        <v>608</v>
      </c>
      <c r="F1641" s="89" t="s">
        <v>608</v>
      </c>
      <c r="G1641" s="89" t="s">
        <v>541</v>
      </c>
      <c r="H1641" s="89" t="s">
        <v>83</v>
      </c>
      <c r="I1641" s="89" t="s">
        <v>368</v>
      </c>
      <c r="J1641" s="90">
        <v>55.058810000000001</v>
      </c>
      <c r="K1641" s="90">
        <v>73.416809999999998</v>
      </c>
      <c r="L1641" s="89" t="s">
        <v>24</v>
      </c>
      <c r="M1641" s="89" t="s">
        <v>25</v>
      </c>
      <c r="N1641" s="89"/>
      <c r="O1641" s="89" t="s">
        <v>25</v>
      </c>
      <c r="P1641" s="90" t="s">
        <v>540</v>
      </c>
      <c r="Q1641" s="89" t="s">
        <v>540</v>
      </c>
      <c r="R1641" s="90">
        <v>37.246755611111105</v>
      </c>
      <c r="S1641" s="90">
        <v>189.01297827777779</v>
      </c>
      <c r="T1641" s="90">
        <v>16.034161722222223</v>
      </c>
      <c r="U1641" s="90">
        <v>0</v>
      </c>
      <c r="V1641" s="90">
        <v>251.08052268259377</v>
      </c>
      <c r="W1641" s="90">
        <v>0.13950000000000001</v>
      </c>
      <c r="X1641" s="90">
        <v>17.68</v>
      </c>
      <c r="Y1641" s="90">
        <v>5.1959224077499995</v>
      </c>
      <c r="Z1641" s="90">
        <v>26.367310469750006</v>
      </c>
      <c r="AA1641" s="90">
        <v>2.2367655602500003</v>
      </c>
      <c r="AB1641" s="90">
        <v>0</v>
      </c>
      <c r="AC1641" s="90">
        <v>35.025732914221834</v>
      </c>
      <c r="AD1641" s="90">
        <v>68.825731351971839</v>
      </c>
    </row>
    <row r="1642" spans="1:30" x14ac:dyDescent="0.2">
      <c r="A1642" s="89" t="s">
        <v>1117</v>
      </c>
      <c r="B1642" s="89" t="s">
        <v>578</v>
      </c>
      <c r="C1642" s="89" t="s">
        <v>6</v>
      </c>
      <c r="D1642" s="89" t="s">
        <v>897</v>
      </c>
      <c r="E1642" s="89" t="s">
        <v>608</v>
      </c>
      <c r="F1642" s="89" t="s">
        <v>608</v>
      </c>
      <c r="G1642" s="89" t="s">
        <v>541</v>
      </c>
      <c r="H1642" s="89" t="s">
        <v>83</v>
      </c>
      <c r="I1642" s="89" t="s">
        <v>368</v>
      </c>
      <c r="J1642" s="90">
        <v>55.058810000000001</v>
      </c>
      <c r="K1642" s="90">
        <v>73.416809999999998</v>
      </c>
      <c r="L1642" s="89" t="s">
        <v>24</v>
      </c>
      <c r="M1642" s="89" t="s">
        <v>25</v>
      </c>
      <c r="N1642" s="89"/>
      <c r="O1642" s="89" t="s">
        <v>25</v>
      </c>
      <c r="P1642" s="90" t="s">
        <v>540</v>
      </c>
      <c r="Q1642" s="89" t="s">
        <v>540</v>
      </c>
      <c r="R1642" s="90">
        <v>37.246755611111105</v>
      </c>
      <c r="S1642" s="90">
        <v>189.01297827777779</v>
      </c>
      <c r="T1642" s="90">
        <v>16.034161722222223</v>
      </c>
      <c r="U1642" s="90">
        <v>0</v>
      </c>
      <c r="V1642" s="90">
        <v>251.08052268259377</v>
      </c>
      <c r="W1642" s="90">
        <v>0.54971000000000003</v>
      </c>
      <c r="X1642" s="90">
        <v>17.68</v>
      </c>
      <c r="Y1642" s="90">
        <v>20.474914026983885</v>
      </c>
      <c r="Z1642" s="90">
        <v>103.90232428907724</v>
      </c>
      <c r="AA1642" s="90">
        <v>8.8141390403227788</v>
      </c>
      <c r="AB1642" s="90">
        <v>0</v>
      </c>
      <c r="AC1642" s="90">
        <v>138.02147412384863</v>
      </c>
      <c r="AD1642" s="90">
        <v>271.21285148023253</v>
      </c>
    </row>
    <row r="1643" spans="1:30" x14ac:dyDescent="0.2">
      <c r="A1643" s="89" t="s">
        <v>1117</v>
      </c>
      <c r="B1643" s="89" t="s">
        <v>578</v>
      </c>
      <c r="C1643" s="89" t="s">
        <v>7</v>
      </c>
      <c r="D1643" s="89" t="s">
        <v>897</v>
      </c>
      <c r="E1643" s="89" t="s">
        <v>608</v>
      </c>
      <c r="F1643" s="89" t="s">
        <v>608</v>
      </c>
      <c r="G1643" s="89" t="s">
        <v>541</v>
      </c>
      <c r="H1643" s="89" t="s">
        <v>83</v>
      </c>
      <c r="I1643" s="89" t="s">
        <v>368</v>
      </c>
      <c r="J1643" s="90">
        <v>55.058810000000001</v>
      </c>
      <c r="K1643" s="90">
        <v>73.416809999999998</v>
      </c>
      <c r="L1643" s="89" t="s">
        <v>24</v>
      </c>
      <c r="M1643" s="89" t="s">
        <v>25</v>
      </c>
      <c r="N1643" s="89"/>
      <c r="O1643" s="89" t="s">
        <v>25</v>
      </c>
      <c r="P1643" s="90" t="s">
        <v>540</v>
      </c>
      <c r="Q1643" s="89" t="s">
        <v>540</v>
      </c>
      <c r="R1643" s="90">
        <v>37.246755611111105</v>
      </c>
      <c r="S1643" s="90">
        <v>189.01297827777779</v>
      </c>
      <c r="T1643" s="90">
        <v>16.034161722222223</v>
      </c>
      <c r="U1643" s="90">
        <v>0</v>
      </c>
      <c r="V1643" s="90">
        <v>251.08052268259377</v>
      </c>
      <c r="W1643" s="90">
        <v>0.35843999999999998</v>
      </c>
      <c r="X1643" s="90">
        <v>17.68</v>
      </c>
      <c r="Y1643" s="90">
        <v>13.350727081246664</v>
      </c>
      <c r="Z1643" s="90">
        <v>67.749811933886662</v>
      </c>
      <c r="AA1643" s="90">
        <v>5.7472849277133333</v>
      </c>
      <c r="AB1643" s="90">
        <v>0</v>
      </c>
      <c r="AC1643" s="90">
        <v>89.997302550348905</v>
      </c>
      <c r="AD1643" s="90">
        <v>176.84512649319555</v>
      </c>
    </row>
    <row r="1644" spans="1:30" x14ac:dyDescent="0.2">
      <c r="A1644" s="89" t="s">
        <v>1117</v>
      </c>
      <c r="B1644" s="89" t="s">
        <v>577</v>
      </c>
      <c r="C1644" s="89" t="s">
        <v>4</v>
      </c>
      <c r="D1644" s="89" t="s">
        <v>898</v>
      </c>
      <c r="E1644" s="89" t="s">
        <v>608</v>
      </c>
      <c r="F1644" s="89" t="s">
        <v>608</v>
      </c>
      <c r="G1644" s="89" t="s">
        <v>541</v>
      </c>
      <c r="H1644" s="89" t="s">
        <v>83</v>
      </c>
      <c r="I1644" s="89" t="s">
        <v>369</v>
      </c>
      <c r="J1644" s="90">
        <v>54.930382000000002</v>
      </c>
      <c r="K1644" s="90">
        <v>73.286061000000004</v>
      </c>
      <c r="L1644" s="89" t="s">
        <v>24</v>
      </c>
      <c r="M1644" s="89" t="s">
        <v>25</v>
      </c>
      <c r="N1644" s="89"/>
      <c r="O1644" s="89" t="s">
        <v>25</v>
      </c>
      <c r="P1644" s="90" t="s">
        <v>540</v>
      </c>
      <c r="Q1644" s="89" t="s">
        <v>540</v>
      </c>
      <c r="R1644" s="90">
        <v>37.246755611111105</v>
      </c>
      <c r="S1644" s="90">
        <v>189.01297827777779</v>
      </c>
      <c r="T1644" s="90">
        <v>16.034161722222223</v>
      </c>
      <c r="U1644" s="90">
        <v>0</v>
      </c>
      <c r="V1644" s="90">
        <v>251.08052268259377</v>
      </c>
      <c r="W1644" s="90">
        <v>0.75605</v>
      </c>
      <c r="X1644" s="90">
        <v>25.57</v>
      </c>
      <c r="Y1644" s="90">
        <v>28.160409579780552</v>
      </c>
      <c r="Z1644" s="90">
        <v>142.90326222691391</v>
      </c>
      <c r="AA1644" s="90">
        <v>12.122627970086111</v>
      </c>
      <c r="AB1644" s="90">
        <v>0</v>
      </c>
      <c r="AC1644" s="90">
        <v>189.829429174175</v>
      </c>
      <c r="AD1644" s="90">
        <v>373.01572895095558</v>
      </c>
    </row>
    <row r="1645" spans="1:30" x14ac:dyDescent="0.2">
      <c r="A1645" s="89" t="s">
        <v>1117</v>
      </c>
      <c r="B1645" s="89" t="s">
        <v>577</v>
      </c>
      <c r="C1645" s="89" t="s">
        <v>5</v>
      </c>
      <c r="D1645" s="89" t="s">
        <v>898</v>
      </c>
      <c r="E1645" s="89" t="s">
        <v>608</v>
      </c>
      <c r="F1645" s="89" t="s">
        <v>608</v>
      </c>
      <c r="G1645" s="89" t="s">
        <v>541</v>
      </c>
      <c r="H1645" s="89" t="s">
        <v>83</v>
      </c>
      <c r="I1645" s="89" t="s">
        <v>369</v>
      </c>
      <c r="J1645" s="90">
        <v>54.930382000000002</v>
      </c>
      <c r="K1645" s="90">
        <v>73.286061000000004</v>
      </c>
      <c r="L1645" s="89" t="s">
        <v>24</v>
      </c>
      <c r="M1645" s="89" t="s">
        <v>25</v>
      </c>
      <c r="N1645" s="89"/>
      <c r="O1645" s="89" t="s">
        <v>25</v>
      </c>
      <c r="P1645" s="90" t="s">
        <v>540</v>
      </c>
      <c r="Q1645" s="89" t="s">
        <v>540</v>
      </c>
      <c r="R1645" s="90">
        <v>37.246755611111105</v>
      </c>
      <c r="S1645" s="90">
        <v>189.01297827777779</v>
      </c>
      <c r="T1645" s="90">
        <v>16.034161722222223</v>
      </c>
      <c r="U1645" s="90">
        <v>0</v>
      </c>
      <c r="V1645" s="90">
        <v>251.08052268259377</v>
      </c>
      <c r="W1645" s="90">
        <v>0.31797999999999998</v>
      </c>
      <c r="X1645" s="90">
        <v>25.57</v>
      </c>
      <c r="Y1645" s="90">
        <v>11.843723349221108</v>
      </c>
      <c r="Z1645" s="90">
        <v>60.102346832767779</v>
      </c>
      <c r="AA1645" s="90">
        <v>5.0985427444322218</v>
      </c>
      <c r="AB1645" s="90">
        <v>0</v>
      </c>
      <c r="AC1645" s="90">
        <v>79.838584602611164</v>
      </c>
      <c r="AD1645" s="90">
        <v>156.88319752903226</v>
      </c>
    </row>
    <row r="1646" spans="1:30" x14ac:dyDescent="0.2">
      <c r="A1646" s="89" t="s">
        <v>1117</v>
      </c>
      <c r="B1646" s="89" t="s">
        <v>577</v>
      </c>
      <c r="C1646" s="89" t="s">
        <v>10</v>
      </c>
      <c r="D1646" s="89" t="s">
        <v>898</v>
      </c>
      <c r="E1646" s="89" t="s">
        <v>608</v>
      </c>
      <c r="F1646" s="89" t="s">
        <v>608</v>
      </c>
      <c r="G1646" s="89" t="s">
        <v>541</v>
      </c>
      <c r="H1646" s="89" t="s">
        <v>83</v>
      </c>
      <c r="I1646" s="89" t="s">
        <v>369</v>
      </c>
      <c r="J1646" s="90">
        <v>54.930382000000002</v>
      </c>
      <c r="K1646" s="90">
        <v>73.286061000000004</v>
      </c>
      <c r="L1646" s="89" t="s">
        <v>24</v>
      </c>
      <c r="M1646" s="89" t="s">
        <v>25</v>
      </c>
      <c r="N1646" s="89"/>
      <c r="O1646" s="89" t="s">
        <v>25</v>
      </c>
      <c r="P1646" s="90" t="s">
        <v>540</v>
      </c>
      <c r="Q1646" s="89" t="s">
        <v>540</v>
      </c>
      <c r="R1646" s="90">
        <v>37.246755611111105</v>
      </c>
      <c r="S1646" s="90">
        <v>189.01297827777779</v>
      </c>
      <c r="T1646" s="90">
        <v>16.034161722222223</v>
      </c>
      <c r="U1646" s="90">
        <v>0</v>
      </c>
      <c r="V1646" s="90">
        <v>251.08052268259377</v>
      </c>
      <c r="W1646" s="90">
        <v>0.18382000000000001</v>
      </c>
      <c r="X1646" s="90">
        <v>25.57</v>
      </c>
      <c r="Y1646" s="90">
        <v>6.8466986164344439</v>
      </c>
      <c r="Z1646" s="90">
        <v>34.744365667021114</v>
      </c>
      <c r="AA1646" s="90">
        <v>2.9473996077788893</v>
      </c>
      <c r="AB1646" s="90">
        <v>0</v>
      </c>
      <c r="AC1646" s="90">
        <v>46.153621679514387</v>
      </c>
      <c r="AD1646" s="90">
        <v>90.692085570748844</v>
      </c>
    </row>
    <row r="1647" spans="1:30" x14ac:dyDescent="0.2">
      <c r="A1647" s="89" t="s">
        <v>1117</v>
      </c>
      <c r="B1647" s="89" t="s">
        <v>577</v>
      </c>
      <c r="C1647" s="89" t="s">
        <v>9</v>
      </c>
      <c r="D1647" s="89" t="s">
        <v>898</v>
      </c>
      <c r="E1647" s="89" t="s">
        <v>608</v>
      </c>
      <c r="F1647" s="89" t="s">
        <v>608</v>
      </c>
      <c r="G1647" s="89" t="s">
        <v>541</v>
      </c>
      <c r="H1647" s="89" t="s">
        <v>83</v>
      </c>
      <c r="I1647" s="89" t="s">
        <v>369</v>
      </c>
      <c r="J1647" s="90">
        <v>54.930382000000002</v>
      </c>
      <c r="K1647" s="90">
        <v>73.286061000000004</v>
      </c>
      <c r="L1647" s="89" t="s">
        <v>24</v>
      </c>
      <c r="M1647" s="89" t="s">
        <v>25</v>
      </c>
      <c r="N1647" s="89"/>
      <c r="O1647" s="89" t="s">
        <v>25</v>
      </c>
      <c r="P1647" s="90" t="s">
        <v>540</v>
      </c>
      <c r="Q1647" s="89" t="s">
        <v>540</v>
      </c>
      <c r="R1647" s="90">
        <v>37.246755611111105</v>
      </c>
      <c r="S1647" s="90">
        <v>189.01297827777779</v>
      </c>
      <c r="T1647" s="90">
        <v>16.034161722222223</v>
      </c>
      <c r="U1647" s="90">
        <v>0</v>
      </c>
      <c r="V1647" s="90">
        <v>251.08052268259377</v>
      </c>
      <c r="W1647" s="90">
        <v>4.4589999999999998E-2</v>
      </c>
      <c r="X1647" s="90">
        <v>25.57</v>
      </c>
      <c r="Y1647" s="90">
        <v>1.6608328326994442</v>
      </c>
      <c r="Z1647" s="90">
        <v>8.4280887014061108</v>
      </c>
      <c r="AA1647" s="90">
        <v>0.71496327119388892</v>
      </c>
      <c r="AB1647" s="90">
        <v>0</v>
      </c>
      <c r="AC1647" s="90">
        <v>11.195680506416856</v>
      </c>
      <c r="AD1647" s="90">
        <v>21.999565311716303</v>
      </c>
    </row>
    <row r="1648" spans="1:30" x14ac:dyDescent="0.2">
      <c r="A1648" s="89" t="s">
        <v>1117</v>
      </c>
      <c r="B1648" s="89" t="s">
        <v>578</v>
      </c>
      <c r="C1648" s="89" t="s">
        <v>6</v>
      </c>
      <c r="D1648" s="89" t="s">
        <v>898</v>
      </c>
      <c r="E1648" s="89" t="s">
        <v>608</v>
      </c>
      <c r="F1648" s="89" t="s">
        <v>608</v>
      </c>
      <c r="G1648" s="89" t="s">
        <v>541</v>
      </c>
      <c r="H1648" s="89" t="s">
        <v>83</v>
      </c>
      <c r="I1648" s="89" t="s">
        <v>369</v>
      </c>
      <c r="J1648" s="90">
        <v>54.930382000000002</v>
      </c>
      <c r="K1648" s="90">
        <v>73.286061000000004</v>
      </c>
      <c r="L1648" s="89" t="s">
        <v>24</v>
      </c>
      <c r="M1648" s="89" t="s">
        <v>25</v>
      </c>
      <c r="N1648" s="89"/>
      <c r="O1648" s="89" t="s">
        <v>25</v>
      </c>
      <c r="P1648" s="90" t="s">
        <v>540</v>
      </c>
      <c r="Q1648" s="89" t="s">
        <v>540</v>
      </c>
      <c r="R1648" s="90">
        <v>37.246755611111105</v>
      </c>
      <c r="S1648" s="90">
        <v>189.01297827777779</v>
      </c>
      <c r="T1648" s="90">
        <v>16.034161722222223</v>
      </c>
      <c r="U1648" s="90">
        <v>0</v>
      </c>
      <c r="V1648" s="90">
        <v>251.08052268259377</v>
      </c>
      <c r="W1648" s="90">
        <v>0.91703000000000001</v>
      </c>
      <c r="X1648" s="90">
        <v>25.57</v>
      </c>
      <c r="Y1648" s="90">
        <v>34.15639229805722</v>
      </c>
      <c r="Z1648" s="90">
        <v>173.33057147007057</v>
      </c>
      <c r="AA1648" s="90">
        <v>14.703807324129444</v>
      </c>
      <c r="AB1648" s="90">
        <v>0</v>
      </c>
      <c r="AC1648" s="90">
        <v>230.24837171561896</v>
      </c>
      <c r="AD1648" s="90">
        <v>452.43914280787624</v>
      </c>
    </row>
    <row r="1649" spans="1:30" x14ac:dyDescent="0.2">
      <c r="A1649" s="89" t="s">
        <v>1117</v>
      </c>
      <c r="B1649" s="89" t="s">
        <v>578</v>
      </c>
      <c r="C1649" s="89" t="s">
        <v>7</v>
      </c>
      <c r="D1649" s="89" t="s">
        <v>898</v>
      </c>
      <c r="E1649" s="89" t="s">
        <v>608</v>
      </c>
      <c r="F1649" s="89" t="s">
        <v>608</v>
      </c>
      <c r="G1649" s="89" t="s">
        <v>541</v>
      </c>
      <c r="H1649" s="89" t="s">
        <v>83</v>
      </c>
      <c r="I1649" s="89" t="s">
        <v>369</v>
      </c>
      <c r="J1649" s="90">
        <v>54.930382000000002</v>
      </c>
      <c r="K1649" s="90">
        <v>73.286061000000004</v>
      </c>
      <c r="L1649" s="89" t="s">
        <v>24</v>
      </c>
      <c r="M1649" s="89" t="s">
        <v>25</v>
      </c>
      <c r="N1649" s="89"/>
      <c r="O1649" s="89" t="s">
        <v>25</v>
      </c>
      <c r="P1649" s="90" t="s">
        <v>540</v>
      </c>
      <c r="Q1649" s="89" t="s">
        <v>540</v>
      </c>
      <c r="R1649" s="90">
        <v>37.246755611111105</v>
      </c>
      <c r="S1649" s="90">
        <v>189.01297827777779</v>
      </c>
      <c r="T1649" s="90">
        <v>16.034161722222223</v>
      </c>
      <c r="U1649" s="90">
        <v>0</v>
      </c>
      <c r="V1649" s="90">
        <v>251.08052268259377</v>
      </c>
      <c r="W1649" s="90">
        <v>0.59072000000000002</v>
      </c>
      <c r="X1649" s="90">
        <v>25.57</v>
      </c>
      <c r="Y1649" s="90">
        <v>22.002403474595553</v>
      </c>
      <c r="Z1649" s="90">
        <v>111.6537465282489</v>
      </c>
      <c r="AA1649" s="90">
        <v>9.4717000125511124</v>
      </c>
      <c r="AB1649" s="90">
        <v>0</v>
      </c>
      <c r="AC1649" s="90">
        <v>148.3182863590618</v>
      </c>
      <c r="AD1649" s="90">
        <v>291.44613637445741</v>
      </c>
    </row>
    <row r="1650" spans="1:30" x14ac:dyDescent="0.2">
      <c r="A1650" s="89" t="s">
        <v>1117</v>
      </c>
      <c r="B1650" s="89" t="s">
        <v>577</v>
      </c>
      <c r="C1650" s="89" t="s">
        <v>4</v>
      </c>
      <c r="D1650" s="89" t="s">
        <v>899</v>
      </c>
      <c r="E1650" s="89" t="s">
        <v>608</v>
      </c>
      <c r="F1650" s="89" t="s">
        <v>608</v>
      </c>
      <c r="G1650" s="89" t="s">
        <v>541</v>
      </c>
      <c r="H1650" s="89" t="s">
        <v>83</v>
      </c>
      <c r="I1650" s="89" t="s">
        <v>370</v>
      </c>
      <c r="J1650" s="90">
        <v>55.057702999999997</v>
      </c>
      <c r="K1650" s="90">
        <v>73.303848000000002</v>
      </c>
      <c r="L1650" s="89" t="s">
        <v>24</v>
      </c>
      <c r="M1650" s="89" t="s">
        <v>25</v>
      </c>
      <c r="N1650" s="89"/>
      <c r="O1650" s="89" t="s">
        <v>25</v>
      </c>
      <c r="P1650" s="90" t="s">
        <v>540</v>
      </c>
      <c r="Q1650" s="89" t="s">
        <v>540</v>
      </c>
      <c r="R1650" s="90">
        <v>37.246755611111105</v>
      </c>
      <c r="S1650" s="90">
        <v>189.01297827777779</v>
      </c>
      <c r="T1650" s="90">
        <v>16.034161722222223</v>
      </c>
      <c r="U1650" s="90">
        <v>0</v>
      </c>
      <c r="V1650" s="90">
        <v>251.08052268259377</v>
      </c>
      <c r="W1650" s="90">
        <v>2.1312799999999998</v>
      </c>
      <c r="X1650" s="90">
        <v>7.19</v>
      </c>
      <c r="Y1650" s="90">
        <v>79.383265298848869</v>
      </c>
      <c r="Z1650" s="90">
        <v>402.83958034386222</v>
      </c>
      <c r="AA1650" s="90">
        <v>34.173288195337776</v>
      </c>
      <c r="AB1650" s="90">
        <v>0</v>
      </c>
      <c r="AC1650" s="90">
        <v>535.1228963829584</v>
      </c>
      <c r="AD1650" s="90">
        <v>1051.5190302210071</v>
      </c>
    </row>
    <row r="1651" spans="1:30" x14ac:dyDescent="0.2">
      <c r="A1651" s="89" t="s">
        <v>1117</v>
      </c>
      <c r="B1651" s="89" t="s">
        <v>577</v>
      </c>
      <c r="C1651" s="89" t="s">
        <v>5</v>
      </c>
      <c r="D1651" s="89" t="s">
        <v>899</v>
      </c>
      <c r="E1651" s="89" t="s">
        <v>608</v>
      </c>
      <c r="F1651" s="89" t="s">
        <v>608</v>
      </c>
      <c r="G1651" s="89" t="s">
        <v>541</v>
      </c>
      <c r="H1651" s="89" t="s">
        <v>83</v>
      </c>
      <c r="I1651" s="89" t="s">
        <v>370</v>
      </c>
      <c r="J1651" s="90">
        <v>55.057702999999997</v>
      </c>
      <c r="K1651" s="90">
        <v>73.303848000000002</v>
      </c>
      <c r="L1651" s="89" t="s">
        <v>24</v>
      </c>
      <c r="M1651" s="89" t="s">
        <v>25</v>
      </c>
      <c r="N1651" s="89"/>
      <c r="O1651" s="89" t="s">
        <v>25</v>
      </c>
      <c r="P1651" s="90" t="s">
        <v>540</v>
      </c>
      <c r="Q1651" s="89" t="s">
        <v>540</v>
      </c>
      <c r="R1651" s="90">
        <v>37.246755611111105</v>
      </c>
      <c r="S1651" s="90">
        <v>189.01297827777779</v>
      </c>
      <c r="T1651" s="90">
        <v>16.034161722222223</v>
      </c>
      <c r="U1651" s="90">
        <v>0</v>
      </c>
      <c r="V1651" s="90">
        <v>251.08052268259377</v>
      </c>
      <c r="W1651" s="90">
        <v>0.90830999999999995</v>
      </c>
      <c r="X1651" s="90">
        <v>7.19</v>
      </c>
      <c r="Y1651" s="90">
        <v>33.831600589128328</v>
      </c>
      <c r="Z1651" s="90">
        <v>171.68237829948833</v>
      </c>
      <c r="AA1651" s="90">
        <v>14.563989433911667</v>
      </c>
      <c r="AB1651" s="90">
        <v>0</v>
      </c>
      <c r="AC1651" s="90">
        <v>228.05894955782674</v>
      </c>
      <c r="AD1651" s="90">
        <v>448.1369178803551</v>
      </c>
    </row>
    <row r="1652" spans="1:30" x14ac:dyDescent="0.2">
      <c r="A1652" s="89" t="s">
        <v>1117</v>
      </c>
      <c r="B1652" s="89" t="s">
        <v>577</v>
      </c>
      <c r="C1652" s="89" t="s">
        <v>10</v>
      </c>
      <c r="D1652" s="89" t="s">
        <v>899</v>
      </c>
      <c r="E1652" s="89" t="s">
        <v>608</v>
      </c>
      <c r="F1652" s="89" t="s">
        <v>608</v>
      </c>
      <c r="G1652" s="89" t="s">
        <v>541</v>
      </c>
      <c r="H1652" s="89" t="s">
        <v>83</v>
      </c>
      <c r="I1652" s="89" t="s">
        <v>370</v>
      </c>
      <c r="J1652" s="90">
        <v>55.057702999999997</v>
      </c>
      <c r="K1652" s="90">
        <v>73.303848000000002</v>
      </c>
      <c r="L1652" s="89" t="s">
        <v>24</v>
      </c>
      <c r="M1652" s="89" t="s">
        <v>25</v>
      </c>
      <c r="N1652" s="89"/>
      <c r="O1652" s="89" t="s">
        <v>25</v>
      </c>
      <c r="P1652" s="90" t="s">
        <v>540</v>
      </c>
      <c r="Q1652" s="89" t="s">
        <v>540</v>
      </c>
      <c r="R1652" s="90">
        <v>37.246755611111105</v>
      </c>
      <c r="S1652" s="90">
        <v>189.01297827777779</v>
      </c>
      <c r="T1652" s="90">
        <v>16.034161722222223</v>
      </c>
      <c r="U1652" s="90">
        <v>0</v>
      </c>
      <c r="V1652" s="90">
        <v>251.08052268259377</v>
      </c>
      <c r="W1652" s="90">
        <v>0.52737000000000001</v>
      </c>
      <c r="X1652" s="90">
        <v>7.19</v>
      </c>
      <c r="Y1652" s="90">
        <v>19.642821506631662</v>
      </c>
      <c r="Z1652" s="90">
        <v>99.679774354351679</v>
      </c>
      <c r="AA1652" s="90">
        <v>8.4559358674483338</v>
      </c>
      <c r="AB1652" s="90">
        <v>0</v>
      </c>
      <c r="AC1652" s="90">
        <v>132.41233524711947</v>
      </c>
      <c r="AD1652" s="90">
        <v>260.19086697555116</v>
      </c>
    </row>
    <row r="1653" spans="1:30" x14ac:dyDescent="0.2">
      <c r="A1653" s="89" t="s">
        <v>1117</v>
      </c>
      <c r="B1653" s="89" t="s">
        <v>577</v>
      </c>
      <c r="C1653" s="89" t="s">
        <v>9</v>
      </c>
      <c r="D1653" s="89" t="s">
        <v>899</v>
      </c>
      <c r="E1653" s="89" t="s">
        <v>608</v>
      </c>
      <c r="F1653" s="89" t="s">
        <v>608</v>
      </c>
      <c r="G1653" s="89" t="s">
        <v>541</v>
      </c>
      <c r="H1653" s="89" t="s">
        <v>83</v>
      </c>
      <c r="I1653" s="89" t="s">
        <v>370</v>
      </c>
      <c r="J1653" s="90">
        <v>55.057702999999997</v>
      </c>
      <c r="K1653" s="90">
        <v>73.303848000000002</v>
      </c>
      <c r="L1653" s="89" t="s">
        <v>24</v>
      </c>
      <c r="M1653" s="89" t="s">
        <v>25</v>
      </c>
      <c r="N1653" s="89"/>
      <c r="O1653" s="89" t="s">
        <v>25</v>
      </c>
      <c r="P1653" s="90" t="s">
        <v>540</v>
      </c>
      <c r="Q1653" s="89" t="s">
        <v>540</v>
      </c>
      <c r="R1653" s="90">
        <v>37.246755611111105</v>
      </c>
      <c r="S1653" s="90">
        <v>189.01297827777779</v>
      </c>
      <c r="T1653" s="90">
        <v>16.034161722222223</v>
      </c>
      <c r="U1653" s="90">
        <v>0</v>
      </c>
      <c r="V1653" s="90">
        <v>251.08052268259377</v>
      </c>
      <c r="W1653" s="90">
        <v>0.12847</v>
      </c>
      <c r="X1653" s="90">
        <v>7.19</v>
      </c>
      <c r="Y1653" s="90">
        <v>4.7850906933594439</v>
      </c>
      <c r="Z1653" s="90">
        <v>24.282497319346113</v>
      </c>
      <c r="AA1653" s="90">
        <v>2.0599087564538889</v>
      </c>
      <c r="AB1653" s="90">
        <v>0</v>
      </c>
      <c r="AC1653" s="90">
        <v>32.256314749032825</v>
      </c>
      <c r="AD1653" s="90">
        <v>63.383811518192275</v>
      </c>
    </row>
    <row r="1654" spans="1:30" x14ac:dyDescent="0.2">
      <c r="A1654" s="89" t="s">
        <v>1117</v>
      </c>
      <c r="B1654" s="89" t="s">
        <v>578</v>
      </c>
      <c r="C1654" s="89" t="s">
        <v>6</v>
      </c>
      <c r="D1654" s="89" t="s">
        <v>899</v>
      </c>
      <c r="E1654" s="89" t="s">
        <v>608</v>
      </c>
      <c r="F1654" s="89" t="s">
        <v>608</v>
      </c>
      <c r="G1654" s="89" t="s">
        <v>541</v>
      </c>
      <c r="H1654" s="89" t="s">
        <v>83</v>
      </c>
      <c r="I1654" s="89" t="s">
        <v>370</v>
      </c>
      <c r="J1654" s="90">
        <v>55.057702999999997</v>
      </c>
      <c r="K1654" s="90">
        <v>73.303848000000002</v>
      </c>
      <c r="L1654" s="89" t="s">
        <v>24</v>
      </c>
      <c r="M1654" s="89" t="s">
        <v>25</v>
      </c>
      <c r="N1654" s="89"/>
      <c r="O1654" s="89" t="s">
        <v>25</v>
      </c>
      <c r="P1654" s="90" t="s">
        <v>540</v>
      </c>
      <c r="Q1654" s="89" t="s">
        <v>540</v>
      </c>
      <c r="R1654" s="90">
        <v>37.246755611111105</v>
      </c>
      <c r="S1654" s="90">
        <v>189.01297827777779</v>
      </c>
      <c r="T1654" s="90">
        <v>16.034161722222223</v>
      </c>
      <c r="U1654" s="90">
        <v>0</v>
      </c>
      <c r="V1654" s="90">
        <v>251.08052268259377</v>
      </c>
      <c r="W1654" s="90">
        <v>0.58725000000000005</v>
      </c>
      <c r="X1654" s="90">
        <v>7.19</v>
      </c>
      <c r="Y1654" s="90">
        <v>21.873157232624997</v>
      </c>
      <c r="Z1654" s="90">
        <v>110.99787149362501</v>
      </c>
      <c r="AA1654" s="90">
        <v>9.4160614713750004</v>
      </c>
      <c r="AB1654" s="90">
        <v>0</v>
      </c>
      <c r="AC1654" s="90">
        <v>147.4470369453532</v>
      </c>
      <c r="AD1654" s="90">
        <v>289.7341271429782</v>
      </c>
    </row>
    <row r="1655" spans="1:30" x14ac:dyDescent="0.2">
      <c r="A1655" s="89" t="s">
        <v>1117</v>
      </c>
      <c r="B1655" s="89" t="s">
        <v>578</v>
      </c>
      <c r="C1655" s="89" t="s">
        <v>7</v>
      </c>
      <c r="D1655" s="89" t="s">
        <v>899</v>
      </c>
      <c r="E1655" s="89" t="s">
        <v>608</v>
      </c>
      <c r="F1655" s="89" t="s">
        <v>608</v>
      </c>
      <c r="G1655" s="89" t="s">
        <v>541</v>
      </c>
      <c r="H1655" s="89" t="s">
        <v>83</v>
      </c>
      <c r="I1655" s="89" t="s">
        <v>370</v>
      </c>
      <c r="J1655" s="90">
        <v>55.057702999999997</v>
      </c>
      <c r="K1655" s="90">
        <v>73.303848000000002</v>
      </c>
      <c r="L1655" s="89" t="s">
        <v>24</v>
      </c>
      <c r="M1655" s="89" t="s">
        <v>25</v>
      </c>
      <c r="N1655" s="89"/>
      <c r="O1655" s="89" t="s">
        <v>25</v>
      </c>
      <c r="P1655" s="90" t="s">
        <v>540</v>
      </c>
      <c r="Q1655" s="89" t="s">
        <v>540</v>
      </c>
      <c r="R1655" s="90">
        <v>37.246755611111105</v>
      </c>
      <c r="S1655" s="90">
        <v>189.01297827777779</v>
      </c>
      <c r="T1655" s="90">
        <v>16.034161722222223</v>
      </c>
      <c r="U1655" s="90">
        <v>0</v>
      </c>
      <c r="V1655" s="90">
        <v>251.08052268259377</v>
      </c>
      <c r="W1655" s="90">
        <v>0.38542999999999999</v>
      </c>
      <c r="X1655" s="90">
        <v>7.19</v>
      </c>
      <c r="Y1655" s="90">
        <v>14.356017015190552</v>
      </c>
      <c r="Z1655" s="90">
        <v>72.851272217603892</v>
      </c>
      <c r="AA1655" s="90">
        <v>6.1800469525961113</v>
      </c>
      <c r="AB1655" s="90">
        <v>0</v>
      </c>
      <c r="AC1655" s="90">
        <v>96.773965857552113</v>
      </c>
      <c r="AD1655" s="90">
        <v>190.16130204294268</v>
      </c>
    </row>
    <row r="1656" spans="1:30" x14ac:dyDescent="0.2">
      <c r="A1656" s="89" t="s">
        <v>1117</v>
      </c>
      <c r="B1656" s="89" t="s">
        <v>577</v>
      </c>
      <c r="C1656" s="89" t="s">
        <v>4</v>
      </c>
      <c r="D1656" s="89" t="s">
        <v>900</v>
      </c>
      <c r="E1656" s="89" t="s">
        <v>608</v>
      </c>
      <c r="F1656" s="89" t="s">
        <v>608</v>
      </c>
      <c r="G1656" s="89" t="s">
        <v>541</v>
      </c>
      <c r="H1656" s="89" t="s">
        <v>83</v>
      </c>
      <c r="I1656" s="89" t="s">
        <v>371</v>
      </c>
      <c r="J1656" s="90">
        <v>55.010018000000002</v>
      </c>
      <c r="K1656" s="90">
        <v>73.407307000000003</v>
      </c>
      <c r="L1656" s="89" t="s">
        <v>24</v>
      </c>
      <c r="M1656" s="89" t="s">
        <v>25</v>
      </c>
      <c r="N1656" s="89"/>
      <c r="O1656" s="89" t="s">
        <v>25</v>
      </c>
      <c r="P1656" s="90" t="s">
        <v>540</v>
      </c>
      <c r="Q1656" s="89" t="s">
        <v>540</v>
      </c>
      <c r="R1656" s="90">
        <v>37.246755611111105</v>
      </c>
      <c r="S1656" s="90">
        <v>189.01297827777779</v>
      </c>
      <c r="T1656" s="90">
        <v>16.034161722222223</v>
      </c>
      <c r="U1656" s="90">
        <v>0</v>
      </c>
      <c r="V1656" s="90">
        <v>251.08052268259377</v>
      </c>
      <c r="W1656" s="90">
        <v>1.8079000000000001</v>
      </c>
      <c r="X1656" s="90">
        <v>17.149999999999999</v>
      </c>
      <c r="Y1656" s="90">
        <v>67.338409469327772</v>
      </c>
      <c r="Z1656" s="90">
        <v>341.71656342839447</v>
      </c>
      <c r="AA1656" s="90">
        <v>28.988160977605556</v>
      </c>
      <c r="AB1656" s="90">
        <v>0</v>
      </c>
      <c r="AC1656" s="90">
        <v>453.92847695786128</v>
      </c>
      <c r="AD1656" s="90">
        <v>891.97161083318906</v>
      </c>
    </row>
    <row r="1657" spans="1:30" x14ac:dyDescent="0.2">
      <c r="A1657" s="89" t="s">
        <v>1117</v>
      </c>
      <c r="B1657" s="89" t="s">
        <v>577</v>
      </c>
      <c r="C1657" s="89" t="s">
        <v>5</v>
      </c>
      <c r="D1657" s="89" t="s">
        <v>900</v>
      </c>
      <c r="E1657" s="89" t="s">
        <v>608</v>
      </c>
      <c r="F1657" s="89" t="s">
        <v>608</v>
      </c>
      <c r="G1657" s="89" t="s">
        <v>541</v>
      </c>
      <c r="H1657" s="89" t="s">
        <v>83</v>
      </c>
      <c r="I1657" s="89" t="s">
        <v>371</v>
      </c>
      <c r="J1657" s="90">
        <v>55.010018000000002</v>
      </c>
      <c r="K1657" s="90">
        <v>73.407307000000003</v>
      </c>
      <c r="L1657" s="89" t="s">
        <v>24</v>
      </c>
      <c r="M1657" s="89" t="s">
        <v>25</v>
      </c>
      <c r="N1657" s="89"/>
      <c r="O1657" s="89" t="s">
        <v>25</v>
      </c>
      <c r="P1657" s="90" t="s">
        <v>540</v>
      </c>
      <c r="Q1657" s="89" t="s">
        <v>540</v>
      </c>
      <c r="R1657" s="90">
        <v>37.246755611111105</v>
      </c>
      <c r="S1657" s="90">
        <v>189.01297827777779</v>
      </c>
      <c r="T1657" s="90">
        <v>16.034161722222223</v>
      </c>
      <c r="U1657" s="90">
        <v>0</v>
      </c>
      <c r="V1657" s="90">
        <v>251.08052268259377</v>
      </c>
      <c r="W1657" s="90">
        <v>0.76924999999999999</v>
      </c>
      <c r="X1657" s="90">
        <v>17.149999999999999</v>
      </c>
      <c r="Y1657" s="90">
        <v>28.652066753847219</v>
      </c>
      <c r="Z1657" s="90">
        <v>145.39823354018057</v>
      </c>
      <c r="AA1657" s="90">
        <v>12.334278904819444</v>
      </c>
      <c r="AB1657" s="90">
        <v>0</v>
      </c>
      <c r="AC1657" s="90">
        <v>193.14369207358524</v>
      </c>
      <c r="AD1657" s="90">
        <v>379.52827127243245</v>
      </c>
    </row>
    <row r="1658" spans="1:30" x14ac:dyDescent="0.2">
      <c r="A1658" s="89" t="s">
        <v>1117</v>
      </c>
      <c r="B1658" s="89" t="s">
        <v>577</v>
      </c>
      <c r="C1658" s="89" t="s">
        <v>10</v>
      </c>
      <c r="D1658" s="89" t="s">
        <v>900</v>
      </c>
      <c r="E1658" s="89" t="s">
        <v>608</v>
      </c>
      <c r="F1658" s="89" t="s">
        <v>608</v>
      </c>
      <c r="G1658" s="89" t="s">
        <v>541</v>
      </c>
      <c r="H1658" s="89" t="s">
        <v>83</v>
      </c>
      <c r="I1658" s="89" t="s">
        <v>371</v>
      </c>
      <c r="J1658" s="90">
        <v>55.010018000000002</v>
      </c>
      <c r="K1658" s="90">
        <v>73.407307000000003</v>
      </c>
      <c r="L1658" s="89" t="s">
        <v>24</v>
      </c>
      <c r="M1658" s="89" t="s">
        <v>25</v>
      </c>
      <c r="N1658" s="89"/>
      <c r="O1658" s="89" t="s">
        <v>25</v>
      </c>
      <c r="P1658" s="90" t="s">
        <v>540</v>
      </c>
      <c r="Q1658" s="89" t="s">
        <v>540</v>
      </c>
      <c r="R1658" s="90">
        <v>37.246755611111105</v>
      </c>
      <c r="S1658" s="90">
        <v>189.01297827777779</v>
      </c>
      <c r="T1658" s="90">
        <v>16.034161722222223</v>
      </c>
      <c r="U1658" s="90">
        <v>0</v>
      </c>
      <c r="V1658" s="90">
        <v>251.08052268259377</v>
      </c>
      <c r="W1658" s="90">
        <v>0.44639000000000001</v>
      </c>
      <c r="X1658" s="90">
        <v>17.149999999999999</v>
      </c>
      <c r="Y1658" s="90">
        <v>16.626579237243888</v>
      </c>
      <c r="Z1658" s="90">
        <v>84.373503373417236</v>
      </c>
      <c r="AA1658" s="90">
        <v>7.1574894511827782</v>
      </c>
      <c r="AB1658" s="90">
        <v>0</v>
      </c>
      <c r="AC1658" s="90">
        <v>112.07983452028303</v>
      </c>
      <c r="AD1658" s="90">
        <v>220.23740658212694</v>
      </c>
    </row>
    <row r="1659" spans="1:30" x14ac:dyDescent="0.2">
      <c r="A1659" s="89" t="s">
        <v>1117</v>
      </c>
      <c r="B1659" s="89" t="s">
        <v>577</v>
      </c>
      <c r="C1659" s="89" t="s">
        <v>9</v>
      </c>
      <c r="D1659" s="89" t="s">
        <v>900</v>
      </c>
      <c r="E1659" s="89" t="s">
        <v>608</v>
      </c>
      <c r="F1659" s="89" t="s">
        <v>608</v>
      </c>
      <c r="G1659" s="89" t="s">
        <v>541</v>
      </c>
      <c r="H1659" s="89" t="s">
        <v>83</v>
      </c>
      <c r="I1659" s="89" t="s">
        <v>371</v>
      </c>
      <c r="J1659" s="90">
        <v>55.010018000000002</v>
      </c>
      <c r="K1659" s="90">
        <v>73.407307000000003</v>
      </c>
      <c r="L1659" s="89" t="s">
        <v>24</v>
      </c>
      <c r="M1659" s="89" t="s">
        <v>25</v>
      </c>
      <c r="N1659" s="89"/>
      <c r="O1659" s="89" t="s">
        <v>25</v>
      </c>
      <c r="P1659" s="90" t="s">
        <v>540</v>
      </c>
      <c r="Q1659" s="89" t="s">
        <v>540</v>
      </c>
      <c r="R1659" s="90">
        <v>37.246755611111105</v>
      </c>
      <c r="S1659" s="90">
        <v>189.01297827777779</v>
      </c>
      <c r="T1659" s="90">
        <v>16.034161722222223</v>
      </c>
      <c r="U1659" s="90">
        <v>0</v>
      </c>
      <c r="V1659" s="90">
        <v>251.08052268259377</v>
      </c>
      <c r="W1659" s="90">
        <v>0.10868999999999999</v>
      </c>
      <c r="X1659" s="90">
        <v>17.149999999999999</v>
      </c>
      <c r="Y1659" s="90">
        <v>4.048349867371666</v>
      </c>
      <c r="Z1659" s="90">
        <v>20.543820609011668</v>
      </c>
      <c r="AA1659" s="90">
        <v>1.7427530375883333</v>
      </c>
      <c r="AB1659" s="90">
        <v>0</v>
      </c>
      <c r="AC1659" s="90">
        <v>27.289942010371114</v>
      </c>
      <c r="AD1659" s="90">
        <v>53.624865524342781</v>
      </c>
    </row>
    <row r="1660" spans="1:30" x14ac:dyDescent="0.2">
      <c r="A1660" s="89" t="s">
        <v>1117</v>
      </c>
      <c r="B1660" s="89" t="s">
        <v>578</v>
      </c>
      <c r="C1660" s="89" t="s">
        <v>6</v>
      </c>
      <c r="D1660" s="89" t="s">
        <v>900</v>
      </c>
      <c r="E1660" s="89" t="s">
        <v>608</v>
      </c>
      <c r="F1660" s="89" t="s">
        <v>608</v>
      </c>
      <c r="G1660" s="89" t="s">
        <v>541</v>
      </c>
      <c r="H1660" s="89" t="s">
        <v>83</v>
      </c>
      <c r="I1660" s="89" t="s">
        <v>371</v>
      </c>
      <c r="J1660" s="90">
        <v>55.010018000000002</v>
      </c>
      <c r="K1660" s="90">
        <v>73.407307000000003</v>
      </c>
      <c r="L1660" s="89" t="s">
        <v>24</v>
      </c>
      <c r="M1660" s="89" t="s">
        <v>25</v>
      </c>
      <c r="N1660" s="89"/>
      <c r="O1660" s="89" t="s">
        <v>25</v>
      </c>
      <c r="P1660" s="90" t="s">
        <v>540</v>
      </c>
      <c r="Q1660" s="89" t="s">
        <v>540</v>
      </c>
      <c r="R1660" s="90">
        <v>37.246755611111105</v>
      </c>
      <c r="S1660" s="90">
        <v>189.01297827777779</v>
      </c>
      <c r="T1660" s="90">
        <v>16.034161722222223</v>
      </c>
      <c r="U1660" s="90">
        <v>0</v>
      </c>
      <c r="V1660" s="90">
        <v>251.08052268259377</v>
      </c>
      <c r="W1660" s="90">
        <v>0.66901999999999995</v>
      </c>
      <c r="X1660" s="90">
        <v>17.149999999999999</v>
      </c>
      <c r="Y1660" s="90">
        <v>24.918824438945549</v>
      </c>
      <c r="Z1660" s="90">
        <v>126.45346272739889</v>
      </c>
      <c r="AA1660" s="90">
        <v>10.727174875401111</v>
      </c>
      <c r="AB1660" s="90">
        <v>0</v>
      </c>
      <c r="AC1660" s="90">
        <v>167.97789128510888</v>
      </c>
      <c r="AD1660" s="90">
        <v>330.07735332685445</v>
      </c>
    </row>
    <row r="1661" spans="1:30" x14ac:dyDescent="0.2">
      <c r="A1661" s="89" t="s">
        <v>1117</v>
      </c>
      <c r="B1661" s="89" t="s">
        <v>578</v>
      </c>
      <c r="C1661" s="89" t="s">
        <v>7</v>
      </c>
      <c r="D1661" s="89" t="s">
        <v>900</v>
      </c>
      <c r="E1661" s="89" t="s">
        <v>608</v>
      </c>
      <c r="F1661" s="89" t="s">
        <v>608</v>
      </c>
      <c r="G1661" s="89" t="s">
        <v>541</v>
      </c>
      <c r="H1661" s="89" t="s">
        <v>83</v>
      </c>
      <c r="I1661" s="89" t="s">
        <v>371</v>
      </c>
      <c r="J1661" s="90">
        <v>55.010018000000002</v>
      </c>
      <c r="K1661" s="90">
        <v>73.407307000000003</v>
      </c>
      <c r="L1661" s="89" t="s">
        <v>24</v>
      </c>
      <c r="M1661" s="89" t="s">
        <v>25</v>
      </c>
      <c r="N1661" s="89"/>
      <c r="O1661" s="89" t="s">
        <v>25</v>
      </c>
      <c r="P1661" s="90" t="s">
        <v>540</v>
      </c>
      <c r="Q1661" s="89" t="s">
        <v>540</v>
      </c>
      <c r="R1661" s="90">
        <v>37.246755611111105</v>
      </c>
      <c r="S1661" s="90">
        <v>189.01297827777779</v>
      </c>
      <c r="T1661" s="90">
        <v>16.034161722222223</v>
      </c>
      <c r="U1661" s="90">
        <v>0</v>
      </c>
      <c r="V1661" s="90">
        <v>251.08052268259377</v>
      </c>
      <c r="W1661" s="90">
        <v>0.43067</v>
      </c>
      <c r="X1661" s="90">
        <v>17.149999999999999</v>
      </c>
      <c r="Y1661" s="90">
        <v>16.041060239037218</v>
      </c>
      <c r="Z1661" s="90">
        <v>81.402219354890562</v>
      </c>
      <c r="AA1661" s="90">
        <v>6.9054324289094442</v>
      </c>
      <c r="AB1661" s="90">
        <v>0</v>
      </c>
      <c r="AC1661" s="90">
        <v>108.13284870371265</v>
      </c>
      <c r="AD1661" s="90">
        <v>212.4815607265499</v>
      </c>
    </row>
    <row r="1662" spans="1:30" x14ac:dyDescent="0.2">
      <c r="A1662" s="89" t="s">
        <v>1117</v>
      </c>
      <c r="B1662" s="89" t="s">
        <v>577</v>
      </c>
      <c r="C1662" s="89" t="s">
        <v>4</v>
      </c>
      <c r="D1662" s="89" t="s">
        <v>901</v>
      </c>
      <c r="E1662" s="89" t="s">
        <v>608</v>
      </c>
      <c r="F1662" s="89" t="s">
        <v>608</v>
      </c>
      <c r="G1662" s="89" t="s">
        <v>541</v>
      </c>
      <c r="H1662" s="89" t="s">
        <v>83</v>
      </c>
      <c r="I1662" s="89" t="s">
        <v>372</v>
      </c>
      <c r="J1662" s="90">
        <v>54.922063999999999</v>
      </c>
      <c r="K1662" s="90">
        <v>73.351754999999997</v>
      </c>
      <c r="L1662" s="89" t="s">
        <v>24</v>
      </c>
      <c r="M1662" s="89" t="s">
        <v>25</v>
      </c>
      <c r="N1662" s="89"/>
      <c r="O1662" s="89" t="s">
        <v>25</v>
      </c>
      <c r="P1662" s="90" t="s">
        <v>540</v>
      </c>
      <c r="Q1662" s="89" t="s">
        <v>540</v>
      </c>
      <c r="R1662" s="90">
        <v>37.246755611111105</v>
      </c>
      <c r="S1662" s="90">
        <v>189.01297827777779</v>
      </c>
      <c r="T1662" s="90">
        <v>16.034161722222223</v>
      </c>
      <c r="U1662" s="90">
        <v>0</v>
      </c>
      <c r="V1662" s="90">
        <v>251.08052268259377</v>
      </c>
      <c r="W1662" s="90">
        <v>2.2513000000000001</v>
      </c>
      <c r="X1662" s="90">
        <v>25.79</v>
      </c>
      <c r="Y1662" s="90">
        <v>83.853620907294427</v>
      </c>
      <c r="Z1662" s="90">
        <v>425.52491799676113</v>
      </c>
      <c r="AA1662" s="90">
        <v>36.097708285238888</v>
      </c>
      <c r="AB1662" s="90">
        <v>0</v>
      </c>
      <c r="AC1662" s="90">
        <v>565.25758071532334</v>
      </c>
      <c r="AD1662" s="90">
        <v>1110.7338279046178</v>
      </c>
    </row>
    <row r="1663" spans="1:30" x14ac:dyDescent="0.2">
      <c r="A1663" s="89" t="s">
        <v>1117</v>
      </c>
      <c r="B1663" s="89" t="s">
        <v>577</v>
      </c>
      <c r="C1663" s="89" t="s">
        <v>5</v>
      </c>
      <c r="D1663" s="89" t="s">
        <v>901</v>
      </c>
      <c r="E1663" s="89" t="s">
        <v>608</v>
      </c>
      <c r="F1663" s="89" t="s">
        <v>608</v>
      </c>
      <c r="G1663" s="89" t="s">
        <v>541</v>
      </c>
      <c r="H1663" s="89" t="s">
        <v>83</v>
      </c>
      <c r="I1663" s="89" t="s">
        <v>372</v>
      </c>
      <c r="J1663" s="90">
        <v>54.922063999999999</v>
      </c>
      <c r="K1663" s="90">
        <v>73.351754999999997</v>
      </c>
      <c r="L1663" s="89" t="s">
        <v>24</v>
      </c>
      <c r="M1663" s="89" t="s">
        <v>25</v>
      </c>
      <c r="N1663" s="89"/>
      <c r="O1663" s="89" t="s">
        <v>25</v>
      </c>
      <c r="P1663" s="90" t="s">
        <v>540</v>
      </c>
      <c r="Q1663" s="89" t="s">
        <v>540</v>
      </c>
      <c r="R1663" s="90">
        <v>37.246755611111105</v>
      </c>
      <c r="S1663" s="90">
        <v>189.01297827777779</v>
      </c>
      <c r="T1663" s="90">
        <v>16.034161722222223</v>
      </c>
      <c r="U1663" s="90">
        <v>0</v>
      </c>
      <c r="V1663" s="90">
        <v>251.08052268259377</v>
      </c>
      <c r="W1663" s="90">
        <v>0.96109999999999995</v>
      </c>
      <c r="X1663" s="90">
        <v>25.79</v>
      </c>
      <c r="Y1663" s="90">
        <v>35.797856817838884</v>
      </c>
      <c r="Z1663" s="90">
        <v>181.66037342277224</v>
      </c>
      <c r="AA1663" s="90">
        <v>15.410432831227777</v>
      </c>
      <c r="AB1663" s="90">
        <v>0</v>
      </c>
      <c r="AC1663" s="90">
        <v>241.31349035024087</v>
      </c>
      <c r="AD1663" s="90">
        <v>474.18215342207975</v>
      </c>
    </row>
    <row r="1664" spans="1:30" x14ac:dyDescent="0.2">
      <c r="A1664" s="89" t="s">
        <v>1117</v>
      </c>
      <c r="B1664" s="89" t="s">
        <v>577</v>
      </c>
      <c r="C1664" s="89" t="s">
        <v>10</v>
      </c>
      <c r="D1664" s="89" t="s">
        <v>901</v>
      </c>
      <c r="E1664" s="89" t="s">
        <v>608</v>
      </c>
      <c r="F1664" s="89" t="s">
        <v>608</v>
      </c>
      <c r="G1664" s="89" t="s">
        <v>541</v>
      </c>
      <c r="H1664" s="89" t="s">
        <v>83</v>
      </c>
      <c r="I1664" s="89" t="s">
        <v>372</v>
      </c>
      <c r="J1664" s="90">
        <v>54.922063999999999</v>
      </c>
      <c r="K1664" s="90">
        <v>73.351754999999997</v>
      </c>
      <c r="L1664" s="89" t="s">
        <v>24</v>
      </c>
      <c r="M1664" s="89" t="s">
        <v>25</v>
      </c>
      <c r="N1664" s="89"/>
      <c r="O1664" s="89" t="s">
        <v>25</v>
      </c>
      <c r="P1664" s="90" t="s">
        <v>540</v>
      </c>
      <c r="Q1664" s="89" t="s">
        <v>540</v>
      </c>
      <c r="R1664" s="90">
        <v>37.246755611111105</v>
      </c>
      <c r="S1664" s="90">
        <v>189.01297827777779</v>
      </c>
      <c r="T1664" s="90">
        <v>16.034161722222223</v>
      </c>
      <c r="U1664" s="90">
        <v>0</v>
      </c>
      <c r="V1664" s="90">
        <v>251.08052268259377</v>
      </c>
      <c r="W1664" s="90">
        <v>0.55833999999999995</v>
      </c>
      <c r="X1664" s="90">
        <v>25.79</v>
      </c>
      <c r="Y1664" s="90">
        <v>20.796353527907772</v>
      </c>
      <c r="Z1664" s="90">
        <v>105.53350629161444</v>
      </c>
      <c r="AA1664" s="90">
        <v>8.9525138559855542</v>
      </c>
      <c r="AB1664" s="90">
        <v>0</v>
      </c>
      <c r="AC1664" s="90">
        <v>140.1882990345994</v>
      </c>
      <c r="AD1664" s="90">
        <v>275.47067271010712</v>
      </c>
    </row>
    <row r="1665" spans="1:30" x14ac:dyDescent="0.2">
      <c r="A1665" s="89" t="s">
        <v>1117</v>
      </c>
      <c r="B1665" s="89" t="s">
        <v>577</v>
      </c>
      <c r="C1665" s="89" t="s">
        <v>9</v>
      </c>
      <c r="D1665" s="89" t="s">
        <v>901</v>
      </c>
      <c r="E1665" s="89" t="s">
        <v>608</v>
      </c>
      <c r="F1665" s="89" t="s">
        <v>608</v>
      </c>
      <c r="G1665" s="89" t="s">
        <v>541</v>
      </c>
      <c r="H1665" s="89" t="s">
        <v>83</v>
      </c>
      <c r="I1665" s="89" t="s">
        <v>372</v>
      </c>
      <c r="J1665" s="90">
        <v>54.922063999999999</v>
      </c>
      <c r="K1665" s="90">
        <v>73.351754999999997</v>
      </c>
      <c r="L1665" s="89" t="s">
        <v>24</v>
      </c>
      <c r="M1665" s="89" t="s">
        <v>25</v>
      </c>
      <c r="N1665" s="89"/>
      <c r="O1665" s="89" t="s">
        <v>25</v>
      </c>
      <c r="P1665" s="90" t="s">
        <v>540</v>
      </c>
      <c r="Q1665" s="89" t="s">
        <v>540</v>
      </c>
      <c r="R1665" s="90">
        <v>37.246755611111105</v>
      </c>
      <c r="S1665" s="90">
        <v>189.01297827777779</v>
      </c>
      <c r="T1665" s="90">
        <v>16.034161722222223</v>
      </c>
      <c r="U1665" s="90">
        <v>0</v>
      </c>
      <c r="V1665" s="90">
        <v>251.08052268259377</v>
      </c>
      <c r="W1665" s="90">
        <v>0.13608000000000001</v>
      </c>
      <c r="X1665" s="90">
        <v>25.79</v>
      </c>
      <c r="Y1665" s="90">
        <v>5.0685385035599992</v>
      </c>
      <c r="Z1665" s="90">
        <v>25.720886084040004</v>
      </c>
      <c r="AA1665" s="90">
        <v>2.1819287271600003</v>
      </c>
      <c r="AB1665" s="90">
        <v>0</v>
      </c>
      <c r="AC1665" s="90">
        <v>34.167037526647363</v>
      </c>
      <c r="AD1665" s="90">
        <v>67.138390841407357</v>
      </c>
    </row>
    <row r="1666" spans="1:30" x14ac:dyDescent="0.2">
      <c r="A1666" s="89" t="s">
        <v>1117</v>
      </c>
      <c r="B1666" s="89" t="s">
        <v>578</v>
      </c>
      <c r="C1666" s="89" t="s">
        <v>6</v>
      </c>
      <c r="D1666" s="89" t="s">
        <v>901</v>
      </c>
      <c r="E1666" s="89" t="s">
        <v>608</v>
      </c>
      <c r="F1666" s="89" t="s">
        <v>608</v>
      </c>
      <c r="G1666" s="89" t="s">
        <v>541</v>
      </c>
      <c r="H1666" s="89" t="s">
        <v>83</v>
      </c>
      <c r="I1666" s="89" t="s">
        <v>372</v>
      </c>
      <c r="J1666" s="90">
        <v>54.922063999999999</v>
      </c>
      <c r="K1666" s="90">
        <v>73.351754999999997</v>
      </c>
      <c r="L1666" s="89" t="s">
        <v>24</v>
      </c>
      <c r="M1666" s="89" t="s">
        <v>25</v>
      </c>
      <c r="N1666" s="89"/>
      <c r="O1666" s="89" t="s">
        <v>25</v>
      </c>
      <c r="P1666" s="90" t="s">
        <v>540</v>
      </c>
      <c r="Q1666" s="89" t="s">
        <v>540</v>
      </c>
      <c r="R1666" s="90">
        <v>37.246755611111105</v>
      </c>
      <c r="S1666" s="90">
        <v>189.01297827777779</v>
      </c>
      <c r="T1666" s="90">
        <v>16.034161722222223</v>
      </c>
      <c r="U1666" s="90">
        <v>0</v>
      </c>
      <c r="V1666" s="90">
        <v>251.08052268259377</v>
      </c>
      <c r="W1666" s="90">
        <v>0.60372999999999999</v>
      </c>
      <c r="X1666" s="90">
        <v>25.79</v>
      </c>
      <c r="Y1666" s="90">
        <v>22.486983765096106</v>
      </c>
      <c r="Z1666" s="90">
        <v>114.11280537564278</v>
      </c>
      <c r="AA1666" s="90">
        <v>9.6803044565572218</v>
      </c>
      <c r="AB1666" s="90">
        <v>0</v>
      </c>
      <c r="AC1666" s="90">
        <v>151.58484395916233</v>
      </c>
      <c r="AD1666" s="90">
        <v>297.86493755645847</v>
      </c>
    </row>
    <row r="1667" spans="1:30" x14ac:dyDescent="0.2">
      <c r="A1667" s="89" t="s">
        <v>1117</v>
      </c>
      <c r="B1667" s="89" t="s">
        <v>578</v>
      </c>
      <c r="C1667" s="89" t="s">
        <v>7</v>
      </c>
      <c r="D1667" s="89" t="s">
        <v>901</v>
      </c>
      <c r="E1667" s="89" t="s">
        <v>608</v>
      </c>
      <c r="F1667" s="89" t="s">
        <v>608</v>
      </c>
      <c r="G1667" s="89" t="s">
        <v>541</v>
      </c>
      <c r="H1667" s="89" t="s">
        <v>83</v>
      </c>
      <c r="I1667" s="89" t="s">
        <v>372</v>
      </c>
      <c r="J1667" s="90">
        <v>54.922063999999999</v>
      </c>
      <c r="K1667" s="90">
        <v>73.351754999999997</v>
      </c>
      <c r="L1667" s="89" t="s">
        <v>24</v>
      </c>
      <c r="M1667" s="89" t="s">
        <v>25</v>
      </c>
      <c r="N1667" s="89"/>
      <c r="O1667" s="89" t="s">
        <v>25</v>
      </c>
      <c r="P1667" s="90" t="s">
        <v>540</v>
      </c>
      <c r="Q1667" s="89" t="s">
        <v>540</v>
      </c>
      <c r="R1667" s="90">
        <v>37.246755611111105</v>
      </c>
      <c r="S1667" s="90">
        <v>189.01297827777779</v>
      </c>
      <c r="T1667" s="90">
        <v>16.034161722222223</v>
      </c>
      <c r="U1667" s="90">
        <v>0</v>
      </c>
      <c r="V1667" s="90">
        <v>251.08052268259377</v>
      </c>
      <c r="W1667" s="90">
        <v>0.39581</v>
      </c>
      <c r="X1667" s="90">
        <v>25.79</v>
      </c>
      <c r="Y1667" s="90">
        <v>14.742638338433887</v>
      </c>
      <c r="Z1667" s="90">
        <v>74.813226932127222</v>
      </c>
      <c r="AA1667" s="90">
        <v>6.3464815512727775</v>
      </c>
      <c r="AB1667" s="90">
        <v>0</v>
      </c>
      <c r="AC1667" s="90">
        <v>99.380181682997431</v>
      </c>
      <c r="AD1667" s="90">
        <v>195.2825285048313</v>
      </c>
    </row>
    <row r="1668" spans="1:30" x14ac:dyDescent="0.2">
      <c r="A1668" s="89" t="s">
        <v>1117</v>
      </c>
      <c r="B1668" s="89" t="s">
        <v>577</v>
      </c>
      <c r="C1668" s="89" t="s">
        <v>4</v>
      </c>
      <c r="D1668" s="89" t="s">
        <v>902</v>
      </c>
      <c r="E1668" s="89" t="s">
        <v>608</v>
      </c>
      <c r="F1668" s="89" t="s">
        <v>608</v>
      </c>
      <c r="G1668" s="89" t="s">
        <v>541</v>
      </c>
      <c r="H1668" s="89" t="s">
        <v>83</v>
      </c>
      <c r="I1668" s="89" t="s">
        <v>373</v>
      </c>
      <c r="J1668" s="90">
        <v>54.988520000000001</v>
      </c>
      <c r="K1668" s="90">
        <v>73.448296999999997</v>
      </c>
      <c r="L1668" s="89" t="s">
        <v>24</v>
      </c>
      <c r="M1668" s="89" t="s">
        <v>25</v>
      </c>
      <c r="N1668" s="89"/>
      <c r="O1668" s="89" t="s">
        <v>25</v>
      </c>
      <c r="P1668" s="90" t="s">
        <v>540</v>
      </c>
      <c r="Q1668" s="89" t="s">
        <v>540</v>
      </c>
      <c r="R1668" s="90">
        <v>37.246755611111105</v>
      </c>
      <c r="S1668" s="90">
        <v>189.01297827777779</v>
      </c>
      <c r="T1668" s="90">
        <v>16.034161722222223</v>
      </c>
      <c r="U1668" s="90">
        <v>0</v>
      </c>
      <c r="V1668" s="90">
        <v>251.08052268259377</v>
      </c>
      <c r="W1668" s="90">
        <v>2.38226</v>
      </c>
      <c r="X1668" s="90">
        <v>22.4</v>
      </c>
      <c r="Y1668" s="90">
        <v>88.731456022125542</v>
      </c>
      <c r="Z1668" s="90">
        <v>450.27805763201894</v>
      </c>
      <c r="AA1668" s="90">
        <v>38.197542104381114</v>
      </c>
      <c r="AB1668" s="90">
        <v>0</v>
      </c>
      <c r="AC1668" s="90">
        <v>598.13908596583587</v>
      </c>
      <c r="AD1668" s="90">
        <v>1175.3461417243616</v>
      </c>
    </row>
    <row r="1669" spans="1:30" x14ac:dyDescent="0.2">
      <c r="A1669" s="89" t="s">
        <v>1117</v>
      </c>
      <c r="B1669" s="89" t="s">
        <v>577</v>
      </c>
      <c r="C1669" s="89" t="s">
        <v>5</v>
      </c>
      <c r="D1669" s="89" t="s">
        <v>902</v>
      </c>
      <c r="E1669" s="89" t="s">
        <v>608</v>
      </c>
      <c r="F1669" s="89" t="s">
        <v>608</v>
      </c>
      <c r="G1669" s="89" t="s">
        <v>541</v>
      </c>
      <c r="H1669" s="89" t="s">
        <v>83</v>
      </c>
      <c r="I1669" s="89" t="s">
        <v>373</v>
      </c>
      <c r="J1669" s="90">
        <v>54.988520000000001</v>
      </c>
      <c r="K1669" s="90">
        <v>73.448296999999997</v>
      </c>
      <c r="L1669" s="89" t="s">
        <v>24</v>
      </c>
      <c r="M1669" s="89" t="s">
        <v>25</v>
      </c>
      <c r="N1669" s="89"/>
      <c r="O1669" s="89" t="s">
        <v>25</v>
      </c>
      <c r="P1669" s="90" t="s">
        <v>540</v>
      </c>
      <c r="Q1669" s="89" t="s">
        <v>540</v>
      </c>
      <c r="R1669" s="90">
        <v>37.246755611111105</v>
      </c>
      <c r="S1669" s="90">
        <v>189.01297827777779</v>
      </c>
      <c r="T1669" s="90">
        <v>16.034161722222223</v>
      </c>
      <c r="U1669" s="90">
        <v>0</v>
      </c>
      <c r="V1669" s="90">
        <v>251.08052268259377</v>
      </c>
      <c r="W1669" s="90">
        <v>1.00976</v>
      </c>
      <c r="X1669" s="90">
        <v>22.4</v>
      </c>
      <c r="Y1669" s="90">
        <v>37.610283945875551</v>
      </c>
      <c r="Z1669" s="90">
        <v>190.8577449457689</v>
      </c>
      <c r="AA1669" s="90">
        <v>16.190655140631112</v>
      </c>
      <c r="AB1669" s="90">
        <v>0</v>
      </c>
      <c r="AC1669" s="90">
        <v>253.53106858397587</v>
      </c>
      <c r="AD1669" s="90">
        <v>498.18975261625144</v>
      </c>
    </row>
    <row r="1670" spans="1:30" x14ac:dyDescent="0.2">
      <c r="A1670" s="89" t="s">
        <v>1117</v>
      </c>
      <c r="B1670" s="89" t="s">
        <v>577</v>
      </c>
      <c r="C1670" s="89" t="s">
        <v>10</v>
      </c>
      <c r="D1670" s="89" t="s">
        <v>902</v>
      </c>
      <c r="E1670" s="89" t="s">
        <v>608</v>
      </c>
      <c r="F1670" s="89" t="s">
        <v>608</v>
      </c>
      <c r="G1670" s="89" t="s">
        <v>541</v>
      </c>
      <c r="H1670" s="89" t="s">
        <v>83</v>
      </c>
      <c r="I1670" s="89" t="s">
        <v>373</v>
      </c>
      <c r="J1670" s="90">
        <v>54.988520000000001</v>
      </c>
      <c r="K1670" s="90">
        <v>73.448296999999997</v>
      </c>
      <c r="L1670" s="89" t="s">
        <v>24</v>
      </c>
      <c r="M1670" s="89" t="s">
        <v>25</v>
      </c>
      <c r="N1670" s="89"/>
      <c r="O1670" s="89" t="s">
        <v>25</v>
      </c>
      <c r="P1670" s="90" t="s">
        <v>540</v>
      </c>
      <c r="Q1670" s="89" t="s">
        <v>540</v>
      </c>
      <c r="R1670" s="90">
        <v>37.246755611111105</v>
      </c>
      <c r="S1670" s="90">
        <v>189.01297827777779</v>
      </c>
      <c r="T1670" s="90">
        <v>16.034161722222223</v>
      </c>
      <c r="U1670" s="90">
        <v>0</v>
      </c>
      <c r="V1670" s="90">
        <v>251.08052268259377</v>
      </c>
      <c r="W1670" s="90">
        <v>0.58521999999999996</v>
      </c>
      <c r="X1670" s="90">
        <v>22.4</v>
      </c>
      <c r="Y1670" s="90">
        <v>21.79754631873444</v>
      </c>
      <c r="Z1670" s="90">
        <v>110.61417514772111</v>
      </c>
      <c r="AA1670" s="90">
        <v>9.3835121230788889</v>
      </c>
      <c r="AB1670" s="90">
        <v>0</v>
      </c>
      <c r="AC1670" s="90">
        <v>146.93734348430752</v>
      </c>
      <c r="AD1670" s="90">
        <v>288.73257707384198</v>
      </c>
    </row>
    <row r="1671" spans="1:30" x14ac:dyDescent="0.2">
      <c r="A1671" s="89" t="s">
        <v>1117</v>
      </c>
      <c r="B1671" s="89" t="s">
        <v>577</v>
      </c>
      <c r="C1671" s="89" t="s">
        <v>9</v>
      </c>
      <c r="D1671" s="89" t="s">
        <v>902</v>
      </c>
      <c r="E1671" s="89" t="s">
        <v>608</v>
      </c>
      <c r="F1671" s="89" t="s">
        <v>608</v>
      </c>
      <c r="G1671" s="89" t="s">
        <v>541</v>
      </c>
      <c r="H1671" s="89" t="s">
        <v>83</v>
      </c>
      <c r="I1671" s="89" t="s">
        <v>373</v>
      </c>
      <c r="J1671" s="90">
        <v>54.988520000000001</v>
      </c>
      <c r="K1671" s="90">
        <v>73.448296999999997</v>
      </c>
      <c r="L1671" s="89" t="s">
        <v>24</v>
      </c>
      <c r="M1671" s="89" t="s">
        <v>25</v>
      </c>
      <c r="N1671" s="89"/>
      <c r="O1671" s="89" t="s">
        <v>25</v>
      </c>
      <c r="P1671" s="90" t="s">
        <v>540</v>
      </c>
      <c r="Q1671" s="89" t="s">
        <v>540</v>
      </c>
      <c r="R1671" s="90">
        <v>37.246755611111105</v>
      </c>
      <c r="S1671" s="90">
        <v>189.01297827777779</v>
      </c>
      <c r="T1671" s="90">
        <v>16.034161722222223</v>
      </c>
      <c r="U1671" s="90">
        <v>0</v>
      </c>
      <c r="V1671" s="90">
        <v>251.08052268259377</v>
      </c>
      <c r="W1671" s="90">
        <v>0.14232</v>
      </c>
      <c r="X1671" s="90">
        <v>22.4</v>
      </c>
      <c r="Y1671" s="90">
        <v>5.3009582585733321</v>
      </c>
      <c r="Z1671" s="90">
        <v>26.900327068493336</v>
      </c>
      <c r="AA1671" s="90">
        <v>2.2819818963066667</v>
      </c>
      <c r="AB1671" s="90">
        <v>0</v>
      </c>
      <c r="AC1671" s="90">
        <v>35.733779988186747</v>
      </c>
      <c r="AD1671" s="90">
        <v>70.217047211560086</v>
      </c>
    </row>
    <row r="1672" spans="1:30" x14ac:dyDescent="0.2">
      <c r="A1672" s="89" t="s">
        <v>1117</v>
      </c>
      <c r="B1672" s="89" t="s">
        <v>578</v>
      </c>
      <c r="C1672" s="89" t="s">
        <v>6</v>
      </c>
      <c r="D1672" s="89" t="s">
        <v>902</v>
      </c>
      <c r="E1672" s="89" t="s">
        <v>608</v>
      </c>
      <c r="F1672" s="89" t="s">
        <v>608</v>
      </c>
      <c r="G1672" s="89" t="s">
        <v>541</v>
      </c>
      <c r="H1672" s="89" t="s">
        <v>83</v>
      </c>
      <c r="I1672" s="89" t="s">
        <v>373</v>
      </c>
      <c r="J1672" s="90">
        <v>54.988520000000001</v>
      </c>
      <c r="K1672" s="90">
        <v>73.448296999999997</v>
      </c>
      <c r="L1672" s="89" t="s">
        <v>24</v>
      </c>
      <c r="M1672" s="89" t="s">
        <v>25</v>
      </c>
      <c r="N1672" s="89"/>
      <c r="O1672" s="89" t="s">
        <v>25</v>
      </c>
      <c r="P1672" s="90" t="s">
        <v>540</v>
      </c>
      <c r="Q1672" s="89" t="s">
        <v>540</v>
      </c>
      <c r="R1672" s="90">
        <v>37.246755611111105</v>
      </c>
      <c r="S1672" s="90">
        <v>189.01297827777779</v>
      </c>
      <c r="T1672" s="90">
        <v>16.034161722222223</v>
      </c>
      <c r="U1672" s="90">
        <v>0</v>
      </c>
      <c r="V1672" s="90">
        <v>251.08052268259377</v>
      </c>
      <c r="W1672" s="90">
        <v>0.98389000000000004</v>
      </c>
      <c r="X1672" s="90">
        <v>22.4</v>
      </c>
      <c r="Y1672" s="90">
        <v>36.646710378216106</v>
      </c>
      <c r="Z1672" s="90">
        <v>185.9679791977228</v>
      </c>
      <c r="AA1672" s="90">
        <v>15.775851376877224</v>
      </c>
      <c r="AB1672" s="90">
        <v>0</v>
      </c>
      <c r="AC1672" s="90">
        <v>247.03561546217719</v>
      </c>
      <c r="AD1672" s="90">
        <v>485.42615641499333</v>
      </c>
    </row>
    <row r="1673" spans="1:30" x14ac:dyDescent="0.2">
      <c r="A1673" s="89" t="s">
        <v>1117</v>
      </c>
      <c r="B1673" s="89" t="s">
        <v>578</v>
      </c>
      <c r="C1673" s="89" t="s">
        <v>7</v>
      </c>
      <c r="D1673" s="89" t="s">
        <v>902</v>
      </c>
      <c r="E1673" s="89" t="s">
        <v>608</v>
      </c>
      <c r="F1673" s="89" t="s">
        <v>608</v>
      </c>
      <c r="G1673" s="89" t="s">
        <v>541</v>
      </c>
      <c r="H1673" s="89" t="s">
        <v>83</v>
      </c>
      <c r="I1673" s="89" t="s">
        <v>373</v>
      </c>
      <c r="J1673" s="90">
        <v>54.988520000000001</v>
      </c>
      <c r="K1673" s="90">
        <v>73.448296999999997</v>
      </c>
      <c r="L1673" s="89" t="s">
        <v>24</v>
      </c>
      <c r="M1673" s="89" t="s">
        <v>25</v>
      </c>
      <c r="N1673" s="89"/>
      <c r="O1673" s="89" t="s">
        <v>25</v>
      </c>
      <c r="P1673" s="90" t="s">
        <v>540</v>
      </c>
      <c r="Q1673" s="89" t="s">
        <v>540</v>
      </c>
      <c r="R1673" s="90">
        <v>37.246755611111105</v>
      </c>
      <c r="S1673" s="90">
        <v>189.01297827777779</v>
      </c>
      <c r="T1673" s="90">
        <v>16.034161722222223</v>
      </c>
      <c r="U1673" s="90">
        <v>0</v>
      </c>
      <c r="V1673" s="90">
        <v>251.08052268259377</v>
      </c>
      <c r="W1673" s="90">
        <v>0.63875999999999999</v>
      </c>
      <c r="X1673" s="90">
        <v>22.4</v>
      </c>
      <c r="Y1673" s="90">
        <v>23.79173761415333</v>
      </c>
      <c r="Z1673" s="90">
        <v>120.73393000471334</v>
      </c>
      <c r="AA1673" s="90">
        <v>10.241981141686667</v>
      </c>
      <c r="AB1673" s="90">
        <v>0</v>
      </c>
      <c r="AC1673" s="90">
        <v>160.38019466873359</v>
      </c>
      <c r="AD1673" s="90">
        <v>315.14784342928692</v>
      </c>
    </row>
    <row r="1674" spans="1:30" x14ac:dyDescent="0.2">
      <c r="A1674" s="89" t="s">
        <v>1117</v>
      </c>
      <c r="B1674" s="89" t="s">
        <v>577</v>
      </c>
      <c r="C1674" s="89" t="s">
        <v>4</v>
      </c>
      <c r="D1674" s="89" t="s">
        <v>903</v>
      </c>
      <c r="E1674" s="89" t="s">
        <v>608</v>
      </c>
      <c r="F1674" s="89" t="s">
        <v>608</v>
      </c>
      <c r="G1674" s="89" t="s">
        <v>541</v>
      </c>
      <c r="H1674" s="89" t="s">
        <v>83</v>
      </c>
      <c r="I1674" s="89" t="s">
        <v>374</v>
      </c>
      <c r="J1674" s="90">
        <v>54.977491000000001</v>
      </c>
      <c r="K1674" s="90">
        <v>73.287246999999994</v>
      </c>
      <c r="L1674" s="89" t="s">
        <v>24</v>
      </c>
      <c r="M1674" s="89" t="s">
        <v>25</v>
      </c>
      <c r="N1674" s="89"/>
      <c r="O1674" s="89" t="s">
        <v>25</v>
      </c>
      <c r="P1674" s="90" t="s">
        <v>540</v>
      </c>
      <c r="Q1674" s="89" t="s">
        <v>540</v>
      </c>
      <c r="R1674" s="90">
        <v>37.246755611111105</v>
      </c>
      <c r="S1674" s="90">
        <v>189.01297827777779</v>
      </c>
      <c r="T1674" s="90">
        <v>16.034161722222223</v>
      </c>
      <c r="U1674" s="90">
        <v>0</v>
      </c>
      <c r="V1674" s="90">
        <v>251.08052268259377</v>
      </c>
      <c r="W1674" s="90">
        <v>1.35155</v>
      </c>
      <c r="X1674" s="90">
        <v>16.5</v>
      </c>
      <c r="Y1674" s="90">
        <v>50.340852546197212</v>
      </c>
      <c r="Z1674" s="90">
        <v>255.46049079133059</v>
      </c>
      <c r="AA1674" s="90">
        <v>21.670971275669444</v>
      </c>
      <c r="AB1674" s="90">
        <v>0</v>
      </c>
      <c r="AC1674" s="90">
        <v>339.34788043165963</v>
      </c>
      <c r="AD1674" s="90">
        <v>666.82019504485686</v>
      </c>
    </row>
    <row r="1675" spans="1:30" x14ac:dyDescent="0.2">
      <c r="A1675" s="89" t="s">
        <v>1117</v>
      </c>
      <c r="B1675" s="89" t="s">
        <v>577</v>
      </c>
      <c r="C1675" s="89" t="s">
        <v>5</v>
      </c>
      <c r="D1675" s="89" t="s">
        <v>903</v>
      </c>
      <c r="E1675" s="89" t="s">
        <v>608</v>
      </c>
      <c r="F1675" s="89" t="s">
        <v>608</v>
      </c>
      <c r="G1675" s="89" t="s">
        <v>541</v>
      </c>
      <c r="H1675" s="89" t="s">
        <v>83</v>
      </c>
      <c r="I1675" s="89" t="s">
        <v>374</v>
      </c>
      <c r="J1675" s="90">
        <v>54.977491000000001</v>
      </c>
      <c r="K1675" s="90">
        <v>73.287246999999994</v>
      </c>
      <c r="L1675" s="89" t="s">
        <v>24</v>
      </c>
      <c r="M1675" s="89" t="s">
        <v>25</v>
      </c>
      <c r="N1675" s="89"/>
      <c r="O1675" s="89" t="s">
        <v>25</v>
      </c>
      <c r="P1675" s="90" t="s">
        <v>540</v>
      </c>
      <c r="Q1675" s="89" t="s">
        <v>540</v>
      </c>
      <c r="R1675" s="90">
        <v>37.246755611111105</v>
      </c>
      <c r="S1675" s="90">
        <v>189.01297827777779</v>
      </c>
      <c r="T1675" s="90">
        <v>16.034161722222223</v>
      </c>
      <c r="U1675" s="90">
        <v>0</v>
      </c>
      <c r="V1675" s="90">
        <v>251.08052268259377</v>
      </c>
      <c r="W1675" s="90">
        <v>0.58213000000000004</v>
      </c>
      <c r="X1675" s="90">
        <v>16.5</v>
      </c>
      <c r="Y1675" s="90">
        <v>21.682453843896109</v>
      </c>
      <c r="Z1675" s="90">
        <v>110.03012504484279</v>
      </c>
      <c r="AA1675" s="90">
        <v>9.3339665633572224</v>
      </c>
      <c r="AB1675" s="90">
        <v>0</v>
      </c>
      <c r="AC1675" s="90">
        <v>146.16150466921832</v>
      </c>
      <c r="AD1675" s="90">
        <v>287.20805012131444</v>
      </c>
    </row>
    <row r="1676" spans="1:30" x14ac:dyDescent="0.2">
      <c r="A1676" s="89" t="s">
        <v>1117</v>
      </c>
      <c r="B1676" s="89" t="s">
        <v>577</v>
      </c>
      <c r="C1676" s="89" t="s">
        <v>10</v>
      </c>
      <c r="D1676" s="89" t="s">
        <v>903</v>
      </c>
      <c r="E1676" s="89" t="s">
        <v>608</v>
      </c>
      <c r="F1676" s="89" t="s">
        <v>608</v>
      </c>
      <c r="G1676" s="89" t="s">
        <v>541</v>
      </c>
      <c r="H1676" s="89" t="s">
        <v>83</v>
      </c>
      <c r="I1676" s="89" t="s">
        <v>374</v>
      </c>
      <c r="J1676" s="90">
        <v>54.977491000000001</v>
      </c>
      <c r="K1676" s="90">
        <v>73.287246999999994</v>
      </c>
      <c r="L1676" s="89" t="s">
        <v>24</v>
      </c>
      <c r="M1676" s="89" t="s">
        <v>25</v>
      </c>
      <c r="N1676" s="89"/>
      <c r="O1676" s="89" t="s">
        <v>25</v>
      </c>
      <c r="P1676" s="90" t="s">
        <v>540</v>
      </c>
      <c r="Q1676" s="89" t="s">
        <v>540</v>
      </c>
      <c r="R1676" s="90">
        <v>37.246755611111105</v>
      </c>
      <c r="S1676" s="90">
        <v>189.01297827777779</v>
      </c>
      <c r="T1676" s="90">
        <v>16.034161722222223</v>
      </c>
      <c r="U1676" s="90">
        <v>0</v>
      </c>
      <c r="V1676" s="90">
        <v>251.08052268259377</v>
      </c>
      <c r="W1676" s="90">
        <v>0.33916000000000002</v>
      </c>
      <c r="X1676" s="90">
        <v>16.5</v>
      </c>
      <c r="Y1676" s="90">
        <v>12.632609633064442</v>
      </c>
      <c r="Z1676" s="90">
        <v>64.105641712691124</v>
      </c>
      <c r="AA1676" s="90">
        <v>5.4381462897088895</v>
      </c>
      <c r="AB1676" s="90">
        <v>0</v>
      </c>
      <c r="AC1676" s="90">
        <v>85.156470073028501</v>
      </c>
      <c r="AD1676" s="90">
        <v>167.33286770849298</v>
      </c>
    </row>
    <row r="1677" spans="1:30" x14ac:dyDescent="0.2">
      <c r="A1677" s="89" t="s">
        <v>1117</v>
      </c>
      <c r="B1677" s="89" t="s">
        <v>577</v>
      </c>
      <c r="C1677" s="89" t="s">
        <v>9</v>
      </c>
      <c r="D1677" s="89" t="s">
        <v>903</v>
      </c>
      <c r="E1677" s="89" t="s">
        <v>608</v>
      </c>
      <c r="F1677" s="89" t="s">
        <v>608</v>
      </c>
      <c r="G1677" s="89" t="s">
        <v>541</v>
      </c>
      <c r="H1677" s="89" t="s">
        <v>83</v>
      </c>
      <c r="I1677" s="89" t="s">
        <v>374</v>
      </c>
      <c r="J1677" s="90">
        <v>54.977491000000001</v>
      </c>
      <c r="K1677" s="90">
        <v>73.287246999999994</v>
      </c>
      <c r="L1677" s="89" t="s">
        <v>24</v>
      </c>
      <c r="M1677" s="89" t="s">
        <v>25</v>
      </c>
      <c r="N1677" s="89"/>
      <c r="O1677" s="89" t="s">
        <v>25</v>
      </c>
      <c r="P1677" s="90" t="s">
        <v>540</v>
      </c>
      <c r="Q1677" s="89" t="s">
        <v>540</v>
      </c>
      <c r="R1677" s="90">
        <v>37.246755611111105</v>
      </c>
      <c r="S1677" s="90">
        <v>189.01297827777779</v>
      </c>
      <c r="T1677" s="90">
        <v>16.034161722222223</v>
      </c>
      <c r="U1677" s="90">
        <v>0</v>
      </c>
      <c r="V1677" s="90">
        <v>251.08052268259377</v>
      </c>
      <c r="W1677" s="90">
        <v>8.2890000000000005E-2</v>
      </c>
      <c r="X1677" s="90">
        <v>16.5</v>
      </c>
      <c r="Y1677" s="90">
        <v>3.0873835726049998</v>
      </c>
      <c r="Z1677" s="90">
        <v>15.667285769445002</v>
      </c>
      <c r="AA1677" s="90">
        <v>1.3290716651550001</v>
      </c>
      <c r="AB1677" s="90">
        <v>0</v>
      </c>
      <c r="AC1677" s="90">
        <v>20.812064525160199</v>
      </c>
      <c r="AD1677" s="90">
        <v>40.895805532365202</v>
      </c>
    </row>
    <row r="1678" spans="1:30" x14ac:dyDescent="0.2">
      <c r="A1678" s="89" t="s">
        <v>1117</v>
      </c>
      <c r="B1678" s="89" t="s">
        <v>578</v>
      </c>
      <c r="C1678" s="89" t="s">
        <v>6</v>
      </c>
      <c r="D1678" s="89" t="s">
        <v>903</v>
      </c>
      <c r="E1678" s="89" t="s">
        <v>608</v>
      </c>
      <c r="F1678" s="89" t="s">
        <v>608</v>
      </c>
      <c r="G1678" s="89" t="s">
        <v>541</v>
      </c>
      <c r="H1678" s="89" t="s">
        <v>83</v>
      </c>
      <c r="I1678" s="89" t="s">
        <v>374</v>
      </c>
      <c r="J1678" s="90">
        <v>54.977491000000001</v>
      </c>
      <c r="K1678" s="90">
        <v>73.287246999999994</v>
      </c>
      <c r="L1678" s="89" t="s">
        <v>24</v>
      </c>
      <c r="M1678" s="89" t="s">
        <v>25</v>
      </c>
      <c r="N1678" s="89"/>
      <c r="O1678" s="89" t="s">
        <v>25</v>
      </c>
      <c r="P1678" s="90" t="s">
        <v>540</v>
      </c>
      <c r="Q1678" s="89" t="s">
        <v>540</v>
      </c>
      <c r="R1678" s="90">
        <v>37.246755611111105</v>
      </c>
      <c r="S1678" s="90">
        <v>189.01297827777779</v>
      </c>
      <c r="T1678" s="90">
        <v>16.034161722222223</v>
      </c>
      <c r="U1678" s="90">
        <v>0</v>
      </c>
      <c r="V1678" s="90">
        <v>251.08052268259377</v>
      </c>
      <c r="W1678" s="90">
        <v>0.24085999999999999</v>
      </c>
      <c r="X1678" s="90">
        <v>16.5</v>
      </c>
      <c r="Y1678" s="90">
        <v>8.9712535564922202</v>
      </c>
      <c r="Z1678" s="90">
        <v>45.525665947985559</v>
      </c>
      <c r="AA1678" s="90">
        <v>3.8619881924144446</v>
      </c>
      <c r="AB1678" s="90">
        <v>0</v>
      </c>
      <c r="AC1678" s="90">
        <v>60.475254693329532</v>
      </c>
      <c r="AD1678" s="90">
        <v>118.83416239022176</v>
      </c>
    </row>
    <row r="1679" spans="1:30" x14ac:dyDescent="0.2">
      <c r="A1679" s="89" t="s">
        <v>1117</v>
      </c>
      <c r="B1679" s="89" t="s">
        <v>578</v>
      </c>
      <c r="C1679" s="89" t="s">
        <v>7</v>
      </c>
      <c r="D1679" s="89" t="s">
        <v>903</v>
      </c>
      <c r="E1679" s="89" t="s">
        <v>608</v>
      </c>
      <c r="F1679" s="89" t="s">
        <v>608</v>
      </c>
      <c r="G1679" s="89" t="s">
        <v>541</v>
      </c>
      <c r="H1679" s="89" t="s">
        <v>83</v>
      </c>
      <c r="I1679" s="89" t="s">
        <v>374</v>
      </c>
      <c r="J1679" s="90">
        <v>54.977491000000001</v>
      </c>
      <c r="K1679" s="90">
        <v>73.287246999999994</v>
      </c>
      <c r="L1679" s="89" t="s">
        <v>24</v>
      </c>
      <c r="M1679" s="89" t="s">
        <v>25</v>
      </c>
      <c r="N1679" s="89"/>
      <c r="O1679" s="89" t="s">
        <v>25</v>
      </c>
      <c r="P1679" s="90" t="s">
        <v>540</v>
      </c>
      <c r="Q1679" s="89" t="s">
        <v>540</v>
      </c>
      <c r="R1679" s="90">
        <v>37.246755611111105</v>
      </c>
      <c r="S1679" s="90">
        <v>189.01297827777779</v>
      </c>
      <c r="T1679" s="90">
        <v>16.034161722222223</v>
      </c>
      <c r="U1679" s="90">
        <v>0</v>
      </c>
      <c r="V1679" s="90">
        <v>251.08052268259377</v>
      </c>
      <c r="W1679" s="90">
        <v>0.15887000000000001</v>
      </c>
      <c r="X1679" s="90">
        <v>16.5</v>
      </c>
      <c r="Y1679" s="90">
        <v>5.9173920639372213</v>
      </c>
      <c r="Z1679" s="90">
        <v>30.028491858990559</v>
      </c>
      <c r="AA1679" s="90">
        <v>2.5473472728094446</v>
      </c>
      <c r="AB1679" s="90">
        <v>0</v>
      </c>
      <c r="AC1679" s="90">
        <v>39.889162638583677</v>
      </c>
      <c r="AD1679" s="90">
        <v>78.382393834320908</v>
      </c>
    </row>
    <row r="1680" spans="1:30" x14ac:dyDescent="0.2">
      <c r="A1680" s="89" t="s">
        <v>1117</v>
      </c>
      <c r="B1680" s="89" t="s">
        <v>577</v>
      </c>
      <c r="C1680" s="89" t="s">
        <v>4</v>
      </c>
      <c r="D1680" s="89" t="s">
        <v>904</v>
      </c>
      <c r="E1680" s="89" t="s">
        <v>608</v>
      </c>
      <c r="F1680" s="89" t="s">
        <v>608</v>
      </c>
      <c r="G1680" s="89" t="s">
        <v>541</v>
      </c>
      <c r="H1680" s="89" t="s">
        <v>83</v>
      </c>
      <c r="I1680" s="89" t="s">
        <v>375</v>
      </c>
      <c r="J1680" s="90">
        <v>56.095328000000002</v>
      </c>
      <c r="K1680" s="90">
        <v>74.639032</v>
      </c>
      <c r="L1680" s="89" t="s">
        <v>24</v>
      </c>
      <c r="M1680" s="89" t="s">
        <v>25</v>
      </c>
      <c r="N1680" s="89"/>
      <c r="O1680" s="89" t="s">
        <v>25</v>
      </c>
      <c r="P1680" s="90" t="s">
        <v>540</v>
      </c>
      <c r="Q1680" s="89" t="s">
        <v>540</v>
      </c>
      <c r="R1680" s="90">
        <v>37.246755611111105</v>
      </c>
      <c r="S1680" s="90">
        <v>189.01297827777779</v>
      </c>
      <c r="T1680" s="90">
        <v>16.034161722222223</v>
      </c>
      <c r="U1680" s="90">
        <v>0</v>
      </c>
      <c r="V1680" s="90">
        <v>979.45934494589449</v>
      </c>
      <c r="W1680" s="90">
        <v>1.7400599999999999</v>
      </c>
      <c r="X1680" s="90">
        <v>207.01</v>
      </c>
      <c r="Y1680" s="90">
        <v>64.811589568669987</v>
      </c>
      <c r="Z1680" s="90">
        <v>328.89392298203001</v>
      </c>
      <c r="AA1680" s="90">
        <v>27.900403446369999</v>
      </c>
      <c r="AB1680" s="90">
        <v>0</v>
      </c>
      <c r="AC1680" s="90">
        <v>1704.3180277665531</v>
      </c>
      <c r="AD1680" s="90">
        <v>2125.9239437636229</v>
      </c>
    </row>
    <row r="1681" spans="1:30" x14ac:dyDescent="0.2">
      <c r="A1681" s="89" t="s">
        <v>1117</v>
      </c>
      <c r="B1681" s="89" t="s">
        <v>577</v>
      </c>
      <c r="C1681" s="89" t="s">
        <v>5</v>
      </c>
      <c r="D1681" s="89" t="s">
        <v>904</v>
      </c>
      <c r="E1681" s="89" t="s">
        <v>608</v>
      </c>
      <c r="F1681" s="89" t="s">
        <v>608</v>
      </c>
      <c r="G1681" s="89" t="s">
        <v>541</v>
      </c>
      <c r="H1681" s="89" t="s">
        <v>83</v>
      </c>
      <c r="I1681" s="89" t="s">
        <v>375</v>
      </c>
      <c r="J1681" s="90">
        <v>56.095328000000002</v>
      </c>
      <c r="K1681" s="90">
        <v>74.639032</v>
      </c>
      <c r="L1681" s="89" t="s">
        <v>24</v>
      </c>
      <c r="M1681" s="89" t="s">
        <v>25</v>
      </c>
      <c r="N1681" s="89"/>
      <c r="O1681" s="89" t="s">
        <v>25</v>
      </c>
      <c r="P1681" s="90" t="s">
        <v>540</v>
      </c>
      <c r="Q1681" s="89" t="s">
        <v>540</v>
      </c>
      <c r="R1681" s="90">
        <v>37.246755611111105</v>
      </c>
      <c r="S1681" s="90">
        <v>189.01297827777779</v>
      </c>
      <c r="T1681" s="90">
        <v>16.034161722222223</v>
      </c>
      <c r="U1681" s="90">
        <v>0</v>
      </c>
      <c r="V1681" s="90">
        <v>979.45934494589449</v>
      </c>
      <c r="W1681" s="90">
        <v>0.74880999999999998</v>
      </c>
      <c r="X1681" s="90">
        <v>207.01</v>
      </c>
      <c r="Y1681" s="90">
        <v>27.890743069156105</v>
      </c>
      <c r="Z1681" s="90">
        <v>141.53480826418277</v>
      </c>
      <c r="AA1681" s="90">
        <v>12.006540639217222</v>
      </c>
      <c r="AB1681" s="90">
        <v>0</v>
      </c>
      <c r="AC1681" s="90">
        <v>733.42895208893526</v>
      </c>
      <c r="AD1681" s="90">
        <v>914.86104406149138</v>
      </c>
    </row>
    <row r="1682" spans="1:30" x14ac:dyDescent="0.2">
      <c r="A1682" s="89" t="s">
        <v>1117</v>
      </c>
      <c r="B1682" s="89" t="s">
        <v>577</v>
      </c>
      <c r="C1682" s="89" t="s">
        <v>10</v>
      </c>
      <c r="D1682" s="89" t="s">
        <v>904</v>
      </c>
      <c r="E1682" s="89" t="s">
        <v>608</v>
      </c>
      <c r="F1682" s="89" t="s">
        <v>608</v>
      </c>
      <c r="G1682" s="89" t="s">
        <v>541</v>
      </c>
      <c r="H1682" s="89" t="s">
        <v>83</v>
      </c>
      <c r="I1682" s="89" t="s">
        <v>375</v>
      </c>
      <c r="J1682" s="90">
        <v>56.095328000000002</v>
      </c>
      <c r="K1682" s="90">
        <v>74.639032</v>
      </c>
      <c r="L1682" s="89" t="s">
        <v>24</v>
      </c>
      <c r="M1682" s="89" t="s">
        <v>25</v>
      </c>
      <c r="N1682" s="89"/>
      <c r="O1682" s="89" t="s">
        <v>25</v>
      </c>
      <c r="P1682" s="90" t="s">
        <v>540</v>
      </c>
      <c r="Q1682" s="89" t="s">
        <v>540</v>
      </c>
      <c r="R1682" s="90">
        <v>37.246755611111105</v>
      </c>
      <c r="S1682" s="90">
        <v>189.01297827777779</v>
      </c>
      <c r="T1682" s="90">
        <v>16.034161722222223</v>
      </c>
      <c r="U1682" s="90">
        <v>0</v>
      </c>
      <c r="V1682" s="90">
        <v>979.45934494589449</v>
      </c>
      <c r="W1682" s="90">
        <v>0.43614999999999998</v>
      </c>
      <c r="X1682" s="90">
        <v>207.01</v>
      </c>
      <c r="Y1682" s="90">
        <v>16.245172459786108</v>
      </c>
      <c r="Z1682" s="90">
        <v>82.438010475852778</v>
      </c>
      <c r="AA1682" s="90">
        <v>6.9932996351472223</v>
      </c>
      <c r="AB1682" s="90">
        <v>0</v>
      </c>
      <c r="AC1682" s="90">
        <v>427.19119329815186</v>
      </c>
      <c r="AD1682" s="90">
        <v>532.86767586893802</v>
      </c>
    </row>
    <row r="1683" spans="1:30" x14ac:dyDescent="0.2">
      <c r="A1683" s="89" t="s">
        <v>1117</v>
      </c>
      <c r="B1683" s="89" t="s">
        <v>577</v>
      </c>
      <c r="C1683" s="89" t="s">
        <v>9</v>
      </c>
      <c r="D1683" s="89" t="s">
        <v>904</v>
      </c>
      <c r="E1683" s="89" t="s">
        <v>608</v>
      </c>
      <c r="F1683" s="89" t="s">
        <v>608</v>
      </c>
      <c r="G1683" s="89" t="s">
        <v>541</v>
      </c>
      <c r="H1683" s="89" t="s">
        <v>83</v>
      </c>
      <c r="I1683" s="89" t="s">
        <v>375</v>
      </c>
      <c r="J1683" s="90">
        <v>56.095328000000002</v>
      </c>
      <c r="K1683" s="90">
        <v>74.639032</v>
      </c>
      <c r="L1683" s="89" t="s">
        <v>24</v>
      </c>
      <c r="M1683" s="89" t="s">
        <v>25</v>
      </c>
      <c r="N1683" s="89"/>
      <c r="O1683" s="89" t="s">
        <v>25</v>
      </c>
      <c r="P1683" s="90" t="s">
        <v>540</v>
      </c>
      <c r="Q1683" s="89" t="s">
        <v>540</v>
      </c>
      <c r="R1683" s="90">
        <v>37.246755611111105</v>
      </c>
      <c r="S1683" s="90">
        <v>189.01297827777779</v>
      </c>
      <c r="T1683" s="90">
        <v>16.034161722222223</v>
      </c>
      <c r="U1683" s="90">
        <v>0</v>
      </c>
      <c r="V1683" s="90">
        <v>979.45934494589449</v>
      </c>
      <c r="W1683" s="90">
        <v>0.10656</v>
      </c>
      <c r="X1683" s="90">
        <v>207.01</v>
      </c>
      <c r="Y1683" s="90">
        <v>3.9690142779199995</v>
      </c>
      <c r="Z1683" s="90">
        <v>20.141222965280001</v>
      </c>
      <c r="AA1683" s="90">
        <v>1.7086002731200001</v>
      </c>
      <c r="AB1683" s="90">
        <v>0</v>
      </c>
      <c r="AC1683" s="90">
        <v>104.37118779743452</v>
      </c>
      <c r="AD1683" s="90">
        <v>130.19002531375452</v>
      </c>
    </row>
    <row r="1684" spans="1:30" x14ac:dyDescent="0.2">
      <c r="A1684" s="89" t="s">
        <v>1117</v>
      </c>
      <c r="B1684" s="89" t="s">
        <v>578</v>
      </c>
      <c r="C1684" s="89" t="s">
        <v>6</v>
      </c>
      <c r="D1684" s="89" t="s">
        <v>904</v>
      </c>
      <c r="E1684" s="89" t="s">
        <v>608</v>
      </c>
      <c r="F1684" s="89" t="s">
        <v>608</v>
      </c>
      <c r="G1684" s="89" t="s">
        <v>541</v>
      </c>
      <c r="H1684" s="89" t="s">
        <v>83</v>
      </c>
      <c r="I1684" s="89" t="s">
        <v>375</v>
      </c>
      <c r="J1684" s="90">
        <v>56.095328000000002</v>
      </c>
      <c r="K1684" s="90">
        <v>74.639032</v>
      </c>
      <c r="L1684" s="89" t="s">
        <v>24</v>
      </c>
      <c r="M1684" s="89" t="s">
        <v>25</v>
      </c>
      <c r="N1684" s="89"/>
      <c r="O1684" s="89" t="s">
        <v>25</v>
      </c>
      <c r="P1684" s="90" t="s">
        <v>540</v>
      </c>
      <c r="Q1684" s="89" t="s">
        <v>540</v>
      </c>
      <c r="R1684" s="90">
        <v>37.246755611111105</v>
      </c>
      <c r="S1684" s="90">
        <v>189.01297827777779</v>
      </c>
      <c r="T1684" s="90">
        <v>16.034161722222223</v>
      </c>
      <c r="U1684" s="90">
        <v>0</v>
      </c>
      <c r="V1684" s="90">
        <v>979.45934494589449</v>
      </c>
      <c r="W1684" s="90">
        <v>0.77510000000000001</v>
      </c>
      <c r="X1684" s="90">
        <v>207.01</v>
      </c>
      <c r="Y1684" s="90">
        <v>28.869960274172218</v>
      </c>
      <c r="Z1684" s="90">
        <v>146.50395946310556</v>
      </c>
      <c r="AA1684" s="90">
        <v>12.428078750894445</v>
      </c>
      <c r="AB1684" s="90">
        <v>0</v>
      </c>
      <c r="AC1684" s="90">
        <v>759.17893826756278</v>
      </c>
      <c r="AD1684" s="90">
        <v>946.980936755735</v>
      </c>
    </row>
    <row r="1685" spans="1:30" x14ac:dyDescent="0.2">
      <c r="A1685" s="89" t="s">
        <v>1117</v>
      </c>
      <c r="B1685" s="89" t="s">
        <v>578</v>
      </c>
      <c r="C1685" s="89" t="s">
        <v>7</v>
      </c>
      <c r="D1685" s="89" t="s">
        <v>904</v>
      </c>
      <c r="E1685" s="89" t="s">
        <v>608</v>
      </c>
      <c r="F1685" s="89" t="s">
        <v>608</v>
      </c>
      <c r="G1685" s="89" t="s">
        <v>541</v>
      </c>
      <c r="H1685" s="89" t="s">
        <v>83</v>
      </c>
      <c r="I1685" s="89" t="s">
        <v>375</v>
      </c>
      <c r="J1685" s="90">
        <v>56.095328000000002</v>
      </c>
      <c r="K1685" s="90">
        <v>74.639032</v>
      </c>
      <c r="L1685" s="89" t="s">
        <v>24</v>
      </c>
      <c r="M1685" s="89" t="s">
        <v>25</v>
      </c>
      <c r="N1685" s="89"/>
      <c r="O1685" s="89" t="s">
        <v>25</v>
      </c>
      <c r="P1685" s="90" t="s">
        <v>540</v>
      </c>
      <c r="Q1685" s="89" t="s">
        <v>540</v>
      </c>
      <c r="R1685" s="90">
        <v>37.246755611111105</v>
      </c>
      <c r="S1685" s="90">
        <v>189.01297827777779</v>
      </c>
      <c r="T1685" s="90">
        <v>16.034161722222223</v>
      </c>
      <c r="U1685" s="90">
        <v>0</v>
      </c>
      <c r="V1685" s="90">
        <v>979.45934494589449</v>
      </c>
      <c r="W1685" s="90">
        <v>0.50312999999999997</v>
      </c>
      <c r="X1685" s="90">
        <v>207.01</v>
      </c>
      <c r="Y1685" s="90">
        <v>18.73996015061833</v>
      </c>
      <c r="Z1685" s="90">
        <v>95.098099760898336</v>
      </c>
      <c r="AA1685" s="90">
        <v>8.0672677873016667</v>
      </c>
      <c r="AB1685" s="90">
        <v>0</v>
      </c>
      <c r="AC1685" s="90">
        <v>492.79538022262784</v>
      </c>
      <c r="AD1685" s="90">
        <v>614.70070792144611</v>
      </c>
    </row>
    <row r="1686" spans="1:30" x14ac:dyDescent="0.2">
      <c r="A1686" s="89" t="s">
        <v>1117</v>
      </c>
      <c r="B1686" s="89" t="s">
        <v>577</v>
      </c>
      <c r="C1686" s="89" t="s">
        <v>4</v>
      </c>
      <c r="D1686" s="89" t="s">
        <v>905</v>
      </c>
      <c r="E1686" s="89" t="s">
        <v>608</v>
      </c>
      <c r="F1686" s="89" t="s">
        <v>608</v>
      </c>
      <c r="G1686" s="89" t="s">
        <v>541</v>
      </c>
      <c r="H1686" s="89" t="s">
        <v>83</v>
      </c>
      <c r="I1686" s="89" t="s">
        <v>376</v>
      </c>
      <c r="J1686" s="90">
        <v>54.366985</v>
      </c>
      <c r="K1686" s="90">
        <v>71.780449000000004</v>
      </c>
      <c r="L1686" s="89" t="s">
        <v>24</v>
      </c>
      <c r="M1686" s="89" t="s">
        <v>25</v>
      </c>
      <c r="N1686" s="89"/>
      <c r="O1686" s="89" t="s">
        <v>25</v>
      </c>
      <c r="P1686" s="90" t="s">
        <v>540</v>
      </c>
      <c r="Q1686" s="89" t="s">
        <v>540</v>
      </c>
      <c r="R1686" s="90">
        <v>37.246755611111105</v>
      </c>
      <c r="S1686" s="90">
        <v>189.01297827777779</v>
      </c>
      <c r="T1686" s="90">
        <v>16.034161722222223</v>
      </c>
      <c r="U1686" s="90">
        <v>0</v>
      </c>
      <c r="V1686" s="90">
        <v>748.84802919949152</v>
      </c>
      <c r="W1686" s="90">
        <v>0.87495999999999996</v>
      </c>
      <c r="X1686" s="90">
        <v>158.27000000000001</v>
      </c>
      <c r="Y1686" s="90">
        <v>32.589421289497771</v>
      </c>
      <c r="Z1686" s="90">
        <v>165.37879547392444</v>
      </c>
      <c r="AA1686" s="90">
        <v>14.029250140475556</v>
      </c>
      <c r="AB1686" s="90">
        <v>0</v>
      </c>
      <c r="AC1686" s="90">
        <v>655.21207162838709</v>
      </c>
      <c r="AD1686" s="90">
        <v>867.20953853228491</v>
      </c>
    </row>
    <row r="1687" spans="1:30" x14ac:dyDescent="0.2">
      <c r="A1687" s="89" t="s">
        <v>1117</v>
      </c>
      <c r="B1687" s="89" t="s">
        <v>577</v>
      </c>
      <c r="C1687" s="89" t="s">
        <v>5</v>
      </c>
      <c r="D1687" s="89" t="s">
        <v>905</v>
      </c>
      <c r="E1687" s="89" t="s">
        <v>608</v>
      </c>
      <c r="F1687" s="89" t="s">
        <v>608</v>
      </c>
      <c r="G1687" s="89" t="s">
        <v>541</v>
      </c>
      <c r="H1687" s="89" t="s">
        <v>83</v>
      </c>
      <c r="I1687" s="89" t="s">
        <v>376</v>
      </c>
      <c r="J1687" s="90">
        <v>54.366985</v>
      </c>
      <c r="K1687" s="90">
        <v>71.780449000000004</v>
      </c>
      <c r="L1687" s="89" t="s">
        <v>24</v>
      </c>
      <c r="M1687" s="89" t="s">
        <v>25</v>
      </c>
      <c r="N1687" s="89"/>
      <c r="O1687" s="89" t="s">
        <v>25</v>
      </c>
      <c r="P1687" s="90" t="s">
        <v>540</v>
      </c>
      <c r="Q1687" s="89" t="s">
        <v>540</v>
      </c>
      <c r="R1687" s="90">
        <v>37.246755611111105</v>
      </c>
      <c r="S1687" s="90">
        <v>189.01297827777779</v>
      </c>
      <c r="T1687" s="90">
        <v>16.034161722222223</v>
      </c>
      <c r="U1687" s="90">
        <v>0</v>
      </c>
      <c r="V1687" s="90">
        <v>748.84802919949152</v>
      </c>
      <c r="W1687" s="90">
        <v>0.37413000000000002</v>
      </c>
      <c r="X1687" s="90">
        <v>158.27000000000001</v>
      </c>
      <c r="Y1687" s="90">
        <v>13.935128676784998</v>
      </c>
      <c r="Z1687" s="90">
        <v>70.715425563065011</v>
      </c>
      <c r="AA1687" s="90">
        <v>5.9988609251350002</v>
      </c>
      <c r="AB1687" s="90">
        <v>0</v>
      </c>
      <c r="AC1687" s="90">
        <v>280.16651316440579</v>
      </c>
      <c r="AD1687" s="90">
        <v>370.81592832939077</v>
      </c>
    </row>
    <row r="1688" spans="1:30" x14ac:dyDescent="0.2">
      <c r="A1688" s="89" t="s">
        <v>1117</v>
      </c>
      <c r="B1688" s="89" t="s">
        <v>577</v>
      </c>
      <c r="C1688" s="89" t="s">
        <v>10</v>
      </c>
      <c r="D1688" s="89" t="s">
        <v>905</v>
      </c>
      <c r="E1688" s="89" t="s">
        <v>608</v>
      </c>
      <c r="F1688" s="89" t="s">
        <v>608</v>
      </c>
      <c r="G1688" s="89" t="s">
        <v>541</v>
      </c>
      <c r="H1688" s="89" t="s">
        <v>83</v>
      </c>
      <c r="I1688" s="89" t="s">
        <v>376</v>
      </c>
      <c r="J1688" s="90">
        <v>54.366985</v>
      </c>
      <c r="K1688" s="90">
        <v>71.780449000000004</v>
      </c>
      <c r="L1688" s="89" t="s">
        <v>24</v>
      </c>
      <c r="M1688" s="89" t="s">
        <v>25</v>
      </c>
      <c r="N1688" s="89"/>
      <c r="O1688" s="89" t="s">
        <v>25</v>
      </c>
      <c r="P1688" s="90" t="s">
        <v>540</v>
      </c>
      <c r="Q1688" s="89" t="s">
        <v>540</v>
      </c>
      <c r="R1688" s="90">
        <v>37.246755611111105</v>
      </c>
      <c r="S1688" s="90">
        <v>189.01297827777779</v>
      </c>
      <c r="T1688" s="90">
        <v>16.034161722222223</v>
      </c>
      <c r="U1688" s="90">
        <v>0</v>
      </c>
      <c r="V1688" s="90">
        <v>748.84802919949152</v>
      </c>
      <c r="W1688" s="90">
        <v>0.21745999999999999</v>
      </c>
      <c r="X1688" s="90">
        <v>158.27000000000001</v>
      </c>
      <c r="Y1688" s="90">
        <v>8.0996794751922199</v>
      </c>
      <c r="Z1688" s="90">
        <v>41.102762256285558</v>
      </c>
      <c r="AA1688" s="90">
        <v>3.4867888081144445</v>
      </c>
      <c r="AB1688" s="90">
        <v>0</v>
      </c>
      <c r="AC1688" s="90">
        <v>162.84449242972141</v>
      </c>
      <c r="AD1688" s="90">
        <v>215.53372296931363</v>
      </c>
    </row>
    <row r="1689" spans="1:30" x14ac:dyDescent="0.2">
      <c r="A1689" s="89" t="s">
        <v>1117</v>
      </c>
      <c r="B1689" s="89" t="s">
        <v>577</v>
      </c>
      <c r="C1689" s="89" t="s">
        <v>9</v>
      </c>
      <c r="D1689" s="89" t="s">
        <v>905</v>
      </c>
      <c r="E1689" s="89" t="s">
        <v>608</v>
      </c>
      <c r="F1689" s="89" t="s">
        <v>608</v>
      </c>
      <c r="G1689" s="89" t="s">
        <v>541</v>
      </c>
      <c r="H1689" s="89" t="s">
        <v>83</v>
      </c>
      <c r="I1689" s="89" t="s">
        <v>376</v>
      </c>
      <c r="J1689" s="90">
        <v>54.366985</v>
      </c>
      <c r="K1689" s="90">
        <v>71.780449000000004</v>
      </c>
      <c r="L1689" s="89" t="s">
        <v>24</v>
      </c>
      <c r="M1689" s="89" t="s">
        <v>25</v>
      </c>
      <c r="N1689" s="89"/>
      <c r="O1689" s="89" t="s">
        <v>25</v>
      </c>
      <c r="P1689" s="90" t="s">
        <v>540</v>
      </c>
      <c r="Q1689" s="89" t="s">
        <v>540</v>
      </c>
      <c r="R1689" s="90">
        <v>37.246755611111105</v>
      </c>
      <c r="S1689" s="90">
        <v>189.01297827777779</v>
      </c>
      <c r="T1689" s="90">
        <v>16.034161722222223</v>
      </c>
      <c r="U1689" s="90">
        <v>0</v>
      </c>
      <c r="V1689" s="90">
        <v>748.84802919949152</v>
      </c>
      <c r="W1689" s="90">
        <v>5.3030000000000001E-2</v>
      </c>
      <c r="X1689" s="90">
        <v>158.27000000000001</v>
      </c>
      <c r="Y1689" s="90">
        <v>1.975195450057222</v>
      </c>
      <c r="Z1689" s="90">
        <v>10.023358238070557</v>
      </c>
      <c r="AA1689" s="90">
        <v>0.85029159612944449</v>
      </c>
      <c r="AB1689" s="90">
        <v>0</v>
      </c>
      <c r="AC1689" s="90">
        <v>39.711410988449039</v>
      </c>
      <c r="AD1689" s="90">
        <v>52.560256272706262</v>
      </c>
    </row>
    <row r="1690" spans="1:30" x14ac:dyDescent="0.2">
      <c r="A1690" s="89" t="s">
        <v>1117</v>
      </c>
      <c r="B1690" s="89" t="s">
        <v>578</v>
      </c>
      <c r="C1690" s="89" t="s">
        <v>6</v>
      </c>
      <c r="D1690" s="89" t="s">
        <v>905</v>
      </c>
      <c r="E1690" s="89" t="s">
        <v>608</v>
      </c>
      <c r="F1690" s="89" t="s">
        <v>608</v>
      </c>
      <c r="G1690" s="89" t="s">
        <v>541</v>
      </c>
      <c r="H1690" s="89" t="s">
        <v>83</v>
      </c>
      <c r="I1690" s="89" t="s">
        <v>376</v>
      </c>
      <c r="J1690" s="90">
        <v>54.366985</v>
      </c>
      <c r="K1690" s="90">
        <v>71.780449000000004</v>
      </c>
      <c r="L1690" s="89" t="s">
        <v>24</v>
      </c>
      <c r="M1690" s="89" t="s">
        <v>25</v>
      </c>
      <c r="N1690" s="89"/>
      <c r="O1690" s="89" t="s">
        <v>25</v>
      </c>
      <c r="P1690" s="90" t="s">
        <v>540</v>
      </c>
      <c r="Q1690" s="89" t="s">
        <v>540</v>
      </c>
      <c r="R1690" s="90">
        <v>37.246755611111105</v>
      </c>
      <c r="S1690" s="90">
        <v>189.01297827777779</v>
      </c>
      <c r="T1690" s="90">
        <v>16.034161722222223</v>
      </c>
      <c r="U1690" s="90">
        <v>0</v>
      </c>
      <c r="V1690" s="90">
        <v>748.84802919949152</v>
      </c>
      <c r="W1690" s="90">
        <v>0.29361999999999999</v>
      </c>
      <c r="X1690" s="90">
        <v>158.27000000000001</v>
      </c>
      <c r="Y1690" s="90">
        <v>10.936392382534443</v>
      </c>
      <c r="Z1690" s="90">
        <v>55.497990681921117</v>
      </c>
      <c r="AA1690" s="90">
        <v>4.7079505648788889</v>
      </c>
      <c r="AB1690" s="90">
        <v>0</v>
      </c>
      <c r="AC1690" s="90">
        <v>219.8767583335547</v>
      </c>
      <c r="AD1690" s="90">
        <v>291.01909196288915</v>
      </c>
    </row>
    <row r="1691" spans="1:30" x14ac:dyDescent="0.2">
      <c r="A1691" s="89" t="s">
        <v>1117</v>
      </c>
      <c r="B1691" s="89" t="s">
        <v>578</v>
      </c>
      <c r="C1691" s="89" t="s">
        <v>7</v>
      </c>
      <c r="D1691" s="89" t="s">
        <v>905</v>
      </c>
      <c r="E1691" s="89" t="s">
        <v>608</v>
      </c>
      <c r="F1691" s="89" t="s">
        <v>608</v>
      </c>
      <c r="G1691" s="89" t="s">
        <v>541</v>
      </c>
      <c r="H1691" s="89" t="s">
        <v>83</v>
      </c>
      <c r="I1691" s="89" t="s">
        <v>376</v>
      </c>
      <c r="J1691" s="90">
        <v>54.366985</v>
      </c>
      <c r="K1691" s="90">
        <v>71.780449000000004</v>
      </c>
      <c r="L1691" s="89" t="s">
        <v>24</v>
      </c>
      <c r="M1691" s="89" t="s">
        <v>25</v>
      </c>
      <c r="N1691" s="89"/>
      <c r="O1691" s="89" t="s">
        <v>25</v>
      </c>
      <c r="P1691" s="90" t="s">
        <v>540</v>
      </c>
      <c r="Q1691" s="89" t="s">
        <v>540</v>
      </c>
      <c r="R1691" s="90">
        <v>37.246755611111105</v>
      </c>
      <c r="S1691" s="90">
        <v>189.01297827777779</v>
      </c>
      <c r="T1691" s="90">
        <v>16.034161722222223</v>
      </c>
      <c r="U1691" s="90">
        <v>0</v>
      </c>
      <c r="V1691" s="90">
        <v>748.84802919949152</v>
      </c>
      <c r="W1691" s="90">
        <v>0.18870999999999999</v>
      </c>
      <c r="X1691" s="90">
        <v>158.27000000000001</v>
      </c>
      <c r="Y1691" s="90">
        <v>7.0288352513727759</v>
      </c>
      <c r="Z1691" s="90">
        <v>35.668639130799441</v>
      </c>
      <c r="AA1691" s="90">
        <v>3.0258066586005556</v>
      </c>
      <c r="AB1691" s="90">
        <v>0</v>
      </c>
      <c r="AC1691" s="90">
        <v>141.31511159023603</v>
      </c>
      <c r="AD1691" s="90">
        <v>187.0383926310088</v>
      </c>
    </row>
    <row r="1692" spans="1:30" x14ac:dyDescent="0.2">
      <c r="A1692" s="89" t="s">
        <v>1117</v>
      </c>
      <c r="B1692" s="89" t="s">
        <v>577</v>
      </c>
      <c r="C1692" s="89" t="s">
        <v>4</v>
      </c>
      <c r="D1692" s="89" t="s">
        <v>906</v>
      </c>
      <c r="E1692" s="89" t="s">
        <v>608</v>
      </c>
      <c r="F1692" s="89" t="s">
        <v>608</v>
      </c>
      <c r="G1692" s="89" t="s">
        <v>541</v>
      </c>
      <c r="H1692" s="89" t="s">
        <v>83</v>
      </c>
      <c r="I1692" s="89" t="s">
        <v>377</v>
      </c>
      <c r="J1692" s="90">
        <v>53.783059999999999</v>
      </c>
      <c r="K1692" s="90">
        <v>73.863031000000007</v>
      </c>
      <c r="L1692" s="89" t="s">
        <v>24</v>
      </c>
      <c r="M1692" s="89" t="s">
        <v>25</v>
      </c>
      <c r="N1692" s="89"/>
      <c r="O1692" s="89" t="s">
        <v>25</v>
      </c>
      <c r="P1692" s="90" t="s">
        <v>540</v>
      </c>
      <c r="Q1692" s="89" t="s">
        <v>540</v>
      </c>
      <c r="R1692" s="90">
        <v>37.246755611111105</v>
      </c>
      <c r="S1692" s="90">
        <v>189.01297827777779</v>
      </c>
      <c r="T1692" s="90">
        <v>16.034161722222223</v>
      </c>
      <c r="U1692" s="90">
        <v>0</v>
      </c>
      <c r="V1692" s="90">
        <v>825.11914963100594</v>
      </c>
      <c r="W1692" s="90">
        <v>1.1156299999999999</v>
      </c>
      <c r="X1692" s="90">
        <v>174.39</v>
      </c>
      <c r="Y1692" s="90">
        <v>41.553597962423879</v>
      </c>
      <c r="Z1692" s="90">
        <v>210.86854895603722</v>
      </c>
      <c r="AA1692" s="90">
        <v>17.888191842162776</v>
      </c>
      <c r="AB1692" s="90">
        <v>0</v>
      </c>
      <c r="AC1692" s="90">
        <v>920.52767690283906</v>
      </c>
      <c r="AD1692" s="90">
        <v>1190.838015663463</v>
      </c>
    </row>
    <row r="1693" spans="1:30" x14ac:dyDescent="0.2">
      <c r="A1693" s="89" t="s">
        <v>1117</v>
      </c>
      <c r="B1693" s="89" t="s">
        <v>577</v>
      </c>
      <c r="C1693" s="89" t="s">
        <v>5</v>
      </c>
      <c r="D1693" s="89" t="s">
        <v>906</v>
      </c>
      <c r="E1693" s="89" t="s">
        <v>608</v>
      </c>
      <c r="F1693" s="89" t="s">
        <v>608</v>
      </c>
      <c r="G1693" s="89" t="s">
        <v>541</v>
      </c>
      <c r="H1693" s="89" t="s">
        <v>83</v>
      </c>
      <c r="I1693" s="89" t="s">
        <v>377</v>
      </c>
      <c r="J1693" s="90">
        <v>53.783059999999999</v>
      </c>
      <c r="K1693" s="90">
        <v>73.863031000000007</v>
      </c>
      <c r="L1693" s="89" t="s">
        <v>24</v>
      </c>
      <c r="M1693" s="89" t="s">
        <v>25</v>
      </c>
      <c r="N1693" s="89"/>
      <c r="O1693" s="89" t="s">
        <v>25</v>
      </c>
      <c r="P1693" s="90" t="s">
        <v>540</v>
      </c>
      <c r="Q1693" s="89" t="s">
        <v>540</v>
      </c>
      <c r="R1693" s="90">
        <v>37.246755611111105</v>
      </c>
      <c r="S1693" s="90">
        <v>189.01297827777779</v>
      </c>
      <c r="T1693" s="90">
        <v>16.034161722222223</v>
      </c>
      <c r="U1693" s="90">
        <v>0</v>
      </c>
      <c r="V1693" s="90">
        <v>825.11914963100594</v>
      </c>
      <c r="W1693" s="90">
        <v>0.46536</v>
      </c>
      <c r="X1693" s="90">
        <v>174.39</v>
      </c>
      <c r="Y1693" s="90">
        <v>17.333150191186665</v>
      </c>
      <c r="Z1693" s="90">
        <v>87.959079571346678</v>
      </c>
      <c r="AA1693" s="90">
        <v>7.4616574990533335</v>
      </c>
      <c r="AB1693" s="90">
        <v>0</v>
      </c>
      <c r="AC1693" s="90">
        <v>383.97744747228489</v>
      </c>
      <c r="AD1693" s="90">
        <v>496.73133473387156</v>
      </c>
    </row>
    <row r="1694" spans="1:30" x14ac:dyDescent="0.2">
      <c r="A1694" s="89" t="s">
        <v>1117</v>
      </c>
      <c r="B1694" s="89" t="s">
        <v>577</v>
      </c>
      <c r="C1694" s="89" t="s">
        <v>10</v>
      </c>
      <c r="D1694" s="89" t="s">
        <v>906</v>
      </c>
      <c r="E1694" s="89" t="s">
        <v>608</v>
      </c>
      <c r="F1694" s="89" t="s">
        <v>608</v>
      </c>
      <c r="G1694" s="89" t="s">
        <v>541</v>
      </c>
      <c r="H1694" s="89" t="s">
        <v>83</v>
      </c>
      <c r="I1694" s="89" t="s">
        <v>377</v>
      </c>
      <c r="J1694" s="90">
        <v>53.783059999999999</v>
      </c>
      <c r="K1694" s="90">
        <v>73.863031000000007</v>
      </c>
      <c r="L1694" s="89" t="s">
        <v>24</v>
      </c>
      <c r="M1694" s="89" t="s">
        <v>25</v>
      </c>
      <c r="N1694" s="89"/>
      <c r="O1694" s="89" t="s">
        <v>25</v>
      </c>
      <c r="P1694" s="90" t="s">
        <v>540</v>
      </c>
      <c r="Q1694" s="89" t="s">
        <v>540</v>
      </c>
      <c r="R1694" s="90">
        <v>37.246755611111105</v>
      </c>
      <c r="S1694" s="90">
        <v>189.01297827777779</v>
      </c>
      <c r="T1694" s="90">
        <v>16.034161722222223</v>
      </c>
      <c r="U1694" s="90">
        <v>0</v>
      </c>
      <c r="V1694" s="90">
        <v>825.11914963100594</v>
      </c>
      <c r="W1694" s="90">
        <v>0.26827000000000001</v>
      </c>
      <c r="X1694" s="90">
        <v>174.39</v>
      </c>
      <c r="Y1694" s="90">
        <v>9.9921871277927767</v>
      </c>
      <c r="Z1694" s="90">
        <v>50.706511682579446</v>
      </c>
      <c r="AA1694" s="90">
        <v>4.301484565220556</v>
      </c>
      <c r="AB1694" s="90">
        <v>0</v>
      </c>
      <c r="AC1694" s="90">
        <v>221.35471427150998</v>
      </c>
      <c r="AD1694" s="90">
        <v>286.35489764710275</v>
      </c>
    </row>
    <row r="1695" spans="1:30" x14ac:dyDescent="0.2">
      <c r="A1695" s="89" t="s">
        <v>1117</v>
      </c>
      <c r="B1695" s="89" t="s">
        <v>577</v>
      </c>
      <c r="C1695" s="89" t="s">
        <v>9</v>
      </c>
      <c r="D1695" s="89" t="s">
        <v>906</v>
      </c>
      <c r="E1695" s="89" t="s">
        <v>608</v>
      </c>
      <c r="F1695" s="89" t="s">
        <v>608</v>
      </c>
      <c r="G1695" s="89" t="s">
        <v>541</v>
      </c>
      <c r="H1695" s="89" t="s">
        <v>83</v>
      </c>
      <c r="I1695" s="89" t="s">
        <v>377</v>
      </c>
      <c r="J1695" s="90">
        <v>53.783059999999999</v>
      </c>
      <c r="K1695" s="90">
        <v>73.863031000000007</v>
      </c>
      <c r="L1695" s="89" t="s">
        <v>24</v>
      </c>
      <c r="M1695" s="89" t="s">
        <v>25</v>
      </c>
      <c r="N1695" s="89"/>
      <c r="O1695" s="89" t="s">
        <v>25</v>
      </c>
      <c r="P1695" s="90" t="s">
        <v>540</v>
      </c>
      <c r="Q1695" s="89" t="s">
        <v>540</v>
      </c>
      <c r="R1695" s="90">
        <v>37.246755611111105</v>
      </c>
      <c r="S1695" s="90">
        <v>189.01297827777779</v>
      </c>
      <c r="T1695" s="90">
        <v>16.034161722222223</v>
      </c>
      <c r="U1695" s="90">
        <v>0</v>
      </c>
      <c r="V1695" s="90">
        <v>825.11914963100594</v>
      </c>
      <c r="W1695" s="90">
        <v>6.4909999999999995E-2</v>
      </c>
      <c r="X1695" s="90">
        <v>174.39</v>
      </c>
      <c r="Y1695" s="90">
        <v>2.4176869067172215</v>
      </c>
      <c r="Z1695" s="90">
        <v>12.268832420010556</v>
      </c>
      <c r="AA1695" s="90">
        <v>1.0407774373894445</v>
      </c>
      <c r="AB1695" s="90">
        <v>0</v>
      </c>
      <c r="AC1695" s="90">
        <v>53.558484002548589</v>
      </c>
      <c r="AD1695" s="90">
        <v>69.285780766665809</v>
      </c>
    </row>
    <row r="1696" spans="1:30" x14ac:dyDescent="0.2">
      <c r="A1696" s="89" t="s">
        <v>1117</v>
      </c>
      <c r="B1696" s="89" t="s">
        <v>578</v>
      </c>
      <c r="C1696" s="89" t="s">
        <v>6</v>
      </c>
      <c r="D1696" s="89" t="s">
        <v>906</v>
      </c>
      <c r="E1696" s="89" t="s">
        <v>608</v>
      </c>
      <c r="F1696" s="89" t="s">
        <v>608</v>
      </c>
      <c r="G1696" s="89" t="s">
        <v>541</v>
      </c>
      <c r="H1696" s="89" t="s">
        <v>83</v>
      </c>
      <c r="I1696" s="89" t="s">
        <v>377</v>
      </c>
      <c r="J1696" s="90">
        <v>53.783059999999999</v>
      </c>
      <c r="K1696" s="90">
        <v>73.863031000000007</v>
      </c>
      <c r="L1696" s="89" t="s">
        <v>24</v>
      </c>
      <c r="M1696" s="89" t="s">
        <v>25</v>
      </c>
      <c r="N1696" s="89"/>
      <c r="O1696" s="89" t="s">
        <v>25</v>
      </c>
      <c r="P1696" s="90" t="s">
        <v>540</v>
      </c>
      <c r="Q1696" s="89" t="s">
        <v>540</v>
      </c>
      <c r="R1696" s="90">
        <v>37.246755611111105</v>
      </c>
      <c r="S1696" s="90">
        <v>189.01297827777779</v>
      </c>
      <c r="T1696" s="90">
        <v>16.034161722222223</v>
      </c>
      <c r="U1696" s="90">
        <v>0</v>
      </c>
      <c r="V1696" s="90">
        <v>825.11914963100594</v>
      </c>
      <c r="W1696" s="90">
        <v>0.30917</v>
      </c>
      <c r="X1696" s="90">
        <v>174.39</v>
      </c>
      <c r="Y1696" s="90">
        <v>11.51557943228722</v>
      </c>
      <c r="Z1696" s="90">
        <v>58.437142494140559</v>
      </c>
      <c r="AA1696" s="90">
        <v>4.9572817796594446</v>
      </c>
      <c r="AB1696" s="90">
        <v>0</v>
      </c>
      <c r="AC1696" s="90">
        <v>255.1020874914181</v>
      </c>
      <c r="AD1696" s="90">
        <v>330.01209119750536</v>
      </c>
    </row>
    <row r="1697" spans="1:30" x14ac:dyDescent="0.2">
      <c r="A1697" s="89" t="s">
        <v>1117</v>
      </c>
      <c r="B1697" s="89" t="s">
        <v>578</v>
      </c>
      <c r="C1697" s="89" t="s">
        <v>7</v>
      </c>
      <c r="D1697" s="89" t="s">
        <v>906</v>
      </c>
      <c r="E1697" s="89" t="s">
        <v>608</v>
      </c>
      <c r="F1697" s="89" t="s">
        <v>608</v>
      </c>
      <c r="G1697" s="89" t="s">
        <v>541</v>
      </c>
      <c r="H1697" s="89" t="s">
        <v>83</v>
      </c>
      <c r="I1697" s="89" t="s">
        <v>377</v>
      </c>
      <c r="J1697" s="90">
        <v>53.783059999999999</v>
      </c>
      <c r="K1697" s="90">
        <v>73.863031000000007</v>
      </c>
      <c r="L1697" s="89" t="s">
        <v>24</v>
      </c>
      <c r="M1697" s="89" t="s">
        <v>25</v>
      </c>
      <c r="N1697" s="89"/>
      <c r="O1697" s="89" t="s">
        <v>25</v>
      </c>
      <c r="P1697" s="90" t="s">
        <v>540</v>
      </c>
      <c r="Q1697" s="89" t="s">
        <v>540</v>
      </c>
      <c r="R1697" s="90">
        <v>37.246755611111105</v>
      </c>
      <c r="S1697" s="90">
        <v>189.01297827777779</v>
      </c>
      <c r="T1697" s="90">
        <v>16.034161722222223</v>
      </c>
      <c r="U1697" s="90">
        <v>0</v>
      </c>
      <c r="V1697" s="90">
        <v>825.11914963100594</v>
      </c>
      <c r="W1697" s="90">
        <v>0.1996</v>
      </c>
      <c r="X1697" s="90">
        <v>174.39</v>
      </c>
      <c r="Y1697" s="90">
        <v>7.4344524199777764</v>
      </c>
      <c r="Z1697" s="90">
        <v>37.726990464244444</v>
      </c>
      <c r="AA1697" s="90">
        <v>3.2004186797555558</v>
      </c>
      <c r="AB1697" s="90">
        <v>0</v>
      </c>
      <c r="AC1697" s="90">
        <v>164.69378226634879</v>
      </c>
      <c r="AD1697" s="90">
        <v>213.05564383032657</v>
      </c>
    </row>
    <row r="1698" spans="1:30" x14ac:dyDescent="0.2">
      <c r="A1698" s="89" t="s">
        <v>1117</v>
      </c>
      <c r="B1698" s="89" t="s">
        <v>577</v>
      </c>
      <c r="C1698" s="89" t="s">
        <v>4</v>
      </c>
      <c r="D1698" s="89" t="s">
        <v>907</v>
      </c>
      <c r="E1698" s="89" t="s">
        <v>608</v>
      </c>
      <c r="F1698" s="89" t="s">
        <v>608</v>
      </c>
      <c r="G1698" s="89" t="s">
        <v>541</v>
      </c>
      <c r="H1698" s="89" t="s">
        <v>83</v>
      </c>
      <c r="I1698" s="89" t="s">
        <v>378</v>
      </c>
      <c r="J1698" s="90">
        <v>54.927019999999999</v>
      </c>
      <c r="K1698" s="90">
        <v>73.204646999999994</v>
      </c>
      <c r="L1698" s="89" t="s">
        <v>24</v>
      </c>
      <c r="M1698" s="89" t="s">
        <v>25</v>
      </c>
      <c r="N1698" s="89"/>
      <c r="O1698" s="89" t="s">
        <v>25</v>
      </c>
      <c r="P1698" s="90" t="s">
        <v>540</v>
      </c>
      <c r="Q1698" s="89" t="s">
        <v>540</v>
      </c>
      <c r="R1698" s="90">
        <v>37.246755611111105</v>
      </c>
      <c r="S1698" s="90">
        <v>189.01297827777779</v>
      </c>
      <c r="T1698" s="90">
        <v>16.034161722222223</v>
      </c>
      <c r="U1698" s="90">
        <v>0</v>
      </c>
      <c r="V1698" s="90">
        <v>251.08052268259377</v>
      </c>
      <c r="W1698" s="90">
        <v>0.96789999999999998</v>
      </c>
      <c r="X1698" s="90">
        <v>25.35</v>
      </c>
      <c r="Y1698" s="90">
        <v>36.05113475599444</v>
      </c>
      <c r="Z1698" s="90">
        <v>182.94566167506113</v>
      </c>
      <c r="AA1698" s="90">
        <v>15.519465130938888</v>
      </c>
      <c r="AB1698" s="90">
        <v>0</v>
      </c>
      <c r="AC1698" s="90">
        <v>243.02083790448251</v>
      </c>
      <c r="AD1698" s="90">
        <v>477.537099466477</v>
      </c>
    </row>
    <row r="1699" spans="1:30" x14ac:dyDescent="0.2">
      <c r="A1699" s="89" t="s">
        <v>1117</v>
      </c>
      <c r="B1699" s="89" t="s">
        <v>577</v>
      </c>
      <c r="C1699" s="89" t="s">
        <v>5</v>
      </c>
      <c r="D1699" s="89" t="s">
        <v>907</v>
      </c>
      <c r="E1699" s="89" t="s">
        <v>608</v>
      </c>
      <c r="F1699" s="89" t="s">
        <v>608</v>
      </c>
      <c r="G1699" s="89" t="s">
        <v>541</v>
      </c>
      <c r="H1699" s="89" t="s">
        <v>83</v>
      </c>
      <c r="I1699" s="89" t="s">
        <v>378</v>
      </c>
      <c r="J1699" s="90">
        <v>54.927019999999999</v>
      </c>
      <c r="K1699" s="90">
        <v>73.204646999999994</v>
      </c>
      <c r="L1699" s="89" t="s">
        <v>24</v>
      </c>
      <c r="M1699" s="89" t="s">
        <v>25</v>
      </c>
      <c r="N1699" s="89"/>
      <c r="O1699" s="89" t="s">
        <v>25</v>
      </c>
      <c r="P1699" s="90" t="s">
        <v>540</v>
      </c>
      <c r="Q1699" s="89" t="s">
        <v>540</v>
      </c>
      <c r="R1699" s="90">
        <v>37.246755611111105</v>
      </c>
      <c r="S1699" s="90">
        <v>189.01297827777779</v>
      </c>
      <c r="T1699" s="90">
        <v>16.034161722222223</v>
      </c>
      <c r="U1699" s="90">
        <v>0</v>
      </c>
      <c r="V1699" s="90">
        <v>251.08052268259377</v>
      </c>
      <c r="W1699" s="90">
        <v>0.41489999999999999</v>
      </c>
      <c r="X1699" s="90">
        <v>25.35</v>
      </c>
      <c r="Y1699" s="90">
        <v>15.453678903049997</v>
      </c>
      <c r="Z1699" s="90">
        <v>78.421484687450004</v>
      </c>
      <c r="AA1699" s="90">
        <v>6.6525736985500004</v>
      </c>
      <c r="AB1699" s="90">
        <v>0</v>
      </c>
      <c r="AC1699" s="90">
        <v>104.17330886100815</v>
      </c>
      <c r="AD1699" s="90">
        <v>204.70104615005815</v>
      </c>
    </row>
    <row r="1700" spans="1:30" x14ac:dyDescent="0.2">
      <c r="A1700" s="89" t="s">
        <v>1117</v>
      </c>
      <c r="B1700" s="89" t="s">
        <v>577</v>
      </c>
      <c r="C1700" s="89" t="s">
        <v>10</v>
      </c>
      <c r="D1700" s="89" t="s">
        <v>907</v>
      </c>
      <c r="E1700" s="89" t="s">
        <v>608</v>
      </c>
      <c r="F1700" s="89" t="s">
        <v>608</v>
      </c>
      <c r="G1700" s="89" t="s">
        <v>541</v>
      </c>
      <c r="H1700" s="89" t="s">
        <v>83</v>
      </c>
      <c r="I1700" s="89" t="s">
        <v>378</v>
      </c>
      <c r="J1700" s="90">
        <v>54.927019999999999</v>
      </c>
      <c r="K1700" s="90">
        <v>73.204646999999994</v>
      </c>
      <c r="L1700" s="89" t="s">
        <v>24</v>
      </c>
      <c r="M1700" s="89" t="s">
        <v>25</v>
      </c>
      <c r="N1700" s="89"/>
      <c r="O1700" s="89" t="s">
        <v>25</v>
      </c>
      <c r="P1700" s="90" t="s">
        <v>540</v>
      </c>
      <c r="Q1700" s="89" t="s">
        <v>540</v>
      </c>
      <c r="R1700" s="90">
        <v>37.246755611111105</v>
      </c>
      <c r="S1700" s="90">
        <v>189.01297827777779</v>
      </c>
      <c r="T1700" s="90">
        <v>16.034161722222223</v>
      </c>
      <c r="U1700" s="90">
        <v>0</v>
      </c>
      <c r="V1700" s="90">
        <v>251.08052268259377</v>
      </c>
      <c r="W1700" s="90">
        <v>0.24135000000000001</v>
      </c>
      <c r="X1700" s="90">
        <v>25.35</v>
      </c>
      <c r="Y1700" s="90">
        <v>8.9895044667416659</v>
      </c>
      <c r="Z1700" s="90">
        <v>45.618282307341673</v>
      </c>
      <c r="AA1700" s="90">
        <v>3.8698449316583337</v>
      </c>
      <c r="AB1700" s="90">
        <v>0</v>
      </c>
      <c r="AC1700" s="90">
        <v>60.598284149444005</v>
      </c>
      <c r="AD1700" s="90">
        <v>119.07591585518568</v>
      </c>
    </row>
    <row r="1701" spans="1:30" x14ac:dyDescent="0.2">
      <c r="A1701" s="89" t="s">
        <v>1117</v>
      </c>
      <c r="B1701" s="89" t="s">
        <v>577</v>
      </c>
      <c r="C1701" s="89" t="s">
        <v>9</v>
      </c>
      <c r="D1701" s="89" t="s">
        <v>907</v>
      </c>
      <c r="E1701" s="89" t="s">
        <v>608</v>
      </c>
      <c r="F1701" s="89" t="s">
        <v>608</v>
      </c>
      <c r="G1701" s="89" t="s">
        <v>541</v>
      </c>
      <c r="H1701" s="89" t="s">
        <v>83</v>
      </c>
      <c r="I1701" s="89" t="s">
        <v>378</v>
      </c>
      <c r="J1701" s="90">
        <v>54.927019999999999</v>
      </c>
      <c r="K1701" s="90">
        <v>73.204646999999994</v>
      </c>
      <c r="L1701" s="89" t="s">
        <v>24</v>
      </c>
      <c r="M1701" s="89" t="s">
        <v>25</v>
      </c>
      <c r="N1701" s="89"/>
      <c r="O1701" s="89" t="s">
        <v>25</v>
      </c>
      <c r="P1701" s="90" t="s">
        <v>540</v>
      </c>
      <c r="Q1701" s="89" t="s">
        <v>540</v>
      </c>
      <c r="R1701" s="90">
        <v>37.246755611111105</v>
      </c>
      <c r="S1701" s="90">
        <v>189.01297827777779</v>
      </c>
      <c r="T1701" s="90">
        <v>16.034161722222223</v>
      </c>
      <c r="U1701" s="90">
        <v>0</v>
      </c>
      <c r="V1701" s="90">
        <v>251.08052268259377</v>
      </c>
      <c r="W1701" s="90">
        <v>5.8900000000000001E-2</v>
      </c>
      <c r="X1701" s="90">
        <v>25.35</v>
      </c>
      <c r="Y1701" s="90">
        <v>2.193833905494444</v>
      </c>
      <c r="Z1701" s="90">
        <v>11.132864420561113</v>
      </c>
      <c r="AA1701" s="90">
        <v>0.94441212543888897</v>
      </c>
      <c r="AB1701" s="90">
        <v>0</v>
      </c>
      <c r="AC1701" s="90">
        <v>14.788642786004774</v>
      </c>
      <c r="AD1701" s="90">
        <v>29.059753237499219</v>
      </c>
    </row>
    <row r="1702" spans="1:30" x14ac:dyDescent="0.2">
      <c r="A1702" s="89" t="s">
        <v>1117</v>
      </c>
      <c r="B1702" s="89" t="s">
        <v>578</v>
      </c>
      <c r="C1702" s="89" t="s">
        <v>6</v>
      </c>
      <c r="D1702" s="89" t="s">
        <v>907</v>
      </c>
      <c r="E1702" s="89" t="s">
        <v>608</v>
      </c>
      <c r="F1702" s="89" t="s">
        <v>608</v>
      </c>
      <c r="G1702" s="89" t="s">
        <v>541</v>
      </c>
      <c r="H1702" s="89" t="s">
        <v>83</v>
      </c>
      <c r="I1702" s="89" t="s">
        <v>378</v>
      </c>
      <c r="J1702" s="90">
        <v>54.927019999999999</v>
      </c>
      <c r="K1702" s="90">
        <v>73.204646999999994</v>
      </c>
      <c r="L1702" s="89" t="s">
        <v>24</v>
      </c>
      <c r="M1702" s="89" t="s">
        <v>25</v>
      </c>
      <c r="N1702" s="89"/>
      <c r="O1702" s="89" t="s">
        <v>25</v>
      </c>
      <c r="P1702" s="90" t="s">
        <v>540</v>
      </c>
      <c r="Q1702" s="89" t="s">
        <v>540</v>
      </c>
      <c r="R1702" s="90">
        <v>37.246755611111105</v>
      </c>
      <c r="S1702" s="90">
        <v>189.01297827777779</v>
      </c>
      <c r="T1702" s="90">
        <v>16.034161722222223</v>
      </c>
      <c r="U1702" s="90">
        <v>0</v>
      </c>
      <c r="V1702" s="90">
        <v>251.08052268259377</v>
      </c>
      <c r="W1702" s="90">
        <v>0.56174000000000002</v>
      </c>
      <c r="X1702" s="90">
        <v>25.35</v>
      </c>
      <c r="Y1702" s="90">
        <v>20.922992496985554</v>
      </c>
      <c r="Z1702" s="90">
        <v>106.1761504177589</v>
      </c>
      <c r="AA1702" s="90">
        <v>9.007030005841111</v>
      </c>
      <c r="AB1702" s="90">
        <v>0</v>
      </c>
      <c r="AC1702" s="90">
        <v>141.04197281172023</v>
      </c>
      <c r="AD1702" s="90">
        <v>277.14814573230581</v>
      </c>
    </row>
    <row r="1703" spans="1:30" x14ac:dyDescent="0.2">
      <c r="A1703" s="89" t="s">
        <v>1117</v>
      </c>
      <c r="B1703" s="89" t="s">
        <v>578</v>
      </c>
      <c r="C1703" s="89" t="s">
        <v>7</v>
      </c>
      <c r="D1703" s="89" t="s">
        <v>907</v>
      </c>
      <c r="E1703" s="89" t="s">
        <v>608</v>
      </c>
      <c r="F1703" s="89" t="s">
        <v>608</v>
      </c>
      <c r="G1703" s="89" t="s">
        <v>541</v>
      </c>
      <c r="H1703" s="89" t="s">
        <v>83</v>
      </c>
      <c r="I1703" s="89" t="s">
        <v>378</v>
      </c>
      <c r="J1703" s="90">
        <v>54.927019999999999</v>
      </c>
      <c r="K1703" s="90">
        <v>73.204646999999994</v>
      </c>
      <c r="L1703" s="89" t="s">
        <v>24</v>
      </c>
      <c r="M1703" s="89" t="s">
        <v>25</v>
      </c>
      <c r="N1703" s="89"/>
      <c r="O1703" s="89" t="s">
        <v>25</v>
      </c>
      <c r="P1703" s="90" t="s">
        <v>540</v>
      </c>
      <c r="Q1703" s="89" t="s">
        <v>540</v>
      </c>
      <c r="R1703" s="90">
        <v>37.246755611111105</v>
      </c>
      <c r="S1703" s="90">
        <v>189.01297827777779</v>
      </c>
      <c r="T1703" s="90">
        <v>16.034161722222223</v>
      </c>
      <c r="U1703" s="90">
        <v>0</v>
      </c>
      <c r="V1703" s="90">
        <v>251.08052268259377</v>
      </c>
      <c r="W1703" s="90">
        <v>0.3634</v>
      </c>
      <c r="X1703" s="90">
        <v>25.35</v>
      </c>
      <c r="Y1703" s="90">
        <v>13.535470989077776</v>
      </c>
      <c r="Z1703" s="90">
        <v>68.687316306144453</v>
      </c>
      <c r="AA1703" s="90">
        <v>5.8268143698555557</v>
      </c>
      <c r="AB1703" s="90">
        <v>0</v>
      </c>
      <c r="AC1703" s="90">
        <v>91.242661942854582</v>
      </c>
      <c r="AD1703" s="90">
        <v>179.29226360793237</v>
      </c>
    </row>
    <row r="1704" spans="1:30" x14ac:dyDescent="0.2">
      <c r="A1704" s="89" t="s">
        <v>1117</v>
      </c>
      <c r="B1704" s="89" t="s">
        <v>577</v>
      </c>
      <c r="C1704" s="89" t="s">
        <v>4</v>
      </c>
      <c r="D1704" s="89" t="s">
        <v>908</v>
      </c>
      <c r="E1704" s="89" t="s">
        <v>608</v>
      </c>
      <c r="F1704" s="89" t="s">
        <v>608</v>
      </c>
      <c r="G1704" s="89" t="s">
        <v>541</v>
      </c>
      <c r="H1704" s="89" t="s">
        <v>83</v>
      </c>
      <c r="I1704" s="89" t="s">
        <v>379</v>
      </c>
      <c r="J1704" s="90">
        <v>54.591861000000002</v>
      </c>
      <c r="K1704" s="90">
        <v>73.615427999999994</v>
      </c>
      <c r="L1704" s="89" t="s">
        <v>24</v>
      </c>
      <c r="M1704" s="89" t="s">
        <v>25</v>
      </c>
      <c r="N1704" s="89"/>
      <c r="O1704" s="89" t="s">
        <v>25</v>
      </c>
      <c r="P1704" s="90" t="s">
        <v>540</v>
      </c>
      <c r="Q1704" s="89" t="s">
        <v>540</v>
      </c>
      <c r="R1704" s="90">
        <v>37.246755611111105</v>
      </c>
      <c r="S1704" s="90">
        <v>189.01297827777779</v>
      </c>
      <c r="T1704" s="90">
        <v>16.034161722222223</v>
      </c>
      <c r="U1704" s="90">
        <v>0</v>
      </c>
      <c r="V1704" s="90">
        <v>489.27491948322063</v>
      </c>
      <c r="W1704" s="90">
        <v>1.4755400000000001</v>
      </c>
      <c r="X1704" s="90">
        <v>72.11</v>
      </c>
      <c r="Y1704" s="90">
        <v>54.95907777441888</v>
      </c>
      <c r="Z1704" s="90">
        <v>278.89620996799226</v>
      </c>
      <c r="AA1704" s="90">
        <v>23.65904698760778</v>
      </c>
      <c r="AB1704" s="90">
        <v>0</v>
      </c>
      <c r="AC1704" s="90">
        <v>721.9447146942714</v>
      </c>
      <c r="AD1704" s="90">
        <v>1079.4590494242902</v>
      </c>
    </row>
    <row r="1705" spans="1:30" x14ac:dyDescent="0.2">
      <c r="A1705" s="89" t="s">
        <v>1117</v>
      </c>
      <c r="B1705" s="89" t="s">
        <v>577</v>
      </c>
      <c r="C1705" s="89" t="s">
        <v>5</v>
      </c>
      <c r="D1705" s="89" t="s">
        <v>908</v>
      </c>
      <c r="E1705" s="89" t="s">
        <v>608</v>
      </c>
      <c r="F1705" s="89" t="s">
        <v>608</v>
      </c>
      <c r="G1705" s="89" t="s">
        <v>541</v>
      </c>
      <c r="H1705" s="89" t="s">
        <v>83</v>
      </c>
      <c r="I1705" s="89" t="s">
        <v>379</v>
      </c>
      <c r="J1705" s="90">
        <v>54.591861000000002</v>
      </c>
      <c r="K1705" s="90">
        <v>73.615427999999994</v>
      </c>
      <c r="L1705" s="89" t="s">
        <v>24</v>
      </c>
      <c r="M1705" s="89" t="s">
        <v>25</v>
      </c>
      <c r="N1705" s="89"/>
      <c r="O1705" s="89" t="s">
        <v>25</v>
      </c>
      <c r="P1705" s="90" t="s">
        <v>540</v>
      </c>
      <c r="Q1705" s="89" t="s">
        <v>540</v>
      </c>
      <c r="R1705" s="90">
        <v>37.246755611111105</v>
      </c>
      <c r="S1705" s="90">
        <v>189.01297827777779</v>
      </c>
      <c r="T1705" s="90">
        <v>16.034161722222223</v>
      </c>
      <c r="U1705" s="90">
        <v>0</v>
      </c>
      <c r="V1705" s="90">
        <v>489.27491948322063</v>
      </c>
      <c r="W1705" s="90">
        <v>0.61421999999999999</v>
      </c>
      <c r="X1705" s="90">
        <v>72.11</v>
      </c>
      <c r="Y1705" s="90">
        <v>22.877702231456663</v>
      </c>
      <c r="Z1705" s="90">
        <v>116.09555151777667</v>
      </c>
      <c r="AA1705" s="90">
        <v>9.8485028130233339</v>
      </c>
      <c r="AB1705" s="90">
        <v>0</v>
      </c>
      <c r="AC1705" s="90">
        <v>300.52244104498379</v>
      </c>
      <c r="AD1705" s="90">
        <v>449.34419760724046</v>
      </c>
    </row>
    <row r="1706" spans="1:30" x14ac:dyDescent="0.2">
      <c r="A1706" s="89" t="s">
        <v>1117</v>
      </c>
      <c r="B1706" s="89" t="s">
        <v>577</v>
      </c>
      <c r="C1706" s="89" t="s">
        <v>10</v>
      </c>
      <c r="D1706" s="89" t="s">
        <v>908</v>
      </c>
      <c r="E1706" s="89" t="s">
        <v>608</v>
      </c>
      <c r="F1706" s="89" t="s">
        <v>608</v>
      </c>
      <c r="G1706" s="89" t="s">
        <v>541</v>
      </c>
      <c r="H1706" s="89" t="s">
        <v>83</v>
      </c>
      <c r="I1706" s="89" t="s">
        <v>379</v>
      </c>
      <c r="J1706" s="90">
        <v>54.591861000000002</v>
      </c>
      <c r="K1706" s="90">
        <v>73.615427999999994</v>
      </c>
      <c r="L1706" s="89" t="s">
        <v>24</v>
      </c>
      <c r="M1706" s="89" t="s">
        <v>25</v>
      </c>
      <c r="N1706" s="89"/>
      <c r="O1706" s="89" t="s">
        <v>25</v>
      </c>
      <c r="P1706" s="90" t="s">
        <v>540</v>
      </c>
      <c r="Q1706" s="89" t="s">
        <v>540</v>
      </c>
      <c r="R1706" s="90">
        <v>37.246755611111105</v>
      </c>
      <c r="S1706" s="90">
        <v>189.01297827777779</v>
      </c>
      <c r="T1706" s="90">
        <v>16.034161722222223</v>
      </c>
      <c r="U1706" s="90">
        <v>0</v>
      </c>
      <c r="V1706" s="90">
        <v>489.27491948322063</v>
      </c>
      <c r="W1706" s="90">
        <v>0.35382999999999998</v>
      </c>
      <c r="X1706" s="90">
        <v>72.11</v>
      </c>
      <c r="Y1706" s="90">
        <v>13.179019537879441</v>
      </c>
      <c r="Z1706" s="90">
        <v>66.878462104026113</v>
      </c>
      <c r="AA1706" s="90">
        <v>5.6733674421738884</v>
      </c>
      <c r="AB1706" s="90">
        <v>0</v>
      </c>
      <c r="AC1706" s="90">
        <v>173.12014476074793</v>
      </c>
      <c r="AD1706" s="90">
        <v>258.85099384482737</v>
      </c>
    </row>
    <row r="1707" spans="1:30" x14ac:dyDescent="0.2">
      <c r="A1707" s="89" t="s">
        <v>1117</v>
      </c>
      <c r="B1707" s="89" t="s">
        <v>577</v>
      </c>
      <c r="C1707" s="89" t="s">
        <v>9</v>
      </c>
      <c r="D1707" s="89" t="s">
        <v>908</v>
      </c>
      <c r="E1707" s="89" t="s">
        <v>608</v>
      </c>
      <c r="F1707" s="89" t="s">
        <v>608</v>
      </c>
      <c r="G1707" s="89" t="s">
        <v>541</v>
      </c>
      <c r="H1707" s="89" t="s">
        <v>83</v>
      </c>
      <c r="I1707" s="89" t="s">
        <v>379</v>
      </c>
      <c r="J1707" s="90">
        <v>54.591861000000002</v>
      </c>
      <c r="K1707" s="90">
        <v>73.615427999999994</v>
      </c>
      <c r="L1707" s="89" t="s">
        <v>24</v>
      </c>
      <c r="M1707" s="89" t="s">
        <v>25</v>
      </c>
      <c r="N1707" s="89"/>
      <c r="O1707" s="89" t="s">
        <v>25</v>
      </c>
      <c r="P1707" s="90" t="s">
        <v>540</v>
      </c>
      <c r="Q1707" s="89" t="s">
        <v>540</v>
      </c>
      <c r="R1707" s="90">
        <v>37.246755611111105</v>
      </c>
      <c r="S1707" s="90">
        <v>189.01297827777779</v>
      </c>
      <c r="T1707" s="90">
        <v>16.034161722222223</v>
      </c>
      <c r="U1707" s="90">
        <v>0</v>
      </c>
      <c r="V1707" s="90">
        <v>489.27491948322063</v>
      </c>
      <c r="W1707" s="90">
        <v>8.5550000000000001E-2</v>
      </c>
      <c r="X1707" s="90">
        <v>72.11</v>
      </c>
      <c r="Y1707" s="90">
        <v>3.1864599425305551</v>
      </c>
      <c r="Z1707" s="90">
        <v>16.170060291663891</v>
      </c>
      <c r="AA1707" s="90">
        <v>1.3717225353361111</v>
      </c>
      <c r="AB1707" s="90">
        <v>0</v>
      </c>
      <c r="AC1707" s="90">
        <v>41.857469361789526</v>
      </c>
      <c r="AD1707" s="90">
        <v>62.585712131320079</v>
      </c>
    </row>
    <row r="1708" spans="1:30" x14ac:dyDescent="0.2">
      <c r="A1708" s="89" t="s">
        <v>1117</v>
      </c>
      <c r="B1708" s="89" t="s">
        <v>578</v>
      </c>
      <c r="C1708" s="89" t="s">
        <v>6</v>
      </c>
      <c r="D1708" s="89" t="s">
        <v>908</v>
      </c>
      <c r="E1708" s="89" t="s">
        <v>608</v>
      </c>
      <c r="F1708" s="89" t="s">
        <v>608</v>
      </c>
      <c r="G1708" s="89" t="s">
        <v>541</v>
      </c>
      <c r="H1708" s="89" t="s">
        <v>83</v>
      </c>
      <c r="I1708" s="89" t="s">
        <v>379</v>
      </c>
      <c r="J1708" s="90">
        <v>54.591861000000002</v>
      </c>
      <c r="K1708" s="90">
        <v>73.615427999999994</v>
      </c>
      <c r="L1708" s="89" t="s">
        <v>24</v>
      </c>
      <c r="M1708" s="89" t="s">
        <v>25</v>
      </c>
      <c r="N1708" s="89"/>
      <c r="O1708" s="89" t="s">
        <v>25</v>
      </c>
      <c r="P1708" s="90" t="s">
        <v>540</v>
      </c>
      <c r="Q1708" s="89" t="s">
        <v>540</v>
      </c>
      <c r="R1708" s="90">
        <v>37.246755611111105</v>
      </c>
      <c r="S1708" s="90">
        <v>189.01297827777779</v>
      </c>
      <c r="T1708" s="90">
        <v>16.034161722222223</v>
      </c>
      <c r="U1708" s="90">
        <v>0</v>
      </c>
      <c r="V1708" s="90">
        <v>489.27491948322063</v>
      </c>
      <c r="W1708" s="90">
        <v>0.73900999999999994</v>
      </c>
      <c r="X1708" s="90">
        <v>72.11</v>
      </c>
      <c r="Y1708" s="90">
        <v>27.525724864167216</v>
      </c>
      <c r="Z1708" s="90">
        <v>139.68248107706054</v>
      </c>
      <c r="AA1708" s="90">
        <v>11.849405854339444</v>
      </c>
      <c r="AB1708" s="90">
        <v>0</v>
      </c>
      <c r="AC1708" s="90">
        <v>361.57905824729482</v>
      </c>
      <c r="AD1708" s="90">
        <v>540.63667004286208</v>
      </c>
    </row>
    <row r="1709" spans="1:30" x14ac:dyDescent="0.2">
      <c r="A1709" s="89" t="s">
        <v>1117</v>
      </c>
      <c r="B1709" s="89" t="s">
        <v>578</v>
      </c>
      <c r="C1709" s="89" t="s">
        <v>7</v>
      </c>
      <c r="D1709" s="89" t="s">
        <v>908</v>
      </c>
      <c r="E1709" s="89" t="s">
        <v>608</v>
      </c>
      <c r="F1709" s="89" t="s">
        <v>608</v>
      </c>
      <c r="G1709" s="89" t="s">
        <v>541</v>
      </c>
      <c r="H1709" s="89" t="s">
        <v>83</v>
      </c>
      <c r="I1709" s="89" t="s">
        <v>379</v>
      </c>
      <c r="J1709" s="90">
        <v>54.591861000000002</v>
      </c>
      <c r="K1709" s="90">
        <v>73.615427999999994</v>
      </c>
      <c r="L1709" s="89" t="s">
        <v>24</v>
      </c>
      <c r="M1709" s="89" t="s">
        <v>25</v>
      </c>
      <c r="N1709" s="89"/>
      <c r="O1709" s="89" t="s">
        <v>25</v>
      </c>
      <c r="P1709" s="90" t="s">
        <v>540</v>
      </c>
      <c r="Q1709" s="89" t="s">
        <v>540</v>
      </c>
      <c r="R1709" s="90">
        <v>37.246755611111105</v>
      </c>
      <c r="S1709" s="90">
        <v>189.01297827777779</v>
      </c>
      <c r="T1709" s="90">
        <v>16.034161722222223</v>
      </c>
      <c r="U1709" s="90">
        <v>0</v>
      </c>
      <c r="V1709" s="90">
        <v>489.27491948322063</v>
      </c>
      <c r="W1709" s="90">
        <v>0.47694999999999999</v>
      </c>
      <c r="X1709" s="90">
        <v>72.11</v>
      </c>
      <c r="Y1709" s="90">
        <v>17.764840088719442</v>
      </c>
      <c r="Z1709" s="90">
        <v>90.149739989586109</v>
      </c>
      <c r="AA1709" s="90">
        <v>7.6474934334138887</v>
      </c>
      <c r="AB1709" s="90">
        <v>0</v>
      </c>
      <c r="AC1709" s="90">
        <v>233.35967284752206</v>
      </c>
      <c r="AD1709" s="90">
        <v>348.92174635924152</v>
      </c>
    </row>
    <row r="1710" spans="1:30" x14ac:dyDescent="0.2">
      <c r="A1710" s="89" t="s">
        <v>1117</v>
      </c>
      <c r="B1710" s="89" t="s">
        <v>577</v>
      </c>
      <c r="C1710" s="89" t="s">
        <v>4</v>
      </c>
      <c r="D1710" s="89" t="s">
        <v>909</v>
      </c>
      <c r="E1710" s="89" t="s">
        <v>608</v>
      </c>
      <c r="F1710" s="89" t="s">
        <v>608</v>
      </c>
      <c r="G1710" s="89" t="s">
        <v>541</v>
      </c>
      <c r="H1710" s="89" t="s">
        <v>83</v>
      </c>
      <c r="I1710" s="89" t="s">
        <v>380</v>
      </c>
      <c r="J1710" s="90">
        <v>54.170540000000003</v>
      </c>
      <c r="K1710" s="90">
        <v>74.685100000000006</v>
      </c>
      <c r="L1710" s="89" t="s">
        <v>24</v>
      </c>
      <c r="M1710" s="89" t="s">
        <v>25</v>
      </c>
      <c r="N1710" s="89"/>
      <c r="O1710" s="89" t="s">
        <v>25</v>
      </c>
      <c r="P1710" s="90" t="s">
        <v>540</v>
      </c>
      <c r="Q1710" s="89" t="s">
        <v>540</v>
      </c>
      <c r="R1710" s="90">
        <v>37.246755611111105</v>
      </c>
      <c r="S1710" s="90">
        <v>189.01297827777779</v>
      </c>
      <c r="T1710" s="90">
        <v>16.034161722222223</v>
      </c>
      <c r="U1710" s="90">
        <v>0</v>
      </c>
      <c r="V1710" s="90">
        <v>804.34804425294465</v>
      </c>
      <c r="W1710" s="90">
        <v>1.8232900000000001</v>
      </c>
      <c r="X1710" s="90">
        <v>170</v>
      </c>
      <c r="Y1710" s="90">
        <v>67.911637038182775</v>
      </c>
      <c r="Z1710" s="90">
        <v>344.6254731640895</v>
      </c>
      <c r="AA1710" s="90">
        <v>29.234926726510558</v>
      </c>
      <c r="AB1710" s="90">
        <v>0</v>
      </c>
      <c r="AC1710" s="90">
        <v>1466.5597456059515</v>
      </c>
      <c r="AD1710" s="90">
        <v>1908.3317825347344</v>
      </c>
    </row>
    <row r="1711" spans="1:30" x14ac:dyDescent="0.2">
      <c r="A1711" s="89" t="s">
        <v>1117</v>
      </c>
      <c r="B1711" s="89" t="s">
        <v>577</v>
      </c>
      <c r="C1711" s="89" t="s">
        <v>5</v>
      </c>
      <c r="D1711" s="89" t="s">
        <v>909</v>
      </c>
      <c r="E1711" s="89" t="s">
        <v>608</v>
      </c>
      <c r="F1711" s="89" t="s">
        <v>608</v>
      </c>
      <c r="G1711" s="89" t="s">
        <v>541</v>
      </c>
      <c r="H1711" s="89" t="s">
        <v>83</v>
      </c>
      <c r="I1711" s="89" t="s">
        <v>380</v>
      </c>
      <c r="J1711" s="90">
        <v>54.170540000000003</v>
      </c>
      <c r="K1711" s="90">
        <v>74.685100000000006</v>
      </c>
      <c r="L1711" s="89" t="s">
        <v>24</v>
      </c>
      <c r="M1711" s="89" t="s">
        <v>25</v>
      </c>
      <c r="N1711" s="89"/>
      <c r="O1711" s="89" t="s">
        <v>25</v>
      </c>
      <c r="P1711" s="90" t="s">
        <v>540</v>
      </c>
      <c r="Q1711" s="89" t="s">
        <v>540</v>
      </c>
      <c r="R1711" s="90">
        <v>37.246755611111105</v>
      </c>
      <c r="S1711" s="90">
        <v>189.01297827777779</v>
      </c>
      <c r="T1711" s="90">
        <v>16.034161722222223</v>
      </c>
      <c r="U1711" s="90">
        <v>0</v>
      </c>
      <c r="V1711" s="90">
        <v>804.34804425294465</v>
      </c>
      <c r="W1711" s="90">
        <v>0.76302999999999999</v>
      </c>
      <c r="X1711" s="90">
        <v>170</v>
      </c>
      <c r="Y1711" s="90">
        <v>28.420391933946107</v>
      </c>
      <c r="Z1711" s="90">
        <v>144.22257281529278</v>
      </c>
      <c r="AA1711" s="90">
        <v>12.234546418907222</v>
      </c>
      <c r="AB1711" s="90">
        <v>0</v>
      </c>
      <c r="AC1711" s="90">
        <v>613.7416882063244</v>
      </c>
      <c r="AD1711" s="90">
        <v>798.61919937447055</v>
      </c>
    </row>
    <row r="1712" spans="1:30" x14ac:dyDescent="0.2">
      <c r="A1712" s="89" t="s">
        <v>1117</v>
      </c>
      <c r="B1712" s="89" t="s">
        <v>577</v>
      </c>
      <c r="C1712" s="89" t="s">
        <v>10</v>
      </c>
      <c r="D1712" s="89" t="s">
        <v>909</v>
      </c>
      <c r="E1712" s="89" t="s">
        <v>608</v>
      </c>
      <c r="F1712" s="89" t="s">
        <v>608</v>
      </c>
      <c r="G1712" s="89" t="s">
        <v>541</v>
      </c>
      <c r="H1712" s="89" t="s">
        <v>83</v>
      </c>
      <c r="I1712" s="89" t="s">
        <v>380</v>
      </c>
      <c r="J1712" s="90">
        <v>54.170540000000003</v>
      </c>
      <c r="K1712" s="90">
        <v>74.685100000000006</v>
      </c>
      <c r="L1712" s="89" t="s">
        <v>24</v>
      </c>
      <c r="M1712" s="89" t="s">
        <v>25</v>
      </c>
      <c r="N1712" s="89"/>
      <c r="O1712" s="89" t="s">
        <v>25</v>
      </c>
      <c r="P1712" s="90" t="s">
        <v>540</v>
      </c>
      <c r="Q1712" s="89" t="s">
        <v>540</v>
      </c>
      <c r="R1712" s="90">
        <v>37.246755611111105</v>
      </c>
      <c r="S1712" s="90">
        <v>189.01297827777779</v>
      </c>
      <c r="T1712" s="90">
        <v>16.034161722222223</v>
      </c>
      <c r="U1712" s="90">
        <v>0</v>
      </c>
      <c r="V1712" s="90">
        <v>804.34804425294465</v>
      </c>
      <c r="W1712" s="90">
        <v>0.44035000000000002</v>
      </c>
      <c r="X1712" s="90">
        <v>170</v>
      </c>
      <c r="Y1712" s="90">
        <v>16.401608833352775</v>
      </c>
      <c r="Z1712" s="90">
        <v>83.231864984619449</v>
      </c>
      <c r="AA1712" s="90">
        <v>7.0606431143805564</v>
      </c>
      <c r="AB1712" s="90">
        <v>0</v>
      </c>
      <c r="AC1712" s="90">
        <v>354.1946612867842</v>
      </c>
      <c r="AD1712" s="90">
        <v>460.88877821913695</v>
      </c>
    </row>
    <row r="1713" spans="1:30" x14ac:dyDescent="0.2">
      <c r="A1713" s="89" t="s">
        <v>1117</v>
      </c>
      <c r="B1713" s="89" t="s">
        <v>577</v>
      </c>
      <c r="C1713" s="89" t="s">
        <v>9</v>
      </c>
      <c r="D1713" s="89" t="s">
        <v>909</v>
      </c>
      <c r="E1713" s="89" t="s">
        <v>608</v>
      </c>
      <c r="F1713" s="89" t="s">
        <v>608</v>
      </c>
      <c r="G1713" s="89" t="s">
        <v>541</v>
      </c>
      <c r="H1713" s="89" t="s">
        <v>83</v>
      </c>
      <c r="I1713" s="89" t="s">
        <v>380</v>
      </c>
      <c r="J1713" s="90">
        <v>54.170540000000003</v>
      </c>
      <c r="K1713" s="90">
        <v>74.685100000000006</v>
      </c>
      <c r="L1713" s="89" t="s">
        <v>24</v>
      </c>
      <c r="M1713" s="89" t="s">
        <v>25</v>
      </c>
      <c r="N1713" s="89"/>
      <c r="O1713" s="89" t="s">
        <v>25</v>
      </c>
      <c r="P1713" s="90" t="s">
        <v>540</v>
      </c>
      <c r="Q1713" s="89" t="s">
        <v>540</v>
      </c>
      <c r="R1713" s="90">
        <v>37.246755611111105</v>
      </c>
      <c r="S1713" s="90">
        <v>189.01297827777779</v>
      </c>
      <c r="T1713" s="90">
        <v>16.034161722222223</v>
      </c>
      <c r="U1713" s="90">
        <v>0</v>
      </c>
      <c r="V1713" s="90">
        <v>804.34804425294465</v>
      </c>
      <c r="W1713" s="90">
        <v>0.10664999999999999</v>
      </c>
      <c r="X1713" s="90">
        <v>170</v>
      </c>
      <c r="Y1713" s="90">
        <v>3.972366485924999</v>
      </c>
      <c r="Z1713" s="90">
        <v>20.158234133324999</v>
      </c>
      <c r="AA1713" s="90">
        <v>1.7100433476749999</v>
      </c>
      <c r="AB1713" s="90">
        <v>0</v>
      </c>
      <c r="AC1713" s="90">
        <v>85.783718919576543</v>
      </c>
      <c r="AD1713" s="90">
        <v>111.62436288650154</v>
      </c>
    </row>
    <row r="1714" spans="1:30" x14ac:dyDescent="0.2">
      <c r="A1714" s="89" t="s">
        <v>1117</v>
      </c>
      <c r="B1714" s="89" t="s">
        <v>578</v>
      </c>
      <c r="C1714" s="89" t="s">
        <v>6</v>
      </c>
      <c r="D1714" s="89" t="s">
        <v>909</v>
      </c>
      <c r="E1714" s="89" t="s">
        <v>608</v>
      </c>
      <c r="F1714" s="89" t="s">
        <v>608</v>
      </c>
      <c r="G1714" s="89" t="s">
        <v>541</v>
      </c>
      <c r="H1714" s="89" t="s">
        <v>83</v>
      </c>
      <c r="I1714" s="89" t="s">
        <v>380</v>
      </c>
      <c r="J1714" s="90">
        <v>54.170540000000003</v>
      </c>
      <c r="K1714" s="90">
        <v>74.685100000000006</v>
      </c>
      <c r="L1714" s="89" t="s">
        <v>24</v>
      </c>
      <c r="M1714" s="89" t="s">
        <v>25</v>
      </c>
      <c r="N1714" s="89"/>
      <c r="O1714" s="89" t="s">
        <v>25</v>
      </c>
      <c r="P1714" s="90" t="s">
        <v>540</v>
      </c>
      <c r="Q1714" s="89" t="s">
        <v>540</v>
      </c>
      <c r="R1714" s="90">
        <v>37.246755611111105</v>
      </c>
      <c r="S1714" s="90">
        <v>189.01297827777779</v>
      </c>
      <c r="T1714" s="90">
        <v>16.034161722222223</v>
      </c>
      <c r="U1714" s="90">
        <v>0</v>
      </c>
      <c r="V1714" s="90">
        <v>804.34804425294465</v>
      </c>
      <c r="W1714" s="90">
        <v>0.42942000000000002</v>
      </c>
      <c r="X1714" s="90">
        <v>170</v>
      </c>
      <c r="Y1714" s="90">
        <v>15.994501794523332</v>
      </c>
      <c r="Z1714" s="90">
        <v>81.165953132043342</v>
      </c>
      <c r="AA1714" s="90">
        <v>6.8853897267566673</v>
      </c>
      <c r="AB1714" s="90">
        <v>0</v>
      </c>
      <c r="AC1714" s="90">
        <v>345.40313716309953</v>
      </c>
      <c r="AD1714" s="90">
        <v>449.44898181642287</v>
      </c>
    </row>
    <row r="1715" spans="1:30" x14ac:dyDescent="0.2">
      <c r="A1715" s="89" t="s">
        <v>1117</v>
      </c>
      <c r="B1715" s="89" t="s">
        <v>578</v>
      </c>
      <c r="C1715" s="89" t="s">
        <v>7</v>
      </c>
      <c r="D1715" s="89" t="s">
        <v>909</v>
      </c>
      <c r="E1715" s="89" t="s">
        <v>608</v>
      </c>
      <c r="F1715" s="89" t="s">
        <v>608</v>
      </c>
      <c r="G1715" s="89" t="s">
        <v>541</v>
      </c>
      <c r="H1715" s="89" t="s">
        <v>83</v>
      </c>
      <c r="I1715" s="89" t="s">
        <v>380</v>
      </c>
      <c r="J1715" s="90">
        <v>54.170540000000003</v>
      </c>
      <c r="K1715" s="90">
        <v>74.685100000000006</v>
      </c>
      <c r="L1715" s="89" t="s">
        <v>24</v>
      </c>
      <c r="M1715" s="89" t="s">
        <v>25</v>
      </c>
      <c r="N1715" s="89"/>
      <c r="O1715" s="89" t="s">
        <v>25</v>
      </c>
      <c r="P1715" s="90" t="s">
        <v>540</v>
      </c>
      <c r="Q1715" s="89" t="s">
        <v>540</v>
      </c>
      <c r="R1715" s="90">
        <v>37.246755611111105</v>
      </c>
      <c r="S1715" s="90">
        <v>189.01297827777779</v>
      </c>
      <c r="T1715" s="90">
        <v>16.034161722222223</v>
      </c>
      <c r="U1715" s="90">
        <v>0</v>
      </c>
      <c r="V1715" s="90">
        <v>804.34804425294465</v>
      </c>
      <c r="W1715" s="90">
        <v>0.27779999999999999</v>
      </c>
      <c r="X1715" s="90">
        <v>170</v>
      </c>
      <c r="Y1715" s="90">
        <v>10.347148708766664</v>
      </c>
      <c r="Z1715" s="90">
        <v>52.507805365566668</v>
      </c>
      <c r="AA1715" s="90">
        <v>4.4542901264333334</v>
      </c>
      <c r="AB1715" s="90">
        <v>0</v>
      </c>
      <c r="AC1715" s="90">
        <v>223.44788669346801</v>
      </c>
      <c r="AD1715" s="90">
        <v>290.75713089423471</v>
      </c>
    </row>
    <row r="1716" spans="1:30" x14ac:dyDescent="0.2">
      <c r="A1716" s="89" t="s">
        <v>1117</v>
      </c>
      <c r="B1716" s="89" t="s">
        <v>577</v>
      </c>
      <c r="C1716" s="89" t="s">
        <v>4</v>
      </c>
      <c r="D1716" s="89" t="s">
        <v>910</v>
      </c>
      <c r="E1716" s="89" t="s">
        <v>608</v>
      </c>
      <c r="F1716" s="89" t="s">
        <v>608</v>
      </c>
      <c r="G1716" s="89" t="s">
        <v>541</v>
      </c>
      <c r="H1716" s="89" t="s">
        <v>83</v>
      </c>
      <c r="I1716" s="89" t="s">
        <v>381</v>
      </c>
      <c r="J1716" s="90">
        <v>54.964663999999999</v>
      </c>
      <c r="K1716" s="90">
        <v>73.398314999999997</v>
      </c>
      <c r="L1716" s="89" t="s">
        <v>24</v>
      </c>
      <c r="M1716" s="89" t="s">
        <v>25</v>
      </c>
      <c r="N1716" s="89"/>
      <c r="O1716" s="89" t="s">
        <v>25</v>
      </c>
      <c r="P1716" s="90" t="s">
        <v>540</v>
      </c>
      <c r="Q1716" s="89" t="s">
        <v>540</v>
      </c>
      <c r="R1716" s="90">
        <v>37.246755611111105</v>
      </c>
      <c r="S1716" s="90">
        <v>189.01297827777779</v>
      </c>
      <c r="T1716" s="90">
        <v>16.034161722222223</v>
      </c>
      <c r="U1716" s="90">
        <v>0</v>
      </c>
      <c r="V1716" s="90">
        <v>251.08052268259377</v>
      </c>
      <c r="W1716" s="90">
        <v>2.7440699999999998</v>
      </c>
      <c r="X1716" s="90">
        <v>20.89</v>
      </c>
      <c r="Y1716" s="90">
        <v>102.20770466978165</v>
      </c>
      <c r="Z1716" s="90">
        <v>518.66484330270168</v>
      </c>
      <c r="AA1716" s="90">
        <v>43.99886215709833</v>
      </c>
      <c r="AB1716" s="90">
        <v>0</v>
      </c>
      <c r="AC1716" s="90">
        <v>688.98252987762498</v>
      </c>
      <c r="AD1716" s="90">
        <v>1353.8539400072066</v>
      </c>
    </row>
    <row r="1717" spans="1:30" x14ac:dyDescent="0.2">
      <c r="A1717" s="89" t="s">
        <v>1117</v>
      </c>
      <c r="B1717" s="89" t="s">
        <v>577</v>
      </c>
      <c r="C1717" s="89" t="s">
        <v>5</v>
      </c>
      <c r="D1717" s="89" t="s">
        <v>910</v>
      </c>
      <c r="E1717" s="89" t="s">
        <v>608</v>
      </c>
      <c r="F1717" s="89" t="s">
        <v>608</v>
      </c>
      <c r="G1717" s="89" t="s">
        <v>541</v>
      </c>
      <c r="H1717" s="89" t="s">
        <v>83</v>
      </c>
      <c r="I1717" s="89" t="s">
        <v>381</v>
      </c>
      <c r="J1717" s="90">
        <v>54.964663999999999</v>
      </c>
      <c r="K1717" s="90">
        <v>73.398314999999997</v>
      </c>
      <c r="L1717" s="89" t="s">
        <v>24</v>
      </c>
      <c r="M1717" s="89" t="s">
        <v>25</v>
      </c>
      <c r="N1717" s="89"/>
      <c r="O1717" s="89" t="s">
        <v>25</v>
      </c>
      <c r="P1717" s="90" t="s">
        <v>540</v>
      </c>
      <c r="Q1717" s="89" t="s">
        <v>540</v>
      </c>
      <c r="R1717" s="90">
        <v>37.246755611111105</v>
      </c>
      <c r="S1717" s="90">
        <v>189.01297827777779</v>
      </c>
      <c r="T1717" s="90">
        <v>16.034161722222223</v>
      </c>
      <c r="U1717" s="90">
        <v>0</v>
      </c>
      <c r="V1717" s="90">
        <v>251.08052268259377</v>
      </c>
      <c r="W1717" s="90">
        <v>1.18858</v>
      </c>
      <c r="X1717" s="90">
        <v>20.89</v>
      </c>
      <c r="Y1717" s="90">
        <v>44.270748784254437</v>
      </c>
      <c r="Z1717" s="90">
        <v>224.65704572140112</v>
      </c>
      <c r="AA1717" s="90">
        <v>19.057883939798888</v>
      </c>
      <c r="AB1717" s="90">
        <v>0</v>
      </c>
      <c r="AC1717" s="90">
        <v>298.4292876500773</v>
      </c>
      <c r="AD1717" s="90">
        <v>586.41496609553178</v>
      </c>
    </row>
    <row r="1718" spans="1:30" x14ac:dyDescent="0.2">
      <c r="A1718" s="89" t="s">
        <v>1117</v>
      </c>
      <c r="B1718" s="89" t="s">
        <v>577</v>
      </c>
      <c r="C1718" s="89" t="s">
        <v>10</v>
      </c>
      <c r="D1718" s="89" t="s">
        <v>910</v>
      </c>
      <c r="E1718" s="89" t="s">
        <v>608</v>
      </c>
      <c r="F1718" s="89" t="s">
        <v>608</v>
      </c>
      <c r="G1718" s="89" t="s">
        <v>541</v>
      </c>
      <c r="H1718" s="89" t="s">
        <v>83</v>
      </c>
      <c r="I1718" s="89" t="s">
        <v>381</v>
      </c>
      <c r="J1718" s="90">
        <v>54.964663999999999</v>
      </c>
      <c r="K1718" s="90">
        <v>73.398314999999997</v>
      </c>
      <c r="L1718" s="89" t="s">
        <v>24</v>
      </c>
      <c r="M1718" s="89" t="s">
        <v>25</v>
      </c>
      <c r="N1718" s="89"/>
      <c r="O1718" s="89" t="s">
        <v>25</v>
      </c>
      <c r="P1718" s="90" t="s">
        <v>540</v>
      </c>
      <c r="Q1718" s="89" t="s">
        <v>540</v>
      </c>
      <c r="R1718" s="90">
        <v>37.246755611111105</v>
      </c>
      <c r="S1718" s="90">
        <v>189.01297827777779</v>
      </c>
      <c r="T1718" s="90">
        <v>16.034161722222223</v>
      </c>
      <c r="U1718" s="90">
        <v>0</v>
      </c>
      <c r="V1718" s="90">
        <v>251.08052268259377</v>
      </c>
      <c r="W1718" s="90">
        <v>0.69374000000000002</v>
      </c>
      <c r="X1718" s="90">
        <v>20.89</v>
      </c>
      <c r="Y1718" s="90">
        <v>25.839564237652219</v>
      </c>
      <c r="Z1718" s="90">
        <v>131.12586355042558</v>
      </c>
      <c r="AA1718" s="90">
        <v>11.123539353174445</v>
      </c>
      <c r="AB1718" s="90">
        <v>0</v>
      </c>
      <c r="AC1718" s="90">
        <v>174.18460180582261</v>
      </c>
      <c r="AD1718" s="90">
        <v>342.27356894707486</v>
      </c>
    </row>
    <row r="1719" spans="1:30" x14ac:dyDescent="0.2">
      <c r="A1719" s="89" t="s">
        <v>1117</v>
      </c>
      <c r="B1719" s="89" t="s">
        <v>577</v>
      </c>
      <c r="C1719" s="89" t="s">
        <v>9</v>
      </c>
      <c r="D1719" s="89" t="s">
        <v>910</v>
      </c>
      <c r="E1719" s="89" t="s">
        <v>608</v>
      </c>
      <c r="F1719" s="89" t="s">
        <v>608</v>
      </c>
      <c r="G1719" s="89" t="s">
        <v>541</v>
      </c>
      <c r="H1719" s="89" t="s">
        <v>83</v>
      </c>
      <c r="I1719" s="89" t="s">
        <v>381</v>
      </c>
      <c r="J1719" s="90">
        <v>54.964663999999999</v>
      </c>
      <c r="K1719" s="90">
        <v>73.398314999999997</v>
      </c>
      <c r="L1719" s="89" t="s">
        <v>24</v>
      </c>
      <c r="M1719" s="89" t="s">
        <v>25</v>
      </c>
      <c r="N1719" s="89"/>
      <c r="O1719" s="89" t="s">
        <v>25</v>
      </c>
      <c r="P1719" s="90" t="s">
        <v>540</v>
      </c>
      <c r="Q1719" s="89" t="s">
        <v>540</v>
      </c>
      <c r="R1719" s="90">
        <v>37.246755611111105</v>
      </c>
      <c r="S1719" s="90">
        <v>189.01297827777779</v>
      </c>
      <c r="T1719" s="90">
        <v>16.034161722222223</v>
      </c>
      <c r="U1719" s="90">
        <v>0</v>
      </c>
      <c r="V1719" s="90">
        <v>251.08052268259377</v>
      </c>
      <c r="W1719" s="90">
        <v>0.16983999999999999</v>
      </c>
      <c r="X1719" s="90">
        <v>20.89</v>
      </c>
      <c r="Y1719" s="90">
        <v>6.3259889729911096</v>
      </c>
      <c r="Z1719" s="90">
        <v>32.101964230697781</v>
      </c>
      <c r="AA1719" s="90">
        <v>2.7232420269022222</v>
      </c>
      <c r="AB1719" s="90">
        <v>0</v>
      </c>
      <c r="AC1719" s="90">
        <v>42.64351597241172</v>
      </c>
      <c r="AD1719" s="90">
        <v>83.794711203002834</v>
      </c>
    </row>
    <row r="1720" spans="1:30" x14ac:dyDescent="0.2">
      <c r="A1720" s="89" t="s">
        <v>1117</v>
      </c>
      <c r="B1720" s="89" t="s">
        <v>578</v>
      </c>
      <c r="C1720" s="89" t="s">
        <v>6</v>
      </c>
      <c r="D1720" s="89" t="s">
        <v>910</v>
      </c>
      <c r="E1720" s="89" t="s">
        <v>608</v>
      </c>
      <c r="F1720" s="89" t="s">
        <v>608</v>
      </c>
      <c r="G1720" s="89" t="s">
        <v>541</v>
      </c>
      <c r="H1720" s="89" t="s">
        <v>83</v>
      </c>
      <c r="I1720" s="89" t="s">
        <v>381</v>
      </c>
      <c r="J1720" s="90">
        <v>54.964663999999999</v>
      </c>
      <c r="K1720" s="90">
        <v>73.398314999999997</v>
      </c>
      <c r="L1720" s="89" t="s">
        <v>24</v>
      </c>
      <c r="M1720" s="89" t="s">
        <v>25</v>
      </c>
      <c r="N1720" s="89"/>
      <c r="O1720" s="89" t="s">
        <v>25</v>
      </c>
      <c r="P1720" s="90" t="s">
        <v>540</v>
      </c>
      <c r="Q1720" s="89" t="s">
        <v>540</v>
      </c>
      <c r="R1720" s="90">
        <v>37.246755611111105</v>
      </c>
      <c r="S1720" s="90">
        <v>189.01297827777779</v>
      </c>
      <c r="T1720" s="90">
        <v>16.034161722222223</v>
      </c>
      <c r="U1720" s="90">
        <v>0</v>
      </c>
      <c r="V1720" s="90">
        <v>251.08052268259377</v>
      </c>
      <c r="W1720" s="90">
        <v>0.49303000000000002</v>
      </c>
      <c r="X1720" s="90">
        <v>20.89</v>
      </c>
      <c r="Y1720" s="90">
        <v>18.36376791894611</v>
      </c>
      <c r="Z1720" s="90">
        <v>93.189068680292792</v>
      </c>
      <c r="AA1720" s="90">
        <v>7.9053227539072228</v>
      </c>
      <c r="AB1720" s="90">
        <v>0</v>
      </c>
      <c r="AC1720" s="90">
        <v>123.79023009819922</v>
      </c>
      <c r="AD1720" s="90">
        <v>243.24838945134536</v>
      </c>
    </row>
    <row r="1721" spans="1:30" x14ac:dyDescent="0.2">
      <c r="A1721" s="89" t="s">
        <v>1117</v>
      </c>
      <c r="B1721" s="89" t="s">
        <v>578</v>
      </c>
      <c r="C1721" s="89" t="s">
        <v>7</v>
      </c>
      <c r="D1721" s="89" t="s">
        <v>910</v>
      </c>
      <c r="E1721" s="89" t="s">
        <v>608</v>
      </c>
      <c r="F1721" s="89" t="s">
        <v>608</v>
      </c>
      <c r="G1721" s="89" t="s">
        <v>541</v>
      </c>
      <c r="H1721" s="89" t="s">
        <v>83</v>
      </c>
      <c r="I1721" s="89" t="s">
        <v>381</v>
      </c>
      <c r="J1721" s="90">
        <v>54.964663999999999</v>
      </c>
      <c r="K1721" s="90">
        <v>73.398314999999997</v>
      </c>
      <c r="L1721" s="89" t="s">
        <v>24</v>
      </c>
      <c r="M1721" s="89" t="s">
        <v>25</v>
      </c>
      <c r="N1721" s="89"/>
      <c r="O1721" s="89" t="s">
        <v>25</v>
      </c>
      <c r="P1721" s="90" t="s">
        <v>540</v>
      </c>
      <c r="Q1721" s="89" t="s">
        <v>540</v>
      </c>
      <c r="R1721" s="90">
        <v>37.246755611111105</v>
      </c>
      <c r="S1721" s="90">
        <v>189.01297827777779</v>
      </c>
      <c r="T1721" s="90">
        <v>16.034161722222223</v>
      </c>
      <c r="U1721" s="90">
        <v>0</v>
      </c>
      <c r="V1721" s="90">
        <v>251.08052268259377</v>
      </c>
      <c r="W1721" s="90">
        <v>0.32350000000000001</v>
      </c>
      <c r="X1721" s="90">
        <v>20.89</v>
      </c>
      <c r="Y1721" s="90">
        <v>12.049325440194442</v>
      </c>
      <c r="Z1721" s="90">
        <v>61.14569847286112</v>
      </c>
      <c r="AA1721" s="90">
        <v>5.1870513171388888</v>
      </c>
      <c r="AB1721" s="90">
        <v>0</v>
      </c>
      <c r="AC1721" s="90">
        <v>81.224549087819085</v>
      </c>
      <c r="AD1721" s="90">
        <v>159.60662431801353</v>
      </c>
    </row>
    <row r="1722" spans="1:30" x14ac:dyDescent="0.2">
      <c r="A1722" s="89" t="s">
        <v>1117</v>
      </c>
      <c r="B1722" s="89" t="s">
        <v>577</v>
      </c>
      <c r="C1722" s="89" t="s">
        <v>4</v>
      </c>
      <c r="D1722" s="89" t="s">
        <v>911</v>
      </c>
      <c r="E1722" s="89" t="s">
        <v>608</v>
      </c>
      <c r="F1722" s="89" t="s">
        <v>608</v>
      </c>
      <c r="G1722" s="89" t="s">
        <v>541</v>
      </c>
      <c r="H1722" s="89" t="s">
        <v>83</v>
      </c>
      <c r="I1722" s="89" t="s">
        <v>382</v>
      </c>
      <c r="J1722" s="90">
        <v>55.365509000000003</v>
      </c>
      <c r="K1722" s="90">
        <v>74.360949000000005</v>
      </c>
      <c r="L1722" s="89" t="s">
        <v>24</v>
      </c>
      <c r="M1722" s="89" t="s">
        <v>25</v>
      </c>
      <c r="N1722" s="89"/>
      <c r="O1722" s="89" t="s">
        <v>25</v>
      </c>
      <c r="P1722" s="90" t="s">
        <v>540</v>
      </c>
      <c r="Q1722" s="89" t="s">
        <v>540</v>
      </c>
      <c r="R1722" s="90">
        <v>37.246755611111105</v>
      </c>
      <c r="S1722" s="90">
        <v>189.01297827777779</v>
      </c>
      <c r="T1722" s="90">
        <v>16.034161722222223</v>
      </c>
      <c r="U1722" s="90">
        <v>0</v>
      </c>
      <c r="V1722" s="90">
        <v>807.97195135295954</v>
      </c>
      <c r="W1722" s="90">
        <v>1.1294599999999999</v>
      </c>
      <c r="X1722" s="90">
        <v>119.08</v>
      </c>
      <c r="Y1722" s="90">
        <v>42.068720592525544</v>
      </c>
      <c r="Z1722" s="90">
        <v>213.48259844561889</v>
      </c>
      <c r="AA1722" s="90">
        <v>18.109944298781109</v>
      </c>
      <c r="AB1722" s="90">
        <v>0</v>
      </c>
      <c r="AC1722" s="90">
        <v>912.57200017511366</v>
      </c>
      <c r="AD1722" s="90">
        <v>1186.2332635120392</v>
      </c>
    </row>
    <row r="1723" spans="1:30" x14ac:dyDescent="0.2">
      <c r="A1723" s="89" t="s">
        <v>1117</v>
      </c>
      <c r="B1723" s="89" t="s">
        <v>577</v>
      </c>
      <c r="C1723" s="89" t="s">
        <v>5</v>
      </c>
      <c r="D1723" s="89" t="s">
        <v>911</v>
      </c>
      <c r="E1723" s="89" t="s">
        <v>608</v>
      </c>
      <c r="F1723" s="89" t="s">
        <v>608</v>
      </c>
      <c r="G1723" s="89" t="s">
        <v>541</v>
      </c>
      <c r="H1723" s="89" t="s">
        <v>83</v>
      </c>
      <c r="I1723" s="89" t="s">
        <v>382</v>
      </c>
      <c r="J1723" s="90">
        <v>55.365509000000003</v>
      </c>
      <c r="K1723" s="90">
        <v>74.360949000000005</v>
      </c>
      <c r="L1723" s="89" t="s">
        <v>24</v>
      </c>
      <c r="M1723" s="89" t="s">
        <v>25</v>
      </c>
      <c r="N1723" s="89"/>
      <c r="O1723" s="89" t="s">
        <v>25</v>
      </c>
      <c r="P1723" s="90" t="s">
        <v>540</v>
      </c>
      <c r="Q1723" s="89" t="s">
        <v>540</v>
      </c>
      <c r="R1723" s="90">
        <v>37.246755611111105</v>
      </c>
      <c r="S1723" s="90">
        <v>189.01297827777779</v>
      </c>
      <c r="T1723" s="90">
        <v>16.034161722222223</v>
      </c>
      <c r="U1723" s="90">
        <v>0</v>
      </c>
      <c r="V1723" s="90">
        <v>807.97195135295954</v>
      </c>
      <c r="W1723" s="90">
        <v>0.50439000000000001</v>
      </c>
      <c r="X1723" s="90">
        <v>119.08</v>
      </c>
      <c r="Y1723" s="90">
        <v>18.78689106268833</v>
      </c>
      <c r="Z1723" s="90">
        <v>95.336256113528336</v>
      </c>
      <c r="AA1723" s="90">
        <v>8.0874708310716663</v>
      </c>
      <c r="AB1723" s="90">
        <v>0</v>
      </c>
      <c r="AC1723" s="90">
        <v>407.53297254291925</v>
      </c>
      <c r="AD1723" s="90">
        <v>529.74359055020761</v>
      </c>
    </row>
    <row r="1724" spans="1:30" x14ac:dyDescent="0.2">
      <c r="A1724" s="89" t="s">
        <v>1117</v>
      </c>
      <c r="B1724" s="89" t="s">
        <v>577</v>
      </c>
      <c r="C1724" s="89" t="s">
        <v>10</v>
      </c>
      <c r="D1724" s="89" t="s">
        <v>911</v>
      </c>
      <c r="E1724" s="89" t="s">
        <v>608</v>
      </c>
      <c r="F1724" s="89" t="s">
        <v>608</v>
      </c>
      <c r="G1724" s="89" t="s">
        <v>541</v>
      </c>
      <c r="H1724" s="89" t="s">
        <v>83</v>
      </c>
      <c r="I1724" s="89" t="s">
        <v>382</v>
      </c>
      <c r="J1724" s="90">
        <v>55.365509000000003</v>
      </c>
      <c r="K1724" s="90">
        <v>74.360949000000005</v>
      </c>
      <c r="L1724" s="89" t="s">
        <v>24</v>
      </c>
      <c r="M1724" s="89" t="s">
        <v>25</v>
      </c>
      <c r="N1724" s="89"/>
      <c r="O1724" s="89" t="s">
        <v>25</v>
      </c>
      <c r="P1724" s="90" t="s">
        <v>540</v>
      </c>
      <c r="Q1724" s="89" t="s">
        <v>540</v>
      </c>
      <c r="R1724" s="90">
        <v>37.246755611111105</v>
      </c>
      <c r="S1724" s="90">
        <v>189.01297827777779</v>
      </c>
      <c r="T1724" s="90">
        <v>16.034161722222223</v>
      </c>
      <c r="U1724" s="90">
        <v>0</v>
      </c>
      <c r="V1724" s="90">
        <v>807.97195135295954</v>
      </c>
      <c r="W1724" s="90">
        <v>0.29724</v>
      </c>
      <c r="X1724" s="90">
        <v>119.08</v>
      </c>
      <c r="Y1724" s="90">
        <v>11.071225637846664</v>
      </c>
      <c r="Z1724" s="90">
        <v>56.182217663286671</v>
      </c>
      <c r="AA1724" s="90">
        <v>4.7659942303133338</v>
      </c>
      <c r="AB1724" s="90">
        <v>0</v>
      </c>
      <c r="AC1724" s="90">
        <v>240.16158282015368</v>
      </c>
      <c r="AD1724" s="90">
        <v>312.18102035160035</v>
      </c>
    </row>
    <row r="1725" spans="1:30" x14ac:dyDescent="0.2">
      <c r="A1725" s="89" t="s">
        <v>1117</v>
      </c>
      <c r="B1725" s="89" t="s">
        <v>577</v>
      </c>
      <c r="C1725" s="89" t="s">
        <v>9</v>
      </c>
      <c r="D1725" s="89" t="s">
        <v>911</v>
      </c>
      <c r="E1725" s="89" t="s">
        <v>608</v>
      </c>
      <c r="F1725" s="89" t="s">
        <v>608</v>
      </c>
      <c r="G1725" s="89" t="s">
        <v>541</v>
      </c>
      <c r="H1725" s="89" t="s">
        <v>83</v>
      </c>
      <c r="I1725" s="89" t="s">
        <v>382</v>
      </c>
      <c r="J1725" s="90">
        <v>55.365509000000003</v>
      </c>
      <c r="K1725" s="90">
        <v>74.360949000000005</v>
      </c>
      <c r="L1725" s="89" t="s">
        <v>24</v>
      </c>
      <c r="M1725" s="89" t="s">
        <v>25</v>
      </c>
      <c r="N1725" s="89"/>
      <c r="O1725" s="89" t="s">
        <v>25</v>
      </c>
      <c r="P1725" s="90" t="s">
        <v>540</v>
      </c>
      <c r="Q1725" s="89" t="s">
        <v>540</v>
      </c>
      <c r="R1725" s="90">
        <v>37.246755611111105</v>
      </c>
      <c r="S1725" s="90">
        <v>189.01297827777779</v>
      </c>
      <c r="T1725" s="90">
        <v>16.034161722222223</v>
      </c>
      <c r="U1725" s="90">
        <v>0</v>
      </c>
      <c r="V1725" s="90">
        <v>807.97195135295954</v>
      </c>
      <c r="W1725" s="90">
        <v>7.3419999999999999E-2</v>
      </c>
      <c r="X1725" s="90">
        <v>119.08</v>
      </c>
      <c r="Y1725" s="90">
        <v>2.7346567969677773</v>
      </c>
      <c r="Z1725" s="90">
        <v>13.877332865154445</v>
      </c>
      <c r="AA1725" s="90">
        <v>1.1772281536455556</v>
      </c>
      <c r="AB1725" s="90">
        <v>0</v>
      </c>
      <c r="AC1725" s="90">
        <v>59.321300668334288</v>
      </c>
      <c r="AD1725" s="90">
        <v>77.110518484102073</v>
      </c>
    </row>
    <row r="1726" spans="1:30" x14ac:dyDescent="0.2">
      <c r="A1726" s="89" t="s">
        <v>1117</v>
      </c>
      <c r="B1726" s="89" t="s">
        <v>578</v>
      </c>
      <c r="C1726" s="89" t="s">
        <v>6</v>
      </c>
      <c r="D1726" s="89" t="s">
        <v>911</v>
      </c>
      <c r="E1726" s="89" t="s">
        <v>608</v>
      </c>
      <c r="F1726" s="89" t="s">
        <v>608</v>
      </c>
      <c r="G1726" s="89" t="s">
        <v>541</v>
      </c>
      <c r="H1726" s="89" t="s">
        <v>83</v>
      </c>
      <c r="I1726" s="89" t="s">
        <v>382</v>
      </c>
      <c r="J1726" s="90">
        <v>55.365509000000003</v>
      </c>
      <c r="K1726" s="90">
        <v>74.360949000000005</v>
      </c>
      <c r="L1726" s="89" t="s">
        <v>24</v>
      </c>
      <c r="M1726" s="89" t="s">
        <v>25</v>
      </c>
      <c r="N1726" s="89"/>
      <c r="O1726" s="89" t="s">
        <v>25</v>
      </c>
      <c r="P1726" s="90" t="s">
        <v>540</v>
      </c>
      <c r="Q1726" s="89" t="s">
        <v>540</v>
      </c>
      <c r="R1726" s="90">
        <v>37.246755611111105</v>
      </c>
      <c r="S1726" s="90">
        <v>189.01297827777779</v>
      </c>
      <c r="T1726" s="90">
        <v>16.034161722222223</v>
      </c>
      <c r="U1726" s="90">
        <v>0</v>
      </c>
      <c r="V1726" s="90">
        <v>807.97195135295954</v>
      </c>
      <c r="W1726" s="90">
        <v>0.18743000000000001</v>
      </c>
      <c r="X1726" s="90">
        <v>119.08</v>
      </c>
      <c r="Y1726" s="90">
        <v>6.9811594041905547</v>
      </c>
      <c r="Z1726" s="90">
        <v>35.426702518603896</v>
      </c>
      <c r="AA1726" s="90">
        <v>3.0052829315961116</v>
      </c>
      <c r="AB1726" s="90">
        <v>0</v>
      </c>
      <c r="AC1726" s="90">
        <v>151.43818284208521</v>
      </c>
      <c r="AD1726" s="90">
        <v>196.85132769647578</v>
      </c>
    </row>
    <row r="1727" spans="1:30" x14ac:dyDescent="0.2">
      <c r="A1727" s="89" t="s">
        <v>1117</v>
      </c>
      <c r="B1727" s="89" t="s">
        <v>578</v>
      </c>
      <c r="C1727" s="89" t="s">
        <v>7</v>
      </c>
      <c r="D1727" s="89" t="s">
        <v>911</v>
      </c>
      <c r="E1727" s="89" t="s">
        <v>608</v>
      </c>
      <c r="F1727" s="89" t="s">
        <v>608</v>
      </c>
      <c r="G1727" s="89" t="s">
        <v>541</v>
      </c>
      <c r="H1727" s="89" t="s">
        <v>83</v>
      </c>
      <c r="I1727" s="89" t="s">
        <v>382</v>
      </c>
      <c r="J1727" s="90">
        <v>55.365509000000003</v>
      </c>
      <c r="K1727" s="90">
        <v>74.360949000000005</v>
      </c>
      <c r="L1727" s="89" t="s">
        <v>24</v>
      </c>
      <c r="M1727" s="89" t="s">
        <v>25</v>
      </c>
      <c r="N1727" s="89"/>
      <c r="O1727" s="89" t="s">
        <v>25</v>
      </c>
      <c r="P1727" s="90" t="s">
        <v>540</v>
      </c>
      <c r="Q1727" s="89" t="s">
        <v>540</v>
      </c>
      <c r="R1727" s="90">
        <v>37.246755611111105</v>
      </c>
      <c r="S1727" s="90">
        <v>189.01297827777779</v>
      </c>
      <c r="T1727" s="90">
        <v>16.034161722222223</v>
      </c>
      <c r="U1727" s="90">
        <v>0</v>
      </c>
      <c r="V1727" s="90">
        <v>807.97195135295954</v>
      </c>
      <c r="W1727" s="90">
        <v>0.12533</v>
      </c>
      <c r="X1727" s="90">
        <v>119.08</v>
      </c>
      <c r="Y1727" s="90">
        <v>4.6681358807405546</v>
      </c>
      <c r="Z1727" s="90">
        <v>23.68899656755389</v>
      </c>
      <c r="AA1727" s="90">
        <v>2.0095614886461113</v>
      </c>
      <c r="AB1727" s="90">
        <v>0</v>
      </c>
      <c r="AC1727" s="90">
        <v>101.26312466306642</v>
      </c>
      <c r="AD1727" s="90">
        <v>131.62981860000698</v>
      </c>
    </row>
    <row r="1728" spans="1:30" x14ac:dyDescent="0.2">
      <c r="A1728" s="89" t="s">
        <v>1117</v>
      </c>
      <c r="B1728" s="89" t="s">
        <v>577</v>
      </c>
      <c r="C1728" s="89" t="s">
        <v>4</v>
      </c>
      <c r="D1728" s="89" t="s">
        <v>912</v>
      </c>
      <c r="E1728" s="89" t="s">
        <v>608</v>
      </c>
      <c r="F1728" s="89" t="s">
        <v>608</v>
      </c>
      <c r="G1728" s="89" t="s">
        <v>541</v>
      </c>
      <c r="H1728" s="89" t="s">
        <v>83</v>
      </c>
      <c r="I1728" s="89" t="s">
        <v>383</v>
      </c>
      <c r="J1728" s="90">
        <v>55.018819999999998</v>
      </c>
      <c r="K1728" s="90">
        <v>73.441946000000002</v>
      </c>
      <c r="L1728" s="89" t="s">
        <v>24</v>
      </c>
      <c r="M1728" s="89" t="s">
        <v>25</v>
      </c>
      <c r="N1728" s="89"/>
      <c r="O1728" s="89" t="s">
        <v>25</v>
      </c>
      <c r="P1728" s="90" t="s">
        <v>540</v>
      </c>
      <c r="Q1728" s="89" t="s">
        <v>540</v>
      </c>
      <c r="R1728" s="90">
        <v>37.246755611111105</v>
      </c>
      <c r="S1728" s="90">
        <v>189.01297827777779</v>
      </c>
      <c r="T1728" s="90">
        <v>16.034161722222223</v>
      </c>
      <c r="U1728" s="90">
        <v>0</v>
      </c>
      <c r="V1728" s="90">
        <v>251.08052268259377</v>
      </c>
      <c r="W1728" s="90">
        <v>0.87722999999999995</v>
      </c>
      <c r="X1728" s="90">
        <v>18.38</v>
      </c>
      <c r="Y1728" s="90">
        <v>32.673971424734994</v>
      </c>
      <c r="Z1728" s="90">
        <v>165.80785493461499</v>
      </c>
      <c r="AA1728" s="90">
        <v>14.065647687584999</v>
      </c>
      <c r="AB1728" s="90">
        <v>0</v>
      </c>
      <c r="AC1728" s="90">
        <v>220.25536691285171</v>
      </c>
      <c r="AD1728" s="90">
        <v>432.80284095978669</v>
      </c>
    </row>
    <row r="1729" spans="1:30" x14ac:dyDescent="0.2">
      <c r="A1729" s="89" t="s">
        <v>1117</v>
      </c>
      <c r="B1729" s="89" t="s">
        <v>577</v>
      </c>
      <c r="C1729" s="89" t="s">
        <v>5</v>
      </c>
      <c r="D1729" s="89" t="s">
        <v>912</v>
      </c>
      <c r="E1729" s="89" t="s">
        <v>608</v>
      </c>
      <c r="F1729" s="89" t="s">
        <v>608</v>
      </c>
      <c r="G1729" s="89" t="s">
        <v>541</v>
      </c>
      <c r="H1729" s="89" t="s">
        <v>83</v>
      </c>
      <c r="I1729" s="89" t="s">
        <v>383</v>
      </c>
      <c r="J1729" s="90">
        <v>55.018819999999998</v>
      </c>
      <c r="K1729" s="90">
        <v>73.441946000000002</v>
      </c>
      <c r="L1729" s="89" t="s">
        <v>24</v>
      </c>
      <c r="M1729" s="89" t="s">
        <v>25</v>
      </c>
      <c r="N1729" s="89"/>
      <c r="O1729" s="89" t="s">
        <v>25</v>
      </c>
      <c r="P1729" s="90" t="s">
        <v>540</v>
      </c>
      <c r="Q1729" s="89" t="s">
        <v>540</v>
      </c>
      <c r="R1729" s="90">
        <v>37.246755611111105</v>
      </c>
      <c r="S1729" s="90">
        <v>189.01297827777779</v>
      </c>
      <c r="T1729" s="90">
        <v>16.034161722222223</v>
      </c>
      <c r="U1729" s="90">
        <v>0</v>
      </c>
      <c r="V1729" s="90">
        <v>251.08052268259377</v>
      </c>
      <c r="W1729" s="90">
        <v>0.35633999999999999</v>
      </c>
      <c r="X1729" s="90">
        <v>18.38</v>
      </c>
      <c r="Y1729" s="90">
        <v>13.27250889446333</v>
      </c>
      <c r="Z1729" s="90">
        <v>67.352884679503333</v>
      </c>
      <c r="AA1729" s="90">
        <v>5.7136131880966667</v>
      </c>
      <c r="AB1729" s="90">
        <v>0</v>
      </c>
      <c r="AC1729" s="90">
        <v>89.470033452715455</v>
      </c>
      <c r="AD1729" s="90">
        <v>175.8090402147788</v>
      </c>
    </row>
    <row r="1730" spans="1:30" x14ac:dyDescent="0.2">
      <c r="A1730" s="89" t="s">
        <v>1117</v>
      </c>
      <c r="B1730" s="89" t="s">
        <v>577</v>
      </c>
      <c r="C1730" s="89" t="s">
        <v>10</v>
      </c>
      <c r="D1730" s="89" t="s">
        <v>912</v>
      </c>
      <c r="E1730" s="89" t="s">
        <v>608</v>
      </c>
      <c r="F1730" s="89" t="s">
        <v>608</v>
      </c>
      <c r="G1730" s="89" t="s">
        <v>541</v>
      </c>
      <c r="H1730" s="89" t="s">
        <v>83</v>
      </c>
      <c r="I1730" s="89" t="s">
        <v>383</v>
      </c>
      <c r="J1730" s="90">
        <v>55.018819999999998</v>
      </c>
      <c r="K1730" s="90">
        <v>73.441946000000002</v>
      </c>
      <c r="L1730" s="89" t="s">
        <v>24</v>
      </c>
      <c r="M1730" s="89" t="s">
        <v>25</v>
      </c>
      <c r="N1730" s="89"/>
      <c r="O1730" s="89" t="s">
        <v>25</v>
      </c>
      <c r="P1730" s="90" t="s">
        <v>540</v>
      </c>
      <c r="Q1730" s="89" t="s">
        <v>540</v>
      </c>
      <c r="R1730" s="90">
        <v>37.246755611111105</v>
      </c>
      <c r="S1730" s="90">
        <v>189.01297827777779</v>
      </c>
      <c r="T1730" s="90">
        <v>16.034161722222223</v>
      </c>
      <c r="U1730" s="90">
        <v>0</v>
      </c>
      <c r="V1730" s="90">
        <v>251.08052268259377</v>
      </c>
      <c r="W1730" s="90">
        <v>0.20355000000000001</v>
      </c>
      <c r="X1730" s="90">
        <v>18.38</v>
      </c>
      <c r="Y1730" s="90">
        <v>7.5815771046416653</v>
      </c>
      <c r="Z1730" s="90">
        <v>38.473591728441669</v>
      </c>
      <c r="AA1730" s="90">
        <v>3.2637536185583333</v>
      </c>
      <c r="AB1730" s="90">
        <v>0</v>
      </c>
      <c r="AC1730" s="90">
        <v>51.107440392041966</v>
      </c>
      <c r="AD1730" s="90">
        <v>100.42636284368363</v>
      </c>
    </row>
    <row r="1731" spans="1:30" x14ac:dyDescent="0.2">
      <c r="A1731" s="89" t="s">
        <v>1117</v>
      </c>
      <c r="B1731" s="89" t="s">
        <v>577</v>
      </c>
      <c r="C1731" s="89" t="s">
        <v>9</v>
      </c>
      <c r="D1731" s="89" t="s">
        <v>912</v>
      </c>
      <c r="E1731" s="89" t="s">
        <v>608</v>
      </c>
      <c r="F1731" s="89" t="s">
        <v>608</v>
      </c>
      <c r="G1731" s="89" t="s">
        <v>541</v>
      </c>
      <c r="H1731" s="89" t="s">
        <v>83</v>
      </c>
      <c r="I1731" s="89" t="s">
        <v>383</v>
      </c>
      <c r="J1731" s="90">
        <v>55.018819999999998</v>
      </c>
      <c r="K1731" s="90">
        <v>73.441946000000002</v>
      </c>
      <c r="L1731" s="89" t="s">
        <v>24</v>
      </c>
      <c r="M1731" s="89" t="s">
        <v>25</v>
      </c>
      <c r="N1731" s="89"/>
      <c r="O1731" s="89" t="s">
        <v>25</v>
      </c>
      <c r="P1731" s="90" t="s">
        <v>540</v>
      </c>
      <c r="Q1731" s="89" t="s">
        <v>540</v>
      </c>
      <c r="R1731" s="90">
        <v>37.246755611111105</v>
      </c>
      <c r="S1731" s="90">
        <v>189.01297827777779</v>
      </c>
      <c r="T1731" s="90">
        <v>16.034161722222223</v>
      </c>
      <c r="U1731" s="90">
        <v>0</v>
      </c>
      <c r="V1731" s="90">
        <v>251.08052268259377</v>
      </c>
      <c r="W1731" s="90">
        <v>4.8809999999999999E-2</v>
      </c>
      <c r="X1731" s="90">
        <v>18.38</v>
      </c>
      <c r="Y1731" s="90">
        <v>1.8180141413783331</v>
      </c>
      <c r="Z1731" s="90">
        <v>9.2257234697383339</v>
      </c>
      <c r="AA1731" s="90">
        <v>0.78262743366166665</v>
      </c>
      <c r="AB1731" s="90">
        <v>0</v>
      </c>
      <c r="AC1731" s="90">
        <v>12.255240312137401</v>
      </c>
      <c r="AD1731" s="90">
        <v>24.081605356915734</v>
      </c>
    </row>
    <row r="1732" spans="1:30" x14ac:dyDescent="0.2">
      <c r="A1732" s="89" t="s">
        <v>1117</v>
      </c>
      <c r="B1732" s="89" t="s">
        <v>578</v>
      </c>
      <c r="C1732" s="89" t="s">
        <v>6</v>
      </c>
      <c r="D1732" s="89" t="s">
        <v>912</v>
      </c>
      <c r="E1732" s="89" t="s">
        <v>608</v>
      </c>
      <c r="F1732" s="89" t="s">
        <v>608</v>
      </c>
      <c r="G1732" s="89" t="s">
        <v>541</v>
      </c>
      <c r="H1732" s="89" t="s">
        <v>83</v>
      </c>
      <c r="I1732" s="89" t="s">
        <v>383</v>
      </c>
      <c r="J1732" s="90">
        <v>55.018819999999998</v>
      </c>
      <c r="K1732" s="90">
        <v>73.441946000000002</v>
      </c>
      <c r="L1732" s="89" t="s">
        <v>24</v>
      </c>
      <c r="M1732" s="89" t="s">
        <v>25</v>
      </c>
      <c r="N1732" s="89"/>
      <c r="O1732" s="89" t="s">
        <v>25</v>
      </c>
      <c r="P1732" s="90" t="s">
        <v>540</v>
      </c>
      <c r="Q1732" s="89" t="s">
        <v>540</v>
      </c>
      <c r="R1732" s="90">
        <v>37.246755611111105</v>
      </c>
      <c r="S1732" s="90">
        <v>189.01297827777779</v>
      </c>
      <c r="T1732" s="90">
        <v>16.034161722222223</v>
      </c>
      <c r="U1732" s="90">
        <v>0</v>
      </c>
      <c r="V1732" s="90">
        <v>251.08052268259377</v>
      </c>
      <c r="W1732" s="90">
        <v>0.85972999999999999</v>
      </c>
      <c r="X1732" s="90">
        <v>18.38</v>
      </c>
      <c r="Y1732" s="90">
        <v>32.022153201540547</v>
      </c>
      <c r="Z1732" s="90">
        <v>162.50012781475391</v>
      </c>
      <c r="AA1732" s="90">
        <v>13.785049857446111</v>
      </c>
      <c r="AB1732" s="90">
        <v>0</v>
      </c>
      <c r="AC1732" s="90">
        <v>215.86145776590635</v>
      </c>
      <c r="AD1732" s="90">
        <v>424.16878863964689</v>
      </c>
    </row>
    <row r="1733" spans="1:30" x14ac:dyDescent="0.2">
      <c r="A1733" s="89" t="s">
        <v>1117</v>
      </c>
      <c r="B1733" s="89" t="s">
        <v>578</v>
      </c>
      <c r="C1733" s="89" t="s">
        <v>7</v>
      </c>
      <c r="D1733" s="89" t="s">
        <v>912</v>
      </c>
      <c r="E1733" s="89" t="s">
        <v>608</v>
      </c>
      <c r="F1733" s="89" t="s">
        <v>608</v>
      </c>
      <c r="G1733" s="89" t="s">
        <v>541</v>
      </c>
      <c r="H1733" s="89" t="s">
        <v>83</v>
      </c>
      <c r="I1733" s="89" t="s">
        <v>383</v>
      </c>
      <c r="J1733" s="90">
        <v>55.018819999999998</v>
      </c>
      <c r="K1733" s="90">
        <v>73.441946000000002</v>
      </c>
      <c r="L1733" s="89" t="s">
        <v>24</v>
      </c>
      <c r="M1733" s="89" t="s">
        <v>25</v>
      </c>
      <c r="N1733" s="89"/>
      <c r="O1733" s="89" t="s">
        <v>25</v>
      </c>
      <c r="P1733" s="90" t="s">
        <v>540</v>
      </c>
      <c r="Q1733" s="89" t="s">
        <v>540</v>
      </c>
      <c r="R1733" s="90">
        <v>37.246755611111105</v>
      </c>
      <c r="S1733" s="90">
        <v>189.01297827777779</v>
      </c>
      <c r="T1733" s="90">
        <v>16.034161722222223</v>
      </c>
      <c r="U1733" s="90">
        <v>0</v>
      </c>
      <c r="V1733" s="90">
        <v>251.08052268259377</v>
      </c>
      <c r="W1733" s="90">
        <v>0.54803000000000002</v>
      </c>
      <c r="X1733" s="90">
        <v>18.38</v>
      </c>
      <c r="Y1733" s="90">
        <v>20.412339477557218</v>
      </c>
      <c r="Z1733" s="90">
        <v>103.58478248557057</v>
      </c>
      <c r="AA1733" s="90">
        <v>8.7872016486294449</v>
      </c>
      <c r="AB1733" s="90">
        <v>0</v>
      </c>
      <c r="AC1733" s="90">
        <v>137.59965884574186</v>
      </c>
      <c r="AD1733" s="90">
        <v>270.38398245749909</v>
      </c>
    </row>
    <row r="1734" spans="1:30" x14ac:dyDescent="0.2">
      <c r="A1734" s="89" t="s">
        <v>1117</v>
      </c>
      <c r="B1734" s="89" t="s">
        <v>577</v>
      </c>
      <c r="C1734" s="89" t="s">
        <v>4</v>
      </c>
      <c r="D1734" s="89" t="s">
        <v>913</v>
      </c>
      <c r="E1734" s="89" t="s">
        <v>608</v>
      </c>
      <c r="F1734" s="89" t="s">
        <v>608</v>
      </c>
      <c r="G1734" s="89" t="s">
        <v>541</v>
      </c>
      <c r="H1734" s="89" t="s">
        <v>83</v>
      </c>
      <c r="I1734" s="89" t="s">
        <v>384</v>
      </c>
      <c r="J1734" s="90">
        <v>54.99194</v>
      </c>
      <c r="K1734" s="90">
        <v>73.229494000000003</v>
      </c>
      <c r="L1734" s="89" t="s">
        <v>24</v>
      </c>
      <c r="M1734" s="89" t="s">
        <v>25</v>
      </c>
      <c r="N1734" s="89"/>
      <c r="O1734" s="89" t="s">
        <v>25</v>
      </c>
      <c r="P1734" s="90" t="s">
        <v>540</v>
      </c>
      <c r="Q1734" s="89" t="s">
        <v>540</v>
      </c>
      <c r="R1734" s="90">
        <v>37.246755611111105</v>
      </c>
      <c r="S1734" s="90">
        <v>189.01297827777779</v>
      </c>
      <c r="T1734" s="90">
        <v>16.034161722222223</v>
      </c>
      <c r="U1734" s="90">
        <v>0</v>
      </c>
      <c r="V1734" s="90">
        <v>251.08052268259377</v>
      </c>
      <c r="W1734" s="90">
        <v>2.8483900000000002</v>
      </c>
      <c r="X1734" s="90">
        <v>16.75</v>
      </c>
      <c r="Y1734" s="90">
        <v>106.09328621513276</v>
      </c>
      <c r="Z1734" s="90">
        <v>538.38267719663952</v>
      </c>
      <c r="AA1734" s="90">
        <v>45.671545907960557</v>
      </c>
      <c r="AB1734" s="90">
        <v>0</v>
      </c>
      <c r="AC1734" s="90">
        <v>715.17525000387332</v>
      </c>
      <c r="AD1734" s="90">
        <v>1405.3227593236061</v>
      </c>
    </row>
    <row r="1735" spans="1:30" x14ac:dyDescent="0.2">
      <c r="A1735" s="89" t="s">
        <v>1117</v>
      </c>
      <c r="B1735" s="89" t="s">
        <v>577</v>
      </c>
      <c r="C1735" s="89" t="s">
        <v>5</v>
      </c>
      <c r="D1735" s="89" t="s">
        <v>913</v>
      </c>
      <c r="E1735" s="89" t="s">
        <v>608</v>
      </c>
      <c r="F1735" s="89" t="s">
        <v>608</v>
      </c>
      <c r="G1735" s="89" t="s">
        <v>541</v>
      </c>
      <c r="H1735" s="89" t="s">
        <v>83</v>
      </c>
      <c r="I1735" s="89" t="s">
        <v>384</v>
      </c>
      <c r="J1735" s="90">
        <v>54.99194</v>
      </c>
      <c r="K1735" s="90">
        <v>73.229494000000003</v>
      </c>
      <c r="L1735" s="89" t="s">
        <v>24</v>
      </c>
      <c r="M1735" s="89" t="s">
        <v>25</v>
      </c>
      <c r="N1735" s="89"/>
      <c r="O1735" s="89" t="s">
        <v>25</v>
      </c>
      <c r="P1735" s="90" t="s">
        <v>540</v>
      </c>
      <c r="Q1735" s="89" t="s">
        <v>540</v>
      </c>
      <c r="R1735" s="90">
        <v>37.246755611111105</v>
      </c>
      <c r="S1735" s="90">
        <v>189.01297827777779</v>
      </c>
      <c r="T1735" s="90">
        <v>16.034161722222223</v>
      </c>
      <c r="U1735" s="90">
        <v>0</v>
      </c>
      <c r="V1735" s="90">
        <v>251.08052268259377</v>
      </c>
      <c r="W1735" s="90">
        <v>1.2423299999999999</v>
      </c>
      <c r="X1735" s="90">
        <v>16.75</v>
      </c>
      <c r="Y1735" s="90">
        <v>46.272761898351654</v>
      </c>
      <c r="Z1735" s="90">
        <v>234.81649330383166</v>
      </c>
      <c r="AA1735" s="90">
        <v>19.919720132368333</v>
      </c>
      <c r="AB1735" s="90">
        <v>0</v>
      </c>
      <c r="AC1735" s="90">
        <v>311.9248657442667</v>
      </c>
      <c r="AD1735" s="90">
        <v>612.93384107881843</v>
      </c>
    </row>
    <row r="1736" spans="1:30" x14ac:dyDescent="0.2">
      <c r="A1736" s="89" t="s">
        <v>1117</v>
      </c>
      <c r="B1736" s="89" t="s">
        <v>577</v>
      </c>
      <c r="C1736" s="89" t="s">
        <v>10</v>
      </c>
      <c r="D1736" s="89" t="s">
        <v>913</v>
      </c>
      <c r="E1736" s="89" t="s">
        <v>608</v>
      </c>
      <c r="F1736" s="89" t="s">
        <v>608</v>
      </c>
      <c r="G1736" s="89" t="s">
        <v>541</v>
      </c>
      <c r="H1736" s="89" t="s">
        <v>83</v>
      </c>
      <c r="I1736" s="89" t="s">
        <v>384</v>
      </c>
      <c r="J1736" s="90">
        <v>54.99194</v>
      </c>
      <c r="K1736" s="90">
        <v>73.229494000000003</v>
      </c>
      <c r="L1736" s="89" t="s">
        <v>24</v>
      </c>
      <c r="M1736" s="89" t="s">
        <v>25</v>
      </c>
      <c r="N1736" s="89"/>
      <c r="O1736" s="89" t="s">
        <v>25</v>
      </c>
      <c r="P1736" s="90" t="s">
        <v>540</v>
      </c>
      <c r="Q1736" s="89" t="s">
        <v>540</v>
      </c>
      <c r="R1736" s="90">
        <v>37.246755611111105</v>
      </c>
      <c r="S1736" s="90">
        <v>189.01297827777779</v>
      </c>
      <c r="T1736" s="90">
        <v>16.034161722222223</v>
      </c>
      <c r="U1736" s="90">
        <v>0</v>
      </c>
      <c r="V1736" s="90">
        <v>251.08052268259377</v>
      </c>
      <c r="W1736" s="90">
        <v>0.72672000000000003</v>
      </c>
      <c r="X1736" s="90">
        <v>16.75</v>
      </c>
      <c r="Y1736" s="90">
        <v>27.067962237706663</v>
      </c>
      <c r="Z1736" s="90">
        <v>137.35951157402667</v>
      </c>
      <c r="AA1736" s="90">
        <v>11.652346006773334</v>
      </c>
      <c r="AB1736" s="90">
        <v>0</v>
      </c>
      <c r="AC1736" s="90">
        <v>182.46523744389455</v>
      </c>
      <c r="AD1736" s="90">
        <v>358.5450572624012</v>
      </c>
    </row>
    <row r="1737" spans="1:30" x14ac:dyDescent="0.2">
      <c r="A1737" s="89" t="s">
        <v>1117</v>
      </c>
      <c r="B1737" s="89" t="s">
        <v>577</v>
      </c>
      <c r="C1737" s="89" t="s">
        <v>9</v>
      </c>
      <c r="D1737" s="89" t="s">
        <v>913</v>
      </c>
      <c r="E1737" s="89" t="s">
        <v>608</v>
      </c>
      <c r="F1737" s="89" t="s">
        <v>608</v>
      </c>
      <c r="G1737" s="89" t="s">
        <v>541</v>
      </c>
      <c r="H1737" s="89" t="s">
        <v>83</v>
      </c>
      <c r="I1737" s="89" t="s">
        <v>384</v>
      </c>
      <c r="J1737" s="90">
        <v>54.99194</v>
      </c>
      <c r="K1737" s="90">
        <v>73.229494000000003</v>
      </c>
      <c r="L1737" s="89" t="s">
        <v>24</v>
      </c>
      <c r="M1737" s="89" t="s">
        <v>25</v>
      </c>
      <c r="N1737" s="89"/>
      <c r="O1737" s="89" t="s">
        <v>25</v>
      </c>
      <c r="P1737" s="90" t="s">
        <v>540</v>
      </c>
      <c r="Q1737" s="89" t="s">
        <v>540</v>
      </c>
      <c r="R1737" s="90">
        <v>37.246755611111105</v>
      </c>
      <c r="S1737" s="90">
        <v>189.01297827777779</v>
      </c>
      <c r="T1737" s="90">
        <v>16.034161722222223</v>
      </c>
      <c r="U1737" s="90">
        <v>0</v>
      </c>
      <c r="V1737" s="90">
        <v>251.08052268259377</v>
      </c>
      <c r="W1737" s="90">
        <v>0.17827999999999999</v>
      </c>
      <c r="X1737" s="90">
        <v>16.75</v>
      </c>
      <c r="Y1737" s="90">
        <v>6.6403515903488879</v>
      </c>
      <c r="Z1737" s="90">
        <v>33.697233767362221</v>
      </c>
      <c r="AA1737" s="90">
        <v>2.8585703518377779</v>
      </c>
      <c r="AB1737" s="90">
        <v>0</v>
      </c>
      <c r="AC1737" s="90">
        <v>44.762635583852813</v>
      </c>
      <c r="AD1737" s="90">
        <v>87.958791293401703</v>
      </c>
    </row>
    <row r="1738" spans="1:30" x14ac:dyDescent="0.2">
      <c r="A1738" s="89" t="s">
        <v>1117</v>
      </c>
      <c r="B1738" s="89" t="s">
        <v>578</v>
      </c>
      <c r="C1738" s="89" t="s">
        <v>6</v>
      </c>
      <c r="D1738" s="89" t="s">
        <v>913</v>
      </c>
      <c r="E1738" s="89" t="s">
        <v>608</v>
      </c>
      <c r="F1738" s="89" t="s">
        <v>608</v>
      </c>
      <c r="G1738" s="89" t="s">
        <v>541</v>
      </c>
      <c r="H1738" s="89" t="s">
        <v>83</v>
      </c>
      <c r="I1738" s="89" t="s">
        <v>384</v>
      </c>
      <c r="J1738" s="90">
        <v>54.99194</v>
      </c>
      <c r="K1738" s="90">
        <v>73.229494000000003</v>
      </c>
      <c r="L1738" s="89" t="s">
        <v>24</v>
      </c>
      <c r="M1738" s="89" t="s">
        <v>25</v>
      </c>
      <c r="N1738" s="89"/>
      <c r="O1738" s="89" t="s">
        <v>25</v>
      </c>
      <c r="P1738" s="90" t="s">
        <v>540</v>
      </c>
      <c r="Q1738" s="89" t="s">
        <v>540</v>
      </c>
      <c r="R1738" s="90">
        <v>37.246755611111105</v>
      </c>
      <c r="S1738" s="90">
        <v>189.01297827777779</v>
      </c>
      <c r="T1738" s="90">
        <v>16.034161722222223</v>
      </c>
      <c r="U1738" s="90">
        <v>0</v>
      </c>
      <c r="V1738" s="90">
        <v>251.08052268259377</v>
      </c>
      <c r="W1738" s="90">
        <v>3.0473699999999999</v>
      </c>
      <c r="X1738" s="90">
        <v>16.75</v>
      </c>
      <c r="Y1738" s="90">
        <v>113.50464564663164</v>
      </c>
      <c r="Z1738" s="90">
        <v>575.99247961435174</v>
      </c>
      <c r="AA1738" s="90">
        <v>48.862023407448334</v>
      </c>
      <c r="AB1738" s="90">
        <v>0</v>
      </c>
      <c r="AC1738" s="90">
        <v>765.13525240725573</v>
      </c>
      <c r="AD1738" s="90">
        <v>1503.4944010756874</v>
      </c>
    </row>
    <row r="1739" spans="1:30" x14ac:dyDescent="0.2">
      <c r="A1739" s="89" t="s">
        <v>1117</v>
      </c>
      <c r="B1739" s="89" t="s">
        <v>578</v>
      </c>
      <c r="C1739" s="89" t="s">
        <v>7</v>
      </c>
      <c r="D1739" s="89" t="s">
        <v>913</v>
      </c>
      <c r="E1739" s="89" t="s">
        <v>608</v>
      </c>
      <c r="F1739" s="89" t="s">
        <v>608</v>
      </c>
      <c r="G1739" s="89" t="s">
        <v>541</v>
      </c>
      <c r="H1739" s="89" t="s">
        <v>83</v>
      </c>
      <c r="I1739" s="89" t="s">
        <v>384</v>
      </c>
      <c r="J1739" s="90">
        <v>54.99194</v>
      </c>
      <c r="K1739" s="90">
        <v>73.229494000000003</v>
      </c>
      <c r="L1739" s="89" t="s">
        <v>24</v>
      </c>
      <c r="M1739" s="89" t="s">
        <v>25</v>
      </c>
      <c r="N1739" s="89"/>
      <c r="O1739" s="89" t="s">
        <v>25</v>
      </c>
      <c r="P1739" s="90" t="s">
        <v>540</v>
      </c>
      <c r="Q1739" s="89" t="s">
        <v>540</v>
      </c>
      <c r="R1739" s="90">
        <v>37.246755611111105</v>
      </c>
      <c r="S1739" s="90">
        <v>189.01297827777779</v>
      </c>
      <c r="T1739" s="90">
        <v>16.034161722222223</v>
      </c>
      <c r="U1739" s="90">
        <v>0</v>
      </c>
      <c r="V1739" s="90">
        <v>251.08052268259377</v>
      </c>
      <c r="W1739" s="90">
        <v>1.9678100000000001</v>
      </c>
      <c r="X1739" s="90">
        <v>16.75</v>
      </c>
      <c r="Y1739" s="90">
        <v>73.29453815910054</v>
      </c>
      <c r="Z1739" s="90">
        <v>371.94162878479392</v>
      </c>
      <c r="AA1739" s="90">
        <v>31.552183778606114</v>
      </c>
      <c r="AB1739" s="90">
        <v>0</v>
      </c>
      <c r="AC1739" s="90">
        <v>494.07876334003487</v>
      </c>
      <c r="AD1739" s="90">
        <v>970.86711406253539</v>
      </c>
    </row>
    <row r="1740" spans="1:30" x14ac:dyDescent="0.2">
      <c r="A1740" s="89" t="s">
        <v>1117</v>
      </c>
      <c r="B1740" s="89" t="s">
        <v>577</v>
      </c>
      <c r="C1740" s="89" t="s">
        <v>4</v>
      </c>
      <c r="D1740" s="89" t="s">
        <v>914</v>
      </c>
      <c r="E1740" s="89" t="s">
        <v>608</v>
      </c>
      <c r="F1740" s="89" t="s">
        <v>608</v>
      </c>
      <c r="G1740" s="89" t="s">
        <v>541</v>
      </c>
      <c r="H1740" s="89" t="s">
        <v>83</v>
      </c>
      <c r="I1740" s="89" t="s">
        <v>385</v>
      </c>
      <c r="J1740" s="90">
        <v>55.532395999999999</v>
      </c>
      <c r="K1740" s="90">
        <v>74.060947999999996</v>
      </c>
      <c r="L1740" s="89" t="s">
        <v>24</v>
      </c>
      <c r="M1740" s="89" t="s">
        <v>25</v>
      </c>
      <c r="N1740" s="89"/>
      <c r="O1740" s="89" t="s">
        <v>25</v>
      </c>
      <c r="P1740" s="90" t="s">
        <v>540</v>
      </c>
      <c r="Q1740" s="89" t="s">
        <v>540</v>
      </c>
      <c r="R1740" s="90">
        <v>37.246755611111105</v>
      </c>
      <c r="S1740" s="90">
        <v>189.01297827777779</v>
      </c>
      <c r="T1740" s="90">
        <v>16.034161722222223</v>
      </c>
      <c r="U1740" s="90">
        <v>0</v>
      </c>
      <c r="V1740" s="90">
        <v>618.80283812050652</v>
      </c>
      <c r="W1740" s="90">
        <v>0.76620999999999995</v>
      </c>
      <c r="X1740" s="90">
        <v>91.2</v>
      </c>
      <c r="Y1740" s="90">
        <v>28.538836616789439</v>
      </c>
      <c r="Z1740" s="90">
        <v>144.82363408621612</v>
      </c>
      <c r="AA1740" s="90">
        <v>12.285535053183889</v>
      </c>
      <c r="AB1740" s="90">
        <v>0</v>
      </c>
      <c r="AC1740" s="90">
        <v>474.13292259631328</v>
      </c>
      <c r="AD1740" s="90">
        <v>659.78092835250277</v>
      </c>
    </row>
    <row r="1741" spans="1:30" x14ac:dyDescent="0.2">
      <c r="A1741" s="89" t="s">
        <v>1117</v>
      </c>
      <c r="B1741" s="89" t="s">
        <v>577</v>
      </c>
      <c r="C1741" s="89" t="s">
        <v>5</v>
      </c>
      <c r="D1741" s="89" t="s">
        <v>914</v>
      </c>
      <c r="E1741" s="89" t="s">
        <v>608</v>
      </c>
      <c r="F1741" s="89" t="s">
        <v>608</v>
      </c>
      <c r="G1741" s="89" t="s">
        <v>541</v>
      </c>
      <c r="H1741" s="89" t="s">
        <v>83</v>
      </c>
      <c r="I1741" s="89" t="s">
        <v>385</v>
      </c>
      <c r="J1741" s="90">
        <v>55.532395999999999</v>
      </c>
      <c r="K1741" s="90">
        <v>74.060947999999996</v>
      </c>
      <c r="L1741" s="89" t="s">
        <v>24</v>
      </c>
      <c r="M1741" s="89" t="s">
        <v>25</v>
      </c>
      <c r="N1741" s="89"/>
      <c r="O1741" s="89" t="s">
        <v>25</v>
      </c>
      <c r="P1741" s="90" t="s">
        <v>540</v>
      </c>
      <c r="Q1741" s="89" t="s">
        <v>540</v>
      </c>
      <c r="R1741" s="90">
        <v>37.246755611111105</v>
      </c>
      <c r="S1741" s="90">
        <v>189.01297827777779</v>
      </c>
      <c r="T1741" s="90">
        <v>16.034161722222223</v>
      </c>
      <c r="U1741" s="90">
        <v>0</v>
      </c>
      <c r="V1741" s="90">
        <v>618.80283812050652</v>
      </c>
      <c r="W1741" s="90">
        <v>0.34033999999999998</v>
      </c>
      <c r="X1741" s="90">
        <v>91.2</v>
      </c>
      <c r="Y1741" s="90">
        <v>12.676560804685552</v>
      </c>
      <c r="Z1741" s="90">
        <v>64.328677027058887</v>
      </c>
      <c r="AA1741" s="90">
        <v>5.4570666005411113</v>
      </c>
      <c r="AB1741" s="90">
        <v>0</v>
      </c>
      <c r="AC1741" s="90">
        <v>210.60335792593318</v>
      </c>
      <c r="AD1741" s="90">
        <v>293.06566235821873</v>
      </c>
    </row>
    <row r="1742" spans="1:30" x14ac:dyDescent="0.2">
      <c r="A1742" s="89" t="s">
        <v>1117</v>
      </c>
      <c r="B1742" s="89" t="s">
        <v>577</v>
      </c>
      <c r="C1742" s="89" t="s">
        <v>10</v>
      </c>
      <c r="D1742" s="89" t="s">
        <v>914</v>
      </c>
      <c r="E1742" s="89" t="s">
        <v>608</v>
      </c>
      <c r="F1742" s="89" t="s">
        <v>608</v>
      </c>
      <c r="G1742" s="89" t="s">
        <v>541</v>
      </c>
      <c r="H1742" s="89" t="s">
        <v>83</v>
      </c>
      <c r="I1742" s="89" t="s">
        <v>385</v>
      </c>
      <c r="J1742" s="90">
        <v>55.532395999999999</v>
      </c>
      <c r="K1742" s="90">
        <v>74.060947999999996</v>
      </c>
      <c r="L1742" s="89" t="s">
        <v>24</v>
      </c>
      <c r="M1742" s="89" t="s">
        <v>25</v>
      </c>
      <c r="N1742" s="89"/>
      <c r="O1742" s="89" t="s">
        <v>25</v>
      </c>
      <c r="P1742" s="90" t="s">
        <v>540</v>
      </c>
      <c r="Q1742" s="89" t="s">
        <v>540</v>
      </c>
      <c r="R1742" s="90">
        <v>37.246755611111105</v>
      </c>
      <c r="S1742" s="90">
        <v>189.01297827777779</v>
      </c>
      <c r="T1742" s="90">
        <v>16.034161722222223</v>
      </c>
      <c r="U1742" s="90">
        <v>0</v>
      </c>
      <c r="V1742" s="90">
        <v>618.80283812050652</v>
      </c>
      <c r="W1742" s="90">
        <v>0.20022999999999999</v>
      </c>
      <c r="X1742" s="90">
        <v>91.2</v>
      </c>
      <c r="Y1742" s="90">
        <v>7.4579178760127762</v>
      </c>
      <c r="Z1742" s="90">
        <v>37.846068640559444</v>
      </c>
      <c r="AA1742" s="90">
        <v>3.2105202016405556</v>
      </c>
      <c r="AB1742" s="90">
        <v>0</v>
      </c>
      <c r="AC1742" s="90">
        <v>123.90289227686901</v>
      </c>
      <c r="AD1742" s="90">
        <v>172.41739899508178</v>
      </c>
    </row>
    <row r="1743" spans="1:30" x14ac:dyDescent="0.2">
      <c r="A1743" s="89" t="s">
        <v>1117</v>
      </c>
      <c r="B1743" s="89" t="s">
        <v>577</v>
      </c>
      <c r="C1743" s="89" t="s">
        <v>9</v>
      </c>
      <c r="D1743" s="89" t="s">
        <v>914</v>
      </c>
      <c r="E1743" s="89" t="s">
        <v>608</v>
      </c>
      <c r="F1743" s="89" t="s">
        <v>608</v>
      </c>
      <c r="G1743" s="89" t="s">
        <v>541</v>
      </c>
      <c r="H1743" s="89" t="s">
        <v>83</v>
      </c>
      <c r="I1743" s="89" t="s">
        <v>385</v>
      </c>
      <c r="J1743" s="90">
        <v>55.532395999999999</v>
      </c>
      <c r="K1743" s="90">
        <v>74.060947999999996</v>
      </c>
      <c r="L1743" s="89" t="s">
        <v>24</v>
      </c>
      <c r="M1743" s="89" t="s">
        <v>25</v>
      </c>
      <c r="N1743" s="89"/>
      <c r="O1743" s="89" t="s">
        <v>25</v>
      </c>
      <c r="P1743" s="90" t="s">
        <v>540</v>
      </c>
      <c r="Q1743" s="89" t="s">
        <v>540</v>
      </c>
      <c r="R1743" s="90">
        <v>37.246755611111105</v>
      </c>
      <c r="S1743" s="90">
        <v>189.01297827777779</v>
      </c>
      <c r="T1743" s="90">
        <v>16.034161722222223</v>
      </c>
      <c r="U1743" s="90">
        <v>0</v>
      </c>
      <c r="V1743" s="90">
        <v>618.80283812050652</v>
      </c>
      <c r="W1743" s="90">
        <v>4.9390000000000003E-2</v>
      </c>
      <c r="X1743" s="90">
        <v>91.2</v>
      </c>
      <c r="Y1743" s="90">
        <v>1.8396172596327776</v>
      </c>
      <c r="Z1743" s="90">
        <v>9.3353509971394448</v>
      </c>
      <c r="AA1743" s="90">
        <v>0.79192724746055565</v>
      </c>
      <c r="AB1743" s="90">
        <v>0</v>
      </c>
      <c r="AC1743" s="90">
        <v>30.562672174771819</v>
      </c>
      <c r="AD1743" s="90">
        <v>42.5295676790046</v>
      </c>
    </row>
    <row r="1744" spans="1:30" x14ac:dyDescent="0.2">
      <c r="A1744" s="89" t="s">
        <v>1117</v>
      </c>
      <c r="B1744" s="89" t="s">
        <v>578</v>
      </c>
      <c r="C1744" s="89" t="s">
        <v>6</v>
      </c>
      <c r="D1744" s="89" t="s">
        <v>914</v>
      </c>
      <c r="E1744" s="89" t="s">
        <v>608</v>
      </c>
      <c r="F1744" s="89" t="s">
        <v>608</v>
      </c>
      <c r="G1744" s="89" t="s">
        <v>541</v>
      </c>
      <c r="H1744" s="89" t="s">
        <v>83</v>
      </c>
      <c r="I1744" s="89" t="s">
        <v>385</v>
      </c>
      <c r="J1744" s="90">
        <v>55.532395999999999</v>
      </c>
      <c r="K1744" s="90">
        <v>74.060947999999996</v>
      </c>
      <c r="L1744" s="89" t="s">
        <v>24</v>
      </c>
      <c r="M1744" s="89" t="s">
        <v>25</v>
      </c>
      <c r="N1744" s="89"/>
      <c r="O1744" s="89" t="s">
        <v>25</v>
      </c>
      <c r="P1744" s="90" t="s">
        <v>540</v>
      </c>
      <c r="Q1744" s="89" t="s">
        <v>540</v>
      </c>
      <c r="R1744" s="90">
        <v>37.246755611111105</v>
      </c>
      <c r="S1744" s="90">
        <v>189.01297827777779</v>
      </c>
      <c r="T1744" s="90">
        <v>16.034161722222223</v>
      </c>
      <c r="U1744" s="90">
        <v>0</v>
      </c>
      <c r="V1744" s="90">
        <v>618.80283812050652</v>
      </c>
      <c r="W1744" s="90">
        <v>0.2175</v>
      </c>
      <c r="X1744" s="90">
        <v>91.2</v>
      </c>
      <c r="Y1744" s="90">
        <v>8.1011693454166647</v>
      </c>
      <c r="Z1744" s="90">
        <v>41.11032277541667</v>
      </c>
      <c r="AA1744" s="90">
        <v>3.4874301745833334</v>
      </c>
      <c r="AB1744" s="90">
        <v>0</v>
      </c>
      <c r="AC1744" s="90">
        <v>134.58961729121017</v>
      </c>
      <c r="AD1744" s="90">
        <v>187.28853958662683</v>
      </c>
    </row>
    <row r="1745" spans="1:30" x14ac:dyDescent="0.2">
      <c r="A1745" s="89" t="s">
        <v>1117</v>
      </c>
      <c r="B1745" s="89" t="s">
        <v>578</v>
      </c>
      <c r="C1745" s="89" t="s">
        <v>7</v>
      </c>
      <c r="D1745" s="89" t="s">
        <v>914</v>
      </c>
      <c r="E1745" s="89" t="s">
        <v>608</v>
      </c>
      <c r="F1745" s="89" t="s">
        <v>608</v>
      </c>
      <c r="G1745" s="89" t="s">
        <v>541</v>
      </c>
      <c r="H1745" s="89" t="s">
        <v>83</v>
      </c>
      <c r="I1745" s="89" t="s">
        <v>385</v>
      </c>
      <c r="J1745" s="90">
        <v>55.532395999999999</v>
      </c>
      <c r="K1745" s="90">
        <v>74.060947999999996</v>
      </c>
      <c r="L1745" s="89" t="s">
        <v>24</v>
      </c>
      <c r="M1745" s="89" t="s">
        <v>25</v>
      </c>
      <c r="N1745" s="89"/>
      <c r="O1745" s="89" t="s">
        <v>25</v>
      </c>
      <c r="P1745" s="90" t="s">
        <v>540</v>
      </c>
      <c r="Q1745" s="89" t="s">
        <v>540</v>
      </c>
      <c r="R1745" s="90">
        <v>37.246755611111105</v>
      </c>
      <c r="S1745" s="90">
        <v>189.01297827777779</v>
      </c>
      <c r="T1745" s="90">
        <v>16.034161722222223</v>
      </c>
      <c r="U1745" s="90">
        <v>0</v>
      </c>
      <c r="V1745" s="90">
        <v>618.80283812050652</v>
      </c>
      <c r="W1745" s="90">
        <v>0.14321</v>
      </c>
      <c r="X1745" s="90">
        <v>91.2</v>
      </c>
      <c r="Y1745" s="90">
        <v>5.3341078710672214</v>
      </c>
      <c r="Z1745" s="90">
        <v>27.068548619160559</v>
      </c>
      <c r="AA1745" s="90">
        <v>2.2962523002394444</v>
      </c>
      <c r="AB1745" s="90">
        <v>0</v>
      </c>
      <c r="AC1745" s="90">
        <v>88.618754447237748</v>
      </c>
      <c r="AD1745" s="90">
        <v>123.31766323770498</v>
      </c>
    </row>
    <row r="1746" spans="1:30" x14ac:dyDescent="0.2">
      <c r="A1746" s="89" t="s">
        <v>1117</v>
      </c>
      <c r="B1746" s="89" t="s">
        <v>577</v>
      </c>
      <c r="C1746" s="89" t="s">
        <v>4</v>
      </c>
      <c r="D1746" s="89" t="s">
        <v>915</v>
      </c>
      <c r="E1746" s="89" t="s">
        <v>608</v>
      </c>
      <c r="F1746" s="89" t="s">
        <v>608</v>
      </c>
      <c r="G1746" s="89" t="s">
        <v>541</v>
      </c>
      <c r="H1746" s="89" t="s">
        <v>83</v>
      </c>
      <c r="I1746" s="89" t="s">
        <v>386</v>
      </c>
      <c r="J1746" s="90">
        <v>55.056356999999998</v>
      </c>
      <c r="K1746" s="90">
        <v>73.214698999999996</v>
      </c>
      <c r="L1746" s="89" t="s">
        <v>24</v>
      </c>
      <c r="M1746" s="89" t="s">
        <v>25</v>
      </c>
      <c r="N1746" s="89"/>
      <c r="O1746" s="89" t="s">
        <v>25</v>
      </c>
      <c r="P1746" s="90" t="s">
        <v>540</v>
      </c>
      <c r="Q1746" s="89" t="s">
        <v>540</v>
      </c>
      <c r="R1746" s="90">
        <v>37.246755611111105</v>
      </c>
      <c r="S1746" s="90">
        <v>189.01297827777779</v>
      </c>
      <c r="T1746" s="90">
        <v>16.034161722222223</v>
      </c>
      <c r="U1746" s="90">
        <v>0</v>
      </c>
      <c r="V1746" s="90">
        <v>251.08052268259377</v>
      </c>
      <c r="W1746" s="90">
        <v>0.91764000000000001</v>
      </c>
      <c r="X1746" s="90">
        <v>5.05</v>
      </c>
      <c r="Y1746" s="90">
        <v>34.179112818979995</v>
      </c>
      <c r="Z1746" s="90">
        <v>173.44586938682002</v>
      </c>
      <c r="AA1746" s="90">
        <v>14.713588162780001</v>
      </c>
      <c r="AB1746" s="90">
        <v>0</v>
      </c>
      <c r="AC1746" s="90">
        <v>230.40153083445534</v>
      </c>
      <c r="AD1746" s="90">
        <v>452.74010120303535</v>
      </c>
    </row>
    <row r="1747" spans="1:30" x14ac:dyDescent="0.2">
      <c r="A1747" s="89" t="s">
        <v>1117</v>
      </c>
      <c r="B1747" s="89" t="s">
        <v>577</v>
      </c>
      <c r="C1747" s="89" t="s">
        <v>5</v>
      </c>
      <c r="D1747" s="89" t="s">
        <v>915</v>
      </c>
      <c r="E1747" s="89" t="s">
        <v>608</v>
      </c>
      <c r="F1747" s="89" t="s">
        <v>608</v>
      </c>
      <c r="G1747" s="89" t="s">
        <v>541</v>
      </c>
      <c r="H1747" s="89" t="s">
        <v>83</v>
      </c>
      <c r="I1747" s="89" t="s">
        <v>386</v>
      </c>
      <c r="J1747" s="90">
        <v>55.056356999999998</v>
      </c>
      <c r="K1747" s="90">
        <v>73.214698999999996</v>
      </c>
      <c r="L1747" s="89" t="s">
        <v>24</v>
      </c>
      <c r="M1747" s="89" t="s">
        <v>25</v>
      </c>
      <c r="N1747" s="89"/>
      <c r="O1747" s="89" t="s">
        <v>25</v>
      </c>
      <c r="P1747" s="90" t="s">
        <v>540</v>
      </c>
      <c r="Q1747" s="89" t="s">
        <v>540</v>
      </c>
      <c r="R1747" s="90">
        <v>37.246755611111105</v>
      </c>
      <c r="S1747" s="90">
        <v>189.01297827777779</v>
      </c>
      <c r="T1747" s="90">
        <v>16.034161722222223</v>
      </c>
      <c r="U1747" s="90">
        <v>0</v>
      </c>
      <c r="V1747" s="90">
        <v>251.08052268259377</v>
      </c>
      <c r="W1747" s="90">
        <v>0.33423999999999998</v>
      </c>
      <c r="X1747" s="90">
        <v>5.05</v>
      </c>
      <c r="Y1747" s="90">
        <v>12.449355595457774</v>
      </c>
      <c r="Z1747" s="90">
        <v>63.175697859564444</v>
      </c>
      <c r="AA1747" s="90">
        <v>5.3592582140355551</v>
      </c>
      <c r="AB1747" s="90">
        <v>0</v>
      </c>
      <c r="AC1747" s="90">
        <v>83.921153901430131</v>
      </c>
      <c r="AD1747" s="90">
        <v>164.90546557048791</v>
      </c>
    </row>
    <row r="1748" spans="1:30" x14ac:dyDescent="0.2">
      <c r="A1748" s="89" t="s">
        <v>1117</v>
      </c>
      <c r="B1748" s="89" t="s">
        <v>577</v>
      </c>
      <c r="C1748" s="89" t="s">
        <v>10</v>
      </c>
      <c r="D1748" s="89" t="s">
        <v>915</v>
      </c>
      <c r="E1748" s="89" t="s">
        <v>608</v>
      </c>
      <c r="F1748" s="89" t="s">
        <v>608</v>
      </c>
      <c r="G1748" s="89" t="s">
        <v>541</v>
      </c>
      <c r="H1748" s="89" t="s">
        <v>83</v>
      </c>
      <c r="I1748" s="89" t="s">
        <v>386</v>
      </c>
      <c r="J1748" s="90">
        <v>55.056356999999998</v>
      </c>
      <c r="K1748" s="90">
        <v>73.214698999999996</v>
      </c>
      <c r="L1748" s="89" t="s">
        <v>24</v>
      </c>
      <c r="M1748" s="89" t="s">
        <v>25</v>
      </c>
      <c r="N1748" s="89"/>
      <c r="O1748" s="89" t="s">
        <v>25</v>
      </c>
      <c r="P1748" s="90" t="s">
        <v>540</v>
      </c>
      <c r="Q1748" s="89" t="s">
        <v>540</v>
      </c>
      <c r="R1748" s="90">
        <v>37.246755611111105</v>
      </c>
      <c r="S1748" s="90">
        <v>189.01297827777779</v>
      </c>
      <c r="T1748" s="90">
        <v>16.034161722222223</v>
      </c>
      <c r="U1748" s="90">
        <v>0</v>
      </c>
      <c r="V1748" s="90">
        <v>251.08052268259377</v>
      </c>
      <c r="W1748" s="90">
        <v>0.18321999999999999</v>
      </c>
      <c r="X1748" s="90">
        <v>5.05</v>
      </c>
      <c r="Y1748" s="90">
        <v>6.8243505630677763</v>
      </c>
      <c r="Z1748" s="90">
        <v>34.630957880054446</v>
      </c>
      <c r="AA1748" s="90">
        <v>2.9377791107455553</v>
      </c>
      <c r="AB1748" s="90">
        <v>0</v>
      </c>
      <c r="AC1748" s="90">
        <v>46.002973365904829</v>
      </c>
      <c r="AD1748" s="90">
        <v>90.396060919772594</v>
      </c>
    </row>
    <row r="1749" spans="1:30" x14ac:dyDescent="0.2">
      <c r="A1749" s="89" t="s">
        <v>1117</v>
      </c>
      <c r="B1749" s="89" t="s">
        <v>577</v>
      </c>
      <c r="C1749" s="89" t="s">
        <v>9</v>
      </c>
      <c r="D1749" s="89" t="s">
        <v>915</v>
      </c>
      <c r="E1749" s="89" t="s">
        <v>608</v>
      </c>
      <c r="F1749" s="89" t="s">
        <v>608</v>
      </c>
      <c r="G1749" s="89" t="s">
        <v>541</v>
      </c>
      <c r="H1749" s="89" t="s">
        <v>83</v>
      </c>
      <c r="I1749" s="89" t="s">
        <v>386</v>
      </c>
      <c r="J1749" s="90">
        <v>55.056356999999998</v>
      </c>
      <c r="K1749" s="90">
        <v>73.214698999999996</v>
      </c>
      <c r="L1749" s="89" t="s">
        <v>24</v>
      </c>
      <c r="M1749" s="89" t="s">
        <v>25</v>
      </c>
      <c r="N1749" s="89"/>
      <c r="O1749" s="89" t="s">
        <v>25</v>
      </c>
      <c r="P1749" s="90" t="s">
        <v>540</v>
      </c>
      <c r="Q1749" s="89" t="s">
        <v>540</v>
      </c>
      <c r="R1749" s="90">
        <v>37.246755611111105</v>
      </c>
      <c r="S1749" s="90">
        <v>189.01297827777779</v>
      </c>
      <c r="T1749" s="90">
        <v>16.034161722222223</v>
      </c>
      <c r="U1749" s="90">
        <v>0</v>
      </c>
      <c r="V1749" s="90">
        <v>251.08052268259377</v>
      </c>
      <c r="W1749" s="90">
        <v>4.2130000000000001E-2</v>
      </c>
      <c r="X1749" s="90">
        <v>5.05</v>
      </c>
      <c r="Y1749" s="90">
        <v>1.5692058138961109</v>
      </c>
      <c r="Z1749" s="90">
        <v>7.9631167748427787</v>
      </c>
      <c r="AA1749" s="90">
        <v>0.6755192333572223</v>
      </c>
      <c r="AB1749" s="90">
        <v>0</v>
      </c>
      <c r="AC1749" s="90">
        <v>10.578022420617675</v>
      </c>
      <c r="AD1749" s="90">
        <v>20.785864242713785</v>
      </c>
    </row>
    <row r="1750" spans="1:30" x14ac:dyDescent="0.2">
      <c r="A1750" s="89" t="s">
        <v>1117</v>
      </c>
      <c r="B1750" s="89" t="s">
        <v>578</v>
      </c>
      <c r="C1750" s="89" t="s">
        <v>6</v>
      </c>
      <c r="D1750" s="89" t="s">
        <v>915</v>
      </c>
      <c r="E1750" s="89" t="s">
        <v>608</v>
      </c>
      <c r="F1750" s="89" t="s">
        <v>608</v>
      </c>
      <c r="G1750" s="89" t="s">
        <v>541</v>
      </c>
      <c r="H1750" s="89" t="s">
        <v>83</v>
      </c>
      <c r="I1750" s="89" t="s">
        <v>386</v>
      </c>
      <c r="J1750" s="90">
        <v>55.056356999999998</v>
      </c>
      <c r="K1750" s="90">
        <v>73.214698999999996</v>
      </c>
      <c r="L1750" s="89" t="s">
        <v>24</v>
      </c>
      <c r="M1750" s="89" t="s">
        <v>25</v>
      </c>
      <c r="N1750" s="89"/>
      <c r="O1750" s="89" t="s">
        <v>25</v>
      </c>
      <c r="P1750" s="90" t="s">
        <v>540</v>
      </c>
      <c r="Q1750" s="89" t="s">
        <v>540</v>
      </c>
      <c r="R1750" s="90">
        <v>37.246755611111105</v>
      </c>
      <c r="S1750" s="90">
        <v>189.01297827777779</v>
      </c>
      <c r="T1750" s="90">
        <v>16.034161722222223</v>
      </c>
      <c r="U1750" s="90">
        <v>0</v>
      </c>
      <c r="V1750" s="90">
        <v>251.08052268259377</v>
      </c>
      <c r="W1750" s="90">
        <v>2.7518600000000002</v>
      </c>
      <c r="X1750" s="90">
        <v>5.05</v>
      </c>
      <c r="Y1750" s="90">
        <v>102.49785689599221</v>
      </c>
      <c r="Z1750" s="90">
        <v>520.1372544034856</v>
      </c>
      <c r="AA1750" s="90">
        <v>44.123768276914447</v>
      </c>
      <c r="AB1750" s="90">
        <v>0</v>
      </c>
      <c r="AC1750" s="90">
        <v>690.93844714932254</v>
      </c>
      <c r="AD1750" s="90">
        <v>1357.6973267257149</v>
      </c>
    </row>
    <row r="1751" spans="1:30" x14ac:dyDescent="0.2">
      <c r="A1751" s="89" t="s">
        <v>1117</v>
      </c>
      <c r="B1751" s="89" t="s">
        <v>578</v>
      </c>
      <c r="C1751" s="89" t="s">
        <v>7</v>
      </c>
      <c r="D1751" s="89" t="s">
        <v>915</v>
      </c>
      <c r="E1751" s="89" t="s">
        <v>608</v>
      </c>
      <c r="F1751" s="89" t="s">
        <v>608</v>
      </c>
      <c r="G1751" s="89" t="s">
        <v>541</v>
      </c>
      <c r="H1751" s="89" t="s">
        <v>83</v>
      </c>
      <c r="I1751" s="89" t="s">
        <v>386</v>
      </c>
      <c r="J1751" s="90">
        <v>55.056356999999998</v>
      </c>
      <c r="K1751" s="90">
        <v>73.214698999999996</v>
      </c>
      <c r="L1751" s="89" t="s">
        <v>24</v>
      </c>
      <c r="M1751" s="89" t="s">
        <v>25</v>
      </c>
      <c r="N1751" s="89"/>
      <c r="O1751" s="89" t="s">
        <v>25</v>
      </c>
      <c r="P1751" s="90" t="s">
        <v>540</v>
      </c>
      <c r="Q1751" s="89" t="s">
        <v>540</v>
      </c>
      <c r="R1751" s="90">
        <v>37.246755611111105</v>
      </c>
      <c r="S1751" s="90">
        <v>189.01297827777779</v>
      </c>
      <c r="T1751" s="90">
        <v>16.034161722222223</v>
      </c>
      <c r="U1751" s="90">
        <v>0</v>
      </c>
      <c r="V1751" s="90">
        <v>251.08052268259377</v>
      </c>
      <c r="W1751" s="90">
        <v>1.73786</v>
      </c>
      <c r="X1751" s="90">
        <v>5.05</v>
      </c>
      <c r="Y1751" s="90">
        <v>64.729646706325539</v>
      </c>
      <c r="Z1751" s="90">
        <v>328.4780944298189</v>
      </c>
      <c r="AA1751" s="90">
        <v>27.865128290581112</v>
      </c>
      <c r="AB1751" s="90">
        <v>0</v>
      </c>
      <c r="AC1751" s="90">
        <v>436.34279714917238</v>
      </c>
      <c r="AD1751" s="90">
        <v>857.41566657589794</v>
      </c>
    </row>
    <row r="1752" spans="1:30" x14ac:dyDescent="0.2">
      <c r="A1752" s="89" t="s">
        <v>1117</v>
      </c>
      <c r="B1752" s="89" t="s">
        <v>577</v>
      </c>
      <c r="C1752" s="89" t="s">
        <v>4</v>
      </c>
      <c r="D1752" s="89" t="s">
        <v>916</v>
      </c>
      <c r="E1752" s="89" t="s">
        <v>608</v>
      </c>
      <c r="F1752" s="89" t="s">
        <v>608</v>
      </c>
      <c r="G1752" s="89" t="s">
        <v>541</v>
      </c>
      <c r="H1752" s="89" t="s">
        <v>83</v>
      </c>
      <c r="I1752" s="89" t="s">
        <v>387</v>
      </c>
      <c r="J1752" s="90">
        <v>55.011809999999997</v>
      </c>
      <c r="K1752" s="90">
        <v>74.112449999999995</v>
      </c>
      <c r="L1752" s="89" t="s">
        <v>24</v>
      </c>
      <c r="M1752" s="89" t="s">
        <v>25</v>
      </c>
      <c r="N1752" s="89"/>
      <c r="O1752" s="89" t="s">
        <v>25</v>
      </c>
      <c r="P1752" s="90" t="s">
        <v>540</v>
      </c>
      <c r="Q1752" s="89" t="s">
        <v>540</v>
      </c>
      <c r="R1752" s="90">
        <v>37.246755611111105</v>
      </c>
      <c r="S1752" s="90">
        <v>189.01297827777779</v>
      </c>
      <c r="T1752" s="90">
        <v>16.034161722222223</v>
      </c>
      <c r="U1752" s="90">
        <v>0</v>
      </c>
      <c r="V1752" s="90">
        <v>448.63205763736721</v>
      </c>
      <c r="W1752" s="90">
        <v>1.5580000000000001</v>
      </c>
      <c r="X1752" s="90">
        <v>66.12</v>
      </c>
      <c r="Y1752" s="90">
        <v>58.030445242111107</v>
      </c>
      <c r="Z1752" s="90">
        <v>294.48222015677783</v>
      </c>
      <c r="AA1752" s="90">
        <v>24.981223963222224</v>
      </c>
      <c r="AB1752" s="90">
        <v>0</v>
      </c>
      <c r="AC1752" s="90">
        <v>698.96874579901817</v>
      </c>
      <c r="AD1752" s="90">
        <v>1076.4626351611294</v>
      </c>
    </row>
    <row r="1753" spans="1:30" x14ac:dyDescent="0.2">
      <c r="A1753" s="89" t="s">
        <v>1117</v>
      </c>
      <c r="B1753" s="89" t="s">
        <v>577</v>
      </c>
      <c r="C1753" s="89" t="s">
        <v>5</v>
      </c>
      <c r="D1753" s="89" t="s">
        <v>916</v>
      </c>
      <c r="E1753" s="89" t="s">
        <v>608</v>
      </c>
      <c r="F1753" s="89" t="s">
        <v>608</v>
      </c>
      <c r="G1753" s="89" t="s">
        <v>541</v>
      </c>
      <c r="H1753" s="89" t="s">
        <v>83</v>
      </c>
      <c r="I1753" s="89" t="s">
        <v>387</v>
      </c>
      <c r="J1753" s="90">
        <v>55.011809999999997</v>
      </c>
      <c r="K1753" s="90">
        <v>74.112449999999995</v>
      </c>
      <c r="L1753" s="89" t="s">
        <v>24</v>
      </c>
      <c r="M1753" s="89" t="s">
        <v>25</v>
      </c>
      <c r="N1753" s="89"/>
      <c r="O1753" s="89" t="s">
        <v>25</v>
      </c>
      <c r="P1753" s="90" t="s">
        <v>540</v>
      </c>
      <c r="Q1753" s="89" t="s">
        <v>540</v>
      </c>
      <c r="R1753" s="90">
        <v>37.246755611111105</v>
      </c>
      <c r="S1753" s="90">
        <v>189.01297827777779</v>
      </c>
      <c r="T1753" s="90">
        <v>16.034161722222223</v>
      </c>
      <c r="U1753" s="90">
        <v>0</v>
      </c>
      <c r="V1753" s="90">
        <v>448.63205763736721</v>
      </c>
      <c r="W1753" s="90">
        <v>0.65961000000000003</v>
      </c>
      <c r="X1753" s="90">
        <v>66.12</v>
      </c>
      <c r="Y1753" s="90">
        <v>24.568332468644996</v>
      </c>
      <c r="Z1753" s="90">
        <v>124.67485060180502</v>
      </c>
      <c r="AA1753" s="90">
        <v>10.576293413595002</v>
      </c>
      <c r="AB1753" s="90">
        <v>0</v>
      </c>
      <c r="AC1753" s="90">
        <v>295.92219153818382</v>
      </c>
      <c r="AD1753" s="90">
        <v>455.74166802222885</v>
      </c>
    </row>
    <row r="1754" spans="1:30" x14ac:dyDescent="0.2">
      <c r="A1754" s="89" t="s">
        <v>1117</v>
      </c>
      <c r="B1754" s="89" t="s">
        <v>577</v>
      </c>
      <c r="C1754" s="89" t="s">
        <v>10</v>
      </c>
      <c r="D1754" s="89" t="s">
        <v>916</v>
      </c>
      <c r="E1754" s="89" t="s">
        <v>608</v>
      </c>
      <c r="F1754" s="89" t="s">
        <v>608</v>
      </c>
      <c r="G1754" s="89" t="s">
        <v>541</v>
      </c>
      <c r="H1754" s="89" t="s">
        <v>83</v>
      </c>
      <c r="I1754" s="89" t="s">
        <v>387</v>
      </c>
      <c r="J1754" s="90">
        <v>55.011809999999997</v>
      </c>
      <c r="K1754" s="90">
        <v>74.112449999999995</v>
      </c>
      <c r="L1754" s="89" t="s">
        <v>24</v>
      </c>
      <c r="M1754" s="89" t="s">
        <v>25</v>
      </c>
      <c r="N1754" s="89"/>
      <c r="O1754" s="89" t="s">
        <v>25</v>
      </c>
      <c r="P1754" s="90" t="s">
        <v>540</v>
      </c>
      <c r="Q1754" s="89" t="s">
        <v>540</v>
      </c>
      <c r="R1754" s="90">
        <v>37.246755611111105</v>
      </c>
      <c r="S1754" s="90">
        <v>189.01297827777779</v>
      </c>
      <c r="T1754" s="90">
        <v>16.034161722222223</v>
      </c>
      <c r="U1754" s="90">
        <v>0</v>
      </c>
      <c r="V1754" s="90">
        <v>448.63205763736721</v>
      </c>
      <c r="W1754" s="90">
        <v>0.38213999999999998</v>
      </c>
      <c r="X1754" s="90">
        <v>66.12</v>
      </c>
      <c r="Y1754" s="90">
        <v>14.233475189229997</v>
      </c>
      <c r="Z1754" s="90">
        <v>72.229419519070007</v>
      </c>
      <c r="AA1754" s="90">
        <v>6.1272945605300002</v>
      </c>
      <c r="AB1754" s="90">
        <v>0</v>
      </c>
      <c r="AC1754" s="90">
        <v>171.44025450554349</v>
      </c>
      <c r="AD1754" s="90">
        <v>264.03044377437351</v>
      </c>
    </row>
    <row r="1755" spans="1:30" x14ac:dyDescent="0.2">
      <c r="A1755" s="89" t="s">
        <v>1117</v>
      </c>
      <c r="B1755" s="89" t="s">
        <v>577</v>
      </c>
      <c r="C1755" s="89" t="s">
        <v>9</v>
      </c>
      <c r="D1755" s="89" t="s">
        <v>916</v>
      </c>
      <c r="E1755" s="89" t="s">
        <v>608</v>
      </c>
      <c r="F1755" s="89" t="s">
        <v>608</v>
      </c>
      <c r="G1755" s="89" t="s">
        <v>541</v>
      </c>
      <c r="H1755" s="89" t="s">
        <v>83</v>
      </c>
      <c r="I1755" s="89" t="s">
        <v>387</v>
      </c>
      <c r="J1755" s="90">
        <v>55.011809999999997</v>
      </c>
      <c r="K1755" s="90">
        <v>74.112449999999995</v>
      </c>
      <c r="L1755" s="89" t="s">
        <v>24</v>
      </c>
      <c r="M1755" s="89" t="s">
        <v>25</v>
      </c>
      <c r="N1755" s="89"/>
      <c r="O1755" s="89" t="s">
        <v>25</v>
      </c>
      <c r="P1755" s="90" t="s">
        <v>540</v>
      </c>
      <c r="Q1755" s="89" t="s">
        <v>540</v>
      </c>
      <c r="R1755" s="90">
        <v>37.246755611111105</v>
      </c>
      <c r="S1755" s="90">
        <v>189.01297827777779</v>
      </c>
      <c r="T1755" s="90">
        <v>16.034161722222223</v>
      </c>
      <c r="U1755" s="90">
        <v>0</v>
      </c>
      <c r="V1755" s="90">
        <v>448.63205763736721</v>
      </c>
      <c r="W1755" s="90">
        <v>9.2899999999999996E-2</v>
      </c>
      <c r="X1755" s="90">
        <v>66.12</v>
      </c>
      <c r="Y1755" s="90">
        <v>3.4602235962722214</v>
      </c>
      <c r="Z1755" s="90">
        <v>17.559305682005554</v>
      </c>
      <c r="AA1755" s="90">
        <v>1.4895736239944444</v>
      </c>
      <c r="AB1755" s="90">
        <v>0</v>
      </c>
      <c r="AC1755" s="90">
        <v>41.67791815451141</v>
      </c>
      <c r="AD1755" s="90">
        <v>64.187021056783635</v>
      </c>
    </row>
    <row r="1756" spans="1:30" x14ac:dyDescent="0.2">
      <c r="A1756" s="89" t="s">
        <v>1117</v>
      </c>
      <c r="B1756" s="89" t="s">
        <v>578</v>
      </c>
      <c r="C1756" s="89" t="s">
        <v>6</v>
      </c>
      <c r="D1756" s="89" t="s">
        <v>916</v>
      </c>
      <c r="E1756" s="89" t="s">
        <v>608</v>
      </c>
      <c r="F1756" s="89" t="s">
        <v>608</v>
      </c>
      <c r="G1756" s="89" t="s">
        <v>541</v>
      </c>
      <c r="H1756" s="89" t="s">
        <v>83</v>
      </c>
      <c r="I1756" s="89" t="s">
        <v>387</v>
      </c>
      <c r="J1756" s="90">
        <v>55.011809999999997</v>
      </c>
      <c r="K1756" s="90">
        <v>74.112449999999995</v>
      </c>
      <c r="L1756" s="89" t="s">
        <v>24</v>
      </c>
      <c r="M1756" s="89" t="s">
        <v>25</v>
      </c>
      <c r="N1756" s="89"/>
      <c r="O1756" s="89" t="s">
        <v>25</v>
      </c>
      <c r="P1756" s="90" t="s">
        <v>540</v>
      </c>
      <c r="Q1756" s="89" t="s">
        <v>540</v>
      </c>
      <c r="R1756" s="90">
        <v>37.246755611111105</v>
      </c>
      <c r="S1756" s="90">
        <v>189.01297827777779</v>
      </c>
      <c r="T1756" s="90">
        <v>16.034161722222223</v>
      </c>
      <c r="U1756" s="90">
        <v>0</v>
      </c>
      <c r="V1756" s="90">
        <v>448.63205763736721</v>
      </c>
      <c r="W1756" s="90">
        <v>0.86426000000000003</v>
      </c>
      <c r="X1756" s="90">
        <v>66.12</v>
      </c>
      <c r="Y1756" s="90">
        <v>32.190881004458888</v>
      </c>
      <c r="Z1756" s="90">
        <v>163.35635660635225</v>
      </c>
      <c r="AA1756" s="90">
        <v>13.857684610047778</v>
      </c>
      <c r="AB1756" s="90">
        <v>0</v>
      </c>
      <c r="AC1756" s="90">
        <v>387.73474213367098</v>
      </c>
      <c r="AD1756" s="90">
        <v>597.13966435452994</v>
      </c>
    </row>
    <row r="1757" spans="1:30" x14ac:dyDescent="0.2">
      <c r="A1757" s="89" t="s">
        <v>1117</v>
      </c>
      <c r="B1757" s="89" t="s">
        <v>578</v>
      </c>
      <c r="C1757" s="89" t="s">
        <v>7</v>
      </c>
      <c r="D1757" s="89" t="s">
        <v>916</v>
      </c>
      <c r="E1757" s="89" t="s">
        <v>608</v>
      </c>
      <c r="F1757" s="89" t="s">
        <v>608</v>
      </c>
      <c r="G1757" s="89" t="s">
        <v>541</v>
      </c>
      <c r="H1757" s="89" t="s">
        <v>83</v>
      </c>
      <c r="I1757" s="89" t="s">
        <v>387</v>
      </c>
      <c r="J1757" s="90">
        <v>55.011809999999997</v>
      </c>
      <c r="K1757" s="90">
        <v>74.112449999999995</v>
      </c>
      <c r="L1757" s="89" t="s">
        <v>24</v>
      </c>
      <c r="M1757" s="89" t="s">
        <v>25</v>
      </c>
      <c r="N1757" s="89"/>
      <c r="O1757" s="89" t="s">
        <v>25</v>
      </c>
      <c r="P1757" s="90" t="s">
        <v>540</v>
      </c>
      <c r="Q1757" s="89" t="s">
        <v>540</v>
      </c>
      <c r="R1757" s="90">
        <v>37.246755611111105</v>
      </c>
      <c r="S1757" s="90">
        <v>189.01297827777779</v>
      </c>
      <c r="T1757" s="90">
        <v>16.034161722222223</v>
      </c>
      <c r="U1757" s="90">
        <v>0</v>
      </c>
      <c r="V1757" s="90">
        <v>448.63205763736721</v>
      </c>
      <c r="W1757" s="90">
        <v>0.55557999999999996</v>
      </c>
      <c r="X1757" s="90">
        <v>66.12</v>
      </c>
      <c r="Y1757" s="90">
        <v>20.693552482421108</v>
      </c>
      <c r="Z1757" s="90">
        <v>105.01183047156778</v>
      </c>
      <c r="AA1757" s="90">
        <v>8.9082595696322215</v>
      </c>
      <c r="AB1757" s="90">
        <v>0</v>
      </c>
      <c r="AC1757" s="90">
        <v>249.25099858216845</v>
      </c>
      <c r="AD1757" s="90">
        <v>383.86464110578959</v>
      </c>
    </row>
    <row r="1758" spans="1:30" x14ac:dyDescent="0.2">
      <c r="A1758" s="89" t="s">
        <v>1117</v>
      </c>
      <c r="B1758" s="89" t="s">
        <v>577</v>
      </c>
      <c r="C1758" s="89" t="s">
        <v>4</v>
      </c>
      <c r="D1758" s="89" t="s">
        <v>917</v>
      </c>
      <c r="E1758" s="89" t="s">
        <v>608</v>
      </c>
      <c r="F1758" s="89" t="s">
        <v>608</v>
      </c>
      <c r="G1758" s="89" t="s">
        <v>541</v>
      </c>
      <c r="H1758" s="89" t="s">
        <v>83</v>
      </c>
      <c r="I1758" s="89" t="s">
        <v>388</v>
      </c>
      <c r="J1758" s="90">
        <v>55.159095000000001</v>
      </c>
      <c r="K1758" s="90">
        <v>72.708624</v>
      </c>
      <c r="L1758" s="89" t="s">
        <v>24</v>
      </c>
      <c r="M1758" s="89" t="s">
        <v>25</v>
      </c>
      <c r="N1758" s="89"/>
      <c r="O1758" s="89" t="s">
        <v>25</v>
      </c>
      <c r="P1758" s="90" t="s">
        <v>540</v>
      </c>
      <c r="Q1758" s="89" t="s">
        <v>540</v>
      </c>
      <c r="R1758" s="90">
        <v>37.246755611111105</v>
      </c>
      <c r="S1758" s="90">
        <v>189.01297827777779</v>
      </c>
      <c r="T1758" s="90">
        <v>16.034161722222223</v>
      </c>
      <c r="U1758" s="90">
        <v>0</v>
      </c>
      <c r="V1758" s="90">
        <v>459.69180134500346</v>
      </c>
      <c r="W1758" s="90">
        <v>1.49563</v>
      </c>
      <c r="X1758" s="90">
        <v>67.75</v>
      </c>
      <c r="Y1758" s="90">
        <v>55.7073650946461</v>
      </c>
      <c r="Z1758" s="90">
        <v>282.69348070159282</v>
      </c>
      <c r="AA1758" s="90">
        <v>23.981173296607224</v>
      </c>
      <c r="AB1758" s="90">
        <v>0</v>
      </c>
      <c r="AC1758" s="90">
        <v>687.52884884562752</v>
      </c>
      <c r="AD1758" s="90">
        <v>1049.9108679384735</v>
      </c>
    </row>
    <row r="1759" spans="1:30" x14ac:dyDescent="0.2">
      <c r="A1759" s="89" t="s">
        <v>1117</v>
      </c>
      <c r="B1759" s="89" t="s">
        <v>577</v>
      </c>
      <c r="C1759" s="89" t="s">
        <v>5</v>
      </c>
      <c r="D1759" s="89" t="s">
        <v>917</v>
      </c>
      <c r="E1759" s="89" t="s">
        <v>608</v>
      </c>
      <c r="F1759" s="89" t="s">
        <v>608</v>
      </c>
      <c r="G1759" s="89" t="s">
        <v>541</v>
      </c>
      <c r="H1759" s="89" t="s">
        <v>83</v>
      </c>
      <c r="I1759" s="89" t="s">
        <v>388</v>
      </c>
      <c r="J1759" s="90">
        <v>55.159095000000001</v>
      </c>
      <c r="K1759" s="90">
        <v>72.708624</v>
      </c>
      <c r="L1759" s="89" t="s">
        <v>24</v>
      </c>
      <c r="M1759" s="89" t="s">
        <v>25</v>
      </c>
      <c r="N1759" s="89"/>
      <c r="O1759" s="89" t="s">
        <v>25</v>
      </c>
      <c r="P1759" s="90" t="s">
        <v>540</v>
      </c>
      <c r="Q1759" s="89" t="s">
        <v>540</v>
      </c>
      <c r="R1759" s="90">
        <v>37.246755611111105</v>
      </c>
      <c r="S1759" s="90">
        <v>189.01297827777779</v>
      </c>
      <c r="T1759" s="90">
        <v>16.034161722222223</v>
      </c>
      <c r="U1759" s="90">
        <v>0</v>
      </c>
      <c r="V1759" s="90">
        <v>459.69180134500346</v>
      </c>
      <c r="W1759" s="90">
        <v>0.63270999999999999</v>
      </c>
      <c r="X1759" s="90">
        <v>67.75</v>
      </c>
      <c r="Y1759" s="90">
        <v>23.566394742706105</v>
      </c>
      <c r="Z1759" s="90">
        <v>119.59040148613279</v>
      </c>
      <c r="AA1759" s="90">
        <v>10.144974463267223</v>
      </c>
      <c r="AB1759" s="90">
        <v>0</v>
      </c>
      <c r="AC1759" s="90">
        <v>290.85159962899712</v>
      </c>
      <c r="AD1759" s="90">
        <v>444.15337032110324</v>
      </c>
    </row>
    <row r="1760" spans="1:30" x14ac:dyDescent="0.2">
      <c r="A1760" s="89" t="s">
        <v>1117</v>
      </c>
      <c r="B1760" s="89" t="s">
        <v>577</v>
      </c>
      <c r="C1760" s="89" t="s">
        <v>10</v>
      </c>
      <c r="D1760" s="89" t="s">
        <v>917</v>
      </c>
      <c r="E1760" s="89" t="s">
        <v>608</v>
      </c>
      <c r="F1760" s="89" t="s">
        <v>608</v>
      </c>
      <c r="G1760" s="89" t="s">
        <v>541</v>
      </c>
      <c r="H1760" s="89" t="s">
        <v>83</v>
      </c>
      <c r="I1760" s="89" t="s">
        <v>388</v>
      </c>
      <c r="J1760" s="90">
        <v>55.159095000000001</v>
      </c>
      <c r="K1760" s="90">
        <v>72.708624</v>
      </c>
      <c r="L1760" s="89" t="s">
        <v>24</v>
      </c>
      <c r="M1760" s="89" t="s">
        <v>25</v>
      </c>
      <c r="N1760" s="89"/>
      <c r="O1760" s="89" t="s">
        <v>25</v>
      </c>
      <c r="P1760" s="90" t="s">
        <v>540</v>
      </c>
      <c r="Q1760" s="89" t="s">
        <v>540</v>
      </c>
      <c r="R1760" s="90">
        <v>37.246755611111105</v>
      </c>
      <c r="S1760" s="90">
        <v>189.01297827777779</v>
      </c>
      <c r="T1760" s="90">
        <v>16.034161722222223</v>
      </c>
      <c r="U1760" s="90">
        <v>0</v>
      </c>
      <c r="V1760" s="90">
        <v>459.69180134500346</v>
      </c>
      <c r="W1760" s="90">
        <v>0.36646000000000001</v>
      </c>
      <c r="X1760" s="90">
        <v>67.75</v>
      </c>
      <c r="Y1760" s="90">
        <v>13.649446061247776</v>
      </c>
      <c r="Z1760" s="90">
        <v>69.265696019674451</v>
      </c>
      <c r="AA1760" s="90">
        <v>5.875878904725556</v>
      </c>
      <c r="AB1760" s="90">
        <v>0</v>
      </c>
      <c r="AC1760" s="90">
        <v>168.45865752088997</v>
      </c>
      <c r="AD1760" s="90">
        <v>257.24967850653775</v>
      </c>
    </row>
    <row r="1761" spans="1:30" x14ac:dyDescent="0.2">
      <c r="A1761" s="89" t="s">
        <v>1117</v>
      </c>
      <c r="B1761" s="89" t="s">
        <v>577</v>
      </c>
      <c r="C1761" s="89" t="s">
        <v>9</v>
      </c>
      <c r="D1761" s="89" t="s">
        <v>917</v>
      </c>
      <c r="E1761" s="89" t="s">
        <v>608</v>
      </c>
      <c r="F1761" s="89" t="s">
        <v>608</v>
      </c>
      <c r="G1761" s="89" t="s">
        <v>541</v>
      </c>
      <c r="H1761" s="89" t="s">
        <v>83</v>
      </c>
      <c r="I1761" s="89" t="s">
        <v>388</v>
      </c>
      <c r="J1761" s="90">
        <v>55.159095000000001</v>
      </c>
      <c r="K1761" s="90">
        <v>72.708624</v>
      </c>
      <c r="L1761" s="89" t="s">
        <v>24</v>
      </c>
      <c r="M1761" s="89" t="s">
        <v>25</v>
      </c>
      <c r="N1761" s="89"/>
      <c r="O1761" s="89" t="s">
        <v>25</v>
      </c>
      <c r="P1761" s="90" t="s">
        <v>540</v>
      </c>
      <c r="Q1761" s="89" t="s">
        <v>540</v>
      </c>
      <c r="R1761" s="90">
        <v>37.246755611111105</v>
      </c>
      <c r="S1761" s="90">
        <v>189.01297827777779</v>
      </c>
      <c r="T1761" s="90">
        <v>16.034161722222223</v>
      </c>
      <c r="U1761" s="90">
        <v>0</v>
      </c>
      <c r="V1761" s="90">
        <v>459.69180134500346</v>
      </c>
      <c r="W1761" s="90">
        <v>8.906E-2</v>
      </c>
      <c r="X1761" s="90">
        <v>67.75</v>
      </c>
      <c r="Y1761" s="90">
        <v>3.3171960547255552</v>
      </c>
      <c r="Z1761" s="90">
        <v>16.833495845418891</v>
      </c>
      <c r="AA1761" s="90">
        <v>1.4280024429811111</v>
      </c>
      <c r="AB1761" s="90">
        <v>0</v>
      </c>
      <c r="AC1761" s="90">
        <v>40.940151827786011</v>
      </c>
      <c r="AD1761" s="90">
        <v>62.518846170911573</v>
      </c>
    </row>
    <row r="1762" spans="1:30" x14ac:dyDescent="0.2">
      <c r="A1762" s="89" t="s">
        <v>1117</v>
      </c>
      <c r="B1762" s="89" t="s">
        <v>578</v>
      </c>
      <c r="C1762" s="89" t="s">
        <v>6</v>
      </c>
      <c r="D1762" s="89" t="s">
        <v>917</v>
      </c>
      <c r="E1762" s="89" t="s">
        <v>608</v>
      </c>
      <c r="F1762" s="89" t="s">
        <v>608</v>
      </c>
      <c r="G1762" s="89" t="s">
        <v>541</v>
      </c>
      <c r="H1762" s="89" t="s">
        <v>83</v>
      </c>
      <c r="I1762" s="89" t="s">
        <v>388</v>
      </c>
      <c r="J1762" s="90">
        <v>55.159095000000001</v>
      </c>
      <c r="K1762" s="90">
        <v>72.708624</v>
      </c>
      <c r="L1762" s="89" t="s">
        <v>24</v>
      </c>
      <c r="M1762" s="89" t="s">
        <v>25</v>
      </c>
      <c r="N1762" s="89"/>
      <c r="O1762" s="89" t="s">
        <v>25</v>
      </c>
      <c r="P1762" s="90" t="s">
        <v>540</v>
      </c>
      <c r="Q1762" s="89" t="s">
        <v>540</v>
      </c>
      <c r="R1762" s="90">
        <v>37.246755611111105</v>
      </c>
      <c r="S1762" s="90">
        <v>189.01297827777779</v>
      </c>
      <c r="T1762" s="90">
        <v>16.034161722222223</v>
      </c>
      <c r="U1762" s="90">
        <v>0</v>
      </c>
      <c r="V1762" s="90">
        <v>459.69180134500346</v>
      </c>
      <c r="W1762" s="90">
        <v>0.36429</v>
      </c>
      <c r="X1762" s="90">
        <v>67.75</v>
      </c>
      <c r="Y1762" s="90">
        <v>13.568620601571665</v>
      </c>
      <c r="Z1762" s="90">
        <v>68.855537856811665</v>
      </c>
      <c r="AA1762" s="90">
        <v>5.8410847737883334</v>
      </c>
      <c r="AB1762" s="90">
        <v>0</v>
      </c>
      <c r="AC1762" s="90">
        <v>167.4611263119713</v>
      </c>
      <c r="AD1762" s="90">
        <v>255.72636954414298</v>
      </c>
    </row>
    <row r="1763" spans="1:30" x14ac:dyDescent="0.2">
      <c r="A1763" s="89" t="s">
        <v>1117</v>
      </c>
      <c r="B1763" s="89" t="s">
        <v>578</v>
      </c>
      <c r="C1763" s="89" t="s">
        <v>7</v>
      </c>
      <c r="D1763" s="89" t="s">
        <v>917</v>
      </c>
      <c r="E1763" s="89" t="s">
        <v>608</v>
      </c>
      <c r="F1763" s="89" t="s">
        <v>608</v>
      </c>
      <c r="G1763" s="89" t="s">
        <v>541</v>
      </c>
      <c r="H1763" s="89" t="s">
        <v>83</v>
      </c>
      <c r="I1763" s="89" t="s">
        <v>388</v>
      </c>
      <c r="J1763" s="90">
        <v>55.159095000000001</v>
      </c>
      <c r="K1763" s="90">
        <v>72.708624</v>
      </c>
      <c r="L1763" s="89" t="s">
        <v>24</v>
      </c>
      <c r="M1763" s="89" t="s">
        <v>25</v>
      </c>
      <c r="N1763" s="89"/>
      <c r="O1763" s="89" t="s">
        <v>25</v>
      </c>
      <c r="P1763" s="90" t="s">
        <v>540</v>
      </c>
      <c r="Q1763" s="89" t="s">
        <v>540</v>
      </c>
      <c r="R1763" s="90">
        <v>37.246755611111105</v>
      </c>
      <c r="S1763" s="90">
        <v>189.01297827777779</v>
      </c>
      <c r="T1763" s="90">
        <v>16.034161722222223</v>
      </c>
      <c r="U1763" s="90">
        <v>0</v>
      </c>
      <c r="V1763" s="90">
        <v>459.69180134500346</v>
      </c>
      <c r="W1763" s="90">
        <v>0.23549999999999999</v>
      </c>
      <c r="X1763" s="90">
        <v>67.75</v>
      </c>
      <c r="Y1763" s="90">
        <v>8.7716109464166649</v>
      </c>
      <c r="Z1763" s="90">
        <v>44.512556384416669</v>
      </c>
      <c r="AA1763" s="90">
        <v>3.7760450855833332</v>
      </c>
      <c r="AB1763" s="90">
        <v>0</v>
      </c>
      <c r="AC1763" s="90">
        <v>108.2574192167483</v>
      </c>
      <c r="AD1763" s="90">
        <v>165.31763163316498</v>
      </c>
    </row>
    <row r="1764" spans="1:30" x14ac:dyDescent="0.2">
      <c r="A1764" s="89" t="s">
        <v>1117</v>
      </c>
      <c r="B1764" s="89" t="s">
        <v>577</v>
      </c>
      <c r="C1764" s="89" t="s">
        <v>4</v>
      </c>
      <c r="D1764" s="89" t="s">
        <v>918</v>
      </c>
      <c r="E1764" s="89" t="s">
        <v>608</v>
      </c>
      <c r="F1764" s="89" t="s">
        <v>608</v>
      </c>
      <c r="G1764" s="89" t="s">
        <v>541</v>
      </c>
      <c r="H1764" s="89" t="s">
        <v>83</v>
      </c>
      <c r="I1764" s="89" t="s">
        <v>389</v>
      </c>
      <c r="J1764" s="90">
        <v>54.957614</v>
      </c>
      <c r="K1764" s="90">
        <v>73.431102999999993</v>
      </c>
      <c r="L1764" s="89" t="s">
        <v>24</v>
      </c>
      <c r="M1764" s="89" t="s">
        <v>25</v>
      </c>
      <c r="N1764" s="89"/>
      <c r="O1764" s="89" t="s">
        <v>25</v>
      </c>
      <c r="P1764" s="90" t="s">
        <v>540</v>
      </c>
      <c r="Q1764" s="89" t="s">
        <v>540</v>
      </c>
      <c r="R1764" s="90">
        <v>37.246755611111105</v>
      </c>
      <c r="S1764" s="90">
        <v>189.01297827777779</v>
      </c>
      <c r="T1764" s="90">
        <v>16.034161722222223</v>
      </c>
      <c r="U1764" s="90">
        <v>0</v>
      </c>
      <c r="V1764" s="90">
        <v>251.08052268259377</v>
      </c>
      <c r="W1764" s="90">
        <v>1.2508699999999999</v>
      </c>
      <c r="X1764" s="90">
        <v>23.61</v>
      </c>
      <c r="Y1764" s="90">
        <v>46.590849191270543</v>
      </c>
      <c r="Z1764" s="90">
        <v>236.43066413832389</v>
      </c>
      <c r="AA1764" s="90">
        <v>20.05665187347611</v>
      </c>
      <c r="AB1764" s="90">
        <v>0</v>
      </c>
      <c r="AC1764" s="90">
        <v>314.06909340797603</v>
      </c>
      <c r="AD1764" s="90">
        <v>617.14725861104648</v>
      </c>
    </row>
    <row r="1765" spans="1:30" x14ac:dyDescent="0.2">
      <c r="A1765" s="89" t="s">
        <v>1117</v>
      </c>
      <c r="B1765" s="89" t="s">
        <v>577</v>
      </c>
      <c r="C1765" s="89" t="s">
        <v>5</v>
      </c>
      <c r="D1765" s="89" t="s">
        <v>918</v>
      </c>
      <c r="E1765" s="89" t="s">
        <v>608</v>
      </c>
      <c r="F1765" s="89" t="s">
        <v>608</v>
      </c>
      <c r="G1765" s="89" t="s">
        <v>541</v>
      </c>
      <c r="H1765" s="89" t="s">
        <v>83</v>
      </c>
      <c r="I1765" s="89" t="s">
        <v>389</v>
      </c>
      <c r="J1765" s="90">
        <v>54.957614</v>
      </c>
      <c r="K1765" s="90">
        <v>73.431102999999993</v>
      </c>
      <c r="L1765" s="89" t="s">
        <v>24</v>
      </c>
      <c r="M1765" s="89" t="s">
        <v>25</v>
      </c>
      <c r="N1765" s="89"/>
      <c r="O1765" s="89" t="s">
        <v>25</v>
      </c>
      <c r="P1765" s="90" t="s">
        <v>540</v>
      </c>
      <c r="Q1765" s="89" t="s">
        <v>540</v>
      </c>
      <c r="R1765" s="90">
        <v>37.246755611111105</v>
      </c>
      <c r="S1765" s="90">
        <v>189.01297827777779</v>
      </c>
      <c r="T1765" s="90">
        <v>16.034161722222223</v>
      </c>
      <c r="U1765" s="90">
        <v>0</v>
      </c>
      <c r="V1765" s="90">
        <v>251.08052268259377</v>
      </c>
      <c r="W1765" s="90">
        <v>0.52790000000000004</v>
      </c>
      <c r="X1765" s="90">
        <v>23.61</v>
      </c>
      <c r="Y1765" s="90">
        <v>19.662562287105555</v>
      </c>
      <c r="Z1765" s="90">
        <v>99.779951232838897</v>
      </c>
      <c r="AA1765" s="90">
        <v>8.4644339731611122</v>
      </c>
      <c r="AB1765" s="90">
        <v>0</v>
      </c>
      <c r="AC1765" s="90">
        <v>132.54540792414124</v>
      </c>
      <c r="AD1765" s="90">
        <v>260.45235541724679</v>
      </c>
    </row>
    <row r="1766" spans="1:30" x14ac:dyDescent="0.2">
      <c r="A1766" s="89" t="s">
        <v>1117</v>
      </c>
      <c r="B1766" s="89" t="s">
        <v>577</v>
      </c>
      <c r="C1766" s="89" t="s">
        <v>10</v>
      </c>
      <c r="D1766" s="89" t="s">
        <v>918</v>
      </c>
      <c r="E1766" s="89" t="s">
        <v>608</v>
      </c>
      <c r="F1766" s="89" t="s">
        <v>608</v>
      </c>
      <c r="G1766" s="89" t="s">
        <v>541</v>
      </c>
      <c r="H1766" s="89" t="s">
        <v>83</v>
      </c>
      <c r="I1766" s="89" t="s">
        <v>389</v>
      </c>
      <c r="J1766" s="90">
        <v>54.957614</v>
      </c>
      <c r="K1766" s="90">
        <v>73.431102999999993</v>
      </c>
      <c r="L1766" s="89" t="s">
        <v>24</v>
      </c>
      <c r="M1766" s="89" t="s">
        <v>25</v>
      </c>
      <c r="N1766" s="89"/>
      <c r="O1766" s="89" t="s">
        <v>25</v>
      </c>
      <c r="P1766" s="90" t="s">
        <v>540</v>
      </c>
      <c r="Q1766" s="89" t="s">
        <v>540</v>
      </c>
      <c r="R1766" s="90">
        <v>37.246755611111105</v>
      </c>
      <c r="S1766" s="90">
        <v>189.01297827777779</v>
      </c>
      <c r="T1766" s="90">
        <v>16.034161722222223</v>
      </c>
      <c r="U1766" s="90">
        <v>0</v>
      </c>
      <c r="V1766" s="90">
        <v>251.08052268259377</v>
      </c>
      <c r="W1766" s="90">
        <v>0.30551</v>
      </c>
      <c r="X1766" s="90">
        <v>23.61</v>
      </c>
      <c r="Y1766" s="90">
        <v>11.379256306750554</v>
      </c>
      <c r="Z1766" s="90">
        <v>57.745354993643893</v>
      </c>
      <c r="AA1766" s="90">
        <v>4.8985967477561116</v>
      </c>
      <c r="AB1766" s="90">
        <v>0</v>
      </c>
      <c r="AC1766" s="90">
        <v>76.707610484759229</v>
      </c>
      <c r="AD1766" s="90">
        <v>150.73081853290978</v>
      </c>
    </row>
    <row r="1767" spans="1:30" x14ac:dyDescent="0.2">
      <c r="A1767" s="89" t="s">
        <v>1117</v>
      </c>
      <c r="B1767" s="89" t="s">
        <v>577</v>
      </c>
      <c r="C1767" s="89" t="s">
        <v>9</v>
      </c>
      <c r="D1767" s="89" t="s">
        <v>918</v>
      </c>
      <c r="E1767" s="89" t="s">
        <v>608</v>
      </c>
      <c r="F1767" s="89" t="s">
        <v>608</v>
      </c>
      <c r="G1767" s="89" t="s">
        <v>541</v>
      </c>
      <c r="H1767" s="89" t="s">
        <v>83</v>
      </c>
      <c r="I1767" s="89" t="s">
        <v>389</v>
      </c>
      <c r="J1767" s="90">
        <v>54.957614</v>
      </c>
      <c r="K1767" s="90">
        <v>73.431102999999993</v>
      </c>
      <c r="L1767" s="89" t="s">
        <v>24</v>
      </c>
      <c r="M1767" s="89" t="s">
        <v>25</v>
      </c>
      <c r="N1767" s="89"/>
      <c r="O1767" s="89" t="s">
        <v>25</v>
      </c>
      <c r="P1767" s="90" t="s">
        <v>540</v>
      </c>
      <c r="Q1767" s="89" t="s">
        <v>540</v>
      </c>
      <c r="R1767" s="90">
        <v>37.246755611111105</v>
      </c>
      <c r="S1767" s="90">
        <v>189.01297827777779</v>
      </c>
      <c r="T1767" s="90">
        <v>16.034161722222223</v>
      </c>
      <c r="U1767" s="90">
        <v>0</v>
      </c>
      <c r="V1767" s="90">
        <v>251.08052268259377</v>
      </c>
      <c r="W1767" s="90">
        <v>7.4190000000000006E-2</v>
      </c>
      <c r="X1767" s="90">
        <v>23.61</v>
      </c>
      <c r="Y1767" s="90">
        <v>2.763336798788333</v>
      </c>
      <c r="Z1767" s="90">
        <v>14.022872858428336</v>
      </c>
      <c r="AA1767" s="90">
        <v>1.1895744581716667</v>
      </c>
      <c r="AB1767" s="90">
        <v>0</v>
      </c>
      <c r="AC1767" s="90">
        <v>18.627663977821634</v>
      </c>
      <c r="AD1767" s="90">
        <v>36.60344809320997</v>
      </c>
    </row>
    <row r="1768" spans="1:30" x14ac:dyDescent="0.2">
      <c r="A1768" s="89" t="s">
        <v>1117</v>
      </c>
      <c r="B1768" s="89" t="s">
        <v>578</v>
      </c>
      <c r="C1768" s="89" t="s">
        <v>6</v>
      </c>
      <c r="D1768" s="89" t="s">
        <v>918</v>
      </c>
      <c r="E1768" s="89" t="s">
        <v>608</v>
      </c>
      <c r="F1768" s="89" t="s">
        <v>608</v>
      </c>
      <c r="G1768" s="89" t="s">
        <v>541</v>
      </c>
      <c r="H1768" s="89" t="s">
        <v>83</v>
      </c>
      <c r="I1768" s="89" t="s">
        <v>389</v>
      </c>
      <c r="J1768" s="90">
        <v>54.957614</v>
      </c>
      <c r="K1768" s="90">
        <v>73.431102999999993</v>
      </c>
      <c r="L1768" s="89" t="s">
        <v>24</v>
      </c>
      <c r="M1768" s="89" t="s">
        <v>25</v>
      </c>
      <c r="N1768" s="89"/>
      <c r="O1768" s="89" t="s">
        <v>25</v>
      </c>
      <c r="P1768" s="90" t="s">
        <v>540</v>
      </c>
      <c r="Q1768" s="89" t="s">
        <v>540</v>
      </c>
      <c r="R1768" s="90">
        <v>37.246755611111105</v>
      </c>
      <c r="S1768" s="90">
        <v>189.01297827777779</v>
      </c>
      <c r="T1768" s="90">
        <v>16.034161722222223</v>
      </c>
      <c r="U1768" s="90">
        <v>0</v>
      </c>
      <c r="V1768" s="90">
        <v>251.08052268259377</v>
      </c>
      <c r="W1768" s="90">
        <v>0.40899999999999997</v>
      </c>
      <c r="X1768" s="90">
        <v>23.61</v>
      </c>
      <c r="Y1768" s="90">
        <v>15.233923044944442</v>
      </c>
      <c r="Z1768" s="90">
        <v>77.306308115611117</v>
      </c>
      <c r="AA1768" s="90">
        <v>6.5579721443888888</v>
      </c>
      <c r="AB1768" s="90">
        <v>0</v>
      </c>
      <c r="AC1768" s="90">
        <v>102.69193377718085</v>
      </c>
      <c r="AD1768" s="90">
        <v>201.79013708212528</v>
      </c>
    </row>
    <row r="1769" spans="1:30" x14ac:dyDescent="0.2">
      <c r="A1769" s="89" t="s">
        <v>1117</v>
      </c>
      <c r="B1769" s="89" t="s">
        <v>578</v>
      </c>
      <c r="C1769" s="89" t="s">
        <v>7</v>
      </c>
      <c r="D1769" s="89" t="s">
        <v>918</v>
      </c>
      <c r="E1769" s="89" t="s">
        <v>608</v>
      </c>
      <c r="F1769" s="89" t="s">
        <v>608</v>
      </c>
      <c r="G1769" s="89" t="s">
        <v>541</v>
      </c>
      <c r="H1769" s="89" t="s">
        <v>83</v>
      </c>
      <c r="I1769" s="89" t="s">
        <v>389</v>
      </c>
      <c r="J1769" s="90">
        <v>54.957614</v>
      </c>
      <c r="K1769" s="90">
        <v>73.431102999999993</v>
      </c>
      <c r="L1769" s="89" t="s">
        <v>24</v>
      </c>
      <c r="M1769" s="89" t="s">
        <v>25</v>
      </c>
      <c r="N1769" s="89"/>
      <c r="O1769" s="89" t="s">
        <v>25</v>
      </c>
      <c r="P1769" s="90" t="s">
        <v>540</v>
      </c>
      <c r="Q1769" s="89" t="s">
        <v>540</v>
      </c>
      <c r="R1769" s="90">
        <v>37.246755611111105</v>
      </c>
      <c r="S1769" s="90">
        <v>189.01297827777779</v>
      </c>
      <c r="T1769" s="90">
        <v>16.034161722222223</v>
      </c>
      <c r="U1769" s="90">
        <v>0</v>
      </c>
      <c r="V1769" s="90">
        <v>251.08052268259377</v>
      </c>
      <c r="W1769" s="90">
        <v>0.26278000000000001</v>
      </c>
      <c r="X1769" s="90">
        <v>23.61</v>
      </c>
      <c r="Y1769" s="90">
        <v>9.7877024394877772</v>
      </c>
      <c r="Z1769" s="90">
        <v>49.668830431834451</v>
      </c>
      <c r="AA1769" s="90">
        <v>4.2134570173655561</v>
      </c>
      <c r="AB1769" s="90">
        <v>0</v>
      </c>
      <c r="AC1769" s="90">
        <v>65.978939750531993</v>
      </c>
      <c r="AD1769" s="90">
        <v>129.64892963921977</v>
      </c>
    </row>
    <row r="1770" spans="1:30" x14ac:dyDescent="0.2">
      <c r="A1770" s="89" t="s">
        <v>1117</v>
      </c>
      <c r="B1770" s="89" t="s">
        <v>577</v>
      </c>
      <c r="C1770" s="89" t="s">
        <v>4</v>
      </c>
      <c r="D1770" s="89" t="s">
        <v>919</v>
      </c>
      <c r="E1770" s="89" t="s">
        <v>608</v>
      </c>
      <c r="F1770" s="89" t="s">
        <v>608</v>
      </c>
      <c r="G1770" s="89" t="s">
        <v>541</v>
      </c>
      <c r="H1770" s="89" t="s">
        <v>83</v>
      </c>
      <c r="I1770" s="89" t="s">
        <v>390</v>
      </c>
      <c r="J1770" s="90">
        <v>54.955590000000001</v>
      </c>
      <c r="K1770" s="90">
        <v>71.287030000000001</v>
      </c>
      <c r="L1770" s="89" t="s">
        <v>24</v>
      </c>
      <c r="M1770" s="89" t="s">
        <v>25</v>
      </c>
      <c r="N1770" s="89"/>
      <c r="O1770" s="89" t="s">
        <v>25</v>
      </c>
      <c r="P1770" s="90" t="s">
        <v>540</v>
      </c>
      <c r="Q1770" s="89" t="s">
        <v>540</v>
      </c>
      <c r="R1770" s="90">
        <v>37.246755611111105</v>
      </c>
      <c r="S1770" s="90">
        <v>189.01297827777779</v>
      </c>
      <c r="T1770" s="90">
        <v>16.034161722222223</v>
      </c>
      <c r="U1770" s="90">
        <v>0</v>
      </c>
      <c r="V1770" s="90">
        <v>998.29453478804953</v>
      </c>
      <c r="W1770" s="90">
        <v>0.83831</v>
      </c>
      <c r="X1770" s="90">
        <v>147.13</v>
      </c>
      <c r="Y1770" s="90">
        <v>31.224327696350549</v>
      </c>
      <c r="Z1770" s="90">
        <v>158.45146982004391</v>
      </c>
      <c r="AA1770" s="90">
        <v>13.441598113356111</v>
      </c>
      <c r="AB1770" s="90">
        <v>0</v>
      </c>
      <c r="AC1770" s="90">
        <v>836.88029145816984</v>
      </c>
      <c r="AD1770" s="90">
        <v>1039.9976870879204</v>
      </c>
    </row>
    <row r="1771" spans="1:30" x14ac:dyDescent="0.2">
      <c r="A1771" s="89" t="s">
        <v>1117</v>
      </c>
      <c r="B1771" s="89" t="s">
        <v>577</v>
      </c>
      <c r="C1771" s="89" t="s">
        <v>5</v>
      </c>
      <c r="D1771" s="89" t="s">
        <v>919</v>
      </c>
      <c r="E1771" s="89" t="s">
        <v>608</v>
      </c>
      <c r="F1771" s="89" t="s">
        <v>608</v>
      </c>
      <c r="G1771" s="89" t="s">
        <v>541</v>
      </c>
      <c r="H1771" s="89" t="s">
        <v>83</v>
      </c>
      <c r="I1771" s="89" t="s">
        <v>390</v>
      </c>
      <c r="J1771" s="90">
        <v>54.955590000000001</v>
      </c>
      <c r="K1771" s="90">
        <v>71.287030000000001</v>
      </c>
      <c r="L1771" s="89" t="s">
        <v>24</v>
      </c>
      <c r="M1771" s="89" t="s">
        <v>25</v>
      </c>
      <c r="N1771" s="89"/>
      <c r="O1771" s="89" t="s">
        <v>25</v>
      </c>
      <c r="P1771" s="90" t="s">
        <v>540</v>
      </c>
      <c r="Q1771" s="89" t="s">
        <v>540</v>
      </c>
      <c r="R1771" s="90">
        <v>37.246755611111105</v>
      </c>
      <c r="S1771" s="90">
        <v>189.01297827777779</v>
      </c>
      <c r="T1771" s="90">
        <v>16.034161722222223</v>
      </c>
      <c r="U1771" s="90">
        <v>0</v>
      </c>
      <c r="V1771" s="90">
        <v>998.29453478804953</v>
      </c>
      <c r="W1771" s="90">
        <v>0.37367</v>
      </c>
      <c r="X1771" s="90">
        <v>147.13</v>
      </c>
      <c r="Y1771" s="90">
        <v>13.917995169203886</v>
      </c>
      <c r="Z1771" s="90">
        <v>70.628479593057222</v>
      </c>
      <c r="AA1771" s="90">
        <v>5.9914852107427778</v>
      </c>
      <c r="AB1771" s="90">
        <v>0</v>
      </c>
      <c r="AC1771" s="90">
        <v>373.03271881425047</v>
      </c>
      <c r="AD1771" s="90">
        <v>463.57067878725434</v>
      </c>
    </row>
    <row r="1772" spans="1:30" x14ac:dyDescent="0.2">
      <c r="A1772" s="89" t="s">
        <v>1117</v>
      </c>
      <c r="B1772" s="89" t="s">
        <v>577</v>
      </c>
      <c r="C1772" s="89" t="s">
        <v>10</v>
      </c>
      <c r="D1772" s="89" t="s">
        <v>919</v>
      </c>
      <c r="E1772" s="89" t="s">
        <v>608</v>
      </c>
      <c r="F1772" s="89" t="s">
        <v>608</v>
      </c>
      <c r="G1772" s="89" t="s">
        <v>541</v>
      </c>
      <c r="H1772" s="89" t="s">
        <v>83</v>
      </c>
      <c r="I1772" s="89" t="s">
        <v>390</v>
      </c>
      <c r="J1772" s="90">
        <v>54.955590000000001</v>
      </c>
      <c r="K1772" s="90">
        <v>71.287030000000001</v>
      </c>
      <c r="L1772" s="89" t="s">
        <v>24</v>
      </c>
      <c r="M1772" s="89" t="s">
        <v>25</v>
      </c>
      <c r="N1772" s="89"/>
      <c r="O1772" s="89" t="s">
        <v>25</v>
      </c>
      <c r="P1772" s="90" t="s">
        <v>540</v>
      </c>
      <c r="Q1772" s="89" t="s">
        <v>540</v>
      </c>
      <c r="R1772" s="90">
        <v>37.246755611111105</v>
      </c>
      <c r="S1772" s="90">
        <v>189.01297827777779</v>
      </c>
      <c r="T1772" s="90">
        <v>16.034161722222223</v>
      </c>
      <c r="U1772" s="90">
        <v>0</v>
      </c>
      <c r="V1772" s="90">
        <v>998.29453478804953</v>
      </c>
      <c r="W1772" s="90">
        <v>0.22008</v>
      </c>
      <c r="X1772" s="90">
        <v>147.13</v>
      </c>
      <c r="Y1772" s="90">
        <v>8.1972659748933321</v>
      </c>
      <c r="Z1772" s="90">
        <v>41.597976259373333</v>
      </c>
      <c r="AA1772" s="90">
        <v>3.5287983118266668</v>
      </c>
      <c r="AB1772" s="90">
        <v>0</v>
      </c>
      <c r="AC1772" s="90">
        <v>219.70466121615394</v>
      </c>
      <c r="AD1772" s="90">
        <v>273.02870176224729</v>
      </c>
    </row>
    <row r="1773" spans="1:30" x14ac:dyDescent="0.2">
      <c r="A1773" s="89" t="s">
        <v>1117</v>
      </c>
      <c r="B1773" s="89" t="s">
        <v>577</v>
      </c>
      <c r="C1773" s="89" t="s">
        <v>9</v>
      </c>
      <c r="D1773" s="89" t="s">
        <v>919</v>
      </c>
      <c r="E1773" s="89" t="s">
        <v>608</v>
      </c>
      <c r="F1773" s="89" t="s">
        <v>608</v>
      </c>
      <c r="G1773" s="89" t="s">
        <v>541</v>
      </c>
      <c r="H1773" s="89" t="s">
        <v>83</v>
      </c>
      <c r="I1773" s="89" t="s">
        <v>390</v>
      </c>
      <c r="J1773" s="90">
        <v>54.955590000000001</v>
      </c>
      <c r="K1773" s="90">
        <v>71.287030000000001</v>
      </c>
      <c r="L1773" s="89" t="s">
        <v>24</v>
      </c>
      <c r="M1773" s="89" t="s">
        <v>25</v>
      </c>
      <c r="N1773" s="89"/>
      <c r="O1773" s="89" t="s">
        <v>25</v>
      </c>
      <c r="P1773" s="90" t="s">
        <v>540</v>
      </c>
      <c r="Q1773" s="89" t="s">
        <v>540</v>
      </c>
      <c r="R1773" s="90">
        <v>37.246755611111105</v>
      </c>
      <c r="S1773" s="90">
        <v>189.01297827777779</v>
      </c>
      <c r="T1773" s="90">
        <v>16.034161722222223</v>
      </c>
      <c r="U1773" s="90">
        <v>0</v>
      </c>
      <c r="V1773" s="90">
        <v>998.29453478804953</v>
      </c>
      <c r="W1773" s="90">
        <v>5.4330000000000003E-2</v>
      </c>
      <c r="X1773" s="90">
        <v>147.13</v>
      </c>
      <c r="Y1773" s="90">
        <v>2.0236162323516664</v>
      </c>
      <c r="Z1773" s="90">
        <v>10.269075109831668</v>
      </c>
      <c r="AA1773" s="90">
        <v>0.87113600636833344</v>
      </c>
      <c r="AB1773" s="90">
        <v>0</v>
      </c>
      <c r="AC1773" s="90">
        <v>54.237342075034732</v>
      </c>
      <c r="AD1773" s="90">
        <v>67.401169423586396</v>
      </c>
    </row>
    <row r="1774" spans="1:30" x14ac:dyDescent="0.2">
      <c r="A1774" s="89" t="s">
        <v>1117</v>
      </c>
      <c r="B1774" s="89" t="s">
        <v>578</v>
      </c>
      <c r="C1774" s="89" t="s">
        <v>6</v>
      </c>
      <c r="D1774" s="89" t="s">
        <v>919</v>
      </c>
      <c r="E1774" s="89" t="s">
        <v>608</v>
      </c>
      <c r="F1774" s="89" t="s">
        <v>608</v>
      </c>
      <c r="G1774" s="89" t="s">
        <v>541</v>
      </c>
      <c r="H1774" s="89" t="s">
        <v>83</v>
      </c>
      <c r="I1774" s="89" t="s">
        <v>390</v>
      </c>
      <c r="J1774" s="90">
        <v>54.955590000000001</v>
      </c>
      <c r="K1774" s="90">
        <v>71.287030000000001</v>
      </c>
      <c r="L1774" s="89" t="s">
        <v>24</v>
      </c>
      <c r="M1774" s="89" t="s">
        <v>25</v>
      </c>
      <c r="N1774" s="89"/>
      <c r="O1774" s="89" t="s">
        <v>25</v>
      </c>
      <c r="P1774" s="90" t="s">
        <v>540</v>
      </c>
      <c r="Q1774" s="89" t="s">
        <v>540</v>
      </c>
      <c r="R1774" s="90">
        <v>37.246755611111105</v>
      </c>
      <c r="S1774" s="90">
        <v>189.01297827777779</v>
      </c>
      <c r="T1774" s="90">
        <v>16.034161722222223</v>
      </c>
      <c r="U1774" s="90">
        <v>0</v>
      </c>
      <c r="V1774" s="90">
        <v>998.29453478804953</v>
      </c>
      <c r="W1774" s="90">
        <v>0.48968</v>
      </c>
      <c r="X1774" s="90">
        <v>147.13</v>
      </c>
      <c r="Y1774" s="90">
        <v>18.238991287648886</v>
      </c>
      <c r="Z1774" s="90">
        <v>92.555875203062229</v>
      </c>
      <c r="AA1774" s="90">
        <v>7.8516083121377784</v>
      </c>
      <c r="AB1774" s="90">
        <v>0</v>
      </c>
      <c r="AC1774" s="90">
        <v>488.84486779501208</v>
      </c>
      <c r="AD1774" s="90">
        <v>607.49134259786092</v>
      </c>
    </row>
    <row r="1775" spans="1:30" x14ac:dyDescent="0.2">
      <c r="A1775" s="89" t="s">
        <v>1117</v>
      </c>
      <c r="B1775" s="89" t="s">
        <v>578</v>
      </c>
      <c r="C1775" s="89" t="s">
        <v>7</v>
      </c>
      <c r="D1775" s="89" t="s">
        <v>919</v>
      </c>
      <c r="E1775" s="89" t="s">
        <v>608</v>
      </c>
      <c r="F1775" s="89" t="s">
        <v>608</v>
      </c>
      <c r="G1775" s="89" t="s">
        <v>541</v>
      </c>
      <c r="H1775" s="89" t="s">
        <v>83</v>
      </c>
      <c r="I1775" s="89" t="s">
        <v>390</v>
      </c>
      <c r="J1775" s="90">
        <v>54.955590000000001</v>
      </c>
      <c r="K1775" s="90">
        <v>71.287030000000001</v>
      </c>
      <c r="L1775" s="89" t="s">
        <v>24</v>
      </c>
      <c r="M1775" s="89" t="s">
        <v>25</v>
      </c>
      <c r="N1775" s="89"/>
      <c r="O1775" s="89" t="s">
        <v>25</v>
      </c>
      <c r="P1775" s="90" t="s">
        <v>540</v>
      </c>
      <c r="Q1775" s="89" t="s">
        <v>540</v>
      </c>
      <c r="R1775" s="90">
        <v>37.246755611111105</v>
      </c>
      <c r="S1775" s="90">
        <v>189.01297827777779</v>
      </c>
      <c r="T1775" s="90">
        <v>16.034161722222223</v>
      </c>
      <c r="U1775" s="90">
        <v>0</v>
      </c>
      <c r="V1775" s="90">
        <v>998.29453478804953</v>
      </c>
      <c r="W1775" s="90">
        <v>0.31479000000000001</v>
      </c>
      <c r="X1775" s="90">
        <v>147.13</v>
      </c>
      <c r="Y1775" s="90">
        <v>11.724906198821666</v>
      </c>
      <c r="Z1775" s="90">
        <v>59.499395432061675</v>
      </c>
      <c r="AA1775" s="90">
        <v>5.0473937685383339</v>
      </c>
      <c r="AB1775" s="90">
        <v>0</v>
      </c>
      <c r="AC1775" s="90">
        <v>314.25313660593014</v>
      </c>
      <c r="AD1775" s="90">
        <v>390.52483200535181</v>
      </c>
    </row>
    <row r="1776" spans="1:30" x14ac:dyDescent="0.2">
      <c r="A1776" s="89" t="s">
        <v>1117</v>
      </c>
      <c r="B1776" s="89" t="s">
        <v>577</v>
      </c>
      <c r="C1776" s="89" t="s">
        <v>4</v>
      </c>
      <c r="D1776" s="89" t="s">
        <v>920</v>
      </c>
      <c r="E1776" s="89" t="s">
        <v>608</v>
      </c>
      <c r="F1776" s="89" t="s">
        <v>608</v>
      </c>
      <c r="G1776" s="89" t="s">
        <v>541</v>
      </c>
      <c r="H1776" s="89" t="s">
        <v>83</v>
      </c>
      <c r="I1776" s="89" t="s">
        <v>391</v>
      </c>
      <c r="J1776" s="90">
        <v>54.959277999999998</v>
      </c>
      <c r="K1776" s="90">
        <v>72.638869999999997</v>
      </c>
      <c r="L1776" s="89" t="s">
        <v>24</v>
      </c>
      <c r="M1776" s="89" t="s">
        <v>25</v>
      </c>
      <c r="N1776" s="89"/>
      <c r="O1776" s="89" t="s">
        <v>25</v>
      </c>
      <c r="P1776" s="90" t="s">
        <v>540</v>
      </c>
      <c r="Q1776" s="89" t="s">
        <v>540</v>
      </c>
      <c r="R1776" s="90">
        <v>37.246755611111105</v>
      </c>
      <c r="S1776" s="90">
        <v>189.01297827777779</v>
      </c>
      <c r="T1776" s="90">
        <v>16.034161722222223</v>
      </c>
      <c r="U1776" s="90">
        <v>0</v>
      </c>
      <c r="V1776" s="90">
        <v>431.87281410493682</v>
      </c>
      <c r="W1776" s="90">
        <v>1.8125500000000001</v>
      </c>
      <c r="X1776" s="90">
        <v>63.65</v>
      </c>
      <c r="Y1776" s="90">
        <v>67.511606882919438</v>
      </c>
      <c r="Z1776" s="90">
        <v>342.59547377738613</v>
      </c>
      <c r="AA1776" s="90">
        <v>29.06271982961389</v>
      </c>
      <c r="AB1776" s="90">
        <v>0</v>
      </c>
      <c r="AC1776" s="90">
        <v>782.79106920590323</v>
      </c>
      <c r="AD1776" s="90">
        <v>1221.9608696958226</v>
      </c>
    </row>
    <row r="1777" spans="1:30" x14ac:dyDescent="0.2">
      <c r="A1777" s="89" t="s">
        <v>1117</v>
      </c>
      <c r="B1777" s="89" t="s">
        <v>577</v>
      </c>
      <c r="C1777" s="89" t="s">
        <v>5</v>
      </c>
      <c r="D1777" s="89" t="s">
        <v>920</v>
      </c>
      <c r="E1777" s="89" t="s">
        <v>608</v>
      </c>
      <c r="F1777" s="89" t="s">
        <v>608</v>
      </c>
      <c r="G1777" s="89" t="s">
        <v>541</v>
      </c>
      <c r="H1777" s="89" t="s">
        <v>83</v>
      </c>
      <c r="I1777" s="89" t="s">
        <v>391</v>
      </c>
      <c r="J1777" s="90">
        <v>54.959277999999998</v>
      </c>
      <c r="K1777" s="90">
        <v>72.638869999999997</v>
      </c>
      <c r="L1777" s="89" t="s">
        <v>24</v>
      </c>
      <c r="M1777" s="89" t="s">
        <v>25</v>
      </c>
      <c r="N1777" s="89"/>
      <c r="O1777" s="89" t="s">
        <v>25</v>
      </c>
      <c r="P1777" s="90" t="s">
        <v>540</v>
      </c>
      <c r="Q1777" s="89" t="s">
        <v>540</v>
      </c>
      <c r="R1777" s="90">
        <v>37.246755611111105</v>
      </c>
      <c r="S1777" s="90">
        <v>189.01297827777779</v>
      </c>
      <c r="T1777" s="90">
        <v>16.034161722222223</v>
      </c>
      <c r="U1777" s="90">
        <v>0</v>
      </c>
      <c r="V1777" s="90">
        <v>431.87281410493682</v>
      </c>
      <c r="W1777" s="90">
        <v>0.79866999999999999</v>
      </c>
      <c r="X1777" s="90">
        <v>63.65</v>
      </c>
      <c r="Y1777" s="90">
        <v>29.747866303926106</v>
      </c>
      <c r="Z1777" s="90">
        <v>150.95899536111278</v>
      </c>
      <c r="AA1777" s="90">
        <v>12.806003942687223</v>
      </c>
      <c r="AB1777" s="90">
        <v>0</v>
      </c>
      <c r="AC1777" s="90">
        <v>344.9238604411899</v>
      </c>
      <c r="AD1777" s="90">
        <v>538.43672604891606</v>
      </c>
    </row>
    <row r="1778" spans="1:30" x14ac:dyDescent="0.2">
      <c r="A1778" s="89" t="s">
        <v>1117</v>
      </c>
      <c r="B1778" s="89" t="s">
        <v>577</v>
      </c>
      <c r="C1778" s="89" t="s">
        <v>10</v>
      </c>
      <c r="D1778" s="89" t="s">
        <v>920</v>
      </c>
      <c r="E1778" s="89" t="s">
        <v>608</v>
      </c>
      <c r="F1778" s="89" t="s">
        <v>608</v>
      </c>
      <c r="G1778" s="89" t="s">
        <v>541</v>
      </c>
      <c r="H1778" s="89" t="s">
        <v>83</v>
      </c>
      <c r="I1778" s="89" t="s">
        <v>391</v>
      </c>
      <c r="J1778" s="90">
        <v>54.959277999999998</v>
      </c>
      <c r="K1778" s="90">
        <v>72.638869999999997</v>
      </c>
      <c r="L1778" s="89" t="s">
        <v>24</v>
      </c>
      <c r="M1778" s="89" t="s">
        <v>25</v>
      </c>
      <c r="N1778" s="89"/>
      <c r="O1778" s="89" t="s">
        <v>25</v>
      </c>
      <c r="P1778" s="90" t="s">
        <v>540</v>
      </c>
      <c r="Q1778" s="89" t="s">
        <v>540</v>
      </c>
      <c r="R1778" s="90">
        <v>37.246755611111105</v>
      </c>
      <c r="S1778" s="90">
        <v>189.01297827777779</v>
      </c>
      <c r="T1778" s="90">
        <v>16.034161722222223</v>
      </c>
      <c r="U1778" s="90">
        <v>0</v>
      </c>
      <c r="V1778" s="90">
        <v>431.87281410493682</v>
      </c>
      <c r="W1778" s="90">
        <v>0.46871000000000002</v>
      </c>
      <c r="X1778" s="90">
        <v>63.65</v>
      </c>
      <c r="Y1778" s="90">
        <v>17.457926822483888</v>
      </c>
      <c r="Z1778" s="90">
        <v>88.592273048577226</v>
      </c>
      <c r="AA1778" s="90">
        <v>7.5153719408227779</v>
      </c>
      <c r="AB1778" s="90">
        <v>0</v>
      </c>
      <c r="AC1778" s="90">
        <v>202.42310669912496</v>
      </c>
      <c r="AD1778" s="90">
        <v>315.98867851100886</v>
      </c>
    </row>
    <row r="1779" spans="1:30" x14ac:dyDescent="0.2">
      <c r="A1779" s="89" t="s">
        <v>1117</v>
      </c>
      <c r="B1779" s="89" t="s">
        <v>577</v>
      </c>
      <c r="C1779" s="89" t="s">
        <v>9</v>
      </c>
      <c r="D1779" s="89" t="s">
        <v>920</v>
      </c>
      <c r="E1779" s="89" t="s">
        <v>608</v>
      </c>
      <c r="F1779" s="89" t="s">
        <v>608</v>
      </c>
      <c r="G1779" s="89" t="s">
        <v>541</v>
      </c>
      <c r="H1779" s="89" t="s">
        <v>83</v>
      </c>
      <c r="I1779" s="89" t="s">
        <v>391</v>
      </c>
      <c r="J1779" s="90">
        <v>54.959277999999998</v>
      </c>
      <c r="K1779" s="90">
        <v>72.638869999999997</v>
      </c>
      <c r="L1779" s="89" t="s">
        <v>24</v>
      </c>
      <c r="M1779" s="89" t="s">
        <v>25</v>
      </c>
      <c r="N1779" s="89"/>
      <c r="O1779" s="89" t="s">
        <v>25</v>
      </c>
      <c r="P1779" s="90" t="s">
        <v>540</v>
      </c>
      <c r="Q1779" s="89" t="s">
        <v>540</v>
      </c>
      <c r="R1779" s="90">
        <v>37.246755611111105</v>
      </c>
      <c r="S1779" s="90">
        <v>189.01297827777779</v>
      </c>
      <c r="T1779" s="90">
        <v>16.034161722222223</v>
      </c>
      <c r="U1779" s="90">
        <v>0</v>
      </c>
      <c r="V1779" s="90">
        <v>431.87281410493682</v>
      </c>
      <c r="W1779" s="90">
        <v>0.11533</v>
      </c>
      <c r="X1779" s="90">
        <v>63.65</v>
      </c>
      <c r="Y1779" s="90">
        <v>4.2956683246294443</v>
      </c>
      <c r="Z1779" s="90">
        <v>21.798866784776113</v>
      </c>
      <c r="AA1779" s="90">
        <v>1.849219871423889</v>
      </c>
      <c r="AB1779" s="90">
        <v>0</v>
      </c>
      <c r="AC1779" s="90">
        <v>49.807891650722361</v>
      </c>
      <c r="AD1779" s="90">
        <v>77.751646631551807</v>
      </c>
    </row>
    <row r="1780" spans="1:30" x14ac:dyDescent="0.2">
      <c r="A1780" s="89" t="s">
        <v>1117</v>
      </c>
      <c r="B1780" s="89" t="s">
        <v>578</v>
      </c>
      <c r="C1780" s="89" t="s">
        <v>6</v>
      </c>
      <c r="D1780" s="89" t="s">
        <v>920</v>
      </c>
      <c r="E1780" s="89" t="s">
        <v>608</v>
      </c>
      <c r="F1780" s="89" t="s">
        <v>608</v>
      </c>
      <c r="G1780" s="89" t="s">
        <v>541</v>
      </c>
      <c r="H1780" s="89" t="s">
        <v>83</v>
      </c>
      <c r="I1780" s="89" t="s">
        <v>391</v>
      </c>
      <c r="J1780" s="90">
        <v>54.959277999999998</v>
      </c>
      <c r="K1780" s="90">
        <v>72.638869999999997</v>
      </c>
      <c r="L1780" s="89" t="s">
        <v>24</v>
      </c>
      <c r="M1780" s="89" t="s">
        <v>25</v>
      </c>
      <c r="N1780" s="89"/>
      <c r="O1780" s="89" t="s">
        <v>25</v>
      </c>
      <c r="P1780" s="90" t="s">
        <v>540</v>
      </c>
      <c r="Q1780" s="89" t="s">
        <v>540</v>
      </c>
      <c r="R1780" s="90">
        <v>37.246755611111105</v>
      </c>
      <c r="S1780" s="90">
        <v>189.01297827777779</v>
      </c>
      <c r="T1780" s="90">
        <v>16.034161722222223</v>
      </c>
      <c r="U1780" s="90">
        <v>0</v>
      </c>
      <c r="V1780" s="90">
        <v>431.87281410493682</v>
      </c>
      <c r="W1780" s="90">
        <v>0.55984999999999996</v>
      </c>
      <c r="X1780" s="90">
        <v>63.65</v>
      </c>
      <c r="Y1780" s="90">
        <v>20.852596128880549</v>
      </c>
      <c r="Z1780" s="90">
        <v>105.81891588881389</v>
      </c>
      <c r="AA1780" s="90">
        <v>8.9767254401861099</v>
      </c>
      <c r="AB1780" s="90">
        <v>0</v>
      </c>
      <c r="AC1780" s="90">
        <v>241.78399497664887</v>
      </c>
      <c r="AD1780" s="90">
        <v>377.4322324345294</v>
      </c>
    </row>
    <row r="1781" spans="1:30" x14ac:dyDescent="0.2">
      <c r="A1781" s="89" t="s">
        <v>1117</v>
      </c>
      <c r="B1781" s="89" t="s">
        <v>578</v>
      </c>
      <c r="C1781" s="89" t="s">
        <v>7</v>
      </c>
      <c r="D1781" s="89" t="s">
        <v>920</v>
      </c>
      <c r="E1781" s="89" t="s">
        <v>608</v>
      </c>
      <c r="F1781" s="89" t="s">
        <v>608</v>
      </c>
      <c r="G1781" s="89" t="s">
        <v>541</v>
      </c>
      <c r="H1781" s="89" t="s">
        <v>83</v>
      </c>
      <c r="I1781" s="89" t="s">
        <v>391</v>
      </c>
      <c r="J1781" s="90">
        <v>54.959277999999998</v>
      </c>
      <c r="K1781" s="90">
        <v>72.638869999999997</v>
      </c>
      <c r="L1781" s="89" t="s">
        <v>24</v>
      </c>
      <c r="M1781" s="89" t="s">
        <v>25</v>
      </c>
      <c r="N1781" s="89"/>
      <c r="O1781" s="89" t="s">
        <v>25</v>
      </c>
      <c r="P1781" s="90" t="s">
        <v>540</v>
      </c>
      <c r="Q1781" s="89" t="s">
        <v>540</v>
      </c>
      <c r="R1781" s="90">
        <v>37.246755611111105</v>
      </c>
      <c r="S1781" s="90">
        <v>189.01297827777779</v>
      </c>
      <c r="T1781" s="90">
        <v>16.034161722222223</v>
      </c>
      <c r="U1781" s="90">
        <v>0</v>
      </c>
      <c r="V1781" s="90">
        <v>431.87281410493682</v>
      </c>
      <c r="W1781" s="90">
        <v>0.36342999999999998</v>
      </c>
      <c r="X1781" s="90">
        <v>63.65</v>
      </c>
      <c r="Y1781" s="90">
        <v>13.536588391746108</v>
      </c>
      <c r="Z1781" s="90">
        <v>68.692986695492777</v>
      </c>
      <c r="AA1781" s="90">
        <v>5.8272953947072219</v>
      </c>
      <c r="AB1781" s="90">
        <v>0</v>
      </c>
      <c r="AC1781" s="90">
        <v>156.95553683015717</v>
      </c>
      <c r="AD1781" s="90">
        <v>245.01240731210328</v>
      </c>
    </row>
    <row r="1782" spans="1:30" x14ac:dyDescent="0.2">
      <c r="A1782" s="89" t="s">
        <v>1117</v>
      </c>
      <c r="B1782" s="89" t="s">
        <v>577</v>
      </c>
      <c r="C1782" s="89" t="s">
        <v>4</v>
      </c>
      <c r="D1782" s="89" t="s">
        <v>921</v>
      </c>
      <c r="E1782" s="89" t="s">
        <v>608</v>
      </c>
      <c r="F1782" s="89" t="s">
        <v>608</v>
      </c>
      <c r="G1782" s="89" t="s">
        <v>541</v>
      </c>
      <c r="H1782" s="89" t="s">
        <v>83</v>
      </c>
      <c r="I1782" s="89" t="s">
        <v>392</v>
      </c>
      <c r="J1782" s="90">
        <v>55.003135999999998</v>
      </c>
      <c r="K1782" s="90">
        <v>73.528085000000004</v>
      </c>
      <c r="L1782" s="89" t="s">
        <v>24</v>
      </c>
      <c r="M1782" s="89" t="s">
        <v>25</v>
      </c>
      <c r="N1782" s="89"/>
      <c r="O1782" s="89" t="s">
        <v>25</v>
      </c>
      <c r="P1782" s="90" t="s">
        <v>540</v>
      </c>
      <c r="Q1782" s="89" t="s">
        <v>540</v>
      </c>
      <c r="R1782" s="90">
        <v>37.246755611111105</v>
      </c>
      <c r="S1782" s="90">
        <v>189.01297827777779</v>
      </c>
      <c r="T1782" s="90">
        <v>16.034161722222223</v>
      </c>
      <c r="U1782" s="90">
        <v>0</v>
      </c>
      <c r="V1782" s="90">
        <v>251.08052268259377</v>
      </c>
      <c r="W1782" s="90">
        <v>3.0971700000000002</v>
      </c>
      <c r="X1782" s="90">
        <v>27.62</v>
      </c>
      <c r="Y1782" s="90">
        <v>115.35953407606499</v>
      </c>
      <c r="Z1782" s="90">
        <v>585.40532593258513</v>
      </c>
      <c r="AA1782" s="90">
        <v>49.660524661215007</v>
      </c>
      <c r="AB1782" s="90">
        <v>0</v>
      </c>
      <c r="AC1782" s="90">
        <v>777.63906243684903</v>
      </c>
      <c r="AD1782" s="90">
        <v>1528.0644471067142</v>
      </c>
    </row>
    <row r="1783" spans="1:30" x14ac:dyDescent="0.2">
      <c r="A1783" s="89" t="s">
        <v>1117</v>
      </c>
      <c r="B1783" s="89" t="s">
        <v>577</v>
      </c>
      <c r="C1783" s="89" t="s">
        <v>5</v>
      </c>
      <c r="D1783" s="89" t="s">
        <v>921</v>
      </c>
      <c r="E1783" s="89" t="s">
        <v>608</v>
      </c>
      <c r="F1783" s="89" t="s">
        <v>608</v>
      </c>
      <c r="G1783" s="89" t="s">
        <v>541</v>
      </c>
      <c r="H1783" s="89" t="s">
        <v>83</v>
      </c>
      <c r="I1783" s="89" t="s">
        <v>392</v>
      </c>
      <c r="J1783" s="90">
        <v>55.003135999999998</v>
      </c>
      <c r="K1783" s="90">
        <v>73.528085000000004</v>
      </c>
      <c r="L1783" s="89" t="s">
        <v>24</v>
      </c>
      <c r="M1783" s="89" t="s">
        <v>25</v>
      </c>
      <c r="N1783" s="89"/>
      <c r="O1783" s="89" t="s">
        <v>25</v>
      </c>
      <c r="P1783" s="90" t="s">
        <v>540</v>
      </c>
      <c r="Q1783" s="89" t="s">
        <v>540</v>
      </c>
      <c r="R1783" s="90">
        <v>37.246755611111105</v>
      </c>
      <c r="S1783" s="90">
        <v>189.01297827777779</v>
      </c>
      <c r="T1783" s="90">
        <v>16.034161722222223</v>
      </c>
      <c r="U1783" s="90">
        <v>0</v>
      </c>
      <c r="V1783" s="90">
        <v>251.08052268259377</v>
      </c>
      <c r="W1783" s="90">
        <v>1.3389500000000001</v>
      </c>
      <c r="X1783" s="90">
        <v>27.62</v>
      </c>
      <c r="Y1783" s="90">
        <v>49.871543425497215</v>
      </c>
      <c r="Z1783" s="90">
        <v>253.07892726503059</v>
      </c>
      <c r="AA1783" s="90">
        <v>21.468940837969445</v>
      </c>
      <c r="AB1783" s="90">
        <v>0</v>
      </c>
      <c r="AC1783" s="90">
        <v>336.18426584585893</v>
      </c>
      <c r="AD1783" s="90">
        <v>660.60367737435627</v>
      </c>
    </row>
    <row r="1784" spans="1:30" x14ac:dyDescent="0.2">
      <c r="A1784" s="89" t="s">
        <v>1117</v>
      </c>
      <c r="B1784" s="89" t="s">
        <v>577</v>
      </c>
      <c r="C1784" s="89" t="s">
        <v>10</v>
      </c>
      <c r="D1784" s="89" t="s">
        <v>921</v>
      </c>
      <c r="E1784" s="89" t="s">
        <v>608</v>
      </c>
      <c r="F1784" s="89" t="s">
        <v>608</v>
      </c>
      <c r="G1784" s="89" t="s">
        <v>541</v>
      </c>
      <c r="H1784" s="89" t="s">
        <v>83</v>
      </c>
      <c r="I1784" s="89" t="s">
        <v>392</v>
      </c>
      <c r="J1784" s="90">
        <v>55.003135999999998</v>
      </c>
      <c r="K1784" s="90">
        <v>73.528085000000004</v>
      </c>
      <c r="L1784" s="89" t="s">
        <v>24</v>
      </c>
      <c r="M1784" s="89" t="s">
        <v>25</v>
      </c>
      <c r="N1784" s="89"/>
      <c r="O1784" s="89" t="s">
        <v>25</v>
      </c>
      <c r="P1784" s="90" t="s">
        <v>540</v>
      </c>
      <c r="Q1784" s="89" t="s">
        <v>540</v>
      </c>
      <c r="R1784" s="90">
        <v>37.246755611111105</v>
      </c>
      <c r="S1784" s="90">
        <v>189.01297827777779</v>
      </c>
      <c r="T1784" s="90">
        <v>16.034161722222223</v>
      </c>
      <c r="U1784" s="90">
        <v>0</v>
      </c>
      <c r="V1784" s="90">
        <v>251.08052268259377</v>
      </c>
      <c r="W1784" s="90">
        <v>0.78103</v>
      </c>
      <c r="X1784" s="90">
        <v>27.62</v>
      </c>
      <c r="Y1784" s="90">
        <v>29.090833534946107</v>
      </c>
      <c r="Z1784" s="90">
        <v>147.62480642429279</v>
      </c>
      <c r="AA1784" s="90">
        <v>12.523161329907223</v>
      </c>
      <c r="AB1784" s="90">
        <v>0</v>
      </c>
      <c r="AC1784" s="90">
        <v>196.10142063078621</v>
      </c>
      <c r="AD1784" s="90">
        <v>385.34022191993233</v>
      </c>
    </row>
    <row r="1785" spans="1:30" x14ac:dyDescent="0.2">
      <c r="A1785" s="89" t="s">
        <v>1117</v>
      </c>
      <c r="B1785" s="89" t="s">
        <v>577</v>
      </c>
      <c r="C1785" s="89" t="s">
        <v>9</v>
      </c>
      <c r="D1785" s="89" t="s">
        <v>921</v>
      </c>
      <c r="E1785" s="89" t="s">
        <v>608</v>
      </c>
      <c r="F1785" s="89" t="s">
        <v>608</v>
      </c>
      <c r="G1785" s="89" t="s">
        <v>541</v>
      </c>
      <c r="H1785" s="89" t="s">
        <v>83</v>
      </c>
      <c r="I1785" s="89" t="s">
        <v>392</v>
      </c>
      <c r="J1785" s="90">
        <v>55.003135999999998</v>
      </c>
      <c r="K1785" s="90">
        <v>73.528085000000004</v>
      </c>
      <c r="L1785" s="89" t="s">
        <v>24</v>
      </c>
      <c r="M1785" s="89" t="s">
        <v>25</v>
      </c>
      <c r="N1785" s="89"/>
      <c r="O1785" s="89" t="s">
        <v>25</v>
      </c>
      <c r="P1785" s="90" t="s">
        <v>540</v>
      </c>
      <c r="Q1785" s="89" t="s">
        <v>540</v>
      </c>
      <c r="R1785" s="90">
        <v>37.246755611111105</v>
      </c>
      <c r="S1785" s="90">
        <v>189.01297827777779</v>
      </c>
      <c r="T1785" s="90">
        <v>16.034161722222223</v>
      </c>
      <c r="U1785" s="90">
        <v>0</v>
      </c>
      <c r="V1785" s="90">
        <v>251.08052268259377</v>
      </c>
      <c r="W1785" s="90">
        <v>0.19109999999999999</v>
      </c>
      <c r="X1785" s="90">
        <v>27.62</v>
      </c>
      <c r="Y1785" s="90">
        <v>7.1178549972833318</v>
      </c>
      <c r="Z1785" s="90">
        <v>36.120380148883335</v>
      </c>
      <c r="AA1785" s="90">
        <v>3.0641283051166668</v>
      </c>
      <c r="AB1785" s="90">
        <v>0</v>
      </c>
      <c r="AC1785" s="90">
        <v>47.98148788464367</v>
      </c>
      <c r="AD1785" s="90">
        <v>94.283851335927011</v>
      </c>
    </row>
    <row r="1786" spans="1:30" x14ac:dyDescent="0.2">
      <c r="A1786" s="89" t="s">
        <v>1117</v>
      </c>
      <c r="B1786" s="89" t="s">
        <v>578</v>
      </c>
      <c r="C1786" s="89" t="s">
        <v>6</v>
      </c>
      <c r="D1786" s="89" t="s">
        <v>921</v>
      </c>
      <c r="E1786" s="89" t="s">
        <v>608</v>
      </c>
      <c r="F1786" s="89" t="s">
        <v>608</v>
      </c>
      <c r="G1786" s="89" t="s">
        <v>541</v>
      </c>
      <c r="H1786" s="89" t="s">
        <v>83</v>
      </c>
      <c r="I1786" s="89" t="s">
        <v>392</v>
      </c>
      <c r="J1786" s="90">
        <v>55.003135999999998</v>
      </c>
      <c r="K1786" s="90">
        <v>73.528085000000004</v>
      </c>
      <c r="L1786" s="89" t="s">
        <v>24</v>
      </c>
      <c r="M1786" s="89" t="s">
        <v>25</v>
      </c>
      <c r="N1786" s="89"/>
      <c r="O1786" s="89" t="s">
        <v>25</v>
      </c>
      <c r="P1786" s="90" t="s">
        <v>540</v>
      </c>
      <c r="Q1786" s="89" t="s">
        <v>540</v>
      </c>
      <c r="R1786" s="90">
        <v>37.246755611111105</v>
      </c>
      <c r="S1786" s="90">
        <v>189.01297827777779</v>
      </c>
      <c r="T1786" s="90">
        <v>16.034161722222223</v>
      </c>
      <c r="U1786" s="90">
        <v>0</v>
      </c>
      <c r="V1786" s="90">
        <v>251.08052268259377</v>
      </c>
      <c r="W1786" s="90">
        <v>1.43814</v>
      </c>
      <c r="X1786" s="90">
        <v>27.62</v>
      </c>
      <c r="Y1786" s="90">
        <v>53.56604911456332</v>
      </c>
      <c r="Z1786" s="90">
        <v>271.82712458040334</v>
      </c>
      <c r="AA1786" s="90">
        <v>23.059369339196667</v>
      </c>
      <c r="AB1786" s="90">
        <v>0</v>
      </c>
      <c r="AC1786" s="90">
        <v>361.08894289074539</v>
      </c>
      <c r="AD1786" s="90">
        <v>709.54148592490878</v>
      </c>
    </row>
    <row r="1787" spans="1:30" x14ac:dyDescent="0.2">
      <c r="A1787" s="89" t="s">
        <v>1117</v>
      </c>
      <c r="B1787" s="89" t="s">
        <v>578</v>
      </c>
      <c r="C1787" s="89" t="s">
        <v>7</v>
      </c>
      <c r="D1787" s="89" t="s">
        <v>921</v>
      </c>
      <c r="E1787" s="89" t="s">
        <v>608</v>
      </c>
      <c r="F1787" s="89" t="s">
        <v>608</v>
      </c>
      <c r="G1787" s="89" t="s">
        <v>541</v>
      </c>
      <c r="H1787" s="89" t="s">
        <v>83</v>
      </c>
      <c r="I1787" s="89" t="s">
        <v>392</v>
      </c>
      <c r="J1787" s="90">
        <v>55.003135999999998</v>
      </c>
      <c r="K1787" s="90">
        <v>73.528085000000004</v>
      </c>
      <c r="L1787" s="89" t="s">
        <v>24</v>
      </c>
      <c r="M1787" s="89" t="s">
        <v>25</v>
      </c>
      <c r="N1787" s="89"/>
      <c r="O1787" s="89" t="s">
        <v>25</v>
      </c>
      <c r="P1787" s="90" t="s">
        <v>540</v>
      </c>
      <c r="Q1787" s="89" t="s">
        <v>540</v>
      </c>
      <c r="R1787" s="90">
        <v>37.246755611111105</v>
      </c>
      <c r="S1787" s="90">
        <v>189.01297827777779</v>
      </c>
      <c r="T1787" s="90">
        <v>16.034161722222223</v>
      </c>
      <c r="U1787" s="90">
        <v>0</v>
      </c>
      <c r="V1787" s="90">
        <v>251.08052268259377</v>
      </c>
      <c r="W1787" s="90">
        <v>0.93039000000000005</v>
      </c>
      <c r="X1787" s="90">
        <v>27.62</v>
      </c>
      <c r="Y1787" s="90">
        <v>34.654008953021666</v>
      </c>
      <c r="Z1787" s="90">
        <v>175.8557848598617</v>
      </c>
      <c r="AA1787" s="90">
        <v>14.918023724738335</v>
      </c>
      <c r="AB1787" s="90">
        <v>0</v>
      </c>
      <c r="AC1787" s="90">
        <v>233.60280749865842</v>
      </c>
      <c r="AD1787" s="90">
        <v>459.03062503628013</v>
      </c>
    </row>
    <row r="1788" spans="1:30" x14ac:dyDescent="0.2">
      <c r="A1788" s="89" t="s">
        <v>1117</v>
      </c>
      <c r="B1788" s="89" t="s">
        <v>577</v>
      </c>
      <c r="C1788" s="89" t="s">
        <v>4</v>
      </c>
      <c r="D1788" s="89" t="s">
        <v>922</v>
      </c>
      <c r="E1788" s="89" t="s">
        <v>608</v>
      </c>
      <c r="F1788" s="89" t="s">
        <v>608</v>
      </c>
      <c r="G1788" s="89" t="s">
        <v>541</v>
      </c>
      <c r="H1788" s="89" t="s">
        <v>83</v>
      </c>
      <c r="I1788" s="89" t="s">
        <v>393</v>
      </c>
      <c r="J1788" s="90">
        <v>54.979970999999999</v>
      </c>
      <c r="K1788" s="90">
        <v>73.291954000000004</v>
      </c>
      <c r="L1788" s="89" t="s">
        <v>24</v>
      </c>
      <c r="M1788" s="89" t="s">
        <v>25</v>
      </c>
      <c r="N1788" s="89"/>
      <c r="O1788" s="89" t="s">
        <v>25</v>
      </c>
      <c r="P1788" s="90" t="s">
        <v>540</v>
      </c>
      <c r="Q1788" s="89" t="s">
        <v>540</v>
      </c>
      <c r="R1788" s="90">
        <v>37.246755611111105</v>
      </c>
      <c r="S1788" s="90">
        <v>189.01297827777779</v>
      </c>
      <c r="T1788" s="90">
        <v>16.034161722222223</v>
      </c>
      <c r="U1788" s="90">
        <v>0</v>
      </c>
      <c r="V1788" s="90">
        <v>251.08052268259377</v>
      </c>
      <c r="W1788" s="90">
        <v>1.2625</v>
      </c>
      <c r="X1788" s="90">
        <v>16.05</v>
      </c>
      <c r="Y1788" s="90">
        <v>47.024028959027767</v>
      </c>
      <c r="Z1788" s="90">
        <v>238.62888507569446</v>
      </c>
      <c r="AA1788" s="90">
        <v>20.243129174305555</v>
      </c>
      <c r="AB1788" s="90">
        <v>0</v>
      </c>
      <c r="AC1788" s="90">
        <v>316.98915988677464</v>
      </c>
      <c r="AD1788" s="90">
        <v>622.88520309580247</v>
      </c>
    </row>
    <row r="1789" spans="1:30" x14ac:dyDescent="0.2">
      <c r="A1789" s="89" t="s">
        <v>1117</v>
      </c>
      <c r="B1789" s="89" t="s">
        <v>577</v>
      </c>
      <c r="C1789" s="89" t="s">
        <v>5</v>
      </c>
      <c r="D1789" s="89" t="s">
        <v>922</v>
      </c>
      <c r="E1789" s="89" t="s">
        <v>608</v>
      </c>
      <c r="F1789" s="89" t="s">
        <v>608</v>
      </c>
      <c r="G1789" s="89" t="s">
        <v>541</v>
      </c>
      <c r="H1789" s="89" t="s">
        <v>83</v>
      </c>
      <c r="I1789" s="89" t="s">
        <v>393</v>
      </c>
      <c r="J1789" s="90">
        <v>54.979970999999999</v>
      </c>
      <c r="K1789" s="90">
        <v>73.291954000000004</v>
      </c>
      <c r="L1789" s="89" t="s">
        <v>24</v>
      </c>
      <c r="M1789" s="89" t="s">
        <v>25</v>
      </c>
      <c r="N1789" s="89"/>
      <c r="O1789" s="89" t="s">
        <v>25</v>
      </c>
      <c r="P1789" s="90" t="s">
        <v>540</v>
      </c>
      <c r="Q1789" s="89" t="s">
        <v>540</v>
      </c>
      <c r="R1789" s="90">
        <v>37.246755611111105</v>
      </c>
      <c r="S1789" s="90">
        <v>189.01297827777779</v>
      </c>
      <c r="T1789" s="90">
        <v>16.034161722222223</v>
      </c>
      <c r="U1789" s="90">
        <v>0</v>
      </c>
      <c r="V1789" s="90">
        <v>251.08052268259377</v>
      </c>
      <c r="W1789" s="90">
        <v>0.55071999999999999</v>
      </c>
      <c r="X1789" s="90">
        <v>16.05</v>
      </c>
      <c r="Y1789" s="90">
        <v>20.512533250151108</v>
      </c>
      <c r="Z1789" s="90">
        <v>104.09322739713778</v>
      </c>
      <c r="AA1789" s="90">
        <v>8.8303335436622223</v>
      </c>
      <c r="AB1789" s="90">
        <v>0</v>
      </c>
      <c r="AC1789" s="90">
        <v>138.27506545175802</v>
      </c>
      <c r="AD1789" s="90">
        <v>271.71115964270916</v>
      </c>
    </row>
    <row r="1790" spans="1:30" x14ac:dyDescent="0.2">
      <c r="A1790" s="89" t="s">
        <v>1117</v>
      </c>
      <c r="B1790" s="89" t="s">
        <v>577</v>
      </c>
      <c r="C1790" s="89" t="s">
        <v>10</v>
      </c>
      <c r="D1790" s="89" t="s">
        <v>922</v>
      </c>
      <c r="E1790" s="89" t="s">
        <v>608</v>
      </c>
      <c r="F1790" s="89" t="s">
        <v>608</v>
      </c>
      <c r="G1790" s="89" t="s">
        <v>541</v>
      </c>
      <c r="H1790" s="89" t="s">
        <v>83</v>
      </c>
      <c r="I1790" s="89" t="s">
        <v>393</v>
      </c>
      <c r="J1790" s="90">
        <v>54.979970999999999</v>
      </c>
      <c r="K1790" s="90">
        <v>73.291954000000004</v>
      </c>
      <c r="L1790" s="89" t="s">
        <v>24</v>
      </c>
      <c r="M1790" s="89" t="s">
        <v>25</v>
      </c>
      <c r="N1790" s="89"/>
      <c r="O1790" s="89" t="s">
        <v>25</v>
      </c>
      <c r="P1790" s="90" t="s">
        <v>540</v>
      </c>
      <c r="Q1790" s="89" t="s">
        <v>540</v>
      </c>
      <c r="R1790" s="90">
        <v>37.246755611111105</v>
      </c>
      <c r="S1790" s="90">
        <v>189.01297827777779</v>
      </c>
      <c r="T1790" s="90">
        <v>16.034161722222223</v>
      </c>
      <c r="U1790" s="90">
        <v>0</v>
      </c>
      <c r="V1790" s="90">
        <v>251.08052268259377</v>
      </c>
      <c r="W1790" s="90">
        <v>0.32217000000000001</v>
      </c>
      <c r="X1790" s="90">
        <v>16.05</v>
      </c>
      <c r="Y1790" s="90">
        <v>11.999787255231665</v>
      </c>
      <c r="Z1790" s="90">
        <v>60.89431121175167</v>
      </c>
      <c r="AA1790" s="90">
        <v>5.1657258820483341</v>
      </c>
      <c r="AB1790" s="90">
        <v>0</v>
      </c>
      <c r="AC1790" s="90">
        <v>80.89061199265123</v>
      </c>
      <c r="AD1790" s="90">
        <v>158.95043634168292</v>
      </c>
    </row>
    <row r="1791" spans="1:30" x14ac:dyDescent="0.2">
      <c r="A1791" s="89" t="s">
        <v>1117</v>
      </c>
      <c r="B1791" s="89" t="s">
        <v>577</v>
      </c>
      <c r="C1791" s="89" t="s">
        <v>9</v>
      </c>
      <c r="D1791" s="89" t="s">
        <v>922</v>
      </c>
      <c r="E1791" s="89" t="s">
        <v>608</v>
      </c>
      <c r="F1791" s="89" t="s">
        <v>608</v>
      </c>
      <c r="G1791" s="89" t="s">
        <v>541</v>
      </c>
      <c r="H1791" s="89" t="s">
        <v>83</v>
      </c>
      <c r="I1791" s="89" t="s">
        <v>393</v>
      </c>
      <c r="J1791" s="90">
        <v>54.979970999999999</v>
      </c>
      <c r="K1791" s="90">
        <v>73.291954000000004</v>
      </c>
      <c r="L1791" s="89" t="s">
        <v>24</v>
      </c>
      <c r="M1791" s="89" t="s">
        <v>25</v>
      </c>
      <c r="N1791" s="89"/>
      <c r="O1791" s="89" t="s">
        <v>25</v>
      </c>
      <c r="P1791" s="90" t="s">
        <v>540</v>
      </c>
      <c r="Q1791" s="89" t="s">
        <v>540</v>
      </c>
      <c r="R1791" s="90">
        <v>37.246755611111105</v>
      </c>
      <c r="S1791" s="90">
        <v>189.01297827777779</v>
      </c>
      <c r="T1791" s="90">
        <v>16.034161722222223</v>
      </c>
      <c r="U1791" s="90">
        <v>0</v>
      </c>
      <c r="V1791" s="90">
        <v>251.08052268259377</v>
      </c>
      <c r="W1791" s="90">
        <v>7.9039999999999999E-2</v>
      </c>
      <c r="X1791" s="90">
        <v>16.05</v>
      </c>
      <c r="Y1791" s="90">
        <v>2.9439835635022216</v>
      </c>
      <c r="Z1791" s="90">
        <v>14.939585803075557</v>
      </c>
      <c r="AA1791" s="90">
        <v>1.2673401425244444</v>
      </c>
      <c r="AB1791" s="90">
        <v>0</v>
      </c>
      <c r="AC1791" s="90">
        <v>19.845404512832211</v>
      </c>
      <c r="AD1791" s="90">
        <v>38.996314021934431</v>
      </c>
    </row>
    <row r="1792" spans="1:30" x14ac:dyDescent="0.2">
      <c r="A1792" s="89" t="s">
        <v>1117</v>
      </c>
      <c r="B1792" s="89" t="s">
        <v>578</v>
      </c>
      <c r="C1792" s="89" t="s">
        <v>6</v>
      </c>
      <c r="D1792" s="89" t="s">
        <v>922</v>
      </c>
      <c r="E1792" s="89" t="s">
        <v>608</v>
      </c>
      <c r="F1792" s="89" t="s">
        <v>608</v>
      </c>
      <c r="G1792" s="89" t="s">
        <v>541</v>
      </c>
      <c r="H1792" s="89" t="s">
        <v>83</v>
      </c>
      <c r="I1792" s="89" t="s">
        <v>393</v>
      </c>
      <c r="J1792" s="90">
        <v>54.979970999999999</v>
      </c>
      <c r="K1792" s="90">
        <v>73.291954000000004</v>
      </c>
      <c r="L1792" s="89" t="s">
        <v>24</v>
      </c>
      <c r="M1792" s="89" t="s">
        <v>25</v>
      </c>
      <c r="N1792" s="89"/>
      <c r="O1792" s="89" t="s">
        <v>25</v>
      </c>
      <c r="P1792" s="90" t="s">
        <v>540</v>
      </c>
      <c r="Q1792" s="89" t="s">
        <v>540</v>
      </c>
      <c r="R1792" s="90">
        <v>37.246755611111105</v>
      </c>
      <c r="S1792" s="90">
        <v>189.01297827777779</v>
      </c>
      <c r="T1792" s="90">
        <v>16.034161722222223</v>
      </c>
      <c r="U1792" s="90">
        <v>0</v>
      </c>
      <c r="V1792" s="90">
        <v>251.08052268259377</v>
      </c>
      <c r="W1792" s="90">
        <v>0.59704999999999997</v>
      </c>
      <c r="X1792" s="90">
        <v>16.05</v>
      </c>
      <c r="Y1792" s="90">
        <v>22.238175437613883</v>
      </c>
      <c r="Z1792" s="90">
        <v>112.85019868074723</v>
      </c>
      <c r="AA1792" s="90">
        <v>9.5731962562527784</v>
      </c>
      <c r="AB1792" s="90">
        <v>0</v>
      </c>
      <c r="AC1792" s="90">
        <v>149.90762606764261</v>
      </c>
      <c r="AD1792" s="90">
        <v>294.5691964422565</v>
      </c>
    </row>
    <row r="1793" spans="1:30" x14ac:dyDescent="0.2">
      <c r="A1793" s="89" t="s">
        <v>1117</v>
      </c>
      <c r="B1793" s="89" t="s">
        <v>578</v>
      </c>
      <c r="C1793" s="89" t="s">
        <v>7</v>
      </c>
      <c r="D1793" s="89" t="s">
        <v>922</v>
      </c>
      <c r="E1793" s="89" t="s">
        <v>608</v>
      </c>
      <c r="F1793" s="89" t="s">
        <v>608</v>
      </c>
      <c r="G1793" s="89" t="s">
        <v>541</v>
      </c>
      <c r="H1793" s="89" t="s">
        <v>83</v>
      </c>
      <c r="I1793" s="89" t="s">
        <v>393</v>
      </c>
      <c r="J1793" s="90">
        <v>54.979970999999999</v>
      </c>
      <c r="K1793" s="90">
        <v>73.291954000000004</v>
      </c>
      <c r="L1793" s="89" t="s">
        <v>24</v>
      </c>
      <c r="M1793" s="89" t="s">
        <v>25</v>
      </c>
      <c r="N1793" s="89"/>
      <c r="O1793" s="89" t="s">
        <v>25</v>
      </c>
      <c r="P1793" s="90" t="s">
        <v>540</v>
      </c>
      <c r="Q1793" s="89" t="s">
        <v>540</v>
      </c>
      <c r="R1793" s="90">
        <v>37.246755611111105</v>
      </c>
      <c r="S1793" s="90">
        <v>189.01297827777779</v>
      </c>
      <c r="T1793" s="90">
        <v>16.034161722222223</v>
      </c>
      <c r="U1793" s="90">
        <v>0</v>
      </c>
      <c r="V1793" s="90">
        <v>251.08052268259377</v>
      </c>
      <c r="W1793" s="90">
        <v>0.38596000000000003</v>
      </c>
      <c r="X1793" s="90">
        <v>16.05</v>
      </c>
      <c r="Y1793" s="90">
        <v>14.375757795664443</v>
      </c>
      <c r="Z1793" s="90">
        <v>72.951449096091125</v>
      </c>
      <c r="AA1793" s="90">
        <v>6.1885450583088897</v>
      </c>
      <c r="AB1793" s="90">
        <v>0</v>
      </c>
      <c r="AC1793" s="90">
        <v>96.9070385345739</v>
      </c>
      <c r="AD1793" s="90">
        <v>190.42279048463837</v>
      </c>
    </row>
    <row r="1794" spans="1:30" x14ac:dyDescent="0.2">
      <c r="A1794" s="89" t="s">
        <v>1117</v>
      </c>
      <c r="B1794" s="89" t="s">
        <v>577</v>
      </c>
      <c r="C1794" s="89" t="s">
        <v>4</v>
      </c>
      <c r="D1794" s="89" t="s">
        <v>923</v>
      </c>
      <c r="E1794" s="89" t="s">
        <v>608</v>
      </c>
      <c r="F1794" s="89" t="s">
        <v>608</v>
      </c>
      <c r="G1794" s="89" t="s">
        <v>541</v>
      </c>
      <c r="H1794" s="89" t="s">
        <v>83</v>
      </c>
      <c r="I1794" s="89" t="s">
        <v>394</v>
      </c>
      <c r="J1794" s="90">
        <v>54.950240000000001</v>
      </c>
      <c r="K1794" s="90">
        <v>71.898319999999998</v>
      </c>
      <c r="L1794" s="89" t="s">
        <v>24</v>
      </c>
      <c r="M1794" s="89" t="s">
        <v>25</v>
      </c>
      <c r="N1794" s="89"/>
      <c r="O1794" s="89" t="s">
        <v>25</v>
      </c>
      <c r="P1794" s="90" t="s">
        <v>540</v>
      </c>
      <c r="Q1794" s="89" t="s">
        <v>540</v>
      </c>
      <c r="R1794" s="90">
        <v>37.246755611111105</v>
      </c>
      <c r="S1794" s="90">
        <v>189.01297827777779</v>
      </c>
      <c r="T1794" s="90">
        <v>16.034161722222223</v>
      </c>
      <c r="U1794" s="90">
        <v>0</v>
      </c>
      <c r="V1794" s="90">
        <v>757.15141124854517</v>
      </c>
      <c r="W1794" s="90">
        <v>1.58199</v>
      </c>
      <c r="X1794" s="90">
        <v>111.59</v>
      </c>
      <c r="Y1794" s="90">
        <v>58.923994909221655</v>
      </c>
      <c r="Z1794" s="90">
        <v>299.01664150566171</v>
      </c>
      <c r="AA1794" s="90">
        <v>25.365883502938335</v>
      </c>
      <c r="AB1794" s="90">
        <v>0</v>
      </c>
      <c r="AC1794" s="90">
        <v>1197.805961081086</v>
      </c>
      <c r="AD1794" s="90">
        <v>1581.1124809989078</v>
      </c>
    </row>
    <row r="1795" spans="1:30" x14ac:dyDescent="0.2">
      <c r="A1795" s="89" t="s">
        <v>1117</v>
      </c>
      <c r="B1795" s="89" t="s">
        <v>577</v>
      </c>
      <c r="C1795" s="89" t="s">
        <v>5</v>
      </c>
      <c r="D1795" s="89" t="s">
        <v>923</v>
      </c>
      <c r="E1795" s="89" t="s">
        <v>608</v>
      </c>
      <c r="F1795" s="89" t="s">
        <v>608</v>
      </c>
      <c r="G1795" s="89" t="s">
        <v>541</v>
      </c>
      <c r="H1795" s="89" t="s">
        <v>83</v>
      </c>
      <c r="I1795" s="89" t="s">
        <v>394</v>
      </c>
      <c r="J1795" s="90">
        <v>54.950240000000001</v>
      </c>
      <c r="K1795" s="90">
        <v>71.898319999999998</v>
      </c>
      <c r="L1795" s="89" t="s">
        <v>24</v>
      </c>
      <c r="M1795" s="89" t="s">
        <v>25</v>
      </c>
      <c r="N1795" s="89"/>
      <c r="O1795" s="89" t="s">
        <v>25</v>
      </c>
      <c r="P1795" s="90" t="s">
        <v>540</v>
      </c>
      <c r="Q1795" s="89" t="s">
        <v>540</v>
      </c>
      <c r="R1795" s="90">
        <v>37.246755611111105</v>
      </c>
      <c r="S1795" s="90">
        <v>189.01297827777779</v>
      </c>
      <c r="T1795" s="90">
        <v>16.034161722222223</v>
      </c>
      <c r="U1795" s="90">
        <v>0</v>
      </c>
      <c r="V1795" s="90">
        <v>757.15141124854517</v>
      </c>
      <c r="W1795" s="90">
        <v>0.67742000000000002</v>
      </c>
      <c r="X1795" s="90">
        <v>111.59</v>
      </c>
      <c r="Y1795" s="90">
        <v>25.231697186078886</v>
      </c>
      <c r="Z1795" s="90">
        <v>128.04117174493223</v>
      </c>
      <c r="AA1795" s="90">
        <v>10.861861833867778</v>
      </c>
      <c r="AB1795" s="90">
        <v>0</v>
      </c>
      <c r="AC1795" s="90">
        <v>512.90950900798953</v>
      </c>
      <c r="AD1795" s="90">
        <v>677.04423977286842</v>
      </c>
    </row>
    <row r="1796" spans="1:30" x14ac:dyDescent="0.2">
      <c r="A1796" s="89" t="s">
        <v>1117</v>
      </c>
      <c r="B1796" s="89" t="s">
        <v>577</v>
      </c>
      <c r="C1796" s="89" t="s">
        <v>10</v>
      </c>
      <c r="D1796" s="89" t="s">
        <v>923</v>
      </c>
      <c r="E1796" s="89" t="s">
        <v>608</v>
      </c>
      <c r="F1796" s="89" t="s">
        <v>608</v>
      </c>
      <c r="G1796" s="89" t="s">
        <v>541</v>
      </c>
      <c r="H1796" s="89" t="s">
        <v>83</v>
      </c>
      <c r="I1796" s="89" t="s">
        <v>394</v>
      </c>
      <c r="J1796" s="90">
        <v>54.950240000000001</v>
      </c>
      <c r="K1796" s="90">
        <v>71.898319999999998</v>
      </c>
      <c r="L1796" s="89" t="s">
        <v>24</v>
      </c>
      <c r="M1796" s="89" t="s">
        <v>25</v>
      </c>
      <c r="N1796" s="89"/>
      <c r="O1796" s="89" t="s">
        <v>25</v>
      </c>
      <c r="P1796" s="90" t="s">
        <v>540</v>
      </c>
      <c r="Q1796" s="89" t="s">
        <v>540</v>
      </c>
      <c r="R1796" s="90">
        <v>37.246755611111105</v>
      </c>
      <c r="S1796" s="90">
        <v>189.01297827777779</v>
      </c>
      <c r="T1796" s="90">
        <v>16.034161722222223</v>
      </c>
      <c r="U1796" s="90">
        <v>0</v>
      </c>
      <c r="V1796" s="90">
        <v>757.15141124854517</v>
      </c>
      <c r="W1796" s="90">
        <v>0.39393</v>
      </c>
      <c r="X1796" s="90">
        <v>111.59</v>
      </c>
      <c r="Y1796" s="90">
        <v>14.672614437884997</v>
      </c>
      <c r="Z1796" s="90">
        <v>74.457882532965002</v>
      </c>
      <c r="AA1796" s="90">
        <v>6.3163373272349999</v>
      </c>
      <c r="AB1796" s="90">
        <v>0</v>
      </c>
      <c r="AC1796" s="90">
        <v>298.26465543313941</v>
      </c>
      <c r="AD1796" s="90">
        <v>393.71148973122445</v>
      </c>
    </row>
    <row r="1797" spans="1:30" x14ac:dyDescent="0.2">
      <c r="A1797" s="89" t="s">
        <v>1117</v>
      </c>
      <c r="B1797" s="89" t="s">
        <v>577</v>
      </c>
      <c r="C1797" s="89" t="s">
        <v>9</v>
      </c>
      <c r="D1797" s="89" t="s">
        <v>923</v>
      </c>
      <c r="E1797" s="89" t="s">
        <v>608</v>
      </c>
      <c r="F1797" s="89" t="s">
        <v>608</v>
      </c>
      <c r="G1797" s="89" t="s">
        <v>541</v>
      </c>
      <c r="H1797" s="89" t="s">
        <v>83</v>
      </c>
      <c r="I1797" s="89" t="s">
        <v>394</v>
      </c>
      <c r="J1797" s="90">
        <v>54.950240000000001</v>
      </c>
      <c r="K1797" s="90">
        <v>71.898319999999998</v>
      </c>
      <c r="L1797" s="89" t="s">
        <v>24</v>
      </c>
      <c r="M1797" s="89" t="s">
        <v>25</v>
      </c>
      <c r="N1797" s="89"/>
      <c r="O1797" s="89" t="s">
        <v>25</v>
      </c>
      <c r="P1797" s="90" t="s">
        <v>540</v>
      </c>
      <c r="Q1797" s="89" t="s">
        <v>540</v>
      </c>
      <c r="R1797" s="90">
        <v>37.246755611111105</v>
      </c>
      <c r="S1797" s="90">
        <v>189.01297827777779</v>
      </c>
      <c r="T1797" s="90">
        <v>16.034161722222223</v>
      </c>
      <c r="U1797" s="90">
        <v>0</v>
      </c>
      <c r="V1797" s="90">
        <v>757.15141124854517</v>
      </c>
      <c r="W1797" s="90">
        <v>9.6100000000000005E-2</v>
      </c>
      <c r="X1797" s="90">
        <v>111.59</v>
      </c>
      <c r="Y1797" s="90">
        <v>3.5794132142277775</v>
      </c>
      <c r="Z1797" s="90">
        <v>18.164147212494445</v>
      </c>
      <c r="AA1797" s="90">
        <v>1.5408829415055556</v>
      </c>
      <c r="AB1797" s="90">
        <v>0</v>
      </c>
      <c r="AC1797" s="90">
        <v>72.762250620985199</v>
      </c>
      <c r="AD1797" s="90">
        <v>96.046693989212969</v>
      </c>
    </row>
    <row r="1798" spans="1:30" x14ac:dyDescent="0.2">
      <c r="A1798" s="89" t="s">
        <v>1117</v>
      </c>
      <c r="B1798" s="89" t="s">
        <v>578</v>
      </c>
      <c r="C1798" s="89" t="s">
        <v>6</v>
      </c>
      <c r="D1798" s="89" t="s">
        <v>923</v>
      </c>
      <c r="E1798" s="89" t="s">
        <v>608</v>
      </c>
      <c r="F1798" s="89" t="s">
        <v>608</v>
      </c>
      <c r="G1798" s="89" t="s">
        <v>541</v>
      </c>
      <c r="H1798" s="89" t="s">
        <v>83</v>
      </c>
      <c r="I1798" s="89" t="s">
        <v>394</v>
      </c>
      <c r="J1798" s="90">
        <v>54.950240000000001</v>
      </c>
      <c r="K1798" s="90">
        <v>71.898319999999998</v>
      </c>
      <c r="L1798" s="89" t="s">
        <v>24</v>
      </c>
      <c r="M1798" s="89" t="s">
        <v>25</v>
      </c>
      <c r="N1798" s="89"/>
      <c r="O1798" s="89" t="s">
        <v>25</v>
      </c>
      <c r="P1798" s="90" t="s">
        <v>540</v>
      </c>
      <c r="Q1798" s="89" t="s">
        <v>540</v>
      </c>
      <c r="R1798" s="90">
        <v>37.246755611111105</v>
      </c>
      <c r="S1798" s="90">
        <v>189.01297827777779</v>
      </c>
      <c r="T1798" s="90">
        <v>16.034161722222223</v>
      </c>
      <c r="U1798" s="90">
        <v>0</v>
      </c>
      <c r="V1798" s="90">
        <v>757.15141124854517</v>
      </c>
      <c r="W1798" s="90">
        <v>0.33711000000000002</v>
      </c>
      <c r="X1798" s="90">
        <v>111.59</v>
      </c>
      <c r="Y1798" s="90">
        <v>12.556253784061665</v>
      </c>
      <c r="Z1798" s="90">
        <v>63.718165107221672</v>
      </c>
      <c r="AA1798" s="90">
        <v>5.4052762581783336</v>
      </c>
      <c r="AB1798" s="90">
        <v>0</v>
      </c>
      <c r="AC1798" s="90">
        <v>255.24331224599709</v>
      </c>
      <c r="AD1798" s="90">
        <v>336.92300739545874</v>
      </c>
    </row>
    <row r="1799" spans="1:30" x14ac:dyDescent="0.2">
      <c r="A1799" s="89" t="s">
        <v>1117</v>
      </c>
      <c r="B1799" s="89" t="s">
        <v>578</v>
      </c>
      <c r="C1799" s="89" t="s">
        <v>7</v>
      </c>
      <c r="D1799" s="89" t="s">
        <v>923</v>
      </c>
      <c r="E1799" s="89" t="s">
        <v>608</v>
      </c>
      <c r="F1799" s="89" t="s">
        <v>608</v>
      </c>
      <c r="G1799" s="89" t="s">
        <v>541</v>
      </c>
      <c r="H1799" s="89" t="s">
        <v>83</v>
      </c>
      <c r="I1799" s="89" t="s">
        <v>394</v>
      </c>
      <c r="J1799" s="90">
        <v>54.950240000000001</v>
      </c>
      <c r="K1799" s="90">
        <v>71.898319999999998</v>
      </c>
      <c r="L1799" s="89" t="s">
        <v>24</v>
      </c>
      <c r="M1799" s="89" t="s">
        <v>25</v>
      </c>
      <c r="N1799" s="89"/>
      <c r="O1799" s="89" t="s">
        <v>25</v>
      </c>
      <c r="P1799" s="90" t="s">
        <v>540</v>
      </c>
      <c r="Q1799" s="89" t="s">
        <v>540</v>
      </c>
      <c r="R1799" s="90">
        <v>37.246755611111105</v>
      </c>
      <c r="S1799" s="90">
        <v>189.01297827777779</v>
      </c>
      <c r="T1799" s="90">
        <v>16.034161722222223</v>
      </c>
      <c r="U1799" s="90">
        <v>0</v>
      </c>
      <c r="V1799" s="90">
        <v>757.15141124854517</v>
      </c>
      <c r="W1799" s="90">
        <v>0.22006000000000001</v>
      </c>
      <c r="X1799" s="90">
        <v>111.59</v>
      </c>
      <c r="Y1799" s="90">
        <v>8.1965210397811106</v>
      </c>
      <c r="Z1799" s="90">
        <v>41.594195999807781</v>
      </c>
      <c r="AA1799" s="90">
        <v>3.5284776285922224</v>
      </c>
      <c r="AB1799" s="90">
        <v>0</v>
      </c>
      <c r="AC1799" s="90">
        <v>166.61873955935485</v>
      </c>
      <c r="AD1799" s="90">
        <v>219.93793422753595</v>
      </c>
    </row>
    <row r="1800" spans="1:30" x14ac:dyDescent="0.2">
      <c r="A1800" s="89" t="s">
        <v>1117</v>
      </c>
      <c r="B1800" s="89" t="s">
        <v>577</v>
      </c>
      <c r="C1800" s="89" t="s">
        <v>4</v>
      </c>
      <c r="D1800" s="89" t="s">
        <v>924</v>
      </c>
      <c r="E1800" s="89" t="s">
        <v>608</v>
      </c>
      <c r="F1800" s="89" t="s">
        <v>608</v>
      </c>
      <c r="G1800" s="89" t="s">
        <v>541</v>
      </c>
      <c r="H1800" s="89" t="s">
        <v>83</v>
      </c>
      <c r="I1800" s="89" t="s">
        <v>395</v>
      </c>
      <c r="J1800" s="90">
        <v>55.580345000000001</v>
      </c>
      <c r="K1800" s="90">
        <v>71.335181000000006</v>
      </c>
      <c r="L1800" s="89" t="s">
        <v>24</v>
      </c>
      <c r="M1800" s="89" t="s">
        <v>25</v>
      </c>
      <c r="N1800" s="89"/>
      <c r="O1800" s="89" t="s">
        <v>25</v>
      </c>
      <c r="P1800" s="90" t="s">
        <v>540</v>
      </c>
      <c r="Q1800" s="89" t="s">
        <v>540</v>
      </c>
      <c r="R1800" s="90">
        <v>37.246755611111105</v>
      </c>
      <c r="S1800" s="90">
        <v>189.01297827777779</v>
      </c>
      <c r="T1800" s="90">
        <v>16.034161722222223</v>
      </c>
      <c r="U1800" s="90">
        <v>0</v>
      </c>
      <c r="V1800" s="90">
        <v>999.42610227970283</v>
      </c>
      <c r="W1800" s="90">
        <v>0.99866999999999995</v>
      </c>
      <c r="X1800" s="90">
        <v>211.23</v>
      </c>
      <c r="Y1800" s="90">
        <v>37.197217426148327</v>
      </c>
      <c r="Z1800" s="90">
        <v>188.76159101666835</v>
      </c>
      <c r="AA1800" s="90">
        <v>16.012836287131666</v>
      </c>
      <c r="AB1800" s="90">
        <v>0</v>
      </c>
      <c r="AC1800" s="90">
        <v>998.0968655636708</v>
      </c>
      <c r="AD1800" s="90">
        <v>1240.0685102936191</v>
      </c>
    </row>
    <row r="1801" spans="1:30" x14ac:dyDescent="0.2">
      <c r="A1801" s="89" t="s">
        <v>1117</v>
      </c>
      <c r="B1801" s="89" t="s">
        <v>577</v>
      </c>
      <c r="C1801" s="89" t="s">
        <v>5</v>
      </c>
      <c r="D1801" s="89" t="s">
        <v>924</v>
      </c>
      <c r="E1801" s="89" t="s">
        <v>608</v>
      </c>
      <c r="F1801" s="89" t="s">
        <v>608</v>
      </c>
      <c r="G1801" s="89" t="s">
        <v>541</v>
      </c>
      <c r="H1801" s="89" t="s">
        <v>83</v>
      </c>
      <c r="I1801" s="89" t="s">
        <v>395</v>
      </c>
      <c r="J1801" s="90">
        <v>55.580345000000001</v>
      </c>
      <c r="K1801" s="90">
        <v>71.335181000000006</v>
      </c>
      <c r="L1801" s="89" t="s">
        <v>24</v>
      </c>
      <c r="M1801" s="89" t="s">
        <v>25</v>
      </c>
      <c r="N1801" s="89"/>
      <c r="O1801" s="89" t="s">
        <v>25</v>
      </c>
      <c r="P1801" s="90" t="s">
        <v>540</v>
      </c>
      <c r="Q1801" s="89" t="s">
        <v>540</v>
      </c>
      <c r="R1801" s="90">
        <v>37.246755611111105</v>
      </c>
      <c r="S1801" s="90">
        <v>189.01297827777779</v>
      </c>
      <c r="T1801" s="90">
        <v>16.034161722222223</v>
      </c>
      <c r="U1801" s="90">
        <v>0</v>
      </c>
      <c r="V1801" s="90">
        <v>999.42610227970283</v>
      </c>
      <c r="W1801" s="90">
        <v>0.42643999999999999</v>
      </c>
      <c r="X1801" s="90">
        <v>211.23</v>
      </c>
      <c r="Y1801" s="90">
        <v>15.883506462802218</v>
      </c>
      <c r="Z1801" s="90">
        <v>80.602694456775552</v>
      </c>
      <c r="AA1801" s="90">
        <v>6.8376079248244448</v>
      </c>
      <c r="AB1801" s="90">
        <v>0</v>
      </c>
      <c r="AC1801" s="90">
        <v>426.19526705615647</v>
      </c>
      <c r="AD1801" s="90">
        <v>529.51907590055862</v>
      </c>
    </row>
    <row r="1802" spans="1:30" x14ac:dyDescent="0.2">
      <c r="A1802" s="89" t="s">
        <v>1117</v>
      </c>
      <c r="B1802" s="89" t="s">
        <v>577</v>
      </c>
      <c r="C1802" s="89" t="s">
        <v>10</v>
      </c>
      <c r="D1802" s="89" t="s">
        <v>924</v>
      </c>
      <c r="E1802" s="89" t="s">
        <v>608</v>
      </c>
      <c r="F1802" s="89" t="s">
        <v>608</v>
      </c>
      <c r="G1802" s="89" t="s">
        <v>541</v>
      </c>
      <c r="H1802" s="89" t="s">
        <v>83</v>
      </c>
      <c r="I1802" s="89" t="s">
        <v>395</v>
      </c>
      <c r="J1802" s="90">
        <v>55.580345000000001</v>
      </c>
      <c r="K1802" s="90">
        <v>71.335181000000006</v>
      </c>
      <c r="L1802" s="89" t="s">
        <v>24</v>
      </c>
      <c r="M1802" s="89" t="s">
        <v>25</v>
      </c>
      <c r="N1802" s="89"/>
      <c r="O1802" s="89" t="s">
        <v>25</v>
      </c>
      <c r="P1802" s="90" t="s">
        <v>540</v>
      </c>
      <c r="Q1802" s="89" t="s">
        <v>540</v>
      </c>
      <c r="R1802" s="90">
        <v>37.246755611111105</v>
      </c>
      <c r="S1802" s="90">
        <v>189.01297827777779</v>
      </c>
      <c r="T1802" s="90">
        <v>16.034161722222223</v>
      </c>
      <c r="U1802" s="90">
        <v>0</v>
      </c>
      <c r="V1802" s="90">
        <v>999.42610227970283</v>
      </c>
      <c r="W1802" s="90">
        <v>0.24775</v>
      </c>
      <c r="X1802" s="90">
        <v>211.23</v>
      </c>
      <c r="Y1802" s="90">
        <v>9.2278837026527754</v>
      </c>
      <c r="Z1802" s="90">
        <v>46.827965368319447</v>
      </c>
      <c r="AA1802" s="90">
        <v>3.9724635666805557</v>
      </c>
      <c r="AB1802" s="90">
        <v>0</v>
      </c>
      <c r="AC1802" s="90">
        <v>247.60781683979639</v>
      </c>
      <c r="AD1802" s="90">
        <v>307.63612947744917</v>
      </c>
    </row>
    <row r="1803" spans="1:30" x14ac:dyDescent="0.2">
      <c r="A1803" s="89" t="s">
        <v>1117</v>
      </c>
      <c r="B1803" s="89" t="s">
        <v>577</v>
      </c>
      <c r="C1803" s="89" t="s">
        <v>9</v>
      </c>
      <c r="D1803" s="89" t="s">
        <v>924</v>
      </c>
      <c r="E1803" s="89" t="s">
        <v>608</v>
      </c>
      <c r="F1803" s="89" t="s">
        <v>608</v>
      </c>
      <c r="G1803" s="89" t="s">
        <v>541</v>
      </c>
      <c r="H1803" s="89" t="s">
        <v>83</v>
      </c>
      <c r="I1803" s="89" t="s">
        <v>395</v>
      </c>
      <c r="J1803" s="90">
        <v>55.580345000000001</v>
      </c>
      <c r="K1803" s="90">
        <v>71.335181000000006</v>
      </c>
      <c r="L1803" s="89" t="s">
        <v>24</v>
      </c>
      <c r="M1803" s="89" t="s">
        <v>25</v>
      </c>
      <c r="N1803" s="89"/>
      <c r="O1803" s="89" t="s">
        <v>25</v>
      </c>
      <c r="P1803" s="90" t="s">
        <v>540</v>
      </c>
      <c r="Q1803" s="89" t="s">
        <v>540</v>
      </c>
      <c r="R1803" s="90">
        <v>37.246755611111105</v>
      </c>
      <c r="S1803" s="90">
        <v>189.01297827777779</v>
      </c>
      <c r="T1803" s="90">
        <v>16.034161722222223</v>
      </c>
      <c r="U1803" s="90">
        <v>0</v>
      </c>
      <c r="V1803" s="90">
        <v>999.42610227970283</v>
      </c>
      <c r="W1803" s="90">
        <v>6.0389999999999999E-2</v>
      </c>
      <c r="X1803" s="90">
        <v>211.23</v>
      </c>
      <c r="Y1803" s="90">
        <v>2.2493315713549995</v>
      </c>
      <c r="Z1803" s="90">
        <v>11.414493758195</v>
      </c>
      <c r="AA1803" s="90">
        <v>0.96830302640499999</v>
      </c>
      <c r="AB1803" s="90">
        <v>0</v>
      </c>
      <c r="AC1803" s="90">
        <v>60.355342316671255</v>
      </c>
      <c r="AD1803" s="90">
        <v>74.987470672626259</v>
      </c>
    </row>
    <row r="1804" spans="1:30" x14ac:dyDescent="0.2">
      <c r="A1804" s="89" t="s">
        <v>1117</v>
      </c>
      <c r="B1804" s="89" t="s">
        <v>578</v>
      </c>
      <c r="C1804" s="89" t="s">
        <v>6</v>
      </c>
      <c r="D1804" s="89" t="s">
        <v>924</v>
      </c>
      <c r="E1804" s="89" t="s">
        <v>608</v>
      </c>
      <c r="F1804" s="89" t="s">
        <v>608</v>
      </c>
      <c r="G1804" s="89" t="s">
        <v>541</v>
      </c>
      <c r="H1804" s="89" t="s">
        <v>83</v>
      </c>
      <c r="I1804" s="89" t="s">
        <v>395</v>
      </c>
      <c r="J1804" s="90">
        <v>55.580345000000001</v>
      </c>
      <c r="K1804" s="90">
        <v>71.335181000000006</v>
      </c>
      <c r="L1804" s="89" t="s">
        <v>24</v>
      </c>
      <c r="M1804" s="89" t="s">
        <v>25</v>
      </c>
      <c r="N1804" s="89"/>
      <c r="O1804" s="89" t="s">
        <v>25</v>
      </c>
      <c r="P1804" s="90" t="s">
        <v>540</v>
      </c>
      <c r="Q1804" s="89" t="s">
        <v>540</v>
      </c>
      <c r="R1804" s="90">
        <v>37.246755611111105</v>
      </c>
      <c r="S1804" s="90">
        <v>189.01297827777779</v>
      </c>
      <c r="T1804" s="90">
        <v>16.034161722222223</v>
      </c>
      <c r="U1804" s="90">
        <v>0</v>
      </c>
      <c r="V1804" s="90">
        <v>999.42610227970283</v>
      </c>
      <c r="W1804" s="90">
        <v>0.26895000000000002</v>
      </c>
      <c r="X1804" s="90">
        <v>211.23</v>
      </c>
      <c r="Y1804" s="90">
        <v>10.017514921608333</v>
      </c>
      <c r="Z1804" s="90">
        <v>50.835040507808344</v>
      </c>
      <c r="AA1804" s="90">
        <v>4.3123877951916674</v>
      </c>
      <c r="AB1804" s="90">
        <v>0</v>
      </c>
      <c r="AC1804" s="90">
        <v>268.79565020812612</v>
      </c>
      <c r="AD1804" s="90">
        <v>333.96059343273447</v>
      </c>
    </row>
    <row r="1805" spans="1:30" x14ac:dyDescent="0.2">
      <c r="A1805" s="89" t="s">
        <v>1117</v>
      </c>
      <c r="B1805" s="89" t="s">
        <v>578</v>
      </c>
      <c r="C1805" s="89" t="s">
        <v>7</v>
      </c>
      <c r="D1805" s="89" t="s">
        <v>924</v>
      </c>
      <c r="E1805" s="89" t="s">
        <v>608</v>
      </c>
      <c r="F1805" s="89" t="s">
        <v>608</v>
      </c>
      <c r="G1805" s="89" t="s">
        <v>541</v>
      </c>
      <c r="H1805" s="89" t="s">
        <v>83</v>
      </c>
      <c r="I1805" s="89" t="s">
        <v>395</v>
      </c>
      <c r="J1805" s="90">
        <v>55.580345000000001</v>
      </c>
      <c r="K1805" s="90">
        <v>71.335181000000006</v>
      </c>
      <c r="L1805" s="89" t="s">
        <v>24</v>
      </c>
      <c r="M1805" s="89" t="s">
        <v>25</v>
      </c>
      <c r="N1805" s="89"/>
      <c r="O1805" s="89" t="s">
        <v>25</v>
      </c>
      <c r="P1805" s="90" t="s">
        <v>540</v>
      </c>
      <c r="Q1805" s="89" t="s">
        <v>540</v>
      </c>
      <c r="R1805" s="90">
        <v>37.246755611111105</v>
      </c>
      <c r="S1805" s="90">
        <v>189.01297827777779</v>
      </c>
      <c r="T1805" s="90">
        <v>16.034161722222223</v>
      </c>
      <c r="U1805" s="90">
        <v>0</v>
      </c>
      <c r="V1805" s="90">
        <v>999.42610227970283</v>
      </c>
      <c r="W1805" s="90">
        <v>0.17327000000000001</v>
      </c>
      <c r="X1805" s="90">
        <v>211.23</v>
      </c>
      <c r="Y1805" s="90">
        <v>6.4537453447372215</v>
      </c>
      <c r="Z1805" s="90">
        <v>32.75027874619056</v>
      </c>
      <c r="AA1805" s="90">
        <v>2.7782392016094448</v>
      </c>
      <c r="AB1805" s="90">
        <v>0</v>
      </c>
      <c r="AC1805" s="90">
        <v>173.17056074200411</v>
      </c>
      <c r="AD1805" s="90">
        <v>215.15282403454134</v>
      </c>
    </row>
    <row r="1806" spans="1:30" x14ac:dyDescent="0.2">
      <c r="A1806" s="89" t="s">
        <v>1117</v>
      </c>
      <c r="B1806" s="89" t="s">
        <v>577</v>
      </c>
      <c r="C1806" s="89" t="s">
        <v>4</v>
      </c>
      <c r="D1806" s="89" t="s">
        <v>925</v>
      </c>
      <c r="E1806" s="89" t="s">
        <v>608</v>
      </c>
      <c r="F1806" s="89" t="s">
        <v>608</v>
      </c>
      <c r="G1806" s="89" t="s">
        <v>541</v>
      </c>
      <c r="H1806" s="89" t="s">
        <v>83</v>
      </c>
      <c r="I1806" s="89" t="s">
        <v>396</v>
      </c>
      <c r="J1806" s="90">
        <v>55.034610999999998</v>
      </c>
      <c r="K1806" s="90">
        <v>73.316890999999998</v>
      </c>
      <c r="L1806" s="89" t="s">
        <v>24</v>
      </c>
      <c r="M1806" s="89" t="s">
        <v>25</v>
      </c>
      <c r="N1806" s="89"/>
      <c r="O1806" s="89" t="s">
        <v>25</v>
      </c>
      <c r="P1806" s="90" t="s">
        <v>540</v>
      </c>
      <c r="Q1806" s="89" t="s">
        <v>540</v>
      </c>
      <c r="R1806" s="90">
        <v>37.246755611111105</v>
      </c>
      <c r="S1806" s="90">
        <v>189.01297827777779</v>
      </c>
      <c r="T1806" s="90">
        <v>16.034161722222223</v>
      </c>
      <c r="U1806" s="90">
        <v>0</v>
      </c>
      <c r="V1806" s="90">
        <v>251.08052268259377</v>
      </c>
      <c r="W1806" s="90">
        <v>2.9563600000000001</v>
      </c>
      <c r="X1806" s="90">
        <v>10.65</v>
      </c>
      <c r="Y1806" s="90">
        <v>110.11481841846442</v>
      </c>
      <c r="Z1806" s="90">
        <v>558.79040846129112</v>
      </c>
      <c r="AA1806" s="90">
        <v>47.402754349108889</v>
      </c>
      <c r="AB1806" s="90">
        <v>0</v>
      </c>
      <c r="AC1806" s="90">
        <v>742.28441403791294</v>
      </c>
      <c r="AD1806" s="90">
        <v>1458.5923952667774</v>
      </c>
    </row>
    <row r="1807" spans="1:30" x14ac:dyDescent="0.2">
      <c r="A1807" s="89" t="s">
        <v>1117</v>
      </c>
      <c r="B1807" s="89" t="s">
        <v>577</v>
      </c>
      <c r="C1807" s="89" t="s">
        <v>5</v>
      </c>
      <c r="D1807" s="89" t="s">
        <v>925</v>
      </c>
      <c r="E1807" s="89" t="s">
        <v>608</v>
      </c>
      <c r="F1807" s="89" t="s">
        <v>608</v>
      </c>
      <c r="G1807" s="89" t="s">
        <v>541</v>
      </c>
      <c r="H1807" s="89" t="s">
        <v>83</v>
      </c>
      <c r="I1807" s="89" t="s">
        <v>396</v>
      </c>
      <c r="J1807" s="90">
        <v>55.034610999999998</v>
      </c>
      <c r="K1807" s="90">
        <v>73.316890999999998</v>
      </c>
      <c r="L1807" s="89" t="s">
        <v>24</v>
      </c>
      <c r="M1807" s="89" t="s">
        <v>25</v>
      </c>
      <c r="N1807" s="89"/>
      <c r="O1807" s="89" t="s">
        <v>25</v>
      </c>
      <c r="P1807" s="90" t="s">
        <v>540</v>
      </c>
      <c r="Q1807" s="89" t="s">
        <v>540</v>
      </c>
      <c r="R1807" s="90">
        <v>37.246755611111105</v>
      </c>
      <c r="S1807" s="90">
        <v>189.01297827777779</v>
      </c>
      <c r="T1807" s="90">
        <v>16.034161722222223</v>
      </c>
      <c r="U1807" s="90">
        <v>0</v>
      </c>
      <c r="V1807" s="90">
        <v>251.08052268259377</v>
      </c>
      <c r="W1807" s="90">
        <v>1.3033300000000001</v>
      </c>
      <c r="X1807" s="90">
        <v>10.65</v>
      </c>
      <c r="Y1807" s="90">
        <v>48.544813990629443</v>
      </c>
      <c r="Z1807" s="90">
        <v>246.34628497877614</v>
      </c>
      <c r="AA1807" s="90">
        <v>20.897803997423892</v>
      </c>
      <c r="AB1807" s="90">
        <v>0</v>
      </c>
      <c r="AC1807" s="90">
        <v>327.24077762790495</v>
      </c>
      <c r="AD1807" s="90">
        <v>643.02968059473437</v>
      </c>
    </row>
    <row r="1808" spans="1:30" x14ac:dyDescent="0.2">
      <c r="A1808" s="89" t="s">
        <v>1117</v>
      </c>
      <c r="B1808" s="89" t="s">
        <v>577</v>
      </c>
      <c r="C1808" s="89" t="s">
        <v>10</v>
      </c>
      <c r="D1808" s="89" t="s">
        <v>925</v>
      </c>
      <c r="E1808" s="89" t="s">
        <v>608</v>
      </c>
      <c r="F1808" s="89" t="s">
        <v>608</v>
      </c>
      <c r="G1808" s="89" t="s">
        <v>541</v>
      </c>
      <c r="H1808" s="89" t="s">
        <v>83</v>
      </c>
      <c r="I1808" s="89" t="s">
        <v>396</v>
      </c>
      <c r="J1808" s="90">
        <v>55.034610999999998</v>
      </c>
      <c r="K1808" s="90">
        <v>73.316890999999998</v>
      </c>
      <c r="L1808" s="89" t="s">
        <v>24</v>
      </c>
      <c r="M1808" s="89" t="s">
        <v>25</v>
      </c>
      <c r="N1808" s="89"/>
      <c r="O1808" s="89" t="s">
        <v>25</v>
      </c>
      <c r="P1808" s="90" t="s">
        <v>540</v>
      </c>
      <c r="Q1808" s="89" t="s">
        <v>540</v>
      </c>
      <c r="R1808" s="90">
        <v>37.246755611111105</v>
      </c>
      <c r="S1808" s="90">
        <v>189.01297827777779</v>
      </c>
      <c r="T1808" s="90">
        <v>16.034161722222223</v>
      </c>
      <c r="U1808" s="90">
        <v>0</v>
      </c>
      <c r="V1808" s="90">
        <v>251.08052268259377</v>
      </c>
      <c r="W1808" s="90">
        <v>0.76500000000000001</v>
      </c>
      <c r="X1808" s="90">
        <v>10.65</v>
      </c>
      <c r="Y1808" s="90">
        <v>28.493768042499998</v>
      </c>
      <c r="Z1808" s="90">
        <v>144.5949283825</v>
      </c>
      <c r="AA1808" s="90">
        <v>12.266133717500001</v>
      </c>
      <c r="AB1808" s="90">
        <v>0</v>
      </c>
      <c r="AC1808" s="90">
        <v>192.07659985218424</v>
      </c>
      <c r="AD1808" s="90">
        <v>377.43142999468421</v>
      </c>
    </row>
    <row r="1809" spans="1:30" x14ac:dyDescent="0.2">
      <c r="A1809" s="89" t="s">
        <v>1117</v>
      </c>
      <c r="B1809" s="89" t="s">
        <v>577</v>
      </c>
      <c r="C1809" s="89" t="s">
        <v>9</v>
      </c>
      <c r="D1809" s="89" t="s">
        <v>925</v>
      </c>
      <c r="E1809" s="89" t="s">
        <v>608</v>
      </c>
      <c r="F1809" s="89" t="s">
        <v>608</v>
      </c>
      <c r="G1809" s="89" t="s">
        <v>541</v>
      </c>
      <c r="H1809" s="89" t="s">
        <v>83</v>
      </c>
      <c r="I1809" s="89" t="s">
        <v>396</v>
      </c>
      <c r="J1809" s="90">
        <v>55.034610999999998</v>
      </c>
      <c r="K1809" s="90">
        <v>73.316890999999998</v>
      </c>
      <c r="L1809" s="89" t="s">
        <v>24</v>
      </c>
      <c r="M1809" s="89" t="s">
        <v>25</v>
      </c>
      <c r="N1809" s="89"/>
      <c r="O1809" s="89" t="s">
        <v>25</v>
      </c>
      <c r="P1809" s="90" t="s">
        <v>540</v>
      </c>
      <c r="Q1809" s="89" t="s">
        <v>540</v>
      </c>
      <c r="R1809" s="90">
        <v>37.246755611111105</v>
      </c>
      <c r="S1809" s="90">
        <v>189.01297827777779</v>
      </c>
      <c r="T1809" s="90">
        <v>16.034161722222223</v>
      </c>
      <c r="U1809" s="90">
        <v>0</v>
      </c>
      <c r="V1809" s="90">
        <v>251.08052268259377</v>
      </c>
      <c r="W1809" s="90">
        <v>0.18826999999999999</v>
      </c>
      <c r="X1809" s="90">
        <v>10.65</v>
      </c>
      <c r="Y1809" s="90">
        <v>7.0124466789038875</v>
      </c>
      <c r="Z1809" s="90">
        <v>35.585473420357225</v>
      </c>
      <c r="AA1809" s="90">
        <v>3.0187516274427777</v>
      </c>
      <c r="AB1809" s="90">
        <v>0</v>
      </c>
      <c r="AC1809" s="90">
        <v>47.270930005451923</v>
      </c>
      <c r="AD1809" s="90">
        <v>92.887601732155815</v>
      </c>
    </row>
    <row r="1810" spans="1:30" x14ac:dyDescent="0.2">
      <c r="A1810" s="89" t="s">
        <v>1117</v>
      </c>
      <c r="B1810" s="89" t="s">
        <v>578</v>
      </c>
      <c r="C1810" s="89" t="s">
        <v>6</v>
      </c>
      <c r="D1810" s="89" t="s">
        <v>925</v>
      </c>
      <c r="E1810" s="89" t="s">
        <v>608</v>
      </c>
      <c r="F1810" s="89" t="s">
        <v>608</v>
      </c>
      <c r="G1810" s="89" t="s">
        <v>541</v>
      </c>
      <c r="H1810" s="89" t="s">
        <v>83</v>
      </c>
      <c r="I1810" s="89" t="s">
        <v>396</v>
      </c>
      <c r="J1810" s="90">
        <v>55.034610999999998</v>
      </c>
      <c r="K1810" s="90">
        <v>73.316890999999998</v>
      </c>
      <c r="L1810" s="89" t="s">
        <v>24</v>
      </c>
      <c r="M1810" s="89" t="s">
        <v>25</v>
      </c>
      <c r="N1810" s="89"/>
      <c r="O1810" s="89" t="s">
        <v>25</v>
      </c>
      <c r="P1810" s="90" t="s">
        <v>540</v>
      </c>
      <c r="Q1810" s="89" t="s">
        <v>540</v>
      </c>
      <c r="R1810" s="90">
        <v>37.246755611111105</v>
      </c>
      <c r="S1810" s="90">
        <v>189.01297827777779</v>
      </c>
      <c r="T1810" s="90">
        <v>16.034161722222223</v>
      </c>
      <c r="U1810" s="90">
        <v>0</v>
      </c>
      <c r="V1810" s="90">
        <v>251.08052268259377</v>
      </c>
      <c r="W1810" s="90">
        <v>0.47867999999999999</v>
      </c>
      <c r="X1810" s="90">
        <v>10.65</v>
      </c>
      <c r="Y1810" s="90">
        <v>17.829276975926664</v>
      </c>
      <c r="Z1810" s="90">
        <v>90.476732442006679</v>
      </c>
      <c r="AA1810" s="90">
        <v>7.6752325331933333</v>
      </c>
      <c r="AB1810" s="90">
        <v>0</v>
      </c>
      <c r="AC1810" s="90">
        <v>120.18722459770399</v>
      </c>
      <c r="AD1810" s="90">
        <v>236.16846654883068</v>
      </c>
    </row>
    <row r="1811" spans="1:30" x14ac:dyDescent="0.2">
      <c r="A1811" s="89" t="s">
        <v>1117</v>
      </c>
      <c r="B1811" s="89" t="s">
        <v>578</v>
      </c>
      <c r="C1811" s="89" t="s">
        <v>7</v>
      </c>
      <c r="D1811" s="89" t="s">
        <v>925</v>
      </c>
      <c r="E1811" s="89" t="s">
        <v>608</v>
      </c>
      <c r="F1811" s="89" t="s">
        <v>608</v>
      </c>
      <c r="G1811" s="89" t="s">
        <v>541</v>
      </c>
      <c r="H1811" s="89" t="s">
        <v>83</v>
      </c>
      <c r="I1811" s="89" t="s">
        <v>396</v>
      </c>
      <c r="J1811" s="90">
        <v>55.034610999999998</v>
      </c>
      <c r="K1811" s="90">
        <v>73.316890999999998</v>
      </c>
      <c r="L1811" s="89" t="s">
        <v>24</v>
      </c>
      <c r="M1811" s="89" t="s">
        <v>25</v>
      </c>
      <c r="N1811" s="89"/>
      <c r="O1811" s="89" t="s">
        <v>25</v>
      </c>
      <c r="P1811" s="90" t="s">
        <v>540</v>
      </c>
      <c r="Q1811" s="89" t="s">
        <v>540</v>
      </c>
      <c r="R1811" s="90">
        <v>37.246755611111105</v>
      </c>
      <c r="S1811" s="90">
        <v>189.01297827777779</v>
      </c>
      <c r="T1811" s="90">
        <v>16.034161722222223</v>
      </c>
      <c r="U1811" s="90">
        <v>0</v>
      </c>
      <c r="V1811" s="90">
        <v>251.08052268259377</v>
      </c>
      <c r="W1811" s="90">
        <v>0.31507000000000002</v>
      </c>
      <c r="X1811" s="90">
        <v>10.65</v>
      </c>
      <c r="Y1811" s="90">
        <v>11.735335290392776</v>
      </c>
      <c r="Z1811" s="90">
        <v>59.552319065979454</v>
      </c>
      <c r="AA1811" s="90">
        <v>5.0518833338205562</v>
      </c>
      <c r="AB1811" s="90">
        <v>0</v>
      </c>
      <c r="AC1811" s="90">
        <v>79.107940281604826</v>
      </c>
      <c r="AD1811" s="90">
        <v>155.44747797179761</v>
      </c>
    </row>
    <row r="1812" spans="1:30" x14ac:dyDescent="0.2">
      <c r="A1812" s="89" t="s">
        <v>1117</v>
      </c>
      <c r="B1812" s="89" t="s">
        <v>577</v>
      </c>
      <c r="C1812" s="89" t="s">
        <v>4</v>
      </c>
      <c r="D1812" s="89" t="s">
        <v>926</v>
      </c>
      <c r="E1812" s="89" t="s">
        <v>608</v>
      </c>
      <c r="F1812" s="89" t="s">
        <v>608</v>
      </c>
      <c r="G1812" s="89" t="s">
        <v>541</v>
      </c>
      <c r="H1812" s="89" t="s">
        <v>83</v>
      </c>
      <c r="I1812" s="89" t="s">
        <v>397</v>
      </c>
      <c r="J1812" s="90">
        <v>55.075235999999997</v>
      </c>
      <c r="K1812" s="90">
        <v>73.303811999999994</v>
      </c>
      <c r="L1812" s="89" t="s">
        <v>24</v>
      </c>
      <c r="M1812" s="89" t="s">
        <v>25</v>
      </c>
      <c r="N1812" s="89"/>
      <c r="O1812" s="89" t="s">
        <v>25</v>
      </c>
      <c r="P1812" s="90" t="s">
        <v>540</v>
      </c>
      <c r="Q1812" s="89" t="s">
        <v>540</v>
      </c>
      <c r="R1812" s="90">
        <v>37.246755611111105</v>
      </c>
      <c r="S1812" s="90">
        <v>189.01297827777779</v>
      </c>
      <c r="T1812" s="90">
        <v>16.034161722222223</v>
      </c>
      <c r="U1812" s="90">
        <v>0</v>
      </c>
      <c r="V1812" s="90">
        <v>251.08052268259377</v>
      </c>
      <c r="W1812" s="90">
        <v>1.61361</v>
      </c>
      <c r="X1812" s="90">
        <v>6.72</v>
      </c>
      <c r="Y1812" s="90">
        <v>60.10173732164499</v>
      </c>
      <c r="Z1812" s="90">
        <v>304.99323187880503</v>
      </c>
      <c r="AA1812" s="90">
        <v>25.872883696595</v>
      </c>
      <c r="AB1812" s="90">
        <v>0</v>
      </c>
      <c r="AC1812" s="90">
        <v>405.14604220586011</v>
      </c>
      <c r="AD1812" s="90">
        <v>796.11389510290519</v>
      </c>
    </row>
    <row r="1813" spans="1:30" x14ac:dyDescent="0.2">
      <c r="A1813" s="89" t="s">
        <v>1117</v>
      </c>
      <c r="B1813" s="89" t="s">
        <v>577</v>
      </c>
      <c r="C1813" s="89" t="s">
        <v>5</v>
      </c>
      <c r="D1813" s="89" t="s">
        <v>926</v>
      </c>
      <c r="E1813" s="89" t="s">
        <v>608</v>
      </c>
      <c r="F1813" s="89" t="s">
        <v>608</v>
      </c>
      <c r="G1813" s="89" t="s">
        <v>541</v>
      </c>
      <c r="H1813" s="89" t="s">
        <v>83</v>
      </c>
      <c r="I1813" s="89" t="s">
        <v>397</v>
      </c>
      <c r="J1813" s="90">
        <v>55.075235999999997</v>
      </c>
      <c r="K1813" s="90">
        <v>73.303811999999994</v>
      </c>
      <c r="L1813" s="89" t="s">
        <v>24</v>
      </c>
      <c r="M1813" s="89" t="s">
        <v>25</v>
      </c>
      <c r="N1813" s="89"/>
      <c r="O1813" s="89" t="s">
        <v>25</v>
      </c>
      <c r="P1813" s="90" t="s">
        <v>540</v>
      </c>
      <c r="Q1813" s="89" t="s">
        <v>540</v>
      </c>
      <c r="R1813" s="90">
        <v>37.246755611111105</v>
      </c>
      <c r="S1813" s="90">
        <v>189.01297827777779</v>
      </c>
      <c r="T1813" s="90">
        <v>16.034161722222223</v>
      </c>
      <c r="U1813" s="90">
        <v>0</v>
      </c>
      <c r="V1813" s="90">
        <v>251.08052268259377</v>
      </c>
      <c r="W1813" s="90">
        <v>0.66454000000000002</v>
      </c>
      <c r="X1813" s="90">
        <v>6.72</v>
      </c>
      <c r="Y1813" s="90">
        <v>24.751958973807774</v>
      </c>
      <c r="Z1813" s="90">
        <v>125.60668458471446</v>
      </c>
      <c r="AA1813" s="90">
        <v>10.655341830885556</v>
      </c>
      <c r="AB1813" s="90">
        <v>0</v>
      </c>
      <c r="AC1813" s="90">
        <v>166.85305054349087</v>
      </c>
      <c r="AD1813" s="90">
        <v>327.86703593289866</v>
      </c>
    </row>
    <row r="1814" spans="1:30" x14ac:dyDescent="0.2">
      <c r="A1814" s="89" t="s">
        <v>1117</v>
      </c>
      <c r="B1814" s="89" t="s">
        <v>577</v>
      </c>
      <c r="C1814" s="89" t="s">
        <v>10</v>
      </c>
      <c r="D1814" s="89" t="s">
        <v>926</v>
      </c>
      <c r="E1814" s="89" t="s">
        <v>608</v>
      </c>
      <c r="F1814" s="89" t="s">
        <v>608</v>
      </c>
      <c r="G1814" s="89" t="s">
        <v>541</v>
      </c>
      <c r="H1814" s="89" t="s">
        <v>83</v>
      </c>
      <c r="I1814" s="89" t="s">
        <v>397</v>
      </c>
      <c r="J1814" s="90">
        <v>55.075235999999997</v>
      </c>
      <c r="K1814" s="90">
        <v>73.303811999999994</v>
      </c>
      <c r="L1814" s="89" t="s">
        <v>24</v>
      </c>
      <c r="M1814" s="89" t="s">
        <v>25</v>
      </c>
      <c r="N1814" s="89"/>
      <c r="O1814" s="89" t="s">
        <v>25</v>
      </c>
      <c r="P1814" s="90" t="s">
        <v>540</v>
      </c>
      <c r="Q1814" s="89" t="s">
        <v>540</v>
      </c>
      <c r="R1814" s="90">
        <v>37.246755611111105</v>
      </c>
      <c r="S1814" s="90">
        <v>189.01297827777779</v>
      </c>
      <c r="T1814" s="90">
        <v>16.034161722222223</v>
      </c>
      <c r="U1814" s="90">
        <v>0</v>
      </c>
      <c r="V1814" s="90">
        <v>251.08052268259377</v>
      </c>
      <c r="W1814" s="90">
        <v>0.38141999999999998</v>
      </c>
      <c r="X1814" s="90">
        <v>6.72</v>
      </c>
      <c r="Y1814" s="90">
        <v>14.206657525189996</v>
      </c>
      <c r="Z1814" s="90">
        <v>72.093330174710005</v>
      </c>
      <c r="AA1814" s="90">
        <v>6.1157499640899999</v>
      </c>
      <c r="AB1814" s="90">
        <v>0</v>
      </c>
      <c r="AC1814" s="90">
        <v>95.767132961594911</v>
      </c>
      <c r="AD1814" s="90">
        <v>188.18287062558491</v>
      </c>
    </row>
    <row r="1815" spans="1:30" x14ac:dyDescent="0.2">
      <c r="A1815" s="89" t="s">
        <v>1117</v>
      </c>
      <c r="B1815" s="89" t="s">
        <v>577</v>
      </c>
      <c r="C1815" s="89" t="s">
        <v>9</v>
      </c>
      <c r="D1815" s="89" t="s">
        <v>926</v>
      </c>
      <c r="E1815" s="89" t="s">
        <v>608</v>
      </c>
      <c r="F1815" s="89" t="s">
        <v>608</v>
      </c>
      <c r="G1815" s="89" t="s">
        <v>541</v>
      </c>
      <c r="H1815" s="89" t="s">
        <v>83</v>
      </c>
      <c r="I1815" s="89" t="s">
        <v>397</v>
      </c>
      <c r="J1815" s="90">
        <v>55.075235999999997</v>
      </c>
      <c r="K1815" s="90">
        <v>73.303811999999994</v>
      </c>
      <c r="L1815" s="89" t="s">
        <v>24</v>
      </c>
      <c r="M1815" s="89" t="s">
        <v>25</v>
      </c>
      <c r="N1815" s="89"/>
      <c r="O1815" s="89" t="s">
        <v>25</v>
      </c>
      <c r="P1815" s="90" t="s">
        <v>540</v>
      </c>
      <c r="Q1815" s="89" t="s">
        <v>540</v>
      </c>
      <c r="R1815" s="90">
        <v>37.246755611111105</v>
      </c>
      <c r="S1815" s="90">
        <v>189.01297827777779</v>
      </c>
      <c r="T1815" s="90">
        <v>16.034161722222223</v>
      </c>
      <c r="U1815" s="90">
        <v>0</v>
      </c>
      <c r="V1815" s="90">
        <v>251.08052268259377</v>
      </c>
      <c r="W1815" s="90">
        <v>9.1889999999999999E-2</v>
      </c>
      <c r="X1815" s="90">
        <v>6.72</v>
      </c>
      <c r="Y1815" s="90">
        <v>3.4226043731049995</v>
      </c>
      <c r="Z1815" s="90">
        <v>17.368402573945001</v>
      </c>
      <c r="AA1815" s="90">
        <v>1.473379120655</v>
      </c>
      <c r="AB1815" s="90">
        <v>0</v>
      </c>
      <c r="AC1815" s="90">
        <v>23.07178922930354</v>
      </c>
      <c r="AD1815" s="90">
        <v>45.336175297008538</v>
      </c>
    </row>
    <row r="1816" spans="1:30" x14ac:dyDescent="0.2">
      <c r="A1816" s="89" t="s">
        <v>1117</v>
      </c>
      <c r="B1816" s="89" t="s">
        <v>578</v>
      </c>
      <c r="C1816" s="89" t="s">
        <v>6</v>
      </c>
      <c r="D1816" s="89" t="s">
        <v>926</v>
      </c>
      <c r="E1816" s="89" t="s">
        <v>608</v>
      </c>
      <c r="F1816" s="89" t="s">
        <v>608</v>
      </c>
      <c r="G1816" s="89" t="s">
        <v>541</v>
      </c>
      <c r="H1816" s="89" t="s">
        <v>83</v>
      </c>
      <c r="I1816" s="89" t="s">
        <v>397</v>
      </c>
      <c r="J1816" s="90">
        <v>55.075235999999997</v>
      </c>
      <c r="K1816" s="90">
        <v>73.303811999999994</v>
      </c>
      <c r="L1816" s="89" t="s">
        <v>24</v>
      </c>
      <c r="M1816" s="89" t="s">
        <v>25</v>
      </c>
      <c r="N1816" s="89"/>
      <c r="O1816" s="89" t="s">
        <v>25</v>
      </c>
      <c r="P1816" s="90" t="s">
        <v>540</v>
      </c>
      <c r="Q1816" s="89" t="s">
        <v>540</v>
      </c>
      <c r="R1816" s="90">
        <v>37.246755611111105</v>
      </c>
      <c r="S1816" s="90">
        <v>189.01297827777779</v>
      </c>
      <c r="T1816" s="90">
        <v>16.034161722222223</v>
      </c>
      <c r="U1816" s="90">
        <v>0</v>
      </c>
      <c r="V1816" s="90">
        <v>251.08052268259377</v>
      </c>
      <c r="W1816" s="90">
        <v>2.08236</v>
      </c>
      <c r="X1816" s="90">
        <v>6.72</v>
      </c>
      <c r="Y1816" s="90">
        <v>77.56115401435332</v>
      </c>
      <c r="Z1816" s="90">
        <v>393.59306544651338</v>
      </c>
      <c r="AA1816" s="90">
        <v>33.388897003886669</v>
      </c>
      <c r="AB1816" s="90">
        <v>0</v>
      </c>
      <c r="AC1816" s="90">
        <v>522.8400372133259</v>
      </c>
      <c r="AD1816" s="90">
        <v>1027.3831536780792</v>
      </c>
    </row>
    <row r="1817" spans="1:30" x14ac:dyDescent="0.2">
      <c r="A1817" s="89" t="s">
        <v>1117</v>
      </c>
      <c r="B1817" s="89" t="s">
        <v>578</v>
      </c>
      <c r="C1817" s="89" t="s">
        <v>7</v>
      </c>
      <c r="D1817" s="89" t="s">
        <v>926</v>
      </c>
      <c r="E1817" s="89" t="s">
        <v>608</v>
      </c>
      <c r="F1817" s="89" t="s">
        <v>608</v>
      </c>
      <c r="G1817" s="89" t="s">
        <v>541</v>
      </c>
      <c r="H1817" s="89" t="s">
        <v>83</v>
      </c>
      <c r="I1817" s="89" t="s">
        <v>397</v>
      </c>
      <c r="J1817" s="90">
        <v>55.075235999999997</v>
      </c>
      <c r="K1817" s="90">
        <v>73.303811999999994</v>
      </c>
      <c r="L1817" s="89" t="s">
        <v>24</v>
      </c>
      <c r="M1817" s="89" t="s">
        <v>25</v>
      </c>
      <c r="N1817" s="89"/>
      <c r="O1817" s="89" t="s">
        <v>25</v>
      </c>
      <c r="P1817" s="90" t="s">
        <v>540</v>
      </c>
      <c r="Q1817" s="89" t="s">
        <v>540</v>
      </c>
      <c r="R1817" s="90">
        <v>37.246755611111105</v>
      </c>
      <c r="S1817" s="90">
        <v>189.01297827777779</v>
      </c>
      <c r="T1817" s="90">
        <v>16.034161722222223</v>
      </c>
      <c r="U1817" s="90">
        <v>0</v>
      </c>
      <c r="V1817" s="90">
        <v>251.08052268259377</v>
      </c>
      <c r="W1817" s="90">
        <v>1.3211200000000001</v>
      </c>
      <c r="X1817" s="90">
        <v>6.72</v>
      </c>
      <c r="Y1817" s="90">
        <v>49.207433772951106</v>
      </c>
      <c r="Z1817" s="90">
        <v>249.70882586233782</v>
      </c>
      <c r="AA1817" s="90">
        <v>21.183051734462225</v>
      </c>
      <c r="AB1817" s="90">
        <v>0</v>
      </c>
      <c r="AC1817" s="90">
        <v>331.70750012642827</v>
      </c>
      <c r="AD1817" s="90">
        <v>651.80681149617942</v>
      </c>
    </row>
    <row r="1818" spans="1:30" x14ac:dyDescent="0.2">
      <c r="A1818" s="89" t="s">
        <v>1117</v>
      </c>
      <c r="B1818" s="89" t="s">
        <v>577</v>
      </c>
      <c r="C1818" s="89" t="s">
        <v>4</v>
      </c>
      <c r="D1818" s="89" t="s">
        <v>927</v>
      </c>
      <c r="E1818" s="89" t="s">
        <v>608</v>
      </c>
      <c r="F1818" s="89" t="s">
        <v>608</v>
      </c>
      <c r="G1818" s="89" t="s">
        <v>541</v>
      </c>
      <c r="H1818" s="89" t="s">
        <v>83</v>
      </c>
      <c r="I1818" s="89" t="s">
        <v>398</v>
      </c>
      <c r="J1818" s="90">
        <v>54.989080000000001</v>
      </c>
      <c r="K1818" s="90">
        <v>73.320310000000006</v>
      </c>
      <c r="L1818" s="89" t="s">
        <v>24</v>
      </c>
      <c r="M1818" s="89" t="s">
        <v>25</v>
      </c>
      <c r="N1818" s="89"/>
      <c r="O1818" s="89" t="s">
        <v>25</v>
      </c>
      <c r="P1818" s="90" t="s">
        <v>540</v>
      </c>
      <c r="Q1818" s="89" t="s">
        <v>540</v>
      </c>
      <c r="R1818" s="90">
        <v>37.246755611111105</v>
      </c>
      <c r="S1818" s="90">
        <v>189.01297827777779</v>
      </c>
      <c r="T1818" s="90">
        <v>16.034161722222223</v>
      </c>
      <c r="U1818" s="90">
        <v>0</v>
      </c>
      <c r="V1818" s="90">
        <v>251.08052268259377</v>
      </c>
      <c r="W1818" s="90">
        <v>1.71465</v>
      </c>
      <c r="X1818" s="90">
        <v>15.77</v>
      </c>
      <c r="Y1818" s="90">
        <v>63.865149508591657</v>
      </c>
      <c r="Z1818" s="90">
        <v>324.09110320399168</v>
      </c>
      <c r="AA1818" s="90">
        <v>27.492975397008333</v>
      </c>
      <c r="AB1818" s="90">
        <v>0</v>
      </c>
      <c r="AC1818" s="90">
        <v>430.51521821770939</v>
      </c>
      <c r="AD1818" s="90">
        <v>845.96444632730106</v>
      </c>
    </row>
    <row r="1819" spans="1:30" x14ac:dyDescent="0.2">
      <c r="A1819" s="89" t="s">
        <v>1117</v>
      </c>
      <c r="B1819" s="89" t="s">
        <v>577</v>
      </c>
      <c r="C1819" s="89" t="s">
        <v>5</v>
      </c>
      <c r="D1819" s="89" t="s">
        <v>927</v>
      </c>
      <c r="E1819" s="89" t="s">
        <v>608</v>
      </c>
      <c r="F1819" s="89" t="s">
        <v>608</v>
      </c>
      <c r="G1819" s="89" t="s">
        <v>541</v>
      </c>
      <c r="H1819" s="89" t="s">
        <v>83</v>
      </c>
      <c r="I1819" s="89" t="s">
        <v>398</v>
      </c>
      <c r="J1819" s="90">
        <v>54.989080000000001</v>
      </c>
      <c r="K1819" s="90">
        <v>73.320310000000006</v>
      </c>
      <c r="L1819" s="89" t="s">
        <v>24</v>
      </c>
      <c r="M1819" s="89" t="s">
        <v>25</v>
      </c>
      <c r="N1819" s="89"/>
      <c r="O1819" s="89" t="s">
        <v>25</v>
      </c>
      <c r="P1819" s="90" t="s">
        <v>540</v>
      </c>
      <c r="Q1819" s="89" t="s">
        <v>540</v>
      </c>
      <c r="R1819" s="90">
        <v>37.246755611111105</v>
      </c>
      <c r="S1819" s="90">
        <v>189.01297827777779</v>
      </c>
      <c r="T1819" s="90">
        <v>16.034161722222223</v>
      </c>
      <c r="U1819" s="90">
        <v>0</v>
      </c>
      <c r="V1819" s="90">
        <v>251.08052268259377</v>
      </c>
      <c r="W1819" s="90">
        <v>0.76731000000000005</v>
      </c>
      <c r="X1819" s="90">
        <v>15.77</v>
      </c>
      <c r="Y1819" s="90">
        <v>28.579808047961663</v>
      </c>
      <c r="Z1819" s="90">
        <v>145.03154836232167</v>
      </c>
      <c r="AA1819" s="90">
        <v>12.303172631078334</v>
      </c>
      <c r="AB1819" s="90">
        <v>0</v>
      </c>
      <c r="AC1819" s="90">
        <v>192.65659585958105</v>
      </c>
      <c r="AD1819" s="90">
        <v>378.57112490094272</v>
      </c>
    </row>
    <row r="1820" spans="1:30" x14ac:dyDescent="0.2">
      <c r="A1820" s="89" t="s">
        <v>1117</v>
      </c>
      <c r="B1820" s="89" t="s">
        <v>577</v>
      </c>
      <c r="C1820" s="89" t="s">
        <v>10</v>
      </c>
      <c r="D1820" s="89" t="s">
        <v>927</v>
      </c>
      <c r="E1820" s="89" t="s">
        <v>608</v>
      </c>
      <c r="F1820" s="89" t="s">
        <v>608</v>
      </c>
      <c r="G1820" s="89" t="s">
        <v>541</v>
      </c>
      <c r="H1820" s="89" t="s">
        <v>83</v>
      </c>
      <c r="I1820" s="89" t="s">
        <v>398</v>
      </c>
      <c r="J1820" s="90">
        <v>54.989080000000001</v>
      </c>
      <c r="K1820" s="90">
        <v>73.320310000000006</v>
      </c>
      <c r="L1820" s="89" t="s">
        <v>24</v>
      </c>
      <c r="M1820" s="89" t="s">
        <v>25</v>
      </c>
      <c r="N1820" s="89"/>
      <c r="O1820" s="89" t="s">
        <v>25</v>
      </c>
      <c r="P1820" s="90" t="s">
        <v>540</v>
      </c>
      <c r="Q1820" s="89" t="s">
        <v>540</v>
      </c>
      <c r="R1820" s="90">
        <v>37.246755611111105</v>
      </c>
      <c r="S1820" s="90">
        <v>189.01297827777779</v>
      </c>
      <c r="T1820" s="90">
        <v>16.034161722222223</v>
      </c>
      <c r="U1820" s="90">
        <v>0</v>
      </c>
      <c r="V1820" s="90">
        <v>251.08052268259377</v>
      </c>
      <c r="W1820" s="90">
        <v>0.45247999999999999</v>
      </c>
      <c r="X1820" s="90">
        <v>15.77</v>
      </c>
      <c r="Y1820" s="90">
        <v>16.853411978915553</v>
      </c>
      <c r="Z1820" s="90">
        <v>85.524592411128893</v>
      </c>
      <c r="AA1820" s="90">
        <v>7.2551374960711108</v>
      </c>
      <c r="AB1820" s="90">
        <v>0</v>
      </c>
      <c r="AC1820" s="90">
        <v>113.60891490342003</v>
      </c>
      <c r="AD1820" s="90">
        <v>223.24205678953558</v>
      </c>
    </row>
    <row r="1821" spans="1:30" x14ac:dyDescent="0.2">
      <c r="A1821" s="89" t="s">
        <v>1117</v>
      </c>
      <c r="B1821" s="89" t="s">
        <v>577</v>
      </c>
      <c r="C1821" s="89" t="s">
        <v>9</v>
      </c>
      <c r="D1821" s="89" t="s">
        <v>927</v>
      </c>
      <c r="E1821" s="89" t="s">
        <v>608</v>
      </c>
      <c r="F1821" s="89" t="s">
        <v>608</v>
      </c>
      <c r="G1821" s="89" t="s">
        <v>541</v>
      </c>
      <c r="H1821" s="89" t="s">
        <v>83</v>
      </c>
      <c r="I1821" s="89" t="s">
        <v>398</v>
      </c>
      <c r="J1821" s="90">
        <v>54.989080000000001</v>
      </c>
      <c r="K1821" s="90">
        <v>73.320310000000006</v>
      </c>
      <c r="L1821" s="89" t="s">
        <v>24</v>
      </c>
      <c r="M1821" s="89" t="s">
        <v>25</v>
      </c>
      <c r="N1821" s="89"/>
      <c r="O1821" s="89" t="s">
        <v>25</v>
      </c>
      <c r="P1821" s="90" t="s">
        <v>540</v>
      </c>
      <c r="Q1821" s="89" t="s">
        <v>540</v>
      </c>
      <c r="R1821" s="90">
        <v>37.246755611111105</v>
      </c>
      <c r="S1821" s="90">
        <v>189.01297827777779</v>
      </c>
      <c r="T1821" s="90">
        <v>16.034161722222223</v>
      </c>
      <c r="U1821" s="90">
        <v>0</v>
      </c>
      <c r="V1821" s="90">
        <v>251.08052268259377</v>
      </c>
      <c r="W1821" s="90">
        <v>0.11183999999999999</v>
      </c>
      <c r="X1821" s="90">
        <v>15.77</v>
      </c>
      <c r="Y1821" s="90">
        <v>4.1656771475466661</v>
      </c>
      <c r="Z1821" s="90">
        <v>21.139211490586668</v>
      </c>
      <c r="AA1821" s="90">
        <v>1.7932606470133332</v>
      </c>
      <c r="AB1821" s="90">
        <v>0</v>
      </c>
      <c r="AC1821" s="90">
        <v>28.080845656821285</v>
      </c>
      <c r="AD1821" s="90">
        <v>55.178994941967957</v>
      </c>
    </row>
    <row r="1822" spans="1:30" x14ac:dyDescent="0.2">
      <c r="A1822" s="89" t="s">
        <v>1117</v>
      </c>
      <c r="B1822" s="89" t="s">
        <v>578</v>
      </c>
      <c r="C1822" s="89" t="s">
        <v>6</v>
      </c>
      <c r="D1822" s="89" t="s">
        <v>927</v>
      </c>
      <c r="E1822" s="89" t="s">
        <v>608</v>
      </c>
      <c r="F1822" s="89" t="s">
        <v>608</v>
      </c>
      <c r="G1822" s="89" t="s">
        <v>541</v>
      </c>
      <c r="H1822" s="89" t="s">
        <v>83</v>
      </c>
      <c r="I1822" s="89" t="s">
        <v>398</v>
      </c>
      <c r="J1822" s="90">
        <v>54.989080000000001</v>
      </c>
      <c r="K1822" s="90">
        <v>73.320310000000006</v>
      </c>
      <c r="L1822" s="89" t="s">
        <v>24</v>
      </c>
      <c r="M1822" s="89" t="s">
        <v>25</v>
      </c>
      <c r="N1822" s="89"/>
      <c r="O1822" s="89" t="s">
        <v>25</v>
      </c>
      <c r="P1822" s="90" t="s">
        <v>540</v>
      </c>
      <c r="Q1822" s="89" t="s">
        <v>540</v>
      </c>
      <c r="R1822" s="90">
        <v>37.246755611111105</v>
      </c>
      <c r="S1822" s="90">
        <v>189.01297827777779</v>
      </c>
      <c r="T1822" s="90">
        <v>16.034161722222223</v>
      </c>
      <c r="U1822" s="90">
        <v>0</v>
      </c>
      <c r="V1822" s="90">
        <v>251.08052268259377</v>
      </c>
      <c r="W1822" s="90">
        <v>0.13630999999999999</v>
      </c>
      <c r="X1822" s="90">
        <v>15.77</v>
      </c>
      <c r="Y1822" s="90">
        <v>5.0771052573505546</v>
      </c>
      <c r="Z1822" s="90">
        <v>25.764359069043888</v>
      </c>
      <c r="AA1822" s="90">
        <v>2.1856165843561111</v>
      </c>
      <c r="AB1822" s="90">
        <v>0</v>
      </c>
      <c r="AC1822" s="90">
        <v>34.224786046864352</v>
      </c>
      <c r="AD1822" s="90">
        <v>67.251866957614908</v>
      </c>
    </row>
    <row r="1823" spans="1:30" x14ac:dyDescent="0.2">
      <c r="A1823" s="89" t="s">
        <v>1117</v>
      </c>
      <c r="B1823" s="89" t="s">
        <v>578</v>
      </c>
      <c r="C1823" s="89" t="s">
        <v>7</v>
      </c>
      <c r="D1823" s="89" t="s">
        <v>927</v>
      </c>
      <c r="E1823" s="89" t="s">
        <v>608</v>
      </c>
      <c r="F1823" s="89" t="s">
        <v>608</v>
      </c>
      <c r="G1823" s="89" t="s">
        <v>541</v>
      </c>
      <c r="H1823" s="89" t="s">
        <v>83</v>
      </c>
      <c r="I1823" s="89" t="s">
        <v>398</v>
      </c>
      <c r="J1823" s="90">
        <v>54.989080000000001</v>
      </c>
      <c r="K1823" s="90">
        <v>73.320310000000006</v>
      </c>
      <c r="L1823" s="89" t="s">
        <v>24</v>
      </c>
      <c r="M1823" s="89" t="s">
        <v>25</v>
      </c>
      <c r="N1823" s="89"/>
      <c r="O1823" s="89" t="s">
        <v>25</v>
      </c>
      <c r="P1823" s="90" t="s">
        <v>540</v>
      </c>
      <c r="Q1823" s="89" t="s">
        <v>540</v>
      </c>
      <c r="R1823" s="90">
        <v>37.246755611111105</v>
      </c>
      <c r="S1823" s="90">
        <v>189.01297827777779</v>
      </c>
      <c r="T1823" s="90">
        <v>16.034161722222223</v>
      </c>
      <c r="U1823" s="90">
        <v>0</v>
      </c>
      <c r="V1823" s="90">
        <v>251.08052268259377</v>
      </c>
      <c r="W1823" s="90">
        <v>9.0880000000000002E-2</v>
      </c>
      <c r="X1823" s="90">
        <v>15.77</v>
      </c>
      <c r="Y1823" s="90">
        <v>3.3849851499377772</v>
      </c>
      <c r="Z1823" s="90">
        <v>17.177499465884445</v>
      </c>
      <c r="AA1823" s="90">
        <v>1.4571846173155556</v>
      </c>
      <c r="AB1823" s="90">
        <v>0</v>
      </c>
      <c r="AC1823" s="90">
        <v>22.818197901394122</v>
      </c>
      <c r="AD1823" s="90">
        <v>44.837867134531898</v>
      </c>
    </row>
    <row r="1824" spans="1:30" x14ac:dyDescent="0.2">
      <c r="A1824" s="89" t="s">
        <v>1117</v>
      </c>
      <c r="B1824" s="89" t="s">
        <v>577</v>
      </c>
      <c r="C1824" s="89" t="s">
        <v>4</v>
      </c>
      <c r="D1824" s="89" t="s">
        <v>928</v>
      </c>
      <c r="E1824" s="89" t="s">
        <v>608</v>
      </c>
      <c r="F1824" s="89" t="s">
        <v>608</v>
      </c>
      <c r="G1824" s="89" t="s">
        <v>541</v>
      </c>
      <c r="H1824" s="89" t="s">
        <v>83</v>
      </c>
      <c r="I1824" s="89" t="s">
        <v>399</v>
      </c>
      <c r="J1824" s="90">
        <v>54.956223000000001</v>
      </c>
      <c r="K1824" s="90">
        <v>73.316882000000007</v>
      </c>
      <c r="L1824" s="89" t="s">
        <v>24</v>
      </c>
      <c r="M1824" s="89" t="s">
        <v>25</v>
      </c>
      <c r="N1824" s="89"/>
      <c r="O1824" s="89" t="s">
        <v>25</v>
      </c>
      <c r="P1824" s="90" t="s">
        <v>540</v>
      </c>
      <c r="Q1824" s="89" t="s">
        <v>540</v>
      </c>
      <c r="R1824" s="90">
        <v>37.246755611111105</v>
      </c>
      <c r="S1824" s="90">
        <v>189.01297827777779</v>
      </c>
      <c r="T1824" s="90">
        <v>16.034161722222223</v>
      </c>
      <c r="U1824" s="90">
        <v>0</v>
      </c>
      <c r="V1824" s="90">
        <v>251.08052268259377</v>
      </c>
      <c r="W1824" s="90">
        <v>0.52031000000000005</v>
      </c>
      <c r="X1824" s="90">
        <v>24.22</v>
      </c>
      <c r="Y1824" s="90">
        <v>19.379859412017222</v>
      </c>
      <c r="Z1824" s="90">
        <v>98.345342727710573</v>
      </c>
      <c r="AA1824" s="90">
        <v>8.3427346856894449</v>
      </c>
      <c r="AB1824" s="90">
        <v>0</v>
      </c>
      <c r="AC1824" s="90">
        <v>130.63970675698039</v>
      </c>
      <c r="AD1824" s="90">
        <v>256.70764358239762</v>
      </c>
    </row>
    <row r="1825" spans="1:30" x14ac:dyDescent="0.2">
      <c r="A1825" s="89" t="s">
        <v>1117</v>
      </c>
      <c r="B1825" s="89" t="s">
        <v>577</v>
      </c>
      <c r="C1825" s="89" t="s">
        <v>5</v>
      </c>
      <c r="D1825" s="89" t="s">
        <v>928</v>
      </c>
      <c r="E1825" s="89" t="s">
        <v>608</v>
      </c>
      <c r="F1825" s="89" t="s">
        <v>608</v>
      </c>
      <c r="G1825" s="89" t="s">
        <v>541</v>
      </c>
      <c r="H1825" s="89" t="s">
        <v>83</v>
      </c>
      <c r="I1825" s="89" t="s">
        <v>399</v>
      </c>
      <c r="J1825" s="90">
        <v>54.956223000000001</v>
      </c>
      <c r="K1825" s="90">
        <v>73.316882000000007</v>
      </c>
      <c r="L1825" s="89" t="s">
        <v>24</v>
      </c>
      <c r="M1825" s="89" t="s">
        <v>25</v>
      </c>
      <c r="N1825" s="89"/>
      <c r="O1825" s="89" t="s">
        <v>25</v>
      </c>
      <c r="P1825" s="90" t="s">
        <v>540</v>
      </c>
      <c r="Q1825" s="89" t="s">
        <v>540</v>
      </c>
      <c r="R1825" s="90">
        <v>37.246755611111105</v>
      </c>
      <c r="S1825" s="90">
        <v>189.01297827777779</v>
      </c>
      <c r="T1825" s="90">
        <v>16.034161722222223</v>
      </c>
      <c r="U1825" s="90">
        <v>0</v>
      </c>
      <c r="V1825" s="90">
        <v>251.08052268259377</v>
      </c>
      <c r="W1825" s="90">
        <v>0.20838999999999999</v>
      </c>
      <c r="X1825" s="90">
        <v>24.22</v>
      </c>
      <c r="Y1825" s="90">
        <v>7.7618514017994427</v>
      </c>
      <c r="Z1825" s="90">
        <v>39.388414543306112</v>
      </c>
      <c r="AA1825" s="90">
        <v>3.341358961293889</v>
      </c>
      <c r="AB1825" s="90">
        <v>0</v>
      </c>
      <c r="AC1825" s="90">
        <v>52.322670121825716</v>
      </c>
      <c r="AD1825" s="90">
        <v>102.81429502822516</v>
      </c>
    </row>
    <row r="1826" spans="1:30" x14ac:dyDescent="0.2">
      <c r="A1826" s="89" t="s">
        <v>1117</v>
      </c>
      <c r="B1826" s="89" t="s">
        <v>577</v>
      </c>
      <c r="C1826" s="89" t="s">
        <v>10</v>
      </c>
      <c r="D1826" s="89" t="s">
        <v>928</v>
      </c>
      <c r="E1826" s="89" t="s">
        <v>608</v>
      </c>
      <c r="F1826" s="89" t="s">
        <v>608</v>
      </c>
      <c r="G1826" s="89" t="s">
        <v>541</v>
      </c>
      <c r="H1826" s="89" t="s">
        <v>83</v>
      </c>
      <c r="I1826" s="89" t="s">
        <v>399</v>
      </c>
      <c r="J1826" s="90">
        <v>54.956223000000001</v>
      </c>
      <c r="K1826" s="90">
        <v>73.316882000000007</v>
      </c>
      <c r="L1826" s="89" t="s">
        <v>24</v>
      </c>
      <c r="M1826" s="89" t="s">
        <v>25</v>
      </c>
      <c r="N1826" s="89"/>
      <c r="O1826" s="89" t="s">
        <v>25</v>
      </c>
      <c r="P1826" s="90" t="s">
        <v>540</v>
      </c>
      <c r="Q1826" s="89" t="s">
        <v>540</v>
      </c>
      <c r="R1826" s="90">
        <v>37.246755611111105</v>
      </c>
      <c r="S1826" s="90">
        <v>189.01297827777779</v>
      </c>
      <c r="T1826" s="90">
        <v>16.034161722222223</v>
      </c>
      <c r="U1826" s="90">
        <v>0</v>
      </c>
      <c r="V1826" s="90">
        <v>251.08052268259377</v>
      </c>
      <c r="W1826" s="90">
        <v>0.11845</v>
      </c>
      <c r="X1826" s="90">
        <v>24.22</v>
      </c>
      <c r="Y1826" s="90">
        <v>4.4118782021361103</v>
      </c>
      <c r="Z1826" s="90">
        <v>22.388587277002781</v>
      </c>
      <c r="AA1826" s="90">
        <v>1.8992464559972222</v>
      </c>
      <c r="AB1826" s="90">
        <v>0</v>
      </c>
      <c r="AC1826" s="90">
        <v>29.740487911753231</v>
      </c>
      <c r="AD1826" s="90">
        <v>58.440199846889342</v>
      </c>
    </row>
    <row r="1827" spans="1:30" x14ac:dyDescent="0.2">
      <c r="A1827" s="89" t="s">
        <v>1117</v>
      </c>
      <c r="B1827" s="89" t="s">
        <v>577</v>
      </c>
      <c r="C1827" s="89" t="s">
        <v>9</v>
      </c>
      <c r="D1827" s="89" t="s">
        <v>928</v>
      </c>
      <c r="E1827" s="89" t="s">
        <v>608</v>
      </c>
      <c r="F1827" s="89" t="s">
        <v>608</v>
      </c>
      <c r="G1827" s="89" t="s">
        <v>541</v>
      </c>
      <c r="H1827" s="89" t="s">
        <v>83</v>
      </c>
      <c r="I1827" s="89" t="s">
        <v>399</v>
      </c>
      <c r="J1827" s="90">
        <v>54.956223000000001</v>
      </c>
      <c r="K1827" s="90">
        <v>73.316882000000007</v>
      </c>
      <c r="L1827" s="89" t="s">
        <v>24</v>
      </c>
      <c r="M1827" s="89" t="s">
        <v>25</v>
      </c>
      <c r="N1827" s="89"/>
      <c r="O1827" s="89" t="s">
        <v>25</v>
      </c>
      <c r="P1827" s="90" t="s">
        <v>540</v>
      </c>
      <c r="Q1827" s="89" t="s">
        <v>540</v>
      </c>
      <c r="R1827" s="90">
        <v>37.246755611111105</v>
      </c>
      <c r="S1827" s="90">
        <v>189.01297827777779</v>
      </c>
      <c r="T1827" s="90">
        <v>16.034161722222223</v>
      </c>
      <c r="U1827" s="90">
        <v>0</v>
      </c>
      <c r="V1827" s="90">
        <v>251.08052268259377</v>
      </c>
      <c r="W1827" s="90">
        <v>2.827E-2</v>
      </c>
      <c r="X1827" s="90">
        <v>24.22</v>
      </c>
      <c r="Y1827" s="90">
        <v>1.0529657811261108</v>
      </c>
      <c r="Z1827" s="90">
        <v>5.343396895912778</v>
      </c>
      <c r="AA1827" s="90">
        <v>0.45328575188722225</v>
      </c>
      <c r="AB1827" s="90">
        <v>0</v>
      </c>
      <c r="AC1827" s="90">
        <v>7.0980463762369261</v>
      </c>
      <c r="AD1827" s="90">
        <v>13.947694805163037</v>
      </c>
    </row>
    <row r="1828" spans="1:30" x14ac:dyDescent="0.2">
      <c r="A1828" s="89" t="s">
        <v>1117</v>
      </c>
      <c r="B1828" s="89" t="s">
        <v>577</v>
      </c>
      <c r="C1828" s="89" t="s">
        <v>4</v>
      </c>
      <c r="D1828" s="89" t="s">
        <v>929</v>
      </c>
      <c r="E1828" s="89" t="s">
        <v>608</v>
      </c>
      <c r="F1828" s="89" t="s">
        <v>608</v>
      </c>
      <c r="G1828" s="89" t="s">
        <v>541</v>
      </c>
      <c r="H1828" s="89" t="s">
        <v>83</v>
      </c>
      <c r="I1828" s="89" t="s">
        <v>400</v>
      </c>
      <c r="J1828" s="90">
        <v>54.911605000000002</v>
      </c>
      <c r="K1828" s="90">
        <v>73.434839999999994</v>
      </c>
      <c r="L1828" s="89" t="s">
        <v>24</v>
      </c>
      <c r="M1828" s="89" t="s">
        <v>25</v>
      </c>
      <c r="N1828" s="89"/>
      <c r="O1828" s="89" t="s">
        <v>25</v>
      </c>
      <c r="P1828" s="90" t="s">
        <v>540</v>
      </c>
      <c r="Q1828" s="89" t="s">
        <v>540</v>
      </c>
      <c r="R1828" s="90">
        <v>37.246755611111105</v>
      </c>
      <c r="S1828" s="90">
        <v>189.01297827777779</v>
      </c>
      <c r="T1828" s="90">
        <v>16.034161722222223</v>
      </c>
      <c r="U1828" s="90">
        <v>0</v>
      </c>
      <c r="V1828" s="90">
        <v>251.08052268259377</v>
      </c>
      <c r="W1828" s="90">
        <v>0.99470999999999998</v>
      </c>
      <c r="X1828" s="90">
        <v>28.57</v>
      </c>
      <c r="Y1828" s="90">
        <v>37.04972027392833</v>
      </c>
      <c r="Z1828" s="90">
        <v>188.01309962268834</v>
      </c>
      <c r="AA1828" s="90">
        <v>15.949341006711666</v>
      </c>
      <c r="AB1828" s="90">
        <v>0</v>
      </c>
      <c r="AC1828" s="90">
        <v>249.75230671760283</v>
      </c>
      <c r="AD1828" s="90">
        <v>490.76446762093121</v>
      </c>
    </row>
    <row r="1829" spans="1:30" x14ac:dyDescent="0.2">
      <c r="A1829" s="89" t="s">
        <v>1117</v>
      </c>
      <c r="B1829" s="89" t="s">
        <v>577</v>
      </c>
      <c r="C1829" s="89" t="s">
        <v>5</v>
      </c>
      <c r="D1829" s="89" t="s">
        <v>929</v>
      </c>
      <c r="E1829" s="89" t="s">
        <v>608</v>
      </c>
      <c r="F1829" s="89" t="s">
        <v>608</v>
      </c>
      <c r="G1829" s="89" t="s">
        <v>541</v>
      </c>
      <c r="H1829" s="89" t="s">
        <v>83</v>
      </c>
      <c r="I1829" s="89" t="s">
        <v>400</v>
      </c>
      <c r="J1829" s="90">
        <v>54.911605000000002</v>
      </c>
      <c r="K1829" s="90">
        <v>73.434839999999994</v>
      </c>
      <c r="L1829" s="89" t="s">
        <v>24</v>
      </c>
      <c r="M1829" s="89" t="s">
        <v>25</v>
      </c>
      <c r="N1829" s="89"/>
      <c r="O1829" s="89" t="s">
        <v>25</v>
      </c>
      <c r="P1829" s="90" t="s">
        <v>540</v>
      </c>
      <c r="Q1829" s="89" t="s">
        <v>540</v>
      </c>
      <c r="R1829" s="90">
        <v>37.246755611111105</v>
      </c>
      <c r="S1829" s="90">
        <v>189.01297827777779</v>
      </c>
      <c r="T1829" s="90">
        <v>16.034161722222223</v>
      </c>
      <c r="U1829" s="90">
        <v>0</v>
      </c>
      <c r="V1829" s="90">
        <v>251.08052268259377</v>
      </c>
      <c r="W1829" s="90">
        <v>0.42221999999999998</v>
      </c>
      <c r="X1829" s="90">
        <v>28.57</v>
      </c>
      <c r="Y1829" s="90">
        <v>15.72632515412333</v>
      </c>
      <c r="Z1829" s="90">
        <v>79.805059688443336</v>
      </c>
      <c r="AA1829" s="90">
        <v>6.7699437623566663</v>
      </c>
      <c r="AB1829" s="90">
        <v>0</v>
      </c>
      <c r="AC1829" s="90">
        <v>106.01121828704474</v>
      </c>
      <c r="AD1829" s="90">
        <v>208.31254689196805</v>
      </c>
    </row>
    <row r="1830" spans="1:30" x14ac:dyDescent="0.2">
      <c r="A1830" s="89" t="s">
        <v>1117</v>
      </c>
      <c r="B1830" s="89" t="s">
        <v>577</v>
      </c>
      <c r="C1830" s="89" t="s">
        <v>10</v>
      </c>
      <c r="D1830" s="89" t="s">
        <v>929</v>
      </c>
      <c r="E1830" s="89" t="s">
        <v>608</v>
      </c>
      <c r="F1830" s="89" t="s">
        <v>608</v>
      </c>
      <c r="G1830" s="89" t="s">
        <v>541</v>
      </c>
      <c r="H1830" s="89" t="s">
        <v>83</v>
      </c>
      <c r="I1830" s="89" t="s">
        <v>400</v>
      </c>
      <c r="J1830" s="90">
        <v>54.911605000000002</v>
      </c>
      <c r="K1830" s="90">
        <v>73.434839999999994</v>
      </c>
      <c r="L1830" s="89" t="s">
        <v>24</v>
      </c>
      <c r="M1830" s="89" t="s">
        <v>25</v>
      </c>
      <c r="N1830" s="89"/>
      <c r="O1830" s="89" t="s">
        <v>25</v>
      </c>
      <c r="P1830" s="90" t="s">
        <v>540</v>
      </c>
      <c r="Q1830" s="89" t="s">
        <v>540</v>
      </c>
      <c r="R1830" s="90">
        <v>37.246755611111105</v>
      </c>
      <c r="S1830" s="90">
        <v>189.01297827777779</v>
      </c>
      <c r="T1830" s="90">
        <v>16.034161722222223</v>
      </c>
      <c r="U1830" s="90">
        <v>0</v>
      </c>
      <c r="V1830" s="90">
        <v>251.08052268259377</v>
      </c>
      <c r="W1830" s="90">
        <v>0.24482000000000001</v>
      </c>
      <c r="X1830" s="90">
        <v>28.57</v>
      </c>
      <c r="Y1830" s="90">
        <v>9.1187507087122217</v>
      </c>
      <c r="Z1830" s="90">
        <v>46.274157341965562</v>
      </c>
      <c r="AA1830" s="90">
        <v>3.9254834728344448</v>
      </c>
      <c r="AB1830" s="90">
        <v>0</v>
      </c>
      <c r="AC1830" s="90">
        <v>61.469533563152609</v>
      </c>
      <c r="AD1830" s="90">
        <v>120.78792508666484</v>
      </c>
    </row>
    <row r="1831" spans="1:30" x14ac:dyDescent="0.2">
      <c r="A1831" s="89" t="s">
        <v>1117</v>
      </c>
      <c r="B1831" s="89" t="s">
        <v>577</v>
      </c>
      <c r="C1831" s="89" t="s">
        <v>9</v>
      </c>
      <c r="D1831" s="89" t="s">
        <v>929</v>
      </c>
      <c r="E1831" s="89" t="s">
        <v>608</v>
      </c>
      <c r="F1831" s="89" t="s">
        <v>608</v>
      </c>
      <c r="G1831" s="89" t="s">
        <v>541</v>
      </c>
      <c r="H1831" s="89" t="s">
        <v>83</v>
      </c>
      <c r="I1831" s="89" t="s">
        <v>400</v>
      </c>
      <c r="J1831" s="90">
        <v>54.911605000000002</v>
      </c>
      <c r="K1831" s="90">
        <v>73.434839999999994</v>
      </c>
      <c r="L1831" s="89" t="s">
        <v>24</v>
      </c>
      <c r="M1831" s="89" t="s">
        <v>25</v>
      </c>
      <c r="N1831" s="89"/>
      <c r="O1831" s="89" t="s">
        <v>25</v>
      </c>
      <c r="P1831" s="90" t="s">
        <v>540</v>
      </c>
      <c r="Q1831" s="89" t="s">
        <v>540</v>
      </c>
      <c r="R1831" s="90">
        <v>37.246755611111105</v>
      </c>
      <c r="S1831" s="90">
        <v>189.01297827777779</v>
      </c>
      <c r="T1831" s="90">
        <v>16.034161722222223</v>
      </c>
      <c r="U1831" s="90">
        <v>0</v>
      </c>
      <c r="V1831" s="90">
        <v>251.08052268259377</v>
      </c>
      <c r="W1831" s="90">
        <v>5.9560000000000002E-2</v>
      </c>
      <c r="X1831" s="90">
        <v>28.57</v>
      </c>
      <c r="Y1831" s="90">
        <v>2.2184167641977774</v>
      </c>
      <c r="Z1831" s="90">
        <v>11.257612986224446</v>
      </c>
      <c r="AA1831" s="90">
        <v>0.95499467217555556</v>
      </c>
      <c r="AB1831" s="90">
        <v>0</v>
      </c>
      <c r="AC1831" s="90">
        <v>14.954355930975286</v>
      </c>
      <c r="AD1831" s="90">
        <v>29.385380353573066</v>
      </c>
    </row>
    <row r="1832" spans="1:30" x14ac:dyDescent="0.2">
      <c r="A1832" s="89" t="s">
        <v>1117</v>
      </c>
      <c r="B1832" s="89" t="s">
        <v>578</v>
      </c>
      <c r="C1832" s="89" t="s">
        <v>6</v>
      </c>
      <c r="D1832" s="89" t="s">
        <v>929</v>
      </c>
      <c r="E1832" s="89" t="s">
        <v>608</v>
      </c>
      <c r="F1832" s="89" t="s">
        <v>608</v>
      </c>
      <c r="G1832" s="89" t="s">
        <v>541</v>
      </c>
      <c r="H1832" s="89" t="s">
        <v>83</v>
      </c>
      <c r="I1832" s="89" t="s">
        <v>400</v>
      </c>
      <c r="J1832" s="90">
        <v>54.911605000000002</v>
      </c>
      <c r="K1832" s="90">
        <v>73.434839999999994</v>
      </c>
      <c r="L1832" s="89" t="s">
        <v>24</v>
      </c>
      <c r="M1832" s="89" t="s">
        <v>25</v>
      </c>
      <c r="N1832" s="89"/>
      <c r="O1832" s="89" t="s">
        <v>25</v>
      </c>
      <c r="P1832" s="90" t="s">
        <v>540</v>
      </c>
      <c r="Q1832" s="89" t="s">
        <v>540</v>
      </c>
      <c r="R1832" s="90">
        <v>37.246755611111105</v>
      </c>
      <c r="S1832" s="90">
        <v>189.01297827777779</v>
      </c>
      <c r="T1832" s="90">
        <v>16.034161722222223</v>
      </c>
      <c r="U1832" s="90">
        <v>0</v>
      </c>
      <c r="V1832" s="90">
        <v>251.08052268259377</v>
      </c>
      <c r="W1832" s="90">
        <v>0.34914000000000001</v>
      </c>
      <c r="X1832" s="90">
        <v>28.57</v>
      </c>
      <c r="Y1832" s="90">
        <v>13.004332254063332</v>
      </c>
      <c r="Z1832" s="90">
        <v>65.991991235903342</v>
      </c>
      <c r="AA1832" s="90">
        <v>5.5981672236966666</v>
      </c>
      <c r="AB1832" s="90">
        <v>0</v>
      </c>
      <c r="AC1832" s="90">
        <v>87.662253689400785</v>
      </c>
      <c r="AD1832" s="90">
        <v>172.25674440306412</v>
      </c>
    </row>
    <row r="1833" spans="1:30" x14ac:dyDescent="0.2">
      <c r="A1833" s="89" t="s">
        <v>1117</v>
      </c>
      <c r="B1833" s="89" t="s">
        <v>578</v>
      </c>
      <c r="C1833" s="89" t="s">
        <v>7</v>
      </c>
      <c r="D1833" s="89" t="s">
        <v>929</v>
      </c>
      <c r="E1833" s="89" t="s">
        <v>608</v>
      </c>
      <c r="F1833" s="89" t="s">
        <v>608</v>
      </c>
      <c r="G1833" s="89" t="s">
        <v>541</v>
      </c>
      <c r="H1833" s="89" t="s">
        <v>83</v>
      </c>
      <c r="I1833" s="89" t="s">
        <v>400</v>
      </c>
      <c r="J1833" s="90">
        <v>54.911605000000002</v>
      </c>
      <c r="K1833" s="90">
        <v>73.434839999999994</v>
      </c>
      <c r="L1833" s="89" t="s">
        <v>24</v>
      </c>
      <c r="M1833" s="89" t="s">
        <v>25</v>
      </c>
      <c r="N1833" s="89"/>
      <c r="O1833" s="89" t="s">
        <v>25</v>
      </c>
      <c r="P1833" s="90" t="s">
        <v>540</v>
      </c>
      <c r="Q1833" s="89" t="s">
        <v>540</v>
      </c>
      <c r="R1833" s="90">
        <v>37.246755611111105</v>
      </c>
      <c r="S1833" s="90">
        <v>189.01297827777779</v>
      </c>
      <c r="T1833" s="90">
        <v>16.034161722222223</v>
      </c>
      <c r="U1833" s="90">
        <v>0</v>
      </c>
      <c r="V1833" s="90">
        <v>251.08052268259377</v>
      </c>
      <c r="W1833" s="90">
        <v>0.22614999999999999</v>
      </c>
      <c r="X1833" s="90">
        <v>28.57</v>
      </c>
      <c r="Y1833" s="90">
        <v>8.4233537814527768</v>
      </c>
      <c r="Z1833" s="90">
        <v>42.745285037519444</v>
      </c>
      <c r="AA1833" s="90">
        <v>3.6261256734805554</v>
      </c>
      <c r="AB1833" s="90">
        <v>0</v>
      </c>
      <c r="AC1833" s="90">
        <v>56.781860204668575</v>
      </c>
      <c r="AD1833" s="90">
        <v>111.57662469712136</v>
      </c>
    </row>
    <row r="1834" spans="1:30" x14ac:dyDescent="0.2">
      <c r="A1834" s="89" t="s">
        <v>1117</v>
      </c>
      <c r="B1834" s="89" t="s">
        <v>577</v>
      </c>
      <c r="C1834" s="89" t="s">
        <v>4</v>
      </c>
      <c r="D1834" s="89" t="s">
        <v>930</v>
      </c>
      <c r="E1834" s="89" t="s">
        <v>608</v>
      </c>
      <c r="F1834" s="89" t="s">
        <v>608</v>
      </c>
      <c r="G1834" s="89" t="s">
        <v>541</v>
      </c>
      <c r="H1834" s="89" t="s">
        <v>83</v>
      </c>
      <c r="I1834" s="89" t="s">
        <v>401</v>
      </c>
      <c r="J1834" s="90">
        <v>55.014355000000002</v>
      </c>
      <c r="K1834" s="90">
        <v>73.335521999999997</v>
      </c>
      <c r="L1834" s="89" t="s">
        <v>24</v>
      </c>
      <c r="M1834" s="89" t="s">
        <v>25</v>
      </c>
      <c r="N1834" s="89"/>
      <c r="O1834" s="89" t="s">
        <v>25</v>
      </c>
      <c r="P1834" s="90" t="s">
        <v>540</v>
      </c>
      <c r="Q1834" s="89" t="s">
        <v>540</v>
      </c>
      <c r="R1834" s="90">
        <v>37.246755611111105</v>
      </c>
      <c r="S1834" s="90">
        <v>189.01297827777779</v>
      </c>
      <c r="T1834" s="90">
        <v>16.034161722222223</v>
      </c>
      <c r="U1834" s="90">
        <v>0</v>
      </c>
      <c r="V1834" s="90">
        <v>251.08052268259377</v>
      </c>
      <c r="W1834" s="90">
        <v>3.9630100000000001</v>
      </c>
      <c r="X1834" s="90">
        <v>13.5</v>
      </c>
      <c r="Y1834" s="90">
        <v>147.60926495438943</v>
      </c>
      <c r="Z1834" s="90">
        <v>749.06032304461621</v>
      </c>
      <c r="AA1834" s="90">
        <v>63.543543246783891</v>
      </c>
      <c r="AB1834" s="90">
        <v>0</v>
      </c>
      <c r="AC1834" s="90">
        <v>995.03462219634594</v>
      </c>
      <c r="AD1834" s="90">
        <v>1955.2477534421355</v>
      </c>
    </row>
    <row r="1835" spans="1:30" x14ac:dyDescent="0.2">
      <c r="A1835" s="89" t="s">
        <v>1117</v>
      </c>
      <c r="B1835" s="89" t="s">
        <v>577</v>
      </c>
      <c r="C1835" s="89" t="s">
        <v>5</v>
      </c>
      <c r="D1835" s="89" t="s">
        <v>930</v>
      </c>
      <c r="E1835" s="89" t="s">
        <v>608</v>
      </c>
      <c r="F1835" s="89" t="s">
        <v>608</v>
      </c>
      <c r="G1835" s="89" t="s">
        <v>541</v>
      </c>
      <c r="H1835" s="89" t="s">
        <v>83</v>
      </c>
      <c r="I1835" s="89" t="s">
        <v>401</v>
      </c>
      <c r="J1835" s="90">
        <v>55.014355000000002</v>
      </c>
      <c r="K1835" s="90">
        <v>73.335521999999997</v>
      </c>
      <c r="L1835" s="89" t="s">
        <v>24</v>
      </c>
      <c r="M1835" s="89" t="s">
        <v>25</v>
      </c>
      <c r="N1835" s="89"/>
      <c r="O1835" s="89" t="s">
        <v>25</v>
      </c>
      <c r="P1835" s="90" t="s">
        <v>540</v>
      </c>
      <c r="Q1835" s="89" t="s">
        <v>540</v>
      </c>
      <c r="R1835" s="90">
        <v>37.246755611111105</v>
      </c>
      <c r="S1835" s="90">
        <v>189.01297827777779</v>
      </c>
      <c r="T1835" s="90">
        <v>16.034161722222223</v>
      </c>
      <c r="U1835" s="90">
        <v>0</v>
      </c>
      <c r="V1835" s="90">
        <v>251.08052268259377</v>
      </c>
      <c r="W1835" s="90">
        <v>1.7176100000000001</v>
      </c>
      <c r="X1835" s="90">
        <v>13.5</v>
      </c>
      <c r="Y1835" s="90">
        <v>63.975399905200547</v>
      </c>
      <c r="Z1835" s="90">
        <v>324.65058161969392</v>
      </c>
      <c r="AA1835" s="90">
        <v>27.540436515706112</v>
      </c>
      <c r="AB1835" s="90">
        <v>0</v>
      </c>
      <c r="AC1835" s="90">
        <v>431.25841656484988</v>
      </c>
      <c r="AD1835" s="90">
        <v>847.42483460545054</v>
      </c>
    </row>
    <row r="1836" spans="1:30" x14ac:dyDescent="0.2">
      <c r="A1836" s="89" t="s">
        <v>1117</v>
      </c>
      <c r="B1836" s="89" t="s">
        <v>577</v>
      </c>
      <c r="C1836" s="89" t="s">
        <v>10</v>
      </c>
      <c r="D1836" s="89" t="s">
        <v>930</v>
      </c>
      <c r="E1836" s="89" t="s">
        <v>608</v>
      </c>
      <c r="F1836" s="89" t="s">
        <v>608</v>
      </c>
      <c r="G1836" s="89" t="s">
        <v>541</v>
      </c>
      <c r="H1836" s="89" t="s">
        <v>83</v>
      </c>
      <c r="I1836" s="89" t="s">
        <v>401</v>
      </c>
      <c r="J1836" s="90">
        <v>55.014355000000002</v>
      </c>
      <c r="K1836" s="90">
        <v>73.335521999999997</v>
      </c>
      <c r="L1836" s="89" t="s">
        <v>24</v>
      </c>
      <c r="M1836" s="89" t="s">
        <v>25</v>
      </c>
      <c r="N1836" s="89"/>
      <c r="O1836" s="89" t="s">
        <v>25</v>
      </c>
      <c r="P1836" s="90" t="s">
        <v>540</v>
      </c>
      <c r="Q1836" s="89" t="s">
        <v>540</v>
      </c>
      <c r="R1836" s="90">
        <v>37.246755611111105</v>
      </c>
      <c r="S1836" s="90">
        <v>189.01297827777779</v>
      </c>
      <c r="T1836" s="90">
        <v>16.034161722222223</v>
      </c>
      <c r="U1836" s="90">
        <v>0</v>
      </c>
      <c r="V1836" s="90">
        <v>251.08052268259377</v>
      </c>
      <c r="W1836" s="90">
        <v>1.0027200000000001</v>
      </c>
      <c r="X1836" s="90">
        <v>13.5</v>
      </c>
      <c r="Y1836" s="90">
        <v>37.34806678637333</v>
      </c>
      <c r="Z1836" s="90">
        <v>189.52709357869335</v>
      </c>
      <c r="AA1836" s="90">
        <v>16.077774642106668</v>
      </c>
      <c r="AB1836" s="90">
        <v>0</v>
      </c>
      <c r="AC1836" s="90">
        <v>251.76346170429045</v>
      </c>
      <c r="AD1836" s="90">
        <v>494.7163967114638</v>
      </c>
    </row>
    <row r="1837" spans="1:30" x14ac:dyDescent="0.2">
      <c r="A1837" s="89" t="s">
        <v>1117</v>
      </c>
      <c r="B1837" s="89" t="s">
        <v>577</v>
      </c>
      <c r="C1837" s="89" t="s">
        <v>9</v>
      </c>
      <c r="D1837" s="89" t="s">
        <v>930</v>
      </c>
      <c r="E1837" s="89" t="s">
        <v>608</v>
      </c>
      <c r="F1837" s="89" t="s">
        <v>608</v>
      </c>
      <c r="G1837" s="89" t="s">
        <v>541</v>
      </c>
      <c r="H1837" s="89" t="s">
        <v>83</v>
      </c>
      <c r="I1837" s="89" t="s">
        <v>401</v>
      </c>
      <c r="J1837" s="90">
        <v>55.014355000000002</v>
      </c>
      <c r="K1837" s="90">
        <v>73.335521999999997</v>
      </c>
      <c r="L1837" s="89" t="s">
        <v>24</v>
      </c>
      <c r="M1837" s="89" t="s">
        <v>25</v>
      </c>
      <c r="N1837" s="89"/>
      <c r="O1837" s="89" t="s">
        <v>25</v>
      </c>
      <c r="P1837" s="90" t="s">
        <v>540</v>
      </c>
      <c r="Q1837" s="89" t="s">
        <v>540</v>
      </c>
      <c r="R1837" s="90">
        <v>37.246755611111105</v>
      </c>
      <c r="S1837" s="90">
        <v>189.01297827777779</v>
      </c>
      <c r="T1837" s="90">
        <v>16.034161722222223</v>
      </c>
      <c r="U1837" s="90">
        <v>0</v>
      </c>
      <c r="V1837" s="90">
        <v>251.08052268259377</v>
      </c>
      <c r="W1837" s="90">
        <v>0.24553</v>
      </c>
      <c r="X1837" s="90">
        <v>13.5</v>
      </c>
      <c r="Y1837" s="90">
        <v>9.1451959051961094</v>
      </c>
      <c r="Z1837" s="90">
        <v>46.408356556542778</v>
      </c>
      <c r="AA1837" s="90">
        <v>3.9368677276572224</v>
      </c>
      <c r="AB1837" s="90">
        <v>0</v>
      </c>
      <c r="AC1837" s="90">
        <v>61.647800734257245</v>
      </c>
      <c r="AD1837" s="90">
        <v>121.13822092365336</v>
      </c>
    </row>
    <row r="1838" spans="1:30" x14ac:dyDescent="0.2">
      <c r="A1838" s="89" t="s">
        <v>1117</v>
      </c>
      <c r="B1838" s="89" t="s">
        <v>578</v>
      </c>
      <c r="C1838" s="89" t="s">
        <v>6</v>
      </c>
      <c r="D1838" s="89" t="s">
        <v>930</v>
      </c>
      <c r="E1838" s="89" t="s">
        <v>608</v>
      </c>
      <c r="F1838" s="89" t="s">
        <v>608</v>
      </c>
      <c r="G1838" s="89" t="s">
        <v>541</v>
      </c>
      <c r="H1838" s="89" t="s">
        <v>83</v>
      </c>
      <c r="I1838" s="89" t="s">
        <v>401</v>
      </c>
      <c r="J1838" s="90">
        <v>55.014355000000002</v>
      </c>
      <c r="K1838" s="90">
        <v>73.335521999999997</v>
      </c>
      <c r="L1838" s="89" t="s">
        <v>24</v>
      </c>
      <c r="M1838" s="89" t="s">
        <v>25</v>
      </c>
      <c r="N1838" s="89"/>
      <c r="O1838" s="89" t="s">
        <v>25</v>
      </c>
      <c r="P1838" s="90" t="s">
        <v>540</v>
      </c>
      <c r="Q1838" s="89" t="s">
        <v>540</v>
      </c>
      <c r="R1838" s="90">
        <v>37.246755611111105</v>
      </c>
      <c r="S1838" s="90">
        <v>189.01297827777779</v>
      </c>
      <c r="T1838" s="90">
        <v>16.034161722222223</v>
      </c>
      <c r="U1838" s="90">
        <v>0</v>
      </c>
      <c r="V1838" s="90">
        <v>251.08052268259377</v>
      </c>
      <c r="W1838" s="90">
        <v>0.55611999999999995</v>
      </c>
      <c r="X1838" s="90">
        <v>13.5</v>
      </c>
      <c r="Y1838" s="90">
        <v>20.713665730451105</v>
      </c>
      <c r="Z1838" s="90">
        <v>105.11389747983777</v>
      </c>
      <c r="AA1838" s="90">
        <v>8.9169180169622209</v>
      </c>
      <c r="AB1838" s="90">
        <v>0</v>
      </c>
      <c r="AC1838" s="90">
        <v>139.63090027424403</v>
      </c>
      <c r="AD1838" s="90">
        <v>274.3753815014951</v>
      </c>
    </row>
    <row r="1839" spans="1:30" x14ac:dyDescent="0.2">
      <c r="A1839" s="89" t="s">
        <v>1117</v>
      </c>
      <c r="B1839" s="89" t="s">
        <v>578</v>
      </c>
      <c r="C1839" s="89" t="s">
        <v>7</v>
      </c>
      <c r="D1839" s="89" t="s">
        <v>930</v>
      </c>
      <c r="E1839" s="89" t="s">
        <v>608</v>
      </c>
      <c r="F1839" s="89" t="s">
        <v>608</v>
      </c>
      <c r="G1839" s="89" t="s">
        <v>541</v>
      </c>
      <c r="H1839" s="89" t="s">
        <v>83</v>
      </c>
      <c r="I1839" s="89" t="s">
        <v>401</v>
      </c>
      <c r="J1839" s="90">
        <v>55.014355000000002</v>
      </c>
      <c r="K1839" s="90">
        <v>73.335521999999997</v>
      </c>
      <c r="L1839" s="89" t="s">
        <v>24</v>
      </c>
      <c r="M1839" s="89" t="s">
        <v>25</v>
      </c>
      <c r="N1839" s="89"/>
      <c r="O1839" s="89" t="s">
        <v>25</v>
      </c>
      <c r="P1839" s="90" t="s">
        <v>540</v>
      </c>
      <c r="Q1839" s="89" t="s">
        <v>540</v>
      </c>
      <c r="R1839" s="90">
        <v>37.246755611111105</v>
      </c>
      <c r="S1839" s="90">
        <v>189.01297827777779</v>
      </c>
      <c r="T1839" s="90">
        <v>16.034161722222223</v>
      </c>
      <c r="U1839" s="90">
        <v>0</v>
      </c>
      <c r="V1839" s="90">
        <v>251.08052268259377</v>
      </c>
      <c r="W1839" s="90">
        <v>0.36758000000000002</v>
      </c>
      <c r="X1839" s="90">
        <v>13.5</v>
      </c>
      <c r="Y1839" s="90">
        <v>13.691162427532221</v>
      </c>
      <c r="Z1839" s="90">
        <v>69.477390555345565</v>
      </c>
      <c r="AA1839" s="90">
        <v>5.8938371658544453</v>
      </c>
      <c r="AB1839" s="90">
        <v>0</v>
      </c>
      <c r="AC1839" s="90">
        <v>92.292178527667815</v>
      </c>
      <c r="AD1839" s="90">
        <v>181.35456867640005</v>
      </c>
    </row>
    <row r="1840" spans="1:30" x14ac:dyDescent="0.2">
      <c r="A1840" s="89" t="s">
        <v>1117</v>
      </c>
      <c r="B1840" s="89" t="s">
        <v>577</v>
      </c>
      <c r="C1840" s="89" t="s">
        <v>4</v>
      </c>
      <c r="D1840" s="89" t="s">
        <v>931</v>
      </c>
      <c r="E1840" s="89" t="s">
        <v>608</v>
      </c>
      <c r="F1840" s="89" t="s">
        <v>608</v>
      </c>
      <c r="G1840" s="89" t="s">
        <v>541</v>
      </c>
      <c r="H1840" s="89" t="s">
        <v>83</v>
      </c>
      <c r="I1840" s="89" t="s">
        <v>402</v>
      </c>
      <c r="J1840" s="90">
        <v>54.964390999999999</v>
      </c>
      <c r="K1840" s="90">
        <v>73.347048000000001</v>
      </c>
      <c r="L1840" s="89" t="s">
        <v>24</v>
      </c>
      <c r="M1840" s="89" t="s">
        <v>25</v>
      </c>
      <c r="N1840" s="89"/>
      <c r="O1840" s="89" t="s">
        <v>25</v>
      </c>
      <c r="P1840" s="90" t="s">
        <v>540</v>
      </c>
      <c r="Q1840" s="89" t="s">
        <v>540</v>
      </c>
      <c r="R1840" s="90">
        <v>37.246755611111105</v>
      </c>
      <c r="S1840" s="90">
        <v>189.01297827777779</v>
      </c>
      <c r="T1840" s="90">
        <v>16.034161722222223</v>
      </c>
      <c r="U1840" s="90">
        <v>0</v>
      </c>
      <c r="V1840" s="90">
        <v>251.08052268259377</v>
      </c>
      <c r="W1840" s="90">
        <v>5.0202400000000003</v>
      </c>
      <c r="X1840" s="90">
        <v>20.93</v>
      </c>
      <c r="Y1840" s="90">
        <v>186.98765238912443</v>
      </c>
      <c r="Z1840" s="90">
        <v>948.89051406923124</v>
      </c>
      <c r="AA1840" s="90">
        <v>80.495340044368888</v>
      </c>
      <c r="AB1840" s="90">
        <v>0</v>
      </c>
      <c r="AC1840" s="90">
        <v>1260.4844831920645</v>
      </c>
      <c r="AD1840" s="90">
        <v>2476.8579896947895</v>
      </c>
    </row>
    <row r="1841" spans="1:30" x14ac:dyDescent="0.2">
      <c r="A1841" s="89" t="s">
        <v>1117</v>
      </c>
      <c r="B1841" s="89" t="s">
        <v>577</v>
      </c>
      <c r="C1841" s="89" t="s">
        <v>5</v>
      </c>
      <c r="D1841" s="89" t="s">
        <v>931</v>
      </c>
      <c r="E1841" s="89" t="s">
        <v>608</v>
      </c>
      <c r="F1841" s="89" t="s">
        <v>608</v>
      </c>
      <c r="G1841" s="89" t="s">
        <v>541</v>
      </c>
      <c r="H1841" s="89" t="s">
        <v>83</v>
      </c>
      <c r="I1841" s="89" t="s">
        <v>402</v>
      </c>
      <c r="J1841" s="90">
        <v>54.964390999999999</v>
      </c>
      <c r="K1841" s="90">
        <v>73.347048000000001</v>
      </c>
      <c r="L1841" s="89" t="s">
        <v>24</v>
      </c>
      <c r="M1841" s="89" t="s">
        <v>25</v>
      </c>
      <c r="N1841" s="89"/>
      <c r="O1841" s="89" t="s">
        <v>25</v>
      </c>
      <c r="P1841" s="90" t="s">
        <v>540</v>
      </c>
      <c r="Q1841" s="89" t="s">
        <v>540</v>
      </c>
      <c r="R1841" s="90">
        <v>37.246755611111105</v>
      </c>
      <c r="S1841" s="90">
        <v>189.01297827777779</v>
      </c>
      <c r="T1841" s="90">
        <v>16.034161722222223</v>
      </c>
      <c r="U1841" s="90">
        <v>0</v>
      </c>
      <c r="V1841" s="90">
        <v>251.08052268259377</v>
      </c>
      <c r="W1841" s="90">
        <v>2.20825</v>
      </c>
      <c r="X1841" s="90">
        <v>20.93</v>
      </c>
      <c r="Y1841" s="90">
        <v>82.250148078236094</v>
      </c>
      <c r="Z1841" s="90">
        <v>417.38790928190281</v>
      </c>
      <c r="AA1841" s="90">
        <v>35.407437623097223</v>
      </c>
      <c r="AB1841" s="90">
        <v>0</v>
      </c>
      <c r="AC1841" s="90">
        <v>554.4485642138377</v>
      </c>
      <c r="AD1841" s="90">
        <v>1089.4940591970737</v>
      </c>
    </row>
    <row r="1842" spans="1:30" x14ac:dyDescent="0.2">
      <c r="A1842" s="89" t="s">
        <v>1117</v>
      </c>
      <c r="B1842" s="89" t="s">
        <v>577</v>
      </c>
      <c r="C1842" s="89" t="s">
        <v>10</v>
      </c>
      <c r="D1842" s="89" t="s">
        <v>931</v>
      </c>
      <c r="E1842" s="89" t="s">
        <v>608</v>
      </c>
      <c r="F1842" s="89" t="s">
        <v>608</v>
      </c>
      <c r="G1842" s="89" t="s">
        <v>541</v>
      </c>
      <c r="H1842" s="89" t="s">
        <v>83</v>
      </c>
      <c r="I1842" s="89" t="s">
        <v>402</v>
      </c>
      <c r="J1842" s="90">
        <v>54.964390999999999</v>
      </c>
      <c r="K1842" s="90">
        <v>73.347048000000001</v>
      </c>
      <c r="L1842" s="89" t="s">
        <v>24</v>
      </c>
      <c r="M1842" s="89" t="s">
        <v>25</v>
      </c>
      <c r="N1842" s="89"/>
      <c r="O1842" s="89" t="s">
        <v>25</v>
      </c>
      <c r="P1842" s="90" t="s">
        <v>540</v>
      </c>
      <c r="Q1842" s="89" t="s">
        <v>540</v>
      </c>
      <c r="R1842" s="90">
        <v>37.246755611111105</v>
      </c>
      <c r="S1842" s="90">
        <v>189.01297827777779</v>
      </c>
      <c r="T1842" s="90">
        <v>16.034161722222223</v>
      </c>
      <c r="U1842" s="90">
        <v>0</v>
      </c>
      <c r="V1842" s="90">
        <v>251.08052268259377</v>
      </c>
      <c r="W1842" s="90">
        <v>1.2952300000000001</v>
      </c>
      <c r="X1842" s="90">
        <v>20.93</v>
      </c>
      <c r="Y1842" s="90">
        <v>48.243115270179437</v>
      </c>
      <c r="Z1842" s="90">
        <v>244.81527985472616</v>
      </c>
      <c r="AA1842" s="90">
        <v>20.767927287473892</v>
      </c>
      <c r="AB1842" s="90">
        <v>0</v>
      </c>
      <c r="AC1842" s="90">
        <v>325.20702539417596</v>
      </c>
      <c r="AD1842" s="90">
        <v>639.03334780655541</v>
      </c>
    </row>
    <row r="1843" spans="1:30" x14ac:dyDescent="0.2">
      <c r="A1843" s="89" t="s">
        <v>1117</v>
      </c>
      <c r="B1843" s="89" t="s">
        <v>577</v>
      </c>
      <c r="C1843" s="89" t="s">
        <v>9</v>
      </c>
      <c r="D1843" s="89" t="s">
        <v>931</v>
      </c>
      <c r="E1843" s="89" t="s">
        <v>608</v>
      </c>
      <c r="F1843" s="89" t="s">
        <v>608</v>
      </c>
      <c r="G1843" s="89" t="s">
        <v>541</v>
      </c>
      <c r="H1843" s="89" t="s">
        <v>83</v>
      </c>
      <c r="I1843" s="89" t="s">
        <v>402</v>
      </c>
      <c r="J1843" s="90">
        <v>54.964390999999999</v>
      </c>
      <c r="K1843" s="90">
        <v>73.347048000000001</v>
      </c>
      <c r="L1843" s="89" t="s">
        <v>24</v>
      </c>
      <c r="M1843" s="89" t="s">
        <v>25</v>
      </c>
      <c r="N1843" s="89"/>
      <c r="O1843" s="89" t="s">
        <v>25</v>
      </c>
      <c r="P1843" s="90" t="s">
        <v>540</v>
      </c>
      <c r="Q1843" s="89" t="s">
        <v>540</v>
      </c>
      <c r="R1843" s="90">
        <v>37.246755611111105</v>
      </c>
      <c r="S1843" s="90">
        <v>189.01297827777779</v>
      </c>
      <c r="T1843" s="90">
        <v>16.034161722222223</v>
      </c>
      <c r="U1843" s="90">
        <v>0</v>
      </c>
      <c r="V1843" s="90">
        <v>251.08052268259377</v>
      </c>
      <c r="W1843" s="90">
        <v>0.31855</v>
      </c>
      <c r="X1843" s="90">
        <v>20.93</v>
      </c>
      <c r="Y1843" s="90">
        <v>11.864953999919443</v>
      </c>
      <c r="Z1843" s="90">
        <v>60.210084230386116</v>
      </c>
      <c r="AA1843" s="90">
        <v>5.1076822166138891</v>
      </c>
      <c r="AB1843" s="90">
        <v>0</v>
      </c>
      <c r="AC1843" s="90">
        <v>79.981700500540242</v>
      </c>
      <c r="AD1843" s="90">
        <v>157.16442094745969</v>
      </c>
    </row>
    <row r="1844" spans="1:30" x14ac:dyDescent="0.2">
      <c r="A1844" s="89" t="s">
        <v>1117</v>
      </c>
      <c r="B1844" s="89" t="s">
        <v>578</v>
      </c>
      <c r="C1844" s="89" t="s">
        <v>6</v>
      </c>
      <c r="D1844" s="89" t="s">
        <v>931</v>
      </c>
      <c r="E1844" s="89" t="s">
        <v>608</v>
      </c>
      <c r="F1844" s="89" t="s">
        <v>608</v>
      </c>
      <c r="G1844" s="89" t="s">
        <v>541</v>
      </c>
      <c r="H1844" s="89" t="s">
        <v>83</v>
      </c>
      <c r="I1844" s="89" t="s">
        <v>402</v>
      </c>
      <c r="J1844" s="90">
        <v>54.964390999999999</v>
      </c>
      <c r="K1844" s="90">
        <v>73.347048000000001</v>
      </c>
      <c r="L1844" s="89" t="s">
        <v>24</v>
      </c>
      <c r="M1844" s="89" t="s">
        <v>25</v>
      </c>
      <c r="N1844" s="89"/>
      <c r="O1844" s="89" t="s">
        <v>25</v>
      </c>
      <c r="P1844" s="90" t="s">
        <v>540</v>
      </c>
      <c r="Q1844" s="89" t="s">
        <v>540</v>
      </c>
      <c r="R1844" s="90">
        <v>37.246755611111105</v>
      </c>
      <c r="S1844" s="90">
        <v>189.01297827777779</v>
      </c>
      <c r="T1844" s="90">
        <v>16.034161722222223</v>
      </c>
      <c r="U1844" s="90">
        <v>0</v>
      </c>
      <c r="V1844" s="90">
        <v>251.08052268259377</v>
      </c>
      <c r="W1844" s="90">
        <v>1.13073</v>
      </c>
      <c r="X1844" s="90">
        <v>20.93</v>
      </c>
      <c r="Y1844" s="90">
        <v>42.116023972151659</v>
      </c>
      <c r="Z1844" s="90">
        <v>213.72264492803168</v>
      </c>
      <c r="AA1844" s="90">
        <v>18.130307684168333</v>
      </c>
      <c r="AB1844" s="90">
        <v>0</v>
      </c>
      <c r="AC1844" s="90">
        <v>283.90427941288925</v>
      </c>
      <c r="AD1844" s="90">
        <v>557.8732559972409</v>
      </c>
    </row>
    <row r="1845" spans="1:30" x14ac:dyDescent="0.2">
      <c r="A1845" s="89" t="s">
        <v>1117</v>
      </c>
      <c r="B1845" s="89" t="s">
        <v>578</v>
      </c>
      <c r="C1845" s="89" t="s">
        <v>7</v>
      </c>
      <c r="D1845" s="89" t="s">
        <v>931</v>
      </c>
      <c r="E1845" s="89" t="s">
        <v>608</v>
      </c>
      <c r="F1845" s="89" t="s">
        <v>608</v>
      </c>
      <c r="G1845" s="89" t="s">
        <v>541</v>
      </c>
      <c r="H1845" s="89" t="s">
        <v>83</v>
      </c>
      <c r="I1845" s="89" t="s">
        <v>402</v>
      </c>
      <c r="J1845" s="90">
        <v>54.964390999999999</v>
      </c>
      <c r="K1845" s="90">
        <v>73.347048000000001</v>
      </c>
      <c r="L1845" s="89" t="s">
        <v>24</v>
      </c>
      <c r="M1845" s="89" t="s">
        <v>25</v>
      </c>
      <c r="N1845" s="89"/>
      <c r="O1845" s="89" t="s">
        <v>25</v>
      </c>
      <c r="P1845" s="90" t="s">
        <v>540</v>
      </c>
      <c r="Q1845" s="89" t="s">
        <v>540</v>
      </c>
      <c r="R1845" s="90">
        <v>37.246755611111105</v>
      </c>
      <c r="S1845" s="90">
        <v>189.01297827777779</v>
      </c>
      <c r="T1845" s="90">
        <v>16.034161722222223</v>
      </c>
      <c r="U1845" s="90">
        <v>0</v>
      </c>
      <c r="V1845" s="90">
        <v>251.08052268259377</v>
      </c>
      <c r="W1845" s="90">
        <v>0.73768999999999996</v>
      </c>
      <c r="X1845" s="90">
        <v>20.93</v>
      </c>
      <c r="Y1845" s="90">
        <v>27.47655914676055</v>
      </c>
      <c r="Z1845" s="90">
        <v>139.43298394573389</v>
      </c>
      <c r="AA1845" s="90">
        <v>11.828240760866111</v>
      </c>
      <c r="AB1845" s="90">
        <v>0</v>
      </c>
      <c r="AC1845" s="90">
        <v>185.21959077772257</v>
      </c>
      <c r="AD1845" s="90">
        <v>363.95737463108316</v>
      </c>
    </row>
    <row r="1846" spans="1:30" x14ac:dyDescent="0.2">
      <c r="A1846" s="89" t="s">
        <v>1117</v>
      </c>
      <c r="B1846" s="89" t="s">
        <v>577</v>
      </c>
      <c r="C1846" s="89" t="s">
        <v>4</v>
      </c>
      <c r="D1846" s="89" t="s">
        <v>932</v>
      </c>
      <c r="E1846" s="89" t="s">
        <v>608</v>
      </c>
      <c r="F1846" s="89" t="s">
        <v>608</v>
      </c>
      <c r="G1846" s="89" t="s">
        <v>541</v>
      </c>
      <c r="H1846" s="89" t="s">
        <v>83</v>
      </c>
      <c r="I1846" s="89" t="s">
        <v>403</v>
      </c>
      <c r="J1846" s="90">
        <v>57.122483000000003</v>
      </c>
      <c r="K1846" s="90">
        <v>73.823702999999995</v>
      </c>
      <c r="L1846" s="89" t="s">
        <v>24</v>
      </c>
      <c r="M1846" s="89" t="s">
        <v>25</v>
      </c>
      <c r="N1846" s="89"/>
      <c r="O1846" s="89" t="s">
        <v>25</v>
      </c>
      <c r="P1846" s="90" t="s">
        <v>540</v>
      </c>
      <c r="Q1846" s="89" t="s">
        <v>540</v>
      </c>
      <c r="R1846" s="90">
        <v>37.246755611111105</v>
      </c>
      <c r="S1846" s="90">
        <v>189.01297827777779</v>
      </c>
      <c r="T1846" s="90">
        <v>16.034161722222223</v>
      </c>
      <c r="U1846" s="90">
        <v>0</v>
      </c>
      <c r="V1846" s="90">
        <v>2189.3419947002158</v>
      </c>
      <c r="W1846" s="90">
        <v>1.06717</v>
      </c>
      <c r="X1846" s="90">
        <v>355.28</v>
      </c>
      <c r="Y1846" s="90">
        <v>39.748620185509438</v>
      </c>
      <c r="Z1846" s="90">
        <v>201.70898002869612</v>
      </c>
      <c r="AA1846" s="90">
        <v>17.111176365103887</v>
      </c>
      <c r="AB1846" s="90">
        <v>0</v>
      </c>
      <c r="AC1846" s="90">
        <v>2336.4000964842289</v>
      </c>
      <c r="AD1846" s="90">
        <v>2594.9688730635385</v>
      </c>
    </row>
    <row r="1847" spans="1:30" x14ac:dyDescent="0.2">
      <c r="A1847" s="89" t="s">
        <v>1117</v>
      </c>
      <c r="B1847" s="89" t="s">
        <v>577</v>
      </c>
      <c r="C1847" s="89" t="s">
        <v>5</v>
      </c>
      <c r="D1847" s="89" t="s">
        <v>932</v>
      </c>
      <c r="E1847" s="89" t="s">
        <v>608</v>
      </c>
      <c r="F1847" s="89" t="s">
        <v>608</v>
      </c>
      <c r="G1847" s="89" t="s">
        <v>541</v>
      </c>
      <c r="H1847" s="89" t="s">
        <v>83</v>
      </c>
      <c r="I1847" s="89" t="s">
        <v>403</v>
      </c>
      <c r="J1847" s="90">
        <v>57.122483000000003</v>
      </c>
      <c r="K1847" s="90">
        <v>73.823702999999995</v>
      </c>
      <c r="L1847" s="89" t="s">
        <v>24</v>
      </c>
      <c r="M1847" s="89" t="s">
        <v>25</v>
      </c>
      <c r="N1847" s="89"/>
      <c r="O1847" s="89" t="s">
        <v>25</v>
      </c>
      <c r="P1847" s="90" t="s">
        <v>540</v>
      </c>
      <c r="Q1847" s="89" t="s">
        <v>540</v>
      </c>
      <c r="R1847" s="90">
        <v>37.246755611111105</v>
      </c>
      <c r="S1847" s="90">
        <v>189.01297827777779</v>
      </c>
      <c r="T1847" s="90">
        <v>16.034161722222223</v>
      </c>
      <c r="U1847" s="90">
        <v>0</v>
      </c>
      <c r="V1847" s="90">
        <v>2189.3419947002158</v>
      </c>
      <c r="W1847" s="90">
        <v>0.45794000000000001</v>
      </c>
      <c r="X1847" s="90">
        <v>355.28</v>
      </c>
      <c r="Y1847" s="90">
        <v>17.056779264552219</v>
      </c>
      <c r="Z1847" s="90">
        <v>86.556603272525564</v>
      </c>
      <c r="AA1847" s="90">
        <v>7.3426840190744445</v>
      </c>
      <c r="AB1847" s="90">
        <v>0</v>
      </c>
      <c r="AC1847" s="90">
        <v>1002.5872730530168</v>
      </c>
      <c r="AD1847" s="90">
        <v>1113.5433396091689</v>
      </c>
    </row>
    <row r="1848" spans="1:30" x14ac:dyDescent="0.2">
      <c r="A1848" s="89" t="s">
        <v>1117</v>
      </c>
      <c r="B1848" s="89" t="s">
        <v>577</v>
      </c>
      <c r="C1848" s="89" t="s">
        <v>10</v>
      </c>
      <c r="D1848" s="89" t="s">
        <v>932</v>
      </c>
      <c r="E1848" s="89" t="s">
        <v>608</v>
      </c>
      <c r="F1848" s="89" t="s">
        <v>608</v>
      </c>
      <c r="G1848" s="89" t="s">
        <v>541</v>
      </c>
      <c r="H1848" s="89" t="s">
        <v>83</v>
      </c>
      <c r="I1848" s="89" t="s">
        <v>403</v>
      </c>
      <c r="J1848" s="90">
        <v>57.122483000000003</v>
      </c>
      <c r="K1848" s="90">
        <v>73.823702999999995</v>
      </c>
      <c r="L1848" s="89" t="s">
        <v>24</v>
      </c>
      <c r="M1848" s="89" t="s">
        <v>25</v>
      </c>
      <c r="N1848" s="89"/>
      <c r="O1848" s="89" t="s">
        <v>25</v>
      </c>
      <c r="P1848" s="90" t="s">
        <v>540</v>
      </c>
      <c r="Q1848" s="89" t="s">
        <v>540</v>
      </c>
      <c r="R1848" s="90">
        <v>37.246755611111105</v>
      </c>
      <c r="S1848" s="90">
        <v>189.01297827777779</v>
      </c>
      <c r="T1848" s="90">
        <v>16.034161722222223</v>
      </c>
      <c r="U1848" s="90">
        <v>0</v>
      </c>
      <c r="V1848" s="90">
        <v>2189.3419947002158</v>
      </c>
      <c r="W1848" s="90">
        <v>0.26647999999999999</v>
      </c>
      <c r="X1848" s="90">
        <v>355.28</v>
      </c>
      <c r="Y1848" s="90">
        <v>9.9255154352488866</v>
      </c>
      <c r="Z1848" s="90">
        <v>50.368178451462228</v>
      </c>
      <c r="AA1848" s="90">
        <v>4.272783415737778</v>
      </c>
      <c r="AB1848" s="90">
        <v>0</v>
      </c>
      <c r="AC1848" s="90">
        <v>583.41585474771352</v>
      </c>
      <c r="AD1848" s="90">
        <v>647.98233205016243</v>
      </c>
    </row>
    <row r="1849" spans="1:30" x14ac:dyDescent="0.2">
      <c r="A1849" s="89" t="s">
        <v>1117</v>
      </c>
      <c r="B1849" s="89" t="s">
        <v>577</v>
      </c>
      <c r="C1849" s="89" t="s">
        <v>9</v>
      </c>
      <c r="D1849" s="89" t="s">
        <v>932</v>
      </c>
      <c r="E1849" s="89" t="s">
        <v>608</v>
      </c>
      <c r="F1849" s="89" t="s">
        <v>608</v>
      </c>
      <c r="G1849" s="89" t="s">
        <v>541</v>
      </c>
      <c r="H1849" s="89" t="s">
        <v>83</v>
      </c>
      <c r="I1849" s="89" t="s">
        <v>403</v>
      </c>
      <c r="J1849" s="90">
        <v>57.122483000000003</v>
      </c>
      <c r="K1849" s="90">
        <v>73.823702999999995</v>
      </c>
      <c r="L1849" s="89" t="s">
        <v>24</v>
      </c>
      <c r="M1849" s="89" t="s">
        <v>25</v>
      </c>
      <c r="N1849" s="89"/>
      <c r="O1849" s="89" t="s">
        <v>25</v>
      </c>
      <c r="P1849" s="90" t="s">
        <v>540</v>
      </c>
      <c r="Q1849" s="89" t="s">
        <v>540</v>
      </c>
      <c r="R1849" s="90">
        <v>37.246755611111105</v>
      </c>
      <c r="S1849" s="90">
        <v>189.01297827777779</v>
      </c>
      <c r="T1849" s="90">
        <v>16.034161722222223</v>
      </c>
      <c r="U1849" s="90">
        <v>0</v>
      </c>
      <c r="V1849" s="90">
        <v>2189.3419947002158</v>
      </c>
      <c r="W1849" s="90">
        <v>6.5049999999999997E-2</v>
      </c>
      <c r="X1849" s="90">
        <v>355.28</v>
      </c>
      <c r="Y1849" s="90">
        <v>2.4229014525027774</v>
      </c>
      <c r="Z1849" s="90">
        <v>12.295294236969445</v>
      </c>
      <c r="AA1849" s="90">
        <v>1.0430222200305554</v>
      </c>
      <c r="AB1849" s="90">
        <v>0</v>
      </c>
      <c r="AC1849" s="90">
        <v>142.41669675524903</v>
      </c>
      <c r="AD1849" s="90">
        <v>158.17791466475182</v>
      </c>
    </row>
    <row r="1850" spans="1:30" x14ac:dyDescent="0.2">
      <c r="A1850" s="89" t="s">
        <v>1117</v>
      </c>
      <c r="B1850" s="89" t="s">
        <v>578</v>
      </c>
      <c r="C1850" s="89" t="s">
        <v>6</v>
      </c>
      <c r="D1850" s="89" t="s">
        <v>932</v>
      </c>
      <c r="E1850" s="89" t="s">
        <v>608</v>
      </c>
      <c r="F1850" s="89" t="s">
        <v>608</v>
      </c>
      <c r="G1850" s="89" t="s">
        <v>541</v>
      </c>
      <c r="H1850" s="89" t="s">
        <v>83</v>
      </c>
      <c r="I1850" s="89" t="s">
        <v>403</v>
      </c>
      <c r="J1850" s="90">
        <v>57.122483000000003</v>
      </c>
      <c r="K1850" s="90">
        <v>73.823702999999995</v>
      </c>
      <c r="L1850" s="89" t="s">
        <v>24</v>
      </c>
      <c r="M1850" s="89" t="s">
        <v>25</v>
      </c>
      <c r="N1850" s="89"/>
      <c r="O1850" s="89" t="s">
        <v>25</v>
      </c>
      <c r="P1850" s="90" t="s">
        <v>540</v>
      </c>
      <c r="Q1850" s="89" t="s">
        <v>540</v>
      </c>
      <c r="R1850" s="90">
        <v>37.246755611111105</v>
      </c>
      <c r="S1850" s="90">
        <v>189.01297827777779</v>
      </c>
      <c r="T1850" s="90">
        <v>16.034161722222223</v>
      </c>
      <c r="U1850" s="90">
        <v>0</v>
      </c>
      <c r="V1850" s="90">
        <v>2189.3419947002158</v>
      </c>
      <c r="W1850" s="90">
        <v>0.53857999999999995</v>
      </c>
      <c r="X1850" s="90">
        <v>355.28</v>
      </c>
      <c r="Y1850" s="90">
        <v>20.060357637032219</v>
      </c>
      <c r="Z1850" s="90">
        <v>101.79860984084556</v>
      </c>
      <c r="AA1850" s="90">
        <v>8.6356788203544443</v>
      </c>
      <c r="AB1850" s="90">
        <v>0</v>
      </c>
      <c r="AC1850" s="90">
        <v>1179.1358115056421</v>
      </c>
      <c r="AD1850" s="90">
        <v>1309.6304578038744</v>
      </c>
    </row>
    <row r="1851" spans="1:30" x14ac:dyDescent="0.2">
      <c r="A1851" s="89" t="s">
        <v>1117</v>
      </c>
      <c r="B1851" s="89" t="s">
        <v>578</v>
      </c>
      <c r="C1851" s="89" t="s">
        <v>7</v>
      </c>
      <c r="D1851" s="89" t="s">
        <v>932</v>
      </c>
      <c r="E1851" s="89" t="s">
        <v>608</v>
      </c>
      <c r="F1851" s="89" t="s">
        <v>608</v>
      </c>
      <c r="G1851" s="89" t="s">
        <v>541</v>
      </c>
      <c r="H1851" s="89" t="s">
        <v>83</v>
      </c>
      <c r="I1851" s="89" t="s">
        <v>403</v>
      </c>
      <c r="J1851" s="90">
        <v>57.122483000000003</v>
      </c>
      <c r="K1851" s="90">
        <v>73.823702999999995</v>
      </c>
      <c r="L1851" s="89" t="s">
        <v>24</v>
      </c>
      <c r="M1851" s="89" t="s">
        <v>25</v>
      </c>
      <c r="N1851" s="89"/>
      <c r="O1851" s="89" t="s">
        <v>25</v>
      </c>
      <c r="P1851" s="90" t="s">
        <v>540</v>
      </c>
      <c r="Q1851" s="89" t="s">
        <v>540</v>
      </c>
      <c r="R1851" s="90">
        <v>37.246755611111105</v>
      </c>
      <c r="S1851" s="90">
        <v>189.01297827777779</v>
      </c>
      <c r="T1851" s="90">
        <v>16.034161722222223</v>
      </c>
      <c r="U1851" s="90">
        <v>0</v>
      </c>
      <c r="V1851" s="90">
        <v>2189.3419947002158</v>
      </c>
      <c r="W1851" s="90">
        <v>0.34932000000000002</v>
      </c>
      <c r="X1851" s="90">
        <v>355.28</v>
      </c>
      <c r="Y1851" s="90">
        <v>13.011036670073333</v>
      </c>
      <c r="Z1851" s="90">
        <v>66.026013571993346</v>
      </c>
      <c r="AA1851" s="90">
        <v>5.6010533728066667</v>
      </c>
      <c r="AB1851" s="90">
        <v>0</v>
      </c>
      <c r="AC1851" s="90">
        <v>764.7809455886794</v>
      </c>
      <c r="AD1851" s="90">
        <v>849.41904920355273</v>
      </c>
    </row>
    <row r="1852" spans="1:30" x14ac:dyDescent="0.2">
      <c r="A1852" s="89" t="s">
        <v>1117</v>
      </c>
      <c r="B1852" s="89" t="s">
        <v>577</v>
      </c>
      <c r="C1852" s="89" t="s">
        <v>4</v>
      </c>
      <c r="D1852" s="89" t="s">
        <v>933</v>
      </c>
      <c r="E1852" s="89" t="s">
        <v>608</v>
      </c>
      <c r="F1852" s="89" t="s">
        <v>608</v>
      </c>
      <c r="G1852" s="89" t="s">
        <v>541</v>
      </c>
      <c r="H1852" s="89" t="s">
        <v>83</v>
      </c>
      <c r="I1852" s="89" t="s">
        <v>404</v>
      </c>
      <c r="J1852" s="90">
        <v>56.943595000000002</v>
      </c>
      <c r="K1852" s="90">
        <v>75.314834000000005</v>
      </c>
      <c r="L1852" s="89" t="s">
        <v>24</v>
      </c>
      <c r="M1852" s="89" t="s">
        <v>25</v>
      </c>
      <c r="N1852" s="89"/>
      <c r="O1852" s="89" t="s">
        <v>25</v>
      </c>
      <c r="P1852" s="90" t="s">
        <v>540</v>
      </c>
      <c r="Q1852" s="89" t="s">
        <v>540</v>
      </c>
      <c r="R1852" s="90">
        <v>37.246755611111105</v>
      </c>
      <c r="S1852" s="90">
        <v>189.01297827777779</v>
      </c>
      <c r="T1852" s="90">
        <v>16.034161722222223</v>
      </c>
      <c r="U1852" s="90">
        <v>0</v>
      </c>
      <c r="V1852" s="90">
        <v>1416.0310746118896</v>
      </c>
      <c r="W1852" s="90">
        <v>0.79810000000000003</v>
      </c>
      <c r="X1852" s="90">
        <v>299.27999999999997</v>
      </c>
      <c r="Y1852" s="90">
        <v>29.726635653227774</v>
      </c>
      <c r="Z1852" s="90">
        <v>150.85125796349445</v>
      </c>
      <c r="AA1852" s="90">
        <v>12.796864470505556</v>
      </c>
      <c r="AB1852" s="90">
        <v>0</v>
      </c>
      <c r="AC1852" s="90">
        <v>1130.1344006477491</v>
      </c>
      <c r="AD1852" s="90">
        <v>1323.5091587349768</v>
      </c>
    </row>
    <row r="1853" spans="1:30" x14ac:dyDescent="0.2">
      <c r="A1853" s="89" t="s">
        <v>1117</v>
      </c>
      <c r="B1853" s="89" t="s">
        <v>577</v>
      </c>
      <c r="C1853" s="89" t="s">
        <v>5</v>
      </c>
      <c r="D1853" s="89" t="s">
        <v>933</v>
      </c>
      <c r="E1853" s="89" t="s">
        <v>608</v>
      </c>
      <c r="F1853" s="89" t="s">
        <v>608</v>
      </c>
      <c r="G1853" s="89" t="s">
        <v>541</v>
      </c>
      <c r="H1853" s="89" t="s">
        <v>83</v>
      </c>
      <c r="I1853" s="89" t="s">
        <v>404</v>
      </c>
      <c r="J1853" s="90">
        <v>56.943595000000002</v>
      </c>
      <c r="K1853" s="90">
        <v>75.314834000000005</v>
      </c>
      <c r="L1853" s="89" t="s">
        <v>24</v>
      </c>
      <c r="M1853" s="89" t="s">
        <v>25</v>
      </c>
      <c r="N1853" s="89"/>
      <c r="O1853" s="89" t="s">
        <v>25</v>
      </c>
      <c r="P1853" s="90" t="s">
        <v>540</v>
      </c>
      <c r="Q1853" s="89" t="s">
        <v>540</v>
      </c>
      <c r="R1853" s="90">
        <v>37.246755611111105</v>
      </c>
      <c r="S1853" s="90">
        <v>189.01297827777779</v>
      </c>
      <c r="T1853" s="90">
        <v>16.034161722222223</v>
      </c>
      <c r="U1853" s="90">
        <v>0</v>
      </c>
      <c r="V1853" s="90">
        <v>1416.0310746118896</v>
      </c>
      <c r="W1853" s="90">
        <v>0.34466000000000002</v>
      </c>
      <c r="X1853" s="90">
        <v>299.27999999999997</v>
      </c>
      <c r="Y1853" s="90">
        <v>12.837466788925555</v>
      </c>
      <c r="Z1853" s="90">
        <v>65.145213093218899</v>
      </c>
      <c r="AA1853" s="90">
        <v>5.526334179181112</v>
      </c>
      <c r="AB1853" s="90">
        <v>0</v>
      </c>
      <c r="AC1853" s="90">
        <v>488.04927017573391</v>
      </c>
      <c r="AD1853" s="90">
        <v>571.55828423705952</v>
      </c>
    </row>
    <row r="1854" spans="1:30" x14ac:dyDescent="0.2">
      <c r="A1854" s="89" t="s">
        <v>1117</v>
      </c>
      <c r="B1854" s="89" t="s">
        <v>577</v>
      </c>
      <c r="C1854" s="89" t="s">
        <v>10</v>
      </c>
      <c r="D1854" s="89" t="s">
        <v>933</v>
      </c>
      <c r="E1854" s="89" t="s">
        <v>608</v>
      </c>
      <c r="F1854" s="89" t="s">
        <v>608</v>
      </c>
      <c r="G1854" s="89" t="s">
        <v>541</v>
      </c>
      <c r="H1854" s="89" t="s">
        <v>83</v>
      </c>
      <c r="I1854" s="89" t="s">
        <v>404</v>
      </c>
      <c r="J1854" s="90">
        <v>56.943595000000002</v>
      </c>
      <c r="K1854" s="90">
        <v>75.314834000000005</v>
      </c>
      <c r="L1854" s="89" t="s">
        <v>24</v>
      </c>
      <c r="M1854" s="89" t="s">
        <v>25</v>
      </c>
      <c r="N1854" s="89"/>
      <c r="O1854" s="89" t="s">
        <v>25</v>
      </c>
      <c r="P1854" s="90" t="s">
        <v>540</v>
      </c>
      <c r="Q1854" s="89" t="s">
        <v>540</v>
      </c>
      <c r="R1854" s="90">
        <v>37.246755611111105</v>
      </c>
      <c r="S1854" s="90">
        <v>189.01297827777779</v>
      </c>
      <c r="T1854" s="90">
        <v>16.034161722222223</v>
      </c>
      <c r="U1854" s="90">
        <v>0</v>
      </c>
      <c r="V1854" s="90">
        <v>1416.0310746118896</v>
      </c>
      <c r="W1854" s="90">
        <v>0.20097000000000001</v>
      </c>
      <c r="X1854" s="90">
        <v>299.27999999999997</v>
      </c>
      <c r="Y1854" s="90">
        <v>7.4854804751649988</v>
      </c>
      <c r="Z1854" s="90">
        <v>37.985938244485006</v>
      </c>
      <c r="AA1854" s="90">
        <v>3.2223854813150004</v>
      </c>
      <c r="AB1854" s="90">
        <v>0</v>
      </c>
      <c r="AC1854" s="90">
        <v>284.57976506475148</v>
      </c>
      <c r="AD1854" s="90">
        <v>333.2735692657165</v>
      </c>
    </row>
    <row r="1855" spans="1:30" x14ac:dyDescent="0.2">
      <c r="A1855" s="89" t="s">
        <v>1117</v>
      </c>
      <c r="B1855" s="89" t="s">
        <v>577</v>
      </c>
      <c r="C1855" s="89" t="s">
        <v>9</v>
      </c>
      <c r="D1855" s="89" t="s">
        <v>933</v>
      </c>
      <c r="E1855" s="89" t="s">
        <v>608</v>
      </c>
      <c r="F1855" s="89" t="s">
        <v>608</v>
      </c>
      <c r="G1855" s="89" t="s">
        <v>541</v>
      </c>
      <c r="H1855" s="89" t="s">
        <v>83</v>
      </c>
      <c r="I1855" s="89" t="s">
        <v>404</v>
      </c>
      <c r="J1855" s="90">
        <v>56.943595000000002</v>
      </c>
      <c r="K1855" s="90">
        <v>75.314834000000005</v>
      </c>
      <c r="L1855" s="89" t="s">
        <v>24</v>
      </c>
      <c r="M1855" s="89" t="s">
        <v>25</v>
      </c>
      <c r="N1855" s="89"/>
      <c r="O1855" s="89" t="s">
        <v>25</v>
      </c>
      <c r="P1855" s="90" t="s">
        <v>540</v>
      </c>
      <c r="Q1855" s="89" t="s">
        <v>540</v>
      </c>
      <c r="R1855" s="90">
        <v>37.246755611111105</v>
      </c>
      <c r="S1855" s="90">
        <v>189.01297827777779</v>
      </c>
      <c r="T1855" s="90">
        <v>16.034161722222223</v>
      </c>
      <c r="U1855" s="90">
        <v>0</v>
      </c>
      <c r="V1855" s="90">
        <v>1416.0310746118896</v>
      </c>
      <c r="W1855" s="90">
        <v>4.9160000000000002E-2</v>
      </c>
      <c r="X1855" s="90">
        <v>299.27999999999997</v>
      </c>
      <c r="Y1855" s="90">
        <v>1.831050505842222</v>
      </c>
      <c r="Z1855" s="90">
        <v>9.2918780121355571</v>
      </c>
      <c r="AA1855" s="90">
        <v>0.78823939026444445</v>
      </c>
      <c r="AB1855" s="90">
        <v>0</v>
      </c>
      <c r="AC1855" s="90">
        <v>69.612087627920502</v>
      </c>
      <c r="AD1855" s="90">
        <v>81.523255536162722</v>
      </c>
    </row>
    <row r="1856" spans="1:30" x14ac:dyDescent="0.2">
      <c r="A1856" s="89" t="s">
        <v>1117</v>
      </c>
      <c r="B1856" s="89" t="s">
        <v>578</v>
      </c>
      <c r="C1856" s="89" t="s">
        <v>6</v>
      </c>
      <c r="D1856" s="89" t="s">
        <v>933</v>
      </c>
      <c r="E1856" s="89" t="s">
        <v>608</v>
      </c>
      <c r="F1856" s="89" t="s">
        <v>608</v>
      </c>
      <c r="G1856" s="89" t="s">
        <v>541</v>
      </c>
      <c r="H1856" s="89" t="s">
        <v>83</v>
      </c>
      <c r="I1856" s="89" t="s">
        <v>404</v>
      </c>
      <c r="J1856" s="90">
        <v>56.943595000000002</v>
      </c>
      <c r="K1856" s="90">
        <v>75.314834000000005</v>
      </c>
      <c r="L1856" s="89" t="s">
        <v>24</v>
      </c>
      <c r="M1856" s="89" t="s">
        <v>25</v>
      </c>
      <c r="N1856" s="89"/>
      <c r="O1856" s="89" t="s">
        <v>25</v>
      </c>
      <c r="P1856" s="90" t="s">
        <v>540</v>
      </c>
      <c r="Q1856" s="89" t="s">
        <v>540</v>
      </c>
      <c r="R1856" s="90">
        <v>37.246755611111105</v>
      </c>
      <c r="S1856" s="90">
        <v>189.01297827777779</v>
      </c>
      <c r="T1856" s="90">
        <v>16.034161722222223</v>
      </c>
      <c r="U1856" s="90">
        <v>0</v>
      </c>
      <c r="V1856" s="90">
        <v>1416.0310746118896</v>
      </c>
      <c r="W1856" s="90">
        <v>0.52322000000000002</v>
      </c>
      <c r="X1856" s="90">
        <v>299.27999999999997</v>
      </c>
      <c r="Y1856" s="90">
        <v>19.488247470845554</v>
      </c>
      <c r="Z1856" s="90">
        <v>98.895370494498906</v>
      </c>
      <c r="AA1856" s="90">
        <v>8.3893940963011122</v>
      </c>
      <c r="AB1856" s="90">
        <v>0</v>
      </c>
      <c r="AC1856" s="90">
        <v>740.89577885843289</v>
      </c>
      <c r="AD1856" s="90">
        <v>867.66879092007844</v>
      </c>
    </row>
    <row r="1857" spans="1:30" x14ac:dyDescent="0.2">
      <c r="A1857" s="89" t="s">
        <v>1117</v>
      </c>
      <c r="B1857" s="89" t="s">
        <v>578</v>
      </c>
      <c r="C1857" s="89" t="s">
        <v>7</v>
      </c>
      <c r="D1857" s="89" t="s">
        <v>933</v>
      </c>
      <c r="E1857" s="89" t="s">
        <v>608</v>
      </c>
      <c r="F1857" s="89" t="s">
        <v>608</v>
      </c>
      <c r="G1857" s="89" t="s">
        <v>541</v>
      </c>
      <c r="H1857" s="89" t="s">
        <v>83</v>
      </c>
      <c r="I1857" s="89" t="s">
        <v>404</v>
      </c>
      <c r="J1857" s="90">
        <v>56.943595000000002</v>
      </c>
      <c r="K1857" s="90">
        <v>75.314834000000005</v>
      </c>
      <c r="L1857" s="89" t="s">
        <v>24</v>
      </c>
      <c r="M1857" s="89" t="s">
        <v>25</v>
      </c>
      <c r="N1857" s="89"/>
      <c r="O1857" s="89" t="s">
        <v>25</v>
      </c>
      <c r="P1857" s="90" t="s">
        <v>540</v>
      </c>
      <c r="Q1857" s="89" t="s">
        <v>540</v>
      </c>
      <c r="R1857" s="90">
        <v>37.246755611111105</v>
      </c>
      <c r="S1857" s="90">
        <v>189.01297827777779</v>
      </c>
      <c r="T1857" s="90">
        <v>16.034161722222223</v>
      </c>
      <c r="U1857" s="90">
        <v>0</v>
      </c>
      <c r="V1857" s="90">
        <v>1416.0310746118896</v>
      </c>
      <c r="W1857" s="90">
        <v>0.34367999999999999</v>
      </c>
      <c r="X1857" s="90">
        <v>299.27999999999997</v>
      </c>
      <c r="Y1857" s="90">
        <v>12.800964968426664</v>
      </c>
      <c r="Z1857" s="90">
        <v>64.959980374506671</v>
      </c>
      <c r="AA1857" s="90">
        <v>5.510620700693333</v>
      </c>
      <c r="AB1857" s="90">
        <v>0</v>
      </c>
      <c r="AC1857" s="90">
        <v>486.66155972261419</v>
      </c>
      <c r="AD1857" s="90">
        <v>569.93312576624089</v>
      </c>
    </row>
    <row r="1858" spans="1:30" x14ac:dyDescent="0.2">
      <c r="A1858" s="89" t="s">
        <v>1117</v>
      </c>
      <c r="B1858" s="89" t="s">
        <v>577</v>
      </c>
      <c r="C1858" s="89" t="s">
        <v>4</v>
      </c>
      <c r="D1858" s="89" t="s">
        <v>934</v>
      </c>
      <c r="E1858" s="89" t="s">
        <v>608</v>
      </c>
      <c r="F1858" s="89" t="s">
        <v>608</v>
      </c>
      <c r="G1858" s="89" t="s">
        <v>541</v>
      </c>
      <c r="H1858" s="89" t="s">
        <v>83</v>
      </c>
      <c r="I1858" s="89" t="s">
        <v>405</v>
      </c>
      <c r="J1858" s="90">
        <v>57.499549000000002</v>
      </c>
      <c r="K1858" s="90">
        <v>72.407077999999998</v>
      </c>
      <c r="L1858" s="89" t="s">
        <v>24</v>
      </c>
      <c r="M1858" s="89" t="s">
        <v>25</v>
      </c>
      <c r="N1858" s="89"/>
      <c r="O1858" s="89" t="s">
        <v>25</v>
      </c>
      <c r="P1858" s="90" t="s">
        <v>540</v>
      </c>
      <c r="Q1858" s="89" t="s">
        <v>540</v>
      </c>
      <c r="R1858" s="90">
        <v>37.246755611111105</v>
      </c>
      <c r="S1858" s="90">
        <v>189.01297827777779</v>
      </c>
      <c r="T1858" s="90">
        <v>16.034161722222223</v>
      </c>
      <c r="U1858" s="90">
        <v>0</v>
      </c>
      <c r="V1858" s="90">
        <v>2267.1718455025798</v>
      </c>
      <c r="W1858" s="90">
        <v>1.6152299999999999</v>
      </c>
      <c r="X1858" s="90">
        <v>367.91</v>
      </c>
      <c r="Y1858" s="90">
        <v>60.162077065734991</v>
      </c>
      <c r="Z1858" s="90">
        <v>305.29943290361501</v>
      </c>
      <c r="AA1858" s="90">
        <v>25.898859038584998</v>
      </c>
      <c r="AB1858" s="90">
        <v>0</v>
      </c>
      <c r="AC1858" s="90">
        <v>3662.0039800111317</v>
      </c>
      <c r="AD1858" s="90">
        <v>4053.3643490190666</v>
      </c>
    </row>
    <row r="1859" spans="1:30" x14ac:dyDescent="0.2">
      <c r="A1859" s="89" t="s">
        <v>1117</v>
      </c>
      <c r="B1859" s="89" t="s">
        <v>577</v>
      </c>
      <c r="C1859" s="89" t="s">
        <v>5</v>
      </c>
      <c r="D1859" s="89" t="s">
        <v>934</v>
      </c>
      <c r="E1859" s="89" t="s">
        <v>608</v>
      </c>
      <c r="F1859" s="89" t="s">
        <v>608</v>
      </c>
      <c r="G1859" s="89" t="s">
        <v>541</v>
      </c>
      <c r="H1859" s="89" t="s">
        <v>83</v>
      </c>
      <c r="I1859" s="89" t="s">
        <v>405</v>
      </c>
      <c r="J1859" s="90">
        <v>57.499549000000002</v>
      </c>
      <c r="K1859" s="90">
        <v>72.407077999999998</v>
      </c>
      <c r="L1859" s="89" t="s">
        <v>24</v>
      </c>
      <c r="M1859" s="89" t="s">
        <v>25</v>
      </c>
      <c r="N1859" s="89"/>
      <c r="O1859" s="89" t="s">
        <v>25</v>
      </c>
      <c r="P1859" s="90" t="s">
        <v>540</v>
      </c>
      <c r="Q1859" s="89" t="s">
        <v>540</v>
      </c>
      <c r="R1859" s="90">
        <v>37.246755611111105</v>
      </c>
      <c r="S1859" s="90">
        <v>189.01297827777779</v>
      </c>
      <c r="T1859" s="90">
        <v>16.034161722222223</v>
      </c>
      <c r="U1859" s="90">
        <v>0</v>
      </c>
      <c r="V1859" s="90">
        <v>2267.1718455025798</v>
      </c>
      <c r="W1859" s="90">
        <v>0.69084999999999996</v>
      </c>
      <c r="X1859" s="90">
        <v>367.91</v>
      </c>
      <c r="Y1859" s="90">
        <v>25.731921113936107</v>
      </c>
      <c r="Z1859" s="90">
        <v>130.57961604320278</v>
      </c>
      <c r="AA1859" s="90">
        <v>11.077200625797222</v>
      </c>
      <c r="AB1859" s="90">
        <v>0</v>
      </c>
      <c r="AC1859" s="90">
        <v>1566.2756694654572</v>
      </c>
      <c r="AD1859" s="90">
        <v>1733.6644072483932</v>
      </c>
    </row>
    <row r="1860" spans="1:30" x14ac:dyDescent="0.2">
      <c r="A1860" s="89" t="s">
        <v>1117</v>
      </c>
      <c r="B1860" s="89" t="s">
        <v>577</v>
      </c>
      <c r="C1860" s="89" t="s">
        <v>10</v>
      </c>
      <c r="D1860" s="89" t="s">
        <v>934</v>
      </c>
      <c r="E1860" s="89" t="s">
        <v>608</v>
      </c>
      <c r="F1860" s="89" t="s">
        <v>608</v>
      </c>
      <c r="G1860" s="89" t="s">
        <v>541</v>
      </c>
      <c r="H1860" s="89" t="s">
        <v>83</v>
      </c>
      <c r="I1860" s="89" t="s">
        <v>405</v>
      </c>
      <c r="J1860" s="90">
        <v>57.499549000000002</v>
      </c>
      <c r="K1860" s="90">
        <v>72.407077999999998</v>
      </c>
      <c r="L1860" s="89" t="s">
        <v>24</v>
      </c>
      <c r="M1860" s="89" t="s">
        <v>25</v>
      </c>
      <c r="N1860" s="89"/>
      <c r="O1860" s="89" t="s">
        <v>25</v>
      </c>
      <c r="P1860" s="90" t="s">
        <v>540</v>
      </c>
      <c r="Q1860" s="89" t="s">
        <v>540</v>
      </c>
      <c r="R1860" s="90">
        <v>37.246755611111105</v>
      </c>
      <c r="S1860" s="90">
        <v>189.01297827777779</v>
      </c>
      <c r="T1860" s="90">
        <v>16.034161722222223</v>
      </c>
      <c r="U1860" s="90">
        <v>0</v>
      </c>
      <c r="V1860" s="90">
        <v>2267.1718455025798</v>
      </c>
      <c r="W1860" s="90">
        <v>0.40157999999999999</v>
      </c>
      <c r="X1860" s="90">
        <v>367.91</v>
      </c>
      <c r="Y1860" s="90">
        <v>14.957552118309998</v>
      </c>
      <c r="Z1860" s="90">
        <v>75.903831816790003</v>
      </c>
      <c r="AA1860" s="90">
        <v>6.4389986644099997</v>
      </c>
      <c r="AB1860" s="90">
        <v>0</v>
      </c>
      <c r="AC1860" s="90">
        <v>910.45086971692592</v>
      </c>
      <c r="AD1860" s="90">
        <v>1007.751252316436</v>
      </c>
    </row>
    <row r="1861" spans="1:30" x14ac:dyDescent="0.2">
      <c r="A1861" s="89" t="s">
        <v>1117</v>
      </c>
      <c r="B1861" s="89" t="s">
        <v>577</v>
      </c>
      <c r="C1861" s="89" t="s">
        <v>9</v>
      </c>
      <c r="D1861" s="89" t="s">
        <v>934</v>
      </c>
      <c r="E1861" s="89" t="s">
        <v>608</v>
      </c>
      <c r="F1861" s="89" t="s">
        <v>608</v>
      </c>
      <c r="G1861" s="89" t="s">
        <v>541</v>
      </c>
      <c r="H1861" s="89" t="s">
        <v>83</v>
      </c>
      <c r="I1861" s="89" t="s">
        <v>405</v>
      </c>
      <c r="J1861" s="90">
        <v>57.499549000000002</v>
      </c>
      <c r="K1861" s="90">
        <v>72.407077999999998</v>
      </c>
      <c r="L1861" s="89" t="s">
        <v>24</v>
      </c>
      <c r="M1861" s="89" t="s">
        <v>25</v>
      </c>
      <c r="N1861" s="89"/>
      <c r="O1861" s="89" t="s">
        <v>25</v>
      </c>
      <c r="P1861" s="90" t="s">
        <v>540</v>
      </c>
      <c r="Q1861" s="89" t="s">
        <v>540</v>
      </c>
      <c r="R1861" s="90">
        <v>37.246755611111105</v>
      </c>
      <c r="S1861" s="90">
        <v>189.01297827777779</v>
      </c>
      <c r="T1861" s="90">
        <v>16.034161722222223</v>
      </c>
      <c r="U1861" s="90">
        <v>0</v>
      </c>
      <c r="V1861" s="90">
        <v>2267.1718455025798</v>
      </c>
      <c r="W1861" s="90">
        <v>9.7930000000000003E-2</v>
      </c>
      <c r="X1861" s="90">
        <v>367.91</v>
      </c>
      <c r="Y1861" s="90">
        <v>3.6475747769961107</v>
      </c>
      <c r="Z1861" s="90">
        <v>18.510040962742778</v>
      </c>
      <c r="AA1861" s="90">
        <v>1.5702254574572223</v>
      </c>
      <c r="AB1861" s="90">
        <v>0</v>
      </c>
      <c r="AC1861" s="90">
        <v>222.02413883006764</v>
      </c>
      <c r="AD1861" s="90">
        <v>245.75198002726376</v>
      </c>
    </row>
    <row r="1862" spans="1:30" x14ac:dyDescent="0.2">
      <c r="A1862" s="89" t="s">
        <v>1117</v>
      </c>
      <c r="B1862" s="89" t="s">
        <v>578</v>
      </c>
      <c r="C1862" s="89" t="s">
        <v>6</v>
      </c>
      <c r="D1862" s="89" t="s">
        <v>934</v>
      </c>
      <c r="E1862" s="89" t="s">
        <v>608</v>
      </c>
      <c r="F1862" s="89" t="s">
        <v>608</v>
      </c>
      <c r="G1862" s="89" t="s">
        <v>541</v>
      </c>
      <c r="H1862" s="89" t="s">
        <v>83</v>
      </c>
      <c r="I1862" s="89" t="s">
        <v>405</v>
      </c>
      <c r="J1862" s="90">
        <v>57.499549000000002</v>
      </c>
      <c r="K1862" s="90">
        <v>72.407077999999998</v>
      </c>
      <c r="L1862" s="89" t="s">
        <v>24</v>
      </c>
      <c r="M1862" s="89" t="s">
        <v>25</v>
      </c>
      <c r="N1862" s="89"/>
      <c r="O1862" s="89" t="s">
        <v>25</v>
      </c>
      <c r="P1862" s="90" t="s">
        <v>540</v>
      </c>
      <c r="Q1862" s="89" t="s">
        <v>540</v>
      </c>
      <c r="R1862" s="90">
        <v>37.246755611111105</v>
      </c>
      <c r="S1862" s="90">
        <v>189.01297827777779</v>
      </c>
      <c r="T1862" s="90">
        <v>16.034161722222223</v>
      </c>
      <c r="U1862" s="90">
        <v>0</v>
      </c>
      <c r="V1862" s="90">
        <v>2267.1718455025798</v>
      </c>
      <c r="W1862" s="90">
        <v>0.72755999999999998</v>
      </c>
      <c r="X1862" s="90">
        <v>367.91</v>
      </c>
      <c r="Y1862" s="90">
        <v>27.099249512419995</v>
      </c>
      <c r="Z1862" s="90">
        <v>137.51828247578001</v>
      </c>
      <c r="AA1862" s="90">
        <v>11.665814702620001</v>
      </c>
      <c r="AB1862" s="90">
        <v>0</v>
      </c>
      <c r="AC1862" s="90">
        <v>1649.5035479138569</v>
      </c>
      <c r="AD1862" s="90">
        <v>1825.7868946046769</v>
      </c>
    </row>
    <row r="1863" spans="1:30" x14ac:dyDescent="0.2">
      <c r="A1863" s="89" t="s">
        <v>1117</v>
      </c>
      <c r="B1863" s="89" t="s">
        <v>578</v>
      </c>
      <c r="C1863" s="89" t="s">
        <v>7</v>
      </c>
      <c r="D1863" s="89" t="s">
        <v>934</v>
      </c>
      <c r="E1863" s="89" t="s">
        <v>608</v>
      </c>
      <c r="F1863" s="89" t="s">
        <v>608</v>
      </c>
      <c r="G1863" s="89" t="s">
        <v>541</v>
      </c>
      <c r="H1863" s="89" t="s">
        <v>83</v>
      </c>
      <c r="I1863" s="89" t="s">
        <v>405</v>
      </c>
      <c r="J1863" s="90">
        <v>57.499549000000002</v>
      </c>
      <c r="K1863" s="90">
        <v>72.407077999999998</v>
      </c>
      <c r="L1863" s="89" t="s">
        <v>24</v>
      </c>
      <c r="M1863" s="89" t="s">
        <v>25</v>
      </c>
      <c r="N1863" s="89"/>
      <c r="O1863" s="89" t="s">
        <v>25</v>
      </c>
      <c r="P1863" s="90" t="s">
        <v>540</v>
      </c>
      <c r="Q1863" s="89" t="s">
        <v>540</v>
      </c>
      <c r="R1863" s="90">
        <v>37.246755611111105</v>
      </c>
      <c r="S1863" s="90">
        <v>189.01297827777779</v>
      </c>
      <c r="T1863" s="90">
        <v>16.034161722222223</v>
      </c>
      <c r="U1863" s="90">
        <v>0</v>
      </c>
      <c r="V1863" s="90">
        <v>2267.1718455025798</v>
      </c>
      <c r="W1863" s="90">
        <v>0.47609000000000001</v>
      </c>
      <c r="X1863" s="90">
        <v>367.91</v>
      </c>
      <c r="Y1863" s="90">
        <v>17.732807878893887</v>
      </c>
      <c r="Z1863" s="90">
        <v>89.987188828267236</v>
      </c>
      <c r="AA1863" s="90">
        <v>7.6337040543327781</v>
      </c>
      <c r="AB1863" s="90">
        <v>0</v>
      </c>
      <c r="AC1863" s="90">
        <v>1079.3778439253233</v>
      </c>
      <c r="AD1863" s="90">
        <v>1194.7315446868172</v>
      </c>
    </row>
    <row r="1864" spans="1:30" x14ac:dyDescent="0.2">
      <c r="A1864" s="89" t="s">
        <v>1117</v>
      </c>
      <c r="B1864" s="89" t="s">
        <v>577</v>
      </c>
      <c r="C1864" s="89" t="s">
        <v>4</v>
      </c>
      <c r="D1864" s="89" t="s">
        <v>935</v>
      </c>
      <c r="E1864" s="89" t="s">
        <v>608</v>
      </c>
      <c r="F1864" s="89" t="s">
        <v>608</v>
      </c>
      <c r="G1864" s="89" t="s">
        <v>541</v>
      </c>
      <c r="H1864" s="89" t="s">
        <v>83</v>
      </c>
      <c r="I1864" s="89" t="s">
        <v>406</v>
      </c>
      <c r="J1864" s="90">
        <v>54.171930000000003</v>
      </c>
      <c r="K1864" s="90">
        <v>74.781746999999996</v>
      </c>
      <c r="L1864" s="89" t="s">
        <v>24</v>
      </c>
      <c r="M1864" s="89" t="s">
        <v>25</v>
      </c>
      <c r="N1864" s="89"/>
      <c r="O1864" s="89" t="s">
        <v>25</v>
      </c>
      <c r="P1864" s="90" t="s">
        <v>540</v>
      </c>
      <c r="Q1864" s="89" t="s">
        <v>540</v>
      </c>
      <c r="R1864" s="90">
        <v>37.246755611111105</v>
      </c>
      <c r="S1864" s="90">
        <v>189.01297827777779</v>
      </c>
      <c r="T1864" s="90">
        <v>16.034161722222223</v>
      </c>
      <c r="U1864" s="90">
        <v>0</v>
      </c>
      <c r="V1864" s="90">
        <v>762.52194595179151</v>
      </c>
      <c r="W1864" s="90">
        <v>1.3622399999999999</v>
      </c>
      <c r="X1864" s="90">
        <v>161.16</v>
      </c>
      <c r="Y1864" s="90">
        <v>50.739020363679991</v>
      </c>
      <c r="Z1864" s="90">
        <v>257.48103952911998</v>
      </c>
      <c r="AA1864" s="90">
        <v>21.842376464479997</v>
      </c>
      <c r="AB1864" s="90">
        <v>0</v>
      </c>
      <c r="AC1864" s="90">
        <v>1038.7378956533685</v>
      </c>
      <c r="AD1864" s="90">
        <v>1368.8003320106484</v>
      </c>
    </row>
    <row r="1865" spans="1:30" x14ac:dyDescent="0.2">
      <c r="A1865" s="89" t="s">
        <v>1117</v>
      </c>
      <c r="B1865" s="89" t="s">
        <v>577</v>
      </c>
      <c r="C1865" s="89" t="s">
        <v>5</v>
      </c>
      <c r="D1865" s="89" t="s">
        <v>935</v>
      </c>
      <c r="E1865" s="89" t="s">
        <v>608</v>
      </c>
      <c r="F1865" s="89" t="s">
        <v>608</v>
      </c>
      <c r="G1865" s="89" t="s">
        <v>541</v>
      </c>
      <c r="H1865" s="89" t="s">
        <v>83</v>
      </c>
      <c r="I1865" s="89" t="s">
        <v>406</v>
      </c>
      <c r="J1865" s="90">
        <v>54.171930000000003</v>
      </c>
      <c r="K1865" s="90">
        <v>74.781746999999996</v>
      </c>
      <c r="L1865" s="89" t="s">
        <v>24</v>
      </c>
      <c r="M1865" s="89" t="s">
        <v>25</v>
      </c>
      <c r="N1865" s="89"/>
      <c r="O1865" s="89" t="s">
        <v>25</v>
      </c>
      <c r="P1865" s="90" t="s">
        <v>540</v>
      </c>
      <c r="Q1865" s="89" t="s">
        <v>540</v>
      </c>
      <c r="R1865" s="90">
        <v>37.246755611111105</v>
      </c>
      <c r="S1865" s="90">
        <v>189.01297827777779</v>
      </c>
      <c r="T1865" s="90">
        <v>16.034161722222223</v>
      </c>
      <c r="U1865" s="90">
        <v>0</v>
      </c>
      <c r="V1865" s="90">
        <v>762.52194595179151</v>
      </c>
      <c r="W1865" s="90">
        <v>0.58431999999999995</v>
      </c>
      <c r="X1865" s="90">
        <v>161.16</v>
      </c>
      <c r="Y1865" s="90">
        <v>21.764024238684438</v>
      </c>
      <c r="Z1865" s="90">
        <v>110.44406346727111</v>
      </c>
      <c r="AA1865" s="90">
        <v>9.3690813775288877</v>
      </c>
      <c r="AB1865" s="90">
        <v>0</v>
      </c>
      <c r="AC1865" s="90">
        <v>445.55682345855075</v>
      </c>
      <c r="AD1865" s="90">
        <v>587.13399254203523</v>
      </c>
    </row>
    <row r="1866" spans="1:30" x14ac:dyDescent="0.2">
      <c r="A1866" s="89" t="s">
        <v>1117</v>
      </c>
      <c r="B1866" s="89" t="s">
        <v>577</v>
      </c>
      <c r="C1866" s="89" t="s">
        <v>10</v>
      </c>
      <c r="D1866" s="89" t="s">
        <v>935</v>
      </c>
      <c r="E1866" s="89" t="s">
        <v>608</v>
      </c>
      <c r="F1866" s="89" t="s">
        <v>608</v>
      </c>
      <c r="G1866" s="89" t="s">
        <v>541</v>
      </c>
      <c r="H1866" s="89" t="s">
        <v>83</v>
      </c>
      <c r="I1866" s="89" t="s">
        <v>406</v>
      </c>
      <c r="J1866" s="90">
        <v>54.171930000000003</v>
      </c>
      <c r="K1866" s="90">
        <v>74.781746999999996</v>
      </c>
      <c r="L1866" s="89" t="s">
        <v>24</v>
      </c>
      <c r="M1866" s="89" t="s">
        <v>25</v>
      </c>
      <c r="N1866" s="89"/>
      <c r="O1866" s="89" t="s">
        <v>25</v>
      </c>
      <c r="P1866" s="90" t="s">
        <v>540</v>
      </c>
      <c r="Q1866" s="89" t="s">
        <v>540</v>
      </c>
      <c r="R1866" s="90">
        <v>37.246755611111105</v>
      </c>
      <c r="S1866" s="90">
        <v>189.01297827777779</v>
      </c>
      <c r="T1866" s="90">
        <v>16.034161722222223</v>
      </c>
      <c r="U1866" s="90">
        <v>0</v>
      </c>
      <c r="V1866" s="90">
        <v>762.52194595179151</v>
      </c>
      <c r="W1866" s="90">
        <v>0.33998</v>
      </c>
      <c r="X1866" s="90">
        <v>161.16</v>
      </c>
      <c r="Y1866" s="90">
        <v>12.663151972665554</v>
      </c>
      <c r="Z1866" s="90">
        <v>64.260632354878894</v>
      </c>
      <c r="AA1866" s="90">
        <v>5.4512943023211111</v>
      </c>
      <c r="AB1866" s="90">
        <v>0</v>
      </c>
      <c r="AC1866" s="90">
        <v>259.24221118469006</v>
      </c>
      <c r="AD1866" s="90">
        <v>341.61728981455565</v>
      </c>
    </row>
    <row r="1867" spans="1:30" x14ac:dyDescent="0.2">
      <c r="A1867" s="89" t="s">
        <v>1117</v>
      </c>
      <c r="B1867" s="89" t="s">
        <v>577</v>
      </c>
      <c r="C1867" s="89" t="s">
        <v>9</v>
      </c>
      <c r="D1867" s="89" t="s">
        <v>935</v>
      </c>
      <c r="E1867" s="89" t="s">
        <v>608</v>
      </c>
      <c r="F1867" s="89" t="s">
        <v>608</v>
      </c>
      <c r="G1867" s="89" t="s">
        <v>541</v>
      </c>
      <c r="H1867" s="89" t="s">
        <v>83</v>
      </c>
      <c r="I1867" s="89" t="s">
        <v>406</v>
      </c>
      <c r="J1867" s="90">
        <v>54.171930000000003</v>
      </c>
      <c r="K1867" s="90">
        <v>74.781746999999996</v>
      </c>
      <c r="L1867" s="89" t="s">
        <v>24</v>
      </c>
      <c r="M1867" s="89" t="s">
        <v>25</v>
      </c>
      <c r="N1867" s="89"/>
      <c r="O1867" s="89" t="s">
        <v>25</v>
      </c>
      <c r="P1867" s="90" t="s">
        <v>540</v>
      </c>
      <c r="Q1867" s="89" t="s">
        <v>540</v>
      </c>
      <c r="R1867" s="90">
        <v>37.246755611111105</v>
      </c>
      <c r="S1867" s="90">
        <v>189.01297827777779</v>
      </c>
      <c r="T1867" s="90">
        <v>16.034161722222223</v>
      </c>
      <c r="U1867" s="90">
        <v>0</v>
      </c>
      <c r="V1867" s="90">
        <v>762.52194595179151</v>
      </c>
      <c r="W1867" s="90">
        <v>8.2979999999999998E-2</v>
      </c>
      <c r="X1867" s="90">
        <v>161.16</v>
      </c>
      <c r="Y1867" s="90">
        <v>3.0907357806099993</v>
      </c>
      <c r="Z1867" s="90">
        <v>15.68429693749</v>
      </c>
      <c r="AA1867" s="90">
        <v>1.3305147397099999</v>
      </c>
      <c r="AB1867" s="90">
        <v>0</v>
      </c>
      <c r="AC1867" s="90">
        <v>63.274071075079661</v>
      </c>
      <c r="AD1867" s="90">
        <v>83.379618532889666</v>
      </c>
    </row>
    <row r="1868" spans="1:30" x14ac:dyDescent="0.2">
      <c r="A1868" s="89" t="s">
        <v>1117</v>
      </c>
      <c r="B1868" s="89" t="s">
        <v>578</v>
      </c>
      <c r="C1868" s="89" t="s">
        <v>6</v>
      </c>
      <c r="D1868" s="89" t="s">
        <v>935</v>
      </c>
      <c r="E1868" s="89" t="s">
        <v>608</v>
      </c>
      <c r="F1868" s="89" t="s">
        <v>608</v>
      </c>
      <c r="G1868" s="89" t="s">
        <v>541</v>
      </c>
      <c r="H1868" s="89" t="s">
        <v>83</v>
      </c>
      <c r="I1868" s="89" t="s">
        <v>406</v>
      </c>
      <c r="J1868" s="90">
        <v>54.171930000000003</v>
      </c>
      <c r="K1868" s="90">
        <v>74.781746999999996</v>
      </c>
      <c r="L1868" s="89" t="s">
        <v>24</v>
      </c>
      <c r="M1868" s="89" t="s">
        <v>25</v>
      </c>
      <c r="N1868" s="89"/>
      <c r="O1868" s="89" t="s">
        <v>25</v>
      </c>
      <c r="P1868" s="90" t="s">
        <v>540</v>
      </c>
      <c r="Q1868" s="89" t="s">
        <v>540</v>
      </c>
      <c r="R1868" s="90">
        <v>37.246755611111105</v>
      </c>
      <c r="S1868" s="90">
        <v>189.01297827777779</v>
      </c>
      <c r="T1868" s="90">
        <v>16.034161722222223</v>
      </c>
      <c r="U1868" s="90">
        <v>0</v>
      </c>
      <c r="V1868" s="90">
        <v>762.52194595179151</v>
      </c>
      <c r="W1868" s="90">
        <v>0.45341999999999999</v>
      </c>
      <c r="X1868" s="90">
        <v>161.16</v>
      </c>
      <c r="Y1868" s="90">
        <v>16.888423929189997</v>
      </c>
      <c r="Z1868" s="90">
        <v>85.702264610710003</v>
      </c>
      <c r="AA1868" s="90">
        <v>7.2702096080900001</v>
      </c>
      <c r="AB1868" s="90">
        <v>0</v>
      </c>
      <c r="AC1868" s="90">
        <v>345.74270073346128</v>
      </c>
      <c r="AD1868" s="90">
        <v>455.60359888145126</v>
      </c>
    </row>
    <row r="1869" spans="1:30" x14ac:dyDescent="0.2">
      <c r="A1869" s="89" t="s">
        <v>1117</v>
      </c>
      <c r="B1869" s="89" t="s">
        <v>578</v>
      </c>
      <c r="C1869" s="89" t="s">
        <v>7</v>
      </c>
      <c r="D1869" s="89" t="s">
        <v>935</v>
      </c>
      <c r="E1869" s="89" t="s">
        <v>608</v>
      </c>
      <c r="F1869" s="89" t="s">
        <v>608</v>
      </c>
      <c r="G1869" s="89" t="s">
        <v>541</v>
      </c>
      <c r="H1869" s="89" t="s">
        <v>83</v>
      </c>
      <c r="I1869" s="89" t="s">
        <v>406</v>
      </c>
      <c r="J1869" s="90">
        <v>54.171930000000003</v>
      </c>
      <c r="K1869" s="90">
        <v>74.781746999999996</v>
      </c>
      <c r="L1869" s="89" t="s">
        <v>24</v>
      </c>
      <c r="M1869" s="89" t="s">
        <v>25</v>
      </c>
      <c r="N1869" s="89"/>
      <c r="O1869" s="89" t="s">
        <v>25</v>
      </c>
      <c r="P1869" s="90" t="s">
        <v>540</v>
      </c>
      <c r="Q1869" s="89" t="s">
        <v>540</v>
      </c>
      <c r="R1869" s="90">
        <v>37.246755611111105</v>
      </c>
      <c r="S1869" s="90">
        <v>189.01297827777779</v>
      </c>
      <c r="T1869" s="90">
        <v>16.034161722222223</v>
      </c>
      <c r="U1869" s="90">
        <v>0</v>
      </c>
      <c r="V1869" s="90">
        <v>762.52194595179151</v>
      </c>
      <c r="W1869" s="90">
        <v>0.29272999999999999</v>
      </c>
      <c r="X1869" s="90">
        <v>161.16</v>
      </c>
      <c r="Y1869" s="90">
        <v>10.903242770040553</v>
      </c>
      <c r="Z1869" s="90">
        <v>55.32976913125389</v>
      </c>
      <c r="AA1869" s="90">
        <v>4.6936801609461112</v>
      </c>
      <c r="AB1869" s="90">
        <v>0</v>
      </c>
      <c r="AC1869" s="90">
        <v>223.21304923846793</v>
      </c>
      <c r="AD1869" s="90">
        <v>294.13974130070847</v>
      </c>
    </row>
    <row r="1870" spans="1:30" x14ac:dyDescent="0.2">
      <c r="A1870" s="89" t="s">
        <v>1117</v>
      </c>
      <c r="B1870" s="89" t="s">
        <v>577</v>
      </c>
      <c r="C1870" s="89" t="s">
        <v>4</v>
      </c>
      <c r="D1870" s="89" t="s">
        <v>936</v>
      </c>
      <c r="E1870" s="89" t="s">
        <v>608</v>
      </c>
      <c r="F1870" s="89" t="s">
        <v>608</v>
      </c>
      <c r="G1870" s="89" t="s">
        <v>541</v>
      </c>
      <c r="H1870" s="89" t="s">
        <v>83</v>
      </c>
      <c r="I1870" s="89" t="s">
        <v>407</v>
      </c>
      <c r="J1870" s="90">
        <v>55.021946999999997</v>
      </c>
      <c r="K1870" s="90">
        <v>73.406335999999996</v>
      </c>
      <c r="L1870" s="89" t="s">
        <v>24</v>
      </c>
      <c r="M1870" s="89" t="s">
        <v>25</v>
      </c>
      <c r="N1870" s="89"/>
      <c r="O1870" s="89" t="s">
        <v>25</v>
      </c>
      <c r="P1870" s="90" t="s">
        <v>540</v>
      </c>
      <c r="Q1870" s="89" t="s">
        <v>540</v>
      </c>
      <c r="R1870" s="90">
        <v>37.246755611111105</v>
      </c>
      <c r="S1870" s="90">
        <v>189.01297827777779</v>
      </c>
      <c r="T1870" s="90">
        <v>16.034161722222223</v>
      </c>
      <c r="U1870" s="90">
        <v>0</v>
      </c>
      <c r="V1870" s="90">
        <v>251.08052268259377</v>
      </c>
      <c r="W1870" s="90">
        <v>1.63584</v>
      </c>
      <c r="X1870" s="90">
        <v>15.72</v>
      </c>
      <c r="Y1870" s="90">
        <v>60.929732698879988</v>
      </c>
      <c r="Z1870" s="90">
        <v>309.19499038591999</v>
      </c>
      <c r="AA1870" s="90">
        <v>26.229323111679999</v>
      </c>
      <c r="AB1870" s="90">
        <v>0</v>
      </c>
      <c r="AC1870" s="90">
        <v>410.72756222509418</v>
      </c>
      <c r="AD1870" s="90">
        <v>807.08160842157417</v>
      </c>
    </row>
    <row r="1871" spans="1:30" x14ac:dyDescent="0.2">
      <c r="A1871" s="89" t="s">
        <v>1117</v>
      </c>
      <c r="B1871" s="89" t="s">
        <v>577</v>
      </c>
      <c r="C1871" s="89" t="s">
        <v>5</v>
      </c>
      <c r="D1871" s="89" t="s">
        <v>936</v>
      </c>
      <c r="E1871" s="89" t="s">
        <v>608</v>
      </c>
      <c r="F1871" s="89" t="s">
        <v>608</v>
      </c>
      <c r="G1871" s="89" t="s">
        <v>541</v>
      </c>
      <c r="H1871" s="89" t="s">
        <v>83</v>
      </c>
      <c r="I1871" s="89" t="s">
        <v>407</v>
      </c>
      <c r="J1871" s="90">
        <v>55.021946999999997</v>
      </c>
      <c r="K1871" s="90">
        <v>73.406335999999996</v>
      </c>
      <c r="L1871" s="89" t="s">
        <v>24</v>
      </c>
      <c r="M1871" s="89" t="s">
        <v>25</v>
      </c>
      <c r="N1871" s="89"/>
      <c r="O1871" s="89" t="s">
        <v>25</v>
      </c>
      <c r="P1871" s="90" t="s">
        <v>540</v>
      </c>
      <c r="Q1871" s="89" t="s">
        <v>540</v>
      </c>
      <c r="R1871" s="90">
        <v>37.246755611111105</v>
      </c>
      <c r="S1871" s="90">
        <v>189.01297827777779</v>
      </c>
      <c r="T1871" s="90">
        <v>16.034161722222223</v>
      </c>
      <c r="U1871" s="90">
        <v>0</v>
      </c>
      <c r="V1871" s="90">
        <v>251.08052268259377</v>
      </c>
      <c r="W1871" s="90">
        <v>0.73541999999999996</v>
      </c>
      <c r="X1871" s="90">
        <v>15.72</v>
      </c>
      <c r="Y1871" s="90">
        <v>27.392009011523328</v>
      </c>
      <c r="Z1871" s="90">
        <v>139.00392448504334</v>
      </c>
      <c r="AA1871" s="90">
        <v>11.791843213756666</v>
      </c>
      <c r="AB1871" s="90">
        <v>0</v>
      </c>
      <c r="AC1871" s="90">
        <v>184.64963799123311</v>
      </c>
      <c r="AD1871" s="90">
        <v>362.83741470155644</v>
      </c>
    </row>
    <row r="1872" spans="1:30" x14ac:dyDescent="0.2">
      <c r="A1872" s="89" t="s">
        <v>1117</v>
      </c>
      <c r="B1872" s="89" t="s">
        <v>577</v>
      </c>
      <c r="C1872" s="89" t="s">
        <v>10</v>
      </c>
      <c r="D1872" s="89" t="s">
        <v>936</v>
      </c>
      <c r="E1872" s="89" t="s">
        <v>608</v>
      </c>
      <c r="F1872" s="89" t="s">
        <v>608</v>
      </c>
      <c r="G1872" s="89" t="s">
        <v>541</v>
      </c>
      <c r="H1872" s="89" t="s">
        <v>83</v>
      </c>
      <c r="I1872" s="89" t="s">
        <v>407</v>
      </c>
      <c r="J1872" s="90">
        <v>55.021946999999997</v>
      </c>
      <c r="K1872" s="90">
        <v>73.406335999999996</v>
      </c>
      <c r="L1872" s="89" t="s">
        <v>24</v>
      </c>
      <c r="M1872" s="89" t="s">
        <v>25</v>
      </c>
      <c r="N1872" s="89"/>
      <c r="O1872" s="89" t="s">
        <v>25</v>
      </c>
      <c r="P1872" s="90" t="s">
        <v>540</v>
      </c>
      <c r="Q1872" s="89" t="s">
        <v>540</v>
      </c>
      <c r="R1872" s="90">
        <v>37.246755611111105</v>
      </c>
      <c r="S1872" s="90">
        <v>189.01297827777779</v>
      </c>
      <c r="T1872" s="90">
        <v>16.034161722222223</v>
      </c>
      <c r="U1872" s="90">
        <v>0</v>
      </c>
      <c r="V1872" s="90">
        <v>251.08052268259377</v>
      </c>
      <c r="W1872" s="90">
        <v>0.43428</v>
      </c>
      <c r="X1872" s="90">
        <v>15.72</v>
      </c>
      <c r="Y1872" s="90">
        <v>16.17552102679333</v>
      </c>
      <c r="Z1872" s="90">
        <v>82.084556206473337</v>
      </c>
      <c r="AA1872" s="90">
        <v>6.9633157527266665</v>
      </c>
      <c r="AB1872" s="90">
        <v>0</v>
      </c>
      <c r="AC1872" s="90">
        <v>109.03924939059682</v>
      </c>
      <c r="AD1872" s="90">
        <v>214.26264237659018</v>
      </c>
    </row>
    <row r="1873" spans="1:30" x14ac:dyDescent="0.2">
      <c r="A1873" s="89" t="s">
        <v>1117</v>
      </c>
      <c r="B1873" s="89" t="s">
        <v>577</v>
      </c>
      <c r="C1873" s="89" t="s">
        <v>9</v>
      </c>
      <c r="D1873" s="89" t="s">
        <v>936</v>
      </c>
      <c r="E1873" s="89" t="s">
        <v>608</v>
      </c>
      <c r="F1873" s="89" t="s">
        <v>608</v>
      </c>
      <c r="G1873" s="89" t="s">
        <v>541</v>
      </c>
      <c r="H1873" s="89" t="s">
        <v>83</v>
      </c>
      <c r="I1873" s="89" t="s">
        <v>407</v>
      </c>
      <c r="J1873" s="90">
        <v>55.021946999999997</v>
      </c>
      <c r="K1873" s="90">
        <v>73.406335999999996</v>
      </c>
      <c r="L1873" s="89" t="s">
        <v>24</v>
      </c>
      <c r="M1873" s="89" t="s">
        <v>25</v>
      </c>
      <c r="N1873" s="89"/>
      <c r="O1873" s="89" t="s">
        <v>25</v>
      </c>
      <c r="P1873" s="90" t="s">
        <v>540</v>
      </c>
      <c r="Q1873" s="89" t="s">
        <v>540</v>
      </c>
      <c r="R1873" s="90">
        <v>37.246755611111105</v>
      </c>
      <c r="S1873" s="90">
        <v>189.01297827777779</v>
      </c>
      <c r="T1873" s="90">
        <v>16.034161722222223</v>
      </c>
      <c r="U1873" s="90">
        <v>0</v>
      </c>
      <c r="V1873" s="90">
        <v>251.08052268259377</v>
      </c>
      <c r="W1873" s="90">
        <v>0.10748000000000001</v>
      </c>
      <c r="X1873" s="90">
        <v>15.72</v>
      </c>
      <c r="Y1873" s="90">
        <v>4.0032812930822219</v>
      </c>
      <c r="Z1873" s="90">
        <v>20.315114905295559</v>
      </c>
      <c r="AA1873" s="90">
        <v>1.7233517019044446</v>
      </c>
      <c r="AB1873" s="90">
        <v>0</v>
      </c>
      <c r="AC1873" s="90">
        <v>26.986134577925181</v>
      </c>
      <c r="AD1873" s="90">
        <v>53.027882478207403</v>
      </c>
    </row>
    <row r="1874" spans="1:30" x14ac:dyDescent="0.2">
      <c r="A1874" s="89" t="s">
        <v>1117</v>
      </c>
      <c r="B1874" s="89" t="s">
        <v>578</v>
      </c>
      <c r="C1874" s="89" t="s">
        <v>6</v>
      </c>
      <c r="D1874" s="89" t="s">
        <v>936</v>
      </c>
      <c r="E1874" s="89" t="s">
        <v>608</v>
      </c>
      <c r="F1874" s="89" t="s">
        <v>608</v>
      </c>
      <c r="G1874" s="89" t="s">
        <v>541</v>
      </c>
      <c r="H1874" s="89" t="s">
        <v>83</v>
      </c>
      <c r="I1874" s="89" t="s">
        <v>407</v>
      </c>
      <c r="J1874" s="90">
        <v>55.021946999999997</v>
      </c>
      <c r="K1874" s="90">
        <v>73.406335999999996</v>
      </c>
      <c r="L1874" s="89" t="s">
        <v>24</v>
      </c>
      <c r="M1874" s="89" t="s">
        <v>25</v>
      </c>
      <c r="N1874" s="89"/>
      <c r="O1874" s="89" t="s">
        <v>25</v>
      </c>
      <c r="P1874" s="90" t="s">
        <v>540</v>
      </c>
      <c r="Q1874" s="89" t="s">
        <v>540</v>
      </c>
      <c r="R1874" s="90">
        <v>37.246755611111105</v>
      </c>
      <c r="S1874" s="90">
        <v>189.01297827777779</v>
      </c>
      <c r="T1874" s="90">
        <v>16.034161722222223</v>
      </c>
      <c r="U1874" s="90">
        <v>0</v>
      </c>
      <c r="V1874" s="90">
        <v>251.08052268259377</v>
      </c>
      <c r="W1874" s="90">
        <v>0.18801999999999999</v>
      </c>
      <c r="X1874" s="90">
        <v>15.72</v>
      </c>
      <c r="Y1874" s="90">
        <v>7.0031349900011097</v>
      </c>
      <c r="Z1874" s="90">
        <v>35.538220175787778</v>
      </c>
      <c r="AA1874" s="90">
        <v>3.014743087012222</v>
      </c>
      <c r="AB1874" s="90">
        <v>0</v>
      </c>
      <c r="AC1874" s="90">
        <v>47.208159874781281</v>
      </c>
      <c r="AD1874" s="90">
        <v>92.764258127582394</v>
      </c>
    </row>
    <row r="1875" spans="1:30" x14ac:dyDescent="0.2">
      <c r="A1875" s="89" t="s">
        <v>1117</v>
      </c>
      <c r="B1875" s="89" t="s">
        <v>578</v>
      </c>
      <c r="C1875" s="89" t="s">
        <v>7</v>
      </c>
      <c r="D1875" s="89" t="s">
        <v>936</v>
      </c>
      <c r="E1875" s="89" t="s">
        <v>608</v>
      </c>
      <c r="F1875" s="89" t="s">
        <v>608</v>
      </c>
      <c r="G1875" s="89" t="s">
        <v>541</v>
      </c>
      <c r="H1875" s="89" t="s">
        <v>83</v>
      </c>
      <c r="I1875" s="89" t="s">
        <v>407</v>
      </c>
      <c r="J1875" s="90">
        <v>55.021946999999997</v>
      </c>
      <c r="K1875" s="90">
        <v>73.406335999999996</v>
      </c>
      <c r="L1875" s="89" t="s">
        <v>24</v>
      </c>
      <c r="M1875" s="89" t="s">
        <v>25</v>
      </c>
      <c r="N1875" s="89"/>
      <c r="O1875" s="89" t="s">
        <v>25</v>
      </c>
      <c r="P1875" s="90" t="s">
        <v>540</v>
      </c>
      <c r="Q1875" s="89" t="s">
        <v>540</v>
      </c>
      <c r="R1875" s="90">
        <v>37.246755611111105</v>
      </c>
      <c r="S1875" s="90">
        <v>189.01297827777779</v>
      </c>
      <c r="T1875" s="90">
        <v>16.034161722222223</v>
      </c>
      <c r="U1875" s="90">
        <v>0</v>
      </c>
      <c r="V1875" s="90">
        <v>251.08052268259377</v>
      </c>
      <c r="W1875" s="90">
        <v>0.12332</v>
      </c>
      <c r="X1875" s="90">
        <v>15.72</v>
      </c>
      <c r="Y1875" s="90">
        <v>4.5932699019622216</v>
      </c>
      <c r="Z1875" s="90">
        <v>23.309080481215556</v>
      </c>
      <c r="AA1875" s="90">
        <v>1.9773328235844445</v>
      </c>
      <c r="AB1875" s="90">
        <v>0</v>
      </c>
      <c r="AC1875" s="90">
        <v>30.963250057217461</v>
      </c>
      <c r="AD1875" s="90">
        <v>60.842933263979681</v>
      </c>
    </row>
    <row r="1876" spans="1:30" x14ac:dyDescent="0.2">
      <c r="A1876" s="89" t="s">
        <v>1117</v>
      </c>
      <c r="B1876" s="89" t="s">
        <v>577</v>
      </c>
      <c r="C1876" s="89" t="s">
        <v>4</v>
      </c>
      <c r="D1876" s="89" t="s">
        <v>937</v>
      </c>
      <c r="E1876" s="89" t="s">
        <v>608</v>
      </c>
      <c r="F1876" s="89" t="s">
        <v>608</v>
      </c>
      <c r="G1876" s="89" t="s">
        <v>541</v>
      </c>
      <c r="H1876" s="89" t="s">
        <v>83</v>
      </c>
      <c r="I1876" s="89" t="s">
        <v>408</v>
      </c>
      <c r="J1876" s="90">
        <v>54.892856000000002</v>
      </c>
      <c r="K1876" s="90">
        <v>73.423197999999999</v>
      </c>
      <c r="L1876" s="89" t="s">
        <v>24</v>
      </c>
      <c r="M1876" s="89" t="s">
        <v>25</v>
      </c>
      <c r="N1876" s="89"/>
      <c r="O1876" s="89" t="s">
        <v>25</v>
      </c>
      <c r="P1876" s="90" t="s">
        <v>540</v>
      </c>
      <c r="Q1876" s="89" t="s">
        <v>540</v>
      </c>
      <c r="R1876" s="90">
        <v>37.246755611111105</v>
      </c>
      <c r="S1876" s="90">
        <v>189.01297827777779</v>
      </c>
      <c r="T1876" s="90">
        <v>16.034161722222223</v>
      </c>
      <c r="U1876" s="90">
        <v>0</v>
      </c>
      <c r="V1876" s="90">
        <v>251.08052268259377</v>
      </c>
      <c r="W1876" s="90">
        <v>0.69260999999999995</v>
      </c>
      <c r="X1876" s="90">
        <v>31.66</v>
      </c>
      <c r="Y1876" s="90">
        <v>25.79747540381166</v>
      </c>
      <c r="Z1876" s="90">
        <v>130.91227888497167</v>
      </c>
      <c r="AA1876" s="90">
        <v>11.105420750428333</v>
      </c>
      <c r="AB1876" s="90">
        <v>0</v>
      </c>
      <c r="AC1876" s="90">
        <v>173.90088081519124</v>
      </c>
      <c r="AD1876" s="90">
        <v>341.7160558544029</v>
      </c>
    </row>
    <row r="1877" spans="1:30" x14ac:dyDescent="0.2">
      <c r="A1877" s="89" t="s">
        <v>1117</v>
      </c>
      <c r="B1877" s="89" t="s">
        <v>577</v>
      </c>
      <c r="C1877" s="89" t="s">
        <v>5</v>
      </c>
      <c r="D1877" s="89" t="s">
        <v>937</v>
      </c>
      <c r="E1877" s="89" t="s">
        <v>608</v>
      </c>
      <c r="F1877" s="89" t="s">
        <v>608</v>
      </c>
      <c r="G1877" s="89" t="s">
        <v>541</v>
      </c>
      <c r="H1877" s="89" t="s">
        <v>83</v>
      </c>
      <c r="I1877" s="89" t="s">
        <v>408</v>
      </c>
      <c r="J1877" s="90">
        <v>54.892856000000002</v>
      </c>
      <c r="K1877" s="90">
        <v>73.423197999999999</v>
      </c>
      <c r="L1877" s="89" t="s">
        <v>24</v>
      </c>
      <c r="M1877" s="89" t="s">
        <v>25</v>
      </c>
      <c r="N1877" s="89"/>
      <c r="O1877" s="89" t="s">
        <v>25</v>
      </c>
      <c r="P1877" s="90" t="s">
        <v>540</v>
      </c>
      <c r="Q1877" s="89" t="s">
        <v>540</v>
      </c>
      <c r="R1877" s="90">
        <v>37.246755611111105</v>
      </c>
      <c r="S1877" s="90">
        <v>189.01297827777779</v>
      </c>
      <c r="T1877" s="90">
        <v>16.034161722222223</v>
      </c>
      <c r="U1877" s="90">
        <v>0</v>
      </c>
      <c r="V1877" s="90">
        <v>251.08052268259377</v>
      </c>
      <c r="W1877" s="90">
        <v>0.30370000000000003</v>
      </c>
      <c r="X1877" s="90">
        <v>31.66</v>
      </c>
      <c r="Y1877" s="90">
        <v>11.311839679094444</v>
      </c>
      <c r="Z1877" s="90">
        <v>57.403241502961123</v>
      </c>
      <c r="AA1877" s="90">
        <v>4.8695749150388892</v>
      </c>
      <c r="AB1877" s="90">
        <v>0</v>
      </c>
      <c r="AC1877" s="90">
        <v>76.253154738703728</v>
      </c>
      <c r="AD1877" s="90">
        <v>149.83781083579819</v>
      </c>
    </row>
    <row r="1878" spans="1:30" x14ac:dyDescent="0.2">
      <c r="A1878" s="89" t="s">
        <v>1117</v>
      </c>
      <c r="B1878" s="89" t="s">
        <v>577</v>
      </c>
      <c r="C1878" s="89" t="s">
        <v>10</v>
      </c>
      <c r="D1878" s="89" t="s">
        <v>937</v>
      </c>
      <c r="E1878" s="89" t="s">
        <v>608</v>
      </c>
      <c r="F1878" s="89" t="s">
        <v>608</v>
      </c>
      <c r="G1878" s="89" t="s">
        <v>541</v>
      </c>
      <c r="H1878" s="89" t="s">
        <v>83</v>
      </c>
      <c r="I1878" s="89" t="s">
        <v>408</v>
      </c>
      <c r="J1878" s="90">
        <v>54.892856000000002</v>
      </c>
      <c r="K1878" s="90">
        <v>73.423197999999999</v>
      </c>
      <c r="L1878" s="89" t="s">
        <v>24</v>
      </c>
      <c r="M1878" s="89" t="s">
        <v>25</v>
      </c>
      <c r="N1878" s="89"/>
      <c r="O1878" s="89" t="s">
        <v>25</v>
      </c>
      <c r="P1878" s="90" t="s">
        <v>540</v>
      </c>
      <c r="Q1878" s="89" t="s">
        <v>540</v>
      </c>
      <c r="R1878" s="90">
        <v>37.246755611111105</v>
      </c>
      <c r="S1878" s="90">
        <v>189.01297827777779</v>
      </c>
      <c r="T1878" s="90">
        <v>16.034161722222223</v>
      </c>
      <c r="U1878" s="90">
        <v>0</v>
      </c>
      <c r="V1878" s="90">
        <v>251.08052268259377</v>
      </c>
      <c r="W1878" s="90">
        <v>0.17795</v>
      </c>
      <c r="X1878" s="90">
        <v>31.66</v>
      </c>
      <c r="Y1878" s="90">
        <v>6.6280601609972214</v>
      </c>
      <c r="Z1878" s="90">
        <v>33.634859484530558</v>
      </c>
      <c r="AA1878" s="90">
        <v>2.8532790784694444</v>
      </c>
      <c r="AB1878" s="90">
        <v>0</v>
      </c>
      <c r="AC1878" s="90">
        <v>44.679779011367557</v>
      </c>
      <c r="AD1878" s="90">
        <v>87.795977735364772</v>
      </c>
    </row>
    <row r="1879" spans="1:30" x14ac:dyDescent="0.2">
      <c r="A1879" s="89" t="s">
        <v>1117</v>
      </c>
      <c r="B1879" s="89" t="s">
        <v>577</v>
      </c>
      <c r="C1879" s="89" t="s">
        <v>9</v>
      </c>
      <c r="D1879" s="89" t="s">
        <v>937</v>
      </c>
      <c r="E1879" s="89" t="s">
        <v>608</v>
      </c>
      <c r="F1879" s="89" t="s">
        <v>608</v>
      </c>
      <c r="G1879" s="89" t="s">
        <v>541</v>
      </c>
      <c r="H1879" s="89" t="s">
        <v>83</v>
      </c>
      <c r="I1879" s="89" t="s">
        <v>408</v>
      </c>
      <c r="J1879" s="90">
        <v>54.892856000000002</v>
      </c>
      <c r="K1879" s="90">
        <v>73.423197999999999</v>
      </c>
      <c r="L1879" s="89" t="s">
        <v>24</v>
      </c>
      <c r="M1879" s="89" t="s">
        <v>25</v>
      </c>
      <c r="N1879" s="89"/>
      <c r="O1879" s="89" t="s">
        <v>25</v>
      </c>
      <c r="P1879" s="90" t="s">
        <v>540</v>
      </c>
      <c r="Q1879" s="89" t="s">
        <v>540</v>
      </c>
      <c r="R1879" s="90">
        <v>37.246755611111105</v>
      </c>
      <c r="S1879" s="90">
        <v>189.01297827777779</v>
      </c>
      <c r="T1879" s="90">
        <v>16.034161722222223</v>
      </c>
      <c r="U1879" s="90">
        <v>0</v>
      </c>
      <c r="V1879" s="90">
        <v>251.08052268259377</v>
      </c>
      <c r="W1879" s="90">
        <v>4.3729999999999998E-2</v>
      </c>
      <c r="X1879" s="90">
        <v>31.66</v>
      </c>
      <c r="Y1879" s="90">
        <v>1.6288006228738885</v>
      </c>
      <c r="Z1879" s="90">
        <v>8.2655375400872231</v>
      </c>
      <c r="AA1879" s="90">
        <v>0.70117389211277781</v>
      </c>
      <c r="AB1879" s="90">
        <v>0</v>
      </c>
      <c r="AC1879" s="90">
        <v>10.979751256909825</v>
      </c>
      <c r="AD1879" s="90">
        <v>21.575263311983715</v>
      </c>
    </row>
    <row r="1880" spans="1:30" x14ac:dyDescent="0.2">
      <c r="A1880" s="89" t="s">
        <v>1117</v>
      </c>
      <c r="B1880" s="89" t="s">
        <v>578</v>
      </c>
      <c r="C1880" s="89" t="s">
        <v>6</v>
      </c>
      <c r="D1880" s="89" t="s">
        <v>937</v>
      </c>
      <c r="E1880" s="89" t="s">
        <v>608</v>
      </c>
      <c r="F1880" s="89" t="s">
        <v>608</v>
      </c>
      <c r="G1880" s="89" t="s">
        <v>541</v>
      </c>
      <c r="H1880" s="89" t="s">
        <v>83</v>
      </c>
      <c r="I1880" s="89" t="s">
        <v>408</v>
      </c>
      <c r="J1880" s="90">
        <v>54.892856000000002</v>
      </c>
      <c r="K1880" s="90">
        <v>73.423197999999999</v>
      </c>
      <c r="L1880" s="89" t="s">
        <v>24</v>
      </c>
      <c r="M1880" s="89" t="s">
        <v>25</v>
      </c>
      <c r="N1880" s="89"/>
      <c r="O1880" s="89" t="s">
        <v>25</v>
      </c>
      <c r="P1880" s="90" t="s">
        <v>540</v>
      </c>
      <c r="Q1880" s="89" t="s">
        <v>540</v>
      </c>
      <c r="R1880" s="90">
        <v>37.246755611111105</v>
      </c>
      <c r="S1880" s="90">
        <v>189.01297827777779</v>
      </c>
      <c r="T1880" s="90">
        <v>16.034161722222223</v>
      </c>
      <c r="U1880" s="90">
        <v>0</v>
      </c>
      <c r="V1880" s="90">
        <v>251.08052268259377</v>
      </c>
      <c r="W1880" s="90">
        <v>1.1250599999999999</v>
      </c>
      <c r="X1880" s="90">
        <v>31.66</v>
      </c>
      <c r="Y1880" s="90">
        <v>41.904834867836655</v>
      </c>
      <c r="Z1880" s="90">
        <v>212.65094134119667</v>
      </c>
      <c r="AA1880" s="90">
        <v>18.039393987203333</v>
      </c>
      <c r="AB1880" s="90">
        <v>0</v>
      </c>
      <c r="AC1880" s="90">
        <v>282.48065284927895</v>
      </c>
      <c r="AD1880" s="90">
        <v>555.07582304551556</v>
      </c>
    </row>
    <row r="1881" spans="1:30" x14ac:dyDescent="0.2">
      <c r="A1881" s="89" t="s">
        <v>1117</v>
      </c>
      <c r="B1881" s="89" t="s">
        <v>578</v>
      </c>
      <c r="C1881" s="89" t="s">
        <v>7</v>
      </c>
      <c r="D1881" s="89" t="s">
        <v>937</v>
      </c>
      <c r="E1881" s="89" t="s">
        <v>608</v>
      </c>
      <c r="F1881" s="89" t="s">
        <v>608</v>
      </c>
      <c r="G1881" s="89" t="s">
        <v>541</v>
      </c>
      <c r="H1881" s="89" t="s">
        <v>83</v>
      </c>
      <c r="I1881" s="89" t="s">
        <v>408</v>
      </c>
      <c r="J1881" s="90">
        <v>54.892856000000002</v>
      </c>
      <c r="K1881" s="90">
        <v>73.423197999999999</v>
      </c>
      <c r="L1881" s="89" t="s">
        <v>24</v>
      </c>
      <c r="M1881" s="89" t="s">
        <v>25</v>
      </c>
      <c r="N1881" s="89"/>
      <c r="O1881" s="89" t="s">
        <v>25</v>
      </c>
      <c r="P1881" s="90" t="s">
        <v>540</v>
      </c>
      <c r="Q1881" s="89" t="s">
        <v>540</v>
      </c>
      <c r="R1881" s="90">
        <v>37.246755611111105</v>
      </c>
      <c r="S1881" s="90">
        <v>189.01297827777779</v>
      </c>
      <c r="T1881" s="90">
        <v>16.034161722222223</v>
      </c>
      <c r="U1881" s="90">
        <v>0</v>
      </c>
      <c r="V1881" s="90">
        <v>251.08052268259377</v>
      </c>
      <c r="W1881" s="90">
        <v>0.72023000000000004</v>
      </c>
      <c r="X1881" s="90">
        <v>31.66</v>
      </c>
      <c r="Y1881" s="90">
        <v>26.826230793790554</v>
      </c>
      <c r="Z1881" s="90">
        <v>136.1328173450039</v>
      </c>
      <c r="AA1881" s="90">
        <v>11.548284297196112</v>
      </c>
      <c r="AB1881" s="90">
        <v>0</v>
      </c>
      <c r="AC1881" s="90">
        <v>180.83572485168452</v>
      </c>
      <c r="AD1881" s="90">
        <v>355.34305728767509</v>
      </c>
    </row>
    <row r="1882" spans="1:30" x14ac:dyDescent="0.2">
      <c r="A1882" s="89" t="s">
        <v>1117</v>
      </c>
      <c r="B1882" s="89" t="s">
        <v>577</v>
      </c>
      <c r="C1882" s="89" t="s">
        <v>4</v>
      </c>
      <c r="D1882" s="89" t="s">
        <v>938</v>
      </c>
      <c r="E1882" s="89" t="s">
        <v>608</v>
      </c>
      <c r="F1882" s="89" t="s">
        <v>608</v>
      </c>
      <c r="G1882" s="89" t="s">
        <v>541</v>
      </c>
      <c r="H1882" s="89" t="s">
        <v>83</v>
      </c>
      <c r="I1882" s="89" t="s">
        <v>409</v>
      </c>
      <c r="J1882" s="90">
        <v>55.642950999999996</v>
      </c>
      <c r="K1882" s="90">
        <v>72.531997000000004</v>
      </c>
      <c r="L1882" s="89" t="s">
        <v>24</v>
      </c>
      <c r="M1882" s="89" t="s">
        <v>25</v>
      </c>
      <c r="N1882" s="89"/>
      <c r="O1882" s="89" t="s">
        <v>25</v>
      </c>
      <c r="P1882" s="90" t="s">
        <v>540</v>
      </c>
      <c r="Q1882" s="89" t="s">
        <v>540</v>
      </c>
      <c r="R1882" s="90">
        <v>37.246755611111105</v>
      </c>
      <c r="S1882" s="90">
        <v>189.01297827777779</v>
      </c>
      <c r="T1882" s="90">
        <v>16.034161722222223</v>
      </c>
      <c r="U1882" s="90">
        <v>0</v>
      </c>
      <c r="V1882" s="90">
        <v>739.44225107864906</v>
      </c>
      <c r="W1882" s="90">
        <v>0.41064000000000001</v>
      </c>
      <c r="X1882" s="90">
        <v>108.98</v>
      </c>
      <c r="Y1882" s="90">
        <v>15.295007724146664</v>
      </c>
      <c r="Z1882" s="90">
        <v>77.61628939998667</v>
      </c>
      <c r="AA1882" s="90">
        <v>6.5842681696133338</v>
      </c>
      <c r="AB1882" s="90">
        <v>0</v>
      </c>
      <c r="AC1882" s="90">
        <v>303.64456598293646</v>
      </c>
      <c r="AD1882" s="90">
        <v>403.14013127668312</v>
      </c>
    </row>
    <row r="1883" spans="1:30" x14ac:dyDescent="0.2">
      <c r="A1883" s="89" t="s">
        <v>1117</v>
      </c>
      <c r="B1883" s="89" t="s">
        <v>577</v>
      </c>
      <c r="C1883" s="89" t="s">
        <v>5</v>
      </c>
      <c r="D1883" s="89" t="s">
        <v>938</v>
      </c>
      <c r="E1883" s="89" t="s">
        <v>608</v>
      </c>
      <c r="F1883" s="89" t="s">
        <v>608</v>
      </c>
      <c r="G1883" s="89" t="s">
        <v>541</v>
      </c>
      <c r="H1883" s="89" t="s">
        <v>83</v>
      </c>
      <c r="I1883" s="89" t="s">
        <v>409</v>
      </c>
      <c r="J1883" s="90">
        <v>55.642950999999996</v>
      </c>
      <c r="K1883" s="90">
        <v>72.531997000000004</v>
      </c>
      <c r="L1883" s="89" t="s">
        <v>24</v>
      </c>
      <c r="M1883" s="89" t="s">
        <v>25</v>
      </c>
      <c r="N1883" s="89"/>
      <c r="O1883" s="89" t="s">
        <v>25</v>
      </c>
      <c r="P1883" s="90" t="s">
        <v>540</v>
      </c>
      <c r="Q1883" s="89" t="s">
        <v>540</v>
      </c>
      <c r="R1883" s="90">
        <v>37.246755611111105</v>
      </c>
      <c r="S1883" s="90">
        <v>189.01297827777779</v>
      </c>
      <c r="T1883" s="90">
        <v>16.034161722222223</v>
      </c>
      <c r="U1883" s="90">
        <v>0</v>
      </c>
      <c r="V1883" s="90">
        <v>739.44225107864906</v>
      </c>
      <c r="W1883" s="90">
        <v>0.17838999999999999</v>
      </c>
      <c r="X1883" s="90">
        <v>108.98</v>
      </c>
      <c r="Y1883" s="90">
        <v>6.6444487334661098</v>
      </c>
      <c r="Z1883" s="90">
        <v>33.718025194972782</v>
      </c>
      <c r="AA1883" s="90">
        <v>2.8603341096272223</v>
      </c>
      <c r="AB1883" s="90">
        <v>0</v>
      </c>
      <c r="AC1883" s="90">
        <v>131.9091031699202</v>
      </c>
      <c r="AD1883" s="90">
        <v>175.13191120798632</v>
      </c>
    </row>
    <row r="1884" spans="1:30" x14ac:dyDescent="0.2">
      <c r="A1884" s="89" t="s">
        <v>1117</v>
      </c>
      <c r="B1884" s="89" t="s">
        <v>577</v>
      </c>
      <c r="C1884" s="89" t="s">
        <v>10</v>
      </c>
      <c r="D1884" s="89" t="s">
        <v>938</v>
      </c>
      <c r="E1884" s="89" t="s">
        <v>608</v>
      </c>
      <c r="F1884" s="89" t="s">
        <v>608</v>
      </c>
      <c r="G1884" s="89" t="s">
        <v>541</v>
      </c>
      <c r="H1884" s="89" t="s">
        <v>83</v>
      </c>
      <c r="I1884" s="89" t="s">
        <v>409</v>
      </c>
      <c r="J1884" s="90">
        <v>55.642950999999996</v>
      </c>
      <c r="K1884" s="90">
        <v>72.531997000000004</v>
      </c>
      <c r="L1884" s="89" t="s">
        <v>24</v>
      </c>
      <c r="M1884" s="89" t="s">
        <v>25</v>
      </c>
      <c r="N1884" s="89"/>
      <c r="O1884" s="89" t="s">
        <v>25</v>
      </c>
      <c r="P1884" s="90" t="s">
        <v>540</v>
      </c>
      <c r="Q1884" s="89" t="s">
        <v>540</v>
      </c>
      <c r="R1884" s="90">
        <v>37.246755611111105</v>
      </c>
      <c r="S1884" s="90">
        <v>189.01297827777779</v>
      </c>
      <c r="T1884" s="90">
        <v>16.034161722222223</v>
      </c>
      <c r="U1884" s="90">
        <v>0</v>
      </c>
      <c r="V1884" s="90">
        <v>739.44225107864906</v>
      </c>
      <c r="W1884" s="90">
        <v>0.10421999999999999</v>
      </c>
      <c r="X1884" s="90">
        <v>108.98</v>
      </c>
      <c r="Y1884" s="90">
        <v>3.8818568697899991</v>
      </c>
      <c r="Z1884" s="90">
        <v>19.698932596110001</v>
      </c>
      <c r="AA1884" s="90">
        <v>1.6710803346899998</v>
      </c>
      <c r="AB1884" s="90">
        <v>0</v>
      </c>
      <c r="AC1884" s="90">
        <v>77.064671407416796</v>
      </c>
      <c r="AD1884" s="90">
        <v>102.3165412080068</v>
      </c>
    </row>
    <row r="1885" spans="1:30" x14ac:dyDescent="0.2">
      <c r="A1885" s="89" t="s">
        <v>1117</v>
      </c>
      <c r="B1885" s="89" t="s">
        <v>577</v>
      </c>
      <c r="C1885" s="89" t="s">
        <v>9</v>
      </c>
      <c r="D1885" s="89" t="s">
        <v>938</v>
      </c>
      <c r="E1885" s="89" t="s">
        <v>608</v>
      </c>
      <c r="F1885" s="89" t="s">
        <v>608</v>
      </c>
      <c r="G1885" s="89" t="s">
        <v>541</v>
      </c>
      <c r="H1885" s="89" t="s">
        <v>83</v>
      </c>
      <c r="I1885" s="89" t="s">
        <v>409</v>
      </c>
      <c r="J1885" s="90">
        <v>55.642950999999996</v>
      </c>
      <c r="K1885" s="90">
        <v>72.531997000000004</v>
      </c>
      <c r="L1885" s="89" t="s">
        <v>24</v>
      </c>
      <c r="M1885" s="89" t="s">
        <v>25</v>
      </c>
      <c r="N1885" s="89"/>
      <c r="O1885" s="89" t="s">
        <v>25</v>
      </c>
      <c r="P1885" s="90" t="s">
        <v>540</v>
      </c>
      <c r="Q1885" s="89" t="s">
        <v>540</v>
      </c>
      <c r="R1885" s="90">
        <v>37.246755611111105</v>
      </c>
      <c r="S1885" s="90">
        <v>189.01297827777779</v>
      </c>
      <c r="T1885" s="90">
        <v>16.034161722222223</v>
      </c>
      <c r="U1885" s="90">
        <v>0</v>
      </c>
      <c r="V1885" s="90">
        <v>739.44225107864906</v>
      </c>
      <c r="W1885" s="90">
        <v>2.554E-2</v>
      </c>
      <c r="X1885" s="90">
        <v>108.98</v>
      </c>
      <c r="Y1885" s="90">
        <v>0.95128213830777764</v>
      </c>
      <c r="Z1885" s="90">
        <v>4.8273914652144452</v>
      </c>
      <c r="AA1885" s="90">
        <v>0.40951249038555559</v>
      </c>
      <c r="AB1885" s="90">
        <v>0</v>
      </c>
      <c r="AC1885" s="90">
        <v>18.885355092548696</v>
      </c>
      <c r="AD1885" s="90">
        <v>25.073541186456474</v>
      </c>
    </row>
    <row r="1886" spans="1:30" x14ac:dyDescent="0.2">
      <c r="A1886" s="89" t="s">
        <v>1117</v>
      </c>
      <c r="B1886" s="89" t="s">
        <v>578</v>
      </c>
      <c r="C1886" s="89" t="s">
        <v>6</v>
      </c>
      <c r="D1886" s="89" t="s">
        <v>938</v>
      </c>
      <c r="E1886" s="89" t="s">
        <v>608</v>
      </c>
      <c r="F1886" s="89" t="s">
        <v>608</v>
      </c>
      <c r="G1886" s="89" t="s">
        <v>541</v>
      </c>
      <c r="H1886" s="89" t="s">
        <v>83</v>
      </c>
      <c r="I1886" s="89" t="s">
        <v>409</v>
      </c>
      <c r="J1886" s="90">
        <v>55.642950999999996</v>
      </c>
      <c r="K1886" s="90">
        <v>72.531997000000004</v>
      </c>
      <c r="L1886" s="89" t="s">
        <v>24</v>
      </c>
      <c r="M1886" s="89" t="s">
        <v>25</v>
      </c>
      <c r="N1886" s="89"/>
      <c r="O1886" s="89" t="s">
        <v>25</v>
      </c>
      <c r="P1886" s="90" t="s">
        <v>540</v>
      </c>
      <c r="Q1886" s="89" t="s">
        <v>540</v>
      </c>
      <c r="R1886" s="90">
        <v>37.246755611111105</v>
      </c>
      <c r="S1886" s="90">
        <v>189.01297827777779</v>
      </c>
      <c r="T1886" s="90">
        <v>16.034161722222223</v>
      </c>
      <c r="U1886" s="90">
        <v>0</v>
      </c>
      <c r="V1886" s="90">
        <v>739.44225107864906</v>
      </c>
      <c r="W1886" s="90">
        <v>3.0118100000000001</v>
      </c>
      <c r="X1886" s="90">
        <v>108.98</v>
      </c>
      <c r="Y1886" s="90">
        <v>112.18015101710054</v>
      </c>
      <c r="Z1886" s="90">
        <v>569.27117810679397</v>
      </c>
      <c r="AA1886" s="90">
        <v>48.291848616606117</v>
      </c>
      <c r="AB1886" s="90">
        <v>0</v>
      </c>
      <c r="AC1886" s="90">
        <v>2227.0595662211863</v>
      </c>
      <c r="AD1886" s="90">
        <v>2956.8027439616872</v>
      </c>
    </row>
    <row r="1887" spans="1:30" x14ac:dyDescent="0.2">
      <c r="A1887" s="89" t="s">
        <v>1117</v>
      </c>
      <c r="B1887" s="89" t="s">
        <v>578</v>
      </c>
      <c r="C1887" s="89" t="s">
        <v>7</v>
      </c>
      <c r="D1887" s="89" t="s">
        <v>938</v>
      </c>
      <c r="E1887" s="89" t="s">
        <v>608</v>
      </c>
      <c r="F1887" s="89" t="s">
        <v>608</v>
      </c>
      <c r="G1887" s="89" t="s">
        <v>541</v>
      </c>
      <c r="H1887" s="89" t="s">
        <v>83</v>
      </c>
      <c r="I1887" s="89" t="s">
        <v>409</v>
      </c>
      <c r="J1887" s="90">
        <v>55.642950999999996</v>
      </c>
      <c r="K1887" s="90">
        <v>72.531997000000004</v>
      </c>
      <c r="L1887" s="89" t="s">
        <v>24</v>
      </c>
      <c r="M1887" s="89" t="s">
        <v>25</v>
      </c>
      <c r="N1887" s="89"/>
      <c r="O1887" s="89" t="s">
        <v>25</v>
      </c>
      <c r="P1887" s="90" t="s">
        <v>540</v>
      </c>
      <c r="Q1887" s="89" t="s">
        <v>540</v>
      </c>
      <c r="R1887" s="90">
        <v>37.246755611111105</v>
      </c>
      <c r="S1887" s="90">
        <v>189.01297827777779</v>
      </c>
      <c r="T1887" s="90">
        <v>16.034161722222223</v>
      </c>
      <c r="U1887" s="90">
        <v>0</v>
      </c>
      <c r="V1887" s="90">
        <v>739.44225107864906</v>
      </c>
      <c r="W1887" s="90">
        <v>1.91581</v>
      </c>
      <c r="X1887" s="90">
        <v>108.98</v>
      </c>
      <c r="Y1887" s="90">
        <v>71.357706867322761</v>
      </c>
      <c r="Z1887" s="90">
        <v>362.11295391434948</v>
      </c>
      <c r="AA1887" s="90">
        <v>30.718407369050556</v>
      </c>
      <c r="AB1887" s="90">
        <v>0</v>
      </c>
      <c r="AC1887" s="90">
        <v>1416.6308590389867</v>
      </c>
      <c r="AD1887" s="90">
        <v>1880.8199271897095</v>
      </c>
    </row>
    <row r="1888" spans="1:30" x14ac:dyDescent="0.2">
      <c r="A1888" s="89" t="s">
        <v>1117</v>
      </c>
      <c r="B1888" s="89" t="s">
        <v>577</v>
      </c>
      <c r="C1888" s="89" t="s">
        <v>4</v>
      </c>
      <c r="D1888" s="89" t="s">
        <v>939</v>
      </c>
      <c r="E1888" s="89" t="s">
        <v>608</v>
      </c>
      <c r="F1888" s="89" t="s">
        <v>608</v>
      </c>
      <c r="G1888" s="89" t="s">
        <v>541</v>
      </c>
      <c r="H1888" s="89" t="s">
        <v>83</v>
      </c>
      <c r="I1888" s="89" t="s">
        <v>410</v>
      </c>
      <c r="J1888" s="90">
        <v>54.929400000000001</v>
      </c>
      <c r="K1888" s="90">
        <v>71.267690000000002</v>
      </c>
      <c r="L1888" s="89" t="s">
        <v>24</v>
      </c>
      <c r="M1888" s="89" t="s">
        <v>25</v>
      </c>
      <c r="N1888" s="89"/>
      <c r="O1888" s="89" t="s">
        <v>25</v>
      </c>
      <c r="P1888" s="90" t="s">
        <v>540</v>
      </c>
      <c r="Q1888" s="89" t="s">
        <v>540</v>
      </c>
      <c r="R1888" s="90">
        <v>37.246755611111105</v>
      </c>
      <c r="S1888" s="90">
        <v>189.01297827777779</v>
      </c>
      <c r="T1888" s="90">
        <v>16.034161722222223</v>
      </c>
      <c r="U1888" s="90">
        <v>0</v>
      </c>
      <c r="V1888" s="90">
        <v>1021.1603852756165</v>
      </c>
      <c r="W1888" s="90">
        <v>1.9944</v>
      </c>
      <c r="X1888" s="90">
        <v>150.5</v>
      </c>
      <c r="Y1888" s="90">
        <v>74.284929390799988</v>
      </c>
      <c r="Z1888" s="90">
        <v>376.96748387720004</v>
      </c>
      <c r="AA1888" s="90">
        <v>31.978532138799999</v>
      </c>
      <c r="AB1888" s="90">
        <v>0</v>
      </c>
      <c r="AC1888" s="90">
        <v>2036.6022723936894</v>
      </c>
      <c r="AD1888" s="90">
        <v>2519.8332178004894</v>
      </c>
    </row>
    <row r="1889" spans="1:30" x14ac:dyDescent="0.2">
      <c r="A1889" s="89" t="s">
        <v>1117</v>
      </c>
      <c r="B1889" s="89" t="s">
        <v>577</v>
      </c>
      <c r="C1889" s="89" t="s">
        <v>5</v>
      </c>
      <c r="D1889" s="89" t="s">
        <v>939</v>
      </c>
      <c r="E1889" s="89" t="s">
        <v>608</v>
      </c>
      <c r="F1889" s="89" t="s">
        <v>608</v>
      </c>
      <c r="G1889" s="89" t="s">
        <v>541</v>
      </c>
      <c r="H1889" s="89" t="s">
        <v>83</v>
      </c>
      <c r="I1889" s="89" t="s">
        <v>410</v>
      </c>
      <c r="J1889" s="90">
        <v>54.929400000000001</v>
      </c>
      <c r="K1889" s="90">
        <v>71.267690000000002</v>
      </c>
      <c r="L1889" s="89" t="s">
        <v>24</v>
      </c>
      <c r="M1889" s="89" t="s">
        <v>25</v>
      </c>
      <c r="N1889" s="89"/>
      <c r="O1889" s="89" t="s">
        <v>25</v>
      </c>
      <c r="P1889" s="90" t="s">
        <v>540</v>
      </c>
      <c r="Q1889" s="89" t="s">
        <v>540</v>
      </c>
      <c r="R1889" s="90">
        <v>37.246755611111105</v>
      </c>
      <c r="S1889" s="90">
        <v>189.01297827777779</v>
      </c>
      <c r="T1889" s="90">
        <v>16.034161722222223</v>
      </c>
      <c r="U1889" s="90">
        <v>0</v>
      </c>
      <c r="V1889" s="90">
        <v>1021.1603852756165</v>
      </c>
      <c r="W1889" s="90">
        <v>0.87078</v>
      </c>
      <c r="X1889" s="90">
        <v>150.5</v>
      </c>
      <c r="Y1889" s="90">
        <v>32.433729851043331</v>
      </c>
      <c r="Z1889" s="90">
        <v>164.58872122472334</v>
      </c>
      <c r="AA1889" s="90">
        <v>13.962227344476666</v>
      </c>
      <c r="AB1889" s="90">
        <v>0</v>
      </c>
      <c r="AC1889" s="90">
        <v>889.2060402903013</v>
      </c>
      <c r="AD1889" s="90">
        <v>1100.1907187105446</v>
      </c>
    </row>
    <row r="1890" spans="1:30" x14ac:dyDescent="0.2">
      <c r="A1890" s="89" t="s">
        <v>1117</v>
      </c>
      <c r="B1890" s="89" t="s">
        <v>577</v>
      </c>
      <c r="C1890" s="89" t="s">
        <v>10</v>
      </c>
      <c r="D1890" s="89" t="s">
        <v>939</v>
      </c>
      <c r="E1890" s="89" t="s">
        <v>608</v>
      </c>
      <c r="F1890" s="89" t="s">
        <v>608</v>
      </c>
      <c r="G1890" s="89" t="s">
        <v>541</v>
      </c>
      <c r="H1890" s="89" t="s">
        <v>83</v>
      </c>
      <c r="I1890" s="89" t="s">
        <v>410</v>
      </c>
      <c r="J1890" s="90">
        <v>54.929400000000001</v>
      </c>
      <c r="K1890" s="90">
        <v>71.267690000000002</v>
      </c>
      <c r="L1890" s="89" t="s">
        <v>24</v>
      </c>
      <c r="M1890" s="89" t="s">
        <v>25</v>
      </c>
      <c r="N1890" s="89"/>
      <c r="O1890" s="89" t="s">
        <v>25</v>
      </c>
      <c r="P1890" s="90" t="s">
        <v>540</v>
      </c>
      <c r="Q1890" s="89" t="s">
        <v>540</v>
      </c>
      <c r="R1890" s="90">
        <v>37.246755611111105</v>
      </c>
      <c r="S1890" s="90">
        <v>189.01297827777779</v>
      </c>
      <c r="T1890" s="90">
        <v>16.034161722222223</v>
      </c>
      <c r="U1890" s="90">
        <v>0</v>
      </c>
      <c r="V1890" s="90">
        <v>1021.1603852756165</v>
      </c>
      <c r="W1890" s="90">
        <v>0.50953999999999999</v>
      </c>
      <c r="X1890" s="90">
        <v>150.5</v>
      </c>
      <c r="Y1890" s="90">
        <v>18.978711854085553</v>
      </c>
      <c r="Z1890" s="90">
        <v>96.309672951658897</v>
      </c>
      <c r="AA1890" s="90">
        <v>8.1700467639411105</v>
      </c>
      <c r="AB1890" s="90">
        <v>0</v>
      </c>
      <c r="AC1890" s="90">
        <v>520.32206271333757</v>
      </c>
      <c r="AD1890" s="90">
        <v>643.78049428302313</v>
      </c>
    </row>
    <row r="1891" spans="1:30" x14ac:dyDescent="0.2">
      <c r="A1891" s="89" t="s">
        <v>1117</v>
      </c>
      <c r="B1891" s="89" t="s">
        <v>577</v>
      </c>
      <c r="C1891" s="89" t="s">
        <v>9</v>
      </c>
      <c r="D1891" s="89" t="s">
        <v>939</v>
      </c>
      <c r="E1891" s="89" t="s">
        <v>608</v>
      </c>
      <c r="F1891" s="89" t="s">
        <v>608</v>
      </c>
      <c r="G1891" s="89" t="s">
        <v>541</v>
      </c>
      <c r="H1891" s="89" t="s">
        <v>83</v>
      </c>
      <c r="I1891" s="89" t="s">
        <v>410</v>
      </c>
      <c r="J1891" s="90">
        <v>54.929400000000001</v>
      </c>
      <c r="K1891" s="90">
        <v>71.267690000000002</v>
      </c>
      <c r="L1891" s="89" t="s">
        <v>24</v>
      </c>
      <c r="M1891" s="89" t="s">
        <v>25</v>
      </c>
      <c r="N1891" s="89"/>
      <c r="O1891" s="89" t="s">
        <v>25</v>
      </c>
      <c r="P1891" s="90" t="s">
        <v>540</v>
      </c>
      <c r="Q1891" s="89" t="s">
        <v>540</v>
      </c>
      <c r="R1891" s="90">
        <v>37.246755611111105</v>
      </c>
      <c r="S1891" s="90">
        <v>189.01297827777779</v>
      </c>
      <c r="T1891" s="90">
        <v>16.034161722222223</v>
      </c>
      <c r="U1891" s="90">
        <v>0</v>
      </c>
      <c r="V1891" s="90">
        <v>1021.1603852756165</v>
      </c>
      <c r="W1891" s="90">
        <v>0.12504000000000001</v>
      </c>
      <c r="X1891" s="90">
        <v>150.5</v>
      </c>
      <c r="Y1891" s="90">
        <v>4.6573343216133329</v>
      </c>
      <c r="Z1891" s="90">
        <v>23.634182803853339</v>
      </c>
      <c r="AA1891" s="90">
        <v>2.0049115817466667</v>
      </c>
      <c r="AB1891" s="90">
        <v>0</v>
      </c>
      <c r="AC1891" s="90">
        <v>127.6858945748631</v>
      </c>
      <c r="AD1891" s="90">
        <v>157.98232328207644</v>
      </c>
    </row>
    <row r="1892" spans="1:30" x14ac:dyDescent="0.2">
      <c r="A1892" s="89" t="s">
        <v>1117</v>
      </c>
      <c r="B1892" s="89" t="s">
        <v>578</v>
      </c>
      <c r="C1892" s="89" t="s">
        <v>6</v>
      </c>
      <c r="D1892" s="89" t="s">
        <v>939</v>
      </c>
      <c r="E1892" s="89" t="s">
        <v>608</v>
      </c>
      <c r="F1892" s="89" t="s">
        <v>608</v>
      </c>
      <c r="G1892" s="89" t="s">
        <v>541</v>
      </c>
      <c r="H1892" s="89" t="s">
        <v>83</v>
      </c>
      <c r="I1892" s="89" t="s">
        <v>410</v>
      </c>
      <c r="J1892" s="90">
        <v>54.929400000000001</v>
      </c>
      <c r="K1892" s="90">
        <v>71.267690000000002</v>
      </c>
      <c r="L1892" s="89" t="s">
        <v>24</v>
      </c>
      <c r="M1892" s="89" t="s">
        <v>25</v>
      </c>
      <c r="N1892" s="89"/>
      <c r="O1892" s="89" t="s">
        <v>25</v>
      </c>
      <c r="P1892" s="90" t="s">
        <v>540</v>
      </c>
      <c r="Q1892" s="89" t="s">
        <v>540</v>
      </c>
      <c r="R1892" s="90">
        <v>37.246755611111105</v>
      </c>
      <c r="S1892" s="90">
        <v>189.01297827777779</v>
      </c>
      <c r="T1892" s="90">
        <v>16.034161722222223</v>
      </c>
      <c r="U1892" s="90">
        <v>0</v>
      </c>
      <c r="V1892" s="90">
        <v>1021.1603852756165</v>
      </c>
      <c r="W1892" s="90">
        <v>0.30397999999999997</v>
      </c>
      <c r="X1892" s="90">
        <v>150.5</v>
      </c>
      <c r="Y1892" s="90">
        <v>11.322268770665552</v>
      </c>
      <c r="Z1892" s="90">
        <v>57.456165136878887</v>
      </c>
      <c r="AA1892" s="90">
        <v>4.8740644803211106</v>
      </c>
      <c r="AB1892" s="90">
        <v>0</v>
      </c>
      <c r="AC1892" s="90">
        <v>310.41233391608188</v>
      </c>
      <c r="AD1892" s="90">
        <v>384.06483230394741</v>
      </c>
    </row>
    <row r="1893" spans="1:30" x14ac:dyDescent="0.2">
      <c r="A1893" s="89" t="s">
        <v>1117</v>
      </c>
      <c r="B1893" s="89" t="s">
        <v>578</v>
      </c>
      <c r="C1893" s="89" t="s">
        <v>7</v>
      </c>
      <c r="D1893" s="89" t="s">
        <v>939</v>
      </c>
      <c r="E1893" s="89" t="s">
        <v>608</v>
      </c>
      <c r="F1893" s="89" t="s">
        <v>608</v>
      </c>
      <c r="G1893" s="89" t="s">
        <v>541</v>
      </c>
      <c r="H1893" s="89" t="s">
        <v>83</v>
      </c>
      <c r="I1893" s="89" t="s">
        <v>410</v>
      </c>
      <c r="J1893" s="90">
        <v>54.929400000000001</v>
      </c>
      <c r="K1893" s="90">
        <v>71.267690000000002</v>
      </c>
      <c r="L1893" s="89" t="s">
        <v>24</v>
      </c>
      <c r="M1893" s="89" t="s">
        <v>25</v>
      </c>
      <c r="N1893" s="89"/>
      <c r="O1893" s="89" t="s">
        <v>25</v>
      </c>
      <c r="P1893" s="90" t="s">
        <v>540</v>
      </c>
      <c r="Q1893" s="89" t="s">
        <v>540</v>
      </c>
      <c r="R1893" s="90">
        <v>37.246755611111105</v>
      </c>
      <c r="S1893" s="90">
        <v>189.01297827777779</v>
      </c>
      <c r="T1893" s="90">
        <v>16.034161722222223</v>
      </c>
      <c r="U1893" s="90">
        <v>0</v>
      </c>
      <c r="V1893" s="90">
        <v>1021.1603852756165</v>
      </c>
      <c r="W1893" s="90">
        <v>0.19711000000000001</v>
      </c>
      <c r="X1893" s="90">
        <v>150.5</v>
      </c>
      <c r="Y1893" s="90">
        <v>7.3417079985061102</v>
      </c>
      <c r="Z1893" s="90">
        <v>37.256348148332783</v>
      </c>
      <c r="AA1893" s="90">
        <v>3.1604936170672224</v>
      </c>
      <c r="AB1893" s="90">
        <v>0</v>
      </c>
      <c r="AC1893" s="90">
        <v>201.28092354167677</v>
      </c>
      <c r="AD1893" s="90">
        <v>249.03947330558287</v>
      </c>
    </row>
    <row r="1894" spans="1:30" x14ac:dyDescent="0.2">
      <c r="A1894" s="89" t="s">
        <v>1117</v>
      </c>
      <c r="B1894" s="89" t="s">
        <v>577</v>
      </c>
      <c r="C1894" s="89" t="s">
        <v>4</v>
      </c>
      <c r="D1894" s="89" t="s">
        <v>940</v>
      </c>
      <c r="E1894" s="89" t="s">
        <v>608</v>
      </c>
      <c r="F1894" s="89" t="s">
        <v>608</v>
      </c>
      <c r="G1894" s="89" t="s">
        <v>541</v>
      </c>
      <c r="H1894" s="89" t="s">
        <v>83</v>
      </c>
      <c r="I1894" s="89" t="s">
        <v>411</v>
      </c>
      <c r="J1894" s="90">
        <v>55.043809000000003</v>
      </c>
      <c r="K1894" s="90">
        <v>74.568747000000002</v>
      </c>
      <c r="L1894" s="89" t="s">
        <v>24</v>
      </c>
      <c r="M1894" s="89" t="s">
        <v>25</v>
      </c>
      <c r="N1894" s="89"/>
      <c r="O1894" s="89" t="s">
        <v>25</v>
      </c>
      <c r="P1894" s="90" t="s">
        <v>540</v>
      </c>
      <c r="Q1894" s="89" t="s">
        <v>540</v>
      </c>
      <c r="R1894" s="90">
        <v>37.246755611111105</v>
      </c>
      <c r="S1894" s="90">
        <v>189.01297827777779</v>
      </c>
      <c r="T1894" s="90">
        <v>16.034161722222223</v>
      </c>
      <c r="U1894" s="90">
        <v>0</v>
      </c>
      <c r="V1894" s="90">
        <v>690.25013949560446</v>
      </c>
      <c r="W1894" s="90">
        <v>1.5883499999999999</v>
      </c>
      <c r="X1894" s="90">
        <v>101.73</v>
      </c>
      <c r="Y1894" s="90">
        <v>59.160884274908319</v>
      </c>
      <c r="Z1894" s="90">
        <v>300.21876404750833</v>
      </c>
      <c r="AA1894" s="90">
        <v>25.467860771491665</v>
      </c>
      <c r="AB1894" s="90">
        <v>0</v>
      </c>
      <c r="AC1894" s="90">
        <v>1096.3588090678434</v>
      </c>
      <c r="AD1894" s="90">
        <v>1481.2063181617516</v>
      </c>
    </row>
    <row r="1895" spans="1:30" x14ac:dyDescent="0.2">
      <c r="A1895" s="89" t="s">
        <v>1117</v>
      </c>
      <c r="B1895" s="89" t="s">
        <v>577</v>
      </c>
      <c r="C1895" s="89" t="s">
        <v>5</v>
      </c>
      <c r="D1895" s="89" t="s">
        <v>940</v>
      </c>
      <c r="E1895" s="89" t="s">
        <v>608</v>
      </c>
      <c r="F1895" s="89" t="s">
        <v>608</v>
      </c>
      <c r="G1895" s="89" t="s">
        <v>541</v>
      </c>
      <c r="H1895" s="89" t="s">
        <v>83</v>
      </c>
      <c r="I1895" s="89" t="s">
        <v>411</v>
      </c>
      <c r="J1895" s="90">
        <v>55.043809000000003</v>
      </c>
      <c r="K1895" s="90">
        <v>74.568747000000002</v>
      </c>
      <c r="L1895" s="89" t="s">
        <v>24</v>
      </c>
      <c r="M1895" s="89" t="s">
        <v>25</v>
      </c>
      <c r="N1895" s="89"/>
      <c r="O1895" s="89" t="s">
        <v>25</v>
      </c>
      <c r="P1895" s="90" t="s">
        <v>540</v>
      </c>
      <c r="Q1895" s="89" t="s">
        <v>540</v>
      </c>
      <c r="R1895" s="90">
        <v>37.246755611111105</v>
      </c>
      <c r="S1895" s="90">
        <v>189.01297827777779</v>
      </c>
      <c r="T1895" s="90">
        <v>16.034161722222223</v>
      </c>
      <c r="U1895" s="90">
        <v>0</v>
      </c>
      <c r="V1895" s="90">
        <v>690.25013949560446</v>
      </c>
      <c r="W1895" s="90">
        <v>0.66673000000000004</v>
      </c>
      <c r="X1895" s="90">
        <v>101.73</v>
      </c>
      <c r="Y1895" s="90">
        <v>24.83352936859611</v>
      </c>
      <c r="Z1895" s="90">
        <v>126.02062300714279</v>
      </c>
      <c r="AA1895" s="90">
        <v>10.690456645057223</v>
      </c>
      <c r="AB1895" s="90">
        <v>0</v>
      </c>
      <c r="AC1895" s="90">
        <v>460.21047550590441</v>
      </c>
      <c r="AD1895" s="90">
        <v>621.75508452670056</v>
      </c>
    </row>
    <row r="1896" spans="1:30" x14ac:dyDescent="0.2">
      <c r="A1896" s="89" t="s">
        <v>1117</v>
      </c>
      <c r="B1896" s="89" t="s">
        <v>577</v>
      </c>
      <c r="C1896" s="89" t="s">
        <v>10</v>
      </c>
      <c r="D1896" s="89" t="s">
        <v>940</v>
      </c>
      <c r="E1896" s="89" t="s">
        <v>608</v>
      </c>
      <c r="F1896" s="89" t="s">
        <v>608</v>
      </c>
      <c r="G1896" s="89" t="s">
        <v>541</v>
      </c>
      <c r="H1896" s="89" t="s">
        <v>83</v>
      </c>
      <c r="I1896" s="89" t="s">
        <v>411</v>
      </c>
      <c r="J1896" s="90">
        <v>55.043809000000003</v>
      </c>
      <c r="K1896" s="90">
        <v>74.568747000000002</v>
      </c>
      <c r="L1896" s="89" t="s">
        <v>24</v>
      </c>
      <c r="M1896" s="89" t="s">
        <v>25</v>
      </c>
      <c r="N1896" s="89"/>
      <c r="O1896" s="89" t="s">
        <v>25</v>
      </c>
      <c r="P1896" s="90" t="s">
        <v>540</v>
      </c>
      <c r="Q1896" s="89" t="s">
        <v>540</v>
      </c>
      <c r="R1896" s="90">
        <v>37.246755611111105</v>
      </c>
      <c r="S1896" s="90">
        <v>189.01297827777779</v>
      </c>
      <c r="T1896" s="90">
        <v>16.034161722222223</v>
      </c>
      <c r="U1896" s="90">
        <v>0</v>
      </c>
      <c r="V1896" s="90">
        <v>690.25013949560446</v>
      </c>
      <c r="W1896" s="90">
        <v>0.38516</v>
      </c>
      <c r="X1896" s="90">
        <v>101.73</v>
      </c>
      <c r="Y1896" s="90">
        <v>14.345960391175554</v>
      </c>
      <c r="Z1896" s="90">
        <v>72.8002387134689</v>
      </c>
      <c r="AA1896" s="90">
        <v>6.1757177289311116</v>
      </c>
      <c r="AB1896" s="90">
        <v>0</v>
      </c>
      <c r="AC1896" s="90">
        <v>265.85674372812701</v>
      </c>
      <c r="AD1896" s="90">
        <v>359.1786605617026</v>
      </c>
    </row>
    <row r="1897" spans="1:30" x14ac:dyDescent="0.2">
      <c r="A1897" s="89" t="s">
        <v>1117</v>
      </c>
      <c r="B1897" s="89" t="s">
        <v>577</v>
      </c>
      <c r="C1897" s="89" t="s">
        <v>9</v>
      </c>
      <c r="D1897" s="89" t="s">
        <v>940</v>
      </c>
      <c r="E1897" s="89" t="s">
        <v>608</v>
      </c>
      <c r="F1897" s="89" t="s">
        <v>608</v>
      </c>
      <c r="G1897" s="89" t="s">
        <v>541</v>
      </c>
      <c r="H1897" s="89" t="s">
        <v>83</v>
      </c>
      <c r="I1897" s="89" t="s">
        <v>411</v>
      </c>
      <c r="J1897" s="90">
        <v>55.043809000000003</v>
      </c>
      <c r="K1897" s="90">
        <v>74.568747000000002</v>
      </c>
      <c r="L1897" s="89" t="s">
        <v>24</v>
      </c>
      <c r="M1897" s="89" t="s">
        <v>25</v>
      </c>
      <c r="N1897" s="89"/>
      <c r="O1897" s="89" t="s">
        <v>25</v>
      </c>
      <c r="P1897" s="90" t="s">
        <v>540</v>
      </c>
      <c r="Q1897" s="89" t="s">
        <v>540</v>
      </c>
      <c r="R1897" s="90">
        <v>37.246755611111105</v>
      </c>
      <c r="S1897" s="90">
        <v>189.01297827777779</v>
      </c>
      <c r="T1897" s="90">
        <v>16.034161722222223</v>
      </c>
      <c r="U1897" s="90">
        <v>0</v>
      </c>
      <c r="V1897" s="90">
        <v>690.25013949560446</v>
      </c>
      <c r="W1897" s="90">
        <v>9.3380000000000005E-2</v>
      </c>
      <c r="X1897" s="90">
        <v>101.73</v>
      </c>
      <c r="Y1897" s="90">
        <v>3.478102038965555</v>
      </c>
      <c r="Z1897" s="90">
        <v>17.650031911578893</v>
      </c>
      <c r="AA1897" s="90">
        <v>1.4972700216211112</v>
      </c>
      <c r="AB1897" s="90">
        <v>0</v>
      </c>
      <c r="AC1897" s="90">
        <v>64.455558026099553</v>
      </c>
      <c r="AD1897" s="90">
        <v>87.08096199826511</v>
      </c>
    </row>
    <row r="1898" spans="1:30" x14ac:dyDescent="0.2">
      <c r="A1898" s="89" t="s">
        <v>1117</v>
      </c>
      <c r="B1898" s="89" t="s">
        <v>578</v>
      </c>
      <c r="C1898" s="89" t="s">
        <v>6</v>
      </c>
      <c r="D1898" s="89" t="s">
        <v>940</v>
      </c>
      <c r="E1898" s="89" t="s">
        <v>608</v>
      </c>
      <c r="F1898" s="89" t="s">
        <v>608</v>
      </c>
      <c r="G1898" s="89" t="s">
        <v>541</v>
      </c>
      <c r="H1898" s="89" t="s">
        <v>83</v>
      </c>
      <c r="I1898" s="89" t="s">
        <v>411</v>
      </c>
      <c r="J1898" s="90">
        <v>55.043809000000003</v>
      </c>
      <c r="K1898" s="90">
        <v>74.568747000000002</v>
      </c>
      <c r="L1898" s="89" t="s">
        <v>24</v>
      </c>
      <c r="M1898" s="89" t="s">
        <v>25</v>
      </c>
      <c r="N1898" s="89"/>
      <c r="O1898" s="89" t="s">
        <v>25</v>
      </c>
      <c r="P1898" s="90" t="s">
        <v>540</v>
      </c>
      <c r="Q1898" s="89" t="s">
        <v>540</v>
      </c>
      <c r="R1898" s="90">
        <v>37.246755611111105</v>
      </c>
      <c r="S1898" s="90">
        <v>189.01297827777779</v>
      </c>
      <c r="T1898" s="90">
        <v>16.034161722222223</v>
      </c>
      <c r="U1898" s="90">
        <v>0</v>
      </c>
      <c r="V1898" s="90">
        <v>690.25013949560446</v>
      </c>
      <c r="W1898" s="90">
        <v>0.64320999999999995</v>
      </c>
      <c r="X1898" s="90">
        <v>101.73</v>
      </c>
      <c r="Y1898" s="90">
        <v>23.95748567662277</v>
      </c>
      <c r="Z1898" s="90">
        <v>121.57503775804945</v>
      </c>
      <c r="AA1898" s="90">
        <v>10.313333161350554</v>
      </c>
      <c r="AB1898" s="90">
        <v>0</v>
      </c>
      <c r="AC1898" s="90">
        <v>443.97579222496773</v>
      </c>
      <c r="AD1898" s="90">
        <v>599.8216488209905</v>
      </c>
    </row>
    <row r="1899" spans="1:30" x14ac:dyDescent="0.2">
      <c r="A1899" s="89" t="s">
        <v>1117</v>
      </c>
      <c r="B1899" s="89" t="s">
        <v>578</v>
      </c>
      <c r="C1899" s="89" t="s">
        <v>7</v>
      </c>
      <c r="D1899" s="89" t="s">
        <v>940</v>
      </c>
      <c r="E1899" s="89" t="s">
        <v>608</v>
      </c>
      <c r="F1899" s="89" t="s">
        <v>608</v>
      </c>
      <c r="G1899" s="89" t="s">
        <v>541</v>
      </c>
      <c r="H1899" s="89" t="s">
        <v>83</v>
      </c>
      <c r="I1899" s="89" t="s">
        <v>411</v>
      </c>
      <c r="J1899" s="90">
        <v>55.043809000000003</v>
      </c>
      <c r="K1899" s="90">
        <v>74.568747000000002</v>
      </c>
      <c r="L1899" s="89" t="s">
        <v>24</v>
      </c>
      <c r="M1899" s="89" t="s">
        <v>25</v>
      </c>
      <c r="N1899" s="89"/>
      <c r="O1899" s="89" t="s">
        <v>25</v>
      </c>
      <c r="P1899" s="90" t="s">
        <v>540</v>
      </c>
      <c r="Q1899" s="89" t="s">
        <v>540</v>
      </c>
      <c r="R1899" s="90">
        <v>37.246755611111105</v>
      </c>
      <c r="S1899" s="90">
        <v>189.01297827777779</v>
      </c>
      <c r="T1899" s="90">
        <v>16.034161722222223</v>
      </c>
      <c r="U1899" s="90">
        <v>0</v>
      </c>
      <c r="V1899" s="90">
        <v>690.25013949560446</v>
      </c>
      <c r="W1899" s="90">
        <v>0.41672999999999999</v>
      </c>
      <c r="X1899" s="90">
        <v>101.73</v>
      </c>
      <c r="Y1899" s="90">
        <v>15.521840465818331</v>
      </c>
      <c r="Z1899" s="90">
        <v>78.767378437698341</v>
      </c>
      <c r="AA1899" s="90">
        <v>6.6819162145016664</v>
      </c>
      <c r="AB1899" s="90">
        <v>0</v>
      </c>
      <c r="AC1899" s="90">
        <v>287.64794063200321</v>
      </c>
      <c r="AD1899" s="90">
        <v>388.61907575002158</v>
      </c>
    </row>
    <row r="1900" spans="1:30" x14ac:dyDescent="0.2">
      <c r="A1900" s="89" t="s">
        <v>1117</v>
      </c>
      <c r="B1900" s="89" t="s">
        <v>577</v>
      </c>
      <c r="C1900" s="89" t="s">
        <v>4</v>
      </c>
      <c r="D1900" s="89" t="s">
        <v>941</v>
      </c>
      <c r="E1900" s="89" t="s">
        <v>608</v>
      </c>
      <c r="F1900" s="89" t="s">
        <v>608</v>
      </c>
      <c r="G1900" s="89" t="s">
        <v>541</v>
      </c>
      <c r="H1900" s="89" t="s">
        <v>83</v>
      </c>
      <c r="I1900" s="89" t="s">
        <v>412</v>
      </c>
      <c r="J1900" s="90">
        <v>54.956502999999998</v>
      </c>
      <c r="K1900" s="90">
        <v>73.487329000000003</v>
      </c>
      <c r="L1900" s="89" t="s">
        <v>24</v>
      </c>
      <c r="M1900" s="89" t="s">
        <v>25</v>
      </c>
      <c r="N1900" s="89"/>
      <c r="O1900" s="89" t="s">
        <v>25</v>
      </c>
      <c r="P1900" s="90" t="s">
        <v>540</v>
      </c>
      <c r="Q1900" s="89" t="s">
        <v>540</v>
      </c>
      <c r="R1900" s="90">
        <v>37.246755611111105</v>
      </c>
      <c r="S1900" s="90">
        <v>189.01297827777779</v>
      </c>
      <c r="T1900" s="90">
        <v>16.034161722222223</v>
      </c>
      <c r="U1900" s="90">
        <v>0</v>
      </c>
      <c r="V1900" s="90">
        <v>251.08052268259377</v>
      </c>
      <c r="W1900" s="90">
        <v>1.14591</v>
      </c>
      <c r="X1900" s="90">
        <v>28.15</v>
      </c>
      <c r="Y1900" s="90">
        <v>42.681429722328325</v>
      </c>
      <c r="Z1900" s="90">
        <v>216.59186193828833</v>
      </c>
      <c r="AA1900" s="90">
        <v>18.373706259111668</v>
      </c>
      <c r="AB1900" s="90">
        <v>0</v>
      </c>
      <c r="AC1900" s="90">
        <v>287.71568174721102</v>
      </c>
      <c r="AD1900" s="90">
        <v>565.36267966693936</v>
      </c>
    </row>
    <row r="1901" spans="1:30" x14ac:dyDescent="0.2">
      <c r="A1901" s="89" t="s">
        <v>1117</v>
      </c>
      <c r="B1901" s="89" t="s">
        <v>577</v>
      </c>
      <c r="C1901" s="89" t="s">
        <v>5</v>
      </c>
      <c r="D1901" s="89" t="s">
        <v>941</v>
      </c>
      <c r="E1901" s="89" t="s">
        <v>608</v>
      </c>
      <c r="F1901" s="89" t="s">
        <v>608</v>
      </c>
      <c r="G1901" s="89" t="s">
        <v>541</v>
      </c>
      <c r="H1901" s="89" t="s">
        <v>83</v>
      </c>
      <c r="I1901" s="89" t="s">
        <v>412</v>
      </c>
      <c r="J1901" s="90">
        <v>54.956502999999998</v>
      </c>
      <c r="K1901" s="90">
        <v>73.487329000000003</v>
      </c>
      <c r="L1901" s="89" t="s">
        <v>24</v>
      </c>
      <c r="M1901" s="89" t="s">
        <v>25</v>
      </c>
      <c r="N1901" s="89"/>
      <c r="O1901" s="89" t="s">
        <v>25</v>
      </c>
      <c r="P1901" s="90" t="s">
        <v>540</v>
      </c>
      <c r="Q1901" s="89" t="s">
        <v>540</v>
      </c>
      <c r="R1901" s="90">
        <v>37.246755611111105</v>
      </c>
      <c r="S1901" s="90">
        <v>189.01297827777779</v>
      </c>
      <c r="T1901" s="90">
        <v>16.034161722222223</v>
      </c>
      <c r="U1901" s="90">
        <v>0</v>
      </c>
      <c r="V1901" s="90">
        <v>251.08052268259377</v>
      </c>
      <c r="W1901" s="90">
        <v>0.50105</v>
      </c>
      <c r="X1901" s="90">
        <v>28.15</v>
      </c>
      <c r="Y1901" s="90">
        <v>18.662486898947218</v>
      </c>
      <c r="Z1901" s="90">
        <v>94.704952766080567</v>
      </c>
      <c r="AA1901" s="90">
        <v>8.0339167309194437</v>
      </c>
      <c r="AB1901" s="90">
        <v>0</v>
      </c>
      <c r="AC1901" s="90">
        <v>125.80389589011361</v>
      </c>
      <c r="AD1901" s="90">
        <v>247.20525228606084</v>
      </c>
    </row>
    <row r="1902" spans="1:30" x14ac:dyDescent="0.2">
      <c r="A1902" s="89" t="s">
        <v>1117</v>
      </c>
      <c r="B1902" s="89" t="s">
        <v>577</v>
      </c>
      <c r="C1902" s="89" t="s">
        <v>10</v>
      </c>
      <c r="D1902" s="89" t="s">
        <v>941</v>
      </c>
      <c r="E1902" s="89" t="s">
        <v>608</v>
      </c>
      <c r="F1902" s="89" t="s">
        <v>608</v>
      </c>
      <c r="G1902" s="89" t="s">
        <v>541</v>
      </c>
      <c r="H1902" s="89" t="s">
        <v>83</v>
      </c>
      <c r="I1902" s="89" t="s">
        <v>412</v>
      </c>
      <c r="J1902" s="90">
        <v>54.956502999999998</v>
      </c>
      <c r="K1902" s="90">
        <v>73.487329000000003</v>
      </c>
      <c r="L1902" s="89" t="s">
        <v>24</v>
      </c>
      <c r="M1902" s="89" t="s">
        <v>25</v>
      </c>
      <c r="N1902" s="89"/>
      <c r="O1902" s="89" t="s">
        <v>25</v>
      </c>
      <c r="P1902" s="90" t="s">
        <v>540</v>
      </c>
      <c r="Q1902" s="89" t="s">
        <v>540</v>
      </c>
      <c r="R1902" s="90">
        <v>37.246755611111105</v>
      </c>
      <c r="S1902" s="90">
        <v>189.01297827777779</v>
      </c>
      <c r="T1902" s="90">
        <v>16.034161722222223</v>
      </c>
      <c r="U1902" s="90">
        <v>0</v>
      </c>
      <c r="V1902" s="90">
        <v>251.08052268259377</v>
      </c>
      <c r="W1902" s="90">
        <v>0.29332999999999998</v>
      </c>
      <c r="X1902" s="90">
        <v>28.15</v>
      </c>
      <c r="Y1902" s="90">
        <v>10.925590823407219</v>
      </c>
      <c r="Z1902" s="90">
        <v>55.443176918220558</v>
      </c>
      <c r="AA1902" s="90">
        <v>4.7033006579794439</v>
      </c>
      <c r="AB1902" s="90">
        <v>0</v>
      </c>
      <c r="AC1902" s="90">
        <v>73.649449718485229</v>
      </c>
      <c r="AD1902" s="90">
        <v>144.72151811809243</v>
      </c>
    </row>
    <row r="1903" spans="1:30" x14ac:dyDescent="0.2">
      <c r="A1903" s="89" t="s">
        <v>1117</v>
      </c>
      <c r="B1903" s="89" t="s">
        <v>577</v>
      </c>
      <c r="C1903" s="89" t="s">
        <v>9</v>
      </c>
      <c r="D1903" s="89" t="s">
        <v>941</v>
      </c>
      <c r="E1903" s="89" t="s">
        <v>608</v>
      </c>
      <c r="F1903" s="89" t="s">
        <v>608</v>
      </c>
      <c r="G1903" s="89" t="s">
        <v>541</v>
      </c>
      <c r="H1903" s="89" t="s">
        <v>83</v>
      </c>
      <c r="I1903" s="89" t="s">
        <v>412</v>
      </c>
      <c r="J1903" s="90">
        <v>54.956502999999998</v>
      </c>
      <c r="K1903" s="90">
        <v>73.487329000000003</v>
      </c>
      <c r="L1903" s="89" t="s">
        <v>24</v>
      </c>
      <c r="M1903" s="89" t="s">
        <v>25</v>
      </c>
      <c r="N1903" s="89"/>
      <c r="O1903" s="89" t="s">
        <v>25</v>
      </c>
      <c r="P1903" s="90" t="s">
        <v>540</v>
      </c>
      <c r="Q1903" s="89" t="s">
        <v>540</v>
      </c>
      <c r="R1903" s="90">
        <v>37.246755611111105</v>
      </c>
      <c r="S1903" s="90">
        <v>189.01297827777779</v>
      </c>
      <c r="T1903" s="90">
        <v>16.034161722222223</v>
      </c>
      <c r="U1903" s="90">
        <v>0</v>
      </c>
      <c r="V1903" s="90">
        <v>251.08052268259377</v>
      </c>
      <c r="W1903" s="90">
        <v>7.2010000000000005E-2</v>
      </c>
      <c r="X1903" s="90">
        <v>28.15</v>
      </c>
      <c r="Y1903" s="90">
        <v>2.682138871556111</v>
      </c>
      <c r="Z1903" s="90">
        <v>13.61082456578278</v>
      </c>
      <c r="AA1903" s="90">
        <v>1.1546199856172223</v>
      </c>
      <c r="AB1903" s="90">
        <v>0</v>
      </c>
      <c r="AC1903" s="90">
        <v>18.080308438373578</v>
      </c>
      <c r="AD1903" s="90">
        <v>35.527891861329692</v>
      </c>
    </row>
    <row r="1904" spans="1:30" x14ac:dyDescent="0.2">
      <c r="A1904" s="89" t="s">
        <v>1117</v>
      </c>
      <c r="B1904" s="89" t="s">
        <v>578</v>
      </c>
      <c r="C1904" s="89" t="s">
        <v>6</v>
      </c>
      <c r="D1904" s="89" t="s">
        <v>941</v>
      </c>
      <c r="E1904" s="89" t="s">
        <v>608</v>
      </c>
      <c r="F1904" s="89" t="s">
        <v>608</v>
      </c>
      <c r="G1904" s="89" t="s">
        <v>541</v>
      </c>
      <c r="H1904" s="89" t="s">
        <v>83</v>
      </c>
      <c r="I1904" s="89" t="s">
        <v>412</v>
      </c>
      <c r="J1904" s="90">
        <v>54.956502999999998</v>
      </c>
      <c r="K1904" s="90">
        <v>73.487329000000003</v>
      </c>
      <c r="L1904" s="89" t="s">
        <v>24</v>
      </c>
      <c r="M1904" s="89" t="s">
        <v>25</v>
      </c>
      <c r="N1904" s="89"/>
      <c r="O1904" s="89" t="s">
        <v>25</v>
      </c>
      <c r="P1904" s="90" t="s">
        <v>540</v>
      </c>
      <c r="Q1904" s="89" t="s">
        <v>540</v>
      </c>
      <c r="R1904" s="90">
        <v>37.246755611111105</v>
      </c>
      <c r="S1904" s="90">
        <v>189.01297827777779</v>
      </c>
      <c r="T1904" s="90">
        <v>16.034161722222223</v>
      </c>
      <c r="U1904" s="90">
        <v>0</v>
      </c>
      <c r="V1904" s="90">
        <v>251.08052268259377</v>
      </c>
      <c r="W1904" s="90">
        <v>0.88532999999999995</v>
      </c>
      <c r="X1904" s="90">
        <v>28.15</v>
      </c>
      <c r="Y1904" s="90">
        <v>32.975670145184992</v>
      </c>
      <c r="Z1904" s="90">
        <v>167.33886005866501</v>
      </c>
      <c r="AA1904" s="90">
        <v>14.195524397534999</v>
      </c>
      <c r="AB1904" s="90">
        <v>0</v>
      </c>
      <c r="AC1904" s="90">
        <v>222.28911914658073</v>
      </c>
      <c r="AD1904" s="90">
        <v>436.79917374796571</v>
      </c>
    </row>
    <row r="1905" spans="1:30" x14ac:dyDescent="0.2">
      <c r="A1905" s="89" t="s">
        <v>1117</v>
      </c>
      <c r="B1905" s="89" t="s">
        <v>578</v>
      </c>
      <c r="C1905" s="89" t="s">
        <v>7</v>
      </c>
      <c r="D1905" s="89" t="s">
        <v>941</v>
      </c>
      <c r="E1905" s="89" t="s">
        <v>608</v>
      </c>
      <c r="F1905" s="89" t="s">
        <v>608</v>
      </c>
      <c r="G1905" s="89" t="s">
        <v>541</v>
      </c>
      <c r="H1905" s="89" t="s">
        <v>83</v>
      </c>
      <c r="I1905" s="89" t="s">
        <v>412</v>
      </c>
      <c r="J1905" s="90">
        <v>54.956502999999998</v>
      </c>
      <c r="K1905" s="90">
        <v>73.487329000000003</v>
      </c>
      <c r="L1905" s="89" t="s">
        <v>24</v>
      </c>
      <c r="M1905" s="89" t="s">
        <v>25</v>
      </c>
      <c r="N1905" s="89"/>
      <c r="O1905" s="89" t="s">
        <v>25</v>
      </c>
      <c r="P1905" s="90" t="s">
        <v>540</v>
      </c>
      <c r="Q1905" s="89" t="s">
        <v>540</v>
      </c>
      <c r="R1905" s="90">
        <v>37.246755611111105</v>
      </c>
      <c r="S1905" s="90">
        <v>189.01297827777779</v>
      </c>
      <c r="T1905" s="90">
        <v>16.034161722222223</v>
      </c>
      <c r="U1905" s="90">
        <v>0</v>
      </c>
      <c r="V1905" s="90">
        <v>251.08052268259377</v>
      </c>
      <c r="W1905" s="90">
        <v>0.56835999999999998</v>
      </c>
      <c r="X1905" s="90">
        <v>28.15</v>
      </c>
      <c r="Y1905" s="90">
        <v>21.169566019131107</v>
      </c>
      <c r="Z1905" s="90">
        <v>107.42741633395778</v>
      </c>
      <c r="AA1905" s="90">
        <v>9.113176156442222</v>
      </c>
      <c r="AB1905" s="90">
        <v>0</v>
      </c>
      <c r="AC1905" s="90">
        <v>142.704125871879</v>
      </c>
      <c r="AD1905" s="90">
        <v>280.41428438141008</v>
      </c>
    </row>
    <row r="1906" spans="1:30" x14ac:dyDescent="0.2">
      <c r="A1906" s="89" t="s">
        <v>1117</v>
      </c>
      <c r="B1906" s="89" t="s">
        <v>577</v>
      </c>
      <c r="C1906" s="89" t="s">
        <v>4</v>
      </c>
      <c r="D1906" s="89" t="s">
        <v>942</v>
      </c>
      <c r="E1906" s="89" t="s">
        <v>608</v>
      </c>
      <c r="F1906" s="89" t="s">
        <v>608</v>
      </c>
      <c r="G1906" s="89" t="s">
        <v>541</v>
      </c>
      <c r="H1906" s="89" t="s">
        <v>83</v>
      </c>
      <c r="I1906" s="89" t="s">
        <v>413</v>
      </c>
      <c r="J1906" s="90">
        <v>55.985579999999999</v>
      </c>
      <c r="K1906" s="90">
        <v>71.485979999999998</v>
      </c>
      <c r="L1906" s="89" t="s">
        <v>24</v>
      </c>
      <c r="M1906" s="89" t="s">
        <v>25</v>
      </c>
      <c r="N1906" s="89"/>
      <c r="O1906" s="89" t="s">
        <v>25</v>
      </c>
      <c r="P1906" s="90" t="s">
        <v>540</v>
      </c>
      <c r="Q1906" s="89" t="s">
        <v>540</v>
      </c>
      <c r="R1906" s="90">
        <v>37.246755611111105</v>
      </c>
      <c r="S1906" s="90">
        <v>189.01297827777779</v>
      </c>
      <c r="T1906" s="90">
        <v>16.034161722222223</v>
      </c>
      <c r="U1906" s="90">
        <v>0</v>
      </c>
      <c r="V1906" s="90">
        <v>921.35702739632882</v>
      </c>
      <c r="W1906" s="90">
        <v>0.54925999999999997</v>
      </c>
      <c r="X1906" s="90">
        <v>194.73</v>
      </c>
      <c r="Y1906" s="90">
        <v>20.458152986958883</v>
      </c>
      <c r="Z1906" s="90">
        <v>103.81726844885222</v>
      </c>
      <c r="AA1906" s="90">
        <v>8.8069236675477782</v>
      </c>
      <c r="AB1906" s="90">
        <v>0</v>
      </c>
      <c r="AC1906" s="90">
        <v>506.06456086770754</v>
      </c>
      <c r="AD1906" s="90">
        <v>639.14690597106642</v>
      </c>
    </row>
    <row r="1907" spans="1:30" x14ac:dyDescent="0.2">
      <c r="A1907" s="89" t="s">
        <v>1117</v>
      </c>
      <c r="B1907" s="89" t="s">
        <v>577</v>
      </c>
      <c r="C1907" s="89" t="s">
        <v>5</v>
      </c>
      <c r="D1907" s="89" t="s">
        <v>942</v>
      </c>
      <c r="E1907" s="89" t="s">
        <v>608</v>
      </c>
      <c r="F1907" s="89" t="s">
        <v>608</v>
      </c>
      <c r="G1907" s="89" t="s">
        <v>541</v>
      </c>
      <c r="H1907" s="89" t="s">
        <v>83</v>
      </c>
      <c r="I1907" s="89" t="s">
        <v>413</v>
      </c>
      <c r="J1907" s="90">
        <v>55.985579999999999</v>
      </c>
      <c r="K1907" s="90">
        <v>71.485979999999998</v>
      </c>
      <c r="L1907" s="89" t="s">
        <v>24</v>
      </c>
      <c r="M1907" s="89" t="s">
        <v>25</v>
      </c>
      <c r="N1907" s="89"/>
      <c r="O1907" s="89" t="s">
        <v>25</v>
      </c>
      <c r="P1907" s="90" t="s">
        <v>540</v>
      </c>
      <c r="Q1907" s="89" t="s">
        <v>540</v>
      </c>
      <c r="R1907" s="90">
        <v>37.246755611111105</v>
      </c>
      <c r="S1907" s="90">
        <v>189.01297827777779</v>
      </c>
      <c r="T1907" s="90">
        <v>16.034161722222223</v>
      </c>
      <c r="U1907" s="90">
        <v>0</v>
      </c>
      <c r="V1907" s="90">
        <v>921.35702739632882</v>
      </c>
      <c r="W1907" s="90">
        <v>0.23835999999999999</v>
      </c>
      <c r="X1907" s="90">
        <v>194.73</v>
      </c>
      <c r="Y1907" s="90">
        <v>8.8781366674644424</v>
      </c>
      <c r="Z1907" s="90">
        <v>45.053133502291111</v>
      </c>
      <c r="AA1907" s="90">
        <v>3.8219027881088889</v>
      </c>
      <c r="AB1907" s="90">
        <v>0</v>
      </c>
      <c r="AC1907" s="90">
        <v>219.61466105018891</v>
      </c>
      <c r="AD1907" s="90">
        <v>277.36783400805336</v>
      </c>
    </row>
    <row r="1908" spans="1:30" x14ac:dyDescent="0.2">
      <c r="A1908" s="89" t="s">
        <v>1117</v>
      </c>
      <c r="B1908" s="89" t="s">
        <v>577</v>
      </c>
      <c r="C1908" s="89" t="s">
        <v>10</v>
      </c>
      <c r="D1908" s="89" t="s">
        <v>942</v>
      </c>
      <c r="E1908" s="89" t="s">
        <v>608</v>
      </c>
      <c r="F1908" s="89" t="s">
        <v>608</v>
      </c>
      <c r="G1908" s="89" t="s">
        <v>541</v>
      </c>
      <c r="H1908" s="89" t="s">
        <v>83</v>
      </c>
      <c r="I1908" s="89" t="s">
        <v>413</v>
      </c>
      <c r="J1908" s="90">
        <v>55.985579999999999</v>
      </c>
      <c r="K1908" s="90">
        <v>71.485979999999998</v>
      </c>
      <c r="L1908" s="89" t="s">
        <v>24</v>
      </c>
      <c r="M1908" s="89" t="s">
        <v>25</v>
      </c>
      <c r="N1908" s="89"/>
      <c r="O1908" s="89" t="s">
        <v>25</v>
      </c>
      <c r="P1908" s="90" t="s">
        <v>540</v>
      </c>
      <c r="Q1908" s="89" t="s">
        <v>540</v>
      </c>
      <c r="R1908" s="90">
        <v>37.246755611111105</v>
      </c>
      <c r="S1908" s="90">
        <v>189.01297827777779</v>
      </c>
      <c r="T1908" s="90">
        <v>16.034161722222223</v>
      </c>
      <c r="U1908" s="90">
        <v>0</v>
      </c>
      <c r="V1908" s="90">
        <v>921.35702739632882</v>
      </c>
      <c r="W1908" s="90">
        <v>0.13921</v>
      </c>
      <c r="X1908" s="90">
        <v>194.73</v>
      </c>
      <c r="Y1908" s="90">
        <v>5.1851208486227769</v>
      </c>
      <c r="Z1908" s="90">
        <v>26.312496706049448</v>
      </c>
      <c r="AA1908" s="90">
        <v>2.2321156533505557</v>
      </c>
      <c r="AB1908" s="90">
        <v>0</v>
      </c>
      <c r="AC1908" s="90">
        <v>128.26211178384293</v>
      </c>
      <c r="AD1908" s="90">
        <v>161.99184499186572</v>
      </c>
    </row>
    <row r="1909" spans="1:30" x14ac:dyDescent="0.2">
      <c r="A1909" s="89" t="s">
        <v>1117</v>
      </c>
      <c r="B1909" s="89" t="s">
        <v>577</v>
      </c>
      <c r="C1909" s="89" t="s">
        <v>9</v>
      </c>
      <c r="D1909" s="89" t="s">
        <v>942</v>
      </c>
      <c r="E1909" s="89" t="s">
        <v>608</v>
      </c>
      <c r="F1909" s="89" t="s">
        <v>608</v>
      </c>
      <c r="G1909" s="89" t="s">
        <v>541</v>
      </c>
      <c r="H1909" s="89" t="s">
        <v>83</v>
      </c>
      <c r="I1909" s="89" t="s">
        <v>413</v>
      </c>
      <c r="J1909" s="90">
        <v>55.985579999999999</v>
      </c>
      <c r="K1909" s="90">
        <v>71.485979999999998</v>
      </c>
      <c r="L1909" s="89" t="s">
        <v>24</v>
      </c>
      <c r="M1909" s="89" t="s">
        <v>25</v>
      </c>
      <c r="N1909" s="89"/>
      <c r="O1909" s="89" t="s">
        <v>25</v>
      </c>
      <c r="P1909" s="90" t="s">
        <v>540</v>
      </c>
      <c r="Q1909" s="89" t="s">
        <v>540</v>
      </c>
      <c r="R1909" s="90">
        <v>37.246755611111105</v>
      </c>
      <c r="S1909" s="90">
        <v>189.01297827777779</v>
      </c>
      <c r="T1909" s="90">
        <v>16.034161722222223</v>
      </c>
      <c r="U1909" s="90">
        <v>0</v>
      </c>
      <c r="V1909" s="90">
        <v>921.35702739632882</v>
      </c>
      <c r="W1909" s="90">
        <v>3.4099999999999998E-2</v>
      </c>
      <c r="X1909" s="90">
        <v>194.73</v>
      </c>
      <c r="Y1909" s="90">
        <v>1.2701143663388885</v>
      </c>
      <c r="Z1909" s="90">
        <v>6.4453425592722224</v>
      </c>
      <c r="AA1909" s="90">
        <v>0.54676491472777777</v>
      </c>
      <c r="AB1909" s="90">
        <v>0</v>
      </c>
      <c r="AC1909" s="90">
        <v>31.418274634214811</v>
      </c>
      <c r="AD1909" s="90">
        <v>39.680496474553699</v>
      </c>
    </row>
    <row r="1910" spans="1:30" x14ac:dyDescent="0.2">
      <c r="A1910" s="89" t="s">
        <v>1117</v>
      </c>
      <c r="B1910" s="89" t="s">
        <v>578</v>
      </c>
      <c r="C1910" s="89" t="s">
        <v>6</v>
      </c>
      <c r="D1910" s="89" t="s">
        <v>942</v>
      </c>
      <c r="E1910" s="89" t="s">
        <v>608</v>
      </c>
      <c r="F1910" s="89" t="s">
        <v>608</v>
      </c>
      <c r="G1910" s="89" t="s">
        <v>541</v>
      </c>
      <c r="H1910" s="89" t="s">
        <v>83</v>
      </c>
      <c r="I1910" s="89" t="s">
        <v>413</v>
      </c>
      <c r="J1910" s="90">
        <v>55.985579999999999</v>
      </c>
      <c r="K1910" s="90">
        <v>71.485979999999998</v>
      </c>
      <c r="L1910" s="89" t="s">
        <v>24</v>
      </c>
      <c r="M1910" s="89" t="s">
        <v>25</v>
      </c>
      <c r="N1910" s="89"/>
      <c r="O1910" s="89" t="s">
        <v>25</v>
      </c>
      <c r="P1910" s="90" t="s">
        <v>540</v>
      </c>
      <c r="Q1910" s="89" t="s">
        <v>540</v>
      </c>
      <c r="R1910" s="90">
        <v>37.246755611111105</v>
      </c>
      <c r="S1910" s="90">
        <v>189.01297827777779</v>
      </c>
      <c r="T1910" s="90">
        <v>16.034161722222223</v>
      </c>
      <c r="U1910" s="90">
        <v>0</v>
      </c>
      <c r="V1910" s="90">
        <v>921.35702739632882</v>
      </c>
      <c r="W1910" s="90">
        <v>3.2187299999999999</v>
      </c>
      <c r="X1910" s="90">
        <v>194.73</v>
      </c>
      <c r="Y1910" s="90">
        <v>119.88724968815164</v>
      </c>
      <c r="Z1910" s="90">
        <v>608.38174357203172</v>
      </c>
      <c r="AA1910" s="90">
        <v>51.609637360168335</v>
      </c>
      <c r="AB1910" s="90">
        <v>0</v>
      </c>
      <c r="AC1910" s="90">
        <v>2965.5995047913852</v>
      </c>
      <c r="AD1910" s="90">
        <v>3745.4781354117367</v>
      </c>
    </row>
    <row r="1911" spans="1:30" x14ac:dyDescent="0.2">
      <c r="A1911" s="89" t="s">
        <v>1117</v>
      </c>
      <c r="B1911" s="89" t="s">
        <v>578</v>
      </c>
      <c r="C1911" s="89" t="s">
        <v>7</v>
      </c>
      <c r="D1911" s="89" t="s">
        <v>942</v>
      </c>
      <c r="E1911" s="89" t="s">
        <v>608</v>
      </c>
      <c r="F1911" s="89" t="s">
        <v>608</v>
      </c>
      <c r="G1911" s="89" t="s">
        <v>541</v>
      </c>
      <c r="H1911" s="89" t="s">
        <v>83</v>
      </c>
      <c r="I1911" s="89" t="s">
        <v>413</v>
      </c>
      <c r="J1911" s="90">
        <v>55.985579999999999</v>
      </c>
      <c r="K1911" s="90">
        <v>71.485979999999998</v>
      </c>
      <c r="L1911" s="89" t="s">
        <v>24</v>
      </c>
      <c r="M1911" s="89" t="s">
        <v>25</v>
      </c>
      <c r="N1911" s="89"/>
      <c r="O1911" s="89" t="s">
        <v>25</v>
      </c>
      <c r="P1911" s="90" t="s">
        <v>540</v>
      </c>
      <c r="Q1911" s="89" t="s">
        <v>540</v>
      </c>
      <c r="R1911" s="90">
        <v>37.246755611111105</v>
      </c>
      <c r="S1911" s="90">
        <v>189.01297827777779</v>
      </c>
      <c r="T1911" s="90">
        <v>16.034161722222223</v>
      </c>
      <c r="U1911" s="90">
        <v>0</v>
      </c>
      <c r="V1911" s="90">
        <v>921.35702739632882</v>
      </c>
      <c r="W1911" s="90">
        <v>2.0437799999999999</v>
      </c>
      <c r="X1911" s="90">
        <v>194.73</v>
      </c>
      <c r="Y1911" s="90">
        <v>76.124174182876658</v>
      </c>
      <c r="Z1911" s="90">
        <v>386.30094474455666</v>
      </c>
      <c r="AA1911" s="90">
        <v>32.77029904464333</v>
      </c>
      <c r="AB1911" s="90">
        <v>0</v>
      </c>
      <c r="AC1911" s="90">
        <v>1883.0510654520688</v>
      </c>
      <c r="AD1911" s="90">
        <v>2378.2464834241455</v>
      </c>
    </row>
    <row r="1912" spans="1:30" x14ac:dyDescent="0.2">
      <c r="A1912" s="89" t="s">
        <v>1117</v>
      </c>
      <c r="B1912" s="89" t="s">
        <v>577</v>
      </c>
      <c r="C1912" s="89" t="s">
        <v>4</v>
      </c>
      <c r="D1912" s="89" t="s">
        <v>943</v>
      </c>
      <c r="E1912" s="89" t="s">
        <v>608</v>
      </c>
      <c r="F1912" s="89" t="s">
        <v>608</v>
      </c>
      <c r="G1912" s="89" t="s">
        <v>541</v>
      </c>
      <c r="H1912" s="89" t="s">
        <v>83</v>
      </c>
      <c r="I1912" s="89" t="s">
        <v>414</v>
      </c>
      <c r="J1912" s="90">
        <v>54.996583000000001</v>
      </c>
      <c r="K1912" s="90">
        <v>73.209667999999994</v>
      </c>
      <c r="L1912" s="89" t="s">
        <v>24</v>
      </c>
      <c r="M1912" s="89" t="s">
        <v>25</v>
      </c>
      <c r="N1912" s="89"/>
      <c r="O1912" s="89" t="s">
        <v>25</v>
      </c>
      <c r="P1912" s="90" t="s">
        <v>540</v>
      </c>
      <c r="Q1912" s="89" t="s">
        <v>540</v>
      </c>
      <c r="R1912" s="90">
        <v>37.246755611111105</v>
      </c>
      <c r="S1912" s="90">
        <v>189.01297827777779</v>
      </c>
      <c r="T1912" s="90">
        <v>16.034161722222223</v>
      </c>
      <c r="U1912" s="90">
        <v>0</v>
      </c>
      <c r="V1912" s="90">
        <v>251.08052268259377</v>
      </c>
      <c r="W1912" s="90">
        <v>1.1087</v>
      </c>
      <c r="X1912" s="90">
        <v>18.149999999999999</v>
      </c>
      <c r="Y1912" s="90">
        <v>41.295477946038886</v>
      </c>
      <c r="Z1912" s="90">
        <v>209.55868901657223</v>
      </c>
      <c r="AA1912" s="90">
        <v>17.77707510142778</v>
      </c>
      <c r="AB1912" s="90">
        <v>0</v>
      </c>
      <c r="AC1912" s="90">
        <v>278.37297549819169</v>
      </c>
      <c r="AD1912" s="90">
        <v>547.00421756223056</v>
      </c>
    </row>
    <row r="1913" spans="1:30" x14ac:dyDescent="0.2">
      <c r="A1913" s="89" t="s">
        <v>1117</v>
      </c>
      <c r="B1913" s="89" t="s">
        <v>577</v>
      </c>
      <c r="C1913" s="89" t="s">
        <v>5</v>
      </c>
      <c r="D1913" s="89" t="s">
        <v>943</v>
      </c>
      <c r="E1913" s="89" t="s">
        <v>608</v>
      </c>
      <c r="F1913" s="89" t="s">
        <v>608</v>
      </c>
      <c r="G1913" s="89" t="s">
        <v>541</v>
      </c>
      <c r="H1913" s="89" t="s">
        <v>83</v>
      </c>
      <c r="I1913" s="89" t="s">
        <v>414</v>
      </c>
      <c r="J1913" s="90">
        <v>54.996583000000001</v>
      </c>
      <c r="K1913" s="90">
        <v>73.209667999999994</v>
      </c>
      <c r="L1913" s="89" t="s">
        <v>24</v>
      </c>
      <c r="M1913" s="89" t="s">
        <v>25</v>
      </c>
      <c r="N1913" s="89"/>
      <c r="O1913" s="89" t="s">
        <v>25</v>
      </c>
      <c r="P1913" s="90" t="s">
        <v>540</v>
      </c>
      <c r="Q1913" s="89" t="s">
        <v>540</v>
      </c>
      <c r="R1913" s="90">
        <v>37.246755611111105</v>
      </c>
      <c r="S1913" s="90">
        <v>189.01297827777779</v>
      </c>
      <c r="T1913" s="90">
        <v>16.034161722222223</v>
      </c>
      <c r="U1913" s="90">
        <v>0</v>
      </c>
      <c r="V1913" s="90">
        <v>251.08052268259377</v>
      </c>
      <c r="W1913" s="90">
        <v>0.47171000000000002</v>
      </c>
      <c r="X1913" s="90">
        <v>18.149999999999999</v>
      </c>
      <c r="Y1913" s="90">
        <v>17.569667089317221</v>
      </c>
      <c r="Z1913" s="90">
        <v>89.159311983410561</v>
      </c>
      <c r="AA1913" s="90">
        <v>7.5634744259894449</v>
      </c>
      <c r="AB1913" s="90">
        <v>0</v>
      </c>
      <c r="AC1913" s="90">
        <v>118.43719335460631</v>
      </c>
      <c r="AD1913" s="90">
        <v>232.72964685332352</v>
      </c>
    </row>
    <row r="1914" spans="1:30" x14ac:dyDescent="0.2">
      <c r="A1914" s="89" t="s">
        <v>1117</v>
      </c>
      <c r="B1914" s="89" t="s">
        <v>577</v>
      </c>
      <c r="C1914" s="89" t="s">
        <v>10</v>
      </c>
      <c r="D1914" s="89" t="s">
        <v>943</v>
      </c>
      <c r="E1914" s="89" t="s">
        <v>608</v>
      </c>
      <c r="F1914" s="89" t="s">
        <v>608</v>
      </c>
      <c r="G1914" s="89" t="s">
        <v>541</v>
      </c>
      <c r="H1914" s="89" t="s">
        <v>83</v>
      </c>
      <c r="I1914" s="89" t="s">
        <v>414</v>
      </c>
      <c r="J1914" s="90">
        <v>54.996583000000001</v>
      </c>
      <c r="K1914" s="90">
        <v>73.209667999999994</v>
      </c>
      <c r="L1914" s="89" t="s">
        <v>24</v>
      </c>
      <c r="M1914" s="89" t="s">
        <v>25</v>
      </c>
      <c r="N1914" s="89"/>
      <c r="O1914" s="89" t="s">
        <v>25</v>
      </c>
      <c r="P1914" s="90" t="s">
        <v>540</v>
      </c>
      <c r="Q1914" s="89" t="s">
        <v>540</v>
      </c>
      <c r="R1914" s="90">
        <v>37.246755611111105</v>
      </c>
      <c r="S1914" s="90">
        <v>189.01297827777779</v>
      </c>
      <c r="T1914" s="90">
        <v>16.034161722222223</v>
      </c>
      <c r="U1914" s="90">
        <v>0</v>
      </c>
      <c r="V1914" s="90">
        <v>251.08052268259377</v>
      </c>
      <c r="W1914" s="90">
        <v>0.27372999999999997</v>
      </c>
      <c r="X1914" s="90">
        <v>18.149999999999999</v>
      </c>
      <c r="Y1914" s="90">
        <v>10.195554413429441</v>
      </c>
      <c r="Z1914" s="90">
        <v>51.73852254397611</v>
      </c>
      <c r="AA1914" s="90">
        <v>4.3890310882238888</v>
      </c>
      <c r="AB1914" s="90">
        <v>0</v>
      </c>
      <c r="AC1914" s="90">
        <v>68.728271473906389</v>
      </c>
      <c r="AD1914" s="90">
        <v>135.05137951953583</v>
      </c>
    </row>
    <row r="1915" spans="1:30" x14ac:dyDescent="0.2">
      <c r="A1915" s="89" t="s">
        <v>1117</v>
      </c>
      <c r="B1915" s="89" t="s">
        <v>577</v>
      </c>
      <c r="C1915" s="89" t="s">
        <v>9</v>
      </c>
      <c r="D1915" s="89" t="s">
        <v>943</v>
      </c>
      <c r="E1915" s="89" t="s">
        <v>608</v>
      </c>
      <c r="F1915" s="89" t="s">
        <v>608</v>
      </c>
      <c r="G1915" s="89" t="s">
        <v>541</v>
      </c>
      <c r="H1915" s="89" t="s">
        <v>83</v>
      </c>
      <c r="I1915" s="89" t="s">
        <v>414</v>
      </c>
      <c r="J1915" s="90">
        <v>54.996583000000001</v>
      </c>
      <c r="K1915" s="90">
        <v>73.209667999999994</v>
      </c>
      <c r="L1915" s="89" t="s">
        <v>24</v>
      </c>
      <c r="M1915" s="89" t="s">
        <v>25</v>
      </c>
      <c r="N1915" s="89"/>
      <c r="O1915" s="89" t="s">
        <v>25</v>
      </c>
      <c r="P1915" s="90" t="s">
        <v>540</v>
      </c>
      <c r="Q1915" s="89" t="s">
        <v>540</v>
      </c>
      <c r="R1915" s="90">
        <v>37.246755611111105</v>
      </c>
      <c r="S1915" s="90">
        <v>189.01297827777779</v>
      </c>
      <c r="T1915" s="90">
        <v>16.034161722222223</v>
      </c>
      <c r="U1915" s="90">
        <v>0</v>
      </c>
      <c r="V1915" s="90">
        <v>251.08052268259377</v>
      </c>
      <c r="W1915" s="90">
        <v>6.6640000000000005E-2</v>
      </c>
      <c r="X1915" s="90">
        <v>18.149999999999999</v>
      </c>
      <c r="Y1915" s="90">
        <v>2.482123793924444</v>
      </c>
      <c r="Z1915" s="90">
        <v>12.595824872431113</v>
      </c>
      <c r="AA1915" s="90">
        <v>1.0685165371688889</v>
      </c>
      <c r="AB1915" s="90">
        <v>0</v>
      </c>
      <c r="AC1915" s="90">
        <v>16.732006031568051</v>
      </c>
      <c r="AD1915" s="90">
        <v>32.878471235092498</v>
      </c>
    </row>
    <row r="1916" spans="1:30" x14ac:dyDescent="0.2">
      <c r="A1916" s="89" t="s">
        <v>1117</v>
      </c>
      <c r="B1916" s="89" t="s">
        <v>578</v>
      </c>
      <c r="C1916" s="89" t="s">
        <v>6</v>
      </c>
      <c r="D1916" s="89" t="s">
        <v>943</v>
      </c>
      <c r="E1916" s="89" t="s">
        <v>608</v>
      </c>
      <c r="F1916" s="89" t="s">
        <v>608</v>
      </c>
      <c r="G1916" s="89" t="s">
        <v>541</v>
      </c>
      <c r="H1916" s="89" t="s">
        <v>83</v>
      </c>
      <c r="I1916" s="89" t="s">
        <v>414</v>
      </c>
      <c r="J1916" s="90">
        <v>54.996583000000001</v>
      </c>
      <c r="K1916" s="90">
        <v>73.209667999999994</v>
      </c>
      <c r="L1916" s="89" t="s">
        <v>24</v>
      </c>
      <c r="M1916" s="89" t="s">
        <v>25</v>
      </c>
      <c r="N1916" s="89"/>
      <c r="O1916" s="89" t="s">
        <v>25</v>
      </c>
      <c r="P1916" s="90" t="s">
        <v>540</v>
      </c>
      <c r="Q1916" s="89" t="s">
        <v>540</v>
      </c>
      <c r="R1916" s="90">
        <v>37.246755611111105</v>
      </c>
      <c r="S1916" s="90">
        <v>189.01297827777779</v>
      </c>
      <c r="T1916" s="90">
        <v>16.034161722222223</v>
      </c>
      <c r="U1916" s="90">
        <v>0</v>
      </c>
      <c r="V1916" s="90">
        <v>251.08052268259377</v>
      </c>
      <c r="W1916" s="90">
        <v>2.55898</v>
      </c>
      <c r="X1916" s="90">
        <v>18.149999999999999</v>
      </c>
      <c r="Y1916" s="90">
        <v>95.313702673721096</v>
      </c>
      <c r="Z1916" s="90">
        <v>483.68043115326782</v>
      </c>
      <c r="AA1916" s="90">
        <v>41.031099163932225</v>
      </c>
      <c r="AB1916" s="90">
        <v>0</v>
      </c>
      <c r="AC1916" s="90">
        <v>642.5100359343038</v>
      </c>
      <c r="AD1916" s="90">
        <v>1262.535268925225</v>
      </c>
    </row>
    <row r="1917" spans="1:30" x14ac:dyDescent="0.2">
      <c r="A1917" s="89" t="s">
        <v>1117</v>
      </c>
      <c r="B1917" s="89" t="s">
        <v>578</v>
      </c>
      <c r="C1917" s="89" t="s">
        <v>7</v>
      </c>
      <c r="D1917" s="89" t="s">
        <v>943</v>
      </c>
      <c r="E1917" s="89" t="s">
        <v>608</v>
      </c>
      <c r="F1917" s="89" t="s">
        <v>608</v>
      </c>
      <c r="G1917" s="89" t="s">
        <v>541</v>
      </c>
      <c r="H1917" s="89" t="s">
        <v>83</v>
      </c>
      <c r="I1917" s="89" t="s">
        <v>414</v>
      </c>
      <c r="J1917" s="90">
        <v>54.996583000000001</v>
      </c>
      <c r="K1917" s="90">
        <v>73.209667999999994</v>
      </c>
      <c r="L1917" s="89" t="s">
        <v>24</v>
      </c>
      <c r="M1917" s="89" t="s">
        <v>25</v>
      </c>
      <c r="N1917" s="89"/>
      <c r="O1917" s="89" t="s">
        <v>25</v>
      </c>
      <c r="P1917" s="90" t="s">
        <v>540</v>
      </c>
      <c r="Q1917" s="89" t="s">
        <v>540</v>
      </c>
      <c r="R1917" s="90">
        <v>37.246755611111105</v>
      </c>
      <c r="S1917" s="90">
        <v>189.01297827777779</v>
      </c>
      <c r="T1917" s="90">
        <v>16.034161722222223</v>
      </c>
      <c r="U1917" s="90">
        <v>0</v>
      </c>
      <c r="V1917" s="90">
        <v>251.08052268259377</v>
      </c>
      <c r="W1917" s="90">
        <v>1.63957</v>
      </c>
      <c r="X1917" s="90">
        <v>18.149999999999999</v>
      </c>
      <c r="Y1917" s="90">
        <v>61.068663097309432</v>
      </c>
      <c r="Z1917" s="90">
        <v>309.90000879489611</v>
      </c>
      <c r="AA1917" s="90">
        <v>26.28913053490389</v>
      </c>
      <c r="AB1917" s="90">
        <v>0</v>
      </c>
      <c r="AC1917" s="90">
        <v>411.66409257470025</v>
      </c>
      <c r="AD1917" s="90">
        <v>808.92189500180962</v>
      </c>
    </row>
    <row r="1918" spans="1:30" x14ac:dyDescent="0.2">
      <c r="A1918" s="89" t="s">
        <v>1117</v>
      </c>
      <c r="B1918" s="89" t="s">
        <v>577</v>
      </c>
      <c r="C1918" s="89" t="s">
        <v>4</v>
      </c>
      <c r="D1918" s="89" t="s">
        <v>944</v>
      </c>
      <c r="E1918" s="89" t="s">
        <v>608</v>
      </c>
      <c r="F1918" s="89" t="s">
        <v>608</v>
      </c>
      <c r="G1918" s="89" t="s">
        <v>541</v>
      </c>
      <c r="H1918" s="89" t="s">
        <v>83</v>
      </c>
      <c r="I1918" s="89" t="s">
        <v>415</v>
      </c>
      <c r="J1918" s="90">
        <v>54.976129999999998</v>
      </c>
      <c r="K1918" s="90">
        <v>74.122709999999998</v>
      </c>
      <c r="L1918" s="89" t="s">
        <v>24</v>
      </c>
      <c r="M1918" s="89" t="s">
        <v>25</v>
      </c>
      <c r="N1918" s="89"/>
      <c r="O1918" s="89" t="s">
        <v>25</v>
      </c>
      <c r="P1918" s="90" t="s">
        <v>540</v>
      </c>
      <c r="Q1918" s="89" t="s">
        <v>540</v>
      </c>
      <c r="R1918" s="90">
        <v>37.246755611111105</v>
      </c>
      <c r="S1918" s="90">
        <v>189.01297827777779</v>
      </c>
      <c r="T1918" s="90">
        <v>16.034161722222223</v>
      </c>
      <c r="U1918" s="90">
        <v>0</v>
      </c>
      <c r="V1918" s="90">
        <v>474.68691397928319</v>
      </c>
      <c r="W1918" s="90">
        <v>0.92783000000000004</v>
      </c>
      <c r="X1918" s="90">
        <v>69.959999999999994</v>
      </c>
      <c r="Y1918" s="90">
        <v>34.55865725865722</v>
      </c>
      <c r="Z1918" s="90">
        <v>175.37191163547058</v>
      </c>
      <c r="AA1918" s="90">
        <v>14.876976270729445</v>
      </c>
      <c r="AB1918" s="90">
        <v>0</v>
      </c>
      <c r="AC1918" s="90">
        <v>440.42875939739832</v>
      </c>
      <c r="AD1918" s="90">
        <v>665.23630456225555</v>
      </c>
    </row>
    <row r="1919" spans="1:30" x14ac:dyDescent="0.2">
      <c r="A1919" s="89" t="s">
        <v>1117</v>
      </c>
      <c r="B1919" s="89" t="s">
        <v>577</v>
      </c>
      <c r="C1919" s="89" t="s">
        <v>5</v>
      </c>
      <c r="D1919" s="89" t="s">
        <v>944</v>
      </c>
      <c r="E1919" s="89" t="s">
        <v>608</v>
      </c>
      <c r="F1919" s="89" t="s">
        <v>608</v>
      </c>
      <c r="G1919" s="89" t="s">
        <v>541</v>
      </c>
      <c r="H1919" s="89" t="s">
        <v>83</v>
      </c>
      <c r="I1919" s="89" t="s">
        <v>415</v>
      </c>
      <c r="J1919" s="90">
        <v>54.976129999999998</v>
      </c>
      <c r="K1919" s="90">
        <v>74.122709999999998</v>
      </c>
      <c r="L1919" s="89" t="s">
        <v>24</v>
      </c>
      <c r="M1919" s="89" t="s">
        <v>25</v>
      </c>
      <c r="N1919" s="89"/>
      <c r="O1919" s="89" t="s">
        <v>25</v>
      </c>
      <c r="P1919" s="90" t="s">
        <v>540</v>
      </c>
      <c r="Q1919" s="89" t="s">
        <v>540</v>
      </c>
      <c r="R1919" s="90">
        <v>37.246755611111105</v>
      </c>
      <c r="S1919" s="90">
        <v>189.01297827777779</v>
      </c>
      <c r="T1919" s="90">
        <v>16.034161722222223</v>
      </c>
      <c r="U1919" s="90">
        <v>0</v>
      </c>
      <c r="V1919" s="90">
        <v>474.68691397928319</v>
      </c>
      <c r="W1919" s="90">
        <v>0.40977000000000002</v>
      </c>
      <c r="X1919" s="90">
        <v>69.959999999999994</v>
      </c>
      <c r="Y1919" s="90">
        <v>15.262603046764998</v>
      </c>
      <c r="Z1919" s="90">
        <v>77.451848108885017</v>
      </c>
      <c r="AA1919" s="90">
        <v>6.5703184489150006</v>
      </c>
      <c r="AB1919" s="90">
        <v>0</v>
      </c>
      <c r="AC1919" s="90">
        <v>194.51245674129089</v>
      </c>
      <c r="AD1919" s="90">
        <v>293.7972263458559</v>
      </c>
    </row>
    <row r="1920" spans="1:30" x14ac:dyDescent="0.2">
      <c r="A1920" s="89" t="s">
        <v>1117</v>
      </c>
      <c r="B1920" s="89" t="s">
        <v>577</v>
      </c>
      <c r="C1920" s="89" t="s">
        <v>10</v>
      </c>
      <c r="D1920" s="89" t="s">
        <v>944</v>
      </c>
      <c r="E1920" s="89" t="s">
        <v>608</v>
      </c>
      <c r="F1920" s="89" t="s">
        <v>608</v>
      </c>
      <c r="G1920" s="89" t="s">
        <v>541</v>
      </c>
      <c r="H1920" s="89" t="s">
        <v>83</v>
      </c>
      <c r="I1920" s="89" t="s">
        <v>415</v>
      </c>
      <c r="J1920" s="90">
        <v>54.976129999999998</v>
      </c>
      <c r="K1920" s="90">
        <v>74.122709999999998</v>
      </c>
      <c r="L1920" s="89" t="s">
        <v>24</v>
      </c>
      <c r="M1920" s="89" t="s">
        <v>25</v>
      </c>
      <c r="N1920" s="89"/>
      <c r="O1920" s="89" t="s">
        <v>25</v>
      </c>
      <c r="P1920" s="90" t="s">
        <v>540</v>
      </c>
      <c r="Q1920" s="89" t="s">
        <v>540</v>
      </c>
      <c r="R1920" s="90">
        <v>37.246755611111105</v>
      </c>
      <c r="S1920" s="90">
        <v>189.01297827777779</v>
      </c>
      <c r="T1920" s="90">
        <v>16.034161722222223</v>
      </c>
      <c r="U1920" s="90">
        <v>0</v>
      </c>
      <c r="V1920" s="90">
        <v>474.68691397928319</v>
      </c>
      <c r="W1920" s="90">
        <v>0.24065</v>
      </c>
      <c r="X1920" s="90">
        <v>69.959999999999994</v>
      </c>
      <c r="Y1920" s="90">
        <v>8.9634317378138881</v>
      </c>
      <c r="Z1920" s="90">
        <v>45.485973222547223</v>
      </c>
      <c r="AA1920" s="90">
        <v>3.8586210184527778</v>
      </c>
      <c r="AB1920" s="90">
        <v>0</v>
      </c>
      <c r="AC1920" s="90">
        <v>114.2334058491145</v>
      </c>
      <c r="AD1920" s="90">
        <v>172.54143182792839</v>
      </c>
    </row>
    <row r="1921" spans="1:30" x14ac:dyDescent="0.2">
      <c r="A1921" s="89" t="s">
        <v>1117</v>
      </c>
      <c r="B1921" s="89" t="s">
        <v>577</v>
      </c>
      <c r="C1921" s="89" t="s">
        <v>9</v>
      </c>
      <c r="D1921" s="89" t="s">
        <v>944</v>
      </c>
      <c r="E1921" s="89" t="s">
        <v>608</v>
      </c>
      <c r="F1921" s="89" t="s">
        <v>608</v>
      </c>
      <c r="G1921" s="89" t="s">
        <v>541</v>
      </c>
      <c r="H1921" s="89" t="s">
        <v>83</v>
      </c>
      <c r="I1921" s="89" t="s">
        <v>415</v>
      </c>
      <c r="J1921" s="90">
        <v>54.976129999999998</v>
      </c>
      <c r="K1921" s="90">
        <v>74.122709999999998</v>
      </c>
      <c r="L1921" s="89" t="s">
        <v>24</v>
      </c>
      <c r="M1921" s="89" t="s">
        <v>25</v>
      </c>
      <c r="N1921" s="89"/>
      <c r="O1921" s="89" t="s">
        <v>25</v>
      </c>
      <c r="P1921" s="90" t="s">
        <v>540</v>
      </c>
      <c r="Q1921" s="89" t="s">
        <v>540</v>
      </c>
      <c r="R1921" s="90">
        <v>37.246755611111105</v>
      </c>
      <c r="S1921" s="90">
        <v>189.01297827777779</v>
      </c>
      <c r="T1921" s="90">
        <v>16.034161722222223</v>
      </c>
      <c r="U1921" s="90">
        <v>0</v>
      </c>
      <c r="V1921" s="90">
        <v>474.68691397928319</v>
      </c>
      <c r="W1921" s="90">
        <v>5.9249999999999997E-2</v>
      </c>
      <c r="X1921" s="90">
        <v>69.959999999999994</v>
      </c>
      <c r="Y1921" s="90">
        <v>2.2068702699583329</v>
      </c>
      <c r="Z1921" s="90">
        <v>11.199018962958334</v>
      </c>
      <c r="AA1921" s="90">
        <v>0.95002408204166666</v>
      </c>
      <c r="AB1921" s="90">
        <v>0</v>
      </c>
      <c r="AC1921" s="90">
        <v>28.125199653272528</v>
      </c>
      <c r="AD1921" s="90">
        <v>42.48111296823086</v>
      </c>
    </row>
    <row r="1922" spans="1:30" x14ac:dyDescent="0.2">
      <c r="A1922" s="89" t="s">
        <v>1117</v>
      </c>
      <c r="B1922" s="89" t="s">
        <v>578</v>
      </c>
      <c r="C1922" s="89" t="s">
        <v>6</v>
      </c>
      <c r="D1922" s="89" t="s">
        <v>944</v>
      </c>
      <c r="E1922" s="89" t="s">
        <v>608</v>
      </c>
      <c r="F1922" s="89" t="s">
        <v>608</v>
      </c>
      <c r="G1922" s="89" t="s">
        <v>541</v>
      </c>
      <c r="H1922" s="89" t="s">
        <v>83</v>
      </c>
      <c r="I1922" s="89" t="s">
        <v>415</v>
      </c>
      <c r="J1922" s="90">
        <v>54.976129999999998</v>
      </c>
      <c r="K1922" s="90">
        <v>74.122709999999998</v>
      </c>
      <c r="L1922" s="89" t="s">
        <v>24</v>
      </c>
      <c r="M1922" s="89" t="s">
        <v>25</v>
      </c>
      <c r="N1922" s="89"/>
      <c r="O1922" s="89" t="s">
        <v>25</v>
      </c>
      <c r="P1922" s="90" t="s">
        <v>540</v>
      </c>
      <c r="Q1922" s="89" t="s">
        <v>540</v>
      </c>
      <c r="R1922" s="90">
        <v>37.246755611111105</v>
      </c>
      <c r="S1922" s="90">
        <v>189.01297827777779</v>
      </c>
      <c r="T1922" s="90">
        <v>16.034161722222223</v>
      </c>
      <c r="U1922" s="90">
        <v>0</v>
      </c>
      <c r="V1922" s="90">
        <v>474.68691397928319</v>
      </c>
      <c r="W1922" s="90">
        <v>6.8585000000000003</v>
      </c>
      <c r="X1922" s="90">
        <v>69.959999999999994</v>
      </c>
      <c r="Y1922" s="90">
        <v>255.45687335880552</v>
      </c>
      <c r="Z1922" s="90">
        <v>1296.3455115181391</v>
      </c>
      <c r="AA1922" s="90">
        <v>109.97029817186112</v>
      </c>
      <c r="AB1922" s="90">
        <v>0</v>
      </c>
      <c r="AC1922" s="90">
        <v>3255.6401995269139</v>
      </c>
      <c r="AD1922" s="90">
        <v>4917.4128825757198</v>
      </c>
    </row>
    <row r="1923" spans="1:30" x14ac:dyDescent="0.2">
      <c r="A1923" s="89" t="s">
        <v>1117</v>
      </c>
      <c r="B1923" s="89" t="s">
        <v>578</v>
      </c>
      <c r="C1923" s="89" t="s">
        <v>7</v>
      </c>
      <c r="D1923" s="89" t="s">
        <v>944</v>
      </c>
      <c r="E1923" s="89" t="s">
        <v>608</v>
      </c>
      <c r="F1923" s="89" t="s">
        <v>608</v>
      </c>
      <c r="G1923" s="89" t="s">
        <v>541</v>
      </c>
      <c r="H1923" s="89" t="s">
        <v>83</v>
      </c>
      <c r="I1923" s="89" t="s">
        <v>415</v>
      </c>
      <c r="J1923" s="90">
        <v>54.976129999999998</v>
      </c>
      <c r="K1923" s="90">
        <v>74.122709999999998</v>
      </c>
      <c r="L1923" s="89" t="s">
        <v>24</v>
      </c>
      <c r="M1923" s="89" t="s">
        <v>25</v>
      </c>
      <c r="N1923" s="89"/>
      <c r="O1923" s="89" t="s">
        <v>25</v>
      </c>
      <c r="P1923" s="90" t="s">
        <v>540</v>
      </c>
      <c r="Q1923" s="89" t="s">
        <v>540</v>
      </c>
      <c r="R1923" s="90">
        <v>37.246755611111105</v>
      </c>
      <c r="S1923" s="90">
        <v>189.01297827777779</v>
      </c>
      <c r="T1923" s="90">
        <v>16.034161722222223</v>
      </c>
      <c r="U1923" s="90">
        <v>0</v>
      </c>
      <c r="V1923" s="90">
        <v>474.68691397928319</v>
      </c>
      <c r="W1923" s="90">
        <v>4.36165</v>
      </c>
      <c r="X1923" s="90">
        <v>69.959999999999994</v>
      </c>
      <c r="Y1923" s="90">
        <v>162.45731161120275</v>
      </c>
      <c r="Z1923" s="90">
        <v>824.40845670526949</v>
      </c>
      <c r="AA1923" s="90">
        <v>69.935401475730558</v>
      </c>
      <c r="AB1923" s="90">
        <v>0</v>
      </c>
      <c r="AC1923" s="90">
        <v>2070.4181783577405</v>
      </c>
      <c r="AD1923" s="90">
        <v>3127.2193481499435</v>
      </c>
    </row>
    <row r="1924" spans="1:30" x14ac:dyDescent="0.2">
      <c r="A1924" s="89" t="s">
        <v>1117</v>
      </c>
      <c r="B1924" s="89" t="s">
        <v>577</v>
      </c>
      <c r="C1924" s="89" t="s">
        <v>4</v>
      </c>
      <c r="D1924" s="89" t="s">
        <v>945</v>
      </c>
      <c r="E1924" s="89" t="s">
        <v>608</v>
      </c>
      <c r="F1924" s="89" t="s">
        <v>608</v>
      </c>
      <c r="G1924" s="89" t="s">
        <v>541</v>
      </c>
      <c r="H1924" s="89" t="s">
        <v>83</v>
      </c>
      <c r="I1924" s="89" t="s">
        <v>416</v>
      </c>
      <c r="J1924" s="90">
        <v>54.658292000000003</v>
      </c>
      <c r="K1924" s="90">
        <v>73.877566000000002</v>
      </c>
      <c r="L1924" s="89" t="s">
        <v>24</v>
      </c>
      <c r="M1924" s="89" t="s">
        <v>25</v>
      </c>
      <c r="N1924" s="89"/>
      <c r="O1924" s="89" t="s">
        <v>25</v>
      </c>
      <c r="P1924" s="90" t="s">
        <v>540</v>
      </c>
      <c r="Q1924" s="89" t="s">
        <v>540</v>
      </c>
      <c r="R1924" s="90">
        <v>37.246755611111105</v>
      </c>
      <c r="S1924" s="90">
        <v>189.01297827777779</v>
      </c>
      <c r="T1924" s="90">
        <v>16.034161722222223</v>
      </c>
      <c r="U1924" s="90">
        <v>0</v>
      </c>
      <c r="V1924" s="90">
        <v>501.28457982832253</v>
      </c>
      <c r="W1924" s="90">
        <v>0.86162000000000005</v>
      </c>
      <c r="X1924" s="90">
        <v>73.88</v>
      </c>
      <c r="Y1924" s="90">
        <v>32.092549569645556</v>
      </c>
      <c r="Z1924" s="90">
        <v>162.85736234369892</v>
      </c>
      <c r="AA1924" s="90">
        <v>13.815354423101113</v>
      </c>
      <c r="AB1924" s="90">
        <v>0</v>
      </c>
      <c r="AC1924" s="90">
        <v>431.91681967167926</v>
      </c>
      <c r="AD1924" s="90">
        <v>640.68208600812477</v>
      </c>
    </row>
    <row r="1925" spans="1:30" x14ac:dyDescent="0.2">
      <c r="A1925" s="89" t="s">
        <v>1117</v>
      </c>
      <c r="B1925" s="89" t="s">
        <v>577</v>
      </c>
      <c r="C1925" s="89" t="s">
        <v>5</v>
      </c>
      <c r="D1925" s="89" t="s">
        <v>945</v>
      </c>
      <c r="E1925" s="89" t="s">
        <v>608</v>
      </c>
      <c r="F1925" s="89" t="s">
        <v>608</v>
      </c>
      <c r="G1925" s="89" t="s">
        <v>541</v>
      </c>
      <c r="H1925" s="89" t="s">
        <v>83</v>
      </c>
      <c r="I1925" s="89" t="s">
        <v>416</v>
      </c>
      <c r="J1925" s="90">
        <v>54.658292000000003</v>
      </c>
      <c r="K1925" s="90">
        <v>73.877566000000002</v>
      </c>
      <c r="L1925" s="89" t="s">
        <v>24</v>
      </c>
      <c r="M1925" s="89" t="s">
        <v>25</v>
      </c>
      <c r="N1925" s="89"/>
      <c r="O1925" s="89" t="s">
        <v>25</v>
      </c>
      <c r="P1925" s="90" t="s">
        <v>540</v>
      </c>
      <c r="Q1925" s="89" t="s">
        <v>540</v>
      </c>
      <c r="R1925" s="90">
        <v>37.246755611111105</v>
      </c>
      <c r="S1925" s="90">
        <v>189.01297827777779</v>
      </c>
      <c r="T1925" s="90">
        <v>16.034161722222223</v>
      </c>
      <c r="U1925" s="90">
        <v>0</v>
      </c>
      <c r="V1925" s="90">
        <v>501.28457982832253</v>
      </c>
      <c r="W1925" s="90">
        <v>0.38135999999999998</v>
      </c>
      <c r="X1925" s="90">
        <v>73.88</v>
      </c>
      <c r="Y1925" s="90">
        <v>14.20442271985333</v>
      </c>
      <c r="Z1925" s="90">
        <v>72.081989396013327</v>
      </c>
      <c r="AA1925" s="90">
        <v>6.1147879143866666</v>
      </c>
      <c r="AB1925" s="90">
        <v>0</v>
      </c>
      <c r="AC1925" s="90">
        <v>191.16988736332908</v>
      </c>
      <c r="AD1925" s="90">
        <v>283.57108739358239</v>
      </c>
    </row>
    <row r="1926" spans="1:30" x14ac:dyDescent="0.2">
      <c r="A1926" s="89" t="s">
        <v>1117</v>
      </c>
      <c r="B1926" s="89" t="s">
        <v>577</v>
      </c>
      <c r="C1926" s="89" t="s">
        <v>10</v>
      </c>
      <c r="D1926" s="89" t="s">
        <v>945</v>
      </c>
      <c r="E1926" s="89" t="s">
        <v>608</v>
      </c>
      <c r="F1926" s="89" t="s">
        <v>608</v>
      </c>
      <c r="G1926" s="89" t="s">
        <v>541</v>
      </c>
      <c r="H1926" s="89" t="s">
        <v>83</v>
      </c>
      <c r="I1926" s="89" t="s">
        <v>416</v>
      </c>
      <c r="J1926" s="90">
        <v>54.658292000000003</v>
      </c>
      <c r="K1926" s="90">
        <v>73.877566000000002</v>
      </c>
      <c r="L1926" s="89" t="s">
        <v>24</v>
      </c>
      <c r="M1926" s="89" t="s">
        <v>25</v>
      </c>
      <c r="N1926" s="89"/>
      <c r="O1926" s="89" t="s">
        <v>25</v>
      </c>
      <c r="P1926" s="90" t="s">
        <v>540</v>
      </c>
      <c r="Q1926" s="89" t="s">
        <v>540</v>
      </c>
      <c r="R1926" s="90">
        <v>37.246755611111105</v>
      </c>
      <c r="S1926" s="90">
        <v>189.01297827777779</v>
      </c>
      <c r="T1926" s="90">
        <v>16.034161722222223</v>
      </c>
      <c r="U1926" s="90">
        <v>0</v>
      </c>
      <c r="V1926" s="90">
        <v>501.28457982832253</v>
      </c>
      <c r="W1926" s="90">
        <v>0.22412000000000001</v>
      </c>
      <c r="X1926" s="90">
        <v>73.88</v>
      </c>
      <c r="Y1926" s="90">
        <v>8.3477428675622214</v>
      </c>
      <c r="Z1926" s="90">
        <v>42.361588691615559</v>
      </c>
      <c r="AA1926" s="90">
        <v>3.5935763251844448</v>
      </c>
      <c r="AB1926" s="90">
        <v>0</v>
      </c>
      <c r="AC1926" s="90">
        <v>112.34790003112366</v>
      </c>
      <c r="AD1926" s="90">
        <v>166.65080791548587</v>
      </c>
    </row>
    <row r="1927" spans="1:30" x14ac:dyDescent="0.2">
      <c r="A1927" s="89" t="s">
        <v>1117</v>
      </c>
      <c r="B1927" s="89" t="s">
        <v>577</v>
      </c>
      <c r="C1927" s="89" t="s">
        <v>9</v>
      </c>
      <c r="D1927" s="89" t="s">
        <v>945</v>
      </c>
      <c r="E1927" s="89" t="s">
        <v>608</v>
      </c>
      <c r="F1927" s="89" t="s">
        <v>608</v>
      </c>
      <c r="G1927" s="89" t="s">
        <v>541</v>
      </c>
      <c r="H1927" s="89" t="s">
        <v>83</v>
      </c>
      <c r="I1927" s="89" t="s">
        <v>416</v>
      </c>
      <c r="J1927" s="90">
        <v>54.658292000000003</v>
      </c>
      <c r="K1927" s="90">
        <v>73.877566000000002</v>
      </c>
      <c r="L1927" s="89" t="s">
        <v>24</v>
      </c>
      <c r="M1927" s="89" t="s">
        <v>25</v>
      </c>
      <c r="N1927" s="89"/>
      <c r="O1927" s="89" t="s">
        <v>25</v>
      </c>
      <c r="P1927" s="90" t="s">
        <v>540</v>
      </c>
      <c r="Q1927" s="89" t="s">
        <v>540</v>
      </c>
      <c r="R1927" s="90">
        <v>37.246755611111105</v>
      </c>
      <c r="S1927" s="90">
        <v>189.01297827777779</v>
      </c>
      <c r="T1927" s="90">
        <v>16.034161722222223</v>
      </c>
      <c r="U1927" s="90">
        <v>0</v>
      </c>
      <c r="V1927" s="90">
        <v>501.28457982832253</v>
      </c>
      <c r="W1927" s="90">
        <v>5.5219999999999998E-2</v>
      </c>
      <c r="X1927" s="90">
        <v>73.88</v>
      </c>
      <c r="Y1927" s="90">
        <v>2.0567658448455552</v>
      </c>
      <c r="Z1927" s="90">
        <v>10.437296660498889</v>
      </c>
      <c r="AA1927" s="90">
        <v>0.88540641030111111</v>
      </c>
      <c r="AB1927" s="90">
        <v>0</v>
      </c>
      <c r="AC1927" s="90">
        <v>27.680934498119971</v>
      </c>
      <c r="AD1927" s="90">
        <v>41.060403413765528</v>
      </c>
    </row>
    <row r="1928" spans="1:30" x14ac:dyDescent="0.2">
      <c r="A1928" s="89" t="s">
        <v>1117</v>
      </c>
      <c r="B1928" s="89" t="s">
        <v>578</v>
      </c>
      <c r="C1928" s="89" t="s">
        <v>6</v>
      </c>
      <c r="D1928" s="89" t="s">
        <v>945</v>
      </c>
      <c r="E1928" s="89" t="s">
        <v>608</v>
      </c>
      <c r="F1928" s="89" t="s">
        <v>608</v>
      </c>
      <c r="G1928" s="89" t="s">
        <v>541</v>
      </c>
      <c r="H1928" s="89" t="s">
        <v>83</v>
      </c>
      <c r="I1928" s="89" t="s">
        <v>416</v>
      </c>
      <c r="J1928" s="90">
        <v>54.658292000000003</v>
      </c>
      <c r="K1928" s="90">
        <v>73.877566000000002</v>
      </c>
      <c r="L1928" s="89" t="s">
        <v>24</v>
      </c>
      <c r="M1928" s="89" t="s">
        <v>25</v>
      </c>
      <c r="N1928" s="89"/>
      <c r="O1928" s="89" t="s">
        <v>25</v>
      </c>
      <c r="P1928" s="90" t="s">
        <v>540</v>
      </c>
      <c r="Q1928" s="89" t="s">
        <v>540</v>
      </c>
      <c r="R1928" s="90">
        <v>37.246755611111105</v>
      </c>
      <c r="S1928" s="90">
        <v>189.01297827777779</v>
      </c>
      <c r="T1928" s="90">
        <v>16.034161722222223</v>
      </c>
      <c r="U1928" s="90">
        <v>0</v>
      </c>
      <c r="V1928" s="90">
        <v>501.28457982832253</v>
      </c>
      <c r="W1928" s="90">
        <v>0.38041999999999998</v>
      </c>
      <c r="X1928" s="90">
        <v>73.88</v>
      </c>
      <c r="Y1928" s="90">
        <v>14.169410769578885</v>
      </c>
      <c r="Z1928" s="90">
        <v>71.904317196432217</v>
      </c>
      <c r="AA1928" s="90">
        <v>6.0997158023677773</v>
      </c>
      <c r="AB1928" s="90">
        <v>0</v>
      </c>
      <c r="AC1928" s="90">
        <v>190.69867985829046</v>
      </c>
      <c r="AD1928" s="90">
        <v>282.87212362666935</v>
      </c>
    </row>
    <row r="1929" spans="1:30" x14ac:dyDescent="0.2">
      <c r="A1929" s="89" t="s">
        <v>1117</v>
      </c>
      <c r="B1929" s="89" t="s">
        <v>578</v>
      </c>
      <c r="C1929" s="89" t="s">
        <v>7</v>
      </c>
      <c r="D1929" s="89" t="s">
        <v>945</v>
      </c>
      <c r="E1929" s="89" t="s">
        <v>608</v>
      </c>
      <c r="F1929" s="89" t="s">
        <v>608</v>
      </c>
      <c r="G1929" s="89" t="s">
        <v>541</v>
      </c>
      <c r="H1929" s="89" t="s">
        <v>83</v>
      </c>
      <c r="I1929" s="89" t="s">
        <v>416</v>
      </c>
      <c r="J1929" s="90">
        <v>54.658292000000003</v>
      </c>
      <c r="K1929" s="90">
        <v>73.877566000000002</v>
      </c>
      <c r="L1929" s="89" t="s">
        <v>24</v>
      </c>
      <c r="M1929" s="89" t="s">
        <v>25</v>
      </c>
      <c r="N1929" s="89"/>
      <c r="O1929" s="89" t="s">
        <v>25</v>
      </c>
      <c r="P1929" s="90" t="s">
        <v>540</v>
      </c>
      <c r="Q1929" s="89" t="s">
        <v>540</v>
      </c>
      <c r="R1929" s="90">
        <v>37.246755611111105</v>
      </c>
      <c r="S1929" s="90">
        <v>189.01297827777779</v>
      </c>
      <c r="T1929" s="90">
        <v>16.034161722222223</v>
      </c>
      <c r="U1929" s="90">
        <v>0</v>
      </c>
      <c r="V1929" s="90">
        <v>501.28457982832253</v>
      </c>
      <c r="W1929" s="90">
        <v>0.248</v>
      </c>
      <c r="X1929" s="90">
        <v>73.88</v>
      </c>
      <c r="Y1929" s="90">
        <v>9.237195391555554</v>
      </c>
      <c r="Z1929" s="90">
        <v>46.875218612888894</v>
      </c>
      <c r="AA1929" s="90">
        <v>3.9764721071111113</v>
      </c>
      <c r="AB1929" s="90">
        <v>0</v>
      </c>
      <c r="AC1929" s="90">
        <v>124.31857579742399</v>
      </c>
      <c r="AD1929" s="90">
        <v>184.40746190897954</v>
      </c>
    </row>
    <row r="1930" spans="1:30" x14ac:dyDescent="0.2">
      <c r="A1930" s="89" t="s">
        <v>1117</v>
      </c>
      <c r="B1930" s="89" t="s">
        <v>577</v>
      </c>
      <c r="C1930" s="89" t="s">
        <v>4</v>
      </c>
      <c r="D1930" s="89" t="s">
        <v>946</v>
      </c>
      <c r="E1930" s="89" t="s">
        <v>608</v>
      </c>
      <c r="F1930" s="89" t="s">
        <v>608</v>
      </c>
      <c r="G1930" s="89" t="s">
        <v>541</v>
      </c>
      <c r="H1930" s="89" t="s">
        <v>83</v>
      </c>
      <c r="I1930" s="89" t="s">
        <v>417</v>
      </c>
      <c r="J1930" s="90">
        <v>54.986702000000001</v>
      </c>
      <c r="K1930" s="90">
        <v>73.481821999999994</v>
      </c>
      <c r="L1930" s="89" t="s">
        <v>24</v>
      </c>
      <c r="M1930" s="89" t="s">
        <v>25</v>
      </c>
      <c r="N1930" s="89"/>
      <c r="O1930" s="89" t="s">
        <v>25</v>
      </c>
      <c r="P1930" s="90" t="s">
        <v>540</v>
      </c>
      <c r="Q1930" s="89" t="s">
        <v>540</v>
      </c>
      <c r="R1930" s="90">
        <v>37.246755611111105</v>
      </c>
      <c r="S1930" s="90">
        <v>189.01297827777779</v>
      </c>
      <c r="T1930" s="90">
        <v>16.034161722222223</v>
      </c>
      <c r="U1930" s="90">
        <v>0</v>
      </c>
      <c r="V1930" s="90">
        <v>251.08052268259377</v>
      </c>
      <c r="W1930" s="90">
        <v>2.0634700000000001</v>
      </c>
      <c r="X1930" s="90">
        <v>24.78</v>
      </c>
      <c r="Y1930" s="90">
        <v>76.857562800859441</v>
      </c>
      <c r="Z1930" s="90">
        <v>390.02261028684615</v>
      </c>
      <c r="AA1930" s="90">
        <v>33.086011688953889</v>
      </c>
      <c r="AB1930" s="90">
        <v>0</v>
      </c>
      <c r="AC1930" s="90">
        <v>518.09712613985175</v>
      </c>
      <c r="AD1930" s="90">
        <v>1018.0633109165112</v>
      </c>
    </row>
    <row r="1931" spans="1:30" x14ac:dyDescent="0.2">
      <c r="A1931" s="89" t="s">
        <v>1117</v>
      </c>
      <c r="B1931" s="89" t="s">
        <v>577</v>
      </c>
      <c r="C1931" s="89" t="s">
        <v>5</v>
      </c>
      <c r="D1931" s="89" t="s">
        <v>946</v>
      </c>
      <c r="E1931" s="89" t="s">
        <v>608</v>
      </c>
      <c r="F1931" s="89" t="s">
        <v>608</v>
      </c>
      <c r="G1931" s="89" t="s">
        <v>541</v>
      </c>
      <c r="H1931" s="89" t="s">
        <v>83</v>
      </c>
      <c r="I1931" s="89" t="s">
        <v>417</v>
      </c>
      <c r="J1931" s="90">
        <v>54.986702000000001</v>
      </c>
      <c r="K1931" s="90">
        <v>73.481821999999994</v>
      </c>
      <c r="L1931" s="89" t="s">
        <v>24</v>
      </c>
      <c r="M1931" s="89" t="s">
        <v>25</v>
      </c>
      <c r="N1931" s="89"/>
      <c r="O1931" s="89" t="s">
        <v>25</v>
      </c>
      <c r="P1931" s="90" t="s">
        <v>540</v>
      </c>
      <c r="Q1931" s="89" t="s">
        <v>540</v>
      </c>
      <c r="R1931" s="90">
        <v>37.246755611111105</v>
      </c>
      <c r="S1931" s="90">
        <v>189.01297827777779</v>
      </c>
      <c r="T1931" s="90">
        <v>16.034161722222223</v>
      </c>
      <c r="U1931" s="90">
        <v>0</v>
      </c>
      <c r="V1931" s="90">
        <v>251.08052268259377</v>
      </c>
      <c r="W1931" s="90">
        <v>0.90239000000000003</v>
      </c>
      <c r="X1931" s="90">
        <v>24.78</v>
      </c>
      <c r="Y1931" s="90">
        <v>33.611099795910555</v>
      </c>
      <c r="Z1931" s="90">
        <v>170.5634214680839</v>
      </c>
      <c r="AA1931" s="90">
        <v>14.469067196516113</v>
      </c>
      <c r="AB1931" s="90">
        <v>0</v>
      </c>
      <c r="AC1931" s="90">
        <v>226.57255286354581</v>
      </c>
      <c r="AD1931" s="90">
        <v>445.21614132405637</v>
      </c>
    </row>
    <row r="1932" spans="1:30" x14ac:dyDescent="0.2">
      <c r="A1932" s="89" t="s">
        <v>1117</v>
      </c>
      <c r="B1932" s="89" t="s">
        <v>577</v>
      </c>
      <c r="C1932" s="89" t="s">
        <v>10</v>
      </c>
      <c r="D1932" s="89" t="s">
        <v>946</v>
      </c>
      <c r="E1932" s="89" t="s">
        <v>608</v>
      </c>
      <c r="F1932" s="89" t="s">
        <v>608</v>
      </c>
      <c r="G1932" s="89" t="s">
        <v>541</v>
      </c>
      <c r="H1932" s="89" t="s">
        <v>83</v>
      </c>
      <c r="I1932" s="89" t="s">
        <v>417</v>
      </c>
      <c r="J1932" s="90">
        <v>54.986702000000001</v>
      </c>
      <c r="K1932" s="90">
        <v>73.481821999999994</v>
      </c>
      <c r="L1932" s="89" t="s">
        <v>24</v>
      </c>
      <c r="M1932" s="89" t="s">
        <v>25</v>
      </c>
      <c r="N1932" s="89"/>
      <c r="O1932" s="89" t="s">
        <v>25</v>
      </c>
      <c r="P1932" s="90" t="s">
        <v>540</v>
      </c>
      <c r="Q1932" s="89" t="s">
        <v>540</v>
      </c>
      <c r="R1932" s="90">
        <v>37.246755611111105</v>
      </c>
      <c r="S1932" s="90">
        <v>189.01297827777779</v>
      </c>
      <c r="T1932" s="90">
        <v>16.034161722222223</v>
      </c>
      <c r="U1932" s="90">
        <v>0</v>
      </c>
      <c r="V1932" s="90">
        <v>251.08052268259377</v>
      </c>
      <c r="W1932" s="90">
        <v>0.52832000000000001</v>
      </c>
      <c r="X1932" s="90">
        <v>24.78</v>
      </c>
      <c r="Y1932" s="90">
        <v>19.678205924462219</v>
      </c>
      <c r="Z1932" s="90">
        <v>99.859336683715568</v>
      </c>
      <c r="AA1932" s="90">
        <v>8.4711683210844448</v>
      </c>
      <c r="AB1932" s="90">
        <v>0</v>
      </c>
      <c r="AC1932" s="90">
        <v>132.65086174366795</v>
      </c>
      <c r="AD1932" s="90">
        <v>260.65957267293015</v>
      </c>
    </row>
    <row r="1933" spans="1:30" x14ac:dyDescent="0.2">
      <c r="A1933" s="89" t="s">
        <v>1117</v>
      </c>
      <c r="B1933" s="89" t="s">
        <v>577</v>
      </c>
      <c r="C1933" s="89" t="s">
        <v>9</v>
      </c>
      <c r="D1933" s="89" t="s">
        <v>946</v>
      </c>
      <c r="E1933" s="89" t="s">
        <v>608</v>
      </c>
      <c r="F1933" s="89" t="s">
        <v>608</v>
      </c>
      <c r="G1933" s="89" t="s">
        <v>541</v>
      </c>
      <c r="H1933" s="89" t="s">
        <v>83</v>
      </c>
      <c r="I1933" s="89" t="s">
        <v>417</v>
      </c>
      <c r="J1933" s="90">
        <v>54.986702000000001</v>
      </c>
      <c r="K1933" s="90">
        <v>73.481821999999994</v>
      </c>
      <c r="L1933" s="89" t="s">
        <v>24</v>
      </c>
      <c r="M1933" s="89" t="s">
        <v>25</v>
      </c>
      <c r="N1933" s="89"/>
      <c r="O1933" s="89" t="s">
        <v>25</v>
      </c>
      <c r="P1933" s="90" t="s">
        <v>540</v>
      </c>
      <c r="Q1933" s="89" t="s">
        <v>540</v>
      </c>
      <c r="R1933" s="90">
        <v>37.246755611111105</v>
      </c>
      <c r="S1933" s="90">
        <v>189.01297827777779</v>
      </c>
      <c r="T1933" s="90">
        <v>16.034161722222223</v>
      </c>
      <c r="U1933" s="90">
        <v>0</v>
      </c>
      <c r="V1933" s="90">
        <v>251.08052268259377</v>
      </c>
      <c r="W1933" s="90">
        <v>0.12970999999999999</v>
      </c>
      <c r="X1933" s="90">
        <v>24.78</v>
      </c>
      <c r="Y1933" s="90">
        <v>4.8312766703172212</v>
      </c>
      <c r="Z1933" s="90">
        <v>24.516873412410554</v>
      </c>
      <c r="AA1933" s="90">
        <v>2.0797911169894445</v>
      </c>
      <c r="AB1933" s="90">
        <v>0</v>
      </c>
      <c r="AC1933" s="90">
        <v>32.567654597159233</v>
      </c>
      <c r="AD1933" s="90">
        <v>63.995595796876458</v>
      </c>
    </row>
    <row r="1934" spans="1:30" x14ac:dyDescent="0.2">
      <c r="A1934" s="89" t="s">
        <v>1117</v>
      </c>
      <c r="B1934" s="89" t="s">
        <v>578</v>
      </c>
      <c r="C1934" s="89" t="s">
        <v>6</v>
      </c>
      <c r="D1934" s="89" t="s">
        <v>946</v>
      </c>
      <c r="E1934" s="89" t="s">
        <v>608</v>
      </c>
      <c r="F1934" s="89" t="s">
        <v>608</v>
      </c>
      <c r="G1934" s="89" t="s">
        <v>541</v>
      </c>
      <c r="H1934" s="89" t="s">
        <v>83</v>
      </c>
      <c r="I1934" s="89" t="s">
        <v>417</v>
      </c>
      <c r="J1934" s="90">
        <v>54.986702000000001</v>
      </c>
      <c r="K1934" s="90">
        <v>73.481821999999994</v>
      </c>
      <c r="L1934" s="89" t="s">
        <v>24</v>
      </c>
      <c r="M1934" s="89" t="s">
        <v>25</v>
      </c>
      <c r="N1934" s="89"/>
      <c r="O1934" s="89" t="s">
        <v>25</v>
      </c>
      <c r="P1934" s="90" t="s">
        <v>540</v>
      </c>
      <c r="Q1934" s="89" t="s">
        <v>540</v>
      </c>
      <c r="R1934" s="90">
        <v>37.246755611111105</v>
      </c>
      <c r="S1934" s="90">
        <v>189.01297827777779</v>
      </c>
      <c r="T1934" s="90">
        <v>16.034161722222223</v>
      </c>
      <c r="U1934" s="90">
        <v>0</v>
      </c>
      <c r="V1934" s="90">
        <v>251.08052268259377</v>
      </c>
      <c r="W1934" s="90">
        <v>0.98978999999999995</v>
      </c>
      <c r="X1934" s="90">
        <v>24.78</v>
      </c>
      <c r="Y1934" s="90">
        <v>36.866466236321656</v>
      </c>
      <c r="Z1934" s="90">
        <v>187.08315576956167</v>
      </c>
      <c r="AA1934" s="90">
        <v>15.870452931038333</v>
      </c>
      <c r="AB1934" s="90">
        <v>0</v>
      </c>
      <c r="AC1934" s="90">
        <v>248.51699054600448</v>
      </c>
      <c r="AD1934" s="90">
        <v>488.33706548292616</v>
      </c>
    </row>
    <row r="1935" spans="1:30" x14ac:dyDescent="0.2">
      <c r="A1935" s="89" t="s">
        <v>1117</v>
      </c>
      <c r="B1935" s="89" t="s">
        <v>578</v>
      </c>
      <c r="C1935" s="89" t="s">
        <v>7</v>
      </c>
      <c r="D1935" s="89" t="s">
        <v>946</v>
      </c>
      <c r="E1935" s="89" t="s">
        <v>608</v>
      </c>
      <c r="F1935" s="89" t="s">
        <v>608</v>
      </c>
      <c r="G1935" s="89" t="s">
        <v>541</v>
      </c>
      <c r="H1935" s="89" t="s">
        <v>83</v>
      </c>
      <c r="I1935" s="89" t="s">
        <v>417</v>
      </c>
      <c r="J1935" s="90">
        <v>54.986702000000001</v>
      </c>
      <c r="K1935" s="90">
        <v>73.481821999999994</v>
      </c>
      <c r="L1935" s="89" t="s">
        <v>24</v>
      </c>
      <c r="M1935" s="89" t="s">
        <v>25</v>
      </c>
      <c r="N1935" s="89"/>
      <c r="O1935" s="89" t="s">
        <v>25</v>
      </c>
      <c r="P1935" s="90" t="s">
        <v>540</v>
      </c>
      <c r="Q1935" s="89" t="s">
        <v>540</v>
      </c>
      <c r="R1935" s="90">
        <v>37.246755611111105</v>
      </c>
      <c r="S1935" s="90">
        <v>189.01297827777779</v>
      </c>
      <c r="T1935" s="90">
        <v>16.034161722222223</v>
      </c>
      <c r="U1935" s="90">
        <v>0</v>
      </c>
      <c r="V1935" s="90">
        <v>251.08052268259377</v>
      </c>
      <c r="W1935" s="90">
        <v>0.64083999999999997</v>
      </c>
      <c r="X1935" s="90">
        <v>24.78</v>
      </c>
      <c r="Y1935" s="90">
        <v>23.869210865824439</v>
      </c>
      <c r="Z1935" s="90">
        <v>121.12707699953111</v>
      </c>
      <c r="AA1935" s="90">
        <v>10.275332198068888</v>
      </c>
      <c r="AB1935" s="90">
        <v>0</v>
      </c>
      <c r="AC1935" s="90">
        <v>160.90244215591338</v>
      </c>
      <c r="AD1935" s="90">
        <v>316.17406221933783</v>
      </c>
    </row>
    <row r="1936" spans="1:30" x14ac:dyDescent="0.2">
      <c r="A1936" s="89" t="s">
        <v>1117</v>
      </c>
      <c r="B1936" s="89" t="s">
        <v>577</v>
      </c>
      <c r="C1936" s="89" t="s">
        <v>4</v>
      </c>
      <c r="D1936" s="89" t="s">
        <v>947</v>
      </c>
      <c r="E1936" s="89" t="s">
        <v>608</v>
      </c>
      <c r="F1936" s="89" t="s">
        <v>608</v>
      </c>
      <c r="G1936" s="89" t="s">
        <v>541</v>
      </c>
      <c r="H1936" s="89" t="s">
        <v>83</v>
      </c>
      <c r="I1936" s="89" t="s">
        <v>418</v>
      </c>
      <c r="J1936" s="90">
        <v>54.913618999999997</v>
      </c>
      <c r="K1936" s="90">
        <v>73.315364000000002</v>
      </c>
      <c r="L1936" s="89" t="s">
        <v>24</v>
      </c>
      <c r="M1936" s="89" t="s">
        <v>25</v>
      </c>
      <c r="N1936" s="89"/>
      <c r="O1936" s="89" t="s">
        <v>25</v>
      </c>
      <c r="P1936" s="90" t="s">
        <v>540</v>
      </c>
      <c r="Q1936" s="89" t="s">
        <v>540</v>
      </c>
      <c r="R1936" s="90">
        <v>37.246755611111105</v>
      </c>
      <c r="S1936" s="90">
        <v>189.01297827777779</v>
      </c>
      <c r="T1936" s="90">
        <v>16.034161722222223</v>
      </c>
      <c r="U1936" s="90">
        <v>0</v>
      </c>
      <c r="V1936" s="90">
        <v>251.08052268259377</v>
      </c>
      <c r="W1936" s="90">
        <v>1.23394</v>
      </c>
      <c r="X1936" s="90">
        <v>26.2</v>
      </c>
      <c r="Y1936" s="90">
        <v>45.960261618774439</v>
      </c>
      <c r="Z1936" s="90">
        <v>233.23067441608114</v>
      </c>
      <c r="AA1936" s="90">
        <v>19.785193515518891</v>
      </c>
      <c r="AB1936" s="90">
        <v>0</v>
      </c>
      <c r="AC1936" s="90">
        <v>309.81830015895974</v>
      </c>
      <c r="AD1936" s="90">
        <v>608.79442970933417</v>
      </c>
    </row>
    <row r="1937" spans="1:30" x14ac:dyDescent="0.2">
      <c r="A1937" s="89" t="s">
        <v>1117</v>
      </c>
      <c r="B1937" s="89" t="s">
        <v>577</v>
      </c>
      <c r="C1937" s="89" t="s">
        <v>5</v>
      </c>
      <c r="D1937" s="89" t="s">
        <v>947</v>
      </c>
      <c r="E1937" s="89" t="s">
        <v>608</v>
      </c>
      <c r="F1937" s="89" t="s">
        <v>608</v>
      </c>
      <c r="G1937" s="89" t="s">
        <v>541</v>
      </c>
      <c r="H1937" s="89" t="s">
        <v>83</v>
      </c>
      <c r="I1937" s="89" t="s">
        <v>418</v>
      </c>
      <c r="J1937" s="90">
        <v>54.913618999999997</v>
      </c>
      <c r="K1937" s="90">
        <v>73.315364000000002</v>
      </c>
      <c r="L1937" s="89" t="s">
        <v>24</v>
      </c>
      <c r="M1937" s="89" t="s">
        <v>25</v>
      </c>
      <c r="N1937" s="89"/>
      <c r="O1937" s="89" t="s">
        <v>25</v>
      </c>
      <c r="P1937" s="90" t="s">
        <v>540</v>
      </c>
      <c r="Q1937" s="89" t="s">
        <v>540</v>
      </c>
      <c r="R1937" s="90">
        <v>37.246755611111105</v>
      </c>
      <c r="S1937" s="90">
        <v>189.01297827777779</v>
      </c>
      <c r="T1937" s="90">
        <v>16.034161722222223</v>
      </c>
      <c r="U1937" s="90">
        <v>0</v>
      </c>
      <c r="V1937" s="90">
        <v>251.08052268259377</v>
      </c>
      <c r="W1937" s="90">
        <v>0.54200000000000004</v>
      </c>
      <c r="X1937" s="90">
        <v>26.2</v>
      </c>
      <c r="Y1937" s="90">
        <v>20.18774154122222</v>
      </c>
      <c r="Z1937" s="90">
        <v>102.44503422655556</v>
      </c>
      <c r="AA1937" s="90">
        <v>8.6905156534444448</v>
      </c>
      <c r="AB1937" s="90">
        <v>0</v>
      </c>
      <c r="AC1937" s="90">
        <v>136.08564329396583</v>
      </c>
      <c r="AD1937" s="90">
        <v>267.40893471518802</v>
      </c>
    </row>
    <row r="1938" spans="1:30" x14ac:dyDescent="0.2">
      <c r="A1938" s="89" t="s">
        <v>1117</v>
      </c>
      <c r="B1938" s="89" t="s">
        <v>577</v>
      </c>
      <c r="C1938" s="89" t="s">
        <v>10</v>
      </c>
      <c r="D1938" s="89" t="s">
        <v>947</v>
      </c>
      <c r="E1938" s="89" t="s">
        <v>608</v>
      </c>
      <c r="F1938" s="89" t="s">
        <v>608</v>
      </c>
      <c r="G1938" s="89" t="s">
        <v>541</v>
      </c>
      <c r="H1938" s="89" t="s">
        <v>83</v>
      </c>
      <c r="I1938" s="89" t="s">
        <v>418</v>
      </c>
      <c r="J1938" s="90">
        <v>54.913618999999997</v>
      </c>
      <c r="K1938" s="90">
        <v>73.315364000000002</v>
      </c>
      <c r="L1938" s="89" t="s">
        <v>24</v>
      </c>
      <c r="M1938" s="89" t="s">
        <v>25</v>
      </c>
      <c r="N1938" s="89"/>
      <c r="O1938" s="89" t="s">
        <v>25</v>
      </c>
      <c r="P1938" s="90" t="s">
        <v>540</v>
      </c>
      <c r="Q1938" s="89" t="s">
        <v>540</v>
      </c>
      <c r="R1938" s="90">
        <v>37.246755611111105</v>
      </c>
      <c r="S1938" s="90">
        <v>189.01297827777779</v>
      </c>
      <c r="T1938" s="90">
        <v>16.034161722222223</v>
      </c>
      <c r="U1938" s="90">
        <v>0</v>
      </c>
      <c r="V1938" s="90">
        <v>251.08052268259377</v>
      </c>
      <c r="W1938" s="90">
        <v>0.31775999999999999</v>
      </c>
      <c r="X1938" s="90">
        <v>26.2</v>
      </c>
      <c r="Y1938" s="90">
        <v>11.835529062986664</v>
      </c>
      <c r="Z1938" s="90">
        <v>60.060763977546671</v>
      </c>
      <c r="AA1938" s="90">
        <v>5.0950152288533328</v>
      </c>
      <c r="AB1938" s="90">
        <v>0</v>
      </c>
      <c r="AC1938" s="90">
        <v>79.783346887620993</v>
      </c>
      <c r="AD1938" s="90">
        <v>156.77465515700766</v>
      </c>
    </row>
    <row r="1939" spans="1:30" x14ac:dyDescent="0.2">
      <c r="A1939" s="89" t="s">
        <v>1117</v>
      </c>
      <c r="B1939" s="89" t="s">
        <v>577</v>
      </c>
      <c r="C1939" s="89" t="s">
        <v>9</v>
      </c>
      <c r="D1939" s="89" t="s">
        <v>947</v>
      </c>
      <c r="E1939" s="89" t="s">
        <v>608</v>
      </c>
      <c r="F1939" s="89" t="s">
        <v>608</v>
      </c>
      <c r="G1939" s="89" t="s">
        <v>541</v>
      </c>
      <c r="H1939" s="89" t="s">
        <v>83</v>
      </c>
      <c r="I1939" s="89" t="s">
        <v>418</v>
      </c>
      <c r="J1939" s="90">
        <v>54.913618999999997</v>
      </c>
      <c r="K1939" s="90">
        <v>73.315364000000002</v>
      </c>
      <c r="L1939" s="89" t="s">
        <v>24</v>
      </c>
      <c r="M1939" s="89" t="s">
        <v>25</v>
      </c>
      <c r="N1939" s="89"/>
      <c r="O1939" s="89" t="s">
        <v>25</v>
      </c>
      <c r="P1939" s="90" t="s">
        <v>540</v>
      </c>
      <c r="Q1939" s="89" t="s">
        <v>540</v>
      </c>
      <c r="R1939" s="90">
        <v>37.246755611111105</v>
      </c>
      <c r="S1939" s="90">
        <v>189.01297827777779</v>
      </c>
      <c r="T1939" s="90">
        <v>16.034161722222223</v>
      </c>
      <c r="U1939" s="90">
        <v>0</v>
      </c>
      <c r="V1939" s="90">
        <v>251.08052268259377</v>
      </c>
      <c r="W1939" s="90">
        <v>7.8119999999999995E-2</v>
      </c>
      <c r="X1939" s="90">
        <v>26.2</v>
      </c>
      <c r="Y1939" s="90">
        <v>2.9097165483399992</v>
      </c>
      <c r="Z1939" s="90">
        <v>14.765693863059999</v>
      </c>
      <c r="AA1939" s="90">
        <v>1.25258871374</v>
      </c>
      <c r="AB1939" s="90">
        <v>0</v>
      </c>
      <c r="AC1939" s="90">
        <v>19.614410431964224</v>
      </c>
      <c r="AD1939" s="90">
        <v>38.542409557104222</v>
      </c>
    </row>
    <row r="1940" spans="1:30" x14ac:dyDescent="0.2">
      <c r="A1940" s="89" t="s">
        <v>1117</v>
      </c>
      <c r="B1940" s="89" t="s">
        <v>578</v>
      </c>
      <c r="C1940" s="89" t="s">
        <v>6</v>
      </c>
      <c r="D1940" s="89" t="s">
        <v>947</v>
      </c>
      <c r="E1940" s="89" t="s">
        <v>608</v>
      </c>
      <c r="F1940" s="89" t="s">
        <v>608</v>
      </c>
      <c r="G1940" s="89" t="s">
        <v>541</v>
      </c>
      <c r="H1940" s="89" t="s">
        <v>83</v>
      </c>
      <c r="I1940" s="89" t="s">
        <v>418</v>
      </c>
      <c r="J1940" s="90">
        <v>54.913618999999997</v>
      </c>
      <c r="K1940" s="90">
        <v>73.315364000000002</v>
      </c>
      <c r="L1940" s="89" t="s">
        <v>24</v>
      </c>
      <c r="M1940" s="89" t="s">
        <v>25</v>
      </c>
      <c r="N1940" s="89"/>
      <c r="O1940" s="89" t="s">
        <v>25</v>
      </c>
      <c r="P1940" s="90" t="s">
        <v>540</v>
      </c>
      <c r="Q1940" s="89" t="s">
        <v>540</v>
      </c>
      <c r="R1940" s="90">
        <v>37.246755611111105</v>
      </c>
      <c r="S1940" s="90">
        <v>189.01297827777779</v>
      </c>
      <c r="T1940" s="90">
        <v>16.034161722222223</v>
      </c>
      <c r="U1940" s="90">
        <v>0</v>
      </c>
      <c r="V1940" s="90">
        <v>251.08052268259377</v>
      </c>
      <c r="W1940" s="90">
        <v>0.89376999999999995</v>
      </c>
      <c r="X1940" s="90">
        <v>26.2</v>
      </c>
      <c r="Y1940" s="90">
        <v>33.290032762542772</v>
      </c>
      <c r="Z1940" s="90">
        <v>168.93412959532944</v>
      </c>
      <c r="AA1940" s="90">
        <v>14.330852722470555</v>
      </c>
      <c r="AB1940" s="90">
        <v>0</v>
      </c>
      <c r="AC1940" s="90">
        <v>224.40823875802181</v>
      </c>
      <c r="AD1940" s="90">
        <v>440.96325383836461</v>
      </c>
    </row>
    <row r="1941" spans="1:30" x14ac:dyDescent="0.2">
      <c r="A1941" s="89" t="s">
        <v>1117</v>
      </c>
      <c r="B1941" s="89" t="s">
        <v>578</v>
      </c>
      <c r="C1941" s="89" t="s">
        <v>7</v>
      </c>
      <c r="D1941" s="89" t="s">
        <v>947</v>
      </c>
      <c r="E1941" s="89" t="s">
        <v>608</v>
      </c>
      <c r="F1941" s="89" t="s">
        <v>608</v>
      </c>
      <c r="G1941" s="89" t="s">
        <v>541</v>
      </c>
      <c r="H1941" s="89" t="s">
        <v>83</v>
      </c>
      <c r="I1941" s="89" t="s">
        <v>418</v>
      </c>
      <c r="J1941" s="90">
        <v>54.913618999999997</v>
      </c>
      <c r="K1941" s="90">
        <v>73.315364000000002</v>
      </c>
      <c r="L1941" s="89" t="s">
        <v>24</v>
      </c>
      <c r="M1941" s="89" t="s">
        <v>25</v>
      </c>
      <c r="N1941" s="89"/>
      <c r="O1941" s="89" t="s">
        <v>25</v>
      </c>
      <c r="P1941" s="90" t="s">
        <v>540</v>
      </c>
      <c r="Q1941" s="89" t="s">
        <v>540</v>
      </c>
      <c r="R1941" s="90">
        <v>37.246755611111105</v>
      </c>
      <c r="S1941" s="90">
        <v>189.01297827777779</v>
      </c>
      <c r="T1941" s="90">
        <v>16.034161722222223</v>
      </c>
      <c r="U1941" s="90">
        <v>0</v>
      </c>
      <c r="V1941" s="90">
        <v>251.08052268259377</v>
      </c>
      <c r="W1941" s="90">
        <v>0.57232000000000005</v>
      </c>
      <c r="X1941" s="90">
        <v>26.2</v>
      </c>
      <c r="Y1941" s="90">
        <v>21.317063171351109</v>
      </c>
      <c r="Z1941" s="90">
        <v>108.1759077279378</v>
      </c>
      <c r="AA1941" s="90">
        <v>9.1766714368622235</v>
      </c>
      <c r="AB1941" s="90">
        <v>0</v>
      </c>
      <c r="AC1941" s="90">
        <v>143.69840474170206</v>
      </c>
      <c r="AD1941" s="90">
        <v>282.36804707785319</v>
      </c>
    </row>
    <row r="1942" spans="1:30" x14ac:dyDescent="0.2">
      <c r="A1942" s="89" t="s">
        <v>1117</v>
      </c>
      <c r="B1942" s="89" t="s">
        <v>577</v>
      </c>
      <c r="C1942" s="89" t="s">
        <v>4</v>
      </c>
      <c r="D1942" s="89" t="s">
        <v>948</v>
      </c>
      <c r="E1942" s="89" t="s">
        <v>608</v>
      </c>
      <c r="F1942" s="89" t="s">
        <v>608</v>
      </c>
      <c r="G1942" s="89" t="s">
        <v>541</v>
      </c>
      <c r="H1942" s="89" t="s">
        <v>83</v>
      </c>
      <c r="I1942" s="89" t="s">
        <v>419</v>
      </c>
      <c r="J1942" s="90">
        <v>54.705398000000002</v>
      </c>
      <c r="K1942" s="90">
        <v>73.052381999999994</v>
      </c>
      <c r="L1942" s="89" t="s">
        <v>24</v>
      </c>
      <c r="M1942" s="89" t="s">
        <v>25</v>
      </c>
      <c r="N1942" s="89"/>
      <c r="O1942" s="89" t="s">
        <v>25</v>
      </c>
      <c r="P1942" s="90" t="s">
        <v>540</v>
      </c>
      <c r="Q1942" s="89" t="s">
        <v>540</v>
      </c>
      <c r="R1942" s="90">
        <v>37.246755611111105</v>
      </c>
      <c r="S1942" s="90">
        <v>189.01297827777779</v>
      </c>
      <c r="T1942" s="90">
        <v>16.034161722222223</v>
      </c>
      <c r="U1942" s="90">
        <v>0</v>
      </c>
      <c r="V1942" s="90">
        <v>401.88258883637718</v>
      </c>
      <c r="W1942" s="90">
        <v>1.7716499999999999</v>
      </c>
      <c r="X1942" s="90">
        <v>59.23</v>
      </c>
      <c r="Y1942" s="90">
        <v>65.988214578424987</v>
      </c>
      <c r="Z1942" s="90">
        <v>334.86484296582501</v>
      </c>
      <c r="AA1942" s="90">
        <v>28.406922615174999</v>
      </c>
      <c r="AB1942" s="90">
        <v>0</v>
      </c>
      <c r="AC1942" s="90">
        <v>711.9952885119676</v>
      </c>
      <c r="AD1942" s="90">
        <v>1141.2552686713925</v>
      </c>
    </row>
    <row r="1943" spans="1:30" x14ac:dyDescent="0.2">
      <c r="A1943" s="89" t="s">
        <v>1117</v>
      </c>
      <c r="B1943" s="89" t="s">
        <v>577</v>
      </c>
      <c r="C1943" s="89" t="s">
        <v>5</v>
      </c>
      <c r="D1943" s="89" t="s">
        <v>948</v>
      </c>
      <c r="E1943" s="89" t="s">
        <v>608</v>
      </c>
      <c r="F1943" s="89" t="s">
        <v>608</v>
      </c>
      <c r="G1943" s="89" t="s">
        <v>541</v>
      </c>
      <c r="H1943" s="89" t="s">
        <v>83</v>
      </c>
      <c r="I1943" s="89" t="s">
        <v>419</v>
      </c>
      <c r="J1943" s="90">
        <v>54.705398000000002</v>
      </c>
      <c r="K1943" s="90">
        <v>73.052381999999994</v>
      </c>
      <c r="L1943" s="89" t="s">
        <v>24</v>
      </c>
      <c r="M1943" s="89" t="s">
        <v>25</v>
      </c>
      <c r="N1943" s="89"/>
      <c r="O1943" s="89" t="s">
        <v>25</v>
      </c>
      <c r="P1943" s="90" t="s">
        <v>540</v>
      </c>
      <c r="Q1943" s="89" t="s">
        <v>540</v>
      </c>
      <c r="R1943" s="90">
        <v>37.246755611111105</v>
      </c>
      <c r="S1943" s="90">
        <v>189.01297827777779</v>
      </c>
      <c r="T1943" s="90">
        <v>16.034161722222223</v>
      </c>
      <c r="U1943" s="90">
        <v>0</v>
      </c>
      <c r="V1943" s="90">
        <v>401.88258883637718</v>
      </c>
      <c r="W1943" s="90">
        <v>0.76597000000000004</v>
      </c>
      <c r="X1943" s="90">
        <v>59.23</v>
      </c>
      <c r="Y1943" s="90">
        <v>28.529897395442774</v>
      </c>
      <c r="Z1943" s="90">
        <v>144.77827097142946</v>
      </c>
      <c r="AA1943" s="90">
        <v>12.281686854370557</v>
      </c>
      <c r="AB1943" s="90">
        <v>0</v>
      </c>
      <c r="AC1943" s="90">
        <v>307.83000657099984</v>
      </c>
      <c r="AD1943" s="90">
        <v>493.41986179224261</v>
      </c>
    </row>
    <row r="1944" spans="1:30" x14ac:dyDescent="0.2">
      <c r="A1944" s="89" t="s">
        <v>1117</v>
      </c>
      <c r="B1944" s="89" t="s">
        <v>577</v>
      </c>
      <c r="C1944" s="89" t="s">
        <v>10</v>
      </c>
      <c r="D1944" s="89" t="s">
        <v>948</v>
      </c>
      <c r="E1944" s="89" t="s">
        <v>608</v>
      </c>
      <c r="F1944" s="89" t="s">
        <v>608</v>
      </c>
      <c r="G1944" s="89" t="s">
        <v>541</v>
      </c>
      <c r="H1944" s="89" t="s">
        <v>83</v>
      </c>
      <c r="I1944" s="89" t="s">
        <v>419</v>
      </c>
      <c r="J1944" s="90">
        <v>54.705398000000002</v>
      </c>
      <c r="K1944" s="90">
        <v>73.052381999999994</v>
      </c>
      <c r="L1944" s="89" t="s">
        <v>24</v>
      </c>
      <c r="M1944" s="89" t="s">
        <v>25</v>
      </c>
      <c r="N1944" s="89"/>
      <c r="O1944" s="89" t="s">
        <v>25</v>
      </c>
      <c r="P1944" s="90" t="s">
        <v>540</v>
      </c>
      <c r="Q1944" s="89" t="s">
        <v>540</v>
      </c>
      <c r="R1944" s="90">
        <v>37.246755611111105</v>
      </c>
      <c r="S1944" s="90">
        <v>189.01297827777779</v>
      </c>
      <c r="T1944" s="90">
        <v>16.034161722222223</v>
      </c>
      <c r="U1944" s="90">
        <v>0</v>
      </c>
      <c r="V1944" s="90">
        <v>401.88258883637718</v>
      </c>
      <c r="W1944" s="90">
        <v>0.44680999999999998</v>
      </c>
      <c r="X1944" s="90">
        <v>59.23</v>
      </c>
      <c r="Y1944" s="90">
        <v>16.642222874600552</v>
      </c>
      <c r="Z1944" s="90">
        <v>84.452888824293893</v>
      </c>
      <c r="AA1944" s="90">
        <v>7.1642237991061108</v>
      </c>
      <c r="AB1944" s="90">
        <v>0</v>
      </c>
      <c r="AC1944" s="90">
        <v>179.56515951798167</v>
      </c>
      <c r="AD1944" s="90">
        <v>287.82449501598222</v>
      </c>
    </row>
    <row r="1945" spans="1:30" x14ac:dyDescent="0.2">
      <c r="A1945" s="89" t="s">
        <v>1117</v>
      </c>
      <c r="B1945" s="89" t="s">
        <v>577</v>
      </c>
      <c r="C1945" s="89" t="s">
        <v>9</v>
      </c>
      <c r="D1945" s="89" t="s">
        <v>948</v>
      </c>
      <c r="E1945" s="89" t="s">
        <v>608</v>
      </c>
      <c r="F1945" s="89" t="s">
        <v>608</v>
      </c>
      <c r="G1945" s="89" t="s">
        <v>541</v>
      </c>
      <c r="H1945" s="89" t="s">
        <v>83</v>
      </c>
      <c r="I1945" s="89" t="s">
        <v>419</v>
      </c>
      <c r="J1945" s="90">
        <v>54.705398000000002</v>
      </c>
      <c r="K1945" s="90">
        <v>73.052381999999994</v>
      </c>
      <c r="L1945" s="89" t="s">
        <v>24</v>
      </c>
      <c r="M1945" s="89" t="s">
        <v>25</v>
      </c>
      <c r="N1945" s="89"/>
      <c r="O1945" s="89" t="s">
        <v>25</v>
      </c>
      <c r="P1945" s="90" t="s">
        <v>540</v>
      </c>
      <c r="Q1945" s="89" t="s">
        <v>540</v>
      </c>
      <c r="R1945" s="90">
        <v>37.246755611111105</v>
      </c>
      <c r="S1945" s="90">
        <v>189.01297827777779</v>
      </c>
      <c r="T1945" s="90">
        <v>16.034161722222223</v>
      </c>
      <c r="U1945" s="90">
        <v>0</v>
      </c>
      <c r="V1945" s="90">
        <v>401.88258883637718</v>
      </c>
      <c r="W1945" s="90">
        <v>0.10933</v>
      </c>
      <c r="X1945" s="90">
        <v>59.23</v>
      </c>
      <c r="Y1945" s="90">
        <v>4.0721877909627766</v>
      </c>
      <c r="Z1945" s="90">
        <v>20.664788915109444</v>
      </c>
      <c r="AA1945" s="90">
        <v>1.7530149010905556</v>
      </c>
      <c r="AB1945" s="90">
        <v>0</v>
      </c>
      <c r="AC1945" s="90">
        <v>43.937823437481114</v>
      </c>
      <c r="AD1945" s="90">
        <v>70.427815044643893</v>
      </c>
    </row>
    <row r="1946" spans="1:30" x14ac:dyDescent="0.2">
      <c r="A1946" s="89" t="s">
        <v>1117</v>
      </c>
      <c r="B1946" s="89" t="s">
        <v>578</v>
      </c>
      <c r="C1946" s="89" t="s">
        <v>6</v>
      </c>
      <c r="D1946" s="89" t="s">
        <v>948</v>
      </c>
      <c r="E1946" s="89" t="s">
        <v>608</v>
      </c>
      <c r="F1946" s="89" t="s">
        <v>608</v>
      </c>
      <c r="G1946" s="89" t="s">
        <v>541</v>
      </c>
      <c r="H1946" s="89" t="s">
        <v>83</v>
      </c>
      <c r="I1946" s="89" t="s">
        <v>419</v>
      </c>
      <c r="J1946" s="90">
        <v>54.705398000000002</v>
      </c>
      <c r="K1946" s="90">
        <v>73.052381999999994</v>
      </c>
      <c r="L1946" s="89" t="s">
        <v>24</v>
      </c>
      <c r="M1946" s="89" t="s">
        <v>25</v>
      </c>
      <c r="N1946" s="89"/>
      <c r="O1946" s="89" t="s">
        <v>25</v>
      </c>
      <c r="P1946" s="90" t="s">
        <v>540</v>
      </c>
      <c r="Q1946" s="89" t="s">
        <v>540</v>
      </c>
      <c r="R1946" s="90">
        <v>37.246755611111105</v>
      </c>
      <c r="S1946" s="90">
        <v>189.01297827777779</v>
      </c>
      <c r="T1946" s="90">
        <v>16.034161722222223</v>
      </c>
      <c r="U1946" s="90">
        <v>0</v>
      </c>
      <c r="V1946" s="90">
        <v>401.88258883637718</v>
      </c>
      <c r="W1946" s="90">
        <v>0.44546000000000002</v>
      </c>
      <c r="X1946" s="90">
        <v>59.23</v>
      </c>
      <c r="Y1946" s="90">
        <v>16.591939754525555</v>
      </c>
      <c r="Z1946" s="90">
        <v>84.197721303618906</v>
      </c>
      <c r="AA1946" s="90">
        <v>7.1425776807811117</v>
      </c>
      <c r="AB1946" s="90">
        <v>0</v>
      </c>
      <c r="AC1946" s="90">
        <v>179.02261802305259</v>
      </c>
      <c r="AD1946" s="90">
        <v>286.95485676197814</v>
      </c>
    </row>
    <row r="1947" spans="1:30" x14ac:dyDescent="0.2">
      <c r="A1947" s="89" t="s">
        <v>1117</v>
      </c>
      <c r="B1947" s="89" t="s">
        <v>578</v>
      </c>
      <c r="C1947" s="89" t="s">
        <v>7</v>
      </c>
      <c r="D1947" s="89" t="s">
        <v>948</v>
      </c>
      <c r="E1947" s="89" t="s">
        <v>608</v>
      </c>
      <c r="F1947" s="89" t="s">
        <v>608</v>
      </c>
      <c r="G1947" s="89" t="s">
        <v>541</v>
      </c>
      <c r="H1947" s="89" t="s">
        <v>83</v>
      </c>
      <c r="I1947" s="89" t="s">
        <v>419</v>
      </c>
      <c r="J1947" s="90">
        <v>54.705398000000002</v>
      </c>
      <c r="K1947" s="90">
        <v>73.052381999999994</v>
      </c>
      <c r="L1947" s="89" t="s">
        <v>24</v>
      </c>
      <c r="M1947" s="89" t="s">
        <v>25</v>
      </c>
      <c r="N1947" s="89"/>
      <c r="O1947" s="89" t="s">
        <v>25</v>
      </c>
      <c r="P1947" s="90" t="s">
        <v>540</v>
      </c>
      <c r="Q1947" s="89" t="s">
        <v>540</v>
      </c>
      <c r="R1947" s="90">
        <v>37.246755611111105</v>
      </c>
      <c r="S1947" s="90">
        <v>189.01297827777779</v>
      </c>
      <c r="T1947" s="90">
        <v>16.034161722222223</v>
      </c>
      <c r="U1947" s="90">
        <v>0</v>
      </c>
      <c r="V1947" s="90">
        <v>401.88258883637718</v>
      </c>
      <c r="W1947" s="90">
        <v>0.28989999999999999</v>
      </c>
      <c r="X1947" s="90">
        <v>59.23</v>
      </c>
      <c r="Y1947" s="90">
        <v>10.797834451661108</v>
      </c>
      <c r="Z1947" s="90">
        <v>54.79486240272778</v>
      </c>
      <c r="AA1947" s="90">
        <v>4.6483034832722225</v>
      </c>
      <c r="AB1947" s="90">
        <v>0</v>
      </c>
      <c r="AC1947" s="90">
        <v>116.50576250366574</v>
      </c>
      <c r="AD1947" s="90">
        <v>186.74676284132687</v>
      </c>
    </row>
    <row r="1948" spans="1:30" x14ac:dyDescent="0.2">
      <c r="A1948" s="89" t="s">
        <v>1117</v>
      </c>
      <c r="B1948" s="89" t="s">
        <v>577</v>
      </c>
      <c r="C1948" s="89" t="s">
        <v>4</v>
      </c>
      <c r="D1948" s="89" t="s">
        <v>949</v>
      </c>
      <c r="E1948" s="89" t="s">
        <v>608</v>
      </c>
      <c r="F1948" s="89" t="s">
        <v>608</v>
      </c>
      <c r="G1948" s="89" t="s">
        <v>541</v>
      </c>
      <c r="H1948" s="89" t="s">
        <v>83</v>
      </c>
      <c r="I1948" s="89" t="s">
        <v>420</v>
      </c>
      <c r="J1948" s="90">
        <v>54.881180000000001</v>
      </c>
      <c r="K1948" s="90">
        <v>73.354820000000004</v>
      </c>
      <c r="L1948" s="89" t="s">
        <v>24</v>
      </c>
      <c r="M1948" s="89" t="s">
        <v>25</v>
      </c>
      <c r="N1948" s="89"/>
      <c r="O1948" s="89" t="s">
        <v>25</v>
      </c>
      <c r="P1948" s="90" t="s">
        <v>540</v>
      </c>
      <c r="Q1948" s="89" t="s">
        <v>540</v>
      </c>
      <c r="R1948" s="90">
        <v>37.246755611111105</v>
      </c>
      <c r="S1948" s="90">
        <v>189.01297827777779</v>
      </c>
      <c r="T1948" s="90">
        <v>16.034161722222223</v>
      </c>
      <c r="U1948" s="90">
        <v>0</v>
      </c>
      <c r="V1948" s="90">
        <v>251.08052268259377</v>
      </c>
      <c r="W1948" s="90">
        <v>2.52955</v>
      </c>
      <c r="X1948" s="90">
        <v>30.96</v>
      </c>
      <c r="Y1948" s="90">
        <v>94.217530656086097</v>
      </c>
      <c r="Z1948" s="90">
        <v>478.11777920255281</v>
      </c>
      <c r="AA1948" s="90">
        <v>40.559213784447223</v>
      </c>
      <c r="AB1948" s="90">
        <v>0</v>
      </c>
      <c r="AC1948" s="90">
        <v>635.12073615175507</v>
      </c>
      <c r="AD1948" s="90">
        <v>1248.0152597948413</v>
      </c>
    </row>
    <row r="1949" spans="1:30" x14ac:dyDescent="0.2">
      <c r="A1949" s="89" t="s">
        <v>1117</v>
      </c>
      <c r="B1949" s="89" t="s">
        <v>577</v>
      </c>
      <c r="C1949" s="89" t="s">
        <v>5</v>
      </c>
      <c r="D1949" s="89" t="s">
        <v>949</v>
      </c>
      <c r="E1949" s="89" t="s">
        <v>608</v>
      </c>
      <c r="F1949" s="89" t="s">
        <v>608</v>
      </c>
      <c r="G1949" s="89" t="s">
        <v>541</v>
      </c>
      <c r="H1949" s="89" t="s">
        <v>83</v>
      </c>
      <c r="I1949" s="89" t="s">
        <v>420</v>
      </c>
      <c r="J1949" s="90">
        <v>54.881180000000001</v>
      </c>
      <c r="K1949" s="90">
        <v>73.354820000000004</v>
      </c>
      <c r="L1949" s="89" t="s">
        <v>24</v>
      </c>
      <c r="M1949" s="89" t="s">
        <v>25</v>
      </c>
      <c r="N1949" s="89"/>
      <c r="O1949" s="89" t="s">
        <v>25</v>
      </c>
      <c r="P1949" s="90" t="s">
        <v>540</v>
      </c>
      <c r="Q1949" s="89" t="s">
        <v>540</v>
      </c>
      <c r="R1949" s="90">
        <v>37.246755611111105</v>
      </c>
      <c r="S1949" s="90">
        <v>189.01297827777779</v>
      </c>
      <c r="T1949" s="90">
        <v>16.034161722222223</v>
      </c>
      <c r="U1949" s="90">
        <v>0</v>
      </c>
      <c r="V1949" s="90">
        <v>251.08052268259377</v>
      </c>
      <c r="W1949" s="90">
        <v>1.14771</v>
      </c>
      <c r="X1949" s="90">
        <v>30.96</v>
      </c>
      <c r="Y1949" s="90">
        <v>42.748473882428328</v>
      </c>
      <c r="Z1949" s="90">
        <v>216.93208529918834</v>
      </c>
      <c r="AA1949" s="90">
        <v>18.402567750211666</v>
      </c>
      <c r="AB1949" s="90">
        <v>0</v>
      </c>
      <c r="AC1949" s="90">
        <v>288.16762668803972</v>
      </c>
      <c r="AD1949" s="90">
        <v>566.25075361986808</v>
      </c>
    </row>
    <row r="1950" spans="1:30" x14ac:dyDescent="0.2">
      <c r="A1950" s="89" t="s">
        <v>1117</v>
      </c>
      <c r="B1950" s="89" t="s">
        <v>577</v>
      </c>
      <c r="C1950" s="89" t="s">
        <v>10</v>
      </c>
      <c r="D1950" s="89" t="s">
        <v>949</v>
      </c>
      <c r="E1950" s="89" t="s">
        <v>608</v>
      </c>
      <c r="F1950" s="89" t="s">
        <v>608</v>
      </c>
      <c r="G1950" s="89" t="s">
        <v>541</v>
      </c>
      <c r="H1950" s="89" t="s">
        <v>83</v>
      </c>
      <c r="I1950" s="89" t="s">
        <v>420</v>
      </c>
      <c r="J1950" s="90">
        <v>54.881180000000001</v>
      </c>
      <c r="K1950" s="90">
        <v>73.354820000000004</v>
      </c>
      <c r="L1950" s="89" t="s">
        <v>24</v>
      </c>
      <c r="M1950" s="89" t="s">
        <v>25</v>
      </c>
      <c r="N1950" s="89"/>
      <c r="O1950" s="89" t="s">
        <v>25</v>
      </c>
      <c r="P1950" s="90" t="s">
        <v>540</v>
      </c>
      <c r="Q1950" s="89" t="s">
        <v>540</v>
      </c>
      <c r="R1950" s="90">
        <v>37.246755611111105</v>
      </c>
      <c r="S1950" s="90">
        <v>189.01297827777779</v>
      </c>
      <c r="T1950" s="90">
        <v>16.034161722222223</v>
      </c>
      <c r="U1950" s="90">
        <v>0</v>
      </c>
      <c r="V1950" s="90">
        <v>251.08052268259377</v>
      </c>
      <c r="W1950" s="90">
        <v>0.67964999999999998</v>
      </c>
      <c r="X1950" s="90">
        <v>30.96</v>
      </c>
      <c r="Y1950" s="90">
        <v>25.314757451091662</v>
      </c>
      <c r="Z1950" s="90">
        <v>128.46267068649166</v>
      </c>
      <c r="AA1950" s="90">
        <v>10.897618014508334</v>
      </c>
      <c r="AB1950" s="90">
        <v>0</v>
      </c>
      <c r="AC1950" s="90">
        <v>170.64687724122484</v>
      </c>
      <c r="AD1950" s="90">
        <v>335.32192339331652</v>
      </c>
    </row>
    <row r="1951" spans="1:30" x14ac:dyDescent="0.2">
      <c r="A1951" s="89" t="s">
        <v>1117</v>
      </c>
      <c r="B1951" s="89" t="s">
        <v>577</v>
      </c>
      <c r="C1951" s="89" t="s">
        <v>9</v>
      </c>
      <c r="D1951" s="89" t="s">
        <v>949</v>
      </c>
      <c r="E1951" s="89" t="s">
        <v>608</v>
      </c>
      <c r="F1951" s="89" t="s">
        <v>608</v>
      </c>
      <c r="G1951" s="89" t="s">
        <v>541</v>
      </c>
      <c r="H1951" s="89" t="s">
        <v>83</v>
      </c>
      <c r="I1951" s="89" t="s">
        <v>420</v>
      </c>
      <c r="J1951" s="90">
        <v>54.881180000000001</v>
      </c>
      <c r="K1951" s="90">
        <v>73.354820000000004</v>
      </c>
      <c r="L1951" s="89" t="s">
        <v>24</v>
      </c>
      <c r="M1951" s="89" t="s">
        <v>25</v>
      </c>
      <c r="N1951" s="89"/>
      <c r="O1951" s="89" t="s">
        <v>25</v>
      </c>
      <c r="P1951" s="90" t="s">
        <v>540</v>
      </c>
      <c r="Q1951" s="89" t="s">
        <v>540</v>
      </c>
      <c r="R1951" s="90">
        <v>37.246755611111105</v>
      </c>
      <c r="S1951" s="90">
        <v>189.01297827777779</v>
      </c>
      <c r="T1951" s="90">
        <v>16.034161722222223</v>
      </c>
      <c r="U1951" s="90">
        <v>0</v>
      </c>
      <c r="V1951" s="90">
        <v>251.08052268259377</v>
      </c>
      <c r="W1951" s="90">
        <v>0.16863</v>
      </c>
      <c r="X1951" s="90">
        <v>30.96</v>
      </c>
      <c r="Y1951" s="90">
        <v>6.2809203987016655</v>
      </c>
      <c r="Z1951" s="90">
        <v>31.873258526981669</v>
      </c>
      <c r="AA1951" s="90">
        <v>2.7038406912183333</v>
      </c>
      <c r="AB1951" s="90">
        <v>0</v>
      </c>
      <c r="AC1951" s="90">
        <v>42.339708539965784</v>
      </c>
      <c r="AD1951" s="90">
        <v>83.197728156867441</v>
      </c>
    </row>
    <row r="1952" spans="1:30" x14ac:dyDescent="0.2">
      <c r="A1952" s="89" t="s">
        <v>1117</v>
      </c>
      <c r="B1952" s="89" t="s">
        <v>578</v>
      </c>
      <c r="C1952" s="89" t="s">
        <v>6</v>
      </c>
      <c r="D1952" s="89" t="s">
        <v>949</v>
      </c>
      <c r="E1952" s="89" t="s">
        <v>608</v>
      </c>
      <c r="F1952" s="89" t="s">
        <v>608</v>
      </c>
      <c r="G1952" s="89" t="s">
        <v>541</v>
      </c>
      <c r="H1952" s="89" t="s">
        <v>83</v>
      </c>
      <c r="I1952" s="89" t="s">
        <v>420</v>
      </c>
      <c r="J1952" s="90">
        <v>54.881180000000001</v>
      </c>
      <c r="K1952" s="90">
        <v>73.354820000000004</v>
      </c>
      <c r="L1952" s="89" t="s">
        <v>24</v>
      </c>
      <c r="M1952" s="89" t="s">
        <v>25</v>
      </c>
      <c r="N1952" s="89"/>
      <c r="O1952" s="89" t="s">
        <v>25</v>
      </c>
      <c r="P1952" s="90" t="s">
        <v>540</v>
      </c>
      <c r="Q1952" s="89" t="s">
        <v>540</v>
      </c>
      <c r="R1952" s="90">
        <v>37.246755611111105</v>
      </c>
      <c r="S1952" s="90">
        <v>189.01297827777779</v>
      </c>
      <c r="T1952" s="90">
        <v>16.034161722222223</v>
      </c>
      <c r="U1952" s="90">
        <v>0</v>
      </c>
      <c r="V1952" s="90">
        <v>251.08052268259377</v>
      </c>
      <c r="W1952" s="90">
        <v>10.34371</v>
      </c>
      <c r="X1952" s="90">
        <v>30.96</v>
      </c>
      <c r="Y1952" s="90">
        <v>385.26963848220606</v>
      </c>
      <c r="Z1952" s="90">
        <v>1955.0954335416329</v>
      </c>
      <c r="AA1952" s="90">
        <v>165.85271894776722</v>
      </c>
      <c r="AB1952" s="90">
        <v>0</v>
      </c>
      <c r="AC1952" s="90">
        <v>2597.104113277172</v>
      </c>
      <c r="AD1952" s="90">
        <v>5103.3219042487781</v>
      </c>
    </row>
    <row r="1953" spans="1:30" x14ac:dyDescent="0.2">
      <c r="A1953" s="89" t="s">
        <v>1117</v>
      </c>
      <c r="B1953" s="89" t="s">
        <v>578</v>
      </c>
      <c r="C1953" s="89" t="s">
        <v>7</v>
      </c>
      <c r="D1953" s="89" t="s">
        <v>949</v>
      </c>
      <c r="E1953" s="89" t="s">
        <v>608</v>
      </c>
      <c r="F1953" s="89" t="s">
        <v>608</v>
      </c>
      <c r="G1953" s="89" t="s">
        <v>541</v>
      </c>
      <c r="H1953" s="89" t="s">
        <v>83</v>
      </c>
      <c r="I1953" s="89" t="s">
        <v>420</v>
      </c>
      <c r="J1953" s="90">
        <v>54.881180000000001</v>
      </c>
      <c r="K1953" s="90">
        <v>73.354820000000004</v>
      </c>
      <c r="L1953" s="89" t="s">
        <v>24</v>
      </c>
      <c r="M1953" s="89" t="s">
        <v>25</v>
      </c>
      <c r="N1953" s="89"/>
      <c r="O1953" s="89" t="s">
        <v>25</v>
      </c>
      <c r="P1953" s="90" t="s">
        <v>540</v>
      </c>
      <c r="Q1953" s="89" t="s">
        <v>540</v>
      </c>
      <c r="R1953" s="90">
        <v>37.246755611111105</v>
      </c>
      <c r="S1953" s="90">
        <v>189.01297827777779</v>
      </c>
      <c r="T1953" s="90">
        <v>16.034161722222223</v>
      </c>
      <c r="U1953" s="90">
        <v>0</v>
      </c>
      <c r="V1953" s="90">
        <v>251.08052268259377</v>
      </c>
      <c r="W1953" s="90">
        <v>6.6097400000000004</v>
      </c>
      <c r="X1953" s="90">
        <v>30.96</v>
      </c>
      <c r="Y1953" s="90">
        <v>246.19137043298554</v>
      </c>
      <c r="Z1953" s="90">
        <v>1249.3266430417591</v>
      </c>
      <c r="AA1953" s="90">
        <v>105.98164010184112</v>
      </c>
      <c r="AB1953" s="90">
        <v>0</v>
      </c>
      <c r="AC1953" s="90">
        <v>1659.5769739960474</v>
      </c>
      <c r="AD1953" s="90">
        <v>3261.0766275726332</v>
      </c>
    </row>
    <row r="1954" spans="1:30" x14ac:dyDescent="0.2">
      <c r="A1954" s="89" t="s">
        <v>1117</v>
      </c>
      <c r="B1954" s="89" t="s">
        <v>577</v>
      </c>
      <c r="C1954" s="89" t="s">
        <v>4</v>
      </c>
      <c r="D1954" s="89" t="s">
        <v>950</v>
      </c>
      <c r="E1954" s="89" t="s">
        <v>608</v>
      </c>
      <c r="F1954" s="89" t="s">
        <v>608</v>
      </c>
      <c r="G1954" s="89" t="s">
        <v>541</v>
      </c>
      <c r="H1954" s="89" t="s">
        <v>83</v>
      </c>
      <c r="I1954" s="89" t="s">
        <v>421</v>
      </c>
      <c r="J1954" s="90">
        <v>56.878812000000003</v>
      </c>
      <c r="K1954" s="90">
        <v>74.404651999999999</v>
      </c>
      <c r="L1954" s="89" t="s">
        <v>24</v>
      </c>
      <c r="M1954" s="89" t="s">
        <v>25</v>
      </c>
      <c r="N1954" s="89"/>
      <c r="O1954" s="89" t="s">
        <v>25</v>
      </c>
      <c r="P1954" s="90" t="s">
        <v>540</v>
      </c>
      <c r="Q1954" s="89" t="s">
        <v>540</v>
      </c>
      <c r="R1954" s="90">
        <v>37.246755611111105</v>
      </c>
      <c r="S1954" s="90">
        <v>189.01297827777779</v>
      </c>
      <c r="T1954" s="90">
        <v>16.034161722222223</v>
      </c>
      <c r="U1954" s="90">
        <v>0</v>
      </c>
      <c r="V1954" s="90">
        <v>1865.2050071939354</v>
      </c>
      <c r="W1954" s="90">
        <v>1.89825</v>
      </c>
      <c r="X1954" s="90">
        <v>302.68</v>
      </c>
      <c r="Y1954" s="90">
        <v>70.703653838791652</v>
      </c>
      <c r="Z1954" s="90">
        <v>358.79388601579171</v>
      </c>
      <c r="AA1954" s="90">
        <v>30.436847489208333</v>
      </c>
      <c r="AB1954" s="90">
        <v>0</v>
      </c>
      <c r="AC1954" s="90">
        <v>3540.625404905888</v>
      </c>
      <c r="AD1954" s="90">
        <v>4000.5597922496795</v>
      </c>
    </row>
    <row r="1955" spans="1:30" x14ac:dyDescent="0.2">
      <c r="A1955" s="89" t="s">
        <v>1117</v>
      </c>
      <c r="B1955" s="89" t="s">
        <v>577</v>
      </c>
      <c r="C1955" s="89" t="s">
        <v>5</v>
      </c>
      <c r="D1955" s="89" t="s">
        <v>950</v>
      </c>
      <c r="E1955" s="89" t="s">
        <v>608</v>
      </c>
      <c r="F1955" s="89" t="s">
        <v>608</v>
      </c>
      <c r="G1955" s="89" t="s">
        <v>541</v>
      </c>
      <c r="H1955" s="89" t="s">
        <v>83</v>
      </c>
      <c r="I1955" s="89" t="s">
        <v>421</v>
      </c>
      <c r="J1955" s="90">
        <v>56.878812000000003</v>
      </c>
      <c r="K1955" s="90">
        <v>74.404651999999999</v>
      </c>
      <c r="L1955" s="89" t="s">
        <v>24</v>
      </c>
      <c r="M1955" s="89" t="s">
        <v>25</v>
      </c>
      <c r="N1955" s="89"/>
      <c r="O1955" s="89" t="s">
        <v>25</v>
      </c>
      <c r="P1955" s="90" t="s">
        <v>540</v>
      </c>
      <c r="Q1955" s="89" t="s">
        <v>540</v>
      </c>
      <c r="R1955" s="90">
        <v>37.246755611111105</v>
      </c>
      <c r="S1955" s="90">
        <v>189.01297827777779</v>
      </c>
      <c r="T1955" s="90">
        <v>16.034161722222223</v>
      </c>
      <c r="U1955" s="90">
        <v>0</v>
      </c>
      <c r="V1955" s="90">
        <v>1865.2050071939354</v>
      </c>
      <c r="W1955" s="90">
        <v>0.80052999999999996</v>
      </c>
      <c r="X1955" s="90">
        <v>302.68</v>
      </c>
      <c r="Y1955" s="90">
        <v>29.817145269362772</v>
      </c>
      <c r="Z1955" s="90">
        <v>151.31055950070945</v>
      </c>
      <c r="AA1955" s="90">
        <v>12.835827483490556</v>
      </c>
      <c r="AB1955" s="90">
        <v>0</v>
      </c>
      <c r="AC1955" s="90">
        <v>1493.1525644089611</v>
      </c>
      <c r="AD1955" s="90">
        <v>1687.1160966625239</v>
      </c>
    </row>
    <row r="1956" spans="1:30" x14ac:dyDescent="0.2">
      <c r="A1956" s="89" t="s">
        <v>1117</v>
      </c>
      <c r="B1956" s="89" t="s">
        <v>577</v>
      </c>
      <c r="C1956" s="89" t="s">
        <v>10</v>
      </c>
      <c r="D1956" s="89" t="s">
        <v>950</v>
      </c>
      <c r="E1956" s="89" t="s">
        <v>608</v>
      </c>
      <c r="F1956" s="89" t="s">
        <v>608</v>
      </c>
      <c r="G1956" s="89" t="s">
        <v>541</v>
      </c>
      <c r="H1956" s="89" t="s">
        <v>83</v>
      </c>
      <c r="I1956" s="89" t="s">
        <v>421</v>
      </c>
      <c r="J1956" s="90">
        <v>56.878812000000003</v>
      </c>
      <c r="K1956" s="90">
        <v>74.404651999999999</v>
      </c>
      <c r="L1956" s="89" t="s">
        <v>24</v>
      </c>
      <c r="M1956" s="89" t="s">
        <v>25</v>
      </c>
      <c r="N1956" s="89"/>
      <c r="O1956" s="89" t="s">
        <v>25</v>
      </c>
      <c r="P1956" s="90" t="s">
        <v>540</v>
      </c>
      <c r="Q1956" s="89" t="s">
        <v>540</v>
      </c>
      <c r="R1956" s="90">
        <v>37.246755611111105</v>
      </c>
      <c r="S1956" s="90">
        <v>189.01297827777779</v>
      </c>
      <c r="T1956" s="90">
        <v>16.034161722222223</v>
      </c>
      <c r="U1956" s="90">
        <v>0</v>
      </c>
      <c r="V1956" s="90">
        <v>1865.2050071939354</v>
      </c>
      <c r="W1956" s="90">
        <v>0.46317999999999998</v>
      </c>
      <c r="X1956" s="90">
        <v>302.68</v>
      </c>
      <c r="Y1956" s="90">
        <v>17.25195226395444</v>
      </c>
      <c r="Z1956" s="90">
        <v>87.547031278701112</v>
      </c>
      <c r="AA1956" s="90">
        <v>7.4267030264988891</v>
      </c>
      <c r="AB1956" s="90">
        <v>0</v>
      </c>
      <c r="AC1956" s="90">
        <v>863.92565523208702</v>
      </c>
      <c r="AD1956" s="90">
        <v>976.15134180124141</v>
      </c>
    </row>
    <row r="1957" spans="1:30" x14ac:dyDescent="0.2">
      <c r="A1957" s="89" t="s">
        <v>1117</v>
      </c>
      <c r="B1957" s="89" t="s">
        <v>577</v>
      </c>
      <c r="C1957" s="89" t="s">
        <v>9</v>
      </c>
      <c r="D1957" s="89" t="s">
        <v>950</v>
      </c>
      <c r="E1957" s="89" t="s">
        <v>608</v>
      </c>
      <c r="F1957" s="89" t="s">
        <v>608</v>
      </c>
      <c r="G1957" s="89" t="s">
        <v>541</v>
      </c>
      <c r="H1957" s="89" t="s">
        <v>83</v>
      </c>
      <c r="I1957" s="89" t="s">
        <v>421</v>
      </c>
      <c r="J1957" s="90">
        <v>56.878812000000003</v>
      </c>
      <c r="K1957" s="90">
        <v>74.404651999999999</v>
      </c>
      <c r="L1957" s="89" t="s">
        <v>24</v>
      </c>
      <c r="M1957" s="89" t="s">
        <v>25</v>
      </c>
      <c r="N1957" s="89"/>
      <c r="O1957" s="89" t="s">
        <v>25</v>
      </c>
      <c r="P1957" s="90" t="s">
        <v>540</v>
      </c>
      <c r="Q1957" s="89" t="s">
        <v>540</v>
      </c>
      <c r="R1957" s="90">
        <v>37.246755611111105</v>
      </c>
      <c r="S1957" s="90">
        <v>189.01297827777779</v>
      </c>
      <c r="T1957" s="90">
        <v>16.034161722222223</v>
      </c>
      <c r="U1957" s="90">
        <v>0</v>
      </c>
      <c r="V1957" s="90">
        <v>1865.2050071939354</v>
      </c>
      <c r="W1957" s="90">
        <v>0.11246</v>
      </c>
      <c r="X1957" s="90">
        <v>302.68</v>
      </c>
      <c r="Y1957" s="90">
        <v>4.1887701360255551</v>
      </c>
      <c r="Z1957" s="90">
        <v>21.256399537118892</v>
      </c>
      <c r="AA1957" s="90">
        <v>1.8032018272811112</v>
      </c>
      <c r="AB1957" s="90">
        <v>0</v>
      </c>
      <c r="AC1957" s="90">
        <v>209.76095510902999</v>
      </c>
      <c r="AD1957" s="90">
        <v>237.00932660945554</v>
      </c>
    </row>
    <row r="1958" spans="1:30" x14ac:dyDescent="0.2">
      <c r="A1958" s="89" t="s">
        <v>1117</v>
      </c>
      <c r="B1958" s="89" t="s">
        <v>578</v>
      </c>
      <c r="C1958" s="89" t="s">
        <v>6</v>
      </c>
      <c r="D1958" s="89" t="s">
        <v>950</v>
      </c>
      <c r="E1958" s="89" t="s">
        <v>608</v>
      </c>
      <c r="F1958" s="89" t="s">
        <v>608</v>
      </c>
      <c r="G1958" s="89" t="s">
        <v>541</v>
      </c>
      <c r="H1958" s="89" t="s">
        <v>83</v>
      </c>
      <c r="I1958" s="89" t="s">
        <v>421</v>
      </c>
      <c r="J1958" s="90">
        <v>56.878812000000003</v>
      </c>
      <c r="K1958" s="90">
        <v>74.404651999999999</v>
      </c>
      <c r="L1958" s="89" t="s">
        <v>24</v>
      </c>
      <c r="M1958" s="89" t="s">
        <v>25</v>
      </c>
      <c r="N1958" s="89"/>
      <c r="O1958" s="89" t="s">
        <v>25</v>
      </c>
      <c r="P1958" s="90" t="s">
        <v>540</v>
      </c>
      <c r="Q1958" s="89" t="s">
        <v>540</v>
      </c>
      <c r="R1958" s="90">
        <v>37.246755611111105</v>
      </c>
      <c r="S1958" s="90">
        <v>189.01297827777779</v>
      </c>
      <c r="T1958" s="90">
        <v>16.034161722222223</v>
      </c>
      <c r="U1958" s="90">
        <v>0</v>
      </c>
      <c r="V1958" s="90">
        <v>1865.2050071939354</v>
      </c>
      <c r="W1958" s="90">
        <v>0.93640999999999996</v>
      </c>
      <c r="X1958" s="90">
        <v>302.68</v>
      </c>
      <c r="Y1958" s="90">
        <v>34.878234421800549</v>
      </c>
      <c r="Z1958" s="90">
        <v>176.9936429890939</v>
      </c>
      <c r="AA1958" s="90">
        <v>15.014549378306111</v>
      </c>
      <c r="AB1958" s="90">
        <v>0</v>
      </c>
      <c r="AC1958" s="90">
        <v>1746.5966207864731</v>
      </c>
      <c r="AD1958" s="90">
        <v>1973.4830475756737</v>
      </c>
    </row>
    <row r="1959" spans="1:30" x14ac:dyDescent="0.2">
      <c r="A1959" s="89" t="s">
        <v>1117</v>
      </c>
      <c r="B1959" s="89" t="s">
        <v>578</v>
      </c>
      <c r="C1959" s="89" t="s">
        <v>7</v>
      </c>
      <c r="D1959" s="89" t="s">
        <v>950</v>
      </c>
      <c r="E1959" s="89" t="s">
        <v>608</v>
      </c>
      <c r="F1959" s="89" t="s">
        <v>608</v>
      </c>
      <c r="G1959" s="89" t="s">
        <v>541</v>
      </c>
      <c r="H1959" s="89" t="s">
        <v>83</v>
      </c>
      <c r="I1959" s="89" t="s">
        <v>421</v>
      </c>
      <c r="J1959" s="90">
        <v>56.878812000000003</v>
      </c>
      <c r="K1959" s="90">
        <v>74.404651999999999</v>
      </c>
      <c r="L1959" s="89" t="s">
        <v>24</v>
      </c>
      <c r="M1959" s="89" t="s">
        <v>25</v>
      </c>
      <c r="N1959" s="89"/>
      <c r="O1959" s="89" t="s">
        <v>25</v>
      </c>
      <c r="P1959" s="90" t="s">
        <v>540</v>
      </c>
      <c r="Q1959" s="89" t="s">
        <v>540</v>
      </c>
      <c r="R1959" s="90">
        <v>37.246755611111105</v>
      </c>
      <c r="S1959" s="90">
        <v>189.01297827777779</v>
      </c>
      <c r="T1959" s="90">
        <v>16.034161722222223</v>
      </c>
      <c r="U1959" s="90">
        <v>0</v>
      </c>
      <c r="V1959" s="90">
        <v>1865.2050071939354</v>
      </c>
      <c r="W1959" s="90">
        <v>0.60562000000000005</v>
      </c>
      <c r="X1959" s="90">
        <v>302.68</v>
      </c>
      <c r="Y1959" s="90">
        <v>22.557380133201111</v>
      </c>
      <c r="Z1959" s="90">
        <v>114.47003990458779</v>
      </c>
      <c r="AA1959" s="90">
        <v>9.710609022212223</v>
      </c>
      <c r="AB1959" s="90">
        <v>0</v>
      </c>
      <c r="AC1959" s="90">
        <v>1129.6054564567912</v>
      </c>
      <c r="AD1959" s="90">
        <v>1276.3434855167923</v>
      </c>
    </row>
    <row r="1960" spans="1:30" x14ac:dyDescent="0.2">
      <c r="A1960" s="89" t="s">
        <v>1117</v>
      </c>
      <c r="B1960" s="89" t="s">
        <v>577</v>
      </c>
      <c r="C1960" s="89" t="s">
        <v>4</v>
      </c>
      <c r="D1960" s="89" t="s">
        <v>951</v>
      </c>
      <c r="E1960" s="89" t="s">
        <v>608</v>
      </c>
      <c r="F1960" s="89" t="s">
        <v>608</v>
      </c>
      <c r="G1960" s="89" t="s">
        <v>541</v>
      </c>
      <c r="H1960" s="89" t="s">
        <v>83</v>
      </c>
      <c r="I1960" s="89" t="s">
        <v>422</v>
      </c>
      <c r="J1960" s="90">
        <v>55.049791999999997</v>
      </c>
      <c r="K1960" s="90">
        <v>73.328829999999996</v>
      </c>
      <c r="L1960" s="89" t="s">
        <v>24</v>
      </c>
      <c r="M1960" s="89" t="s">
        <v>25</v>
      </c>
      <c r="N1960" s="89"/>
      <c r="O1960" s="89" t="s">
        <v>25</v>
      </c>
      <c r="P1960" s="90" t="s">
        <v>540</v>
      </c>
      <c r="Q1960" s="89" t="s">
        <v>540</v>
      </c>
      <c r="R1960" s="90">
        <v>37.246755611111105</v>
      </c>
      <c r="S1960" s="90">
        <v>189.01297827777779</v>
      </c>
      <c r="T1960" s="90">
        <v>16.034161722222223</v>
      </c>
      <c r="U1960" s="90">
        <v>0</v>
      </c>
      <c r="V1960" s="90">
        <v>251.08052268259377</v>
      </c>
      <c r="W1960" s="90">
        <v>1.94519</v>
      </c>
      <c r="X1960" s="90">
        <v>9.02</v>
      </c>
      <c r="Y1960" s="90">
        <v>72.452016547177209</v>
      </c>
      <c r="Z1960" s="90">
        <v>367.66615521615057</v>
      </c>
      <c r="AA1960" s="90">
        <v>31.189491040449443</v>
      </c>
      <c r="AB1960" s="90">
        <v>0</v>
      </c>
      <c r="AC1960" s="90">
        <v>488.39932191695453</v>
      </c>
      <c r="AD1960" s="90">
        <v>959.70698472073173</v>
      </c>
    </row>
    <row r="1961" spans="1:30" x14ac:dyDescent="0.2">
      <c r="A1961" s="89" t="s">
        <v>1117</v>
      </c>
      <c r="B1961" s="89" t="s">
        <v>577</v>
      </c>
      <c r="C1961" s="89" t="s">
        <v>5</v>
      </c>
      <c r="D1961" s="89" t="s">
        <v>951</v>
      </c>
      <c r="E1961" s="89" t="s">
        <v>608</v>
      </c>
      <c r="F1961" s="89" t="s">
        <v>608</v>
      </c>
      <c r="G1961" s="89" t="s">
        <v>541</v>
      </c>
      <c r="H1961" s="89" t="s">
        <v>83</v>
      </c>
      <c r="I1961" s="89" t="s">
        <v>422</v>
      </c>
      <c r="J1961" s="90">
        <v>55.049791999999997</v>
      </c>
      <c r="K1961" s="90">
        <v>73.328829999999996</v>
      </c>
      <c r="L1961" s="89" t="s">
        <v>24</v>
      </c>
      <c r="M1961" s="89" t="s">
        <v>25</v>
      </c>
      <c r="N1961" s="89"/>
      <c r="O1961" s="89" t="s">
        <v>25</v>
      </c>
      <c r="P1961" s="90" t="s">
        <v>540</v>
      </c>
      <c r="Q1961" s="89" t="s">
        <v>540</v>
      </c>
      <c r="R1961" s="90">
        <v>37.246755611111105</v>
      </c>
      <c r="S1961" s="90">
        <v>189.01297827777779</v>
      </c>
      <c r="T1961" s="90">
        <v>16.034161722222223</v>
      </c>
      <c r="U1961" s="90">
        <v>0</v>
      </c>
      <c r="V1961" s="90">
        <v>251.08052268259377</v>
      </c>
      <c r="W1961" s="90">
        <v>0.85636000000000001</v>
      </c>
      <c r="X1961" s="90">
        <v>9.02</v>
      </c>
      <c r="Y1961" s="90">
        <v>31.896631635131108</v>
      </c>
      <c r="Z1961" s="90">
        <v>161.8631540779578</v>
      </c>
      <c r="AA1961" s="90">
        <v>13.731014732442222</v>
      </c>
      <c r="AB1961" s="90">
        <v>0</v>
      </c>
      <c r="AC1961" s="90">
        <v>215.01531640446601</v>
      </c>
      <c r="AD1961" s="90">
        <v>422.50611684999717</v>
      </c>
    </row>
    <row r="1962" spans="1:30" x14ac:dyDescent="0.2">
      <c r="A1962" s="89" t="s">
        <v>1117</v>
      </c>
      <c r="B1962" s="89" t="s">
        <v>577</v>
      </c>
      <c r="C1962" s="89" t="s">
        <v>10</v>
      </c>
      <c r="D1962" s="89" t="s">
        <v>951</v>
      </c>
      <c r="E1962" s="89" t="s">
        <v>608</v>
      </c>
      <c r="F1962" s="89" t="s">
        <v>608</v>
      </c>
      <c r="G1962" s="89" t="s">
        <v>541</v>
      </c>
      <c r="H1962" s="89" t="s">
        <v>83</v>
      </c>
      <c r="I1962" s="89" t="s">
        <v>422</v>
      </c>
      <c r="J1962" s="90">
        <v>55.049791999999997</v>
      </c>
      <c r="K1962" s="90">
        <v>73.328829999999996</v>
      </c>
      <c r="L1962" s="89" t="s">
        <v>24</v>
      </c>
      <c r="M1962" s="89" t="s">
        <v>25</v>
      </c>
      <c r="N1962" s="89"/>
      <c r="O1962" s="89" t="s">
        <v>25</v>
      </c>
      <c r="P1962" s="90" t="s">
        <v>540</v>
      </c>
      <c r="Q1962" s="89" t="s">
        <v>540</v>
      </c>
      <c r="R1962" s="90">
        <v>37.246755611111105</v>
      </c>
      <c r="S1962" s="90">
        <v>189.01297827777779</v>
      </c>
      <c r="T1962" s="90">
        <v>16.034161722222223</v>
      </c>
      <c r="U1962" s="90">
        <v>0</v>
      </c>
      <c r="V1962" s="90">
        <v>251.08052268259377</v>
      </c>
      <c r="W1962" s="90">
        <v>0.50241999999999998</v>
      </c>
      <c r="X1962" s="90">
        <v>9.02</v>
      </c>
      <c r="Y1962" s="90">
        <v>18.713514954134439</v>
      </c>
      <c r="Z1962" s="90">
        <v>94.963900546321113</v>
      </c>
      <c r="AA1962" s="90">
        <v>8.0558835324788891</v>
      </c>
      <c r="AB1962" s="90">
        <v>0</v>
      </c>
      <c r="AC1962" s="90">
        <v>126.14787620618876</v>
      </c>
      <c r="AD1962" s="90">
        <v>247.88117523912319</v>
      </c>
    </row>
    <row r="1963" spans="1:30" x14ac:dyDescent="0.2">
      <c r="A1963" s="89" t="s">
        <v>1117</v>
      </c>
      <c r="B1963" s="89" t="s">
        <v>577</v>
      </c>
      <c r="C1963" s="89" t="s">
        <v>9</v>
      </c>
      <c r="D1963" s="89" t="s">
        <v>951</v>
      </c>
      <c r="E1963" s="89" t="s">
        <v>608</v>
      </c>
      <c r="F1963" s="89" t="s">
        <v>608</v>
      </c>
      <c r="G1963" s="89" t="s">
        <v>541</v>
      </c>
      <c r="H1963" s="89" t="s">
        <v>83</v>
      </c>
      <c r="I1963" s="89" t="s">
        <v>422</v>
      </c>
      <c r="J1963" s="90">
        <v>55.049791999999997</v>
      </c>
      <c r="K1963" s="90">
        <v>73.328829999999996</v>
      </c>
      <c r="L1963" s="89" t="s">
        <v>24</v>
      </c>
      <c r="M1963" s="89" t="s">
        <v>25</v>
      </c>
      <c r="N1963" s="89"/>
      <c r="O1963" s="89" t="s">
        <v>25</v>
      </c>
      <c r="P1963" s="90" t="s">
        <v>540</v>
      </c>
      <c r="Q1963" s="89" t="s">
        <v>540</v>
      </c>
      <c r="R1963" s="90">
        <v>37.246755611111105</v>
      </c>
      <c r="S1963" s="90">
        <v>189.01297827777779</v>
      </c>
      <c r="T1963" s="90">
        <v>16.034161722222223</v>
      </c>
      <c r="U1963" s="90">
        <v>0</v>
      </c>
      <c r="V1963" s="90">
        <v>251.08052268259377</v>
      </c>
      <c r="W1963" s="90">
        <v>0.1236</v>
      </c>
      <c r="X1963" s="90">
        <v>9.02</v>
      </c>
      <c r="Y1963" s="90">
        <v>4.6036989935333326</v>
      </c>
      <c r="Z1963" s="90">
        <v>23.362004115133335</v>
      </c>
      <c r="AA1963" s="90">
        <v>1.9818223888666668</v>
      </c>
      <c r="AB1963" s="90">
        <v>0</v>
      </c>
      <c r="AC1963" s="90">
        <v>31.033552603568591</v>
      </c>
      <c r="AD1963" s="90">
        <v>60.981078101101929</v>
      </c>
    </row>
    <row r="1964" spans="1:30" x14ac:dyDescent="0.2">
      <c r="A1964" s="89" t="s">
        <v>1117</v>
      </c>
      <c r="B1964" s="89" t="s">
        <v>578</v>
      </c>
      <c r="C1964" s="89" t="s">
        <v>6</v>
      </c>
      <c r="D1964" s="89" t="s">
        <v>951</v>
      </c>
      <c r="E1964" s="89" t="s">
        <v>608</v>
      </c>
      <c r="F1964" s="89" t="s">
        <v>608</v>
      </c>
      <c r="G1964" s="89" t="s">
        <v>541</v>
      </c>
      <c r="H1964" s="89" t="s">
        <v>83</v>
      </c>
      <c r="I1964" s="89" t="s">
        <v>422</v>
      </c>
      <c r="J1964" s="90">
        <v>55.049791999999997</v>
      </c>
      <c r="K1964" s="90">
        <v>73.328829999999996</v>
      </c>
      <c r="L1964" s="89" t="s">
        <v>24</v>
      </c>
      <c r="M1964" s="89" t="s">
        <v>25</v>
      </c>
      <c r="N1964" s="89"/>
      <c r="O1964" s="89" t="s">
        <v>25</v>
      </c>
      <c r="P1964" s="90" t="s">
        <v>540</v>
      </c>
      <c r="Q1964" s="89" t="s">
        <v>540</v>
      </c>
      <c r="R1964" s="90">
        <v>37.246755611111105</v>
      </c>
      <c r="S1964" s="90">
        <v>189.01297827777779</v>
      </c>
      <c r="T1964" s="90">
        <v>16.034161722222223</v>
      </c>
      <c r="U1964" s="90">
        <v>0</v>
      </c>
      <c r="V1964" s="90">
        <v>251.08052268259377</v>
      </c>
      <c r="W1964" s="90">
        <v>0.67627999999999999</v>
      </c>
      <c r="X1964" s="90">
        <v>9.02</v>
      </c>
      <c r="Y1964" s="90">
        <v>25.189235884682219</v>
      </c>
      <c r="Z1964" s="90">
        <v>127.82569694969557</v>
      </c>
      <c r="AA1964" s="90">
        <v>10.843582889504445</v>
      </c>
      <c r="AB1964" s="90">
        <v>0</v>
      </c>
      <c r="AC1964" s="90">
        <v>169.8007358797845</v>
      </c>
      <c r="AD1964" s="90">
        <v>333.65925160366669</v>
      </c>
    </row>
    <row r="1965" spans="1:30" x14ac:dyDescent="0.2">
      <c r="A1965" s="89" t="s">
        <v>1117</v>
      </c>
      <c r="B1965" s="89" t="s">
        <v>578</v>
      </c>
      <c r="C1965" s="89" t="s">
        <v>7</v>
      </c>
      <c r="D1965" s="89" t="s">
        <v>951</v>
      </c>
      <c r="E1965" s="89" t="s">
        <v>608</v>
      </c>
      <c r="F1965" s="89" t="s">
        <v>608</v>
      </c>
      <c r="G1965" s="89" t="s">
        <v>541</v>
      </c>
      <c r="H1965" s="89" t="s">
        <v>83</v>
      </c>
      <c r="I1965" s="89" t="s">
        <v>422</v>
      </c>
      <c r="J1965" s="90">
        <v>55.049791999999997</v>
      </c>
      <c r="K1965" s="90">
        <v>73.328829999999996</v>
      </c>
      <c r="L1965" s="89" t="s">
        <v>24</v>
      </c>
      <c r="M1965" s="89" t="s">
        <v>25</v>
      </c>
      <c r="N1965" s="89"/>
      <c r="O1965" s="89" t="s">
        <v>25</v>
      </c>
      <c r="P1965" s="90" t="s">
        <v>540</v>
      </c>
      <c r="Q1965" s="89" t="s">
        <v>540</v>
      </c>
      <c r="R1965" s="90">
        <v>37.246755611111105</v>
      </c>
      <c r="S1965" s="90">
        <v>189.01297827777779</v>
      </c>
      <c r="T1965" s="90">
        <v>16.034161722222223</v>
      </c>
      <c r="U1965" s="90">
        <v>0</v>
      </c>
      <c r="V1965" s="90">
        <v>251.08052268259377</v>
      </c>
      <c r="W1965" s="90">
        <v>0.43994</v>
      </c>
      <c r="X1965" s="90">
        <v>9.02</v>
      </c>
      <c r="Y1965" s="90">
        <v>16.386337663552219</v>
      </c>
      <c r="Z1965" s="90">
        <v>83.154369663525557</v>
      </c>
      <c r="AA1965" s="90">
        <v>7.0540691080744446</v>
      </c>
      <c r="AB1965" s="90">
        <v>0</v>
      </c>
      <c r="AC1965" s="90">
        <v>110.4603651489803</v>
      </c>
      <c r="AD1965" s="90">
        <v>217.05514158413251</v>
      </c>
    </row>
    <row r="1966" spans="1:30" x14ac:dyDescent="0.2">
      <c r="A1966" s="89" t="s">
        <v>1117</v>
      </c>
      <c r="B1966" s="89" t="s">
        <v>577</v>
      </c>
      <c r="C1966" s="89" t="s">
        <v>4</v>
      </c>
      <c r="D1966" s="89" t="s">
        <v>952</v>
      </c>
      <c r="E1966" s="89" t="s">
        <v>608</v>
      </c>
      <c r="F1966" s="89" t="s">
        <v>608</v>
      </c>
      <c r="G1966" s="89" t="s">
        <v>541</v>
      </c>
      <c r="H1966" s="89" t="s">
        <v>83</v>
      </c>
      <c r="I1966" s="89" t="s">
        <v>423</v>
      </c>
      <c r="J1966" s="90">
        <v>55.004561000000002</v>
      </c>
      <c r="K1966" s="90">
        <v>73.200603999999998</v>
      </c>
      <c r="L1966" s="89" t="s">
        <v>24</v>
      </c>
      <c r="M1966" s="89" t="s">
        <v>25</v>
      </c>
      <c r="N1966" s="89"/>
      <c r="O1966" s="89" t="s">
        <v>25</v>
      </c>
      <c r="P1966" s="90" t="s">
        <v>540</v>
      </c>
      <c r="Q1966" s="89" t="s">
        <v>540</v>
      </c>
      <c r="R1966" s="90">
        <v>37.246755611111105</v>
      </c>
      <c r="S1966" s="90">
        <v>189.01297827777779</v>
      </c>
      <c r="T1966" s="90">
        <v>16.034161722222223</v>
      </c>
      <c r="U1966" s="90">
        <v>0</v>
      </c>
      <c r="V1966" s="90">
        <v>251.08052268259377</v>
      </c>
      <c r="W1966" s="90">
        <v>1.26976</v>
      </c>
      <c r="X1966" s="90">
        <v>18.88</v>
      </c>
      <c r="Y1966" s="90">
        <v>47.294440404764437</v>
      </c>
      <c r="Z1966" s="90">
        <v>240.00111929799112</v>
      </c>
      <c r="AA1966" s="90">
        <v>20.35953718840889</v>
      </c>
      <c r="AB1966" s="90">
        <v>0</v>
      </c>
      <c r="AC1966" s="90">
        <v>318.81200448145029</v>
      </c>
      <c r="AD1966" s="90">
        <v>626.46710137261471</v>
      </c>
    </row>
    <row r="1967" spans="1:30" x14ac:dyDescent="0.2">
      <c r="A1967" s="89" t="s">
        <v>1117</v>
      </c>
      <c r="B1967" s="89" t="s">
        <v>577</v>
      </c>
      <c r="C1967" s="89" t="s">
        <v>5</v>
      </c>
      <c r="D1967" s="89" t="s">
        <v>952</v>
      </c>
      <c r="E1967" s="89" t="s">
        <v>608</v>
      </c>
      <c r="F1967" s="89" t="s">
        <v>608</v>
      </c>
      <c r="G1967" s="89" t="s">
        <v>541</v>
      </c>
      <c r="H1967" s="89" t="s">
        <v>83</v>
      </c>
      <c r="I1967" s="89" t="s">
        <v>423</v>
      </c>
      <c r="J1967" s="90">
        <v>55.004561000000002</v>
      </c>
      <c r="K1967" s="90">
        <v>73.200603999999998</v>
      </c>
      <c r="L1967" s="89" t="s">
        <v>24</v>
      </c>
      <c r="M1967" s="89" t="s">
        <v>25</v>
      </c>
      <c r="N1967" s="89"/>
      <c r="O1967" s="89" t="s">
        <v>25</v>
      </c>
      <c r="P1967" s="90" t="s">
        <v>540</v>
      </c>
      <c r="Q1967" s="89" t="s">
        <v>540</v>
      </c>
      <c r="R1967" s="90">
        <v>37.246755611111105</v>
      </c>
      <c r="S1967" s="90">
        <v>189.01297827777779</v>
      </c>
      <c r="T1967" s="90">
        <v>16.034161722222223</v>
      </c>
      <c r="U1967" s="90">
        <v>0</v>
      </c>
      <c r="V1967" s="90">
        <v>251.08052268259377</v>
      </c>
      <c r="W1967" s="90">
        <v>0.56362999999999996</v>
      </c>
      <c r="X1967" s="90">
        <v>18.88</v>
      </c>
      <c r="Y1967" s="90">
        <v>20.993388865090552</v>
      </c>
      <c r="Z1967" s="90">
        <v>106.53338494670389</v>
      </c>
      <c r="AA1967" s="90">
        <v>9.0373345714961104</v>
      </c>
      <c r="AB1967" s="90">
        <v>0</v>
      </c>
      <c r="AC1967" s="90">
        <v>141.51651499959033</v>
      </c>
      <c r="AD1967" s="90">
        <v>278.08062338288084</v>
      </c>
    </row>
    <row r="1968" spans="1:30" x14ac:dyDescent="0.2">
      <c r="A1968" s="89" t="s">
        <v>1117</v>
      </c>
      <c r="B1968" s="89" t="s">
        <v>577</v>
      </c>
      <c r="C1968" s="89" t="s">
        <v>10</v>
      </c>
      <c r="D1968" s="89" t="s">
        <v>952</v>
      </c>
      <c r="E1968" s="89" t="s">
        <v>608</v>
      </c>
      <c r="F1968" s="89" t="s">
        <v>608</v>
      </c>
      <c r="G1968" s="89" t="s">
        <v>541</v>
      </c>
      <c r="H1968" s="89" t="s">
        <v>83</v>
      </c>
      <c r="I1968" s="89" t="s">
        <v>423</v>
      </c>
      <c r="J1968" s="90">
        <v>55.004561000000002</v>
      </c>
      <c r="K1968" s="90">
        <v>73.200603999999998</v>
      </c>
      <c r="L1968" s="89" t="s">
        <v>24</v>
      </c>
      <c r="M1968" s="89" t="s">
        <v>25</v>
      </c>
      <c r="N1968" s="89"/>
      <c r="O1968" s="89" t="s">
        <v>25</v>
      </c>
      <c r="P1968" s="90" t="s">
        <v>540</v>
      </c>
      <c r="Q1968" s="89" t="s">
        <v>540</v>
      </c>
      <c r="R1968" s="90">
        <v>37.246755611111105</v>
      </c>
      <c r="S1968" s="90">
        <v>189.01297827777779</v>
      </c>
      <c r="T1968" s="90">
        <v>16.034161722222223</v>
      </c>
      <c r="U1968" s="90">
        <v>0</v>
      </c>
      <c r="V1968" s="90">
        <v>251.08052268259377</v>
      </c>
      <c r="W1968" s="90">
        <v>0.33154</v>
      </c>
      <c r="X1968" s="90">
        <v>18.88</v>
      </c>
      <c r="Y1968" s="90">
        <v>12.348789355307776</v>
      </c>
      <c r="Z1968" s="90">
        <v>62.665362818214447</v>
      </c>
      <c r="AA1968" s="90">
        <v>5.3159659773855559</v>
      </c>
      <c r="AB1968" s="90">
        <v>0</v>
      </c>
      <c r="AC1968" s="90">
        <v>83.243236490187144</v>
      </c>
      <c r="AD1968" s="90">
        <v>163.57335464109491</v>
      </c>
    </row>
    <row r="1969" spans="1:30" x14ac:dyDescent="0.2">
      <c r="A1969" s="89" t="s">
        <v>1117</v>
      </c>
      <c r="B1969" s="89" t="s">
        <v>577</v>
      </c>
      <c r="C1969" s="89" t="s">
        <v>9</v>
      </c>
      <c r="D1969" s="89" t="s">
        <v>952</v>
      </c>
      <c r="E1969" s="89" t="s">
        <v>608</v>
      </c>
      <c r="F1969" s="89" t="s">
        <v>608</v>
      </c>
      <c r="G1969" s="89" t="s">
        <v>541</v>
      </c>
      <c r="H1969" s="89" t="s">
        <v>83</v>
      </c>
      <c r="I1969" s="89" t="s">
        <v>423</v>
      </c>
      <c r="J1969" s="90">
        <v>55.004561000000002</v>
      </c>
      <c r="K1969" s="90">
        <v>73.200603999999998</v>
      </c>
      <c r="L1969" s="89" t="s">
        <v>24</v>
      </c>
      <c r="M1969" s="89" t="s">
        <v>25</v>
      </c>
      <c r="N1969" s="89"/>
      <c r="O1969" s="89" t="s">
        <v>25</v>
      </c>
      <c r="P1969" s="90" t="s">
        <v>540</v>
      </c>
      <c r="Q1969" s="89" t="s">
        <v>540</v>
      </c>
      <c r="R1969" s="90">
        <v>37.246755611111105</v>
      </c>
      <c r="S1969" s="90">
        <v>189.01297827777779</v>
      </c>
      <c r="T1969" s="90">
        <v>16.034161722222223</v>
      </c>
      <c r="U1969" s="90">
        <v>0</v>
      </c>
      <c r="V1969" s="90">
        <v>251.08052268259377</v>
      </c>
      <c r="W1969" s="90">
        <v>8.1750000000000003E-2</v>
      </c>
      <c r="X1969" s="90">
        <v>18.88</v>
      </c>
      <c r="Y1969" s="90">
        <v>3.0449222712083328</v>
      </c>
      <c r="Z1969" s="90">
        <v>15.451810974208335</v>
      </c>
      <c r="AA1969" s="90">
        <v>1.3107927207916668</v>
      </c>
      <c r="AB1969" s="90">
        <v>0</v>
      </c>
      <c r="AC1969" s="90">
        <v>20.525832729302042</v>
      </c>
      <c r="AD1969" s="90">
        <v>40.333358695510377</v>
      </c>
    </row>
    <row r="1970" spans="1:30" x14ac:dyDescent="0.2">
      <c r="A1970" s="89" t="s">
        <v>1117</v>
      </c>
      <c r="B1970" s="89" t="s">
        <v>578</v>
      </c>
      <c r="C1970" s="89" t="s">
        <v>6</v>
      </c>
      <c r="D1970" s="89" t="s">
        <v>952</v>
      </c>
      <c r="E1970" s="89" t="s">
        <v>608</v>
      </c>
      <c r="F1970" s="89" t="s">
        <v>608</v>
      </c>
      <c r="G1970" s="89" t="s">
        <v>541</v>
      </c>
      <c r="H1970" s="89" t="s">
        <v>83</v>
      </c>
      <c r="I1970" s="89" t="s">
        <v>423</v>
      </c>
      <c r="J1970" s="90">
        <v>55.004561000000002</v>
      </c>
      <c r="K1970" s="90">
        <v>73.200603999999998</v>
      </c>
      <c r="L1970" s="89" t="s">
        <v>24</v>
      </c>
      <c r="M1970" s="89" t="s">
        <v>25</v>
      </c>
      <c r="N1970" s="89"/>
      <c r="O1970" s="89" t="s">
        <v>25</v>
      </c>
      <c r="P1970" s="90" t="s">
        <v>540</v>
      </c>
      <c r="Q1970" s="89" t="s">
        <v>540</v>
      </c>
      <c r="R1970" s="90">
        <v>37.246755611111105</v>
      </c>
      <c r="S1970" s="90">
        <v>189.01297827777779</v>
      </c>
      <c r="T1970" s="90">
        <v>16.034161722222223</v>
      </c>
      <c r="U1970" s="90">
        <v>0</v>
      </c>
      <c r="V1970" s="90">
        <v>251.08052268259377</v>
      </c>
      <c r="W1970" s="90">
        <v>0.34653</v>
      </c>
      <c r="X1970" s="90">
        <v>18.88</v>
      </c>
      <c r="Y1970" s="90">
        <v>12.907118221918331</v>
      </c>
      <c r="Z1970" s="90">
        <v>65.49866736259834</v>
      </c>
      <c r="AA1970" s="90">
        <v>5.556318061601667</v>
      </c>
      <c r="AB1970" s="90">
        <v>0</v>
      </c>
      <c r="AC1970" s="90">
        <v>87.006933525199216</v>
      </c>
      <c r="AD1970" s="90">
        <v>170.96903717131755</v>
      </c>
    </row>
    <row r="1971" spans="1:30" x14ac:dyDescent="0.2">
      <c r="A1971" s="89" t="s">
        <v>1117</v>
      </c>
      <c r="B1971" s="89" t="s">
        <v>578</v>
      </c>
      <c r="C1971" s="89" t="s">
        <v>7</v>
      </c>
      <c r="D1971" s="89" t="s">
        <v>952</v>
      </c>
      <c r="E1971" s="89" t="s">
        <v>608</v>
      </c>
      <c r="F1971" s="89" t="s">
        <v>608</v>
      </c>
      <c r="G1971" s="89" t="s">
        <v>541</v>
      </c>
      <c r="H1971" s="89" t="s">
        <v>83</v>
      </c>
      <c r="I1971" s="89" t="s">
        <v>423</v>
      </c>
      <c r="J1971" s="90">
        <v>55.004561000000002</v>
      </c>
      <c r="K1971" s="90">
        <v>73.200603999999998</v>
      </c>
      <c r="L1971" s="89" t="s">
        <v>24</v>
      </c>
      <c r="M1971" s="89" t="s">
        <v>25</v>
      </c>
      <c r="N1971" s="89"/>
      <c r="O1971" s="89" t="s">
        <v>25</v>
      </c>
      <c r="P1971" s="90" t="s">
        <v>540</v>
      </c>
      <c r="Q1971" s="89" t="s">
        <v>540</v>
      </c>
      <c r="R1971" s="90">
        <v>37.246755611111105</v>
      </c>
      <c r="S1971" s="90">
        <v>189.01297827777779</v>
      </c>
      <c r="T1971" s="90">
        <v>16.034161722222223</v>
      </c>
      <c r="U1971" s="90">
        <v>0</v>
      </c>
      <c r="V1971" s="90">
        <v>251.08052268259377</v>
      </c>
      <c r="W1971" s="90">
        <v>0.22592999999999999</v>
      </c>
      <c r="X1971" s="90">
        <v>18.88</v>
      </c>
      <c r="Y1971" s="90">
        <v>8.4151594952183313</v>
      </c>
      <c r="Z1971" s="90">
        <v>42.703702182298336</v>
      </c>
      <c r="AA1971" s="90">
        <v>3.6225981579016668</v>
      </c>
      <c r="AB1971" s="90">
        <v>0</v>
      </c>
      <c r="AC1971" s="90">
        <v>56.726622489678405</v>
      </c>
      <c r="AD1971" s="90">
        <v>111.46808232509674</v>
      </c>
    </row>
    <row r="1972" spans="1:30" x14ac:dyDescent="0.2">
      <c r="A1972" s="89" t="s">
        <v>1117</v>
      </c>
      <c r="B1972" s="89" t="s">
        <v>577</v>
      </c>
      <c r="C1972" s="89" t="s">
        <v>4</v>
      </c>
      <c r="D1972" s="89" t="s">
        <v>953</v>
      </c>
      <c r="E1972" s="89" t="s">
        <v>608</v>
      </c>
      <c r="F1972" s="89" t="s">
        <v>608</v>
      </c>
      <c r="G1972" s="89" t="s">
        <v>541</v>
      </c>
      <c r="H1972" s="89" t="s">
        <v>83</v>
      </c>
      <c r="I1972" s="89" t="s">
        <v>424</v>
      </c>
      <c r="J1972" s="90">
        <v>55.033594000000001</v>
      </c>
      <c r="K1972" s="90">
        <v>73.439323000000002</v>
      </c>
      <c r="L1972" s="89" t="s">
        <v>24</v>
      </c>
      <c r="M1972" s="89" t="s">
        <v>25</v>
      </c>
      <c r="N1972" s="89"/>
      <c r="O1972" s="89" t="s">
        <v>25</v>
      </c>
      <c r="P1972" s="90" t="s">
        <v>540</v>
      </c>
      <c r="Q1972" s="89" t="s">
        <v>540</v>
      </c>
      <c r="R1972" s="90">
        <v>37.246755611111105</v>
      </c>
      <c r="S1972" s="90">
        <v>189.01297827777779</v>
      </c>
      <c r="T1972" s="90">
        <v>16.034161722222223</v>
      </c>
      <c r="U1972" s="90">
        <v>0</v>
      </c>
      <c r="V1972" s="90">
        <v>251.08052268259377</v>
      </c>
      <c r="W1972" s="90">
        <v>1.9744200000000001</v>
      </c>
      <c r="X1972" s="90">
        <v>18.89</v>
      </c>
      <c r="Y1972" s="90">
        <v>73.540739213689989</v>
      </c>
      <c r="Z1972" s="90">
        <v>373.19100457121004</v>
      </c>
      <c r="AA1972" s="90">
        <v>31.658169587590002</v>
      </c>
      <c r="AB1972" s="90">
        <v>0</v>
      </c>
      <c r="AC1972" s="90">
        <v>495.73840559496682</v>
      </c>
      <c r="AD1972" s="90">
        <v>974.12831896745683</v>
      </c>
    </row>
    <row r="1973" spans="1:30" x14ac:dyDescent="0.2">
      <c r="A1973" s="89" t="s">
        <v>1117</v>
      </c>
      <c r="B1973" s="89" t="s">
        <v>577</v>
      </c>
      <c r="C1973" s="89" t="s">
        <v>5</v>
      </c>
      <c r="D1973" s="89" t="s">
        <v>953</v>
      </c>
      <c r="E1973" s="89" t="s">
        <v>608</v>
      </c>
      <c r="F1973" s="89" t="s">
        <v>608</v>
      </c>
      <c r="G1973" s="89" t="s">
        <v>541</v>
      </c>
      <c r="H1973" s="89" t="s">
        <v>83</v>
      </c>
      <c r="I1973" s="89" t="s">
        <v>424</v>
      </c>
      <c r="J1973" s="90">
        <v>55.033594000000001</v>
      </c>
      <c r="K1973" s="90">
        <v>73.439323000000002</v>
      </c>
      <c r="L1973" s="89" t="s">
        <v>24</v>
      </c>
      <c r="M1973" s="89" t="s">
        <v>25</v>
      </c>
      <c r="N1973" s="89"/>
      <c r="O1973" s="89" t="s">
        <v>25</v>
      </c>
      <c r="P1973" s="90" t="s">
        <v>540</v>
      </c>
      <c r="Q1973" s="89" t="s">
        <v>540</v>
      </c>
      <c r="R1973" s="90">
        <v>37.246755611111105</v>
      </c>
      <c r="S1973" s="90">
        <v>189.01297827777779</v>
      </c>
      <c r="T1973" s="90">
        <v>16.034161722222223</v>
      </c>
      <c r="U1973" s="90">
        <v>0</v>
      </c>
      <c r="V1973" s="90">
        <v>251.08052268259377</v>
      </c>
      <c r="W1973" s="90">
        <v>0.88705999999999996</v>
      </c>
      <c r="X1973" s="90">
        <v>18.89</v>
      </c>
      <c r="Y1973" s="90">
        <v>33.040107032392214</v>
      </c>
      <c r="Z1973" s="90">
        <v>167.66585251108555</v>
      </c>
      <c r="AA1973" s="90">
        <v>14.223263497314445</v>
      </c>
      <c r="AB1973" s="90">
        <v>0</v>
      </c>
      <c r="AC1973" s="90">
        <v>222.72348845082161</v>
      </c>
      <c r="AD1973" s="90">
        <v>437.65271149161379</v>
      </c>
    </row>
    <row r="1974" spans="1:30" x14ac:dyDescent="0.2">
      <c r="A1974" s="89" t="s">
        <v>1117</v>
      </c>
      <c r="B1974" s="89" t="s">
        <v>577</v>
      </c>
      <c r="C1974" s="89" t="s">
        <v>10</v>
      </c>
      <c r="D1974" s="89" t="s">
        <v>953</v>
      </c>
      <c r="E1974" s="89" t="s">
        <v>608</v>
      </c>
      <c r="F1974" s="89" t="s">
        <v>608</v>
      </c>
      <c r="G1974" s="89" t="s">
        <v>541</v>
      </c>
      <c r="H1974" s="89" t="s">
        <v>83</v>
      </c>
      <c r="I1974" s="89" t="s">
        <v>424</v>
      </c>
      <c r="J1974" s="90">
        <v>55.033594000000001</v>
      </c>
      <c r="K1974" s="90">
        <v>73.439323000000002</v>
      </c>
      <c r="L1974" s="89" t="s">
        <v>24</v>
      </c>
      <c r="M1974" s="89" t="s">
        <v>25</v>
      </c>
      <c r="N1974" s="89"/>
      <c r="O1974" s="89" t="s">
        <v>25</v>
      </c>
      <c r="P1974" s="90" t="s">
        <v>540</v>
      </c>
      <c r="Q1974" s="89" t="s">
        <v>540</v>
      </c>
      <c r="R1974" s="90">
        <v>37.246755611111105</v>
      </c>
      <c r="S1974" s="90">
        <v>189.01297827777779</v>
      </c>
      <c r="T1974" s="90">
        <v>16.034161722222223</v>
      </c>
      <c r="U1974" s="90">
        <v>0</v>
      </c>
      <c r="V1974" s="90">
        <v>251.08052268259377</v>
      </c>
      <c r="W1974" s="90">
        <v>0.52373000000000003</v>
      </c>
      <c r="X1974" s="90">
        <v>18.89</v>
      </c>
      <c r="Y1974" s="90">
        <v>19.507243316207219</v>
      </c>
      <c r="Z1974" s="90">
        <v>98.991767113420565</v>
      </c>
      <c r="AA1974" s="90">
        <v>8.3975715187794453</v>
      </c>
      <c r="AB1974" s="90">
        <v>0</v>
      </c>
      <c r="AC1974" s="90">
        <v>131.49840214455483</v>
      </c>
      <c r="AD1974" s="90">
        <v>258.39498409296209</v>
      </c>
    </row>
    <row r="1975" spans="1:30" x14ac:dyDescent="0.2">
      <c r="A1975" s="89" t="s">
        <v>1117</v>
      </c>
      <c r="B1975" s="89" t="s">
        <v>577</v>
      </c>
      <c r="C1975" s="89" t="s">
        <v>9</v>
      </c>
      <c r="D1975" s="89" t="s">
        <v>953</v>
      </c>
      <c r="E1975" s="89" t="s">
        <v>608</v>
      </c>
      <c r="F1975" s="89" t="s">
        <v>608</v>
      </c>
      <c r="G1975" s="89" t="s">
        <v>541</v>
      </c>
      <c r="H1975" s="89" t="s">
        <v>83</v>
      </c>
      <c r="I1975" s="89" t="s">
        <v>424</v>
      </c>
      <c r="J1975" s="90">
        <v>55.033594000000001</v>
      </c>
      <c r="K1975" s="90">
        <v>73.439323000000002</v>
      </c>
      <c r="L1975" s="89" t="s">
        <v>24</v>
      </c>
      <c r="M1975" s="89" t="s">
        <v>25</v>
      </c>
      <c r="N1975" s="89"/>
      <c r="O1975" s="89" t="s">
        <v>25</v>
      </c>
      <c r="P1975" s="90" t="s">
        <v>540</v>
      </c>
      <c r="Q1975" s="89" t="s">
        <v>540</v>
      </c>
      <c r="R1975" s="90">
        <v>37.246755611111105</v>
      </c>
      <c r="S1975" s="90">
        <v>189.01297827777779</v>
      </c>
      <c r="T1975" s="90">
        <v>16.034161722222223</v>
      </c>
      <c r="U1975" s="90">
        <v>0</v>
      </c>
      <c r="V1975" s="90">
        <v>251.08052268259377</v>
      </c>
      <c r="W1975" s="90">
        <v>0.12959000000000001</v>
      </c>
      <c r="X1975" s="90">
        <v>18.89</v>
      </c>
      <c r="Y1975" s="90">
        <v>4.8268070596438886</v>
      </c>
      <c r="Z1975" s="90">
        <v>24.494191855017228</v>
      </c>
      <c r="AA1975" s="90">
        <v>2.0778670175827778</v>
      </c>
      <c r="AB1975" s="90">
        <v>0</v>
      </c>
      <c r="AC1975" s="90">
        <v>32.537524934437329</v>
      </c>
      <c r="AD1975" s="90">
        <v>63.936390866681222</v>
      </c>
    </row>
    <row r="1976" spans="1:30" x14ac:dyDescent="0.2">
      <c r="A1976" s="89" t="s">
        <v>1117</v>
      </c>
      <c r="B1976" s="89" t="s">
        <v>578</v>
      </c>
      <c r="C1976" s="89" t="s">
        <v>6</v>
      </c>
      <c r="D1976" s="89" t="s">
        <v>953</v>
      </c>
      <c r="E1976" s="89" t="s">
        <v>608</v>
      </c>
      <c r="F1976" s="89" t="s">
        <v>608</v>
      </c>
      <c r="G1976" s="89" t="s">
        <v>541</v>
      </c>
      <c r="H1976" s="89" t="s">
        <v>83</v>
      </c>
      <c r="I1976" s="89" t="s">
        <v>424</v>
      </c>
      <c r="J1976" s="90">
        <v>55.033594000000001</v>
      </c>
      <c r="K1976" s="90">
        <v>73.439323000000002</v>
      </c>
      <c r="L1976" s="89" t="s">
        <v>24</v>
      </c>
      <c r="M1976" s="89" t="s">
        <v>25</v>
      </c>
      <c r="N1976" s="89"/>
      <c r="O1976" s="89" t="s">
        <v>25</v>
      </c>
      <c r="P1976" s="90" t="s">
        <v>540</v>
      </c>
      <c r="Q1976" s="89" t="s">
        <v>540</v>
      </c>
      <c r="R1976" s="90">
        <v>37.246755611111105</v>
      </c>
      <c r="S1976" s="90">
        <v>189.01297827777779</v>
      </c>
      <c r="T1976" s="90">
        <v>16.034161722222223</v>
      </c>
      <c r="U1976" s="90">
        <v>0</v>
      </c>
      <c r="V1976" s="90">
        <v>251.08052268259377</v>
      </c>
      <c r="W1976" s="90">
        <v>0.46460000000000001</v>
      </c>
      <c r="X1976" s="90">
        <v>18.89</v>
      </c>
      <c r="Y1976" s="90">
        <v>17.304842656922219</v>
      </c>
      <c r="Z1976" s="90">
        <v>87.815429707855557</v>
      </c>
      <c r="AA1976" s="90">
        <v>7.4494715361444452</v>
      </c>
      <c r="AB1976" s="90">
        <v>0</v>
      </c>
      <c r="AC1976" s="90">
        <v>116.65201083833307</v>
      </c>
      <c r="AD1976" s="90">
        <v>229.22175473925529</v>
      </c>
    </row>
    <row r="1977" spans="1:30" x14ac:dyDescent="0.2">
      <c r="A1977" s="89" t="s">
        <v>1117</v>
      </c>
      <c r="B1977" s="89" t="s">
        <v>578</v>
      </c>
      <c r="C1977" s="89" t="s">
        <v>7</v>
      </c>
      <c r="D1977" s="89" t="s">
        <v>953</v>
      </c>
      <c r="E1977" s="89" t="s">
        <v>608</v>
      </c>
      <c r="F1977" s="89" t="s">
        <v>608</v>
      </c>
      <c r="G1977" s="89" t="s">
        <v>541</v>
      </c>
      <c r="H1977" s="89" t="s">
        <v>83</v>
      </c>
      <c r="I1977" s="89" t="s">
        <v>424</v>
      </c>
      <c r="J1977" s="90">
        <v>55.033594000000001</v>
      </c>
      <c r="K1977" s="90">
        <v>73.439323000000002</v>
      </c>
      <c r="L1977" s="89" t="s">
        <v>24</v>
      </c>
      <c r="M1977" s="89" t="s">
        <v>25</v>
      </c>
      <c r="N1977" s="89"/>
      <c r="O1977" s="89" t="s">
        <v>25</v>
      </c>
      <c r="P1977" s="90" t="s">
        <v>540</v>
      </c>
      <c r="Q1977" s="89" t="s">
        <v>540</v>
      </c>
      <c r="R1977" s="90">
        <v>37.246755611111105</v>
      </c>
      <c r="S1977" s="90">
        <v>189.01297827777779</v>
      </c>
      <c r="T1977" s="90">
        <v>16.034161722222223</v>
      </c>
      <c r="U1977" s="90">
        <v>0</v>
      </c>
      <c r="V1977" s="90">
        <v>251.08052268259377</v>
      </c>
      <c r="W1977" s="90">
        <v>0.29853000000000002</v>
      </c>
      <c r="X1977" s="90">
        <v>18.89</v>
      </c>
      <c r="Y1977" s="90">
        <v>11.119273952584999</v>
      </c>
      <c r="Z1977" s="90">
        <v>56.42604440526501</v>
      </c>
      <c r="AA1977" s="90">
        <v>4.7866782989350005</v>
      </c>
      <c r="AB1977" s="90">
        <v>0</v>
      </c>
      <c r="AC1977" s="90">
        <v>74.955068436434715</v>
      </c>
      <c r="AD1977" s="90">
        <v>147.28706509321972</v>
      </c>
    </row>
    <row r="1978" spans="1:30" x14ac:dyDescent="0.2">
      <c r="A1978" s="89" t="s">
        <v>1117</v>
      </c>
      <c r="B1978" s="89" t="s">
        <v>577</v>
      </c>
      <c r="C1978" s="89" t="s">
        <v>4</v>
      </c>
      <c r="D1978" s="89" t="s">
        <v>954</v>
      </c>
      <c r="E1978" s="89" t="s">
        <v>608</v>
      </c>
      <c r="F1978" s="89" t="s">
        <v>608</v>
      </c>
      <c r="G1978" s="89" t="s">
        <v>541</v>
      </c>
      <c r="H1978" s="89" t="s">
        <v>83</v>
      </c>
      <c r="I1978" s="89" t="s">
        <v>425</v>
      </c>
      <c r="J1978" s="90">
        <v>56.367950999999998</v>
      </c>
      <c r="K1978" s="90">
        <v>75.226054000000005</v>
      </c>
      <c r="L1978" s="89" t="s">
        <v>24</v>
      </c>
      <c r="M1978" s="89" t="s">
        <v>25</v>
      </c>
      <c r="N1978" s="89"/>
      <c r="O1978" s="89" t="s">
        <v>25</v>
      </c>
      <c r="P1978" s="90" t="s">
        <v>540</v>
      </c>
      <c r="Q1978" s="89" t="s">
        <v>540</v>
      </c>
      <c r="R1978" s="90">
        <v>37.246755611111105</v>
      </c>
      <c r="S1978" s="90">
        <v>189.01297827777779</v>
      </c>
      <c r="T1978" s="90">
        <v>16.034161722222223</v>
      </c>
      <c r="U1978" s="90">
        <v>0</v>
      </c>
      <c r="V1978" s="90">
        <v>1040.7317400816337</v>
      </c>
      <c r="W1978" s="90">
        <v>1.4131499999999999</v>
      </c>
      <c r="X1978" s="90">
        <v>219.96</v>
      </c>
      <c r="Y1978" s="90">
        <v>52.635252691841657</v>
      </c>
      <c r="Z1978" s="90">
        <v>267.10369025324167</v>
      </c>
      <c r="AA1978" s="90">
        <v>22.658675637758332</v>
      </c>
      <c r="AB1978" s="90">
        <v>0</v>
      </c>
      <c r="AC1978" s="90">
        <v>1470.7100584963605</v>
      </c>
      <c r="AD1978" s="90">
        <v>1813.1076770792022</v>
      </c>
    </row>
    <row r="1979" spans="1:30" x14ac:dyDescent="0.2">
      <c r="A1979" s="89" t="s">
        <v>1117</v>
      </c>
      <c r="B1979" s="89" t="s">
        <v>577</v>
      </c>
      <c r="C1979" s="89" t="s">
        <v>5</v>
      </c>
      <c r="D1979" s="89" t="s">
        <v>954</v>
      </c>
      <c r="E1979" s="89" t="s">
        <v>608</v>
      </c>
      <c r="F1979" s="89" t="s">
        <v>608</v>
      </c>
      <c r="G1979" s="89" t="s">
        <v>541</v>
      </c>
      <c r="H1979" s="89" t="s">
        <v>83</v>
      </c>
      <c r="I1979" s="89" t="s">
        <v>425</v>
      </c>
      <c r="J1979" s="90">
        <v>56.367950999999998</v>
      </c>
      <c r="K1979" s="90">
        <v>75.226054000000005</v>
      </c>
      <c r="L1979" s="89" t="s">
        <v>24</v>
      </c>
      <c r="M1979" s="89" t="s">
        <v>25</v>
      </c>
      <c r="N1979" s="89"/>
      <c r="O1979" s="89" t="s">
        <v>25</v>
      </c>
      <c r="P1979" s="90" t="s">
        <v>540</v>
      </c>
      <c r="Q1979" s="89" t="s">
        <v>540</v>
      </c>
      <c r="R1979" s="90">
        <v>37.246755611111105</v>
      </c>
      <c r="S1979" s="90">
        <v>189.01297827777779</v>
      </c>
      <c r="T1979" s="90">
        <v>16.034161722222223</v>
      </c>
      <c r="U1979" s="90">
        <v>0</v>
      </c>
      <c r="V1979" s="90">
        <v>1040.7317400816337</v>
      </c>
      <c r="W1979" s="90">
        <v>0.59965999999999997</v>
      </c>
      <c r="X1979" s="90">
        <v>219.96</v>
      </c>
      <c r="Y1979" s="90">
        <v>22.335389469758884</v>
      </c>
      <c r="Z1979" s="90">
        <v>113.34352255405223</v>
      </c>
      <c r="AA1979" s="90">
        <v>9.615045418347778</v>
      </c>
      <c r="AB1979" s="90">
        <v>0</v>
      </c>
      <c r="AC1979" s="90">
        <v>624.08519525735244</v>
      </c>
      <c r="AD1979" s="90">
        <v>769.37915269951134</v>
      </c>
    </row>
    <row r="1980" spans="1:30" x14ac:dyDescent="0.2">
      <c r="A1980" s="89" t="s">
        <v>1117</v>
      </c>
      <c r="B1980" s="89" t="s">
        <v>577</v>
      </c>
      <c r="C1980" s="89" t="s">
        <v>10</v>
      </c>
      <c r="D1980" s="89" t="s">
        <v>954</v>
      </c>
      <c r="E1980" s="89" t="s">
        <v>608</v>
      </c>
      <c r="F1980" s="89" t="s">
        <v>608</v>
      </c>
      <c r="G1980" s="89" t="s">
        <v>541</v>
      </c>
      <c r="H1980" s="89" t="s">
        <v>83</v>
      </c>
      <c r="I1980" s="89" t="s">
        <v>425</v>
      </c>
      <c r="J1980" s="90">
        <v>56.367950999999998</v>
      </c>
      <c r="K1980" s="90">
        <v>75.226054000000005</v>
      </c>
      <c r="L1980" s="89" t="s">
        <v>24</v>
      </c>
      <c r="M1980" s="89" t="s">
        <v>25</v>
      </c>
      <c r="N1980" s="89"/>
      <c r="O1980" s="89" t="s">
        <v>25</v>
      </c>
      <c r="P1980" s="90" t="s">
        <v>540</v>
      </c>
      <c r="Q1980" s="89" t="s">
        <v>540</v>
      </c>
      <c r="R1980" s="90">
        <v>37.246755611111105</v>
      </c>
      <c r="S1980" s="90">
        <v>189.01297827777779</v>
      </c>
      <c r="T1980" s="90">
        <v>16.034161722222223</v>
      </c>
      <c r="U1980" s="90">
        <v>0</v>
      </c>
      <c r="V1980" s="90">
        <v>1040.7317400816337</v>
      </c>
      <c r="W1980" s="90">
        <v>0.34766999999999998</v>
      </c>
      <c r="X1980" s="90">
        <v>219.96</v>
      </c>
      <c r="Y1980" s="90">
        <v>12.949579523314997</v>
      </c>
      <c r="Z1980" s="90">
        <v>65.714142157834999</v>
      </c>
      <c r="AA1980" s="90">
        <v>5.5745970059649999</v>
      </c>
      <c r="AB1980" s="90">
        <v>0</v>
      </c>
      <c r="AC1980" s="90">
        <v>361.83120407418158</v>
      </c>
      <c r="AD1980" s="90">
        <v>446.06952276129658</v>
      </c>
    </row>
    <row r="1981" spans="1:30" x14ac:dyDescent="0.2">
      <c r="A1981" s="89" t="s">
        <v>1117</v>
      </c>
      <c r="B1981" s="89" t="s">
        <v>577</v>
      </c>
      <c r="C1981" s="89" t="s">
        <v>9</v>
      </c>
      <c r="D1981" s="89" t="s">
        <v>954</v>
      </c>
      <c r="E1981" s="89" t="s">
        <v>608</v>
      </c>
      <c r="F1981" s="89" t="s">
        <v>608</v>
      </c>
      <c r="G1981" s="89" t="s">
        <v>541</v>
      </c>
      <c r="H1981" s="89" t="s">
        <v>83</v>
      </c>
      <c r="I1981" s="89" t="s">
        <v>425</v>
      </c>
      <c r="J1981" s="90">
        <v>56.367950999999998</v>
      </c>
      <c r="K1981" s="90">
        <v>75.226054000000005</v>
      </c>
      <c r="L1981" s="89" t="s">
        <v>24</v>
      </c>
      <c r="M1981" s="89" t="s">
        <v>25</v>
      </c>
      <c r="N1981" s="89"/>
      <c r="O1981" s="89" t="s">
        <v>25</v>
      </c>
      <c r="P1981" s="90" t="s">
        <v>540</v>
      </c>
      <c r="Q1981" s="89" t="s">
        <v>540</v>
      </c>
      <c r="R1981" s="90">
        <v>37.246755611111105</v>
      </c>
      <c r="S1981" s="90">
        <v>189.01297827777779</v>
      </c>
      <c r="T1981" s="90">
        <v>16.034161722222223</v>
      </c>
      <c r="U1981" s="90">
        <v>0</v>
      </c>
      <c r="V1981" s="90">
        <v>1040.7317400816337</v>
      </c>
      <c r="W1981" s="90">
        <v>8.4580000000000002E-2</v>
      </c>
      <c r="X1981" s="90">
        <v>219.96</v>
      </c>
      <c r="Y1981" s="90">
        <v>3.1503305895877776</v>
      </c>
      <c r="Z1981" s="90">
        <v>15.986717702734445</v>
      </c>
      <c r="AA1981" s="90">
        <v>1.3561693984655556</v>
      </c>
      <c r="AB1981" s="90">
        <v>0</v>
      </c>
      <c r="AC1981" s="90">
        <v>88.025090576104574</v>
      </c>
      <c r="AD1981" s="90">
        <v>108.51830826689235</v>
      </c>
    </row>
    <row r="1982" spans="1:30" x14ac:dyDescent="0.2">
      <c r="A1982" s="89" t="s">
        <v>1117</v>
      </c>
      <c r="B1982" s="89" t="s">
        <v>578</v>
      </c>
      <c r="C1982" s="89" t="s">
        <v>6</v>
      </c>
      <c r="D1982" s="89" t="s">
        <v>954</v>
      </c>
      <c r="E1982" s="89" t="s">
        <v>608</v>
      </c>
      <c r="F1982" s="89" t="s">
        <v>608</v>
      </c>
      <c r="G1982" s="89" t="s">
        <v>541</v>
      </c>
      <c r="H1982" s="89" t="s">
        <v>83</v>
      </c>
      <c r="I1982" s="89" t="s">
        <v>425</v>
      </c>
      <c r="J1982" s="90">
        <v>56.367950999999998</v>
      </c>
      <c r="K1982" s="90">
        <v>75.226054000000005</v>
      </c>
      <c r="L1982" s="89" t="s">
        <v>24</v>
      </c>
      <c r="M1982" s="89" t="s">
        <v>25</v>
      </c>
      <c r="N1982" s="89"/>
      <c r="O1982" s="89" t="s">
        <v>25</v>
      </c>
      <c r="P1982" s="90" t="s">
        <v>540</v>
      </c>
      <c r="Q1982" s="89" t="s">
        <v>540</v>
      </c>
      <c r="R1982" s="90">
        <v>37.246755611111105</v>
      </c>
      <c r="S1982" s="90">
        <v>189.01297827777779</v>
      </c>
      <c r="T1982" s="90">
        <v>16.034161722222223</v>
      </c>
      <c r="U1982" s="90">
        <v>0</v>
      </c>
      <c r="V1982" s="90">
        <v>1040.7317400816337</v>
      </c>
      <c r="W1982" s="90">
        <v>0.61556</v>
      </c>
      <c r="X1982" s="90">
        <v>219.96</v>
      </c>
      <c r="Y1982" s="90">
        <v>22.927612883975552</v>
      </c>
      <c r="Z1982" s="90">
        <v>116.34882890866889</v>
      </c>
      <c r="AA1982" s="90">
        <v>9.8699885897311113</v>
      </c>
      <c r="AB1982" s="90">
        <v>0</v>
      </c>
      <c r="AC1982" s="90">
        <v>640.63282992465042</v>
      </c>
      <c r="AD1982" s="90">
        <v>789.77926030702599</v>
      </c>
    </row>
    <row r="1983" spans="1:30" x14ac:dyDescent="0.2">
      <c r="A1983" s="89" t="s">
        <v>1117</v>
      </c>
      <c r="B1983" s="89" t="s">
        <v>578</v>
      </c>
      <c r="C1983" s="89" t="s">
        <v>7</v>
      </c>
      <c r="D1983" s="89" t="s">
        <v>954</v>
      </c>
      <c r="E1983" s="89" t="s">
        <v>608</v>
      </c>
      <c r="F1983" s="89" t="s">
        <v>608</v>
      </c>
      <c r="G1983" s="89" t="s">
        <v>541</v>
      </c>
      <c r="H1983" s="89" t="s">
        <v>83</v>
      </c>
      <c r="I1983" s="89" t="s">
        <v>425</v>
      </c>
      <c r="J1983" s="90">
        <v>56.367950999999998</v>
      </c>
      <c r="K1983" s="90">
        <v>75.226054000000005</v>
      </c>
      <c r="L1983" s="89" t="s">
        <v>24</v>
      </c>
      <c r="M1983" s="89" t="s">
        <v>25</v>
      </c>
      <c r="N1983" s="89"/>
      <c r="O1983" s="89" t="s">
        <v>25</v>
      </c>
      <c r="P1983" s="90" t="s">
        <v>540</v>
      </c>
      <c r="Q1983" s="89" t="s">
        <v>540</v>
      </c>
      <c r="R1983" s="90">
        <v>37.246755611111105</v>
      </c>
      <c r="S1983" s="90">
        <v>189.01297827777779</v>
      </c>
      <c r="T1983" s="90">
        <v>16.034161722222223</v>
      </c>
      <c r="U1983" s="90">
        <v>0</v>
      </c>
      <c r="V1983" s="90">
        <v>1040.7317400816337</v>
      </c>
      <c r="W1983" s="90">
        <v>0.39972999999999997</v>
      </c>
      <c r="X1983" s="90">
        <v>219.96</v>
      </c>
      <c r="Y1983" s="90">
        <v>14.888645620429442</v>
      </c>
      <c r="Z1983" s="90">
        <v>75.554157806976107</v>
      </c>
      <c r="AA1983" s="90">
        <v>6.4093354652238883</v>
      </c>
      <c r="AB1983" s="90">
        <v>0</v>
      </c>
      <c r="AC1983" s="90">
        <v>416.01169846283142</v>
      </c>
      <c r="AD1983" s="90">
        <v>512.86383735546087</v>
      </c>
    </row>
    <row r="1984" spans="1:30" x14ac:dyDescent="0.2">
      <c r="A1984" s="89" t="s">
        <v>1117</v>
      </c>
      <c r="B1984" s="89" t="s">
        <v>577</v>
      </c>
      <c r="C1984" s="89" t="s">
        <v>4</v>
      </c>
      <c r="D1984" s="89" t="s">
        <v>955</v>
      </c>
      <c r="E1984" s="89" t="s">
        <v>608</v>
      </c>
      <c r="F1984" s="89" t="s">
        <v>608</v>
      </c>
      <c r="G1984" s="89" t="s">
        <v>541</v>
      </c>
      <c r="H1984" s="89" t="s">
        <v>83</v>
      </c>
      <c r="I1984" s="89" t="s">
        <v>426</v>
      </c>
      <c r="J1984" s="90">
        <v>55.110520000000001</v>
      </c>
      <c r="K1984" s="90">
        <v>75.237570000000005</v>
      </c>
      <c r="L1984" s="89" t="s">
        <v>24</v>
      </c>
      <c r="M1984" s="89" t="s">
        <v>25</v>
      </c>
      <c r="N1984" s="89"/>
      <c r="O1984" s="89" t="s">
        <v>25</v>
      </c>
      <c r="P1984" s="90" t="s">
        <v>540</v>
      </c>
      <c r="Q1984" s="89" t="s">
        <v>540</v>
      </c>
      <c r="R1984" s="90">
        <v>37.246755611111105</v>
      </c>
      <c r="S1984" s="90">
        <v>189.01297827777779</v>
      </c>
      <c r="T1984" s="90">
        <v>16.034161722222223</v>
      </c>
      <c r="U1984" s="90">
        <v>0</v>
      </c>
      <c r="V1984" s="90">
        <v>962.19770256435334</v>
      </c>
      <c r="W1984" s="90">
        <v>0.60794999999999999</v>
      </c>
      <c r="X1984" s="90">
        <v>141.81</v>
      </c>
      <c r="Y1984" s="90">
        <v>22.644165073774996</v>
      </c>
      <c r="Z1984" s="90">
        <v>114.91044014397501</v>
      </c>
      <c r="AA1984" s="90">
        <v>9.7479686190250003</v>
      </c>
      <c r="AB1984" s="90">
        <v>0</v>
      </c>
      <c r="AC1984" s="90">
        <v>584.96809327399865</v>
      </c>
      <c r="AD1984" s="90">
        <v>732.27066711077362</v>
      </c>
    </row>
    <row r="1985" spans="1:30" x14ac:dyDescent="0.2">
      <c r="A1985" s="89" t="s">
        <v>1117</v>
      </c>
      <c r="B1985" s="89" t="s">
        <v>577</v>
      </c>
      <c r="C1985" s="89" t="s">
        <v>5</v>
      </c>
      <c r="D1985" s="89" t="s">
        <v>955</v>
      </c>
      <c r="E1985" s="89" t="s">
        <v>608</v>
      </c>
      <c r="F1985" s="89" t="s">
        <v>608</v>
      </c>
      <c r="G1985" s="89" t="s">
        <v>541</v>
      </c>
      <c r="H1985" s="89" t="s">
        <v>83</v>
      </c>
      <c r="I1985" s="89" t="s">
        <v>426</v>
      </c>
      <c r="J1985" s="90">
        <v>55.110520000000001</v>
      </c>
      <c r="K1985" s="90">
        <v>75.237570000000005</v>
      </c>
      <c r="L1985" s="89" t="s">
        <v>24</v>
      </c>
      <c r="M1985" s="89" t="s">
        <v>25</v>
      </c>
      <c r="N1985" s="89"/>
      <c r="O1985" s="89" t="s">
        <v>25</v>
      </c>
      <c r="P1985" s="90" t="s">
        <v>540</v>
      </c>
      <c r="Q1985" s="89" t="s">
        <v>540</v>
      </c>
      <c r="R1985" s="90">
        <v>37.246755611111105</v>
      </c>
      <c r="S1985" s="90">
        <v>189.01297827777779</v>
      </c>
      <c r="T1985" s="90">
        <v>16.034161722222223</v>
      </c>
      <c r="U1985" s="90">
        <v>0</v>
      </c>
      <c r="V1985" s="90">
        <v>962.19770256435334</v>
      </c>
      <c r="W1985" s="90">
        <v>0.26573000000000002</v>
      </c>
      <c r="X1985" s="90">
        <v>141.81</v>
      </c>
      <c r="Y1985" s="90">
        <v>9.8975803685405541</v>
      </c>
      <c r="Z1985" s="90">
        <v>50.226418717753894</v>
      </c>
      <c r="AA1985" s="90">
        <v>4.2607577944461115</v>
      </c>
      <c r="AB1985" s="90">
        <v>0</v>
      </c>
      <c r="AC1985" s="90">
        <v>255.68479550242563</v>
      </c>
      <c r="AD1985" s="90">
        <v>320.06955238316618</v>
      </c>
    </row>
    <row r="1986" spans="1:30" x14ac:dyDescent="0.2">
      <c r="A1986" s="89" t="s">
        <v>1117</v>
      </c>
      <c r="B1986" s="89" t="s">
        <v>577</v>
      </c>
      <c r="C1986" s="89" t="s">
        <v>10</v>
      </c>
      <c r="D1986" s="89" t="s">
        <v>955</v>
      </c>
      <c r="E1986" s="89" t="s">
        <v>608</v>
      </c>
      <c r="F1986" s="89" t="s">
        <v>608</v>
      </c>
      <c r="G1986" s="89" t="s">
        <v>541</v>
      </c>
      <c r="H1986" s="89" t="s">
        <v>83</v>
      </c>
      <c r="I1986" s="89" t="s">
        <v>426</v>
      </c>
      <c r="J1986" s="90">
        <v>55.110520000000001</v>
      </c>
      <c r="K1986" s="90">
        <v>75.237570000000005</v>
      </c>
      <c r="L1986" s="89" t="s">
        <v>24</v>
      </c>
      <c r="M1986" s="89" t="s">
        <v>25</v>
      </c>
      <c r="N1986" s="89"/>
      <c r="O1986" s="89" t="s">
        <v>25</v>
      </c>
      <c r="P1986" s="90" t="s">
        <v>540</v>
      </c>
      <c r="Q1986" s="89" t="s">
        <v>540</v>
      </c>
      <c r="R1986" s="90">
        <v>37.246755611111105</v>
      </c>
      <c r="S1986" s="90">
        <v>189.01297827777779</v>
      </c>
      <c r="T1986" s="90">
        <v>16.034161722222223</v>
      </c>
      <c r="U1986" s="90">
        <v>0</v>
      </c>
      <c r="V1986" s="90">
        <v>962.19770256435334</v>
      </c>
      <c r="W1986" s="90">
        <v>0.15554999999999999</v>
      </c>
      <c r="X1986" s="90">
        <v>141.81</v>
      </c>
      <c r="Y1986" s="90">
        <v>5.7937328353083322</v>
      </c>
      <c r="Z1986" s="90">
        <v>29.400968771108335</v>
      </c>
      <c r="AA1986" s="90">
        <v>2.4941138558916665</v>
      </c>
      <c r="AB1986" s="90">
        <v>0</v>
      </c>
      <c r="AC1986" s="90">
        <v>149.66985263388514</v>
      </c>
      <c r="AD1986" s="90">
        <v>187.35866809619347</v>
      </c>
    </row>
    <row r="1987" spans="1:30" x14ac:dyDescent="0.2">
      <c r="A1987" s="89" t="s">
        <v>1117</v>
      </c>
      <c r="B1987" s="89" t="s">
        <v>577</v>
      </c>
      <c r="C1987" s="89" t="s">
        <v>9</v>
      </c>
      <c r="D1987" s="89" t="s">
        <v>955</v>
      </c>
      <c r="E1987" s="89" t="s">
        <v>608</v>
      </c>
      <c r="F1987" s="89" t="s">
        <v>608</v>
      </c>
      <c r="G1987" s="89" t="s">
        <v>541</v>
      </c>
      <c r="H1987" s="89" t="s">
        <v>83</v>
      </c>
      <c r="I1987" s="89" t="s">
        <v>426</v>
      </c>
      <c r="J1987" s="90">
        <v>55.110520000000001</v>
      </c>
      <c r="K1987" s="90">
        <v>75.237570000000005</v>
      </c>
      <c r="L1987" s="89" t="s">
        <v>24</v>
      </c>
      <c r="M1987" s="89" t="s">
        <v>25</v>
      </c>
      <c r="N1987" s="89"/>
      <c r="O1987" s="89" t="s">
        <v>25</v>
      </c>
      <c r="P1987" s="90" t="s">
        <v>540</v>
      </c>
      <c r="Q1987" s="89" t="s">
        <v>540</v>
      </c>
      <c r="R1987" s="90">
        <v>37.246755611111105</v>
      </c>
      <c r="S1987" s="90">
        <v>189.01297827777779</v>
      </c>
      <c r="T1987" s="90">
        <v>16.034161722222223</v>
      </c>
      <c r="U1987" s="90">
        <v>0</v>
      </c>
      <c r="V1987" s="90">
        <v>962.19770256435334</v>
      </c>
      <c r="W1987" s="90">
        <v>3.8179999999999999E-2</v>
      </c>
      <c r="X1987" s="90">
        <v>141.81</v>
      </c>
      <c r="Y1987" s="90">
        <v>1.422081129232222</v>
      </c>
      <c r="Z1987" s="90">
        <v>7.2165155106455554</v>
      </c>
      <c r="AA1987" s="90">
        <v>0.61218429455444445</v>
      </c>
      <c r="AB1987" s="90">
        <v>0</v>
      </c>
      <c r="AC1987" s="90">
        <v>36.736708283907006</v>
      </c>
      <c r="AD1987" s="90">
        <v>45.987489218339228</v>
      </c>
    </row>
    <row r="1988" spans="1:30" x14ac:dyDescent="0.2">
      <c r="A1988" s="89" t="s">
        <v>1117</v>
      </c>
      <c r="B1988" s="89" t="s">
        <v>578</v>
      </c>
      <c r="C1988" s="89" t="s">
        <v>6</v>
      </c>
      <c r="D1988" s="89" t="s">
        <v>955</v>
      </c>
      <c r="E1988" s="89" t="s">
        <v>608</v>
      </c>
      <c r="F1988" s="89" t="s">
        <v>608</v>
      </c>
      <c r="G1988" s="89" t="s">
        <v>541</v>
      </c>
      <c r="H1988" s="89" t="s">
        <v>83</v>
      </c>
      <c r="I1988" s="89" t="s">
        <v>426</v>
      </c>
      <c r="J1988" s="90">
        <v>55.110520000000001</v>
      </c>
      <c r="K1988" s="90">
        <v>75.237570000000005</v>
      </c>
      <c r="L1988" s="89" t="s">
        <v>24</v>
      </c>
      <c r="M1988" s="89" t="s">
        <v>25</v>
      </c>
      <c r="N1988" s="89"/>
      <c r="O1988" s="89" t="s">
        <v>25</v>
      </c>
      <c r="P1988" s="90" t="s">
        <v>540</v>
      </c>
      <c r="Q1988" s="89" t="s">
        <v>540</v>
      </c>
      <c r="R1988" s="90">
        <v>37.246755611111105</v>
      </c>
      <c r="S1988" s="90">
        <v>189.01297827777779</v>
      </c>
      <c r="T1988" s="90">
        <v>16.034161722222223</v>
      </c>
      <c r="U1988" s="90">
        <v>0</v>
      </c>
      <c r="V1988" s="90">
        <v>962.19770256435334</v>
      </c>
      <c r="W1988" s="90">
        <v>5.9029800000000003</v>
      </c>
      <c r="X1988" s="90">
        <v>141.81</v>
      </c>
      <c r="Y1988" s="90">
        <v>219.86685343727663</v>
      </c>
      <c r="Z1988" s="90">
        <v>1115.7398305141569</v>
      </c>
      <c r="AA1988" s="90">
        <v>94.649335963043342</v>
      </c>
      <c r="AB1988" s="90">
        <v>0</v>
      </c>
      <c r="AC1988" s="90">
        <v>5679.8337942833268</v>
      </c>
      <c r="AD1988" s="90">
        <v>7110.0898141978032</v>
      </c>
    </row>
    <row r="1989" spans="1:30" x14ac:dyDescent="0.2">
      <c r="A1989" s="89" t="s">
        <v>1117</v>
      </c>
      <c r="B1989" s="89" t="s">
        <v>578</v>
      </c>
      <c r="C1989" s="89" t="s">
        <v>7</v>
      </c>
      <c r="D1989" s="89" t="s">
        <v>955</v>
      </c>
      <c r="E1989" s="89" t="s">
        <v>608</v>
      </c>
      <c r="F1989" s="89" t="s">
        <v>608</v>
      </c>
      <c r="G1989" s="89" t="s">
        <v>541</v>
      </c>
      <c r="H1989" s="89" t="s">
        <v>83</v>
      </c>
      <c r="I1989" s="89" t="s">
        <v>426</v>
      </c>
      <c r="J1989" s="90">
        <v>55.110520000000001</v>
      </c>
      <c r="K1989" s="90">
        <v>75.237570000000005</v>
      </c>
      <c r="L1989" s="89" t="s">
        <v>24</v>
      </c>
      <c r="M1989" s="89" t="s">
        <v>25</v>
      </c>
      <c r="N1989" s="89"/>
      <c r="O1989" s="89" t="s">
        <v>25</v>
      </c>
      <c r="P1989" s="90" t="s">
        <v>540</v>
      </c>
      <c r="Q1989" s="89" t="s">
        <v>540</v>
      </c>
      <c r="R1989" s="90">
        <v>37.246755611111105</v>
      </c>
      <c r="S1989" s="90">
        <v>189.01297827777779</v>
      </c>
      <c r="T1989" s="90">
        <v>16.034161722222223</v>
      </c>
      <c r="U1989" s="90">
        <v>0</v>
      </c>
      <c r="V1989" s="90">
        <v>962.19770256435334</v>
      </c>
      <c r="W1989" s="90">
        <v>3.7464599999999999</v>
      </c>
      <c r="X1989" s="90">
        <v>141.81</v>
      </c>
      <c r="Y1989" s="90">
        <v>139.54348002680331</v>
      </c>
      <c r="Z1989" s="90">
        <v>708.12956259856333</v>
      </c>
      <c r="AA1989" s="90">
        <v>60.071345525836669</v>
      </c>
      <c r="AB1989" s="90">
        <v>0</v>
      </c>
      <c r="AC1989" s="90">
        <v>3604.8352047492472</v>
      </c>
      <c r="AD1989" s="90">
        <v>4512.5795929004507</v>
      </c>
    </row>
    <row r="1990" spans="1:30" x14ac:dyDescent="0.2">
      <c r="A1990" s="89" t="s">
        <v>1117</v>
      </c>
      <c r="B1990" s="89" t="s">
        <v>577</v>
      </c>
      <c r="C1990" s="89" t="s">
        <v>4</v>
      </c>
      <c r="D1990" s="89" t="s">
        <v>956</v>
      </c>
      <c r="E1990" s="89" t="s">
        <v>608</v>
      </c>
      <c r="F1990" s="89" t="s">
        <v>608</v>
      </c>
      <c r="G1990" s="89" t="s">
        <v>541</v>
      </c>
      <c r="H1990" s="89" t="s">
        <v>83</v>
      </c>
      <c r="I1990" s="89" t="s">
        <v>427</v>
      </c>
      <c r="J1990" s="90">
        <v>54.203367</v>
      </c>
      <c r="K1990" s="90">
        <v>73.563524000000001</v>
      </c>
      <c r="L1990" s="89" t="s">
        <v>24</v>
      </c>
      <c r="M1990" s="89" t="s">
        <v>25</v>
      </c>
      <c r="N1990" s="89"/>
      <c r="O1990" s="89" t="s">
        <v>25</v>
      </c>
      <c r="P1990" s="90" t="s">
        <v>540</v>
      </c>
      <c r="Q1990" s="89" t="s">
        <v>540</v>
      </c>
      <c r="R1990" s="90">
        <v>37.246755611111105</v>
      </c>
      <c r="S1990" s="90">
        <v>189.01297827777779</v>
      </c>
      <c r="T1990" s="90">
        <v>16.034161722222223</v>
      </c>
      <c r="U1990" s="90">
        <v>0</v>
      </c>
      <c r="V1990" s="90">
        <v>779.88155935933128</v>
      </c>
      <c r="W1990" s="90">
        <v>1.2119</v>
      </c>
      <c r="X1990" s="90">
        <v>114.94</v>
      </c>
      <c r="Y1990" s="90">
        <v>45.139343125105547</v>
      </c>
      <c r="Z1990" s="90">
        <v>229.0648283748389</v>
      </c>
      <c r="AA1990" s="90">
        <v>19.43180059116111</v>
      </c>
      <c r="AB1990" s="90">
        <v>0</v>
      </c>
      <c r="AC1990" s="90">
        <v>945.13846178757353</v>
      </c>
      <c r="AD1990" s="90">
        <v>1238.774433878679</v>
      </c>
    </row>
    <row r="1991" spans="1:30" x14ac:dyDescent="0.2">
      <c r="A1991" s="89" t="s">
        <v>1117</v>
      </c>
      <c r="B1991" s="89" t="s">
        <v>577</v>
      </c>
      <c r="C1991" s="89" t="s">
        <v>5</v>
      </c>
      <c r="D1991" s="89" t="s">
        <v>956</v>
      </c>
      <c r="E1991" s="89" t="s">
        <v>608</v>
      </c>
      <c r="F1991" s="89" t="s">
        <v>608</v>
      </c>
      <c r="G1991" s="89" t="s">
        <v>541</v>
      </c>
      <c r="H1991" s="89" t="s">
        <v>83</v>
      </c>
      <c r="I1991" s="89" t="s">
        <v>427</v>
      </c>
      <c r="J1991" s="90">
        <v>54.203367</v>
      </c>
      <c r="K1991" s="90">
        <v>73.563524000000001</v>
      </c>
      <c r="L1991" s="89" t="s">
        <v>24</v>
      </c>
      <c r="M1991" s="89" t="s">
        <v>25</v>
      </c>
      <c r="N1991" s="89"/>
      <c r="O1991" s="89" t="s">
        <v>25</v>
      </c>
      <c r="P1991" s="90" t="s">
        <v>540</v>
      </c>
      <c r="Q1991" s="89" t="s">
        <v>540</v>
      </c>
      <c r="R1991" s="90">
        <v>37.246755611111105</v>
      </c>
      <c r="S1991" s="90">
        <v>189.01297827777779</v>
      </c>
      <c r="T1991" s="90">
        <v>16.034161722222223</v>
      </c>
      <c r="U1991" s="90">
        <v>0</v>
      </c>
      <c r="V1991" s="90">
        <v>779.88155935933128</v>
      </c>
      <c r="W1991" s="90">
        <v>0.52237999999999996</v>
      </c>
      <c r="X1991" s="90">
        <v>114.94</v>
      </c>
      <c r="Y1991" s="90">
        <v>19.456960196132218</v>
      </c>
      <c r="Z1991" s="90">
        <v>98.736599592745549</v>
      </c>
      <c r="AA1991" s="90">
        <v>8.3759254004544434</v>
      </c>
      <c r="AB1991" s="90">
        <v>0</v>
      </c>
      <c r="AC1991" s="90">
        <v>407.39452897812743</v>
      </c>
      <c r="AD1991" s="90">
        <v>533.9640141674596</v>
      </c>
    </row>
    <row r="1992" spans="1:30" x14ac:dyDescent="0.2">
      <c r="A1992" s="89" t="s">
        <v>1117</v>
      </c>
      <c r="B1992" s="89" t="s">
        <v>577</v>
      </c>
      <c r="C1992" s="89" t="s">
        <v>10</v>
      </c>
      <c r="D1992" s="89" t="s">
        <v>956</v>
      </c>
      <c r="E1992" s="89" t="s">
        <v>608</v>
      </c>
      <c r="F1992" s="89" t="s">
        <v>608</v>
      </c>
      <c r="G1992" s="89" t="s">
        <v>541</v>
      </c>
      <c r="H1992" s="89" t="s">
        <v>83</v>
      </c>
      <c r="I1992" s="89" t="s">
        <v>427</v>
      </c>
      <c r="J1992" s="90">
        <v>54.203367</v>
      </c>
      <c r="K1992" s="90">
        <v>73.563524000000001</v>
      </c>
      <c r="L1992" s="89" t="s">
        <v>24</v>
      </c>
      <c r="M1992" s="89" t="s">
        <v>25</v>
      </c>
      <c r="N1992" s="89"/>
      <c r="O1992" s="89" t="s">
        <v>25</v>
      </c>
      <c r="P1992" s="90" t="s">
        <v>540</v>
      </c>
      <c r="Q1992" s="89" t="s">
        <v>540</v>
      </c>
      <c r="R1992" s="90">
        <v>37.246755611111105</v>
      </c>
      <c r="S1992" s="90">
        <v>189.01297827777779</v>
      </c>
      <c r="T1992" s="90">
        <v>16.034161722222223</v>
      </c>
      <c r="U1992" s="90">
        <v>0</v>
      </c>
      <c r="V1992" s="90">
        <v>779.88155935933128</v>
      </c>
      <c r="W1992" s="90">
        <v>0.30442000000000002</v>
      </c>
      <c r="X1992" s="90">
        <v>114.94</v>
      </c>
      <c r="Y1992" s="90">
        <v>11.338657343134443</v>
      </c>
      <c r="Z1992" s="90">
        <v>57.539330847321118</v>
      </c>
      <c r="AA1992" s="90">
        <v>4.8811195114788895</v>
      </c>
      <c r="AB1992" s="90">
        <v>0</v>
      </c>
      <c r="AC1992" s="90">
        <v>237.41154430016763</v>
      </c>
      <c r="AD1992" s="90">
        <v>311.17065200210209</v>
      </c>
    </row>
    <row r="1993" spans="1:30" x14ac:dyDescent="0.2">
      <c r="A1993" s="89" t="s">
        <v>1117</v>
      </c>
      <c r="B1993" s="89" t="s">
        <v>577</v>
      </c>
      <c r="C1993" s="89" t="s">
        <v>9</v>
      </c>
      <c r="D1993" s="89" t="s">
        <v>956</v>
      </c>
      <c r="E1993" s="89" t="s">
        <v>608</v>
      </c>
      <c r="F1993" s="89" t="s">
        <v>608</v>
      </c>
      <c r="G1993" s="89" t="s">
        <v>541</v>
      </c>
      <c r="H1993" s="89" t="s">
        <v>83</v>
      </c>
      <c r="I1993" s="89" t="s">
        <v>427</v>
      </c>
      <c r="J1993" s="90">
        <v>54.203367</v>
      </c>
      <c r="K1993" s="90">
        <v>73.563524000000001</v>
      </c>
      <c r="L1993" s="89" t="s">
        <v>24</v>
      </c>
      <c r="M1993" s="89" t="s">
        <v>25</v>
      </c>
      <c r="N1993" s="89"/>
      <c r="O1993" s="89" t="s">
        <v>25</v>
      </c>
      <c r="P1993" s="90" t="s">
        <v>540</v>
      </c>
      <c r="Q1993" s="89" t="s">
        <v>540</v>
      </c>
      <c r="R1993" s="90">
        <v>37.246755611111105</v>
      </c>
      <c r="S1993" s="90">
        <v>189.01297827777779</v>
      </c>
      <c r="T1993" s="90">
        <v>16.034161722222223</v>
      </c>
      <c r="U1993" s="90">
        <v>0</v>
      </c>
      <c r="V1993" s="90">
        <v>779.88155935933128</v>
      </c>
      <c r="W1993" s="90">
        <v>7.442E-2</v>
      </c>
      <c r="X1993" s="90">
        <v>114.94</v>
      </c>
      <c r="Y1993" s="90">
        <v>2.7719035525788884</v>
      </c>
      <c r="Z1993" s="90">
        <v>14.066345843432224</v>
      </c>
      <c r="AA1993" s="90">
        <v>1.1932623153677777</v>
      </c>
      <c r="AB1993" s="90">
        <v>0</v>
      </c>
      <c r="AC1993" s="90">
        <v>58.038785647521436</v>
      </c>
      <c r="AD1993" s="90">
        <v>76.070297358900319</v>
      </c>
    </row>
    <row r="1994" spans="1:30" x14ac:dyDescent="0.2">
      <c r="A1994" s="89" t="s">
        <v>1117</v>
      </c>
      <c r="B1994" s="89" t="s">
        <v>578</v>
      </c>
      <c r="C1994" s="89" t="s">
        <v>6</v>
      </c>
      <c r="D1994" s="89" t="s">
        <v>956</v>
      </c>
      <c r="E1994" s="89" t="s">
        <v>608</v>
      </c>
      <c r="F1994" s="89" t="s">
        <v>608</v>
      </c>
      <c r="G1994" s="89" t="s">
        <v>541</v>
      </c>
      <c r="H1994" s="89" t="s">
        <v>83</v>
      </c>
      <c r="I1994" s="89" t="s">
        <v>427</v>
      </c>
      <c r="J1994" s="90">
        <v>54.203367</v>
      </c>
      <c r="K1994" s="90">
        <v>73.563524000000001</v>
      </c>
      <c r="L1994" s="89" t="s">
        <v>24</v>
      </c>
      <c r="M1994" s="89" t="s">
        <v>25</v>
      </c>
      <c r="N1994" s="89"/>
      <c r="O1994" s="89" t="s">
        <v>25</v>
      </c>
      <c r="P1994" s="90" t="s">
        <v>540</v>
      </c>
      <c r="Q1994" s="89" t="s">
        <v>540</v>
      </c>
      <c r="R1994" s="90">
        <v>37.246755611111105</v>
      </c>
      <c r="S1994" s="90">
        <v>189.01297827777779</v>
      </c>
      <c r="T1994" s="90">
        <v>16.034161722222223</v>
      </c>
      <c r="U1994" s="90">
        <v>0</v>
      </c>
      <c r="V1994" s="90">
        <v>779.88155935933128</v>
      </c>
      <c r="W1994" s="90">
        <v>0.32395000000000002</v>
      </c>
      <c r="X1994" s="90">
        <v>114.94</v>
      </c>
      <c r="Y1994" s="90">
        <v>12.066086480219443</v>
      </c>
      <c r="Z1994" s="90">
        <v>61.230754313086116</v>
      </c>
      <c r="AA1994" s="90">
        <v>5.1942666899138894</v>
      </c>
      <c r="AB1994" s="90">
        <v>0</v>
      </c>
      <c r="AC1994" s="90">
        <v>252.64263115445539</v>
      </c>
      <c r="AD1994" s="90">
        <v>331.13373863767481</v>
      </c>
    </row>
    <row r="1995" spans="1:30" x14ac:dyDescent="0.2">
      <c r="A1995" s="89" t="s">
        <v>1117</v>
      </c>
      <c r="B1995" s="89" t="s">
        <v>578</v>
      </c>
      <c r="C1995" s="89" t="s">
        <v>7</v>
      </c>
      <c r="D1995" s="89" t="s">
        <v>956</v>
      </c>
      <c r="E1995" s="89" t="s">
        <v>608</v>
      </c>
      <c r="F1995" s="89" t="s">
        <v>608</v>
      </c>
      <c r="G1995" s="89" t="s">
        <v>541</v>
      </c>
      <c r="H1995" s="89" t="s">
        <v>83</v>
      </c>
      <c r="I1995" s="89" t="s">
        <v>427</v>
      </c>
      <c r="J1995" s="90">
        <v>54.203367</v>
      </c>
      <c r="K1995" s="90">
        <v>73.563524000000001</v>
      </c>
      <c r="L1995" s="89" t="s">
        <v>24</v>
      </c>
      <c r="M1995" s="89" t="s">
        <v>25</v>
      </c>
      <c r="N1995" s="89"/>
      <c r="O1995" s="89" t="s">
        <v>25</v>
      </c>
      <c r="P1995" s="90" t="s">
        <v>540</v>
      </c>
      <c r="Q1995" s="89" t="s">
        <v>540</v>
      </c>
      <c r="R1995" s="90">
        <v>37.246755611111105</v>
      </c>
      <c r="S1995" s="90">
        <v>189.01297827777779</v>
      </c>
      <c r="T1995" s="90">
        <v>16.034161722222223</v>
      </c>
      <c r="U1995" s="90">
        <v>0</v>
      </c>
      <c r="V1995" s="90">
        <v>779.88155935933128</v>
      </c>
      <c r="W1995" s="90">
        <v>0.20721000000000001</v>
      </c>
      <c r="X1995" s="90">
        <v>114.94</v>
      </c>
      <c r="Y1995" s="90">
        <v>7.7179002301783326</v>
      </c>
      <c r="Z1995" s="90">
        <v>39.165379228938335</v>
      </c>
      <c r="AA1995" s="90">
        <v>3.3224386504616668</v>
      </c>
      <c r="AB1995" s="90">
        <v>0</v>
      </c>
      <c r="AC1995" s="90">
        <v>161.59925791484704</v>
      </c>
      <c r="AD1995" s="90">
        <v>211.80497602442537</v>
      </c>
    </row>
    <row r="1996" spans="1:30" x14ac:dyDescent="0.2">
      <c r="A1996" s="89" t="s">
        <v>1117</v>
      </c>
      <c r="B1996" s="89" t="s">
        <v>577</v>
      </c>
      <c r="C1996" s="89" t="s">
        <v>4</v>
      </c>
      <c r="D1996" s="89" t="s">
        <v>957</v>
      </c>
      <c r="E1996" s="89" t="s">
        <v>608</v>
      </c>
      <c r="F1996" s="89" t="s">
        <v>608</v>
      </c>
      <c r="G1996" s="89" t="s">
        <v>541</v>
      </c>
      <c r="H1996" s="89" t="s">
        <v>83</v>
      </c>
      <c r="I1996" s="89" t="s">
        <v>428</v>
      </c>
      <c r="J1996" s="90">
        <v>54.880119999999998</v>
      </c>
      <c r="K1996" s="90">
        <v>73.439329999999998</v>
      </c>
      <c r="L1996" s="89" t="s">
        <v>24</v>
      </c>
      <c r="M1996" s="89" t="s">
        <v>25</v>
      </c>
      <c r="N1996" s="89"/>
      <c r="O1996" s="89" t="s">
        <v>25</v>
      </c>
      <c r="P1996" s="90" t="s">
        <v>540</v>
      </c>
      <c r="Q1996" s="89" t="s">
        <v>540</v>
      </c>
      <c r="R1996" s="90">
        <v>37.246755611111105</v>
      </c>
      <c r="S1996" s="90">
        <v>189.01297827777779</v>
      </c>
      <c r="T1996" s="90">
        <v>16.034161722222223</v>
      </c>
      <c r="U1996" s="90">
        <v>0</v>
      </c>
      <c r="V1996" s="90">
        <v>251.08052268259377</v>
      </c>
      <c r="W1996" s="90">
        <v>1.3834500000000001</v>
      </c>
      <c r="X1996" s="90">
        <v>34.15</v>
      </c>
      <c r="Y1996" s="90">
        <v>51.529024050191659</v>
      </c>
      <c r="Z1996" s="90">
        <v>261.49000479839168</v>
      </c>
      <c r="AA1996" s="90">
        <v>22.182461034608334</v>
      </c>
      <c r="AB1996" s="90">
        <v>0</v>
      </c>
      <c r="AC1996" s="90">
        <v>347.35734910523439</v>
      </c>
      <c r="AD1996" s="90">
        <v>682.55883898842603</v>
      </c>
    </row>
    <row r="1997" spans="1:30" x14ac:dyDescent="0.2">
      <c r="A1997" s="89" t="s">
        <v>1117</v>
      </c>
      <c r="B1997" s="89" t="s">
        <v>577</v>
      </c>
      <c r="C1997" s="89" t="s">
        <v>5</v>
      </c>
      <c r="D1997" s="89" t="s">
        <v>957</v>
      </c>
      <c r="E1997" s="89" t="s">
        <v>608</v>
      </c>
      <c r="F1997" s="89" t="s">
        <v>608</v>
      </c>
      <c r="G1997" s="89" t="s">
        <v>541</v>
      </c>
      <c r="H1997" s="89" t="s">
        <v>83</v>
      </c>
      <c r="I1997" s="89" t="s">
        <v>428</v>
      </c>
      <c r="J1997" s="90">
        <v>54.880119999999998</v>
      </c>
      <c r="K1997" s="90">
        <v>73.439329999999998</v>
      </c>
      <c r="L1997" s="89" t="s">
        <v>24</v>
      </c>
      <c r="M1997" s="89" t="s">
        <v>25</v>
      </c>
      <c r="N1997" s="89"/>
      <c r="O1997" s="89" t="s">
        <v>25</v>
      </c>
      <c r="P1997" s="90" t="s">
        <v>540</v>
      </c>
      <c r="Q1997" s="89" t="s">
        <v>540</v>
      </c>
      <c r="R1997" s="90">
        <v>37.246755611111105</v>
      </c>
      <c r="S1997" s="90">
        <v>189.01297827777779</v>
      </c>
      <c r="T1997" s="90">
        <v>16.034161722222223</v>
      </c>
      <c r="U1997" s="90">
        <v>0</v>
      </c>
      <c r="V1997" s="90">
        <v>251.08052268259377</v>
      </c>
      <c r="W1997" s="90">
        <v>0.61302000000000001</v>
      </c>
      <c r="X1997" s="90">
        <v>34.15</v>
      </c>
      <c r="Y1997" s="90">
        <v>22.83300612472333</v>
      </c>
      <c r="Z1997" s="90">
        <v>115.86873594384335</v>
      </c>
      <c r="AA1997" s="90">
        <v>9.8292618189566667</v>
      </c>
      <c r="AB1997" s="90">
        <v>0</v>
      </c>
      <c r="AC1997" s="90">
        <v>153.91738201488363</v>
      </c>
      <c r="AD1997" s="90">
        <v>302.44838590240698</v>
      </c>
    </row>
    <row r="1998" spans="1:30" x14ac:dyDescent="0.2">
      <c r="A1998" s="89" t="s">
        <v>1117</v>
      </c>
      <c r="B1998" s="89" t="s">
        <v>577</v>
      </c>
      <c r="C1998" s="89" t="s">
        <v>10</v>
      </c>
      <c r="D1998" s="89" t="s">
        <v>957</v>
      </c>
      <c r="E1998" s="89" t="s">
        <v>608</v>
      </c>
      <c r="F1998" s="89" t="s">
        <v>608</v>
      </c>
      <c r="G1998" s="89" t="s">
        <v>541</v>
      </c>
      <c r="H1998" s="89" t="s">
        <v>83</v>
      </c>
      <c r="I1998" s="89" t="s">
        <v>428</v>
      </c>
      <c r="J1998" s="90">
        <v>54.880119999999998</v>
      </c>
      <c r="K1998" s="90">
        <v>73.439329999999998</v>
      </c>
      <c r="L1998" s="89" t="s">
        <v>24</v>
      </c>
      <c r="M1998" s="89" t="s">
        <v>25</v>
      </c>
      <c r="N1998" s="89"/>
      <c r="O1998" s="89" t="s">
        <v>25</v>
      </c>
      <c r="P1998" s="90" t="s">
        <v>540</v>
      </c>
      <c r="Q1998" s="89" t="s">
        <v>540</v>
      </c>
      <c r="R1998" s="90">
        <v>37.246755611111105</v>
      </c>
      <c r="S1998" s="90">
        <v>189.01297827777779</v>
      </c>
      <c r="T1998" s="90">
        <v>16.034161722222223</v>
      </c>
      <c r="U1998" s="90">
        <v>0</v>
      </c>
      <c r="V1998" s="90">
        <v>251.08052268259377</v>
      </c>
      <c r="W1998" s="90">
        <v>0.36038999999999999</v>
      </c>
      <c r="X1998" s="90">
        <v>34.15</v>
      </c>
      <c r="Y1998" s="90">
        <v>13.423358254688331</v>
      </c>
      <c r="Z1998" s="90">
        <v>68.118387241528339</v>
      </c>
      <c r="AA1998" s="90">
        <v>5.778551543071667</v>
      </c>
      <c r="AB1998" s="90">
        <v>0</v>
      </c>
      <c r="AC1998" s="90">
        <v>90.486909569579964</v>
      </c>
      <c r="AD1998" s="90">
        <v>177.80720660886828</v>
      </c>
    </row>
    <row r="1999" spans="1:30" x14ac:dyDescent="0.2">
      <c r="A1999" s="89" t="s">
        <v>1117</v>
      </c>
      <c r="B1999" s="89" t="s">
        <v>577</v>
      </c>
      <c r="C1999" s="89" t="s">
        <v>9</v>
      </c>
      <c r="D1999" s="89" t="s">
        <v>957</v>
      </c>
      <c r="E1999" s="89" t="s">
        <v>608</v>
      </c>
      <c r="F1999" s="89" t="s">
        <v>608</v>
      </c>
      <c r="G1999" s="89" t="s">
        <v>541</v>
      </c>
      <c r="H1999" s="89" t="s">
        <v>83</v>
      </c>
      <c r="I1999" s="89" t="s">
        <v>428</v>
      </c>
      <c r="J1999" s="90">
        <v>54.880119999999998</v>
      </c>
      <c r="K1999" s="90">
        <v>73.439329999999998</v>
      </c>
      <c r="L1999" s="89" t="s">
        <v>24</v>
      </c>
      <c r="M1999" s="89" t="s">
        <v>25</v>
      </c>
      <c r="N1999" s="89"/>
      <c r="O1999" s="89" t="s">
        <v>25</v>
      </c>
      <c r="P1999" s="90" t="s">
        <v>540</v>
      </c>
      <c r="Q1999" s="89" t="s">
        <v>540</v>
      </c>
      <c r="R1999" s="90">
        <v>37.246755611111105</v>
      </c>
      <c r="S1999" s="90">
        <v>189.01297827777779</v>
      </c>
      <c r="T1999" s="90">
        <v>16.034161722222223</v>
      </c>
      <c r="U1999" s="90">
        <v>0</v>
      </c>
      <c r="V1999" s="90">
        <v>251.08052268259377</v>
      </c>
      <c r="W1999" s="90">
        <v>8.8819999999999996E-2</v>
      </c>
      <c r="X1999" s="90">
        <v>34.15</v>
      </c>
      <c r="Y1999" s="90">
        <v>3.3082568333788882</v>
      </c>
      <c r="Z1999" s="90">
        <v>16.788132730632224</v>
      </c>
      <c r="AA1999" s="90">
        <v>1.4241542441677777</v>
      </c>
      <c r="AB1999" s="90">
        <v>0</v>
      </c>
      <c r="AC1999" s="90">
        <v>22.300972024667978</v>
      </c>
      <c r="AD1999" s="90">
        <v>43.82151583284687</v>
      </c>
    </row>
    <row r="2000" spans="1:30" x14ac:dyDescent="0.2">
      <c r="A2000" s="89" t="s">
        <v>1117</v>
      </c>
      <c r="B2000" s="89" t="s">
        <v>578</v>
      </c>
      <c r="C2000" s="89" t="s">
        <v>6</v>
      </c>
      <c r="D2000" s="89" t="s">
        <v>957</v>
      </c>
      <c r="E2000" s="89" t="s">
        <v>608</v>
      </c>
      <c r="F2000" s="89" t="s">
        <v>608</v>
      </c>
      <c r="G2000" s="89" t="s">
        <v>541</v>
      </c>
      <c r="H2000" s="89" t="s">
        <v>83</v>
      </c>
      <c r="I2000" s="89" t="s">
        <v>428</v>
      </c>
      <c r="J2000" s="90">
        <v>54.880119999999998</v>
      </c>
      <c r="K2000" s="90">
        <v>73.439329999999998</v>
      </c>
      <c r="L2000" s="89" t="s">
        <v>24</v>
      </c>
      <c r="M2000" s="89" t="s">
        <v>25</v>
      </c>
      <c r="N2000" s="89"/>
      <c r="O2000" s="89" t="s">
        <v>25</v>
      </c>
      <c r="P2000" s="90" t="s">
        <v>540</v>
      </c>
      <c r="Q2000" s="89" t="s">
        <v>540</v>
      </c>
      <c r="R2000" s="90">
        <v>37.246755611111105</v>
      </c>
      <c r="S2000" s="90">
        <v>189.01297827777779</v>
      </c>
      <c r="T2000" s="90">
        <v>16.034161722222223</v>
      </c>
      <c r="U2000" s="90">
        <v>0</v>
      </c>
      <c r="V2000" s="90">
        <v>251.08052268259377</v>
      </c>
      <c r="W2000" s="90">
        <v>0.61209999999999998</v>
      </c>
      <c r="X2000" s="90">
        <v>34.15</v>
      </c>
      <c r="Y2000" s="90">
        <v>22.798739109561108</v>
      </c>
      <c r="Z2000" s="90">
        <v>115.69484400382778</v>
      </c>
      <c r="AA2000" s="90">
        <v>9.8145103901722219</v>
      </c>
      <c r="AB2000" s="90">
        <v>0</v>
      </c>
      <c r="AC2000" s="90">
        <v>153.68638793401564</v>
      </c>
      <c r="AD2000" s="90">
        <v>301.99448143757672</v>
      </c>
    </row>
    <row r="2001" spans="1:30" x14ac:dyDescent="0.2">
      <c r="A2001" s="89" t="s">
        <v>1117</v>
      </c>
      <c r="B2001" s="89" t="s">
        <v>578</v>
      </c>
      <c r="C2001" s="89" t="s">
        <v>7</v>
      </c>
      <c r="D2001" s="89" t="s">
        <v>957</v>
      </c>
      <c r="E2001" s="89" t="s">
        <v>608</v>
      </c>
      <c r="F2001" s="89" t="s">
        <v>608</v>
      </c>
      <c r="G2001" s="89" t="s">
        <v>541</v>
      </c>
      <c r="H2001" s="89" t="s">
        <v>83</v>
      </c>
      <c r="I2001" s="89" t="s">
        <v>428</v>
      </c>
      <c r="J2001" s="90">
        <v>54.880119999999998</v>
      </c>
      <c r="K2001" s="90">
        <v>73.439329999999998</v>
      </c>
      <c r="L2001" s="89" t="s">
        <v>24</v>
      </c>
      <c r="M2001" s="89" t="s">
        <v>25</v>
      </c>
      <c r="N2001" s="89"/>
      <c r="O2001" s="89" t="s">
        <v>25</v>
      </c>
      <c r="P2001" s="90" t="s">
        <v>540</v>
      </c>
      <c r="Q2001" s="89" t="s">
        <v>540</v>
      </c>
      <c r="R2001" s="90">
        <v>37.246755611111105</v>
      </c>
      <c r="S2001" s="90">
        <v>189.01297827777779</v>
      </c>
      <c r="T2001" s="90">
        <v>16.034161722222223</v>
      </c>
      <c r="U2001" s="90">
        <v>0</v>
      </c>
      <c r="V2001" s="90">
        <v>251.08052268259377</v>
      </c>
      <c r="W2001" s="90">
        <v>0.39921000000000001</v>
      </c>
      <c r="X2001" s="90">
        <v>34.15</v>
      </c>
      <c r="Y2001" s="90">
        <v>14.869277307511664</v>
      </c>
      <c r="Z2001" s="90">
        <v>75.455871058271669</v>
      </c>
      <c r="AA2001" s="90">
        <v>6.4009977011283334</v>
      </c>
      <c r="AB2001" s="90">
        <v>0</v>
      </c>
      <c r="AC2001" s="90">
        <v>100.23385546011826</v>
      </c>
      <c r="AD2001" s="90">
        <v>196.96000152702993</v>
      </c>
    </row>
    <row r="2002" spans="1:30" x14ac:dyDescent="0.2">
      <c r="A2002" s="89" t="s">
        <v>1117</v>
      </c>
      <c r="B2002" s="89" t="s">
        <v>577</v>
      </c>
      <c r="C2002" s="89" t="s">
        <v>4</v>
      </c>
      <c r="D2002" s="89" t="s">
        <v>958</v>
      </c>
      <c r="E2002" s="89" t="s">
        <v>608</v>
      </c>
      <c r="F2002" s="89" t="s">
        <v>608</v>
      </c>
      <c r="G2002" s="89" t="s">
        <v>541</v>
      </c>
      <c r="H2002" s="89" t="s">
        <v>83</v>
      </c>
      <c r="I2002" s="89" t="s">
        <v>429</v>
      </c>
      <c r="J2002" s="90">
        <v>55.049787000000002</v>
      </c>
      <c r="K2002" s="90">
        <v>73.265741000000006</v>
      </c>
      <c r="L2002" s="89" t="s">
        <v>24</v>
      </c>
      <c r="M2002" s="89" t="s">
        <v>25</v>
      </c>
      <c r="N2002" s="89"/>
      <c r="O2002" s="89" t="s">
        <v>25</v>
      </c>
      <c r="P2002" s="90" t="s">
        <v>540</v>
      </c>
      <c r="Q2002" s="89" t="s">
        <v>540</v>
      </c>
      <c r="R2002" s="90">
        <v>37.246755611111105</v>
      </c>
      <c r="S2002" s="90">
        <v>189.01297827777779</v>
      </c>
      <c r="T2002" s="90">
        <v>16.034161722222223</v>
      </c>
      <c r="U2002" s="90">
        <v>0</v>
      </c>
      <c r="V2002" s="90">
        <v>251.08052268259377</v>
      </c>
      <c r="W2002" s="90">
        <v>1.9868399999999999</v>
      </c>
      <c r="X2002" s="90">
        <v>7.37</v>
      </c>
      <c r="Y2002" s="90">
        <v>74.003343918379983</v>
      </c>
      <c r="Z2002" s="90">
        <v>375.53854576142004</v>
      </c>
      <c r="AA2002" s="90">
        <v>31.857313876180001</v>
      </c>
      <c r="AB2002" s="90">
        <v>0</v>
      </c>
      <c r="AC2002" s="90">
        <v>498.8568256866846</v>
      </c>
      <c r="AD2002" s="90">
        <v>980.25602924266468</v>
      </c>
    </row>
    <row r="2003" spans="1:30" x14ac:dyDescent="0.2">
      <c r="A2003" s="89" t="s">
        <v>1117</v>
      </c>
      <c r="B2003" s="89" t="s">
        <v>577</v>
      </c>
      <c r="C2003" s="89" t="s">
        <v>5</v>
      </c>
      <c r="D2003" s="89" t="s">
        <v>958</v>
      </c>
      <c r="E2003" s="89" t="s">
        <v>608</v>
      </c>
      <c r="F2003" s="89" t="s">
        <v>608</v>
      </c>
      <c r="G2003" s="89" t="s">
        <v>541</v>
      </c>
      <c r="H2003" s="89" t="s">
        <v>83</v>
      </c>
      <c r="I2003" s="89" t="s">
        <v>429</v>
      </c>
      <c r="J2003" s="90">
        <v>55.049787000000002</v>
      </c>
      <c r="K2003" s="90">
        <v>73.265741000000006</v>
      </c>
      <c r="L2003" s="89" t="s">
        <v>24</v>
      </c>
      <c r="M2003" s="89" t="s">
        <v>25</v>
      </c>
      <c r="N2003" s="89"/>
      <c r="O2003" s="89" t="s">
        <v>25</v>
      </c>
      <c r="P2003" s="90" t="s">
        <v>540</v>
      </c>
      <c r="Q2003" s="89" t="s">
        <v>540</v>
      </c>
      <c r="R2003" s="90">
        <v>37.246755611111105</v>
      </c>
      <c r="S2003" s="90">
        <v>189.01297827777779</v>
      </c>
      <c r="T2003" s="90">
        <v>16.034161722222223</v>
      </c>
      <c r="U2003" s="90">
        <v>0</v>
      </c>
      <c r="V2003" s="90">
        <v>251.08052268259377</v>
      </c>
      <c r="W2003" s="90">
        <v>0.81452999999999998</v>
      </c>
      <c r="X2003" s="90">
        <v>7.37</v>
      </c>
      <c r="Y2003" s="90">
        <v>30.338599847918328</v>
      </c>
      <c r="Z2003" s="90">
        <v>153.95674119659833</v>
      </c>
      <c r="AA2003" s="90">
        <v>13.060305747601667</v>
      </c>
      <c r="AB2003" s="90">
        <v>0</v>
      </c>
      <c r="AC2003" s="90">
        <v>204.5126181406531</v>
      </c>
      <c r="AD2003" s="90">
        <v>401.86826493277141</v>
      </c>
    </row>
    <row r="2004" spans="1:30" x14ac:dyDescent="0.2">
      <c r="A2004" s="89" t="s">
        <v>1117</v>
      </c>
      <c r="B2004" s="89" t="s">
        <v>577</v>
      </c>
      <c r="C2004" s="89" t="s">
        <v>10</v>
      </c>
      <c r="D2004" s="89" t="s">
        <v>958</v>
      </c>
      <c r="E2004" s="89" t="s">
        <v>608</v>
      </c>
      <c r="F2004" s="89" t="s">
        <v>608</v>
      </c>
      <c r="G2004" s="89" t="s">
        <v>541</v>
      </c>
      <c r="H2004" s="89" t="s">
        <v>83</v>
      </c>
      <c r="I2004" s="89" t="s">
        <v>429</v>
      </c>
      <c r="J2004" s="90">
        <v>55.049787000000002</v>
      </c>
      <c r="K2004" s="90">
        <v>73.265741000000006</v>
      </c>
      <c r="L2004" s="89" t="s">
        <v>24</v>
      </c>
      <c r="M2004" s="89" t="s">
        <v>25</v>
      </c>
      <c r="N2004" s="89"/>
      <c r="O2004" s="89" t="s">
        <v>25</v>
      </c>
      <c r="P2004" s="90" t="s">
        <v>540</v>
      </c>
      <c r="Q2004" s="89" t="s">
        <v>540</v>
      </c>
      <c r="R2004" s="90">
        <v>37.246755611111105</v>
      </c>
      <c r="S2004" s="90">
        <v>189.01297827777779</v>
      </c>
      <c r="T2004" s="90">
        <v>16.034161722222223</v>
      </c>
      <c r="U2004" s="90">
        <v>0</v>
      </c>
      <c r="V2004" s="90">
        <v>251.08052268259377</v>
      </c>
      <c r="W2004" s="90">
        <v>0.46677999999999997</v>
      </c>
      <c r="X2004" s="90">
        <v>7.37</v>
      </c>
      <c r="Y2004" s="90">
        <v>17.38604058415444</v>
      </c>
      <c r="Z2004" s="90">
        <v>88.227478000501108</v>
      </c>
      <c r="AA2004" s="90">
        <v>7.4844260086988887</v>
      </c>
      <c r="AB2004" s="90">
        <v>0</v>
      </c>
      <c r="AC2004" s="90">
        <v>117.19936637778112</v>
      </c>
      <c r="AD2004" s="90">
        <v>230.29731097113557</v>
      </c>
    </row>
    <row r="2005" spans="1:30" x14ac:dyDescent="0.2">
      <c r="A2005" s="89" t="s">
        <v>1117</v>
      </c>
      <c r="B2005" s="89" t="s">
        <v>577</v>
      </c>
      <c r="C2005" s="89" t="s">
        <v>9</v>
      </c>
      <c r="D2005" s="89" t="s">
        <v>958</v>
      </c>
      <c r="E2005" s="89" t="s">
        <v>608</v>
      </c>
      <c r="F2005" s="89" t="s">
        <v>608</v>
      </c>
      <c r="G2005" s="89" t="s">
        <v>541</v>
      </c>
      <c r="H2005" s="89" t="s">
        <v>83</v>
      </c>
      <c r="I2005" s="89" t="s">
        <v>429</v>
      </c>
      <c r="J2005" s="90">
        <v>55.049787000000002</v>
      </c>
      <c r="K2005" s="90">
        <v>73.265741000000006</v>
      </c>
      <c r="L2005" s="89" t="s">
        <v>24</v>
      </c>
      <c r="M2005" s="89" t="s">
        <v>25</v>
      </c>
      <c r="N2005" s="89"/>
      <c r="O2005" s="89" t="s">
        <v>25</v>
      </c>
      <c r="P2005" s="90" t="s">
        <v>540</v>
      </c>
      <c r="Q2005" s="89" t="s">
        <v>540</v>
      </c>
      <c r="R2005" s="90">
        <v>37.246755611111105</v>
      </c>
      <c r="S2005" s="90">
        <v>189.01297827777779</v>
      </c>
      <c r="T2005" s="90">
        <v>16.034161722222223</v>
      </c>
      <c r="U2005" s="90">
        <v>0</v>
      </c>
      <c r="V2005" s="90">
        <v>251.08052268259377</v>
      </c>
      <c r="W2005" s="90">
        <v>0.11229</v>
      </c>
      <c r="X2005" s="90">
        <v>7.37</v>
      </c>
      <c r="Y2005" s="90">
        <v>4.1824381875716661</v>
      </c>
      <c r="Z2005" s="90">
        <v>21.224267330811667</v>
      </c>
      <c r="AA2005" s="90">
        <v>1.8004760197883334</v>
      </c>
      <c r="AB2005" s="90">
        <v>0</v>
      </c>
      <c r="AC2005" s="90">
        <v>28.193831892028456</v>
      </c>
      <c r="AD2005" s="90">
        <v>55.401013430200123</v>
      </c>
    </row>
    <row r="2006" spans="1:30" x14ac:dyDescent="0.2">
      <c r="A2006" s="89" t="s">
        <v>1117</v>
      </c>
      <c r="B2006" s="89" t="s">
        <v>578</v>
      </c>
      <c r="C2006" s="89" t="s">
        <v>6</v>
      </c>
      <c r="D2006" s="89" t="s">
        <v>958</v>
      </c>
      <c r="E2006" s="89" t="s">
        <v>608</v>
      </c>
      <c r="F2006" s="89" t="s">
        <v>608</v>
      </c>
      <c r="G2006" s="89" t="s">
        <v>541</v>
      </c>
      <c r="H2006" s="89" t="s">
        <v>83</v>
      </c>
      <c r="I2006" s="89" t="s">
        <v>429</v>
      </c>
      <c r="J2006" s="90">
        <v>55.049787000000002</v>
      </c>
      <c r="K2006" s="90">
        <v>73.265741000000006</v>
      </c>
      <c r="L2006" s="89" t="s">
        <v>24</v>
      </c>
      <c r="M2006" s="89" t="s">
        <v>25</v>
      </c>
      <c r="N2006" s="89"/>
      <c r="O2006" s="89" t="s">
        <v>25</v>
      </c>
      <c r="P2006" s="90" t="s">
        <v>540</v>
      </c>
      <c r="Q2006" s="89" t="s">
        <v>540</v>
      </c>
      <c r="R2006" s="90">
        <v>37.246755611111105</v>
      </c>
      <c r="S2006" s="90">
        <v>189.01297827777779</v>
      </c>
      <c r="T2006" s="90">
        <v>16.034161722222223</v>
      </c>
      <c r="U2006" s="90">
        <v>0</v>
      </c>
      <c r="V2006" s="90">
        <v>251.08052268259377</v>
      </c>
      <c r="W2006" s="90">
        <v>1.15439</v>
      </c>
      <c r="X2006" s="90">
        <v>7.37</v>
      </c>
      <c r="Y2006" s="90">
        <v>42.997282209910551</v>
      </c>
      <c r="Z2006" s="90">
        <v>218.19469199408391</v>
      </c>
      <c r="AA2006" s="90">
        <v>18.509675950516112</v>
      </c>
      <c r="AB2006" s="90">
        <v>0</v>
      </c>
      <c r="AC2006" s="90">
        <v>289.84484457955944</v>
      </c>
      <c r="AD2006" s="90">
        <v>569.54649473406994</v>
      </c>
    </row>
    <row r="2007" spans="1:30" x14ac:dyDescent="0.2">
      <c r="A2007" s="89" t="s">
        <v>1117</v>
      </c>
      <c r="B2007" s="89" t="s">
        <v>578</v>
      </c>
      <c r="C2007" s="89" t="s">
        <v>7</v>
      </c>
      <c r="D2007" s="89" t="s">
        <v>958</v>
      </c>
      <c r="E2007" s="89" t="s">
        <v>608</v>
      </c>
      <c r="F2007" s="89" t="s">
        <v>608</v>
      </c>
      <c r="G2007" s="89" t="s">
        <v>541</v>
      </c>
      <c r="H2007" s="89" t="s">
        <v>83</v>
      </c>
      <c r="I2007" s="89" t="s">
        <v>429</v>
      </c>
      <c r="J2007" s="90">
        <v>55.049787000000002</v>
      </c>
      <c r="K2007" s="90">
        <v>73.265741000000006</v>
      </c>
      <c r="L2007" s="89" t="s">
        <v>24</v>
      </c>
      <c r="M2007" s="89" t="s">
        <v>25</v>
      </c>
      <c r="N2007" s="89"/>
      <c r="O2007" s="89" t="s">
        <v>25</v>
      </c>
      <c r="P2007" s="90" t="s">
        <v>540</v>
      </c>
      <c r="Q2007" s="89" t="s">
        <v>540</v>
      </c>
      <c r="R2007" s="90">
        <v>37.246755611111105</v>
      </c>
      <c r="S2007" s="90">
        <v>189.01297827777779</v>
      </c>
      <c r="T2007" s="90">
        <v>16.034161722222223</v>
      </c>
      <c r="U2007" s="90">
        <v>0</v>
      </c>
      <c r="V2007" s="90">
        <v>251.08052268259377</v>
      </c>
      <c r="W2007" s="90">
        <v>0.74134999999999995</v>
      </c>
      <c r="X2007" s="90">
        <v>7.37</v>
      </c>
      <c r="Y2007" s="90">
        <v>27.612882272297217</v>
      </c>
      <c r="Z2007" s="90">
        <v>140.12477144623057</v>
      </c>
      <c r="AA2007" s="90">
        <v>11.886925792769444</v>
      </c>
      <c r="AB2007" s="90">
        <v>0</v>
      </c>
      <c r="AC2007" s="90">
        <v>186.13854549074088</v>
      </c>
      <c r="AD2007" s="90">
        <v>365.76312500203812</v>
      </c>
    </row>
    <row r="2008" spans="1:30" x14ac:dyDescent="0.2">
      <c r="A2008" s="89" t="s">
        <v>1117</v>
      </c>
      <c r="B2008" s="89" t="s">
        <v>577</v>
      </c>
      <c r="C2008" s="89" t="s">
        <v>4</v>
      </c>
      <c r="D2008" s="89" t="s">
        <v>959</v>
      </c>
      <c r="E2008" s="89" t="s">
        <v>608</v>
      </c>
      <c r="F2008" s="89" t="s">
        <v>608</v>
      </c>
      <c r="G2008" s="89" t="s">
        <v>541</v>
      </c>
      <c r="H2008" s="89" t="s">
        <v>83</v>
      </c>
      <c r="I2008" s="89" t="s">
        <v>430</v>
      </c>
      <c r="J2008" s="90">
        <v>54.948090999999998</v>
      </c>
      <c r="K2008" s="90">
        <v>73.031549999999996</v>
      </c>
      <c r="L2008" s="89" t="s">
        <v>24</v>
      </c>
      <c r="M2008" s="89" t="s">
        <v>25</v>
      </c>
      <c r="N2008" s="89"/>
      <c r="O2008" s="89" t="s">
        <v>25</v>
      </c>
      <c r="P2008" s="90" t="s">
        <v>540</v>
      </c>
      <c r="Q2008" s="89" t="s">
        <v>540</v>
      </c>
      <c r="R2008" s="90">
        <v>37.246755611111105</v>
      </c>
      <c r="S2008" s="90">
        <v>189.01297827777779</v>
      </c>
      <c r="T2008" s="90">
        <v>16.034161722222223</v>
      </c>
      <c r="U2008" s="90">
        <v>0</v>
      </c>
      <c r="V2008" s="90">
        <v>251.08052268259377</v>
      </c>
      <c r="W2008" s="90">
        <v>1.2772699999999999</v>
      </c>
      <c r="X2008" s="90">
        <v>34.26</v>
      </c>
      <c r="Y2008" s="90">
        <v>47.574163539403877</v>
      </c>
      <c r="Z2008" s="90">
        <v>241.42060676485721</v>
      </c>
      <c r="AA2008" s="90">
        <v>20.479953742942776</v>
      </c>
      <c r="AB2008" s="90">
        <v>0</v>
      </c>
      <c r="AC2008" s="90">
        <v>320.6976192067965</v>
      </c>
      <c r="AD2008" s="90">
        <v>630.17234325400034</v>
      </c>
    </row>
    <row r="2009" spans="1:30" x14ac:dyDescent="0.2">
      <c r="A2009" s="89" t="s">
        <v>1117</v>
      </c>
      <c r="B2009" s="89" t="s">
        <v>577</v>
      </c>
      <c r="C2009" s="89" t="s">
        <v>5</v>
      </c>
      <c r="D2009" s="89" t="s">
        <v>959</v>
      </c>
      <c r="E2009" s="89" t="s">
        <v>608</v>
      </c>
      <c r="F2009" s="89" t="s">
        <v>608</v>
      </c>
      <c r="G2009" s="89" t="s">
        <v>541</v>
      </c>
      <c r="H2009" s="89" t="s">
        <v>83</v>
      </c>
      <c r="I2009" s="89" t="s">
        <v>430</v>
      </c>
      <c r="J2009" s="90">
        <v>54.948090999999998</v>
      </c>
      <c r="K2009" s="90">
        <v>73.031549999999996</v>
      </c>
      <c r="L2009" s="89" t="s">
        <v>24</v>
      </c>
      <c r="M2009" s="89" t="s">
        <v>25</v>
      </c>
      <c r="N2009" s="89"/>
      <c r="O2009" s="89" t="s">
        <v>25</v>
      </c>
      <c r="P2009" s="90" t="s">
        <v>540</v>
      </c>
      <c r="Q2009" s="89" t="s">
        <v>540</v>
      </c>
      <c r="R2009" s="90">
        <v>37.246755611111105</v>
      </c>
      <c r="S2009" s="90">
        <v>189.01297827777779</v>
      </c>
      <c r="T2009" s="90">
        <v>16.034161722222223</v>
      </c>
      <c r="U2009" s="90">
        <v>0</v>
      </c>
      <c r="V2009" s="90">
        <v>251.08052268259377</v>
      </c>
      <c r="W2009" s="90">
        <v>0.56430000000000002</v>
      </c>
      <c r="X2009" s="90">
        <v>34.26</v>
      </c>
      <c r="Y2009" s="90">
        <v>21.018344191349996</v>
      </c>
      <c r="Z2009" s="90">
        <v>106.66002364215001</v>
      </c>
      <c r="AA2009" s="90">
        <v>9.0480774598500009</v>
      </c>
      <c r="AB2009" s="90">
        <v>0</v>
      </c>
      <c r="AC2009" s="90">
        <v>141.68473894978766</v>
      </c>
      <c r="AD2009" s="90">
        <v>278.41118424313765</v>
      </c>
    </row>
    <row r="2010" spans="1:30" x14ac:dyDescent="0.2">
      <c r="A2010" s="89" t="s">
        <v>1117</v>
      </c>
      <c r="B2010" s="89" t="s">
        <v>577</v>
      </c>
      <c r="C2010" s="89" t="s">
        <v>10</v>
      </c>
      <c r="D2010" s="89" t="s">
        <v>959</v>
      </c>
      <c r="E2010" s="89" t="s">
        <v>608</v>
      </c>
      <c r="F2010" s="89" t="s">
        <v>608</v>
      </c>
      <c r="G2010" s="89" t="s">
        <v>541</v>
      </c>
      <c r="H2010" s="89" t="s">
        <v>83</v>
      </c>
      <c r="I2010" s="89" t="s">
        <v>430</v>
      </c>
      <c r="J2010" s="90">
        <v>54.948090999999998</v>
      </c>
      <c r="K2010" s="90">
        <v>73.031549999999996</v>
      </c>
      <c r="L2010" s="89" t="s">
        <v>24</v>
      </c>
      <c r="M2010" s="89" t="s">
        <v>25</v>
      </c>
      <c r="N2010" s="89"/>
      <c r="O2010" s="89" t="s">
        <v>25</v>
      </c>
      <c r="P2010" s="90" t="s">
        <v>540</v>
      </c>
      <c r="Q2010" s="89" t="s">
        <v>540</v>
      </c>
      <c r="R2010" s="90">
        <v>37.246755611111105</v>
      </c>
      <c r="S2010" s="90">
        <v>189.01297827777779</v>
      </c>
      <c r="T2010" s="90">
        <v>16.034161722222223</v>
      </c>
      <c r="U2010" s="90">
        <v>0</v>
      </c>
      <c r="V2010" s="90">
        <v>251.08052268259377</v>
      </c>
      <c r="W2010" s="90">
        <v>0.33144000000000001</v>
      </c>
      <c r="X2010" s="90">
        <v>34.26</v>
      </c>
      <c r="Y2010" s="90">
        <v>12.345064679746665</v>
      </c>
      <c r="Z2010" s="90">
        <v>62.646461520386673</v>
      </c>
      <c r="AA2010" s="90">
        <v>5.3143625612133336</v>
      </c>
      <c r="AB2010" s="90">
        <v>0</v>
      </c>
      <c r="AC2010" s="90">
        <v>83.218128437918878</v>
      </c>
      <c r="AD2010" s="90">
        <v>163.52401719926553</v>
      </c>
    </row>
    <row r="2011" spans="1:30" x14ac:dyDescent="0.2">
      <c r="A2011" s="89" t="s">
        <v>1117</v>
      </c>
      <c r="B2011" s="89" t="s">
        <v>577</v>
      </c>
      <c r="C2011" s="89" t="s">
        <v>9</v>
      </c>
      <c r="D2011" s="89" t="s">
        <v>959</v>
      </c>
      <c r="E2011" s="89" t="s">
        <v>608</v>
      </c>
      <c r="F2011" s="89" t="s">
        <v>608</v>
      </c>
      <c r="G2011" s="89" t="s">
        <v>541</v>
      </c>
      <c r="H2011" s="89" t="s">
        <v>83</v>
      </c>
      <c r="I2011" s="89" t="s">
        <v>430</v>
      </c>
      <c r="J2011" s="90">
        <v>54.948090999999998</v>
      </c>
      <c r="K2011" s="90">
        <v>73.031549999999996</v>
      </c>
      <c r="L2011" s="89" t="s">
        <v>24</v>
      </c>
      <c r="M2011" s="89" t="s">
        <v>25</v>
      </c>
      <c r="N2011" s="89"/>
      <c r="O2011" s="89" t="s">
        <v>25</v>
      </c>
      <c r="P2011" s="90" t="s">
        <v>540</v>
      </c>
      <c r="Q2011" s="89" t="s">
        <v>540</v>
      </c>
      <c r="R2011" s="90">
        <v>37.246755611111105</v>
      </c>
      <c r="S2011" s="90">
        <v>189.01297827777779</v>
      </c>
      <c r="T2011" s="90">
        <v>16.034161722222223</v>
      </c>
      <c r="U2011" s="90">
        <v>0</v>
      </c>
      <c r="V2011" s="90">
        <v>251.08052268259377</v>
      </c>
      <c r="W2011" s="90">
        <v>8.1619999999999998E-2</v>
      </c>
      <c r="X2011" s="90">
        <v>34.26</v>
      </c>
      <c r="Y2011" s="90">
        <v>3.0400801929788885</v>
      </c>
      <c r="Z2011" s="90">
        <v>15.427239287032222</v>
      </c>
      <c r="AA2011" s="90">
        <v>1.3087082797677778</v>
      </c>
      <c r="AB2011" s="90">
        <v>0</v>
      </c>
      <c r="AC2011" s="90">
        <v>20.493192261353304</v>
      </c>
      <c r="AD2011" s="90">
        <v>40.269220021132192</v>
      </c>
    </row>
    <row r="2012" spans="1:30" x14ac:dyDescent="0.2">
      <c r="A2012" s="89" t="s">
        <v>1117</v>
      </c>
      <c r="B2012" s="89" t="s">
        <v>578</v>
      </c>
      <c r="C2012" s="89" t="s">
        <v>6</v>
      </c>
      <c r="D2012" s="89" t="s">
        <v>959</v>
      </c>
      <c r="E2012" s="89" t="s">
        <v>608</v>
      </c>
      <c r="F2012" s="89" t="s">
        <v>608</v>
      </c>
      <c r="G2012" s="89" t="s">
        <v>541</v>
      </c>
      <c r="H2012" s="89" t="s">
        <v>83</v>
      </c>
      <c r="I2012" s="89" t="s">
        <v>430</v>
      </c>
      <c r="J2012" s="90">
        <v>54.948090999999998</v>
      </c>
      <c r="K2012" s="90">
        <v>73.031549999999996</v>
      </c>
      <c r="L2012" s="89" t="s">
        <v>24</v>
      </c>
      <c r="M2012" s="89" t="s">
        <v>25</v>
      </c>
      <c r="N2012" s="89"/>
      <c r="O2012" s="89" t="s">
        <v>25</v>
      </c>
      <c r="P2012" s="90" t="s">
        <v>540</v>
      </c>
      <c r="Q2012" s="89" t="s">
        <v>540</v>
      </c>
      <c r="R2012" s="90">
        <v>37.246755611111105</v>
      </c>
      <c r="S2012" s="90">
        <v>189.01297827777779</v>
      </c>
      <c r="T2012" s="90">
        <v>16.034161722222223</v>
      </c>
      <c r="U2012" s="90">
        <v>0</v>
      </c>
      <c r="V2012" s="90">
        <v>251.08052268259377</v>
      </c>
      <c r="W2012" s="90">
        <v>0.68106999999999995</v>
      </c>
      <c r="X2012" s="90">
        <v>34.26</v>
      </c>
      <c r="Y2012" s="90">
        <v>25.367647844059437</v>
      </c>
      <c r="Z2012" s="90">
        <v>128.73106911564611</v>
      </c>
      <c r="AA2012" s="90">
        <v>10.920386524153889</v>
      </c>
      <c r="AB2012" s="90">
        <v>0</v>
      </c>
      <c r="AC2012" s="90">
        <v>171.00341158343412</v>
      </c>
      <c r="AD2012" s="90">
        <v>336.02251506729351</v>
      </c>
    </row>
    <row r="2013" spans="1:30" x14ac:dyDescent="0.2">
      <c r="A2013" s="89" t="s">
        <v>1117</v>
      </c>
      <c r="B2013" s="89" t="s">
        <v>578</v>
      </c>
      <c r="C2013" s="89" t="s">
        <v>7</v>
      </c>
      <c r="D2013" s="89" t="s">
        <v>959</v>
      </c>
      <c r="E2013" s="89" t="s">
        <v>608</v>
      </c>
      <c r="F2013" s="89" t="s">
        <v>608</v>
      </c>
      <c r="G2013" s="89" t="s">
        <v>541</v>
      </c>
      <c r="H2013" s="89" t="s">
        <v>83</v>
      </c>
      <c r="I2013" s="89" t="s">
        <v>430</v>
      </c>
      <c r="J2013" s="90">
        <v>54.948090999999998</v>
      </c>
      <c r="K2013" s="90">
        <v>73.031549999999996</v>
      </c>
      <c r="L2013" s="89" t="s">
        <v>24</v>
      </c>
      <c r="M2013" s="89" t="s">
        <v>25</v>
      </c>
      <c r="N2013" s="89"/>
      <c r="O2013" s="89" t="s">
        <v>25</v>
      </c>
      <c r="P2013" s="90" t="s">
        <v>540</v>
      </c>
      <c r="Q2013" s="89" t="s">
        <v>540</v>
      </c>
      <c r="R2013" s="90">
        <v>37.246755611111105</v>
      </c>
      <c r="S2013" s="90">
        <v>189.01297827777779</v>
      </c>
      <c r="T2013" s="90">
        <v>16.034161722222223</v>
      </c>
      <c r="U2013" s="90">
        <v>0</v>
      </c>
      <c r="V2013" s="90">
        <v>251.08052268259377</v>
      </c>
      <c r="W2013" s="90">
        <v>0.44019999999999998</v>
      </c>
      <c r="X2013" s="90">
        <v>34.26</v>
      </c>
      <c r="Y2013" s="90">
        <v>16.396021820011107</v>
      </c>
      <c r="Z2013" s="90">
        <v>83.203513037877784</v>
      </c>
      <c r="AA2013" s="90">
        <v>7.0582379901222216</v>
      </c>
      <c r="AB2013" s="90">
        <v>0</v>
      </c>
      <c r="AC2013" s="90">
        <v>110.52564608487778</v>
      </c>
      <c r="AD2013" s="90">
        <v>217.18341893288891</v>
      </c>
    </row>
    <row r="2014" spans="1:30" x14ac:dyDescent="0.2">
      <c r="A2014" s="89" t="s">
        <v>1117</v>
      </c>
      <c r="B2014" s="89" t="s">
        <v>577</v>
      </c>
      <c r="C2014" s="89" t="s">
        <v>4</v>
      </c>
      <c r="D2014" s="89" t="s">
        <v>960</v>
      </c>
      <c r="E2014" s="89" t="s">
        <v>608</v>
      </c>
      <c r="F2014" s="89" t="s">
        <v>608</v>
      </c>
      <c r="G2014" s="89" t="s">
        <v>541</v>
      </c>
      <c r="H2014" s="89" t="s">
        <v>83</v>
      </c>
      <c r="I2014" s="89" t="s">
        <v>431</v>
      </c>
      <c r="J2014" s="90">
        <v>55.866571</v>
      </c>
      <c r="K2014" s="90">
        <v>72.211505000000002</v>
      </c>
      <c r="L2014" s="89" t="s">
        <v>24</v>
      </c>
      <c r="M2014" s="89" t="s">
        <v>25</v>
      </c>
      <c r="N2014" s="89"/>
      <c r="O2014" s="89" t="s">
        <v>25</v>
      </c>
      <c r="P2014" s="90" t="s">
        <v>540</v>
      </c>
      <c r="Q2014" s="89" t="s">
        <v>540</v>
      </c>
      <c r="R2014" s="90">
        <v>37.246755611111105</v>
      </c>
      <c r="S2014" s="90">
        <v>189.01297827777779</v>
      </c>
      <c r="T2014" s="90">
        <v>16.034161722222223</v>
      </c>
      <c r="U2014" s="90">
        <v>0</v>
      </c>
      <c r="V2014" s="90">
        <v>983.97793403767389</v>
      </c>
      <c r="W2014" s="90">
        <v>1.4963</v>
      </c>
      <c r="X2014" s="90">
        <v>145.02000000000001</v>
      </c>
      <c r="Y2014" s="90">
        <v>55.732320420905545</v>
      </c>
      <c r="Z2014" s="90">
        <v>282.82011939703892</v>
      </c>
      <c r="AA2014" s="90">
        <v>23.991916184961109</v>
      </c>
      <c r="AB2014" s="90">
        <v>0</v>
      </c>
      <c r="AC2014" s="90">
        <v>1472.3261827005715</v>
      </c>
      <c r="AD2014" s="90">
        <v>1834.870538703477</v>
      </c>
    </row>
    <row r="2015" spans="1:30" x14ac:dyDescent="0.2">
      <c r="A2015" s="89" t="s">
        <v>1117</v>
      </c>
      <c r="B2015" s="89" t="s">
        <v>577</v>
      </c>
      <c r="C2015" s="89" t="s">
        <v>5</v>
      </c>
      <c r="D2015" s="89" t="s">
        <v>960</v>
      </c>
      <c r="E2015" s="89" t="s">
        <v>608</v>
      </c>
      <c r="F2015" s="89" t="s">
        <v>608</v>
      </c>
      <c r="G2015" s="89" t="s">
        <v>541</v>
      </c>
      <c r="H2015" s="89" t="s">
        <v>83</v>
      </c>
      <c r="I2015" s="89" t="s">
        <v>431</v>
      </c>
      <c r="J2015" s="90">
        <v>55.866571</v>
      </c>
      <c r="K2015" s="90">
        <v>72.211505000000002</v>
      </c>
      <c r="L2015" s="89" t="s">
        <v>24</v>
      </c>
      <c r="M2015" s="89" t="s">
        <v>25</v>
      </c>
      <c r="N2015" s="89"/>
      <c r="O2015" s="89" t="s">
        <v>25</v>
      </c>
      <c r="P2015" s="90" t="s">
        <v>540</v>
      </c>
      <c r="Q2015" s="89" t="s">
        <v>540</v>
      </c>
      <c r="R2015" s="90">
        <v>37.246755611111105</v>
      </c>
      <c r="S2015" s="90">
        <v>189.01297827777779</v>
      </c>
      <c r="T2015" s="90">
        <v>16.034161722222223</v>
      </c>
      <c r="U2015" s="90">
        <v>0</v>
      </c>
      <c r="V2015" s="90">
        <v>983.97793403767389</v>
      </c>
      <c r="W2015" s="90">
        <v>0.63014999999999999</v>
      </c>
      <c r="X2015" s="90">
        <v>145.02000000000001</v>
      </c>
      <c r="Y2015" s="90">
        <v>23.471043048341663</v>
      </c>
      <c r="Z2015" s="90">
        <v>119.10652826174167</v>
      </c>
      <c r="AA2015" s="90">
        <v>10.103927009258333</v>
      </c>
      <c r="AB2015" s="90">
        <v>0</v>
      </c>
      <c r="AC2015" s="90">
        <v>620.05369513384016</v>
      </c>
      <c r="AD2015" s="90">
        <v>772.73519345318186</v>
      </c>
    </row>
    <row r="2016" spans="1:30" x14ac:dyDescent="0.2">
      <c r="A2016" s="89" t="s">
        <v>1117</v>
      </c>
      <c r="B2016" s="89" t="s">
        <v>577</v>
      </c>
      <c r="C2016" s="89" t="s">
        <v>10</v>
      </c>
      <c r="D2016" s="89" t="s">
        <v>960</v>
      </c>
      <c r="E2016" s="89" t="s">
        <v>608</v>
      </c>
      <c r="F2016" s="89" t="s">
        <v>608</v>
      </c>
      <c r="G2016" s="89" t="s">
        <v>541</v>
      </c>
      <c r="H2016" s="89" t="s">
        <v>83</v>
      </c>
      <c r="I2016" s="89" t="s">
        <v>431</v>
      </c>
      <c r="J2016" s="90">
        <v>55.866571</v>
      </c>
      <c r="K2016" s="90">
        <v>72.211505000000002</v>
      </c>
      <c r="L2016" s="89" t="s">
        <v>24</v>
      </c>
      <c r="M2016" s="89" t="s">
        <v>25</v>
      </c>
      <c r="N2016" s="89"/>
      <c r="O2016" s="89" t="s">
        <v>25</v>
      </c>
      <c r="P2016" s="90" t="s">
        <v>540</v>
      </c>
      <c r="Q2016" s="89" t="s">
        <v>540</v>
      </c>
      <c r="R2016" s="90">
        <v>37.246755611111105</v>
      </c>
      <c r="S2016" s="90">
        <v>189.01297827777779</v>
      </c>
      <c r="T2016" s="90">
        <v>16.034161722222223</v>
      </c>
      <c r="U2016" s="90">
        <v>0</v>
      </c>
      <c r="V2016" s="90">
        <v>983.97793403767389</v>
      </c>
      <c r="W2016" s="90">
        <v>0.36442999999999998</v>
      </c>
      <c r="X2016" s="90">
        <v>145.02000000000001</v>
      </c>
      <c r="Y2016" s="90">
        <v>13.573835147357219</v>
      </c>
      <c r="Z2016" s="90">
        <v>68.881999673770551</v>
      </c>
      <c r="AA2016" s="90">
        <v>5.8433295564294445</v>
      </c>
      <c r="AB2016" s="90">
        <v>0</v>
      </c>
      <c r="AC2016" s="90">
        <v>358.5910785013495</v>
      </c>
      <c r="AD2016" s="90">
        <v>446.89024287890669</v>
      </c>
    </row>
    <row r="2017" spans="1:30" x14ac:dyDescent="0.2">
      <c r="A2017" s="89" t="s">
        <v>1117</v>
      </c>
      <c r="B2017" s="89" t="s">
        <v>577</v>
      </c>
      <c r="C2017" s="89" t="s">
        <v>9</v>
      </c>
      <c r="D2017" s="89" t="s">
        <v>960</v>
      </c>
      <c r="E2017" s="89" t="s">
        <v>608</v>
      </c>
      <c r="F2017" s="89" t="s">
        <v>608</v>
      </c>
      <c r="G2017" s="89" t="s">
        <v>541</v>
      </c>
      <c r="H2017" s="89" t="s">
        <v>83</v>
      </c>
      <c r="I2017" s="89" t="s">
        <v>431</v>
      </c>
      <c r="J2017" s="90">
        <v>55.866571</v>
      </c>
      <c r="K2017" s="90">
        <v>72.211505000000002</v>
      </c>
      <c r="L2017" s="89" t="s">
        <v>24</v>
      </c>
      <c r="M2017" s="89" t="s">
        <v>25</v>
      </c>
      <c r="N2017" s="89"/>
      <c r="O2017" s="89" t="s">
        <v>25</v>
      </c>
      <c r="P2017" s="90" t="s">
        <v>540</v>
      </c>
      <c r="Q2017" s="89" t="s">
        <v>540</v>
      </c>
      <c r="R2017" s="90">
        <v>37.246755611111105</v>
      </c>
      <c r="S2017" s="90">
        <v>189.01297827777779</v>
      </c>
      <c r="T2017" s="90">
        <v>16.034161722222223</v>
      </c>
      <c r="U2017" s="90">
        <v>0</v>
      </c>
      <c r="V2017" s="90">
        <v>983.97793403767389</v>
      </c>
      <c r="W2017" s="90">
        <v>8.8440000000000005E-2</v>
      </c>
      <c r="X2017" s="90">
        <v>145.02000000000001</v>
      </c>
      <c r="Y2017" s="90">
        <v>3.2941030662466662</v>
      </c>
      <c r="Z2017" s="90">
        <v>16.716307798886668</v>
      </c>
      <c r="AA2017" s="90">
        <v>1.4180612627133335</v>
      </c>
      <c r="AB2017" s="90">
        <v>0</v>
      </c>
      <c r="AC2017" s="90">
        <v>87.023008486291886</v>
      </c>
      <c r="AD2017" s="90">
        <v>108.45148061413855</v>
      </c>
    </row>
    <row r="2018" spans="1:30" x14ac:dyDescent="0.2">
      <c r="A2018" s="89" t="s">
        <v>1117</v>
      </c>
      <c r="B2018" s="89" t="s">
        <v>578</v>
      </c>
      <c r="C2018" s="89" t="s">
        <v>6</v>
      </c>
      <c r="D2018" s="89" t="s">
        <v>960</v>
      </c>
      <c r="E2018" s="89" t="s">
        <v>608</v>
      </c>
      <c r="F2018" s="89" t="s">
        <v>608</v>
      </c>
      <c r="G2018" s="89" t="s">
        <v>541</v>
      </c>
      <c r="H2018" s="89" t="s">
        <v>83</v>
      </c>
      <c r="I2018" s="89" t="s">
        <v>431</v>
      </c>
      <c r="J2018" s="90">
        <v>55.866571</v>
      </c>
      <c r="K2018" s="90">
        <v>72.211505000000002</v>
      </c>
      <c r="L2018" s="89" t="s">
        <v>24</v>
      </c>
      <c r="M2018" s="89" t="s">
        <v>25</v>
      </c>
      <c r="N2018" s="89"/>
      <c r="O2018" s="89" t="s">
        <v>25</v>
      </c>
      <c r="P2018" s="90" t="s">
        <v>540</v>
      </c>
      <c r="Q2018" s="89" t="s">
        <v>540</v>
      </c>
      <c r="R2018" s="90">
        <v>37.246755611111105</v>
      </c>
      <c r="S2018" s="90">
        <v>189.01297827777779</v>
      </c>
      <c r="T2018" s="90">
        <v>16.034161722222223</v>
      </c>
      <c r="U2018" s="90">
        <v>0</v>
      </c>
      <c r="V2018" s="90">
        <v>983.97793403767389</v>
      </c>
      <c r="W2018" s="90">
        <v>5.3514099999999996</v>
      </c>
      <c r="X2018" s="90">
        <v>145.02000000000001</v>
      </c>
      <c r="Y2018" s="90">
        <v>199.32266044485607</v>
      </c>
      <c r="Z2018" s="90">
        <v>1011.4859420854827</v>
      </c>
      <c r="AA2018" s="90">
        <v>85.805373381917221</v>
      </c>
      <c r="AB2018" s="90">
        <v>0</v>
      </c>
      <c r="AC2018" s="90">
        <v>5265.669355988548</v>
      </c>
      <c r="AD2018" s="90">
        <v>6562.2833319008041</v>
      </c>
    </row>
    <row r="2019" spans="1:30" x14ac:dyDescent="0.2">
      <c r="A2019" s="89" t="s">
        <v>1117</v>
      </c>
      <c r="B2019" s="89" t="s">
        <v>578</v>
      </c>
      <c r="C2019" s="89" t="s">
        <v>7</v>
      </c>
      <c r="D2019" s="89" t="s">
        <v>960</v>
      </c>
      <c r="E2019" s="89" t="s">
        <v>608</v>
      </c>
      <c r="F2019" s="89" t="s">
        <v>608</v>
      </c>
      <c r="G2019" s="89" t="s">
        <v>541</v>
      </c>
      <c r="H2019" s="89" t="s">
        <v>83</v>
      </c>
      <c r="I2019" s="89" t="s">
        <v>431</v>
      </c>
      <c r="J2019" s="90">
        <v>55.866571</v>
      </c>
      <c r="K2019" s="90">
        <v>72.211505000000002</v>
      </c>
      <c r="L2019" s="89" t="s">
        <v>24</v>
      </c>
      <c r="M2019" s="89" t="s">
        <v>25</v>
      </c>
      <c r="N2019" s="89"/>
      <c r="O2019" s="89" t="s">
        <v>25</v>
      </c>
      <c r="P2019" s="90" t="s">
        <v>540</v>
      </c>
      <c r="Q2019" s="89" t="s">
        <v>540</v>
      </c>
      <c r="R2019" s="90">
        <v>37.246755611111105</v>
      </c>
      <c r="S2019" s="90">
        <v>189.01297827777779</v>
      </c>
      <c r="T2019" s="90">
        <v>16.034161722222223</v>
      </c>
      <c r="U2019" s="90">
        <v>0</v>
      </c>
      <c r="V2019" s="90">
        <v>983.97793403767389</v>
      </c>
      <c r="W2019" s="90">
        <v>3.3928400000000001</v>
      </c>
      <c r="X2019" s="90">
        <v>145.02000000000001</v>
      </c>
      <c r="Y2019" s="90">
        <v>126.37228230760221</v>
      </c>
      <c r="Z2019" s="90">
        <v>641.29079321997563</v>
      </c>
      <c r="AA2019" s="90">
        <v>54.401345257624449</v>
      </c>
      <c r="AB2019" s="90">
        <v>0</v>
      </c>
      <c r="AC2019" s="90">
        <v>3338.4796937203814</v>
      </c>
      <c r="AD2019" s="90">
        <v>4160.5441145055838</v>
      </c>
    </row>
    <row r="2020" spans="1:30" x14ac:dyDescent="0.2">
      <c r="A2020" s="89" t="s">
        <v>1117</v>
      </c>
      <c r="B2020" s="89" t="s">
        <v>577</v>
      </c>
      <c r="C2020" s="89" t="s">
        <v>4</v>
      </c>
      <c r="D2020" s="89" t="s">
        <v>961</v>
      </c>
      <c r="E2020" s="89" t="s">
        <v>608</v>
      </c>
      <c r="F2020" s="89" t="s">
        <v>608</v>
      </c>
      <c r="G2020" s="89" t="s">
        <v>541</v>
      </c>
      <c r="H2020" s="89" t="s">
        <v>83</v>
      </c>
      <c r="I2020" s="89" t="s">
        <v>432</v>
      </c>
      <c r="J2020" s="90">
        <v>54.982900000000001</v>
      </c>
      <c r="K2020" s="90">
        <v>73.287120999999999</v>
      </c>
      <c r="L2020" s="89" t="s">
        <v>24</v>
      </c>
      <c r="M2020" s="89" t="s">
        <v>25</v>
      </c>
      <c r="N2020" s="89"/>
      <c r="O2020" s="89" t="s">
        <v>25</v>
      </c>
      <c r="P2020" s="90" t="s">
        <v>540</v>
      </c>
      <c r="Q2020" s="89" t="s">
        <v>540</v>
      </c>
      <c r="R2020" s="90">
        <v>37.246755611111105</v>
      </c>
      <c r="S2020" s="90">
        <v>189.01297827777779</v>
      </c>
      <c r="T2020" s="90">
        <v>16.034161722222223</v>
      </c>
      <c r="U2020" s="90">
        <v>0</v>
      </c>
      <c r="V2020" s="90">
        <v>251.08052268259377</v>
      </c>
      <c r="W2020" s="90">
        <v>3.5369000000000002</v>
      </c>
      <c r="X2020" s="90">
        <v>15.42</v>
      </c>
      <c r="Y2020" s="90">
        <v>131.73804992093886</v>
      </c>
      <c r="Z2020" s="90">
        <v>668.52000287067233</v>
      </c>
      <c r="AA2020" s="90">
        <v>56.71122659532778</v>
      </c>
      <c r="AB2020" s="90">
        <v>0</v>
      </c>
      <c r="AC2020" s="90">
        <v>888.04670067606594</v>
      </c>
      <c r="AD2020" s="90">
        <v>1745.0159800630049</v>
      </c>
    </row>
    <row r="2021" spans="1:30" x14ac:dyDescent="0.2">
      <c r="A2021" s="89" t="s">
        <v>1117</v>
      </c>
      <c r="B2021" s="89" t="s">
        <v>577</v>
      </c>
      <c r="C2021" s="89" t="s">
        <v>5</v>
      </c>
      <c r="D2021" s="89" t="s">
        <v>961</v>
      </c>
      <c r="E2021" s="89" t="s">
        <v>608</v>
      </c>
      <c r="F2021" s="89" t="s">
        <v>608</v>
      </c>
      <c r="G2021" s="89" t="s">
        <v>541</v>
      </c>
      <c r="H2021" s="89" t="s">
        <v>83</v>
      </c>
      <c r="I2021" s="89" t="s">
        <v>432</v>
      </c>
      <c r="J2021" s="90">
        <v>54.982900000000001</v>
      </c>
      <c r="K2021" s="90">
        <v>73.287120999999999</v>
      </c>
      <c r="L2021" s="89" t="s">
        <v>24</v>
      </c>
      <c r="M2021" s="89" t="s">
        <v>25</v>
      </c>
      <c r="N2021" s="89"/>
      <c r="O2021" s="89" t="s">
        <v>25</v>
      </c>
      <c r="P2021" s="90" t="s">
        <v>540</v>
      </c>
      <c r="Q2021" s="89" t="s">
        <v>540</v>
      </c>
      <c r="R2021" s="90">
        <v>37.246755611111105</v>
      </c>
      <c r="S2021" s="90">
        <v>189.01297827777779</v>
      </c>
      <c r="T2021" s="90">
        <v>16.034161722222223</v>
      </c>
      <c r="U2021" s="90">
        <v>0</v>
      </c>
      <c r="V2021" s="90">
        <v>251.08052268259377</v>
      </c>
      <c r="W2021" s="90">
        <v>1.58074</v>
      </c>
      <c r="X2021" s="90">
        <v>15.42</v>
      </c>
      <c r="Y2021" s="90">
        <v>58.87743646470777</v>
      </c>
      <c r="Z2021" s="90">
        <v>298.78037528281448</v>
      </c>
      <c r="AA2021" s="90">
        <v>25.345840800785556</v>
      </c>
      <c r="AB2021" s="90">
        <v>0</v>
      </c>
      <c r="AC2021" s="90">
        <v>396.89302542528327</v>
      </c>
      <c r="AD2021" s="90">
        <v>779.89667797359107</v>
      </c>
    </row>
    <row r="2022" spans="1:30" x14ac:dyDescent="0.2">
      <c r="A2022" s="89" t="s">
        <v>1117</v>
      </c>
      <c r="B2022" s="89" t="s">
        <v>577</v>
      </c>
      <c r="C2022" s="89" t="s">
        <v>10</v>
      </c>
      <c r="D2022" s="89" t="s">
        <v>961</v>
      </c>
      <c r="E2022" s="89" t="s">
        <v>608</v>
      </c>
      <c r="F2022" s="89" t="s">
        <v>608</v>
      </c>
      <c r="G2022" s="89" t="s">
        <v>541</v>
      </c>
      <c r="H2022" s="89" t="s">
        <v>83</v>
      </c>
      <c r="I2022" s="89" t="s">
        <v>432</v>
      </c>
      <c r="J2022" s="90">
        <v>54.982900000000001</v>
      </c>
      <c r="K2022" s="90">
        <v>73.287120999999999</v>
      </c>
      <c r="L2022" s="89" t="s">
        <v>24</v>
      </c>
      <c r="M2022" s="89" t="s">
        <v>25</v>
      </c>
      <c r="N2022" s="89"/>
      <c r="O2022" s="89" t="s">
        <v>25</v>
      </c>
      <c r="P2022" s="90" t="s">
        <v>540</v>
      </c>
      <c r="Q2022" s="89" t="s">
        <v>540</v>
      </c>
      <c r="R2022" s="90">
        <v>37.246755611111105</v>
      </c>
      <c r="S2022" s="90">
        <v>189.01297827777779</v>
      </c>
      <c r="T2022" s="90">
        <v>16.034161722222223</v>
      </c>
      <c r="U2022" s="90">
        <v>0</v>
      </c>
      <c r="V2022" s="90">
        <v>251.08052268259377</v>
      </c>
      <c r="W2022" s="90">
        <v>0.93178000000000005</v>
      </c>
      <c r="X2022" s="90">
        <v>15.42</v>
      </c>
      <c r="Y2022" s="90">
        <v>34.705781943321107</v>
      </c>
      <c r="Z2022" s="90">
        <v>176.11851289966779</v>
      </c>
      <c r="AA2022" s="90">
        <v>14.940311209532224</v>
      </c>
      <c r="AB2022" s="90">
        <v>0</v>
      </c>
      <c r="AC2022" s="90">
        <v>233.95180942518724</v>
      </c>
      <c r="AD2022" s="90">
        <v>459.71641547770832</v>
      </c>
    </row>
    <row r="2023" spans="1:30" x14ac:dyDescent="0.2">
      <c r="A2023" s="89" t="s">
        <v>1117</v>
      </c>
      <c r="B2023" s="89" t="s">
        <v>577</v>
      </c>
      <c r="C2023" s="89" t="s">
        <v>9</v>
      </c>
      <c r="D2023" s="89" t="s">
        <v>961</v>
      </c>
      <c r="E2023" s="89" t="s">
        <v>608</v>
      </c>
      <c r="F2023" s="89" t="s">
        <v>608</v>
      </c>
      <c r="G2023" s="89" t="s">
        <v>541</v>
      </c>
      <c r="H2023" s="89" t="s">
        <v>83</v>
      </c>
      <c r="I2023" s="89" t="s">
        <v>432</v>
      </c>
      <c r="J2023" s="90">
        <v>54.982900000000001</v>
      </c>
      <c r="K2023" s="90">
        <v>73.287120999999999</v>
      </c>
      <c r="L2023" s="89" t="s">
        <v>24</v>
      </c>
      <c r="M2023" s="89" t="s">
        <v>25</v>
      </c>
      <c r="N2023" s="89"/>
      <c r="O2023" s="89" t="s">
        <v>25</v>
      </c>
      <c r="P2023" s="90" t="s">
        <v>540</v>
      </c>
      <c r="Q2023" s="89" t="s">
        <v>540</v>
      </c>
      <c r="R2023" s="90">
        <v>37.246755611111105</v>
      </c>
      <c r="S2023" s="90">
        <v>189.01297827777779</v>
      </c>
      <c r="T2023" s="90">
        <v>16.034161722222223</v>
      </c>
      <c r="U2023" s="90">
        <v>0</v>
      </c>
      <c r="V2023" s="90">
        <v>251.08052268259377</v>
      </c>
      <c r="W2023" s="90">
        <v>0.23022000000000001</v>
      </c>
      <c r="X2023" s="90">
        <v>15.42</v>
      </c>
      <c r="Y2023" s="90">
        <v>8.5749480767899993</v>
      </c>
      <c r="Z2023" s="90">
        <v>43.514567859110002</v>
      </c>
      <c r="AA2023" s="90">
        <v>3.69138471169</v>
      </c>
      <c r="AB2023" s="90">
        <v>0</v>
      </c>
      <c r="AC2023" s="90">
        <v>57.803757931986738</v>
      </c>
      <c r="AD2023" s="90">
        <v>113.58465857957674</v>
      </c>
    </row>
    <row r="2024" spans="1:30" x14ac:dyDescent="0.2">
      <c r="A2024" s="89" t="s">
        <v>1117</v>
      </c>
      <c r="B2024" s="89" t="s">
        <v>578</v>
      </c>
      <c r="C2024" s="89" t="s">
        <v>6</v>
      </c>
      <c r="D2024" s="89" t="s">
        <v>961</v>
      </c>
      <c r="E2024" s="89" t="s">
        <v>608</v>
      </c>
      <c r="F2024" s="89" t="s">
        <v>608</v>
      </c>
      <c r="G2024" s="89" t="s">
        <v>541</v>
      </c>
      <c r="H2024" s="89" t="s">
        <v>83</v>
      </c>
      <c r="I2024" s="89" t="s">
        <v>432</v>
      </c>
      <c r="J2024" s="90">
        <v>54.982900000000001</v>
      </c>
      <c r="K2024" s="90">
        <v>73.287120999999999</v>
      </c>
      <c r="L2024" s="89" t="s">
        <v>24</v>
      </c>
      <c r="M2024" s="89" t="s">
        <v>25</v>
      </c>
      <c r="N2024" s="89"/>
      <c r="O2024" s="89" t="s">
        <v>25</v>
      </c>
      <c r="P2024" s="90" t="s">
        <v>540</v>
      </c>
      <c r="Q2024" s="89" t="s">
        <v>540</v>
      </c>
      <c r="R2024" s="90">
        <v>37.246755611111105</v>
      </c>
      <c r="S2024" s="90">
        <v>189.01297827777779</v>
      </c>
      <c r="T2024" s="90">
        <v>16.034161722222223</v>
      </c>
      <c r="U2024" s="90">
        <v>0</v>
      </c>
      <c r="V2024" s="90">
        <v>251.08052268259377</v>
      </c>
      <c r="W2024" s="90">
        <v>0.48631999999999997</v>
      </c>
      <c r="X2024" s="90">
        <v>15.42</v>
      </c>
      <c r="Y2024" s="90">
        <v>18.113842188795552</v>
      </c>
      <c r="Z2024" s="90">
        <v>91.920791596048886</v>
      </c>
      <c r="AA2024" s="90">
        <v>7.7977335287511105</v>
      </c>
      <c r="AB2024" s="90">
        <v>0</v>
      </c>
      <c r="AC2024" s="90">
        <v>122.105479790999</v>
      </c>
      <c r="AD2024" s="90">
        <v>239.93784710459454</v>
      </c>
    </row>
    <row r="2025" spans="1:30" x14ac:dyDescent="0.2">
      <c r="A2025" s="89" t="s">
        <v>1117</v>
      </c>
      <c r="B2025" s="89" t="s">
        <v>578</v>
      </c>
      <c r="C2025" s="89" t="s">
        <v>7</v>
      </c>
      <c r="D2025" s="89" t="s">
        <v>961</v>
      </c>
      <c r="E2025" s="89" t="s">
        <v>608</v>
      </c>
      <c r="F2025" s="89" t="s">
        <v>608</v>
      </c>
      <c r="G2025" s="89" t="s">
        <v>541</v>
      </c>
      <c r="H2025" s="89" t="s">
        <v>83</v>
      </c>
      <c r="I2025" s="89" t="s">
        <v>432</v>
      </c>
      <c r="J2025" s="90">
        <v>54.982900000000001</v>
      </c>
      <c r="K2025" s="90">
        <v>73.287120999999999</v>
      </c>
      <c r="L2025" s="89" t="s">
        <v>24</v>
      </c>
      <c r="M2025" s="89" t="s">
        <v>25</v>
      </c>
      <c r="N2025" s="89"/>
      <c r="O2025" s="89" t="s">
        <v>25</v>
      </c>
      <c r="P2025" s="90" t="s">
        <v>540</v>
      </c>
      <c r="Q2025" s="89" t="s">
        <v>540</v>
      </c>
      <c r="R2025" s="90">
        <v>37.246755611111105</v>
      </c>
      <c r="S2025" s="90">
        <v>189.01297827777779</v>
      </c>
      <c r="T2025" s="90">
        <v>16.034161722222223</v>
      </c>
      <c r="U2025" s="90">
        <v>0</v>
      </c>
      <c r="V2025" s="90">
        <v>251.08052268259377</v>
      </c>
      <c r="W2025" s="90">
        <v>0.32066</v>
      </c>
      <c r="X2025" s="90">
        <v>15.42</v>
      </c>
      <c r="Y2025" s="90">
        <v>11.943544654258886</v>
      </c>
      <c r="Z2025" s="90">
        <v>60.608901614552224</v>
      </c>
      <c r="AA2025" s="90">
        <v>5.1415142978477775</v>
      </c>
      <c r="AB2025" s="90">
        <v>0</v>
      </c>
      <c r="AC2025" s="90">
        <v>80.511480403400512</v>
      </c>
      <c r="AD2025" s="90">
        <v>158.20544097005939</v>
      </c>
    </row>
    <row r="2026" spans="1:30" x14ac:dyDescent="0.2">
      <c r="A2026" s="89" t="s">
        <v>1117</v>
      </c>
      <c r="B2026" s="89" t="s">
        <v>577</v>
      </c>
      <c r="C2026" s="89" t="s">
        <v>4</v>
      </c>
      <c r="D2026" s="89" t="s">
        <v>962</v>
      </c>
      <c r="E2026" s="89" t="s">
        <v>608</v>
      </c>
      <c r="F2026" s="89" t="s">
        <v>608</v>
      </c>
      <c r="G2026" s="89" t="s">
        <v>541</v>
      </c>
      <c r="H2026" s="89" t="s">
        <v>83</v>
      </c>
      <c r="I2026" s="89" t="s">
        <v>433</v>
      </c>
      <c r="J2026" s="90">
        <v>54.900187000000003</v>
      </c>
      <c r="K2026" s="90">
        <v>73.304899000000006</v>
      </c>
      <c r="L2026" s="89" t="s">
        <v>24</v>
      </c>
      <c r="M2026" s="89" t="s">
        <v>25</v>
      </c>
      <c r="N2026" s="89"/>
      <c r="O2026" s="89" t="s">
        <v>25</v>
      </c>
      <c r="P2026" s="90" t="s">
        <v>540</v>
      </c>
      <c r="Q2026" s="89" t="s">
        <v>540</v>
      </c>
      <c r="R2026" s="90">
        <v>37.246755611111105</v>
      </c>
      <c r="S2026" s="90">
        <v>189.01297827777779</v>
      </c>
      <c r="T2026" s="90">
        <v>16.034161722222223</v>
      </c>
      <c r="U2026" s="90">
        <v>0</v>
      </c>
      <c r="V2026" s="90">
        <v>251.08052268259377</v>
      </c>
      <c r="W2026" s="90">
        <v>1.34212</v>
      </c>
      <c r="X2026" s="90">
        <v>27.75</v>
      </c>
      <c r="Y2026" s="90">
        <v>49.989615640784436</v>
      </c>
      <c r="Z2026" s="90">
        <v>253.67809840617113</v>
      </c>
      <c r="AA2026" s="90">
        <v>21.519769130628887</v>
      </c>
      <c r="AB2026" s="90">
        <v>0</v>
      </c>
      <c r="AC2026" s="90">
        <v>336.98019110276272</v>
      </c>
      <c r="AD2026" s="90">
        <v>662.16767428034723</v>
      </c>
    </row>
    <row r="2027" spans="1:30" x14ac:dyDescent="0.2">
      <c r="A2027" s="89" t="s">
        <v>1117</v>
      </c>
      <c r="B2027" s="89" t="s">
        <v>577</v>
      </c>
      <c r="C2027" s="89" t="s">
        <v>5</v>
      </c>
      <c r="D2027" s="89" t="s">
        <v>962</v>
      </c>
      <c r="E2027" s="89" t="s">
        <v>608</v>
      </c>
      <c r="F2027" s="89" t="s">
        <v>608</v>
      </c>
      <c r="G2027" s="89" t="s">
        <v>541</v>
      </c>
      <c r="H2027" s="89" t="s">
        <v>83</v>
      </c>
      <c r="I2027" s="89" t="s">
        <v>433</v>
      </c>
      <c r="J2027" s="90">
        <v>54.900187000000003</v>
      </c>
      <c r="K2027" s="90">
        <v>73.304899000000006</v>
      </c>
      <c r="L2027" s="89" t="s">
        <v>24</v>
      </c>
      <c r="M2027" s="89" t="s">
        <v>25</v>
      </c>
      <c r="N2027" s="89"/>
      <c r="O2027" s="89" t="s">
        <v>25</v>
      </c>
      <c r="P2027" s="90" t="s">
        <v>540</v>
      </c>
      <c r="Q2027" s="89" t="s">
        <v>540</v>
      </c>
      <c r="R2027" s="90">
        <v>37.246755611111105</v>
      </c>
      <c r="S2027" s="90">
        <v>189.01297827777779</v>
      </c>
      <c r="T2027" s="90">
        <v>16.034161722222223</v>
      </c>
      <c r="U2027" s="90">
        <v>0</v>
      </c>
      <c r="V2027" s="90">
        <v>251.08052268259377</v>
      </c>
      <c r="W2027" s="90">
        <v>0.57898000000000005</v>
      </c>
      <c r="X2027" s="90">
        <v>27.75</v>
      </c>
      <c r="Y2027" s="90">
        <v>21.565126563721108</v>
      </c>
      <c r="Z2027" s="90">
        <v>109.43473416326779</v>
      </c>
      <c r="AA2027" s="90">
        <v>9.2834589539322234</v>
      </c>
      <c r="AB2027" s="90">
        <v>0</v>
      </c>
      <c r="AC2027" s="90">
        <v>145.37060102276814</v>
      </c>
      <c r="AD2027" s="90">
        <v>285.65392070368927</v>
      </c>
    </row>
    <row r="2028" spans="1:30" x14ac:dyDescent="0.2">
      <c r="A2028" s="89" t="s">
        <v>1117</v>
      </c>
      <c r="B2028" s="89" t="s">
        <v>577</v>
      </c>
      <c r="C2028" s="89" t="s">
        <v>10</v>
      </c>
      <c r="D2028" s="89" t="s">
        <v>962</v>
      </c>
      <c r="E2028" s="89" t="s">
        <v>608</v>
      </c>
      <c r="F2028" s="89" t="s">
        <v>608</v>
      </c>
      <c r="G2028" s="89" t="s">
        <v>541</v>
      </c>
      <c r="H2028" s="89" t="s">
        <v>83</v>
      </c>
      <c r="I2028" s="89" t="s">
        <v>433</v>
      </c>
      <c r="J2028" s="90">
        <v>54.900187000000003</v>
      </c>
      <c r="K2028" s="90">
        <v>73.304899000000006</v>
      </c>
      <c r="L2028" s="89" t="s">
        <v>24</v>
      </c>
      <c r="M2028" s="89" t="s">
        <v>25</v>
      </c>
      <c r="N2028" s="89"/>
      <c r="O2028" s="89" t="s">
        <v>25</v>
      </c>
      <c r="P2028" s="90" t="s">
        <v>540</v>
      </c>
      <c r="Q2028" s="89" t="s">
        <v>540</v>
      </c>
      <c r="R2028" s="90">
        <v>37.246755611111105</v>
      </c>
      <c r="S2028" s="90">
        <v>189.01297827777779</v>
      </c>
      <c r="T2028" s="90">
        <v>16.034161722222223</v>
      </c>
      <c r="U2028" s="90">
        <v>0</v>
      </c>
      <c r="V2028" s="90">
        <v>251.08052268259377</v>
      </c>
      <c r="W2028" s="90">
        <v>0.33749000000000001</v>
      </c>
      <c r="X2028" s="90">
        <v>27.75</v>
      </c>
      <c r="Y2028" s="90">
        <v>12.570407551193888</v>
      </c>
      <c r="Z2028" s="90">
        <v>63.789990038967225</v>
      </c>
      <c r="AA2028" s="90">
        <v>5.4113692396327782</v>
      </c>
      <c r="AB2028" s="90">
        <v>0</v>
      </c>
      <c r="AC2028" s="90">
        <v>84.737165600148572</v>
      </c>
      <c r="AD2028" s="90">
        <v>166.50893242994246</v>
      </c>
    </row>
    <row r="2029" spans="1:30" x14ac:dyDescent="0.2">
      <c r="A2029" s="89" t="s">
        <v>1117</v>
      </c>
      <c r="B2029" s="89" t="s">
        <v>577</v>
      </c>
      <c r="C2029" s="89" t="s">
        <v>9</v>
      </c>
      <c r="D2029" s="89" t="s">
        <v>962</v>
      </c>
      <c r="E2029" s="89" t="s">
        <v>608</v>
      </c>
      <c r="F2029" s="89" t="s">
        <v>608</v>
      </c>
      <c r="G2029" s="89" t="s">
        <v>541</v>
      </c>
      <c r="H2029" s="89" t="s">
        <v>83</v>
      </c>
      <c r="I2029" s="89" t="s">
        <v>433</v>
      </c>
      <c r="J2029" s="90">
        <v>54.900187000000003</v>
      </c>
      <c r="K2029" s="90">
        <v>73.304899000000006</v>
      </c>
      <c r="L2029" s="89" t="s">
        <v>24</v>
      </c>
      <c r="M2029" s="89" t="s">
        <v>25</v>
      </c>
      <c r="N2029" s="89"/>
      <c r="O2029" s="89" t="s">
        <v>25</v>
      </c>
      <c r="P2029" s="90" t="s">
        <v>540</v>
      </c>
      <c r="Q2029" s="89" t="s">
        <v>540</v>
      </c>
      <c r="R2029" s="90">
        <v>37.246755611111105</v>
      </c>
      <c r="S2029" s="90">
        <v>189.01297827777779</v>
      </c>
      <c r="T2029" s="90">
        <v>16.034161722222223</v>
      </c>
      <c r="U2029" s="90">
        <v>0</v>
      </c>
      <c r="V2029" s="90">
        <v>251.08052268259377</v>
      </c>
      <c r="W2029" s="90">
        <v>8.2519999999999996E-2</v>
      </c>
      <c r="X2029" s="90">
        <v>27.75</v>
      </c>
      <c r="Y2029" s="90">
        <v>3.0736022730288881</v>
      </c>
      <c r="Z2029" s="90">
        <v>15.597350967482223</v>
      </c>
      <c r="AA2029" s="90">
        <v>1.3231390253177777</v>
      </c>
      <c r="AB2029" s="90">
        <v>0</v>
      </c>
      <c r="AC2029" s="90">
        <v>20.719164731767638</v>
      </c>
      <c r="AD2029" s="90">
        <v>40.713256997596531</v>
      </c>
    </row>
    <row r="2030" spans="1:30" x14ac:dyDescent="0.2">
      <c r="A2030" s="89" t="s">
        <v>1117</v>
      </c>
      <c r="B2030" s="89" t="s">
        <v>578</v>
      </c>
      <c r="C2030" s="89" t="s">
        <v>6</v>
      </c>
      <c r="D2030" s="89" t="s">
        <v>962</v>
      </c>
      <c r="E2030" s="89" t="s">
        <v>608</v>
      </c>
      <c r="F2030" s="89" t="s">
        <v>608</v>
      </c>
      <c r="G2030" s="89" t="s">
        <v>541</v>
      </c>
      <c r="H2030" s="89" t="s">
        <v>83</v>
      </c>
      <c r="I2030" s="89" t="s">
        <v>433</v>
      </c>
      <c r="J2030" s="90">
        <v>54.900187000000003</v>
      </c>
      <c r="K2030" s="90">
        <v>73.304899000000006</v>
      </c>
      <c r="L2030" s="89" t="s">
        <v>24</v>
      </c>
      <c r="M2030" s="89" t="s">
        <v>25</v>
      </c>
      <c r="N2030" s="89"/>
      <c r="O2030" s="89" t="s">
        <v>25</v>
      </c>
      <c r="P2030" s="90" t="s">
        <v>540</v>
      </c>
      <c r="Q2030" s="89" t="s">
        <v>540</v>
      </c>
      <c r="R2030" s="90">
        <v>37.246755611111105</v>
      </c>
      <c r="S2030" s="90">
        <v>189.01297827777779</v>
      </c>
      <c r="T2030" s="90">
        <v>16.034161722222223</v>
      </c>
      <c r="U2030" s="90">
        <v>0</v>
      </c>
      <c r="V2030" s="90">
        <v>251.08052268259377</v>
      </c>
      <c r="W2030" s="90">
        <v>1.1341600000000001</v>
      </c>
      <c r="X2030" s="90">
        <v>27.75</v>
      </c>
      <c r="Y2030" s="90">
        <v>42.243780343897775</v>
      </c>
      <c r="Z2030" s="90">
        <v>214.37095944352447</v>
      </c>
      <c r="AA2030" s="90">
        <v>18.185304858875558</v>
      </c>
      <c r="AB2030" s="90">
        <v>0</v>
      </c>
      <c r="AC2030" s="90">
        <v>284.76548560569057</v>
      </c>
      <c r="AD2030" s="90">
        <v>559.56553025198832</v>
      </c>
    </row>
    <row r="2031" spans="1:30" x14ac:dyDescent="0.2">
      <c r="A2031" s="89" t="s">
        <v>1117</v>
      </c>
      <c r="B2031" s="89" t="s">
        <v>578</v>
      </c>
      <c r="C2031" s="89" t="s">
        <v>7</v>
      </c>
      <c r="D2031" s="89" t="s">
        <v>962</v>
      </c>
      <c r="E2031" s="89" t="s">
        <v>608</v>
      </c>
      <c r="F2031" s="89" t="s">
        <v>608</v>
      </c>
      <c r="G2031" s="89" t="s">
        <v>541</v>
      </c>
      <c r="H2031" s="89" t="s">
        <v>83</v>
      </c>
      <c r="I2031" s="89" t="s">
        <v>433</v>
      </c>
      <c r="J2031" s="90">
        <v>54.900187000000003</v>
      </c>
      <c r="K2031" s="90">
        <v>73.304899000000006</v>
      </c>
      <c r="L2031" s="89" t="s">
        <v>24</v>
      </c>
      <c r="M2031" s="89" t="s">
        <v>25</v>
      </c>
      <c r="N2031" s="89"/>
      <c r="O2031" s="89" t="s">
        <v>25</v>
      </c>
      <c r="P2031" s="90" t="s">
        <v>540</v>
      </c>
      <c r="Q2031" s="89" t="s">
        <v>540</v>
      </c>
      <c r="R2031" s="90">
        <v>37.246755611111105</v>
      </c>
      <c r="S2031" s="90">
        <v>189.01297827777779</v>
      </c>
      <c r="T2031" s="90">
        <v>16.034161722222223</v>
      </c>
      <c r="U2031" s="90">
        <v>0</v>
      </c>
      <c r="V2031" s="90">
        <v>251.08052268259377</v>
      </c>
      <c r="W2031" s="90">
        <v>0.72885999999999995</v>
      </c>
      <c r="X2031" s="90">
        <v>27.75</v>
      </c>
      <c r="Y2031" s="90">
        <v>27.147670294714437</v>
      </c>
      <c r="Z2031" s="90">
        <v>137.7639993475411</v>
      </c>
      <c r="AA2031" s="90">
        <v>11.686659112858889</v>
      </c>
      <c r="AB2031" s="90">
        <v>0</v>
      </c>
      <c r="AC2031" s="90">
        <v>183.00254976243528</v>
      </c>
      <c r="AD2031" s="90">
        <v>359.60087851754969</v>
      </c>
    </row>
    <row r="2032" spans="1:30" x14ac:dyDescent="0.2">
      <c r="A2032" s="89" t="s">
        <v>1117</v>
      </c>
      <c r="B2032" s="89" t="s">
        <v>577</v>
      </c>
      <c r="C2032" s="89" t="s">
        <v>4</v>
      </c>
      <c r="D2032" s="89" t="s">
        <v>963</v>
      </c>
      <c r="E2032" s="89" t="s">
        <v>608</v>
      </c>
      <c r="F2032" s="89" t="s">
        <v>608</v>
      </c>
      <c r="G2032" s="89" t="s">
        <v>541</v>
      </c>
      <c r="H2032" s="89" t="s">
        <v>83</v>
      </c>
      <c r="I2032" s="89" t="s">
        <v>434</v>
      </c>
      <c r="J2032" s="90">
        <v>54.839531000000001</v>
      </c>
      <c r="K2032" s="90">
        <v>75.084839000000002</v>
      </c>
      <c r="L2032" s="89" t="s">
        <v>24</v>
      </c>
      <c r="M2032" s="89" t="s">
        <v>25</v>
      </c>
      <c r="N2032" s="89"/>
      <c r="O2032" s="89" t="s">
        <v>25</v>
      </c>
      <c r="P2032" s="90" t="s">
        <v>540</v>
      </c>
      <c r="Q2032" s="89" t="s">
        <v>540</v>
      </c>
      <c r="R2032" s="90">
        <v>37.246755611111105</v>
      </c>
      <c r="S2032" s="90">
        <v>189.01297827777779</v>
      </c>
      <c r="T2032" s="90">
        <v>16.034161722222223</v>
      </c>
      <c r="U2032" s="90">
        <v>0</v>
      </c>
      <c r="V2032" s="90">
        <v>939.5354056419576</v>
      </c>
      <c r="W2032" s="90">
        <v>0.83362999999999998</v>
      </c>
      <c r="X2032" s="90">
        <v>138.47</v>
      </c>
      <c r="Y2032" s="90">
        <v>31.050012880090549</v>
      </c>
      <c r="Z2032" s="90">
        <v>157.56688908170389</v>
      </c>
      <c r="AA2032" s="90">
        <v>13.366558236496111</v>
      </c>
      <c r="AB2032" s="90">
        <v>0</v>
      </c>
      <c r="AC2032" s="90">
        <v>783.22490020530506</v>
      </c>
      <c r="AD2032" s="90">
        <v>985.20836040359563</v>
      </c>
    </row>
    <row r="2033" spans="1:30" x14ac:dyDescent="0.2">
      <c r="A2033" s="89" t="s">
        <v>1117</v>
      </c>
      <c r="B2033" s="89" t="s">
        <v>577</v>
      </c>
      <c r="C2033" s="89" t="s">
        <v>5</v>
      </c>
      <c r="D2033" s="89" t="s">
        <v>963</v>
      </c>
      <c r="E2033" s="89" t="s">
        <v>608</v>
      </c>
      <c r="F2033" s="89" t="s">
        <v>608</v>
      </c>
      <c r="G2033" s="89" t="s">
        <v>541</v>
      </c>
      <c r="H2033" s="89" t="s">
        <v>83</v>
      </c>
      <c r="I2033" s="89" t="s">
        <v>434</v>
      </c>
      <c r="J2033" s="90">
        <v>54.839531000000001</v>
      </c>
      <c r="K2033" s="90">
        <v>75.084839000000002</v>
      </c>
      <c r="L2033" s="89" t="s">
        <v>24</v>
      </c>
      <c r="M2033" s="89" t="s">
        <v>25</v>
      </c>
      <c r="N2033" s="89"/>
      <c r="O2033" s="89" t="s">
        <v>25</v>
      </c>
      <c r="P2033" s="90" t="s">
        <v>540</v>
      </c>
      <c r="Q2033" s="89" t="s">
        <v>540</v>
      </c>
      <c r="R2033" s="90">
        <v>37.246755611111105</v>
      </c>
      <c r="S2033" s="90">
        <v>189.01297827777779</v>
      </c>
      <c r="T2033" s="90">
        <v>16.034161722222223</v>
      </c>
      <c r="U2033" s="90">
        <v>0</v>
      </c>
      <c r="V2033" s="90">
        <v>939.5354056419576</v>
      </c>
      <c r="W2033" s="90">
        <v>0.35547000000000001</v>
      </c>
      <c r="X2033" s="90">
        <v>138.47</v>
      </c>
      <c r="Y2033" s="90">
        <v>13.240104217081665</v>
      </c>
      <c r="Z2033" s="90">
        <v>67.188443388401666</v>
      </c>
      <c r="AA2033" s="90">
        <v>5.6996634673983335</v>
      </c>
      <c r="AB2033" s="90">
        <v>0</v>
      </c>
      <c r="AC2033" s="90">
        <v>333.97665064354669</v>
      </c>
      <c r="AD2033" s="90">
        <v>420.10486171642833</v>
      </c>
    </row>
    <row r="2034" spans="1:30" x14ac:dyDescent="0.2">
      <c r="A2034" s="89" t="s">
        <v>1117</v>
      </c>
      <c r="B2034" s="89" t="s">
        <v>577</v>
      </c>
      <c r="C2034" s="89" t="s">
        <v>10</v>
      </c>
      <c r="D2034" s="89" t="s">
        <v>963</v>
      </c>
      <c r="E2034" s="89" t="s">
        <v>608</v>
      </c>
      <c r="F2034" s="89" t="s">
        <v>608</v>
      </c>
      <c r="G2034" s="89" t="s">
        <v>541</v>
      </c>
      <c r="H2034" s="89" t="s">
        <v>83</v>
      </c>
      <c r="I2034" s="89" t="s">
        <v>434</v>
      </c>
      <c r="J2034" s="90">
        <v>54.839531000000001</v>
      </c>
      <c r="K2034" s="90">
        <v>75.084839000000002</v>
      </c>
      <c r="L2034" s="89" t="s">
        <v>24</v>
      </c>
      <c r="M2034" s="89" t="s">
        <v>25</v>
      </c>
      <c r="N2034" s="89"/>
      <c r="O2034" s="89" t="s">
        <v>25</v>
      </c>
      <c r="P2034" s="90" t="s">
        <v>540</v>
      </c>
      <c r="Q2034" s="89" t="s">
        <v>540</v>
      </c>
      <c r="R2034" s="90">
        <v>37.246755611111105</v>
      </c>
      <c r="S2034" s="90">
        <v>189.01297827777779</v>
      </c>
      <c r="T2034" s="90">
        <v>16.034161722222223</v>
      </c>
      <c r="U2034" s="90">
        <v>0</v>
      </c>
      <c r="V2034" s="90">
        <v>939.5354056419576</v>
      </c>
      <c r="W2034" s="90">
        <v>0.20641999999999999</v>
      </c>
      <c r="X2034" s="90">
        <v>138.47</v>
      </c>
      <c r="Y2034" s="90">
        <v>7.6884752932455545</v>
      </c>
      <c r="Z2034" s="90">
        <v>39.01605897609889</v>
      </c>
      <c r="AA2034" s="90">
        <v>3.3097716627011109</v>
      </c>
      <c r="AB2034" s="90">
        <v>0</v>
      </c>
      <c r="AC2034" s="90">
        <v>193.93889843261289</v>
      </c>
      <c r="AD2034" s="90">
        <v>243.95320436465843</v>
      </c>
    </row>
    <row r="2035" spans="1:30" x14ac:dyDescent="0.2">
      <c r="A2035" s="89" t="s">
        <v>1117</v>
      </c>
      <c r="B2035" s="89" t="s">
        <v>577</v>
      </c>
      <c r="C2035" s="89" t="s">
        <v>9</v>
      </c>
      <c r="D2035" s="89" t="s">
        <v>963</v>
      </c>
      <c r="E2035" s="89" t="s">
        <v>608</v>
      </c>
      <c r="F2035" s="89" t="s">
        <v>608</v>
      </c>
      <c r="G2035" s="89" t="s">
        <v>541</v>
      </c>
      <c r="H2035" s="89" t="s">
        <v>83</v>
      </c>
      <c r="I2035" s="89" t="s">
        <v>434</v>
      </c>
      <c r="J2035" s="90">
        <v>54.839531000000001</v>
      </c>
      <c r="K2035" s="90">
        <v>75.084839000000002</v>
      </c>
      <c r="L2035" s="89" t="s">
        <v>24</v>
      </c>
      <c r="M2035" s="89" t="s">
        <v>25</v>
      </c>
      <c r="N2035" s="89"/>
      <c r="O2035" s="89" t="s">
        <v>25</v>
      </c>
      <c r="P2035" s="90" t="s">
        <v>540</v>
      </c>
      <c r="Q2035" s="89" t="s">
        <v>540</v>
      </c>
      <c r="R2035" s="90">
        <v>37.246755611111105</v>
      </c>
      <c r="S2035" s="90">
        <v>189.01297827777779</v>
      </c>
      <c r="T2035" s="90">
        <v>16.034161722222223</v>
      </c>
      <c r="U2035" s="90">
        <v>0</v>
      </c>
      <c r="V2035" s="90">
        <v>939.5354056419576</v>
      </c>
      <c r="W2035" s="90">
        <v>5.0290000000000001E-2</v>
      </c>
      <c r="X2035" s="90">
        <v>138.47</v>
      </c>
      <c r="Y2035" s="90">
        <v>1.8731393396827776</v>
      </c>
      <c r="Z2035" s="90">
        <v>9.5054626775894455</v>
      </c>
      <c r="AA2035" s="90">
        <v>0.80635799301055555</v>
      </c>
      <c r="AB2035" s="90">
        <v>0</v>
      </c>
      <c r="AC2035" s="90">
        <v>47.249235549734045</v>
      </c>
      <c r="AD2035" s="90">
        <v>59.434195560016825</v>
      </c>
    </row>
    <row r="2036" spans="1:30" x14ac:dyDescent="0.2">
      <c r="A2036" s="89" t="s">
        <v>1117</v>
      </c>
      <c r="B2036" s="89" t="s">
        <v>578</v>
      </c>
      <c r="C2036" s="89" t="s">
        <v>6</v>
      </c>
      <c r="D2036" s="89" t="s">
        <v>963</v>
      </c>
      <c r="E2036" s="89" t="s">
        <v>608</v>
      </c>
      <c r="F2036" s="89" t="s">
        <v>608</v>
      </c>
      <c r="G2036" s="89" t="s">
        <v>541</v>
      </c>
      <c r="H2036" s="89" t="s">
        <v>83</v>
      </c>
      <c r="I2036" s="89" t="s">
        <v>434</v>
      </c>
      <c r="J2036" s="90">
        <v>54.839531000000001</v>
      </c>
      <c r="K2036" s="90">
        <v>75.084839000000002</v>
      </c>
      <c r="L2036" s="89" t="s">
        <v>24</v>
      </c>
      <c r="M2036" s="89" t="s">
        <v>25</v>
      </c>
      <c r="N2036" s="89"/>
      <c r="O2036" s="89" t="s">
        <v>25</v>
      </c>
      <c r="P2036" s="90" t="s">
        <v>540</v>
      </c>
      <c r="Q2036" s="89" t="s">
        <v>540</v>
      </c>
      <c r="R2036" s="90">
        <v>37.246755611111105</v>
      </c>
      <c r="S2036" s="90">
        <v>189.01297827777779</v>
      </c>
      <c r="T2036" s="90">
        <v>16.034161722222223</v>
      </c>
      <c r="U2036" s="90">
        <v>0</v>
      </c>
      <c r="V2036" s="90">
        <v>939.5354056419576</v>
      </c>
      <c r="W2036" s="90">
        <v>0.24995000000000001</v>
      </c>
      <c r="X2036" s="90">
        <v>138.47</v>
      </c>
      <c r="Y2036" s="90">
        <v>9.3098265649972216</v>
      </c>
      <c r="Z2036" s="90">
        <v>47.243793920530557</v>
      </c>
      <c r="AA2036" s="90">
        <v>4.007738722469445</v>
      </c>
      <c r="AB2036" s="90">
        <v>0</v>
      </c>
      <c r="AC2036" s="90">
        <v>234.8368746402073</v>
      </c>
      <c r="AD2036" s="90">
        <v>295.39823384820454</v>
      </c>
    </row>
    <row r="2037" spans="1:30" x14ac:dyDescent="0.2">
      <c r="A2037" s="89" t="s">
        <v>1117</v>
      </c>
      <c r="B2037" s="89" t="s">
        <v>578</v>
      </c>
      <c r="C2037" s="89" t="s">
        <v>7</v>
      </c>
      <c r="D2037" s="89" t="s">
        <v>963</v>
      </c>
      <c r="E2037" s="89" t="s">
        <v>608</v>
      </c>
      <c r="F2037" s="89" t="s">
        <v>608</v>
      </c>
      <c r="G2037" s="89" t="s">
        <v>541</v>
      </c>
      <c r="H2037" s="89" t="s">
        <v>83</v>
      </c>
      <c r="I2037" s="89" t="s">
        <v>434</v>
      </c>
      <c r="J2037" s="90">
        <v>54.839531000000001</v>
      </c>
      <c r="K2037" s="90">
        <v>75.084839000000002</v>
      </c>
      <c r="L2037" s="89" t="s">
        <v>24</v>
      </c>
      <c r="M2037" s="89" t="s">
        <v>25</v>
      </c>
      <c r="N2037" s="89"/>
      <c r="O2037" s="89" t="s">
        <v>25</v>
      </c>
      <c r="P2037" s="90" t="s">
        <v>540</v>
      </c>
      <c r="Q2037" s="89" t="s">
        <v>540</v>
      </c>
      <c r="R2037" s="90">
        <v>37.246755611111105</v>
      </c>
      <c r="S2037" s="90">
        <v>189.01297827777779</v>
      </c>
      <c r="T2037" s="90">
        <v>16.034161722222223</v>
      </c>
      <c r="U2037" s="90">
        <v>0</v>
      </c>
      <c r="V2037" s="90">
        <v>939.5354056419576</v>
      </c>
      <c r="W2037" s="90">
        <v>0.16295999999999999</v>
      </c>
      <c r="X2037" s="90">
        <v>138.47</v>
      </c>
      <c r="Y2037" s="90">
        <v>6.0697312943866653</v>
      </c>
      <c r="Z2037" s="90">
        <v>30.801554940146669</v>
      </c>
      <c r="AA2037" s="90">
        <v>2.6129269942533333</v>
      </c>
      <c r="AB2037" s="90">
        <v>0</v>
      </c>
      <c r="AC2037" s="90">
        <v>153.10668970341339</v>
      </c>
      <c r="AD2037" s="90">
        <v>192.59090293220007</v>
      </c>
    </row>
    <row r="2038" spans="1:30" x14ac:dyDescent="0.2">
      <c r="A2038" s="89" t="s">
        <v>1117</v>
      </c>
      <c r="B2038" s="89" t="s">
        <v>577</v>
      </c>
      <c r="C2038" s="89" t="s">
        <v>4</v>
      </c>
      <c r="D2038" s="89" t="s">
        <v>964</v>
      </c>
      <c r="E2038" s="89" t="s">
        <v>608</v>
      </c>
      <c r="F2038" s="89" t="s">
        <v>608</v>
      </c>
      <c r="G2038" s="89" t="s">
        <v>541</v>
      </c>
      <c r="H2038" s="89" t="s">
        <v>83</v>
      </c>
      <c r="I2038" s="89" t="s">
        <v>435</v>
      </c>
      <c r="J2038" s="90">
        <v>54.626930000000002</v>
      </c>
      <c r="K2038" s="90">
        <v>72.420969999999997</v>
      </c>
      <c r="L2038" s="89" t="s">
        <v>24</v>
      </c>
      <c r="M2038" s="89" t="s">
        <v>25</v>
      </c>
      <c r="N2038" s="89"/>
      <c r="O2038" s="89" t="s">
        <v>25</v>
      </c>
      <c r="P2038" s="90" t="s">
        <v>540</v>
      </c>
      <c r="Q2038" s="89" t="s">
        <v>540</v>
      </c>
      <c r="R2038" s="90">
        <v>37.246755611111105</v>
      </c>
      <c r="S2038" s="90">
        <v>189.01297827777779</v>
      </c>
      <c r="T2038" s="90">
        <v>16.034161722222223</v>
      </c>
      <c r="U2038" s="90">
        <v>0</v>
      </c>
      <c r="V2038" s="90">
        <v>718.67978743118476</v>
      </c>
      <c r="W2038" s="90">
        <v>1.7078100000000001</v>
      </c>
      <c r="X2038" s="90">
        <v>105.92</v>
      </c>
      <c r="Y2038" s="90">
        <v>63.610381700211661</v>
      </c>
      <c r="Z2038" s="90">
        <v>322.7982544325717</v>
      </c>
      <c r="AA2038" s="90">
        <v>27.383301730828336</v>
      </c>
      <c r="AB2038" s="90">
        <v>0</v>
      </c>
      <c r="AC2038" s="90">
        <v>1227.3685277728516</v>
      </c>
      <c r="AD2038" s="90">
        <v>1641.1604656364634</v>
      </c>
    </row>
    <row r="2039" spans="1:30" x14ac:dyDescent="0.2">
      <c r="A2039" s="89" t="s">
        <v>1117</v>
      </c>
      <c r="B2039" s="89" t="s">
        <v>577</v>
      </c>
      <c r="C2039" s="89" t="s">
        <v>5</v>
      </c>
      <c r="D2039" s="89" t="s">
        <v>964</v>
      </c>
      <c r="E2039" s="89" t="s">
        <v>608</v>
      </c>
      <c r="F2039" s="89" t="s">
        <v>608</v>
      </c>
      <c r="G2039" s="89" t="s">
        <v>541</v>
      </c>
      <c r="H2039" s="89" t="s">
        <v>83</v>
      </c>
      <c r="I2039" s="89" t="s">
        <v>435</v>
      </c>
      <c r="J2039" s="90">
        <v>54.626930000000002</v>
      </c>
      <c r="K2039" s="90">
        <v>72.420969999999997</v>
      </c>
      <c r="L2039" s="89" t="s">
        <v>24</v>
      </c>
      <c r="M2039" s="89" t="s">
        <v>25</v>
      </c>
      <c r="N2039" s="89"/>
      <c r="O2039" s="89" t="s">
        <v>25</v>
      </c>
      <c r="P2039" s="90" t="s">
        <v>540</v>
      </c>
      <c r="Q2039" s="89" t="s">
        <v>540</v>
      </c>
      <c r="R2039" s="90">
        <v>37.246755611111105</v>
      </c>
      <c r="S2039" s="90">
        <v>189.01297827777779</v>
      </c>
      <c r="T2039" s="90">
        <v>16.034161722222223</v>
      </c>
      <c r="U2039" s="90">
        <v>0</v>
      </c>
      <c r="V2039" s="90">
        <v>718.67978743118476</v>
      </c>
      <c r="W2039" s="90">
        <v>0.69784999999999997</v>
      </c>
      <c r="X2039" s="90">
        <v>105.92</v>
      </c>
      <c r="Y2039" s="90">
        <v>25.992648403213884</v>
      </c>
      <c r="Z2039" s="90">
        <v>131.90270689114723</v>
      </c>
      <c r="AA2039" s="90">
        <v>11.189439757852778</v>
      </c>
      <c r="AB2039" s="90">
        <v>0</v>
      </c>
      <c r="AC2039" s="90">
        <v>501.53068965885228</v>
      </c>
      <c r="AD2039" s="90">
        <v>670.61548471106619</v>
      </c>
    </row>
    <row r="2040" spans="1:30" x14ac:dyDescent="0.2">
      <c r="A2040" s="89" t="s">
        <v>1117</v>
      </c>
      <c r="B2040" s="89" t="s">
        <v>577</v>
      </c>
      <c r="C2040" s="89" t="s">
        <v>10</v>
      </c>
      <c r="D2040" s="89" t="s">
        <v>964</v>
      </c>
      <c r="E2040" s="89" t="s">
        <v>608</v>
      </c>
      <c r="F2040" s="89" t="s">
        <v>608</v>
      </c>
      <c r="G2040" s="89" t="s">
        <v>541</v>
      </c>
      <c r="H2040" s="89" t="s">
        <v>83</v>
      </c>
      <c r="I2040" s="89" t="s">
        <v>435</v>
      </c>
      <c r="J2040" s="90">
        <v>54.626930000000002</v>
      </c>
      <c r="K2040" s="90">
        <v>72.420969999999997</v>
      </c>
      <c r="L2040" s="89" t="s">
        <v>24</v>
      </c>
      <c r="M2040" s="89" t="s">
        <v>25</v>
      </c>
      <c r="N2040" s="89"/>
      <c r="O2040" s="89" t="s">
        <v>25</v>
      </c>
      <c r="P2040" s="90" t="s">
        <v>540</v>
      </c>
      <c r="Q2040" s="89" t="s">
        <v>540</v>
      </c>
      <c r="R2040" s="90">
        <v>37.246755611111105</v>
      </c>
      <c r="S2040" s="90">
        <v>189.01297827777779</v>
      </c>
      <c r="T2040" s="90">
        <v>16.034161722222223</v>
      </c>
      <c r="U2040" s="90">
        <v>0</v>
      </c>
      <c r="V2040" s="90">
        <v>718.67978743118476</v>
      </c>
      <c r="W2040" s="90">
        <v>0.39945999999999998</v>
      </c>
      <c r="X2040" s="90">
        <v>105.92</v>
      </c>
      <c r="Y2040" s="90">
        <v>14.878588996414441</v>
      </c>
      <c r="Z2040" s="90">
        <v>75.503124302841115</v>
      </c>
      <c r="AA2040" s="90">
        <v>6.4050062415588886</v>
      </c>
      <c r="AB2040" s="90">
        <v>0</v>
      </c>
      <c r="AC2040" s="90">
        <v>287.08382788726107</v>
      </c>
      <c r="AD2040" s="90">
        <v>383.8705474280755</v>
      </c>
    </row>
    <row r="2041" spans="1:30" x14ac:dyDescent="0.2">
      <c r="A2041" s="89" t="s">
        <v>1117</v>
      </c>
      <c r="B2041" s="89" t="s">
        <v>577</v>
      </c>
      <c r="C2041" s="89" t="s">
        <v>9</v>
      </c>
      <c r="D2041" s="89" t="s">
        <v>964</v>
      </c>
      <c r="E2041" s="89" t="s">
        <v>608</v>
      </c>
      <c r="F2041" s="89" t="s">
        <v>608</v>
      </c>
      <c r="G2041" s="89" t="s">
        <v>541</v>
      </c>
      <c r="H2041" s="89" t="s">
        <v>83</v>
      </c>
      <c r="I2041" s="89" t="s">
        <v>435</v>
      </c>
      <c r="J2041" s="90">
        <v>54.626930000000002</v>
      </c>
      <c r="K2041" s="90">
        <v>72.420969999999997</v>
      </c>
      <c r="L2041" s="89" t="s">
        <v>24</v>
      </c>
      <c r="M2041" s="89" t="s">
        <v>25</v>
      </c>
      <c r="N2041" s="89"/>
      <c r="O2041" s="89" t="s">
        <v>25</v>
      </c>
      <c r="P2041" s="90" t="s">
        <v>540</v>
      </c>
      <c r="Q2041" s="89" t="s">
        <v>540</v>
      </c>
      <c r="R2041" s="90">
        <v>37.246755611111105</v>
      </c>
      <c r="S2041" s="90">
        <v>189.01297827777779</v>
      </c>
      <c r="T2041" s="90">
        <v>16.034161722222223</v>
      </c>
      <c r="U2041" s="90">
        <v>0</v>
      </c>
      <c r="V2041" s="90">
        <v>718.67978743118476</v>
      </c>
      <c r="W2041" s="90">
        <v>9.5990000000000006E-2</v>
      </c>
      <c r="X2041" s="90">
        <v>105.92</v>
      </c>
      <c r="Y2041" s="90">
        <v>3.5753160711105552</v>
      </c>
      <c r="Z2041" s="90">
        <v>18.143355784883891</v>
      </c>
      <c r="AA2041" s="90">
        <v>1.5391191837161113</v>
      </c>
      <c r="AB2041" s="90">
        <v>0</v>
      </c>
      <c r="AC2041" s="90">
        <v>68.986072795519433</v>
      </c>
      <c r="AD2041" s="90">
        <v>92.243863835229988</v>
      </c>
    </row>
    <row r="2042" spans="1:30" x14ac:dyDescent="0.2">
      <c r="A2042" s="89" t="s">
        <v>1117</v>
      </c>
      <c r="B2042" s="89" t="s">
        <v>578</v>
      </c>
      <c r="C2042" s="89" t="s">
        <v>6</v>
      </c>
      <c r="D2042" s="89" t="s">
        <v>964</v>
      </c>
      <c r="E2042" s="89" t="s">
        <v>608</v>
      </c>
      <c r="F2042" s="89" t="s">
        <v>608</v>
      </c>
      <c r="G2042" s="89" t="s">
        <v>541</v>
      </c>
      <c r="H2042" s="89" t="s">
        <v>83</v>
      </c>
      <c r="I2042" s="89" t="s">
        <v>435</v>
      </c>
      <c r="J2042" s="90">
        <v>54.626930000000002</v>
      </c>
      <c r="K2042" s="90">
        <v>72.420969999999997</v>
      </c>
      <c r="L2042" s="89" t="s">
        <v>24</v>
      </c>
      <c r="M2042" s="89" t="s">
        <v>25</v>
      </c>
      <c r="N2042" s="89"/>
      <c r="O2042" s="89" t="s">
        <v>25</v>
      </c>
      <c r="P2042" s="90" t="s">
        <v>540</v>
      </c>
      <c r="Q2042" s="89" t="s">
        <v>540</v>
      </c>
      <c r="R2042" s="90">
        <v>37.246755611111105</v>
      </c>
      <c r="S2042" s="90">
        <v>189.01297827777779</v>
      </c>
      <c r="T2042" s="90">
        <v>16.034161722222223</v>
      </c>
      <c r="U2042" s="90">
        <v>0</v>
      </c>
      <c r="V2042" s="90">
        <v>718.67978743118476</v>
      </c>
      <c r="W2042" s="90">
        <v>0.36779000000000001</v>
      </c>
      <c r="X2042" s="90">
        <v>105.92</v>
      </c>
      <c r="Y2042" s="90">
        <v>13.698984246210554</v>
      </c>
      <c r="Z2042" s="90">
        <v>69.517083280783893</v>
      </c>
      <c r="AA2042" s="90">
        <v>5.8972043398161116</v>
      </c>
      <c r="AB2042" s="90">
        <v>0</v>
      </c>
      <c r="AC2042" s="90">
        <v>264.32323901931545</v>
      </c>
      <c r="AD2042" s="90">
        <v>353.43651088612603</v>
      </c>
    </row>
    <row r="2043" spans="1:30" x14ac:dyDescent="0.2">
      <c r="A2043" s="89" t="s">
        <v>1117</v>
      </c>
      <c r="B2043" s="89" t="s">
        <v>578</v>
      </c>
      <c r="C2043" s="89" t="s">
        <v>7</v>
      </c>
      <c r="D2043" s="89" t="s">
        <v>964</v>
      </c>
      <c r="E2043" s="89" t="s">
        <v>608</v>
      </c>
      <c r="F2043" s="89" t="s">
        <v>608</v>
      </c>
      <c r="G2043" s="89" t="s">
        <v>541</v>
      </c>
      <c r="H2043" s="89" t="s">
        <v>83</v>
      </c>
      <c r="I2043" s="89" t="s">
        <v>435</v>
      </c>
      <c r="J2043" s="90">
        <v>54.626930000000002</v>
      </c>
      <c r="K2043" s="90">
        <v>72.420969999999997</v>
      </c>
      <c r="L2043" s="89" t="s">
        <v>24</v>
      </c>
      <c r="M2043" s="89" t="s">
        <v>25</v>
      </c>
      <c r="N2043" s="89"/>
      <c r="O2043" s="89" t="s">
        <v>25</v>
      </c>
      <c r="P2043" s="90" t="s">
        <v>540</v>
      </c>
      <c r="Q2043" s="89" t="s">
        <v>540</v>
      </c>
      <c r="R2043" s="90">
        <v>37.246755611111105</v>
      </c>
      <c r="S2043" s="90">
        <v>189.01297827777779</v>
      </c>
      <c r="T2043" s="90">
        <v>16.034161722222223</v>
      </c>
      <c r="U2043" s="90">
        <v>0</v>
      </c>
      <c r="V2043" s="90">
        <v>718.67978743118476</v>
      </c>
      <c r="W2043" s="90">
        <v>0.23763000000000001</v>
      </c>
      <c r="X2043" s="90">
        <v>105.92</v>
      </c>
      <c r="Y2043" s="90">
        <v>8.8509465358683315</v>
      </c>
      <c r="Z2043" s="90">
        <v>44.915154028148336</v>
      </c>
      <c r="AA2043" s="90">
        <v>3.8101978500516669</v>
      </c>
      <c r="AB2043" s="90">
        <v>0</v>
      </c>
      <c r="AC2043" s="90">
        <v>170.77987788727245</v>
      </c>
      <c r="AD2043" s="90">
        <v>228.35617630134078</v>
      </c>
    </row>
    <row r="2044" spans="1:30" x14ac:dyDescent="0.2">
      <c r="A2044" s="89" t="s">
        <v>1117</v>
      </c>
      <c r="B2044" s="89" t="s">
        <v>577</v>
      </c>
      <c r="C2044" s="89" t="s">
        <v>4</v>
      </c>
      <c r="D2044" s="89" t="s">
        <v>965</v>
      </c>
      <c r="E2044" s="89" t="s">
        <v>608</v>
      </c>
      <c r="F2044" s="89" t="s">
        <v>608</v>
      </c>
      <c r="G2044" s="89" t="s">
        <v>541</v>
      </c>
      <c r="H2044" s="89" t="s">
        <v>83</v>
      </c>
      <c r="I2044" s="89" t="s">
        <v>436</v>
      </c>
      <c r="J2044" s="90">
        <v>55.591670999999998</v>
      </c>
      <c r="K2044" s="90">
        <v>73.486421000000007</v>
      </c>
      <c r="L2044" s="89" t="s">
        <v>24</v>
      </c>
      <c r="M2044" s="89" t="s">
        <v>25</v>
      </c>
      <c r="N2044" s="89"/>
      <c r="O2044" s="89" t="s">
        <v>25</v>
      </c>
      <c r="P2044" s="90" t="s">
        <v>540</v>
      </c>
      <c r="Q2044" s="89" t="s">
        <v>540</v>
      </c>
      <c r="R2044" s="90">
        <v>37.246755611111105</v>
      </c>
      <c r="S2044" s="90">
        <v>189.01297827777779</v>
      </c>
      <c r="T2044" s="90">
        <v>16.034161722222223</v>
      </c>
      <c r="U2044" s="90">
        <v>0</v>
      </c>
      <c r="V2044" s="90">
        <v>747.99150081584025</v>
      </c>
      <c r="W2044" s="90">
        <v>1.5441499999999999</v>
      </c>
      <c r="X2044" s="90">
        <v>110.24</v>
      </c>
      <c r="Y2044" s="90">
        <v>57.514577676897211</v>
      </c>
      <c r="Z2044" s="90">
        <v>291.86439040763054</v>
      </c>
      <c r="AA2044" s="90">
        <v>24.759150823369442</v>
      </c>
      <c r="AB2044" s="90">
        <v>0</v>
      </c>
      <c r="AC2044" s="90">
        <v>1155.0110759847796</v>
      </c>
      <c r="AD2044" s="90">
        <v>1529.1491948926769</v>
      </c>
    </row>
    <row r="2045" spans="1:30" x14ac:dyDescent="0.2">
      <c r="A2045" s="89" t="s">
        <v>1117</v>
      </c>
      <c r="B2045" s="89" t="s">
        <v>577</v>
      </c>
      <c r="C2045" s="89" t="s">
        <v>5</v>
      </c>
      <c r="D2045" s="89" t="s">
        <v>965</v>
      </c>
      <c r="E2045" s="89" t="s">
        <v>608</v>
      </c>
      <c r="F2045" s="89" t="s">
        <v>608</v>
      </c>
      <c r="G2045" s="89" t="s">
        <v>541</v>
      </c>
      <c r="H2045" s="89" t="s">
        <v>83</v>
      </c>
      <c r="I2045" s="89" t="s">
        <v>436</v>
      </c>
      <c r="J2045" s="90">
        <v>55.591670999999998</v>
      </c>
      <c r="K2045" s="90">
        <v>73.486421000000007</v>
      </c>
      <c r="L2045" s="89" t="s">
        <v>24</v>
      </c>
      <c r="M2045" s="89" t="s">
        <v>25</v>
      </c>
      <c r="N2045" s="89"/>
      <c r="O2045" s="89" t="s">
        <v>25</v>
      </c>
      <c r="P2045" s="90" t="s">
        <v>540</v>
      </c>
      <c r="Q2045" s="89" t="s">
        <v>540</v>
      </c>
      <c r="R2045" s="90">
        <v>37.246755611111105</v>
      </c>
      <c r="S2045" s="90">
        <v>189.01297827777779</v>
      </c>
      <c r="T2045" s="90">
        <v>16.034161722222223</v>
      </c>
      <c r="U2045" s="90">
        <v>0</v>
      </c>
      <c r="V2045" s="90">
        <v>747.99150081584025</v>
      </c>
      <c r="W2045" s="90">
        <v>0.66844999999999999</v>
      </c>
      <c r="X2045" s="90">
        <v>110.24</v>
      </c>
      <c r="Y2045" s="90">
        <v>24.897593788247217</v>
      </c>
      <c r="Z2045" s="90">
        <v>126.34572532978056</v>
      </c>
      <c r="AA2045" s="90">
        <v>10.718035403219444</v>
      </c>
      <c r="AB2045" s="90">
        <v>0</v>
      </c>
      <c r="AC2045" s="90">
        <v>499.99491872034844</v>
      </c>
      <c r="AD2045" s="90">
        <v>661.95627324159568</v>
      </c>
    </row>
    <row r="2046" spans="1:30" x14ac:dyDescent="0.2">
      <c r="A2046" s="89" t="s">
        <v>1117</v>
      </c>
      <c r="B2046" s="89" t="s">
        <v>577</v>
      </c>
      <c r="C2046" s="89" t="s">
        <v>10</v>
      </c>
      <c r="D2046" s="89" t="s">
        <v>965</v>
      </c>
      <c r="E2046" s="89" t="s">
        <v>608</v>
      </c>
      <c r="F2046" s="89" t="s">
        <v>608</v>
      </c>
      <c r="G2046" s="89" t="s">
        <v>541</v>
      </c>
      <c r="H2046" s="89" t="s">
        <v>83</v>
      </c>
      <c r="I2046" s="89" t="s">
        <v>436</v>
      </c>
      <c r="J2046" s="90">
        <v>55.591670999999998</v>
      </c>
      <c r="K2046" s="90">
        <v>73.486421000000007</v>
      </c>
      <c r="L2046" s="89" t="s">
        <v>24</v>
      </c>
      <c r="M2046" s="89" t="s">
        <v>25</v>
      </c>
      <c r="N2046" s="89"/>
      <c r="O2046" s="89" t="s">
        <v>25</v>
      </c>
      <c r="P2046" s="90" t="s">
        <v>540</v>
      </c>
      <c r="Q2046" s="89" t="s">
        <v>540</v>
      </c>
      <c r="R2046" s="90">
        <v>37.246755611111105</v>
      </c>
      <c r="S2046" s="90">
        <v>189.01297827777779</v>
      </c>
      <c r="T2046" s="90">
        <v>16.034161722222223</v>
      </c>
      <c r="U2046" s="90">
        <v>0</v>
      </c>
      <c r="V2046" s="90">
        <v>747.99150081584025</v>
      </c>
      <c r="W2046" s="90">
        <v>0.39007999999999998</v>
      </c>
      <c r="X2046" s="90">
        <v>110.24</v>
      </c>
      <c r="Y2046" s="90">
        <v>14.52921442878222</v>
      </c>
      <c r="Z2046" s="90">
        <v>73.730182566595559</v>
      </c>
      <c r="AA2046" s="90">
        <v>6.2546058046044442</v>
      </c>
      <c r="AB2046" s="90">
        <v>0</v>
      </c>
      <c r="AC2046" s="90">
        <v>291.77652463824296</v>
      </c>
      <c r="AD2046" s="90">
        <v>386.29052743822518</v>
      </c>
    </row>
    <row r="2047" spans="1:30" x14ac:dyDescent="0.2">
      <c r="A2047" s="89" t="s">
        <v>1117</v>
      </c>
      <c r="B2047" s="89" t="s">
        <v>577</v>
      </c>
      <c r="C2047" s="89" t="s">
        <v>9</v>
      </c>
      <c r="D2047" s="89" t="s">
        <v>965</v>
      </c>
      <c r="E2047" s="89" t="s">
        <v>608</v>
      </c>
      <c r="F2047" s="89" t="s">
        <v>608</v>
      </c>
      <c r="G2047" s="89" t="s">
        <v>541</v>
      </c>
      <c r="H2047" s="89" t="s">
        <v>83</v>
      </c>
      <c r="I2047" s="89" t="s">
        <v>436</v>
      </c>
      <c r="J2047" s="90">
        <v>55.591670999999998</v>
      </c>
      <c r="K2047" s="90">
        <v>73.486421000000007</v>
      </c>
      <c r="L2047" s="89" t="s">
        <v>24</v>
      </c>
      <c r="M2047" s="89" t="s">
        <v>25</v>
      </c>
      <c r="N2047" s="89"/>
      <c r="O2047" s="89" t="s">
        <v>25</v>
      </c>
      <c r="P2047" s="90" t="s">
        <v>540</v>
      </c>
      <c r="Q2047" s="89" t="s">
        <v>540</v>
      </c>
      <c r="R2047" s="90">
        <v>37.246755611111105</v>
      </c>
      <c r="S2047" s="90">
        <v>189.01297827777779</v>
      </c>
      <c r="T2047" s="90">
        <v>16.034161722222223</v>
      </c>
      <c r="U2047" s="90">
        <v>0</v>
      </c>
      <c r="V2047" s="90">
        <v>747.99150081584025</v>
      </c>
      <c r="W2047" s="90">
        <v>9.5479999999999995E-2</v>
      </c>
      <c r="X2047" s="90">
        <v>110.24</v>
      </c>
      <c r="Y2047" s="90">
        <v>3.556320225748888</v>
      </c>
      <c r="Z2047" s="90">
        <v>18.046959165962221</v>
      </c>
      <c r="AA2047" s="90">
        <v>1.5309417612377778</v>
      </c>
      <c r="AB2047" s="90">
        <v>0</v>
      </c>
      <c r="AC2047" s="90">
        <v>71.418228497896422</v>
      </c>
      <c r="AD2047" s="90">
        <v>94.552449650845304</v>
      </c>
    </row>
    <row r="2048" spans="1:30" x14ac:dyDescent="0.2">
      <c r="A2048" s="89" t="s">
        <v>1117</v>
      </c>
      <c r="B2048" s="89" t="s">
        <v>578</v>
      </c>
      <c r="C2048" s="89" t="s">
        <v>6</v>
      </c>
      <c r="D2048" s="89" t="s">
        <v>965</v>
      </c>
      <c r="E2048" s="89" t="s">
        <v>608</v>
      </c>
      <c r="F2048" s="89" t="s">
        <v>608</v>
      </c>
      <c r="G2048" s="89" t="s">
        <v>541</v>
      </c>
      <c r="H2048" s="89" t="s">
        <v>83</v>
      </c>
      <c r="I2048" s="89" t="s">
        <v>436</v>
      </c>
      <c r="J2048" s="90">
        <v>55.591670999999998</v>
      </c>
      <c r="K2048" s="90">
        <v>73.486421000000007</v>
      </c>
      <c r="L2048" s="89" t="s">
        <v>24</v>
      </c>
      <c r="M2048" s="89" t="s">
        <v>25</v>
      </c>
      <c r="N2048" s="89"/>
      <c r="O2048" s="89" t="s">
        <v>25</v>
      </c>
      <c r="P2048" s="90" t="s">
        <v>540</v>
      </c>
      <c r="Q2048" s="89" t="s">
        <v>540</v>
      </c>
      <c r="R2048" s="90">
        <v>37.246755611111105</v>
      </c>
      <c r="S2048" s="90">
        <v>189.01297827777779</v>
      </c>
      <c r="T2048" s="90">
        <v>16.034161722222223</v>
      </c>
      <c r="U2048" s="90">
        <v>0</v>
      </c>
      <c r="V2048" s="90">
        <v>747.99150081584025</v>
      </c>
      <c r="W2048" s="90">
        <v>0.69911999999999996</v>
      </c>
      <c r="X2048" s="90">
        <v>110.24</v>
      </c>
      <c r="Y2048" s="90">
        <v>26.039951782839996</v>
      </c>
      <c r="Z2048" s="90">
        <v>132.14275337356</v>
      </c>
      <c r="AA2048" s="90">
        <v>11.20980314324</v>
      </c>
      <c r="AB2048" s="90">
        <v>0</v>
      </c>
      <c r="AC2048" s="90">
        <v>522.93581805037024</v>
      </c>
      <c r="AD2048" s="90">
        <v>692.32832635001023</v>
      </c>
    </row>
    <row r="2049" spans="1:30" x14ac:dyDescent="0.2">
      <c r="A2049" s="89" t="s">
        <v>1117</v>
      </c>
      <c r="B2049" s="89" t="s">
        <v>578</v>
      </c>
      <c r="C2049" s="89" t="s">
        <v>7</v>
      </c>
      <c r="D2049" s="89" t="s">
        <v>965</v>
      </c>
      <c r="E2049" s="89" t="s">
        <v>608</v>
      </c>
      <c r="F2049" s="89" t="s">
        <v>608</v>
      </c>
      <c r="G2049" s="89" t="s">
        <v>541</v>
      </c>
      <c r="H2049" s="89" t="s">
        <v>83</v>
      </c>
      <c r="I2049" s="89" t="s">
        <v>436</v>
      </c>
      <c r="J2049" s="90">
        <v>55.591670999999998</v>
      </c>
      <c r="K2049" s="90">
        <v>73.486421000000007</v>
      </c>
      <c r="L2049" s="89" t="s">
        <v>24</v>
      </c>
      <c r="M2049" s="89" t="s">
        <v>25</v>
      </c>
      <c r="N2049" s="89"/>
      <c r="O2049" s="89" t="s">
        <v>25</v>
      </c>
      <c r="P2049" s="90" t="s">
        <v>540</v>
      </c>
      <c r="Q2049" s="89" t="s">
        <v>540</v>
      </c>
      <c r="R2049" s="90">
        <v>37.246755611111105</v>
      </c>
      <c r="S2049" s="90">
        <v>189.01297827777779</v>
      </c>
      <c r="T2049" s="90">
        <v>16.034161722222223</v>
      </c>
      <c r="U2049" s="90">
        <v>0</v>
      </c>
      <c r="V2049" s="90">
        <v>747.99150081584025</v>
      </c>
      <c r="W2049" s="90">
        <v>0.45572000000000001</v>
      </c>
      <c r="X2049" s="90">
        <v>110.24</v>
      </c>
      <c r="Y2049" s="90">
        <v>16.974091467095555</v>
      </c>
      <c r="Z2049" s="90">
        <v>86.136994460748895</v>
      </c>
      <c r="AA2049" s="90">
        <v>7.3070881800511112</v>
      </c>
      <c r="AB2049" s="90">
        <v>0</v>
      </c>
      <c r="AC2049" s="90">
        <v>340.87468675179474</v>
      </c>
      <c r="AD2049" s="90">
        <v>451.29286085969028</v>
      </c>
    </row>
    <row r="2050" spans="1:30" x14ac:dyDescent="0.2">
      <c r="A2050" s="89" t="s">
        <v>1117</v>
      </c>
      <c r="B2050" s="89" t="s">
        <v>577</v>
      </c>
      <c r="C2050" s="89" t="s">
        <v>5</v>
      </c>
      <c r="D2050" s="89" t="s">
        <v>966</v>
      </c>
      <c r="E2050" s="89" t="s">
        <v>611</v>
      </c>
      <c r="F2050" s="89" t="s">
        <v>611</v>
      </c>
      <c r="G2050" s="89" t="s">
        <v>541</v>
      </c>
      <c r="H2050" s="89" t="s">
        <v>83</v>
      </c>
      <c r="I2050" s="89" t="s">
        <v>437</v>
      </c>
      <c r="J2050" s="90">
        <v>51.957804000000003</v>
      </c>
      <c r="K2050" s="90">
        <v>85.960624999999993</v>
      </c>
      <c r="L2050" s="89" t="s">
        <v>24</v>
      </c>
      <c r="M2050" s="89" t="s">
        <v>32</v>
      </c>
      <c r="N2050" s="89"/>
      <c r="O2050" s="89" t="s">
        <v>32</v>
      </c>
      <c r="P2050" s="90" t="s">
        <v>540</v>
      </c>
      <c r="Q2050" s="89" t="s">
        <v>540</v>
      </c>
      <c r="R2050" s="90">
        <v>352.94118685121134</v>
      </c>
      <c r="S2050" s="90">
        <v>461.18097968179353</v>
      </c>
      <c r="T2050" s="90">
        <v>98.754767845728466</v>
      </c>
      <c r="U2050" s="90">
        <v>2028.6876923076925</v>
      </c>
      <c r="V2050" s="90">
        <v>2344.9304917302907</v>
      </c>
      <c r="W2050" s="90">
        <v>0.82740999999999998</v>
      </c>
      <c r="X2050" s="90">
        <v>381.88</v>
      </c>
      <c r="Y2050" s="90">
        <v>292.02706741256077</v>
      </c>
      <c r="Z2050" s="90">
        <v>381.58575439851279</v>
      </c>
      <c r="AA2050" s="90">
        <v>81.710682463234193</v>
      </c>
      <c r="AB2050" s="90">
        <v>1678.5564834923077</v>
      </c>
      <c r="AC2050" s="90">
        <v>1940.2189381625597</v>
      </c>
      <c r="AD2050" s="90">
        <v>4374.0989259291755</v>
      </c>
    </row>
    <row r="2051" spans="1:30" x14ac:dyDescent="0.2">
      <c r="A2051" s="89" t="s">
        <v>1117</v>
      </c>
      <c r="B2051" s="89" t="s">
        <v>577</v>
      </c>
      <c r="C2051" s="89" t="s">
        <v>10</v>
      </c>
      <c r="D2051" s="89" t="s">
        <v>966</v>
      </c>
      <c r="E2051" s="89" t="s">
        <v>611</v>
      </c>
      <c r="F2051" s="89" t="s">
        <v>611</v>
      </c>
      <c r="G2051" s="89" t="s">
        <v>541</v>
      </c>
      <c r="H2051" s="89" t="s">
        <v>83</v>
      </c>
      <c r="I2051" s="89" t="s">
        <v>437</v>
      </c>
      <c r="J2051" s="90">
        <v>51.957804000000003</v>
      </c>
      <c r="K2051" s="90">
        <v>85.960624999999993</v>
      </c>
      <c r="L2051" s="89" t="s">
        <v>24</v>
      </c>
      <c r="M2051" s="89" t="s">
        <v>32</v>
      </c>
      <c r="N2051" s="89"/>
      <c r="O2051" s="89" t="s">
        <v>32</v>
      </c>
      <c r="P2051" s="90" t="s">
        <v>540</v>
      </c>
      <c r="Q2051" s="89" t="s">
        <v>540</v>
      </c>
      <c r="R2051" s="90">
        <v>352.94118685121134</v>
      </c>
      <c r="S2051" s="90">
        <v>461.18097968179353</v>
      </c>
      <c r="T2051" s="90">
        <v>98.754767845728466</v>
      </c>
      <c r="U2051" s="90">
        <v>2028.6876923076925</v>
      </c>
      <c r="V2051" s="90">
        <v>2344.9304917302907</v>
      </c>
      <c r="W2051" s="90">
        <v>0.22363</v>
      </c>
      <c r="X2051" s="90">
        <v>381.88</v>
      </c>
      <c r="Y2051" s="90">
        <v>78.928237615536389</v>
      </c>
      <c r="Z2051" s="90">
        <v>103.13390248623949</v>
      </c>
      <c r="AA2051" s="90">
        <v>22.084528733340257</v>
      </c>
      <c r="AB2051" s="90">
        <v>453.67542863076926</v>
      </c>
      <c r="AC2051" s="90">
        <v>524.39680586564486</v>
      </c>
      <c r="AD2051" s="90">
        <v>1182.2189033315303</v>
      </c>
    </row>
    <row r="2052" spans="1:30" x14ac:dyDescent="0.2">
      <c r="A2052" s="89" t="s">
        <v>1117</v>
      </c>
      <c r="B2052" s="89" t="s">
        <v>577</v>
      </c>
      <c r="C2052" s="89" t="s">
        <v>9</v>
      </c>
      <c r="D2052" s="89" t="s">
        <v>966</v>
      </c>
      <c r="E2052" s="89" t="s">
        <v>611</v>
      </c>
      <c r="F2052" s="89" t="s">
        <v>611</v>
      </c>
      <c r="G2052" s="89" t="s">
        <v>541</v>
      </c>
      <c r="H2052" s="89" t="s">
        <v>83</v>
      </c>
      <c r="I2052" s="89" t="s">
        <v>437</v>
      </c>
      <c r="J2052" s="90">
        <v>51.957804000000003</v>
      </c>
      <c r="K2052" s="90">
        <v>85.960624999999993</v>
      </c>
      <c r="L2052" s="89" t="s">
        <v>24</v>
      </c>
      <c r="M2052" s="89" t="s">
        <v>32</v>
      </c>
      <c r="N2052" s="89"/>
      <c r="O2052" s="89" t="s">
        <v>32</v>
      </c>
      <c r="P2052" s="90" t="s">
        <v>540</v>
      </c>
      <c r="Q2052" s="89" t="s">
        <v>540</v>
      </c>
      <c r="R2052" s="90">
        <v>352.94118685121134</v>
      </c>
      <c r="S2052" s="90">
        <v>461.18097968179353</v>
      </c>
      <c r="T2052" s="90">
        <v>98.754767845728466</v>
      </c>
      <c r="U2052" s="90">
        <v>2028.6876923076925</v>
      </c>
      <c r="V2052" s="90">
        <v>2344.9304917302907</v>
      </c>
      <c r="W2052" s="90">
        <v>8.6840000000000001E-2</v>
      </c>
      <c r="X2052" s="90">
        <v>381.88</v>
      </c>
      <c r="Y2052" s="90">
        <v>30.649412666159193</v>
      </c>
      <c r="Z2052" s="90">
        <v>40.048956275566951</v>
      </c>
      <c r="AA2052" s="90">
        <v>8.5758640397230597</v>
      </c>
      <c r="AB2052" s="90">
        <v>176.17123920000003</v>
      </c>
      <c r="AC2052" s="90">
        <v>203.63376390185843</v>
      </c>
      <c r="AD2052" s="90">
        <v>459.07923608330771</v>
      </c>
    </row>
    <row r="2053" spans="1:30" x14ac:dyDescent="0.2">
      <c r="A2053" s="89" t="s">
        <v>1117</v>
      </c>
      <c r="B2053" s="89" t="s">
        <v>577</v>
      </c>
      <c r="C2053" s="89" t="s">
        <v>4</v>
      </c>
      <c r="D2053" s="89" t="s">
        <v>966</v>
      </c>
      <c r="E2053" s="89" t="s">
        <v>612</v>
      </c>
      <c r="F2053" s="89" t="s">
        <v>612</v>
      </c>
      <c r="G2053" s="89" t="s">
        <v>541</v>
      </c>
      <c r="H2053" s="89" t="s">
        <v>83</v>
      </c>
      <c r="I2053" s="89" t="s">
        <v>437</v>
      </c>
      <c r="J2053" s="90">
        <v>51.957804000000003</v>
      </c>
      <c r="K2053" s="90">
        <v>85.960624999999993</v>
      </c>
      <c r="L2053" s="89" t="s">
        <v>24</v>
      </c>
      <c r="M2053" s="89" t="s">
        <v>32</v>
      </c>
      <c r="N2053" s="89"/>
      <c r="O2053" s="89" t="s">
        <v>32</v>
      </c>
      <c r="P2053" s="90" t="s">
        <v>540</v>
      </c>
      <c r="Q2053" s="89" t="s">
        <v>540</v>
      </c>
      <c r="R2053" s="90">
        <v>356.34522196</v>
      </c>
      <c r="S2053" s="90">
        <v>218.96523092000001</v>
      </c>
      <c r="T2053" s="90">
        <v>11.786150933333333</v>
      </c>
      <c r="U2053" s="90">
        <v>796.42</v>
      </c>
      <c r="V2053" s="90">
        <v>2989.1907493828048</v>
      </c>
      <c r="W2053" s="90">
        <v>0.75126000000000004</v>
      </c>
      <c r="X2053" s="90">
        <v>486.8</v>
      </c>
      <c r="Y2053" s="90">
        <v>267.70791144966961</v>
      </c>
      <c r="Z2053" s="90">
        <v>164.49981938095922</v>
      </c>
      <c r="AA2053" s="90">
        <v>8.8544637501760004</v>
      </c>
      <c r="AB2053" s="90">
        <v>598.31848920000004</v>
      </c>
      <c r="AC2053" s="90">
        <v>2245.6594423813262</v>
      </c>
      <c r="AD2053" s="90">
        <v>3285.0401261621309</v>
      </c>
    </row>
    <row r="2054" spans="1:30" x14ac:dyDescent="0.2">
      <c r="A2054" s="89" t="s">
        <v>1117</v>
      </c>
      <c r="B2054" s="89" t="s">
        <v>578</v>
      </c>
      <c r="C2054" s="89" t="s">
        <v>6</v>
      </c>
      <c r="D2054" s="89" t="s">
        <v>966</v>
      </c>
      <c r="E2054" s="89" t="s">
        <v>612</v>
      </c>
      <c r="F2054" s="89" t="s">
        <v>612</v>
      </c>
      <c r="G2054" s="89" t="s">
        <v>541</v>
      </c>
      <c r="H2054" s="89" t="s">
        <v>83</v>
      </c>
      <c r="I2054" s="89" t="s">
        <v>437</v>
      </c>
      <c r="J2054" s="90">
        <v>51.957804000000003</v>
      </c>
      <c r="K2054" s="90">
        <v>85.960624999999993</v>
      </c>
      <c r="L2054" s="89" t="s">
        <v>24</v>
      </c>
      <c r="M2054" s="89" t="s">
        <v>32</v>
      </c>
      <c r="N2054" s="89"/>
      <c r="O2054" s="89" t="s">
        <v>32</v>
      </c>
      <c r="P2054" s="90" t="s">
        <v>540</v>
      </c>
      <c r="Q2054" s="89" t="s">
        <v>540</v>
      </c>
      <c r="R2054" s="90">
        <v>356.34522196</v>
      </c>
      <c r="S2054" s="90">
        <v>218.96523092000001</v>
      </c>
      <c r="T2054" s="90">
        <v>11.786150933333333</v>
      </c>
      <c r="U2054" s="90">
        <v>796.42</v>
      </c>
      <c r="V2054" s="90">
        <v>2989.1907493828048</v>
      </c>
      <c r="W2054" s="90">
        <v>0.73180999999999996</v>
      </c>
      <c r="X2054" s="90">
        <v>486.8</v>
      </c>
      <c r="Y2054" s="90">
        <v>260.77699688254756</v>
      </c>
      <c r="Z2054" s="90">
        <v>160.24094563956521</v>
      </c>
      <c r="AA2054" s="90">
        <v>8.625223114522667</v>
      </c>
      <c r="AB2054" s="90">
        <v>582.82812019999994</v>
      </c>
      <c r="AC2054" s="90">
        <v>2187.5196823058304</v>
      </c>
      <c r="AD2054" s="90">
        <v>3199.990968142466</v>
      </c>
    </row>
    <row r="2055" spans="1:30" x14ac:dyDescent="0.2">
      <c r="A2055" s="89" t="s">
        <v>1117</v>
      </c>
      <c r="B2055" s="89" t="s">
        <v>578</v>
      </c>
      <c r="C2055" s="89" t="s">
        <v>7</v>
      </c>
      <c r="D2055" s="89" t="s">
        <v>966</v>
      </c>
      <c r="E2055" s="89" t="s">
        <v>612</v>
      </c>
      <c r="F2055" s="89" t="s">
        <v>612</v>
      </c>
      <c r="G2055" s="89" t="s">
        <v>541</v>
      </c>
      <c r="H2055" s="89" t="s">
        <v>83</v>
      </c>
      <c r="I2055" s="89" t="s">
        <v>437</v>
      </c>
      <c r="J2055" s="90">
        <v>51.957804000000003</v>
      </c>
      <c r="K2055" s="90">
        <v>85.960624999999993</v>
      </c>
      <c r="L2055" s="89" t="s">
        <v>24</v>
      </c>
      <c r="M2055" s="89" t="s">
        <v>32</v>
      </c>
      <c r="N2055" s="89"/>
      <c r="O2055" s="89" t="s">
        <v>32</v>
      </c>
      <c r="P2055" s="90" t="s">
        <v>540</v>
      </c>
      <c r="Q2055" s="89" t="s">
        <v>540</v>
      </c>
      <c r="R2055" s="90">
        <v>356.34522196</v>
      </c>
      <c r="S2055" s="90">
        <v>218.96523092000001</v>
      </c>
      <c r="T2055" s="90">
        <v>11.786150933333333</v>
      </c>
      <c r="U2055" s="90">
        <v>796.42</v>
      </c>
      <c r="V2055" s="90">
        <v>2989.1907493828048</v>
      </c>
      <c r="W2055" s="90">
        <v>0.50117</v>
      </c>
      <c r="X2055" s="90">
        <v>486.8</v>
      </c>
      <c r="Y2055" s="90">
        <v>178.5895348896932</v>
      </c>
      <c r="Z2055" s="90">
        <v>109.73880478017641</v>
      </c>
      <c r="AA2055" s="90">
        <v>5.9068652632586671</v>
      </c>
      <c r="AB2055" s="90">
        <v>399.14181139999999</v>
      </c>
      <c r="AC2055" s="90">
        <v>1498.0927278681804</v>
      </c>
      <c r="AD2055" s="90">
        <v>2191.4697442013085</v>
      </c>
    </row>
    <row r="2056" spans="1:30" x14ac:dyDescent="0.2">
      <c r="A2056" s="89" t="s">
        <v>1117</v>
      </c>
      <c r="B2056" s="89" t="s">
        <v>577</v>
      </c>
      <c r="C2056" s="89" t="s">
        <v>4</v>
      </c>
      <c r="D2056" s="89" t="s">
        <v>967</v>
      </c>
      <c r="E2056" s="89" t="s">
        <v>604</v>
      </c>
      <c r="F2056" s="89" t="s">
        <v>604</v>
      </c>
      <c r="G2056" s="89" t="s">
        <v>541</v>
      </c>
      <c r="H2056" s="89" t="s">
        <v>83</v>
      </c>
      <c r="I2056" s="89" t="s">
        <v>438</v>
      </c>
      <c r="J2056" s="90">
        <v>53.712828000000002</v>
      </c>
      <c r="K2056" s="90">
        <v>91.363802000000007</v>
      </c>
      <c r="L2056" s="89" t="s">
        <v>24</v>
      </c>
      <c r="M2056" s="89" t="s">
        <v>439</v>
      </c>
      <c r="N2056" s="89"/>
      <c r="O2056" s="89" t="s">
        <v>38</v>
      </c>
      <c r="P2056" s="90" t="s">
        <v>540</v>
      </c>
      <c r="Q2056" s="89" t="s">
        <v>540</v>
      </c>
      <c r="R2056" s="90">
        <v>479.9803524818098</v>
      </c>
      <c r="S2056" s="90">
        <v>295.12235540774935</v>
      </c>
      <c r="T2056" s="90">
        <v>47.077131593848343</v>
      </c>
      <c r="U2056" s="90">
        <v>2386.0969230769228</v>
      </c>
      <c r="V2056" s="90">
        <v>3744.5342448416304</v>
      </c>
      <c r="W2056" s="90">
        <v>2.1199499999999998</v>
      </c>
      <c r="X2056" s="90">
        <v>649.04</v>
      </c>
      <c r="Y2056" s="90">
        <v>1017.5343482438126</v>
      </c>
      <c r="Z2056" s="90">
        <v>625.64463734665821</v>
      </c>
      <c r="AA2056" s="90">
        <v>99.801165122378777</v>
      </c>
      <c r="AB2056" s="90">
        <v>5058.4061720769223</v>
      </c>
      <c r="AC2056" s="90">
        <v>7938.2253723520134</v>
      </c>
      <c r="AD2056" s="90">
        <v>14739.611695141786</v>
      </c>
    </row>
    <row r="2057" spans="1:30" x14ac:dyDescent="0.2">
      <c r="A2057" s="89" t="s">
        <v>1117</v>
      </c>
      <c r="B2057" s="89" t="s">
        <v>577</v>
      </c>
      <c r="C2057" s="89" t="s">
        <v>5</v>
      </c>
      <c r="D2057" s="89" t="s">
        <v>967</v>
      </c>
      <c r="E2057" s="89" t="s">
        <v>604</v>
      </c>
      <c r="F2057" s="89" t="s">
        <v>604</v>
      </c>
      <c r="G2057" s="89" t="s">
        <v>541</v>
      </c>
      <c r="H2057" s="89" t="s">
        <v>83</v>
      </c>
      <c r="I2057" s="89" t="s">
        <v>438</v>
      </c>
      <c r="J2057" s="90">
        <v>53.712828000000002</v>
      </c>
      <c r="K2057" s="90">
        <v>91.363802000000007</v>
      </c>
      <c r="L2057" s="89" t="s">
        <v>24</v>
      </c>
      <c r="M2057" s="89" t="s">
        <v>439</v>
      </c>
      <c r="N2057" s="89"/>
      <c r="O2057" s="89" t="s">
        <v>38</v>
      </c>
      <c r="P2057" s="90" t="s">
        <v>540</v>
      </c>
      <c r="Q2057" s="89" t="s">
        <v>540</v>
      </c>
      <c r="R2057" s="90">
        <v>479.9803524818098</v>
      </c>
      <c r="S2057" s="90">
        <v>295.12235540774935</v>
      </c>
      <c r="T2057" s="90">
        <v>47.077131593848343</v>
      </c>
      <c r="U2057" s="90">
        <v>2386.0969230769228</v>
      </c>
      <c r="V2057" s="90">
        <v>3744.5342448416304</v>
      </c>
      <c r="W2057" s="90">
        <v>2.44184</v>
      </c>
      <c r="X2057" s="90">
        <v>649.04</v>
      </c>
      <c r="Y2057" s="90">
        <v>1172.0352239041824</v>
      </c>
      <c r="Z2057" s="90">
        <v>720.64157232885873</v>
      </c>
      <c r="AA2057" s="90">
        <v>114.95482301112264</v>
      </c>
      <c r="AB2057" s="90">
        <v>5826.4669106461533</v>
      </c>
      <c r="AC2057" s="90">
        <v>9143.5535004240865</v>
      </c>
      <c r="AD2057" s="90">
        <v>16977.652030314403</v>
      </c>
    </row>
    <row r="2058" spans="1:30" x14ac:dyDescent="0.2">
      <c r="A2058" s="89" t="s">
        <v>1117</v>
      </c>
      <c r="B2058" s="89" t="s">
        <v>577</v>
      </c>
      <c r="C2058" s="89" t="s">
        <v>10</v>
      </c>
      <c r="D2058" s="89" t="s">
        <v>967</v>
      </c>
      <c r="E2058" s="89" t="s">
        <v>604</v>
      </c>
      <c r="F2058" s="89" t="s">
        <v>604</v>
      </c>
      <c r="G2058" s="89" t="s">
        <v>541</v>
      </c>
      <c r="H2058" s="89" t="s">
        <v>83</v>
      </c>
      <c r="I2058" s="89" t="s">
        <v>438</v>
      </c>
      <c r="J2058" s="90">
        <v>53.712828000000002</v>
      </c>
      <c r="K2058" s="90">
        <v>91.363802000000007</v>
      </c>
      <c r="L2058" s="89" t="s">
        <v>24</v>
      </c>
      <c r="M2058" s="89" t="s">
        <v>439</v>
      </c>
      <c r="N2058" s="89"/>
      <c r="O2058" s="89" t="s">
        <v>38</v>
      </c>
      <c r="P2058" s="90" t="s">
        <v>540</v>
      </c>
      <c r="Q2058" s="89" t="s">
        <v>540</v>
      </c>
      <c r="R2058" s="90">
        <v>479.9803524818098</v>
      </c>
      <c r="S2058" s="90">
        <v>295.12235540774935</v>
      </c>
      <c r="T2058" s="90">
        <v>47.077131593848343</v>
      </c>
      <c r="U2058" s="90">
        <v>2386.0969230769228</v>
      </c>
      <c r="V2058" s="90">
        <v>3744.5342448416304</v>
      </c>
      <c r="W2058" s="90">
        <v>0.62443000000000004</v>
      </c>
      <c r="X2058" s="90">
        <v>649.04</v>
      </c>
      <c r="Y2058" s="90">
        <v>299.71413150021652</v>
      </c>
      <c r="Z2058" s="90">
        <v>184.28325238726094</v>
      </c>
      <c r="AA2058" s="90">
        <v>29.396373281146722</v>
      </c>
      <c r="AB2058" s="90">
        <v>1489.9505016769231</v>
      </c>
      <c r="AC2058" s="90">
        <v>2338.1995185064593</v>
      </c>
      <c r="AD2058" s="90">
        <v>4341.5437773520061</v>
      </c>
    </row>
    <row r="2059" spans="1:30" x14ac:dyDescent="0.2">
      <c r="A2059" s="89" t="s">
        <v>1117</v>
      </c>
      <c r="B2059" s="89" t="s">
        <v>578</v>
      </c>
      <c r="C2059" s="89" t="s">
        <v>6</v>
      </c>
      <c r="D2059" s="89" t="s">
        <v>967</v>
      </c>
      <c r="E2059" s="89" t="s">
        <v>604</v>
      </c>
      <c r="F2059" s="89" t="s">
        <v>604</v>
      </c>
      <c r="G2059" s="89" t="s">
        <v>541</v>
      </c>
      <c r="H2059" s="89" t="s">
        <v>83</v>
      </c>
      <c r="I2059" s="89" t="s">
        <v>438</v>
      </c>
      <c r="J2059" s="90">
        <v>53.712828000000002</v>
      </c>
      <c r="K2059" s="90">
        <v>91.363802000000007</v>
      </c>
      <c r="L2059" s="89" t="s">
        <v>24</v>
      </c>
      <c r="M2059" s="89" t="s">
        <v>439</v>
      </c>
      <c r="N2059" s="89"/>
      <c r="O2059" s="89" t="s">
        <v>38</v>
      </c>
      <c r="P2059" s="90" t="s">
        <v>540</v>
      </c>
      <c r="Q2059" s="89" t="s">
        <v>540</v>
      </c>
      <c r="R2059" s="90">
        <v>479.9803524818098</v>
      </c>
      <c r="S2059" s="90">
        <v>295.12235540774935</v>
      </c>
      <c r="T2059" s="90">
        <v>47.077131593848343</v>
      </c>
      <c r="U2059" s="90">
        <v>2353.1381818181821</v>
      </c>
      <c r="V2059" s="90">
        <v>3744.5342448416304</v>
      </c>
      <c r="W2059" s="90">
        <v>1.5893699999999999</v>
      </c>
      <c r="X2059" s="90">
        <v>649.04</v>
      </c>
      <c r="Y2059" s="90">
        <v>762.86637282401398</v>
      </c>
      <c r="Z2059" s="90">
        <v>469.05861801441455</v>
      </c>
      <c r="AA2059" s="90">
        <v>74.822980641314743</v>
      </c>
      <c r="AB2059" s="90">
        <v>3740.0072320363643</v>
      </c>
      <c r="AC2059" s="90">
        <v>5951.4503927239421</v>
      </c>
      <c r="AD2059" s="90">
        <v>10998.20559624005</v>
      </c>
    </row>
    <row r="2060" spans="1:30" x14ac:dyDescent="0.2">
      <c r="A2060" s="89" t="s">
        <v>1117</v>
      </c>
      <c r="B2060" s="89" t="s">
        <v>578</v>
      </c>
      <c r="C2060" s="89" t="s">
        <v>7</v>
      </c>
      <c r="D2060" s="89" t="s">
        <v>967</v>
      </c>
      <c r="E2060" s="89" t="s">
        <v>604</v>
      </c>
      <c r="F2060" s="89" t="s">
        <v>604</v>
      </c>
      <c r="G2060" s="89" t="s">
        <v>541</v>
      </c>
      <c r="H2060" s="89" t="s">
        <v>83</v>
      </c>
      <c r="I2060" s="89" t="s">
        <v>438</v>
      </c>
      <c r="J2060" s="90">
        <v>53.712828000000002</v>
      </c>
      <c r="K2060" s="90">
        <v>91.363802000000007</v>
      </c>
      <c r="L2060" s="89" t="s">
        <v>24</v>
      </c>
      <c r="M2060" s="89" t="s">
        <v>439</v>
      </c>
      <c r="N2060" s="89"/>
      <c r="O2060" s="89" t="s">
        <v>38</v>
      </c>
      <c r="P2060" s="90" t="s">
        <v>540</v>
      </c>
      <c r="Q2060" s="89" t="s">
        <v>540</v>
      </c>
      <c r="R2060" s="90">
        <v>479.9803524818098</v>
      </c>
      <c r="S2060" s="90">
        <v>295.12235540774935</v>
      </c>
      <c r="T2060" s="90">
        <v>47.077131593848343</v>
      </c>
      <c r="U2060" s="90">
        <v>2353.1381818181821</v>
      </c>
      <c r="V2060" s="90">
        <v>3744.5342448416304</v>
      </c>
      <c r="W2060" s="90">
        <v>1.08249</v>
      </c>
      <c r="X2060" s="90">
        <v>649.04</v>
      </c>
      <c r="Y2060" s="90">
        <v>519.57393175803429</v>
      </c>
      <c r="Z2060" s="90">
        <v>319.46699850533457</v>
      </c>
      <c r="AA2060" s="90">
        <v>50.960524179024887</v>
      </c>
      <c r="AB2060" s="90">
        <v>2547.248550436364</v>
      </c>
      <c r="AC2060" s="90">
        <v>4053.4208746986164</v>
      </c>
      <c r="AD2060" s="90">
        <v>7490.6708795773739</v>
      </c>
    </row>
    <row r="2061" spans="1:30" x14ac:dyDescent="0.2">
      <c r="A2061" s="89" t="s">
        <v>1117</v>
      </c>
      <c r="B2061" s="89" t="s">
        <v>577</v>
      </c>
      <c r="C2061" s="89" t="s">
        <v>4</v>
      </c>
      <c r="D2061" s="89" t="s">
        <v>968</v>
      </c>
      <c r="E2061" s="89" t="s">
        <v>604</v>
      </c>
      <c r="F2061" s="89" t="s">
        <v>604</v>
      </c>
      <c r="G2061" s="89" t="s">
        <v>541</v>
      </c>
      <c r="H2061" s="89" t="s">
        <v>83</v>
      </c>
      <c r="I2061" s="89" t="s">
        <v>440</v>
      </c>
      <c r="J2061" s="90">
        <v>53.673507000000001</v>
      </c>
      <c r="K2061" s="90">
        <v>91.534051000000005</v>
      </c>
      <c r="L2061" s="89" t="s">
        <v>24</v>
      </c>
      <c r="M2061" s="89" t="s">
        <v>439</v>
      </c>
      <c r="N2061" s="89"/>
      <c r="O2061" s="89" t="s">
        <v>38</v>
      </c>
      <c r="P2061" s="90" t="s">
        <v>540</v>
      </c>
      <c r="Q2061" s="89" t="s">
        <v>540</v>
      </c>
      <c r="R2061" s="90">
        <v>479.9803524818098</v>
      </c>
      <c r="S2061" s="90">
        <v>295.12235540774935</v>
      </c>
      <c r="T2061" s="90">
        <v>47.077131593848343</v>
      </c>
      <c r="U2061" s="90">
        <v>2386.0969230769228</v>
      </c>
      <c r="V2061" s="90">
        <v>3790.1697463156497</v>
      </c>
      <c r="W2061" s="90">
        <v>2.1199499999999998</v>
      </c>
      <c r="X2061" s="90">
        <v>656.95</v>
      </c>
      <c r="Y2061" s="90">
        <v>1017.5343482438126</v>
      </c>
      <c r="Z2061" s="90">
        <v>625.64463734665821</v>
      </c>
      <c r="AA2061" s="90">
        <v>99.801165122378777</v>
      </c>
      <c r="AB2061" s="90">
        <v>5058.4061720769223</v>
      </c>
      <c r="AC2061" s="90">
        <v>8034.9703537018604</v>
      </c>
      <c r="AD2061" s="90">
        <v>14836.356676491632</v>
      </c>
    </row>
    <row r="2062" spans="1:30" x14ac:dyDescent="0.2">
      <c r="A2062" s="89" t="s">
        <v>1117</v>
      </c>
      <c r="B2062" s="89" t="s">
        <v>577</v>
      </c>
      <c r="C2062" s="89" t="s">
        <v>5</v>
      </c>
      <c r="D2062" s="89" t="s">
        <v>968</v>
      </c>
      <c r="E2062" s="89" t="s">
        <v>604</v>
      </c>
      <c r="F2062" s="89" t="s">
        <v>604</v>
      </c>
      <c r="G2062" s="89" t="s">
        <v>541</v>
      </c>
      <c r="H2062" s="89" t="s">
        <v>83</v>
      </c>
      <c r="I2062" s="89" t="s">
        <v>440</v>
      </c>
      <c r="J2062" s="90">
        <v>53.673507000000001</v>
      </c>
      <c r="K2062" s="90">
        <v>91.534051000000005</v>
      </c>
      <c r="L2062" s="89" t="s">
        <v>24</v>
      </c>
      <c r="M2062" s="89" t="s">
        <v>439</v>
      </c>
      <c r="N2062" s="89"/>
      <c r="O2062" s="89" t="s">
        <v>38</v>
      </c>
      <c r="P2062" s="90" t="s">
        <v>540</v>
      </c>
      <c r="Q2062" s="89" t="s">
        <v>540</v>
      </c>
      <c r="R2062" s="90">
        <v>479.9803524818098</v>
      </c>
      <c r="S2062" s="90">
        <v>295.12235540774935</v>
      </c>
      <c r="T2062" s="90">
        <v>47.077131593848343</v>
      </c>
      <c r="U2062" s="90">
        <v>2386.0969230769228</v>
      </c>
      <c r="V2062" s="90">
        <v>3790.1697463156497</v>
      </c>
      <c r="W2062" s="90">
        <v>2.44184</v>
      </c>
      <c r="X2062" s="90">
        <v>656.95</v>
      </c>
      <c r="Y2062" s="90">
        <v>1172.0352239041824</v>
      </c>
      <c r="Z2062" s="90">
        <v>720.64157232885873</v>
      </c>
      <c r="AA2062" s="90">
        <v>114.95482301112264</v>
      </c>
      <c r="AB2062" s="90">
        <v>5826.4669106461533</v>
      </c>
      <c r="AC2062" s="90">
        <v>9254.9880933434069</v>
      </c>
      <c r="AD2062" s="90">
        <v>17089.086623233725</v>
      </c>
    </row>
    <row r="2063" spans="1:30" x14ac:dyDescent="0.2">
      <c r="A2063" s="89" t="s">
        <v>1117</v>
      </c>
      <c r="B2063" s="89" t="s">
        <v>577</v>
      </c>
      <c r="C2063" s="89" t="s">
        <v>10</v>
      </c>
      <c r="D2063" s="89" t="s">
        <v>968</v>
      </c>
      <c r="E2063" s="89" t="s">
        <v>604</v>
      </c>
      <c r="F2063" s="89" t="s">
        <v>604</v>
      </c>
      <c r="G2063" s="89" t="s">
        <v>541</v>
      </c>
      <c r="H2063" s="89" t="s">
        <v>83</v>
      </c>
      <c r="I2063" s="89" t="s">
        <v>440</v>
      </c>
      <c r="J2063" s="90">
        <v>53.673507000000001</v>
      </c>
      <c r="K2063" s="90">
        <v>91.534051000000005</v>
      </c>
      <c r="L2063" s="89" t="s">
        <v>24</v>
      </c>
      <c r="M2063" s="89" t="s">
        <v>439</v>
      </c>
      <c r="N2063" s="89"/>
      <c r="O2063" s="89" t="s">
        <v>38</v>
      </c>
      <c r="P2063" s="90" t="s">
        <v>540</v>
      </c>
      <c r="Q2063" s="89" t="s">
        <v>540</v>
      </c>
      <c r="R2063" s="90">
        <v>479.9803524818098</v>
      </c>
      <c r="S2063" s="90">
        <v>295.12235540774935</v>
      </c>
      <c r="T2063" s="90">
        <v>47.077131593848343</v>
      </c>
      <c r="U2063" s="90">
        <v>2386.0969230769228</v>
      </c>
      <c r="V2063" s="90">
        <v>3790.1697463156497</v>
      </c>
      <c r="W2063" s="90">
        <v>0.62443000000000004</v>
      </c>
      <c r="X2063" s="90">
        <v>656.95</v>
      </c>
      <c r="Y2063" s="90">
        <v>299.71413150021652</v>
      </c>
      <c r="Z2063" s="90">
        <v>184.28325238726094</v>
      </c>
      <c r="AA2063" s="90">
        <v>29.396373281146722</v>
      </c>
      <c r="AB2063" s="90">
        <v>1489.9505016769231</v>
      </c>
      <c r="AC2063" s="90">
        <v>2366.6956946918813</v>
      </c>
      <c r="AD2063" s="90">
        <v>4370.039953537429</v>
      </c>
    </row>
    <row r="2064" spans="1:30" x14ac:dyDescent="0.2">
      <c r="A2064" s="89" t="s">
        <v>1117</v>
      </c>
      <c r="B2064" s="89" t="s">
        <v>578</v>
      </c>
      <c r="C2064" s="89" t="s">
        <v>6</v>
      </c>
      <c r="D2064" s="89" t="s">
        <v>968</v>
      </c>
      <c r="E2064" s="89" t="s">
        <v>604</v>
      </c>
      <c r="F2064" s="89" t="s">
        <v>604</v>
      </c>
      <c r="G2064" s="89" t="s">
        <v>541</v>
      </c>
      <c r="H2064" s="89" t="s">
        <v>83</v>
      </c>
      <c r="I2064" s="89" t="s">
        <v>440</v>
      </c>
      <c r="J2064" s="90">
        <v>53.673507000000001</v>
      </c>
      <c r="K2064" s="90">
        <v>91.534051000000005</v>
      </c>
      <c r="L2064" s="89" t="s">
        <v>24</v>
      </c>
      <c r="M2064" s="89" t="s">
        <v>439</v>
      </c>
      <c r="N2064" s="89"/>
      <c r="O2064" s="89" t="s">
        <v>38</v>
      </c>
      <c r="P2064" s="90" t="s">
        <v>540</v>
      </c>
      <c r="Q2064" s="89" t="s">
        <v>540</v>
      </c>
      <c r="R2064" s="90">
        <v>479.9803524818098</v>
      </c>
      <c r="S2064" s="90">
        <v>295.12235540774935</v>
      </c>
      <c r="T2064" s="90">
        <v>47.077131593848343</v>
      </c>
      <c r="U2064" s="90">
        <v>2353.1381818181821</v>
      </c>
      <c r="V2064" s="90">
        <v>3790.1697463156497</v>
      </c>
      <c r="W2064" s="90">
        <v>1.5893699999999999</v>
      </c>
      <c r="X2064" s="90">
        <v>656.95</v>
      </c>
      <c r="Y2064" s="90">
        <v>762.86637282401398</v>
      </c>
      <c r="Z2064" s="90">
        <v>469.05861801441455</v>
      </c>
      <c r="AA2064" s="90">
        <v>74.822980641314743</v>
      </c>
      <c r="AB2064" s="90">
        <v>3740.0072320363643</v>
      </c>
      <c r="AC2064" s="90">
        <v>6023.9820897017044</v>
      </c>
      <c r="AD2064" s="90">
        <v>11070.737293217811</v>
      </c>
    </row>
    <row r="2065" spans="1:30" x14ac:dyDescent="0.2">
      <c r="A2065" s="89" t="s">
        <v>1117</v>
      </c>
      <c r="B2065" s="89" t="s">
        <v>578</v>
      </c>
      <c r="C2065" s="89" t="s">
        <v>7</v>
      </c>
      <c r="D2065" s="89" t="s">
        <v>968</v>
      </c>
      <c r="E2065" s="89" t="s">
        <v>604</v>
      </c>
      <c r="F2065" s="89" t="s">
        <v>604</v>
      </c>
      <c r="G2065" s="89" t="s">
        <v>541</v>
      </c>
      <c r="H2065" s="89" t="s">
        <v>83</v>
      </c>
      <c r="I2065" s="89" t="s">
        <v>440</v>
      </c>
      <c r="J2065" s="90">
        <v>53.673507000000001</v>
      </c>
      <c r="K2065" s="90">
        <v>91.534051000000005</v>
      </c>
      <c r="L2065" s="89" t="s">
        <v>24</v>
      </c>
      <c r="M2065" s="89" t="s">
        <v>439</v>
      </c>
      <c r="N2065" s="89"/>
      <c r="O2065" s="89" t="s">
        <v>38</v>
      </c>
      <c r="P2065" s="90" t="s">
        <v>540</v>
      </c>
      <c r="Q2065" s="89" t="s">
        <v>540</v>
      </c>
      <c r="R2065" s="90">
        <v>479.9803524818098</v>
      </c>
      <c r="S2065" s="90">
        <v>295.12235540774935</v>
      </c>
      <c r="T2065" s="90">
        <v>47.077131593848343</v>
      </c>
      <c r="U2065" s="90">
        <v>2353.1381818181821</v>
      </c>
      <c r="V2065" s="90">
        <v>3790.1697463156497</v>
      </c>
      <c r="W2065" s="90">
        <v>1.08249</v>
      </c>
      <c r="X2065" s="90">
        <v>656.95</v>
      </c>
      <c r="Y2065" s="90">
        <v>519.57393175803429</v>
      </c>
      <c r="Z2065" s="90">
        <v>319.46699850533457</v>
      </c>
      <c r="AA2065" s="90">
        <v>50.960524179024887</v>
      </c>
      <c r="AB2065" s="90">
        <v>2547.248550436364</v>
      </c>
      <c r="AC2065" s="90">
        <v>4102.8208486892272</v>
      </c>
      <c r="AD2065" s="90">
        <v>7540.0708535679851</v>
      </c>
    </row>
    <row r="2066" spans="1:30" x14ac:dyDescent="0.2">
      <c r="A2066" s="89" t="s">
        <v>1117</v>
      </c>
      <c r="B2066" s="89" t="s">
        <v>577</v>
      </c>
      <c r="C2066" s="89" t="s">
        <v>9</v>
      </c>
      <c r="D2066" s="89" t="s">
        <v>969</v>
      </c>
      <c r="E2066" s="89" t="s">
        <v>604</v>
      </c>
      <c r="F2066" s="89" t="s">
        <v>604</v>
      </c>
      <c r="G2066" s="89" t="s">
        <v>541</v>
      </c>
      <c r="H2066" s="89" t="s">
        <v>83</v>
      </c>
      <c r="I2066" s="89" t="s">
        <v>441</v>
      </c>
      <c r="J2066" s="90">
        <v>56.502872000000004</v>
      </c>
      <c r="K2066" s="90">
        <v>84.960549</v>
      </c>
      <c r="L2066" s="89" t="s">
        <v>24</v>
      </c>
      <c r="M2066" s="89" t="s">
        <v>73</v>
      </c>
      <c r="N2066" s="89"/>
      <c r="O2066" s="89" t="s">
        <v>73</v>
      </c>
      <c r="P2066" s="90" t="s">
        <v>540</v>
      </c>
      <c r="Q2066" s="89" t="s">
        <v>540</v>
      </c>
      <c r="R2066" s="90">
        <v>479.9803524818098</v>
      </c>
      <c r="S2066" s="90">
        <v>295.12235540774935</v>
      </c>
      <c r="T2066" s="90">
        <v>47.077131593848343</v>
      </c>
      <c r="U2066" s="90">
        <v>2386.0969230769228</v>
      </c>
      <c r="V2066" s="90">
        <v>1000.5213416951508</v>
      </c>
      <c r="W2066" s="90">
        <v>0.21012</v>
      </c>
      <c r="X2066" s="90">
        <v>208.17</v>
      </c>
      <c r="Y2066" s="90">
        <v>100.85347166347788</v>
      </c>
      <c r="Z2066" s="90">
        <v>62.011109318276297</v>
      </c>
      <c r="AA2066" s="90">
        <v>9.8918468904994139</v>
      </c>
      <c r="AB2066" s="90">
        <v>501.36668547692301</v>
      </c>
      <c r="AC2066" s="90">
        <v>210.22954431698508</v>
      </c>
      <c r="AD2066" s="90">
        <v>884.35265766616169</v>
      </c>
    </row>
    <row r="2067" spans="1:30" x14ac:dyDescent="0.2">
      <c r="A2067" s="89" t="s">
        <v>1117</v>
      </c>
      <c r="B2067" s="89" t="s">
        <v>577</v>
      </c>
      <c r="C2067" s="89" t="s">
        <v>5</v>
      </c>
      <c r="D2067" s="89" t="s">
        <v>969</v>
      </c>
      <c r="E2067" s="89" t="s">
        <v>609</v>
      </c>
      <c r="F2067" s="89" t="s">
        <v>609</v>
      </c>
      <c r="G2067" s="89" t="s">
        <v>541</v>
      </c>
      <c r="H2067" s="89" t="s">
        <v>83</v>
      </c>
      <c r="I2067" s="89" t="s">
        <v>441</v>
      </c>
      <c r="J2067" s="90">
        <v>56.502872000000004</v>
      </c>
      <c r="K2067" s="90">
        <v>84.960549</v>
      </c>
      <c r="L2067" s="89" t="s">
        <v>24</v>
      </c>
      <c r="M2067" s="89" t="s">
        <v>73</v>
      </c>
      <c r="N2067" s="89"/>
      <c r="O2067" s="89" t="s">
        <v>73</v>
      </c>
      <c r="P2067" s="90" t="s">
        <v>540</v>
      </c>
      <c r="Q2067" s="89" t="s">
        <v>540</v>
      </c>
      <c r="R2067" s="90">
        <v>178.4028307263163</v>
      </c>
      <c r="S2067" s="90">
        <v>577.6513816041828</v>
      </c>
      <c r="T2067" s="90">
        <v>98.458614335276465</v>
      </c>
      <c r="U2067" s="90">
        <v>2442.3507692307689</v>
      </c>
      <c r="V2067" s="90">
        <v>278.0683740130296</v>
      </c>
      <c r="W2067" s="90">
        <v>3.44225</v>
      </c>
      <c r="X2067" s="90">
        <v>19.57</v>
      </c>
      <c r="Y2067" s="90">
        <v>614.10714406766226</v>
      </c>
      <c r="Z2067" s="90">
        <v>1988.4204683269982</v>
      </c>
      <c r="AA2067" s="90">
        <v>338.91916519560539</v>
      </c>
      <c r="AB2067" s="90">
        <v>8407.1819353846149</v>
      </c>
      <c r="AC2067" s="90">
        <v>957.18086044635118</v>
      </c>
      <c r="AD2067" s="90">
        <v>12305.809573421233</v>
      </c>
    </row>
    <row r="2068" spans="1:30" x14ac:dyDescent="0.2">
      <c r="A2068" s="89" t="s">
        <v>1117</v>
      </c>
      <c r="B2068" s="89" t="s">
        <v>577</v>
      </c>
      <c r="C2068" s="89" t="s">
        <v>10</v>
      </c>
      <c r="D2068" s="89" t="s">
        <v>969</v>
      </c>
      <c r="E2068" s="89" t="s">
        <v>609</v>
      </c>
      <c r="F2068" s="89" t="s">
        <v>609</v>
      </c>
      <c r="G2068" s="89" t="s">
        <v>541</v>
      </c>
      <c r="H2068" s="89" t="s">
        <v>83</v>
      </c>
      <c r="I2068" s="89" t="s">
        <v>441</v>
      </c>
      <c r="J2068" s="90">
        <v>56.502872000000004</v>
      </c>
      <c r="K2068" s="90">
        <v>84.960549</v>
      </c>
      <c r="L2068" s="89" t="s">
        <v>24</v>
      </c>
      <c r="M2068" s="89" t="s">
        <v>73</v>
      </c>
      <c r="N2068" s="89"/>
      <c r="O2068" s="89" t="s">
        <v>73</v>
      </c>
      <c r="P2068" s="90" t="s">
        <v>540</v>
      </c>
      <c r="Q2068" s="89" t="s">
        <v>540</v>
      </c>
      <c r="R2068" s="90">
        <v>178.4028307263163</v>
      </c>
      <c r="S2068" s="90">
        <v>577.6513816041828</v>
      </c>
      <c r="T2068" s="90">
        <v>98.458614335276465</v>
      </c>
      <c r="U2068" s="90">
        <v>2442.3507692307689</v>
      </c>
      <c r="V2068" s="90">
        <v>278.0683740130296</v>
      </c>
      <c r="W2068" s="90">
        <v>0.73019999999999996</v>
      </c>
      <c r="X2068" s="90">
        <v>19.57</v>
      </c>
      <c r="Y2068" s="90">
        <v>130.26974699635616</v>
      </c>
      <c r="Z2068" s="90">
        <v>421.80103884737429</v>
      </c>
      <c r="AA2068" s="90">
        <v>71.894480187618868</v>
      </c>
      <c r="AB2068" s="90">
        <v>1783.4045316923075</v>
      </c>
      <c r="AC2068" s="90">
        <v>203.0455267043142</v>
      </c>
      <c r="AD2068" s="90">
        <v>2610.4153244279714</v>
      </c>
    </row>
    <row r="2069" spans="1:30" x14ac:dyDescent="0.2">
      <c r="A2069" s="89" t="s">
        <v>1117</v>
      </c>
      <c r="B2069" s="89" t="s">
        <v>577</v>
      </c>
      <c r="C2069" s="89" t="s">
        <v>4</v>
      </c>
      <c r="D2069" s="89" t="s">
        <v>969</v>
      </c>
      <c r="E2069" s="89" t="s">
        <v>612</v>
      </c>
      <c r="F2069" s="89" t="s">
        <v>612</v>
      </c>
      <c r="G2069" s="89" t="s">
        <v>541</v>
      </c>
      <c r="H2069" s="89" t="s">
        <v>83</v>
      </c>
      <c r="I2069" s="89" t="s">
        <v>441</v>
      </c>
      <c r="J2069" s="90">
        <v>56.502872000000004</v>
      </c>
      <c r="K2069" s="90">
        <v>84.960549</v>
      </c>
      <c r="L2069" s="89" t="s">
        <v>24</v>
      </c>
      <c r="M2069" s="89" t="s">
        <v>73</v>
      </c>
      <c r="N2069" s="89"/>
      <c r="O2069" s="89" t="s">
        <v>73</v>
      </c>
      <c r="P2069" s="90" t="s">
        <v>540</v>
      </c>
      <c r="Q2069" s="89" t="s">
        <v>540</v>
      </c>
      <c r="R2069" s="90">
        <v>356.34522196</v>
      </c>
      <c r="S2069" s="90">
        <v>218.96523092000001</v>
      </c>
      <c r="T2069" s="90">
        <v>11.786150933333333</v>
      </c>
      <c r="U2069" s="90">
        <v>796.42</v>
      </c>
      <c r="V2069" s="90">
        <v>1100.9723963208348</v>
      </c>
      <c r="W2069" s="90">
        <v>2.8444199999999999</v>
      </c>
      <c r="X2069" s="90">
        <v>229.07</v>
      </c>
      <c r="Y2069" s="90">
        <v>1013.5954762474632</v>
      </c>
      <c r="Z2069" s="90">
        <v>622.82908213346639</v>
      </c>
      <c r="AA2069" s="90">
        <v>33.524763437791997</v>
      </c>
      <c r="AB2069" s="90">
        <v>2265.3529764</v>
      </c>
      <c r="AC2069" s="90">
        <v>3131.6279035429088</v>
      </c>
      <c r="AD2069" s="90">
        <v>7066.9302017616301</v>
      </c>
    </row>
    <row r="2070" spans="1:30" x14ac:dyDescent="0.2">
      <c r="A2070" s="89" t="s">
        <v>1117</v>
      </c>
      <c r="B2070" s="89" t="s">
        <v>577</v>
      </c>
      <c r="C2070" s="89" t="s">
        <v>9</v>
      </c>
      <c r="D2070" s="89" t="s">
        <v>970</v>
      </c>
      <c r="E2070" s="89" t="s">
        <v>604</v>
      </c>
      <c r="F2070" s="89" t="s">
        <v>604</v>
      </c>
      <c r="G2070" s="89" t="s">
        <v>541</v>
      </c>
      <c r="H2070" s="89" t="s">
        <v>83</v>
      </c>
      <c r="I2070" s="89" t="s">
        <v>442</v>
      </c>
      <c r="J2070" s="90">
        <v>56.512667999999998</v>
      </c>
      <c r="K2070" s="90">
        <v>84.941190000000006</v>
      </c>
      <c r="L2070" s="89" t="s">
        <v>24</v>
      </c>
      <c r="M2070" s="89" t="s">
        <v>73</v>
      </c>
      <c r="N2070" s="89"/>
      <c r="O2070" s="89" t="s">
        <v>73</v>
      </c>
      <c r="P2070" s="90" t="s">
        <v>540</v>
      </c>
      <c r="Q2070" s="89" t="s">
        <v>540</v>
      </c>
      <c r="R2070" s="90">
        <v>479.9803524818098</v>
      </c>
      <c r="S2070" s="90">
        <v>295.12235540774935</v>
      </c>
      <c r="T2070" s="90">
        <v>47.077131593848343</v>
      </c>
      <c r="U2070" s="90">
        <v>2386.0969230769228</v>
      </c>
      <c r="V2070" s="90">
        <v>1003.35704132334</v>
      </c>
      <c r="W2070" s="90">
        <v>9.2130000000000004E-2</v>
      </c>
      <c r="X2070" s="90">
        <v>208.76</v>
      </c>
      <c r="Y2070" s="90">
        <v>44.220589874149141</v>
      </c>
      <c r="Z2070" s="90">
        <v>27.18962260371595</v>
      </c>
      <c r="AA2070" s="90">
        <v>4.337216133741248</v>
      </c>
      <c r="AB2070" s="90">
        <v>219.83110952307692</v>
      </c>
      <c r="AC2070" s="90">
        <v>92.439284217119322</v>
      </c>
      <c r="AD2070" s="90">
        <v>388.01782235180258</v>
      </c>
    </row>
    <row r="2071" spans="1:30" x14ac:dyDescent="0.2">
      <c r="A2071" s="89" t="s">
        <v>1117</v>
      </c>
      <c r="B2071" s="89" t="s">
        <v>577</v>
      </c>
      <c r="C2071" s="89" t="s">
        <v>4</v>
      </c>
      <c r="D2071" s="89" t="s">
        <v>970</v>
      </c>
      <c r="E2071" s="89" t="s">
        <v>609</v>
      </c>
      <c r="F2071" s="89" t="s">
        <v>609</v>
      </c>
      <c r="G2071" s="89" t="s">
        <v>541</v>
      </c>
      <c r="H2071" s="89" t="s">
        <v>83</v>
      </c>
      <c r="I2071" s="89" t="s">
        <v>442</v>
      </c>
      <c r="J2071" s="90">
        <v>56.512667999999998</v>
      </c>
      <c r="K2071" s="90">
        <v>84.941190000000006</v>
      </c>
      <c r="L2071" s="89" t="s">
        <v>24</v>
      </c>
      <c r="M2071" s="89" t="s">
        <v>73</v>
      </c>
      <c r="N2071" s="89"/>
      <c r="O2071" s="89" t="s">
        <v>73</v>
      </c>
      <c r="P2071" s="90" t="s">
        <v>540</v>
      </c>
      <c r="Q2071" s="89" t="s">
        <v>540</v>
      </c>
      <c r="R2071" s="90">
        <v>178.4028307263163</v>
      </c>
      <c r="S2071" s="90">
        <v>577.6513816041828</v>
      </c>
      <c r="T2071" s="90">
        <v>98.458614335276465</v>
      </c>
      <c r="U2071" s="90">
        <v>2442.3507692307689</v>
      </c>
      <c r="V2071" s="90">
        <v>278.0683740130296</v>
      </c>
      <c r="W2071" s="90">
        <v>2.52E-2</v>
      </c>
      <c r="X2071" s="90">
        <v>19.350000000000001</v>
      </c>
      <c r="Y2071" s="90">
        <v>4.4957513343031703</v>
      </c>
      <c r="Z2071" s="90">
        <v>14.556814816425407</v>
      </c>
      <c r="AA2071" s="90">
        <v>2.4811570812489667</v>
      </c>
      <c r="AB2071" s="90">
        <v>61.547239384615381</v>
      </c>
      <c r="AC2071" s="90">
        <v>7.007323025128346</v>
      </c>
      <c r="AD2071" s="90">
        <v>90.088285641721271</v>
      </c>
    </row>
    <row r="2072" spans="1:30" x14ac:dyDescent="0.2">
      <c r="A2072" s="89" t="s">
        <v>1117</v>
      </c>
      <c r="B2072" s="89" t="s">
        <v>577</v>
      </c>
      <c r="C2072" s="89" t="s">
        <v>5</v>
      </c>
      <c r="D2072" s="89" t="s">
        <v>970</v>
      </c>
      <c r="E2072" s="89" t="s">
        <v>609</v>
      </c>
      <c r="F2072" s="89" t="s">
        <v>609</v>
      </c>
      <c r="G2072" s="89" t="s">
        <v>541</v>
      </c>
      <c r="H2072" s="89" t="s">
        <v>83</v>
      </c>
      <c r="I2072" s="89" t="s">
        <v>442</v>
      </c>
      <c r="J2072" s="90">
        <v>56.512667999999998</v>
      </c>
      <c r="K2072" s="90">
        <v>84.941190000000006</v>
      </c>
      <c r="L2072" s="89" t="s">
        <v>24</v>
      </c>
      <c r="M2072" s="89" t="s">
        <v>73</v>
      </c>
      <c r="N2072" s="89"/>
      <c r="O2072" s="89" t="s">
        <v>73</v>
      </c>
      <c r="P2072" s="90" t="s">
        <v>540</v>
      </c>
      <c r="Q2072" s="89" t="s">
        <v>540</v>
      </c>
      <c r="R2072" s="90">
        <v>178.4028307263163</v>
      </c>
      <c r="S2072" s="90">
        <v>577.6513816041828</v>
      </c>
      <c r="T2072" s="90">
        <v>98.458614335276465</v>
      </c>
      <c r="U2072" s="90">
        <v>2442.3507692307689</v>
      </c>
      <c r="V2072" s="90">
        <v>278.0683740130296</v>
      </c>
      <c r="W2072" s="90">
        <v>1.54501</v>
      </c>
      <c r="X2072" s="90">
        <v>19.350000000000001</v>
      </c>
      <c r="Y2072" s="90">
        <v>275.63415750046596</v>
      </c>
      <c r="Z2072" s="90">
        <v>892.47716109227849</v>
      </c>
      <c r="AA2072" s="90">
        <v>152.11954373414548</v>
      </c>
      <c r="AB2072" s="90">
        <v>3773.4563619692303</v>
      </c>
      <c r="AC2072" s="90">
        <v>429.61841853387085</v>
      </c>
      <c r="AD2072" s="90">
        <v>5523.3056428299906</v>
      </c>
    </row>
    <row r="2073" spans="1:30" x14ac:dyDescent="0.2">
      <c r="A2073" s="89" t="s">
        <v>1117</v>
      </c>
      <c r="B2073" s="89" t="s">
        <v>577</v>
      </c>
      <c r="C2073" s="89" t="s">
        <v>10</v>
      </c>
      <c r="D2073" s="89" t="s">
        <v>970</v>
      </c>
      <c r="E2073" s="89" t="s">
        <v>609</v>
      </c>
      <c r="F2073" s="89" t="s">
        <v>609</v>
      </c>
      <c r="G2073" s="89" t="s">
        <v>541</v>
      </c>
      <c r="H2073" s="89" t="s">
        <v>83</v>
      </c>
      <c r="I2073" s="89" t="s">
        <v>442</v>
      </c>
      <c r="J2073" s="90">
        <v>56.512667999999998</v>
      </c>
      <c r="K2073" s="90">
        <v>84.941190000000006</v>
      </c>
      <c r="L2073" s="89" t="s">
        <v>24</v>
      </c>
      <c r="M2073" s="89" t="s">
        <v>73</v>
      </c>
      <c r="N2073" s="89"/>
      <c r="O2073" s="89" t="s">
        <v>73</v>
      </c>
      <c r="P2073" s="90" t="s">
        <v>540</v>
      </c>
      <c r="Q2073" s="89" t="s">
        <v>540</v>
      </c>
      <c r="R2073" s="90">
        <v>178.4028307263163</v>
      </c>
      <c r="S2073" s="90">
        <v>577.6513816041828</v>
      </c>
      <c r="T2073" s="90">
        <v>98.458614335276465</v>
      </c>
      <c r="U2073" s="90">
        <v>2442.3507692307689</v>
      </c>
      <c r="V2073" s="90">
        <v>278.0683740130296</v>
      </c>
      <c r="W2073" s="90">
        <v>0.32272000000000001</v>
      </c>
      <c r="X2073" s="90">
        <v>19.350000000000001</v>
      </c>
      <c r="Y2073" s="90">
        <v>57.574161531996793</v>
      </c>
      <c r="Z2073" s="90">
        <v>186.41965387130188</v>
      </c>
      <c r="AA2073" s="90">
        <v>31.774564018280422</v>
      </c>
      <c r="AB2073" s="90">
        <v>788.19544024615379</v>
      </c>
      <c r="AC2073" s="90">
        <v>89.738225661484918</v>
      </c>
      <c r="AD2073" s="90">
        <v>1153.7020453292178</v>
      </c>
    </row>
    <row r="2074" spans="1:30" x14ac:dyDescent="0.2">
      <c r="A2074" s="89" t="s">
        <v>1117</v>
      </c>
      <c r="B2074" s="89" t="s">
        <v>578</v>
      </c>
      <c r="C2074" s="89" t="s">
        <v>6</v>
      </c>
      <c r="D2074" s="89" t="s">
        <v>970</v>
      </c>
      <c r="E2074" s="89" t="s">
        <v>609</v>
      </c>
      <c r="F2074" s="89" t="s">
        <v>609</v>
      </c>
      <c r="G2074" s="89" t="s">
        <v>541</v>
      </c>
      <c r="H2074" s="89" t="s">
        <v>83</v>
      </c>
      <c r="I2074" s="89" t="s">
        <v>442</v>
      </c>
      <c r="J2074" s="90">
        <v>56.512667999999998</v>
      </c>
      <c r="K2074" s="90">
        <v>84.941190000000006</v>
      </c>
      <c r="L2074" s="89" t="s">
        <v>24</v>
      </c>
      <c r="M2074" s="89" t="s">
        <v>73</v>
      </c>
      <c r="N2074" s="89"/>
      <c r="O2074" s="89" t="s">
        <v>73</v>
      </c>
      <c r="P2074" s="90" t="s">
        <v>540</v>
      </c>
      <c r="Q2074" s="89" t="s">
        <v>540</v>
      </c>
      <c r="R2074" s="90">
        <v>178.4028307263163</v>
      </c>
      <c r="S2074" s="90">
        <v>577.6513816041828</v>
      </c>
      <c r="T2074" s="90">
        <v>98.458614335276465</v>
      </c>
      <c r="U2074" s="90">
        <v>2408.9881818181821</v>
      </c>
      <c r="V2074" s="90">
        <v>278.0683740130296</v>
      </c>
      <c r="W2074" s="90">
        <v>0.41743000000000002</v>
      </c>
      <c r="X2074" s="90">
        <v>19.350000000000001</v>
      </c>
      <c r="Y2074" s="90">
        <v>74.470693630086217</v>
      </c>
      <c r="Z2074" s="90">
        <v>241.12901622303403</v>
      </c>
      <c r="AA2074" s="90">
        <v>41.099579381974458</v>
      </c>
      <c r="AB2074" s="90">
        <v>1005.5839367363637</v>
      </c>
      <c r="AC2074" s="90">
        <v>116.07408136425894</v>
      </c>
      <c r="AD2074" s="90">
        <v>1478.3573073357175</v>
      </c>
    </row>
    <row r="2075" spans="1:30" x14ac:dyDescent="0.2">
      <c r="A2075" s="89" t="s">
        <v>1117</v>
      </c>
      <c r="B2075" s="89" t="s">
        <v>578</v>
      </c>
      <c r="C2075" s="89" t="s">
        <v>7</v>
      </c>
      <c r="D2075" s="89" t="s">
        <v>970</v>
      </c>
      <c r="E2075" s="89" t="s">
        <v>609</v>
      </c>
      <c r="F2075" s="89" t="s">
        <v>609</v>
      </c>
      <c r="G2075" s="89" t="s">
        <v>541</v>
      </c>
      <c r="H2075" s="89" t="s">
        <v>83</v>
      </c>
      <c r="I2075" s="89" t="s">
        <v>442</v>
      </c>
      <c r="J2075" s="90">
        <v>56.512667999999998</v>
      </c>
      <c r="K2075" s="90">
        <v>84.941190000000006</v>
      </c>
      <c r="L2075" s="89" t="s">
        <v>24</v>
      </c>
      <c r="M2075" s="89" t="s">
        <v>73</v>
      </c>
      <c r="N2075" s="89"/>
      <c r="O2075" s="89" t="s">
        <v>73</v>
      </c>
      <c r="P2075" s="90" t="s">
        <v>540</v>
      </c>
      <c r="Q2075" s="89" t="s">
        <v>540</v>
      </c>
      <c r="R2075" s="90">
        <v>178.4028307263163</v>
      </c>
      <c r="S2075" s="90">
        <v>577.6513816041828</v>
      </c>
      <c r="T2075" s="90">
        <v>98.458614335276465</v>
      </c>
      <c r="U2075" s="90">
        <v>2408.9881818181821</v>
      </c>
      <c r="V2075" s="90">
        <v>278.0683740130296</v>
      </c>
      <c r="W2075" s="90">
        <v>0.30320000000000003</v>
      </c>
      <c r="X2075" s="90">
        <v>19.350000000000001</v>
      </c>
      <c r="Y2075" s="90">
        <v>54.091738276219104</v>
      </c>
      <c r="Z2075" s="90">
        <v>175.14389890238823</v>
      </c>
      <c r="AA2075" s="90">
        <v>29.852651866455826</v>
      </c>
      <c r="AB2075" s="90">
        <v>730.40521672727289</v>
      </c>
      <c r="AC2075" s="90">
        <v>84.31033100075058</v>
      </c>
      <c r="AD2075" s="90">
        <v>1073.8038367730865</v>
      </c>
    </row>
    <row r="2076" spans="1:30" x14ac:dyDescent="0.2">
      <c r="A2076" s="89" t="s">
        <v>1117</v>
      </c>
      <c r="B2076" s="89" t="s">
        <v>577</v>
      </c>
      <c r="C2076" s="89" t="s">
        <v>4</v>
      </c>
      <c r="D2076" s="89" t="s">
        <v>970</v>
      </c>
      <c r="E2076" s="89" t="s">
        <v>612</v>
      </c>
      <c r="F2076" s="89" t="s">
        <v>612</v>
      </c>
      <c r="G2076" s="89" t="s">
        <v>541</v>
      </c>
      <c r="H2076" s="89" t="s">
        <v>83</v>
      </c>
      <c r="I2076" s="89" t="s">
        <v>442</v>
      </c>
      <c r="J2076" s="90">
        <v>56.512667999999998</v>
      </c>
      <c r="K2076" s="90">
        <v>84.941190000000006</v>
      </c>
      <c r="L2076" s="89" t="s">
        <v>24</v>
      </c>
      <c r="M2076" s="89" t="s">
        <v>73</v>
      </c>
      <c r="N2076" s="89"/>
      <c r="O2076" s="89" t="s">
        <v>73</v>
      </c>
      <c r="P2076" s="90" t="s">
        <v>540</v>
      </c>
      <c r="Q2076" s="89" t="s">
        <v>540</v>
      </c>
      <c r="R2076" s="90">
        <v>356.34522196</v>
      </c>
      <c r="S2076" s="90">
        <v>218.96523092000001</v>
      </c>
      <c r="T2076" s="90">
        <v>11.786150933333333</v>
      </c>
      <c r="U2076" s="90">
        <v>796.42</v>
      </c>
      <c r="V2076" s="90">
        <v>1103.8080959490242</v>
      </c>
      <c r="W2076" s="90">
        <v>1.2797400000000001</v>
      </c>
      <c r="X2076" s="90">
        <v>229.66</v>
      </c>
      <c r="Y2076" s="90">
        <v>456.02923435109045</v>
      </c>
      <c r="Z2076" s="90">
        <v>280.21856461756084</v>
      </c>
      <c r="AA2076" s="90">
        <v>15.083208795424001</v>
      </c>
      <c r="AB2076" s="90">
        <v>1019.2105308</v>
      </c>
      <c r="AC2076" s="90">
        <v>1412.5873727098042</v>
      </c>
      <c r="AD2076" s="90">
        <v>3183.1289112738796</v>
      </c>
    </row>
    <row r="2077" spans="1:30" x14ac:dyDescent="0.2">
      <c r="A2077" s="89" t="s">
        <v>1117</v>
      </c>
      <c r="B2077" s="89" t="s">
        <v>577</v>
      </c>
      <c r="C2077" s="89" t="s">
        <v>9</v>
      </c>
      <c r="D2077" s="89" t="s">
        <v>971</v>
      </c>
      <c r="E2077" s="89" t="s">
        <v>604</v>
      </c>
      <c r="F2077" s="89" t="s">
        <v>604</v>
      </c>
      <c r="G2077" s="89" t="s">
        <v>541</v>
      </c>
      <c r="H2077" s="89" t="s">
        <v>83</v>
      </c>
      <c r="I2077" s="89" t="s">
        <v>443</v>
      </c>
      <c r="J2077" s="90">
        <v>56.506101000000001</v>
      </c>
      <c r="K2077" s="90">
        <v>84.982529999999997</v>
      </c>
      <c r="L2077" s="89" t="s">
        <v>24</v>
      </c>
      <c r="M2077" s="89" t="s">
        <v>73</v>
      </c>
      <c r="N2077" s="89"/>
      <c r="O2077" s="89" t="s">
        <v>73</v>
      </c>
      <c r="P2077" s="90" t="s">
        <v>540</v>
      </c>
      <c r="Q2077" s="89" t="s">
        <v>540</v>
      </c>
      <c r="R2077" s="90">
        <v>479.9803524818098</v>
      </c>
      <c r="S2077" s="90">
        <v>295.12235540774935</v>
      </c>
      <c r="T2077" s="90">
        <v>47.077131593848343</v>
      </c>
      <c r="U2077" s="90">
        <v>2386.0969230769228</v>
      </c>
      <c r="V2077" s="90">
        <v>1008.0671864684679</v>
      </c>
      <c r="W2077" s="90">
        <v>5.5919999999999997E-2</v>
      </c>
      <c r="X2077" s="90">
        <v>209.74</v>
      </c>
      <c r="Y2077" s="90">
        <v>26.840501310782802</v>
      </c>
      <c r="Z2077" s="90">
        <v>16.503242114401342</v>
      </c>
      <c r="AA2077" s="90">
        <v>2.6325531987279991</v>
      </c>
      <c r="AB2077" s="90">
        <v>133.43053993846152</v>
      </c>
      <c r="AC2077" s="90">
        <v>56.371117067316717</v>
      </c>
      <c r="AD2077" s="90">
        <v>235.77795362969039</v>
      </c>
    </row>
    <row r="2078" spans="1:30" x14ac:dyDescent="0.2">
      <c r="A2078" s="89" t="s">
        <v>1117</v>
      </c>
      <c r="B2078" s="89" t="s">
        <v>577</v>
      </c>
      <c r="C2078" s="89" t="s">
        <v>4</v>
      </c>
      <c r="D2078" s="89" t="s">
        <v>971</v>
      </c>
      <c r="E2078" s="89" t="s">
        <v>609</v>
      </c>
      <c r="F2078" s="89" t="s">
        <v>609</v>
      </c>
      <c r="G2078" s="89" t="s">
        <v>541</v>
      </c>
      <c r="H2078" s="89" t="s">
        <v>83</v>
      </c>
      <c r="I2078" s="89" t="s">
        <v>443</v>
      </c>
      <c r="J2078" s="90">
        <v>56.506101000000001</v>
      </c>
      <c r="K2078" s="90">
        <v>84.982529999999997</v>
      </c>
      <c r="L2078" s="89" t="s">
        <v>24</v>
      </c>
      <c r="M2078" s="89" t="s">
        <v>73</v>
      </c>
      <c r="N2078" s="89"/>
      <c r="O2078" s="89" t="s">
        <v>73</v>
      </c>
      <c r="P2078" s="90" t="s">
        <v>540</v>
      </c>
      <c r="Q2078" s="89" t="s">
        <v>540</v>
      </c>
      <c r="R2078" s="90">
        <v>178.4028307263163</v>
      </c>
      <c r="S2078" s="90">
        <v>577.6513816041828</v>
      </c>
      <c r="T2078" s="90">
        <v>98.458614335276465</v>
      </c>
      <c r="U2078" s="90">
        <v>2442.3507692307689</v>
      </c>
      <c r="V2078" s="90">
        <v>278.0683740130296</v>
      </c>
      <c r="W2078" s="90">
        <v>0.77795000000000003</v>
      </c>
      <c r="X2078" s="90">
        <v>19.100000000000001</v>
      </c>
      <c r="Y2078" s="90">
        <v>138.78848216353776</v>
      </c>
      <c r="Z2078" s="90">
        <v>449.38389231897401</v>
      </c>
      <c r="AA2078" s="90">
        <v>76.595879022128329</v>
      </c>
      <c r="AB2078" s="90">
        <v>1900.0267809230768</v>
      </c>
      <c r="AC2078" s="90">
        <v>216.32329156343638</v>
      </c>
      <c r="AD2078" s="90">
        <v>2781.1183259911531</v>
      </c>
    </row>
    <row r="2079" spans="1:30" x14ac:dyDescent="0.2">
      <c r="A2079" s="89" t="s">
        <v>1117</v>
      </c>
      <c r="B2079" s="89" t="s">
        <v>577</v>
      </c>
      <c r="C2079" s="89" t="s">
        <v>5</v>
      </c>
      <c r="D2079" s="89" t="s">
        <v>971</v>
      </c>
      <c r="E2079" s="89" t="s">
        <v>609</v>
      </c>
      <c r="F2079" s="89" t="s">
        <v>609</v>
      </c>
      <c r="G2079" s="89" t="s">
        <v>541</v>
      </c>
      <c r="H2079" s="89" t="s">
        <v>83</v>
      </c>
      <c r="I2079" s="89" t="s">
        <v>443</v>
      </c>
      <c r="J2079" s="90">
        <v>56.506101000000001</v>
      </c>
      <c r="K2079" s="90">
        <v>84.982529999999997</v>
      </c>
      <c r="L2079" s="89" t="s">
        <v>24</v>
      </c>
      <c r="M2079" s="89" t="s">
        <v>73</v>
      </c>
      <c r="N2079" s="89"/>
      <c r="O2079" s="89" t="s">
        <v>73</v>
      </c>
      <c r="P2079" s="90" t="s">
        <v>540</v>
      </c>
      <c r="Q2079" s="89" t="s">
        <v>540</v>
      </c>
      <c r="R2079" s="90">
        <v>178.4028307263163</v>
      </c>
      <c r="S2079" s="90">
        <v>577.6513816041828</v>
      </c>
      <c r="T2079" s="90">
        <v>98.458614335276465</v>
      </c>
      <c r="U2079" s="90">
        <v>2442.3507692307689</v>
      </c>
      <c r="V2079" s="90">
        <v>278.0683740130296</v>
      </c>
      <c r="W2079" s="90">
        <v>0.92903000000000002</v>
      </c>
      <c r="X2079" s="90">
        <v>19.100000000000001</v>
      </c>
      <c r="Y2079" s="90">
        <v>165.74158182966963</v>
      </c>
      <c r="Z2079" s="90">
        <v>536.65546305173393</v>
      </c>
      <c r="AA2079" s="90">
        <v>91.471006475901902</v>
      </c>
      <c r="AB2079" s="90">
        <v>2269.0171351384615</v>
      </c>
      <c r="AC2079" s="90">
        <v>258.33386150932489</v>
      </c>
      <c r="AD2079" s="90">
        <v>3321.2190480050917</v>
      </c>
    </row>
    <row r="2080" spans="1:30" x14ac:dyDescent="0.2">
      <c r="A2080" s="89" t="s">
        <v>1117</v>
      </c>
      <c r="B2080" s="89" t="s">
        <v>577</v>
      </c>
      <c r="C2080" s="89" t="s">
        <v>10</v>
      </c>
      <c r="D2080" s="89" t="s">
        <v>971</v>
      </c>
      <c r="E2080" s="89" t="s">
        <v>609</v>
      </c>
      <c r="F2080" s="89" t="s">
        <v>609</v>
      </c>
      <c r="G2080" s="89" t="s">
        <v>541</v>
      </c>
      <c r="H2080" s="89" t="s">
        <v>83</v>
      </c>
      <c r="I2080" s="89" t="s">
        <v>443</v>
      </c>
      <c r="J2080" s="90">
        <v>56.506101000000001</v>
      </c>
      <c r="K2080" s="90">
        <v>84.982529999999997</v>
      </c>
      <c r="L2080" s="89" t="s">
        <v>24</v>
      </c>
      <c r="M2080" s="89" t="s">
        <v>73</v>
      </c>
      <c r="N2080" s="89"/>
      <c r="O2080" s="89" t="s">
        <v>73</v>
      </c>
      <c r="P2080" s="90" t="s">
        <v>540</v>
      </c>
      <c r="Q2080" s="89" t="s">
        <v>540</v>
      </c>
      <c r="R2080" s="90">
        <v>178.4028307263163</v>
      </c>
      <c r="S2080" s="90">
        <v>577.6513816041828</v>
      </c>
      <c r="T2080" s="90">
        <v>98.458614335276465</v>
      </c>
      <c r="U2080" s="90">
        <v>2442.3507692307689</v>
      </c>
      <c r="V2080" s="90">
        <v>278.0683740130296</v>
      </c>
      <c r="W2080" s="90">
        <v>0.19525000000000001</v>
      </c>
      <c r="X2080" s="90">
        <v>19.100000000000001</v>
      </c>
      <c r="Y2080" s="90">
        <v>34.83315269931326</v>
      </c>
      <c r="Z2080" s="90">
        <v>112.78643225821669</v>
      </c>
      <c r="AA2080" s="90">
        <v>19.224044448962729</v>
      </c>
      <c r="AB2080" s="90">
        <v>476.86898769230766</v>
      </c>
      <c r="AC2080" s="90">
        <v>54.292850026044029</v>
      </c>
      <c r="AD2080" s="90">
        <v>698.00546712484436</v>
      </c>
    </row>
    <row r="2081" spans="1:30" x14ac:dyDescent="0.2">
      <c r="A2081" s="89" t="s">
        <v>1117</v>
      </c>
      <c r="B2081" s="89" t="s">
        <v>578</v>
      </c>
      <c r="C2081" s="89" t="s">
        <v>6</v>
      </c>
      <c r="D2081" s="89" t="s">
        <v>971</v>
      </c>
      <c r="E2081" s="89" t="s">
        <v>609</v>
      </c>
      <c r="F2081" s="89" t="s">
        <v>609</v>
      </c>
      <c r="G2081" s="89" t="s">
        <v>541</v>
      </c>
      <c r="H2081" s="89" t="s">
        <v>83</v>
      </c>
      <c r="I2081" s="89" t="s">
        <v>443</v>
      </c>
      <c r="J2081" s="90">
        <v>56.506101000000001</v>
      </c>
      <c r="K2081" s="90">
        <v>84.982529999999997</v>
      </c>
      <c r="L2081" s="89" t="s">
        <v>24</v>
      </c>
      <c r="M2081" s="89" t="s">
        <v>73</v>
      </c>
      <c r="N2081" s="89"/>
      <c r="O2081" s="89" t="s">
        <v>73</v>
      </c>
      <c r="P2081" s="90" t="s">
        <v>540</v>
      </c>
      <c r="Q2081" s="89" t="s">
        <v>540</v>
      </c>
      <c r="R2081" s="90">
        <v>178.4028307263163</v>
      </c>
      <c r="S2081" s="90">
        <v>577.6513816041828</v>
      </c>
      <c r="T2081" s="90">
        <v>98.458614335276465</v>
      </c>
      <c r="U2081" s="90">
        <v>2408.9881818181821</v>
      </c>
      <c r="V2081" s="90">
        <v>278.0683740130296</v>
      </c>
      <c r="W2081" s="90">
        <v>0.18206</v>
      </c>
      <c r="X2081" s="90">
        <v>19.100000000000001</v>
      </c>
      <c r="Y2081" s="90">
        <v>32.480019362033147</v>
      </c>
      <c r="Z2081" s="90">
        <v>105.16721053485752</v>
      </c>
      <c r="AA2081" s="90">
        <v>17.925375325880434</v>
      </c>
      <c r="AB2081" s="90">
        <v>438.58038838181824</v>
      </c>
      <c r="AC2081" s="90">
        <v>50.625128172812168</v>
      </c>
      <c r="AD2081" s="90">
        <v>644.77812177740157</v>
      </c>
    </row>
    <row r="2082" spans="1:30" x14ac:dyDescent="0.2">
      <c r="A2082" s="89" t="s">
        <v>1117</v>
      </c>
      <c r="B2082" s="89" t="s">
        <v>578</v>
      </c>
      <c r="C2082" s="89" t="s">
        <v>7</v>
      </c>
      <c r="D2082" s="89" t="s">
        <v>971</v>
      </c>
      <c r="E2082" s="89" t="s">
        <v>609</v>
      </c>
      <c r="F2082" s="89" t="s">
        <v>609</v>
      </c>
      <c r="G2082" s="89" t="s">
        <v>541</v>
      </c>
      <c r="H2082" s="89" t="s">
        <v>83</v>
      </c>
      <c r="I2082" s="89" t="s">
        <v>443</v>
      </c>
      <c r="J2082" s="90">
        <v>56.506101000000001</v>
      </c>
      <c r="K2082" s="90">
        <v>84.982529999999997</v>
      </c>
      <c r="L2082" s="89" t="s">
        <v>24</v>
      </c>
      <c r="M2082" s="89" t="s">
        <v>73</v>
      </c>
      <c r="N2082" s="89"/>
      <c r="O2082" s="89" t="s">
        <v>73</v>
      </c>
      <c r="P2082" s="90" t="s">
        <v>540</v>
      </c>
      <c r="Q2082" s="89" t="s">
        <v>540</v>
      </c>
      <c r="R2082" s="90">
        <v>178.4028307263163</v>
      </c>
      <c r="S2082" s="90">
        <v>577.6513816041828</v>
      </c>
      <c r="T2082" s="90">
        <v>98.458614335276465</v>
      </c>
      <c r="U2082" s="90">
        <v>2408.9881818181821</v>
      </c>
      <c r="V2082" s="90">
        <v>278.0683740130296</v>
      </c>
      <c r="W2082" s="90">
        <v>0.13239000000000001</v>
      </c>
      <c r="X2082" s="90">
        <v>19.100000000000001</v>
      </c>
      <c r="Y2082" s="90">
        <v>23.618750759857015</v>
      </c>
      <c r="Z2082" s="90">
        <v>76.47526641057776</v>
      </c>
      <c r="AA2082" s="90">
        <v>13.034935951847253</v>
      </c>
      <c r="AB2082" s="90">
        <v>318.92594539090913</v>
      </c>
      <c r="AC2082" s="90">
        <v>36.813472035584994</v>
      </c>
      <c r="AD2082" s="90">
        <v>468.86837054877611</v>
      </c>
    </row>
    <row r="2083" spans="1:30" x14ac:dyDescent="0.2">
      <c r="A2083" s="89" t="s">
        <v>1117</v>
      </c>
      <c r="B2083" s="89" t="s">
        <v>577</v>
      </c>
      <c r="C2083" s="89" t="s">
        <v>9</v>
      </c>
      <c r="D2083" s="89" t="s">
        <v>972</v>
      </c>
      <c r="E2083" s="89" t="s">
        <v>604</v>
      </c>
      <c r="F2083" s="89" t="s">
        <v>604</v>
      </c>
      <c r="G2083" s="89" t="s">
        <v>541</v>
      </c>
      <c r="H2083" s="89" t="s">
        <v>83</v>
      </c>
      <c r="I2083" s="89" t="s">
        <v>444</v>
      </c>
      <c r="J2083" s="90">
        <v>56.484110000000001</v>
      </c>
      <c r="K2083" s="90">
        <v>84.867019999999997</v>
      </c>
      <c r="L2083" s="89" t="s">
        <v>24</v>
      </c>
      <c r="M2083" s="89" t="s">
        <v>73</v>
      </c>
      <c r="N2083" s="89"/>
      <c r="O2083" s="89" t="s">
        <v>73</v>
      </c>
      <c r="P2083" s="90" t="s">
        <v>540</v>
      </c>
      <c r="Q2083" s="89" t="s">
        <v>540</v>
      </c>
      <c r="R2083" s="90">
        <v>479.9803524818098</v>
      </c>
      <c r="S2083" s="90">
        <v>295.12235540774935</v>
      </c>
      <c r="T2083" s="90">
        <v>47.077131593848343</v>
      </c>
      <c r="U2083" s="90">
        <v>2386.0969230769228</v>
      </c>
      <c r="V2083" s="90">
        <v>990.95686328820784</v>
      </c>
      <c r="W2083" s="90">
        <v>0.10499</v>
      </c>
      <c r="X2083" s="90">
        <v>206.18</v>
      </c>
      <c r="Y2083" s="90">
        <v>50.393137207065209</v>
      </c>
      <c r="Z2083" s="90">
        <v>30.984896094259604</v>
      </c>
      <c r="AA2083" s="90">
        <v>4.9426280460381378</v>
      </c>
      <c r="AB2083" s="90">
        <v>250.51631595384612</v>
      </c>
      <c r="AC2083" s="90">
        <v>104.04056107662895</v>
      </c>
      <c r="AD2083" s="90">
        <v>440.87753837783799</v>
      </c>
    </row>
    <row r="2084" spans="1:30" x14ac:dyDescent="0.2">
      <c r="A2084" s="89" t="s">
        <v>1117</v>
      </c>
      <c r="B2084" s="89" t="s">
        <v>577</v>
      </c>
      <c r="C2084" s="89" t="s">
        <v>5</v>
      </c>
      <c r="D2084" s="89" t="s">
        <v>972</v>
      </c>
      <c r="E2084" s="89" t="s">
        <v>609</v>
      </c>
      <c r="F2084" s="89" t="s">
        <v>609</v>
      </c>
      <c r="G2084" s="89" t="s">
        <v>541</v>
      </c>
      <c r="H2084" s="89" t="s">
        <v>83</v>
      </c>
      <c r="I2084" s="89" t="s">
        <v>444</v>
      </c>
      <c r="J2084" s="90">
        <v>56.484110000000001</v>
      </c>
      <c r="K2084" s="90">
        <v>84.867019999999997</v>
      </c>
      <c r="L2084" s="89" t="s">
        <v>24</v>
      </c>
      <c r="M2084" s="89" t="s">
        <v>73</v>
      </c>
      <c r="N2084" s="89"/>
      <c r="O2084" s="89" t="s">
        <v>73</v>
      </c>
      <c r="P2084" s="90" t="s">
        <v>540</v>
      </c>
      <c r="Q2084" s="89" t="s">
        <v>540</v>
      </c>
      <c r="R2084" s="90">
        <v>178.4028307263163</v>
      </c>
      <c r="S2084" s="90">
        <v>577.6513816041828</v>
      </c>
      <c r="T2084" s="90">
        <v>98.458614335276465</v>
      </c>
      <c r="U2084" s="90">
        <v>2442.3507692307689</v>
      </c>
      <c r="V2084" s="90">
        <v>278.0683740130296</v>
      </c>
      <c r="W2084" s="90">
        <v>1.7849299999999999</v>
      </c>
      <c r="X2084" s="90">
        <v>33.32</v>
      </c>
      <c r="Y2084" s="90">
        <v>318.43656464832372</v>
      </c>
      <c r="Z2084" s="90">
        <v>1031.0672805667539</v>
      </c>
      <c r="AA2084" s="90">
        <v>175.741734485465</v>
      </c>
      <c r="AB2084" s="90">
        <v>4359.4251585230759</v>
      </c>
      <c r="AC2084" s="90">
        <v>496.33258282707692</v>
      </c>
      <c r="AD2084" s="90">
        <v>6381.0033210506954</v>
      </c>
    </row>
    <row r="2085" spans="1:30" x14ac:dyDescent="0.2">
      <c r="A2085" s="89" t="s">
        <v>1117</v>
      </c>
      <c r="B2085" s="89" t="s">
        <v>577</v>
      </c>
      <c r="C2085" s="89" t="s">
        <v>10</v>
      </c>
      <c r="D2085" s="89" t="s">
        <v>972</v>
      </c>
      <c r="E2085" s="89" t="s">
        <v>609</v>
      </c>
      <c r="F2085" s="89" t="s">
        <v>609</v>
      </c>
      <c r="G2085" s="89" t="s">
        <v>541</v>
      </c>
      <c r="H2085" s="89" t="s">
        <v>83</v>
      </c>
      <c r="I2085" s="89" t="s">
        <v>444</v>
      </c>
      <c r="J2085" s="90">
        <v>56.484110000000001</v>
      </c>
      <c r="K2085" s="90">
        <v>84.867019999999997</v>
      </c>
      <c r="L2085" s="89" t="s">
        <v>24</v>
      </c>
      <c r="M2085" s="89" t="s">
        <v>73</v>
      </c>
      <c r="N2085" s="89"/>
      <c r="O2085" s="89" t="s">
        <v>73</v>
      </c>
      <c r="P2085" s="90" t="s">
        <v>540</v>
      </c>
      <c r="Q2085" s="89" t="s">
        <v>540</v>
      </c>
      <c r="R2085" s="90">
        <v>178.4028307263163</v>
      </c>
      <c r="S2085" s="90">
        <v>577.6513816041828</v>
      </c>
      <c r="T2085" s="90">
        <v>98.458614335276465</v>
      </c>
      <c r="U2085" s="90">
        <v>2442.3507692307689</v>
      </c>
      <c r="V2085" s="90">
        <v>278.0683740130296</v>
      </c>
      <c r="W2085" s="90">
        <v>0.3695</v>
      </c>
      <c r="X2085" s="90">
        <v>33.32</v>
      </c>
      <c r="Y2085" s="90">
        <v>65.919845953373866</v>
      </c>
      <c r="Z2085" s="90">
        <v>213.44218550274553</v>
      </c>
      <c r="AA2085" s="90">
        <v>36.380457996884651</v>
      </c>
      <c r="AB2085" s="90">
        <v>902.44860923076908</v>
      </c>
      <c r="AC2085" s="90">
        <v>102.74626419781444</v>
      </c>
      <c r="AD2085" s="90">
        <v>1320.9373628815877</v>
      </c>
    </row>
    <row r="2086" spans="1:30" x14ac:dyDescent="0.2">
      <c r="A2086" s="89" t="s">
        <v>1117</v>
      </c>
      <c r="B2086" s="89" t="s">
        <v>578</v>
      </c>
      <c r="C2086" s="89" t="s">
        <v>6</v>
      </c>
      <c r="D2086" s="89" t="s">
        <v>972</v>
      </c>
      <c r="E2086" s="89" t="s">
        <v>609</v>
      </c>
      <c r="F2086" s="89" t="s">
        <v>609</v>
      </c>
      <c r="G2086" s="89" t="s">
        <v>541</v>
      </c>
      <c r="H2086" s="89" t="s">
        <v>83</v>
      </c>
      <c r="I2086" s="89" t="s">
        <v>444</v>
      </c>
      <c r="J2086" s="90">
        <v>56.484110000000001</v>
      </c>
      <c r="K2086" s="90">
        <v>84.867019999999997</v>
      </c>
      <c r="L2086" s="89" t="s">
        <v>24</v>
      </c>
      <c r="M2086" s="89" t="s">
        <v>73</v>
      </c>
      <c r="N2086" s="89"/>
      <c r="O2086" s="89" t="s">
        <v>73</v>
      </c>
      <c r="P2086" s="90" t="s">
        <v>540</v>
      </c>
      <c r="Q2086" s="89" t="s">
        <v>540</v>
      </c>
      <c r="R2086" s="90">
        <v>178.4028307263163</v>
      </c>
      <c r="S2086" s="90">
        <v>577.6513816041828</v>
      </c>
      <c r="T2086" s="90">
        <v>98.458614335276465</v>
      </c>
      <c r="U2086" s="90">
        <v>2408.9881818181821</v>
      </c>
      <c r="V2086" s="90">
        <v>278.0683740130296</v>
      </c>
      <c r="W2086" s="90">
        <v>1.2853300000000001</v>
      </c>
      <c r="X2086" s="90">
        <v>33.32</v>
      </c>
      <c r="Y2086" s="90">
        <v>229.30651041745614</v>
      </c>
      <c r="Z2086" s="90">
        <v>742.47265031730433</v>
      </c>
      <c r="AA2086" s="90">
        <v>126.55181076356091</v>
      </c>
      <c r="AB2086" s="90">
        <v>3096.3447797363642</v>
      </c>
      <c r="AC2086" s="90">
        <v>357.40962317016738</v>
      </c>
      <c r="AD2086" s="90">
        <v>4552.0853744048527</v>
      </c>
    </row>
    <row r="2087" spans="1:30" x14ac:dyDescent="0.2">
      <c r="A2087" s="89" t="s">
        <v>1117</v>
      </c>
      <c r="B2087" s="89" t="s">
        <v>578</v>
      </c>
      <c r="C2087" s="89" t="s">
        <v>7</v>
      </c>
      <c r="D2087" s="89" t="s">
        <v>972</v>
      </c>
      <c r="E2087" s="89" t="s">
        <v>609</v>
      </c>
      <c r="F2087" s="89" t="s">
        <v>609</v>
      </c>
      <c r="G2087" s="89" t="s">
        <v>541</v>
      </c>
      <c r="H2087" s="89" t="s">
        <v>83</v>
      </c>
      <c r="I2087" s="89" t="s">
        <v>444</v>
      </c>
      <c r="J2087" s="90">
        <v>56.484110000000001</v>
      </c>
      <c r="K2087" s="90">
        <v>84.867019999999997</v>
      </c>
      <c r="L2087" s="89" t="s">
        <v>24</v>
      </c>
      <c r="M2087" s="89" t="s">
        <v>73</v>
      </c>
      <c r="N2087" s="89"/>
      <c r="O2087" s="89" t="s">
        <v>73</v>
      </c>
      <c r="P2087" s="90" t="s">
        <v>540</v>
      </c>
      <c r="Q2087" s="89" t="s">
        <v>540</v>
      </c>
      <c r="R2087" s="90">
        <v>178.4028307263163</v>
      </c>
      <c r="S2087" s="90">
        <v>577.6513816041828</v>
      </c>
      <c r="T2087" s="90">
        <v>98.458614335276465</v>
      </c>
      <c r="U2087" s="90">
        <v>2408.9881818181821</v>
      </c>
      <c r="V2087" s="90">
        <v>278.0683740130296</v>
      </c>
      <c r="W2087" s="90">
        <v>0.93918999999999997</v>
      </c>
      <c r="X2087" s="90">
        <v>33.32</v>
      </c>
      <c r="Y2087" s="90">
        <v>167.55415458984899</v>
      </c>
      <c r="Z2087" s="90">
        <v>542.52440108883241</v>
      </c>
      <c r="AA2087" s="90">
        <v>92.471345997548298</v>
      </c>
      <c r="AB2087" s="90">
        <v>2262.4976104818184</v>
      </c>
      <c r="AC2087" s="90">
        <v>261.15903618929724</v>
      </c>
      <c r="AD2087" s="90">
        <v>3326.2065483473452</v>
      </c>
    </row>
    <row r="2088" spans="1:30" x14ac:dyDescent="0.2">
      <c r="A2088" s="89" t="s">
        <v>1117</v>
      </c>
      <c r="B2088" s="89" t="s">
        <v>577</v>
      </c>
      <c r="C2088" s="89" t="s">
        <v>4</v>
      </c>
      <c r="D2088" s="89" t="s">
        <v>972</v>
      </c>
      <c r="E2088" s="89" t="s">
        <v>612</v>
      </c>
      <c r="F2088" s="89" t="s">
        <v>612</v>
      </c>
      <c r="G2088" s="89" t="s">
        <v>541</v>
      </c>
      <c r="H2088" s="89" t="s">
        <v>83</v>
      </c>
      <c r="I2088" s="89" t="s">
        <v>444</v>
      </c>
      <c r="J2088" s="90">
        <v>56.484110000000001</v>
      </c>
      <c r="K2088" s="90">
        <v>84.867019999999997</v>
      </c>
      <c r="L2088" s="89" t="s">
        <v>24</v>
      </c>
      <c r="M2088" s="89" t="s">
        <v>73</v>
      </c>
      <c r="N2088" s="89"/>
      <c r="O2088" s="89" t="s">
        <v>73</v>
      </c>
      <c r="P2088" s="90" t="s">
        <v>540</v>
      </c>
      <c r="Q2088" s="89" t="s">
        <v>540</v>
      </c>
      <c r="R2088" s="90">
        <v>356.34522196</v>
      </c>
      <c r="S2088" s="90">
        <v>218.96523092000001</v>
      </c>
      <c r="T2088" s="90">
        <v>11.786150933333333</v>
      </c>
      <c r="U2088" s="90">
        <v>796.42</v>
      </c>
      <c r="V2088" s="90">
        <v>1091.4079179138919</v>
      </c>
      <c r="W2088" s="90">
        <v>1.52637</v>
      </c>
      <c r="X2088" s="90">
        <v>227.08</v>
      </c>
      <c r="Y2088" s="90">
        <v>543.91465644308516</v>
      </c>
      <c r="Z2088" s="90">
        <v>334.22195951936044</v>
      </c>
      <c r="AA2088" s="90">
        <v>17.990027200111999</v>
      </c>
      <c r="AB2088" s="90">
        <v>1215.6315953999999</v>
      </c>
      <c r="AC2088" s="90">
        <v>1665.8923036662272</v>
      </c>
      <c r="AD2088" s="90">
        <v>3777.6505422287846</v>
      </c>
    </row>
    <row r="2089" spans="1:30" x14ac:dyDescent="0.2">
      <c r="A2089" s="89" t="s">
        <v>1117</v>
      </c>
      <c r="B2089" s="89" t="s">
        <v>577</v>
      </c>
      <c r="C2089" s="89" t="s">
        <v>9</v>
      </c>
      <c r="D2089" s="89" t="s">
        <v>973</v>
      </c>
      <c r="E2089" s="89" t="s">
        <v>604</v>
      </c>
      <c r="F2089" s="89" t="s">
        <v>604</v>
      </c>
      <c r="G2089" s="89" t="s">
        <v>541</v>
      </c>
      <c r="H2089" s="89" t="s">
        <v>83</v>
      </c>
      <c r="I2089" s="89" t="s">
        <v>445</v>
      </c>
      <c r="J2089" s="90">
        <v>56.489894</v>
      </c>
      <c r="K2089" s="90">
        <v>84.969010999999995</v>
      </c>
      <c r="L2089" s="89" t="s">
        <v>24</v>
      </c>
      <c r="M2089" s="89" t="s">
        <v>73</v>
      </c>
      <c r="N2089" s="89"/>
      <c r="O2089" s="89" t="s">
        <v>73</v>
      </c>
      <c r="P2089" s="90" t="s">
        <v>540</v>
      </c>
      <c r="Q2089" s="89" t="s">
        <v>540</v>
      </c>
      <c r="R2089" s="90">
        <v>479.9803524818098</v>
      </c>
      <c r="S2089" s="90">
        <v>295.12235540774935</v>
      </c>
      <c r="T2089" s="90">
        <v>47.077131593848343</v>
      </c>
      <c r="U2089" s="90">
        <v>2386.0969230769228</v>
      </c>
      <c r="V2089" s="90">
        <v>995.715071138898</v>
      </c>
      <c r="W2089" s="90">
        <v>0.1613</v>
      </c>
      <c r="X2089" s="90">
        <v>207.17</v>
      </c>
      <c r="Y2089" s="90">
        <v>77.420830855315927</v>
      </c>
      <c r="Z2089" s="90">
        <v>47.603235927269971</v>
      </c>
      <c r="AA2089" s="90">
        <v>7.5935413260877374</v>
      </c>
      <c r="AB2089" s="90">
        <v>384.87743369230765</v>
      </c>
      <c r="AC2089" s="90">
        <v>160.60884097470424</v>
      </c>
      <c r="AD2089" s="90">
        <v>678.10388277568552</v>
      </c>
    </row>
    <row r="2090" spans="1:30" x14ac:dyDescent="0.2">
      <c r="A2090" s="89" t="s">
        <v>1117</v>
      </c>
      <c r="B2090" s="89" t="s">
        <v>577</v>
      </c>
      <c r="C2090" s="89" t="s">
        <v>5</v>
      </c>
      <c r="D2090" s="89" t="s">
        <v>973</v>
      </c>
      <c r="E2090" s="89" t="s">
        <v>609</v>
      </c>
      <c r="F2090" s="89" t="s">
        <v>609</v>
      </c>
      <c r="G2090" s="89" t="s">
        <v>541</v>
      </c>
      <c r="H2090" s="89" t="s">
        <v>83</v>
      </c>
      <c r="I2090" s="89" t="s">
        <v>445</v>
      </c>
      <c r="J2090" s="90">
        <v>56.489894</v>
      </c>
      <c r="K2090" s="90">
        <v>84.969010999999995</v>
      </c>
      <c r="L2090" s="89" t="s">
        <v>24</v>
      </c>
      <c r="M2090" s="89" t="s">
        <v>73</v>
      </c>
      <c r="N2090" s="89"/>
      <c r="O2090" s="89" t="s">
        <v>73</v>
      </c>
      <c r="P2090" s="90" t="s">
        <v>540</v>
      </c>
      <c r="Q2090" s="89" t="s">
        <v>540</v>
      </c>
      <c r="R2090" s="90">
        <v>178.4028307263163</v>
      </c>
      <c r="S2090" s="90">
        <v>577.6513816041828</v>
      </c>
      <c r="T2090" s="90">
        <v>98.458614335276465</v>
      </c>
      <c r="U2090" s="90">
        <v>2442.3507692307689</v>
      </c>
      <c r="V2090" s="90">
        <v>278.0683740130296</v>
      </c>
      <c r="W2090" s="90">
        <v>2.6438600000000001</v>
      </c>
      <c r="X2090" s="90">
        <v>19.809999999999999</v>
      </c>
      <c r="Y2090" s="90">
        <v>471.67210804407864</v>
      </c>
      <c r="Z2090" s="90">
        <v>1527.2293817680347</v>
      </c>
      <c r="AA2090" s="90">
        <v>260.31079209646407</v>
      </c>
      <c r="AB2090" s="90">
        <v>6457.2335047384613</v>
      </c>
      <c r="AC2090" s="90">
        <v>735.17385131808851</v>
      </c>
      <c r="AD2090" s="90">
        <v>9451.6196379651265</v>
      </c>
    </row>
    <row r="2091" spans="1:30" x14ac:dyDescent="0.2">
      <c r="A2091" s="89" t="s">
        <v>1117</v>
      </c>
      <c r="B2091" s="89" t="s">
        <v>577</v>
      </c>
      <c r="C2091" s="89" t="s">
        <v>10</v>
      </c>
      <c r="D2091" s="89" t="s">
        <v>973</v>
      </c>
      <c r="E2091" s="89" t="s">
        <v>609</v>
      </c>
      <c r="F2091" s="89" t="s">
        <v>609</v>
      </c>
      <c r="G2091" s="89" t="s">
        <v>541</v>
      </c>
      <c r="H2091" s="89" t="s">
        <v>83</v>
      </c>
      <c r="I2091" s="89" t="s">
        <v>445</v>
      </c>
      <c r="J2091" s="90">
        <v>56.489894</v>
      </c>
      <c r="K2091" s="90">
        <v>84.969010999999995</v>
      </c>
      <c r="L2091" s="89" t="s">
        <v>24</v>
      </c>
      <c r="M2091" s="89" t="s">
        <v>73</v>
      </c>
      <c r="N2091" s="89"/>
      <c r="O2091" s="89" t="s">
        <v>73</v>
      </c>
      <c r="P2091" s="90" t="s">
        <v>540</v>
      </c>
      <c r="Q2091" s="89" t="s">
        <v>540</v>
      </c>
      <c r="R2091" s="90">
        <v>178.4028307263163</v>
      </c>
      <c r="S2091" s="90">
        <v>577.6513816041828</v>
      </c>
      <c r="T2091" s="90">
        <v>98.458614335276465</v>
      </c>
      <c r="U2091" s="90">
        <v>2442.3507692307689</v>
      </c>
      <c r="V2091" s="90">
        <v>278.0683740130296</v>
      </c>
      <c r="W2091" s="90">
        <v>0.56062999999999996</v>
      </c>
      <c r="X2091" s="90">
        <v>19.809999999999999</v>
      </c>
      <c r="Y2091" s="90">
        <v>100.0179789900947</v>
      </c>
      <c r="Z2091" s="90">
        <v>323.84869406875299</v>
      </c>
      <c r="AA2091" s="90">
        <v>55.198852954786041</v>
      </c>
      <c r="AB2091" s="90">
        <v>1369.255111753846</v>
      </c>
      <c r="AC2091" s="90">
        <v>155.89347252292478</v>
      </c>
      <c r="AD2091" s="90">
        <v>2004.2141102904045</v>
      </c>
    </row>
    <row r="2092" spans="1:30" x14ac:dyDescent="0.2">
      <c r="A2092" s="89" t="s">
        <v>1117</v>
      </c>
      <c r="B2092" s="89" t="s">
        <v>577</v>
      </c>
      <c r="C2092" s="89" t="s">
        <v>4</v>
      </c>
      <c r="D2092" s="89" t="s">
        <v>973</v>
      </c>
      <c r="E2092" s="89" t="s">
        <v>612</v>
      </c>
      <c r="F2092" s="89" t="s">
        <v>612</v>
      </c>
      <c r="G2092" s="89" t="s">
        <v>541</v>
      </c>
      <c r="H2092" s="89" t="s">
        <v>83</v>
      </c>
      <c r="I2092" s="89" t="s">
        <v>445</v>
      </c>
      <c r="J2092" s="90">
        <v>56.489894</v>
      </c>
      <c r="K2092" s="90">
        <v>84.969010999999995</v>
      </c>
      <c r="L2092" s="89" t="s">
        <v>24</v>
      </c>
      <c r="M2092" s="89" t="s">
        <v>73</v>
      </c>
      <c r="N2092" s="89"/>
      <c r="O2092" s="89" t="s">
        <v>73</v>
      </c>
      <c r="P2092" s="90" t="s">
        <v>540</v>
      </c>
      <c r="Q2092" s="89" t="s">
        <v>540</v>
      </c>
      <c r="R2092" s="90">
        <v>356.34522196</v>
      </c>
      <c r="S2092" s="90">
        <v>218.96523092000001</v>
      </c>
      <c r="T2092" s="90">
        <v>11.786150933333333</v>
      </c>
      <c r="U2092" s="90">
        <v>796.42</v>
      </c>
      <c r="V2092" s="90">
        <v>1096.1661257645821</v>
      </c>
      <c r="W2092" s="90">
        <v>2.1858599999999999</v>
      </c>
      <c r="X2092" s="90">
        <v>228.07</v>
      </c>
      <c r="Y2092" s="90">
        <v>778.9207668734856</v>
      </c>
      <c r="Z2092" s="90">
        <v>478.62733965879119</v>
      </c>
      <c r="AA2092" s="90">
        <v>25.762875879136001</v>
      </c>
      <c r="AB2092" s="90">
        <v>1740.8626211999999</v>
      </c>
      <c r="AC2092" s="90">
        <v>2396.0656876637695</v>
      </c>
      <c r="AD2092" s="90">
        <v>5420.239291275182</v>
      </c>
    </row>
    <row r="2093" spans="1:30" x14ac:dyDescent="0.2">
      <c r="A2093" s="89" t="s">
        <v>1117</v>
      </c>
      <c r="B2093" s="89" t="s">
        <v>577</v>
      </c>
      <c r="C2093" s="89" t="s">
        <v>9</v>
      </c>
      <c r="D2093" s="89" t="s">
        <v>974</v>
      </c>
      <c r="E2093" s="89" t="s">
        <v>604</v>
      </c>
      <c r="F2093" s="89" t="s">
        <v>604</v>
      </c>
      <c r="G2093" s="89" t="s">
        <v>541</v>
      </c>
      <c r="H2093" s="89" t="s">
        <v>83</v>
      </c>
      <c r="I2093" s="89" t="s">
        <v>446</v>
      </c>
      <c r="J2093" s="90">
        <v>56.429752999999998</v>
      </c>
      <c r="K2093" s="90">
        <v>85.003765999999999</v>
      </c>
      <c r="L2093" s="89" t="s">
        <v>24</v>
      </c>
      <c r="M2093" s="89" t="s">
        <v>73</v>
      </c>
      <c r="N2093" s="89"/>
      <c r="O2093" s="89" t="s">
        <v>73</v>
      </c>
      <c r="P2093" s="90" t="s">
        <v>540</v>
      </c>
      <c r="Q2093" s="89" t="s">
        <v>540</v>
      </c>
      <c r="R2093" s="90">
        <v>479.9803524818098</v>
      </c>
      <c r="S2093" s="90">
        <v>295.12235540774935</v>
      </c>
      <c r="T2093" s="90">
        <v>47.077131593848343</v>
      </c>
      <c r="U2093" s="90">
        <v>2386.0969230769228</v>
      </c>
      <c r="V2093" s="90">
        <v>996.05151007783581</v>
      </c>
      <c r="W2093" s="90">
        <v>0.12970000000000001</v>
      </c>
      <c r="X2093" s="90">
        <v>207.24</v>
      </c>
      <c r="Y2093" s="90">
        <v>62.253451716890737</v>
      </c>
      <c r="Z2093" s="90">
        <v>38.277369496385091</v>
      </c>
      <c r="AA2093" s="90">
        <v>6.1059039677221305</v>
      </c>
      <c r="AB2093" s="90">
        <v>309.47677092307691</v>
      </c>
      <c r="AC2093" s="90">
        <v>129.18788085709531</v>
      </c>
      <c r="AD2093" s="90">
        <v>545.30137696117026</v>
      </c>
    </row>
    <row r="2094" spans="1:30" x14ac:dyDescent="0.2">
      <c r="A2094" s="89" t="s">
        <v>1117</v>
      </c>
      <c r="B2094" s="89" t="s">
        <v>577</v>
      </c>
      <c r="C2094" s="89" t="s">
        <v>5</v>
      </c>
      <c r="D2094" s="89" t="s">
        <v>974</v>
      </c>
      <c r="E2094" s="89" t="s">
        <v>609</v>
      </c>
      <c r="F2094" s="89" t="s">
        <v>609</v>
      </c>
      <c r="G2094" s="89" t="s">
        <v>541</v>
      </c>
      <c r="H2094" s="89" t="s">
        <v>83</v>
      </c>
      <c r="I2094" s="89" t="s">
        <v>446</v>
      </c>
      <c r="J2094" s="90">
        <v>56.429752999999998</v>
      </c>
      <c r="K2094" s="90">
        <v>85.003765999999999</v>
      </c>
      <c r="L2094" s="89" t="s">
        <v>24</v>
      </c>
      <c r="M2094" s="89" t="s">
        <v>73</v>
      </c>
      <c r="N2094" s="89"/>
      <c r="O2094" s="89" t="s">
        <v>73</v>
      </c>
      <c r="P2094" s="90" t="s">
        <v>540</v>
      </c>
      <c r="Q2094" s="89" t="s">
        <v>540</v>
      </c>
      <c r="R2094" s="90">
        <v>178.4028307263163</v>
      </c>
      <c r="S2094" s="90">
        <v>577.6513816041828</v>
      </c>
      <c r="T2094" s="90">
        <v>98.458614335276465</v>
      </c>
      <c r="U2094" s="90">
        <v>2442.3507692307689</v>
      </c>
      <c r="V2094" s="90">
        <v>278.0683740130296</v>
      </c>
      <c r="W2094" s="90">
        <v>2.1351900000000001</v>
      </c>
      <c r="X2094" s="90">
        <v>26.8</v>
      </c>
      <c r="Y2094" s="90">
        <v>380.92394013852334</v>
      </c>
      <c r="Z2094" s="90">
        <v>1233.3954534874351</v>
      </c>
      <c r="AA2094" s="90">
        <v>210.22784874253898</v>
      </c>
      <c r="AB2094" s="90">
        <v>5214.882938953846</v>
      </c>
      <c r="AC2094" s="90">
        <v>593.72881150888065</v>
      </c>
      <c r="AD2094" s="90">
        <v>7633.1589928312242</v>
      </c>
    </row>
    <row r="2095" spans="1:30" x14ac:dyDescent="0.2">
      <c r="A2095" s="89" t="s">
        <v>1117</v>
      </c>
      <c r="B2095" s="89" t="s">
        <v>577</v>
      </c>
      <c r="C2095" s="89" t="s">
        <v>10</v>
      </c>
      <c r="D2095" s="89" t="s">
        <v>974</v>
      </c>
      <c r="E2095" s="89" t="s">
        <v>609</v>
      </c>
      <c r="F2095" s="89" t="s">
        <v>609</v>
      </c>
      <c r="G2095" s="89" t="s">
        <v>541</v>
      </c>
      <c r="H2095" s="89" t="s">
        <v>83</v>
      </c>
      <c r="I2095" s="89" t="s">
        <v>446</v>
      </c>
      <c r="J2095" s="90">
        <v>56.429752999999998</v>
      </c>
      <c r="K2095" s="90">
        <v>85.003765999999999</v>
      </c>
      <c r="L2095" s="89" t="s">
        <v>24</v>
      </c>
      <c r="M2095" s="89" t="s">
        <v>73</v>
      </c>
      <c r="N2095" s="89"/>
      <c r="O2095" s="89" t="s">
        <v>73</v>
      </c>
      <c r="P2095" s="90" t="s">
        <v>540</v>
      </c>
      <c r="Q2095" s="89" t="s">
        <v>540</v>
      </c>
      <c r="R2095" s="90">
        <v>178.4028307263163</v>
      </c>
      <c r="S2095" s="90">
        <v>577.6513816041828</v>
      </c>
      <c r="T2095" s="90">
        <v>98.458614335276465</v>
      </c>
      <c r="U2095" s="90">
        <v>2442.3507692307689</v>
      </c>
      <c r="V2095" s="90">
        <v>278.0683740130296</v>
      </c>
      <c r="W2095" s="90">
        <v>0.45147999999999999</v>
      </c>
      <c r="X2095" s="90">
        <v>26.8</v>
      </c>
      <c r="Y2095" s="90">
        <v>80.545310016317273</v>
      </c>
      <c r="Z2095" s="90">
        <v>260.79804576665646</v>
      </c>
      <c r="AA2095" s="90">
        <v>44.452095200090618</v>
      </c>
      <c r="AB2095" s="90">
        <v>1102.6725252923075</v>
      </c>
      <c r="AC2095" s="90">
        <v>125.54230949940261</v>
      </c>
      <c r="AD2095" s="90">
        <v>1614.0102857747743</v>
      </c>
    </row>
    <row r="2096" spans="1:30" x14ac:dyDescent="0.2">
      <c r="A2096" s="89" t="s">
        <v>1117</v>
      </c>
      <c r="B2096" s="89" t="s">
        <v>578</v>
      </c>
      <c r="C2096" s="89" t="s">
        <v>6</v>
      </c>
      <c r="D2096" s="89" t="s">
        <v>974</v>
      </c>
      <c r="E2096" s="89" t="s">
        <v>609</v>
      </c>
      <c r="F2096" s="89" t="s">
        <v>609</v>
      </c>
      <c r="G2096" s="89" t="s">
        <v>541</v>
      </c>
      <c r="H2096" s="89" t="s">
        <v>83</v>
      </c>
      <c r="I2096" s="89" t="s">
        <v>446</v>
      </c>
      <c r="J2096" s="90">
        <v>56.429752999999998</v>
      </c>
      <c r="K2096" s="90">
        <v>85.003765999999999</v>
      </c>
      <c r="L2096" s="89" t="s">
        <v>24</v>
      </c>
      <c r="M2096" s="89" t="s">
        <v>73</v>
      </c>
      <c r="N2096" s="89"/>
      <c r="O2096" s="89" t="s">
        <v>73</v>
      </c>
      <c r="P2096" s="90" t="s">
        <v>540</v>
      </c>
      <c r="Q2096" s="89" t="s">
        <v>540</v>
      </c>
      <c r="R2096" s="90">
        <v>178.4028307263163</v>
      </c>
      <c r="S2096" s="90">
        <v>577.6513816041828</v>
      </c>
      <c r="T2096" s="90">
        <v>98.458614335276465</v>
      </c>
      <c r="U2096" s="90">
        <v>2408.9881818181821</v>
      </c>
      <c r="V2096" s="90">
        <v>278.0683740130296</v>
      </c>
      <c r="W2096" s="90">
        <v>0.41954000000000002</v>
      </c>
      <c r="X2096" s="90">
        <v>26.8</v>
      </c>
      <c r="Y2096" s="90">
        <v>74.847123602918742</v>
      </c>
      <c r="Z2096" s="90">
        <v>242.34786063821886</v>
      </c>
      <c r="AA2096" s="90">
        <v>41.307327058221894</v>
      </c>
      <c r="AB2096" s="90">
        <v>1010.6669018000001</v>
      </c>
      <c r="AC2096" s="90">
        <v>116.66080563342645</v>
      </c>
      <c r="AD2096" s="90">
        <v>1485.8300187327861</v>
      </c>
    </row>
    <row r="2097" spans="1:30" x14ac:dyDescent="0.2">
      <c r="A2097" s="89" t="s">
        <v>1117</v>
      </c>
      <c r="B2097" s="89" t="s">
        <v>578</v>
      </c>
      <c r="C2097" s="89" t="s">
        <v>7</v>
      </c>
      <c r="D2097" s="89" t="s">
        <v>974</v>
      </c>
      <c r="E2097" s="89" t="s">
        <v>609</v>
      </c>
      <c r="F2097" s="89" t="s">
        <v>609</v>
      </c>
      <c r="G2097" s="89" t="s">
        <v>541</v>
      </c>
      <c r="H2097" s="89" t="s">
        <v>83</v>
      </c>
      <c r="I2097" s="89" t="s">
        <v>446</v>
      </c>
      <c r="J2097" s="90">
        <v>56.429752999999998</v>
      </c>
      <c r="K2097" s="90">
        <v>85.003765999999999</v>
      </c>
      <c r="L2097" s="89" t="s">
        <v>24</v>
      </c>
      <c r="M2097" s="89" t="s">
        <v>73</v>
      </c>
      <c r="N2097" s="89"/>
      <c r="O2097" s="89" t="s">
        <v>73</v>
      </c>
      <c r="P2097" s="90" t="s">
        <v>540</v>
      </c>
      <c r="Q2097" s="89" t="s">
        <v>540</v>
      </c>
      <c r="R2097" s="90">
        <v>178.4028307263163</v>
      </c>
      <c r="S2097" s="90">
        <v>577.6513816041828</v>
      </c>
      <c r="T2097" s="90">
        <v>98.458614335276465</v>
      </c>
      <c r="U2097" s="90">
        <v>2408.9881818181821</v>
      </c>
      <c r="V2097" s="90">
        <v>278.0683740130296</v>
      </c>
      <c r="W2097" s="90">
        <v>0.30501</v>
      </c>
      <c r="X2097" s="90">
        <v>26.8</v>
      </c>
      <c r="Y2097" s="90">
        <v>54.414647399833733</v>
      </c>
      <c r="Z2097" s="90">
        <v>176.1894479030918</v>
      </c>
      <c r="AA2097" s="90">
        <v>30.030861958402674</v>
      </c>
      <c r="AB2097" s="90">
        <v>734.76548533636367</v>
      </c>
      <c r="AC2097" s="90">
        <v>84.813634757714155</v>
      </c>
      <c r="AD2097" s="90">
        <v>1080.2140773554061</v>
      </c>
    </row>
    <row r="2098" spans="1:30" x14ac:dyDescent="0.2">
      <c r="A2098" s="89" t="s">
        <v>1117</v>
      </c>
      <c r="B2098" s="89" t="s">
        <v>577</v>
      </c>
      <c r="C2098" s="89" t="s">
        <v>4</v>
      </c>
      <c r="D2098" s="89" t="s">
        <v>974</v>
      </c>
      <c r="E2098" s="89" t="s">
        <v>612</v>
      </c>
      <c r="F2098" s="89" t="s">
        <v>612</v>
      </c>
      <c r="G2098" s="89" t="s">
        <v>541</v>
      </c>
      <c r="H2098" s="89" t="s">
        <v>83</v>
      </c>
      <c r="I2098" s="89" t="s">
        <v>446</v>
      </c>
      <c r="J2098" s="90">
        <v>56.429752999999998</v>
      </c>
      <c r="K2098" s="90">
        <v>85.003765999999999</v>
      </c>
      <c r="L2098" s="89" t="s">
        <v>24</v>
      </c>
      <c r="M2098" s="89" t="s">
        <v>73</v>
      </c>
      <c r="N2098" s="89"/>
      <c r="O2098" s="89" t="s">
        <v>73</v>
      </c>
      <c r="P2098" s="90" t="s">
        <v>540</v>
      </c>
      <c r="Q2098" s="89" t="s">
        <v>540</v>
      </c>
      <c r="R2098" s="90">
        <v>356.34522196</v>
      </c>
      <c r="S2098" s="90">
        <v>218.96523092000001</v>
      </c>
      <c r="T2098" s="90">
        <v>11.786150933333333</v>
      </c>
      <c r="U2098" s="90">
        <v>796.42</v>
      </c>
      <c r="V2098" s="90">
        <v>1096.5025647035197</v>
      </c>
      <c r="W2098" s="90">
        <v>1.7725500000000001</v>
      </c>
      <c r="X2098" s="90">
        <v>228.14</v>
      </c>
      <c r="Y2098" s="90">
        <v>631.63972318519802</v>
      </c>
      <c r="Z2098" s="90">
        <v>388.12682006724606</v>
      </c>
      <c r="AA2098" s="90">
        <v>20.891541836880002</v>
      </c>
      <c r="AB2098" s="90">
        <v>1411.6942710000001</v>
      </c>
      <c r="AC2098" s="90">
        <v>1943.6056210652239</v>
      </c>
      <c r="AD2098" s="90">
        <v>4395.9579771545477</v>
      </c>
    </row>
    <row r="2099" spans="1:30" x14ac:dyDescent="0.2">
      <c r="A2099" s="89" t="s">
        <v>1117</v>
      </c>
      <c r="B2099" s="89" t="s">
        <v>577</v>
      </c>
      <c r="C2099" s="89" t="s">
        <v>9</v>
      </c>
      <c r="D2099" s="89" t="s">
        <v>975</v>
      </c>
      <c r="E2099" s="89" t="s">
        <v>604</v>
      </c>
      <c r="F2099" s="89" t="s">
        <v>604</v>
      </c>
      <c r="G2099" s="89" t="s">
        <v>541</v>
      </c>
      <c r="H2099" s="89" t="s">
        <v>83</v>
      </c>
      <c r="I2099" s="89" t="s">
        <v>447</v>
      </c>
      <c r="J2099" s="90">
        <v>56.656889999999997</v>
      </c>
      <c r="K2099" s="90">
        <v>85.739090000000004</v>
      </c>
      <c r="L2099" s="89" t="s">
        <v>24</v>
      </c>
      <c r="M2099" s="89" t="s">
        <v>73</v>
      </c>
      <c r="N2099" s="89"/>
      <c r="O2099" s="89" t="s">
        <v>73</v>
      </c>
      <c r="P2099" s="90" t="s">
        <v>540</v>
      </c>
      <c r="Q2099" s="89" t="s">
        <v>540</v>
      </c>
      <c r="R2099" s="90">
        <v>479.9803524818098</v>
      </c>
      <c r="S2099" s="90">
        <v>295.12235540774935</v>
      </c>
      <c r="T2099" s="90">
        <v>47.077131593848343</v>
      </c>
      <c r="U2099" s="90">
        <v>2386.0969230769228</v>
      </c>
      <c r="V2099" s="90">
        <v>952.65088695487282</v>
      </c>
      <c r="W2099" s="90">
        <v>6.2560000000000004E-2</v>
      </c>
      <c r="X2099" s="90">
        <v>198.21</v>
      </c>
      <c r="Y2099" s="90">
        <v>30.027570851262023</v>
      </c>
      <c r="Z2099" s="90">
        <v>18.462854554308802</v>
      </c>
      <c r="AA2099" s="90">
        <v>2.9451453525111524</v>
      </c>
      <c r="AB2099" s="90">
        <v>149.27422350769231</v>
      </c>
      <c r="AC2099" s="90">
        <v>59.597839487896849</v>
      </c>
      <c r="AD2099" s="90">
        <v>260.30763375367115</v>
      </c>
    </row>
    <row r="2100" spans="1:30" x14ac:dyDescent="0.2">
      <c r="A2100" s="89" t="s">
        <v>1117</v>
      </c>
      <c r="B2100" s="89" t="s">
        <v>577</v>
      </c>
      <c r="C2100" s="89" t="s">
        <v>4</v>
      </c>
      <c r="D2100" s="89" t="s">
        <v>975</v>
      </c>
      <c r="E2100" s="89" t="s">
        <v>609</v>
      </c>
      <c r="F2100" s="89" t="s">
        <v>609</v>
      </c>
      <c r="G2100" s="89" t="s">
        <v>541</v>
      </c>
      <c r="H2100" s="89" t="s">
        <v>83</v>
      </c>
      <c r="I2100" s="89" t="s">
        <v>447</v>
      </c>
      <c r="J2100" s="90">
        <v>56.656889999999997</v>
      </c>
      <c r="K2100" s="90">
        <v>85.739090000000004</v>
      </c>
      <c r="L2100" s="89" t="s">
        <v>24</v>
      </c>
      <c r="M2100" s="89" t="s">
        <v>73</v>
      </c>
      <c r="N2100" s="89"/>
      <c r="O2100" s="89" t="s">
        <v>73</v>
      </c>
      <c r="P2100" s="90" t="s">
        <v>540</v>
      </c>
      <c r="Q2100" s="89" t="s">
        <v>540</v>
      </c>
      <c r="R2100" s="90">
        <v>178.4028307263163</v>
      </c>
      <c r="S2100" s="90">
        <v>577.6513816041828</v>
      </c>
      <c r="T2100" s="90">
        <v>98.458614335276465</v>
      </c>
      <c r="U2100" s="90">
        <v>2442.3507692307689</v>
      </c>
      <c r="V2100" s="90">
        <v>278.0683740130296</v>
      </c>
      <c r="W2100" s="90">
        <v>0.86778999999999995</v>
      </c>
      <c r="X2100" s="90">
        <v>48.51</v>
      </c>
      <c r="Y2100" s="90">
        <v>154.81619247599002</v>
      </c>
      <c r="Z2100" s="90">
        <v>501.28009244229378</v>
      </c>
      <c r="AA2100" s="90">
        <v>85.441400934009565</v>
      </c>
      <c r="AB2100" s="90">
        <v>2119.4475740307689</v>
      </c>
      <c r="AC2100" s="90">
        <v>241.30495428476695</v>
      </c>
      <c r="AD2100" s="90">
        <v>3102.2902141678292</v>
      </c>
    </row>
    <row r="2101" spans="1:30" x14ac:dyDescent="0.2">
      <c r="A2101" s="89" t="s">
        <v>1117</v>
      </c>
      <c r="B2101" s="89" t="s">
        <v>577</v>
      </c>
      <c r="C2101" s="89" t="s">
        <v>5</v>
      </c>
      <c r="D2101" s="89" t="s">
        <v>975</v>
      </c>
      <c r="E2101" s="89" t="s">
        <v>609</v>
      </c>
      <c r="F2101" s="89" t="s">
        <v>609</v>
      </c>
      <c r="G2101" s="89" t="s">
        <v>541</v>
      </c>
      <c r="H2101" s="89" t="s">
        <v>83</v>
      </c>
      <c r="I2101" s="89" t="s">
        <v>447</v>
      </c>
      <c r="J2101" s="90">
        <v>56.656889999999997</v>
      </c>
      <c r="K2101" s="90">
        <v>85.739090000000004</v>
      </c>
      <c r="L2101" s="89" t="s">
        <v>24</v>
      </c>
      <c r="M2101" s="89" t="s">
        <v>73</v>
      </c>
      <c r="N2101" s="89"/>
      <c r="O2101" s="89" t="s">
        <v>73</v>
      </c>
      <c r="P2101" s="90" t="s">
        <v>540</v>
      </c>
      <c r="Q2101" s="89" t="s">
        <v>540</v>
      </c>
      <c r="R2101" s="90">
        <v>178.4028307263163</v>
      </c>
      <c r="S2101" s="90">
        <v>577.6513816041828</v>
      </c>
      <c r="T2101" s="90">
        <v>98.458614335276465</v>
      </c>
      <c r="U2101" s="90">
        <v>2442.3507692307689</v>
      </c>
      <c r="V2101" s="90">
        <v>278.0683740130296</v>
      </c>
      <c r="W2101" s="90">
        <v>1.03779</v>
      </c>
      <c r="X2101" s="90">
        <v>48.51</v>
      </c>
      <c r="Y2101" s="90">
        <v>185.14467369946379</v>
      </c>
      <c r="Z2101" s="90">
        <v>599.48082731500483</v>
      </c>
      <c r="AA2101" s="90">
        <v>102.17936537100657</v>
      </c>
      <c r="AB2101" s="90">
        <v>2534.6472047999996</v>
      </c>
      <c r="AC2101" s="90">
        <v>288.57657786698201</v>
      </c>
      <c r="AD2101" s="90">
        <v>3710.0286490524568</v>
      </c>
    </row>
    <row r="2102" spans="1:30" x14ac:dyDescent="0.2">
      <c r="A2102" s="89" t="s">
        <v>1117</v>
      </c>
      <c r="B2102" s="89" t="s">
        <v>577</v>
      </c>
      <c r="C2102" s="89" t="s">
        <v>10</v>
      </c>
      <c r="D2102" s="89" t="s">
        <v>975</v>
      </c>
      <c r="E2102" s="89" t="s">
        <v>609</v>
      </c>
      <c r="F2102" s="89" t="s">
        <v>609</v>
      </c>
      <c r="G2102" s="89" t="s">
        <v>541</v>
      </c>
      <c r="H2102" s="89" t="s">
        <v>83</v>
      </c>
      <c r="I2102" s="89" t="s">
        <v>447</v>
      </c>
      <c r="J2102" s="90">
        <v>56.656889999999997</v>
      </c>
      <c r="K2102" s="90">
        <v>85.739090000000004</v>
      </c>
      <c r="L2102" s="89" t="s">
        <v>24</v>
      </c>
      <c r="M2102" s="89" t="s">
        <v>73</v>
      </c>
      <c r="N2102" s="89"/>
      <c r="O2102" s="89" t="s">
        <v>73</v>
      </c>
      <c r="P2102" s="90" t="s">
        <v>540</v>
      </c>
      <c r="Q2102" s="89" t="s">
        <v>540</v>
      </c>
      <c r="R2102" s="90">
        <v>178.4028307263163</v>
      </c>
      <c r="S2102" s="90">
        <v>577.6513816041828</v>
      </c>
      <c r="T2102" s="90">
        <v>98.458614335276465</v>
      </c>
      <c r="U2102" s="90">
        <v>2442.3507692307689</v>
      </c>
      <c r="V2102" s="90">
        <v>278.0683740130296</v>
      </c>
      <c r="W2102" s="90">
        <v>0.21833</v>
      </c>
      <c r="X2102" s="90">
        <v>48.51</v>
      </c>
      <c r="Y2102" s="90">
        <v>38.950690032476636</v>
      </c>
      <c r="Z2102" s="90">
        <v>126.11862614564123</v>
      </c>
      <c r="AA2102" s="90">
        <v>21.49646926782091</v>
      </c>
      <c r="AB2102" s="90">
        <v>533.23844344615372</v>
      </c>
      <c r="AC2102" s="90">
        <v>60.710668098264748</v>
      </c>
      <c r="AD2102" s="90">
        <v>780.51489699035722</v>
      </c>
    </row>
    <row r="2103" spans="1:30" x14ac:dyDescent="0.2">
      <c r="A2103" s="89" t="s">
        <v>1117</v>
      </c>
      <c r="B2103" s="89" t="s">
        <v>578</v>
      </c>
      <c r="C2103" s="89" t="s">
        <v>6</v>
      </c>
      <c r="D2103" s="89" t="s">
        <v>975</v>
      </c>
      <c r="E2103" s="89" t="s">
        <v>609</v>
      </c>
      <c r="F2103" s="89" t="s">
        <v>609</v>
      </c>
      <c r="G2103" s="89" t="s">
        <v>541</v>
      </c>
      <c r="H2103" s="89" t="s">
        <v>83</v>
      </c>
      <c r="I2103" s="89" t="s">
        <v>447</v>
      </c>
      <c r="J2103" s="90">
        <v>56.656889999999997</v>
      </c>
      <c r="K2103" s="90">
        <v>85.739090000000004</v>
      </c>
      <c r="L2103" s="89" t="s">
        <v>24</v>
      </c>
      <c r="M2103" s="89" t="s">
        <v>73</v>
      </c>
      <c r="N2103" s="89"/>
      <c r="O2103" s="89" t="s">
        <v>73</v>
      </c>
      <c r="P2103" s="90" t="s">
        <v>540</v>
      </c>
      <c r="Q2103" s="89" t="s">
        <v>540</v>
      </c>
      <c r="R2103" s="90">
        <v>178.4028307263163</v>
      </c>
      <c r="S2103" s="90">
        <v>577.6513816041828</v>
      </c>
      <c r="T2103" s="90">
        <v>98.458614335276465</v>
      </c>
      <c r="U2103" s="90">
        <v>2408.9881818181821</v>
      </c>
      <c r="V2103" s="90">
        <v>278.0683740130296</v>
      </c>
      <c r="W2103" s="90">
        <v>1.8789199999999999</v>
      </c>
      <c r="X2103" s="90">
        <v>48.51</v>
      </c>
      <c r="Y2103" s="90">
        <v>335.20464670829023</v>
      </c>
      <c r="Z2103" s="90">
        <v>1085.360733923731</v>
      </c>
      <c r="AA2103" s="90">
        <v>184.99585964683766</v>
      </c>
      <c r="AB2103" s="90">
        <v>4526.2960745818182</v>
      </c>
      <c r="AC2103" s="90">
        <v>522.46822930056157</v>
      </c>
      <c r="AD2103" s="90">
        <v>6654.3255441612391</v>
      </c>
    </row>
    <row r="2104" spans="1:30" x14ac:dyDescent="0.2">
      <c r="A2104" s="89" t="s">
        <v>1117</v>
      </c>
      <c r="B2104" s="89" t="s">
        <v>578</v>
      </c>
      <c r="C2104" s="89" t="s">
        <v>7</v>
      </c>
      <c r="D2104" s="89" t="s">
        <v>975</v>
      </c>
      <c r="E2104" s="89" t="s">
        <v>609</v>
      </c>
      <c r="F2104" s="89" t="s">
        <v>609</v>
      </c>
      <c r="G2104" s="89" t="s">
        <v>541</v>
      </c>
      <c r="H2104" s="89" t="s">
        <v>83</v>
      </c>
      <c r="I2104" s="89" t="s">
        <v>447</v>
      </c>
      <c r="J2104" s="90">
        <v>56.656889999999997</v>
      </c>
      <c r="K2104" s="90">
        <v>85.739090000000004</v>
      </c>
      <c r="L2104" s="89" t="s">
        <v>24</v>
      </c>
      <c r="M2104" s="89" t="s">
        <v>73</v>
      </c>
      <c r="N2104" s="89"/>
      <c r="O2104" s="89" t="s">
        <v>73</v>
      </c>
      <c r="P2104" s="90" t="s">
        <v>540</v>
      </c>
      <c r="Q2104" s="89" t="s">
        <v>540</v>
      </c>
      <c r="R2104" s="90">
        <v>178.4028307263163</v>
      </c>
      <c r="S2104" s="90">
        <v>577.6513816041828</v>
      </c>
      <c r="T2104" s="90">
        <v>98.458614335276465</v>
      </c>
      <c r="U2104" s="90">
        <v>2408.9881818181821</v>
      </c>
      <c r="V2104" s="90">
        <v>278.0683740130296</v>
      </c>
      <c r="W2104" s="90">
        <v>1.3757600000000001</v>
      </c>
      <c r="X2104" s="90">
        <v>48.51</v>
      </c>
      <c r="Y2104" s="90">
        <v>245.43947840003693</v>
      </c>
      <c r="Z2104" s="90">
        <v>794.70966475577063</v>
      </c>
      <c r="AA2104" s="90">
        <v>135.45542325789995</v>
      </c>
      <c r="AB2104" s="90">
        <v>3314.1895810181823</v>
      </c>
      <c r="AC2104" s="90">
        <v>382.55534623216562</v>
      </c>
      <c r="AD2104" s="90">
        <v>4872.3494936640554</v>
      </c>
    </row>
    <row r="2105" spans="1:30" x14ac:dyDescent="0.2">
      <c r="A2105" s="89" t="s">
        <v>1117</v>
      </c>
      <c r="B2105" s="89" t="s">
        <v>577</v>
      </c>
      <c r="C2105" s="89" t="s">
        <v>9</v>
      </c>
      <c r="D2105" s="89" t="s">
        <v>976</v>
      </c>
      <c r="E2105" s="89" t="s">
        <v>604</v>
      </c>
      <c r="F2105" s="89" t="s">
        <v>604</v>
      </c>
      <c r="G2105" s="89" t="s">
        <v>541</v>
      </c>
      <c r="H2105" s="89" t="s">
        <v>83</v>
      </c>
      <c r="I2105" s="89" t="s">
        <v>448</v>
      </c>
      <c r="J2105" s="90">
        <v>56.516288000000003</v>
      </c>
      <c r="K2105" s="90">
        <v>84.976996999999997</v>
      </c>
      <c r="L2105" s="89" t="s">
        <v>24</v>
      </c>
      <c r="M2105" s="89" t="s">
        <v>73</v>
      </c>
      <c r="N2105" s="89"/>
      <c r="O2105" s="89" t="s">
        <v>73</v>
      </c>
      <c r="P2105" s="90" t="s">
        <v>540</v>
      </c>
      <c r="Q2105" s="89" t="s">
        <v>540</v>
      </c>
      <c r="R2105" s="90">
        <v>479.9803524818098</v>
      </c>
      <c r="S2105" s="90">
        <v>295.12235540774935</v>
      </c>
      <c r="T2105" s="90">
        <v>47.077131593848343</v>
      </c>
      <c r="U2105" s="90">
        <v>2386.0969230769228</v>
      </c>
      <c r="V2105" s="90">
        <v>1011.5277012689698</v>
      </c>
      <c r="W2105" s="90">
        <v>8.9039999999999994E-2</v>
      </c>
      <c r="X2105" s="90">
        <v>210.46</v>
      </c>
      <c r="Y2105" s="90">
        <v>42.737450584980344</v>
      </c>
      <c r="Z2105" s="90">
        <v>26.277694525506</v>
      </c>
      <c r="AA2105" s="90">
        <v>4.191747797116256</v>
      </c>
      <c r="AB2105" s="90">
        <v>212.45807003076919</v>
      </c>
      <c r="AC2105" s="90">
        <v>90.066426520989069</v>
      </c>
      <c r="AD2105" s="90">
        <v>375.73138945936086</v>
      </c>
    </row>
    <row r="2106" spans="1:30" x14ac:dyDescent="0.2">
      <c r="A2106" s="89" t="s">
        <v>1117</v>
      </c>
      <c r="B2106" s="89" t="s">
        <v>577</v>
      </c>
      <c r="C2106" s="89" t="s">
        <v>4</v>
      </c>
      <c r="D2106" s="89" t="s">
        <v>976</v>
      </c>
      <c r="E2106" s="89" t="s">
        <v>609</v>
      </c>
      <c r="F2106" s="89" t="s">
        <v>609</v>
      </c>
      <c r="G2106" s="89" t="s">
        <v>541</v>
      </c>
      <c r="H2106" s="89" t="s">
        <v>83</v>
      </c>
      <c r="I2106" s="89" t="s">
        <v>448</v>
      </c>
      <c r="J2106" s="90">
        <v>56.516288000000003</v>
      </c>
      <c r="K2106" s="90">
        <v>84.976996999999997</v>
      </c>
      <c r="L2106" s="89" t="s">
        <v>24</v>
      </c>
      <c r="M2106" s="89" t="s">
        <v>73</v>
      </c>
      <c r="N2106" s="89"/>
      <c r="O2106" s="89" t="s">
        <v>73</v>
      </c>
      <c r="P2106" s="90" t="s">
        <v>540</v>
      </c>
      <c r="Q2106" s="89" t="s">
        <v>540</v>
      </c>
      <c r="R2106" s="90">
        <v>178.4028307263163</v>
      </c>
      <c r="S2106" s="90">
        <v>577.6513816041828</v>
      </c>
      <c r="T2106" s="90">
        <v>98.458614335276465</v>
      </c>
      <c r="U2106" s="90">
        <v>2442.3507692307689</v>
      </c>
      <c r="V2106" s="90">
        <v>278.0683740130296</v>
      </c>
      <c r="W2106" s="90">
        <v>1.2702500000000001</v>
      </c>
      <c r="X2106" s="90">
        <v>18.170000000000002</v>
      </c>
      <c r="Y2106" s="90">
        <v>226.6161957301033</v>
      </c>
      <c r="Z2106" s="90">
        <v>733.76166748271328</v>
      </c>
      <c r="AA2106" s="90">
        <v>125.06705485938494</v>
      </c>
      <c r="AB2106" s="90">
        <v>3102.3960646153846</v>
      </c>
      <c r="AC2106" s="90">
        <v>353.21635209005086</v>
      </c>
      <c r="AD2106" s="90">
        <v>4541.0573347776372</v>
      </c>
    </row>
    <row r="2107" spans="1:30" x14ac:dyDescent="0.2">
      <c r="A2107" s="89" t="s">
        <v>1117</v>
      </c>
      <c r="B2107" s="89" t="s">
        <v>577</v>
      </c>
      <c r="C2107" s="89" t="s">
        <v>5</v>
      </c>
      <c r="D2107" s="89" t="s">
        <v>976</v>
      </c>
      <c r="E2107" s="89" t="s">
        <v>609</v>
      </c>
      <c r="F2107" s="89" t="s">
        <v>609</v>
      </c>
      <c r="G2107" s="89" t="s">
        <v>541</v>
      </c>
      <c r="H2107" s="89" t="s">
        <v>83</v>
      </c>
      <c r="I2107" s="89" t="s">
        <v>448</v>
      </c>
      <c r="J2107" s="90">
        <v>56.516288000000003</v>
      </c>
      <c r="K2107" s="90">
        <v>84.976996999999997</v>
      </c>
      <c r="L2107" s="89" t="s">
        <v>24</v>
      </c>
      <c r="M2107" s="89" t="s">
        <v>73</v>
      </c>
      <c r="N2107" s="89"/>
      <c r="O2107" s="89" t="s">
        <v>73</v>
      </c>
      <c r="P2107" s="90" t="s">
        <v>540</v>
      </c>
      <c r="Q2107" s="89" t="s">
        <v>540</v>
      </c>
      <c r="R2107" s="90">
        <v>178.4028307263163</v>
      </c>
      <c r="S2107" s="90">
        <v>577.6513816041828</v>
      </c>
      <c r="T2107" s="90">
        <v>98.458614335276465</v>
      </c>
      <c r="U2107" s="90">
        <v>2442.3507692307689</v>
      </c>
      <c r="V2107" s="90">
        <v>278.0683740130296</v>
      </c>
      <c r="W2107" s="90">
        <v>1.49878</v>
      </c>
      <c r="X2107" s="90">
        <v>18.170000000000002</v>
      </c>
      <c r="Y2107" s="90">
        <v>267.38659463598833</v>
      </c>
      <c r="Z2107" s="90">
        <v>865.77233772071713</v>
      </c>
      <c r="AA2107" s="90">
        <v>147.56780199342566</v>
      </c>
      <c r="AB2107" s="90">
        <v>3660.5464859076919</v>
      </c>
      <c r="AC2107" s="90">
        <v>416.76331760324848</v>
      </c>
      <c r="AD2107" s="90">
        <v>5358.0365378610713</v>
      </c>
    </row>
    <row r="2108" spans="1:30" x14ac:dyDescent="0.2">
      <c r="A2108" s="89" t="s">
        <v>1117</v>
      </c>
      <c r="B2108" s="89" t="s">
        <v>577</v>
      </c>
      <c r="C2108" s="89" t="s">
        <v>10</v>
      </c>
      <c r="D2108" s="89" t="s">
        <v>976</v>
      </c>
      <c r="E2108" s="89" t="s">
        <v>609</v>
      </c>
      <c r="F2108" s="89" t="s">
        <v>609</v>
      </c>
      <c r="G2108" s="89" t="s">
        <v>541</v>
      </c>
      <c r="H2108" s="89" t="s">
        <v>83</v>
      </c>
      <c r="I2108" s="89" t="s">
        <v>448</v>
      </c>
      <c r="J2108" s="90">
        <v>56.516288000000003</v>
      </c>
      <c r="K2108" s="90">
        <v>84.976996999999997</v>
      </c>
      <c r="L2108" s="89" t="s">
        <v>24</v>
      </c>
      <c r="M2108" s="89" t="s">
        <v>73</v>
      </c>
      <c r="N2108" s="89"/>
      <c r="O2108" s="89" t="s">
        <v>73</v>
      </c>
      <c r="P2108" s="90" t="s">
        <v>540</v>
      </c>
      <c r="Q2108" s="89" t="s">
        <v>540</v>
      </c>
      <c r="R2108" s="90">
        <v>178.4028307263163</v>
      </c>
      <c r="S2108" s="90">
        <v>577.6513816041828</v>
      </c>
      <c r="T2108" s="90">
        <v>98.458614335276465</v>
      </c>
      <c r="U2108" s="90">
        <v>2442.3507692307689</v>
      </c>
      <c r="V2108" s="90">
        <v>278.0683740130296</v>
      </c>
      <c r="W2108" s="90">
        <v>0.31229000000000001</v>
      </c>
      <c r="X2108" s="90">
        <v>18.170000000000002</v>
      </c>
      <c r="Y2108" s="90">
        <v>55.713420007521322</v>
      </c>
      <c r="Z2108" s="90">
        <v>180.39474996117025</v>
      </c>
      <c r="AA2108" s="90">
        <v>30.747640670763488</v>
      </c>
      <c r="AB2108" s="90">
        <v>762.72172172307683</v>
      </c>
      <c r="AC2108" s="90">
        <v>86.837972520529021</v>
      </c>
      <c r="AD2108" s="90">
        <v>1116.415504883061</v>
      </c>
    </row>
    <row r="2109" spans="1:30" x14ac:dyDescent="0.2">
      <c r="A2109" s="89" t="s">
        <v>1117</v>
      </c>
      <c r="B2109" s="89" t="s">
        <v>578</v>
      </c>
      <c r="C2109" s="89" t="s">
        <v>6</v>
      </c>
      <c r="D2109" s="89" t="s">
        <v>976</v>
      </c>
      <c r="E2109" s="89" t="s">
        <v>609</v>
      </c>
      <c r="F2109" s="89" t="s">
        <v>609</v>
      </c>
      <c r="G2109" s="89" t="s">
        <v>541</v>
      </c>
      <c r="H2109" s="89" t="s">
        <v>83</v>
      </c>
      <c r="I2109" s="89" t="s">
        <v>448</v>
      </c>
      <c r="J2109" s="90">
        <v>56.516288000000003</v>
      </c>
      <c r="K2109" s="90">
        <v>84.976996999999997</v>
      </c>
      <c r="L2109" s="89" t="s">
        <v>24</v>
      </c>
      <c r="M2109" s="89" t="s">
        <v>73</v>
      </c>
      <c r="N2109" s="89"/>
      <c r="O2109" s="89" t="s">
        <v>73</v>
      </c>
      <c r="P2109" s="90" t="s">
        <v>540</v>
      </c>
      <c r="Q2109" s="89" t="s">
        <v>540</v>
      </c>
      <c r="R2109" s="90">
        <v>178.4028307263163</v>
      </c>
      <c r="S2109" s="90">
        <v>577.6513816041828</v>
      </c>
      <c r="T2109" s="90">
        <v>98.458614335276465</v>
      </c>
      <c r="U2109" s="90">
        <v>2408.9881818181821</v>
      </c>
      <c r="V2109" s="90">
        <v>278.0683740130296</v>
      </c>
      <c r="W2109" s="90">
        <v>0.44899</v>
      </c>
      <c r="X2109" s="90">
        <v>18.170000000000002</v>
      </c>
      <c r="Y2109" s="90">
        <v>80.101086967808754</v>
      </c>
      <c r="Z2109" s="90">
        <v>259.35969382646203</v>
      </c>
      <c r="AA2109" s="90">
        <v>44.206933250395778</v>
      </c>
      <c r="AB2109" s="90">
        <v>1081.6116037545455</v>
      </c>
      <c r="AC2109" s="90">
        <v>124.84991924811015</v>
      </c>
      <c r="AD2109" s="90">
        <v>1590.1292370473222</v>
      </c>
    </row>
    <row r="2110" spans="1:30" x14ac:dyDescent="0.2">
      <c r="A2110" s="89" t="s">
        <v>1117</v>
      </c>
      <c r="B2110" s="89" t="s">
        <v>578</v>
      </c>
      <c r="C2110" s="89" t="s">
        <v>7</v>
      </c>
      <c r="D2110" s="89" t="s">
        <v>976</v>
      </c>
      <c r="E2110" s="89" t="s">
        <v>609</v>
      </c>
      <c r="F2110" s="89" t="s">
        <v>609</v>
      </c>
      <c r="G2110" s="89" t="s">
        <v>541</v>
      </c>
      <c r="H2110" s="89" t="s">
        <v>83</v>
      </c>
      <c r="I2110" s="89" t="s">
        <v>448</v>
      </c>
      <c r="J2110" s="90">
        <v>56.516288000000003</v>
      </c>
      <c r="K2110" s="90">
        <v>84.976996999999997</v>
      </c>
      <c r="L2110" s="89" t="s">
        <v>24</v>
      </c>
      <c r="M2110" s="89" t="s">
        <v>73</v>
      </c>
      <c r="N2110" s="89"/>
      <c r="O2110" s="89" t="s">
        <v>73</v>
      </c>
      <c r="P2110" s="90" t="s">
        <v>540</v>
      </c>
      <c r="Q2110" s="89" t="s">
        <v>540</v>
      </c>
      <c r="R2110" s="90">
        <v>178.4028307263163</v>
      </c>
      <c r="S2110" s="90">
        <v>577.6513816041828</v>
      </c>
      <c r="T2110" s="90">
        <v>98.458614335276465</v>
      </c>
      <c r="U2110" s="90">
        <v>2408.9881818181821</v>
      </c>
      <c r="V2110" s="90">
        <v>278.0683740130296</v>
      </c>
      <c r="W2110" s="90">
        <v>0.32745000000000002</v>
      </c>
      <c r="X2110" s="90">
        <v>18.170000000000002</v>
      </c>
      <c r="Y2110" s="90">
        <v>58.418006921332271</v>
      </c>
      <c r="Z2110" s="90">
        <v>189.15194490628966</v>
      </c>
      <c r="AA2110" s="90">
        <v>32.240273264086284</v>
      </c>
      <c r="AB2110" s="90">
        <v>788.8231801363637</v>
      </c>
      <c r="AC2110" s="90">
        <v>91.053489070566542</v>
      </c>
      <c r="AD2110" s="90">
        <v>1159.6868942986384</v>
      </c>
    </row>
    <row r="2111" spans="1:30" x14ac:dyDescent="0.2">
      <c r="A2111" s="89" t="s">
        <v>1117</v>
      </c>
      <c r="B2111" s="89" t="s">
        <v>577</v>
      </c>
      <c r="C2111" s="89" t="s">
        <v>9</v>
      </c>
      <c r="D2111" s="89" t="s">
        <v>977</v>
      </c>
      <c r="E2111" s="89" t="s">
        <v>604</v>
      </c>
      <c r="F2111" s="89" t="s">
        <v>604</v>
      </c>
      <c r="G2111" s="89" t="s">
        <v>541</v>
      </c>
      <c r="H2111" s="89" t="s">
        <v>83</v>
      </c>
      <c r="I2111" s="89" t="s">
        <v>449</v>
      </c>
      <c r="J2111" s="90">
        <v>56.483423000000002</v>
      </c>
      <c r="K2111" s="90">
        <v>84.982512</v>
      </c>
      <c r="L2111" s="89" t="s">
        <v>24</v>
      </c>
      <c r="M2111" s="89" t="s">
        <v>73</v>
      </c>
      <c r="N2111" s="89"/>
      <c r="O2111" s="89" t="s">
        <v>73</v>
      </c>
      <c r="P2111" s="90" t="s">
        <v>540</v>
      </c>
      <c r="Q2111" s="89" t="s">
        <v>540</v>
      </c>
      <c r="R2111" s="90">
        <v>479.9803524818098</v>
      </c>
      <c r="S2111" s="90">
        <v>295.12235540774935</v>
      </c>
      <c r="T2111" s="90">
        <v>47.077131593848343</v>
      </c>
      <c r="U2111" s="90">
        <v>2386.0969230769228</v>
      </c>
      <c r="V2111" s="90">
        <v>995.85925925558558</v>
      </c>
      <c r="W2111" s="90">
        <v>0.10005</v>
      </c>
      <c r="X2111" s="90">
        <v>207.2</v>
      </c>
      <c r="Y2111" s="90">
        <v>48.022034265805068</v>
      </c>
      <c r="Z2111" s="90">
        <v>29.526991658545324</v>
      </c>
      <c r="AA2111" s="90">
        <v>4.710067015964527</v>
      </c>
      <c r="AB2111" s="90">
        <v>238.72899715384614</v>
      </c>
      <c r="AC2111" s="90">
        <v>99.635718888521339</v>
      </c>
      <c r="AD2111" s="90">
        <v>420.62380898268242</v>
      </c>
    </row>
    <row r="2112" spans="1:30" x14ac:dyDescent="0.2">
      <c r="A2112" s="89" t="s">
        <v>1117</v>
      </c>
      <c r="B2112" s="89" t="s">
        <v>577</v>
      </c>
      <c r="C2112" s="89" t="s">
        <v>5</v>
      </c>
      <c r="D2112" s="89" t="s">
        <v>977</v>
      </c>
      <c r="E2112" s="89" t="s">
        <v>609</v>
      </c>
      <c r="F2112" s="89" t="s">
        <v>609</v>
      </c>
      <c r="G2112" s="89" t="s">
        <v>541</v>
      </c>
      <c r="H2112" s="89" t="s">
        <v>83</v>
      </c>
      <c r="I2112" s="89" t="s">
        <v>449</v>
      </c>
      <c r="J2112" s="90">
        <v>56.483423000000002</v>
      </c>
      <c r="K2112" s="90">
        <v>84.982512</v>
      </c>
      <c r="L2112" s="89" t="s">
        <v>24</v>
      </c>
      <c r="M2112" s="89" t="s">
        <v>73</v>
      </c>
      <c r="N2112" s="89"/>
      <c r="O2112" s="89" t="s">
        <v>73</v>
      </c>
      <c r="P2112" s="90" t="s">
        <v>540</v>
      </c>
      <c r="Q2112" s="89" t="s">
        <v>540</v>
      </c>
      <c r="R2112" s="90">
        <v>178.4028307263163</v>
      </c>
      <c r="S2112" s="90">
        <v>577.6513816041828</v>
      </c>
      <c r="T2112" s="90">
        <v>98.458614335276465</v>
      </c>
      <c r="U2112" s="90">
        <v>2442.3507692307689</v>
      </c>
      <c r="V2112" s="90">
        <v>278.0683740130296</v>
      </c>
      <c r="W2112" s="90">
        <v>1.70306</v>
      </c>
      <c r="X2112" s="90">
        <v>20.34</v>
      </c>
      <c r="Y2112" s="90">
        <v>303.83072489676022</v>
      </c>
      <c r="Z2112" s="90">
        <v>983.77496195481956</v>
      </c>
      <c r="AA2112" s="90">
        <v>167.68092772983593</v>
      </c>
      <c r="AB2112" s="90">
        <v>4159.4699010461536</v>
      </c>
      <c r="AC2112" s="90">
        <v>473.56712504663017</v>
      </c>
      <c r="AD2112" s="90">
        <v>6088.3236406741999</v>
      </c>
    </row>
    <row r="2113" spans="1:30" x14ac:dyDescent="0.2">
      <c r="A2113" s="89" t="s">
        <v>1117</v>
      </c>
      <c r="B2113" s="89" t="s">
        <v>577</v>
      </c>
      <c r="C2113" s="89" t="s">
        <v>10</v>
      </c>
      <c r="D2113" s="89" t="s">
        <v>977</v>
      </c>
      <c r="E2113" s="89" t="s">
        <v>609</v>
      </c>
      <c r="F2113" s="89" t="s">
        <v>609</v>
      </c>
      <c r="G2113" s="89" t="s">
        <v>541</v>
      </c>
      <c r="H2113" s="89" t="s">
        <v>83</v>
      </c>
      <c r="I2113" s="89" t="s">
        <v>449</v>
      </c>
      <c r="J2113" s="90">
        <v>56.483423000000002</v>
      </c>
      <c r="K2113" s="90">
        <v>84.982512</v>
      </c>
      <c r="L2113" s="89" t="s">
        <v>24</v>
      </c>
      <c r="M2113" s="89" t="s">
        <v>73</v>
      </c>
      <c r="N2113" s="89"/>
      <c r="O2113" s="89" t="s">
        <v>73</v>
      </c>
      <c r="P2113" s="90" t="s">
        <v>540</v>
      </c>
      <c r="Q2113" s="89" t="s">
        <v>540</v>
      </c>
      <c r="R2113" s="90">
        <v>178.4028307263163</v>
      </c>
      <c r="S2113" s="90">
        <v>577.6513816041828</v>
      </c>
      <c r="T2113" s="90">
        <v>98.458614335276465</v>
      </c>
      <c r="U2113" s="90">
        <v>2442.3507692307689</v>
      </c>
      <c r="V2113" s="90">
        <v>278.0683740130296</v>
      </c>
      <c r="W2113" s="90">
        <v>0.35226000000000002</v>
      </c>
      <c r="X2113" s="90">
        <v>20.34</v>
      </c>
      <c r="Y2113" s="90">
        <v>62.84418115165218</v>
      </c>
      <c r="Z2113" s="90">
        <v>203.48347568388945</v>
      </c>
      <c r="AA2113" s="90">
        <v>34.683031485744486</v>
      </c>
      <c r="AB2113" s="90">
        <v>860.34248196923068</v>
      </c>
      <c r="AC2113" s="90">
        <v>97.952365429829811</v>
      </c>
      <c r="AD2113" s="90">
        <v>1259.3055357203466</v>
      </c>
    </row>
    <row r="2114" spans="1:30" x14ac:dyDescent="0.2">
      <c r="A2114" s="89" t="s">
        <v>1117</v>
      </c>
      <c r="B2114" s="89" t="s">
        <v>577</v>
      </c>
      <c r="C2114" s="89" t="s">
        <v>4</v>
      </c>
      <c r="D2114" s="89" t="s">
        <v>977</v>
      </c>
      <c r="E2114" s="89" t="s">
        <v>612</v>
      </c>
      <c r="F2114" s="89" t="s">
        <v>612</v>
      </c>
      <c r="G2114" s="89" t="s">
        <v>541</v>
      </c>
      <c r="H2114" s="89" t="s">
        <v>83</v>
      </c>
      <c r="I2114" s="89" t="s">
        <v>449</v>
      </c>
      <c r="J2114" s="90">
        <v>56.483423000000002</v>
      </c>
      <c r="K2114" s="90">
        <v>84.982512</v>
      </c>
      <c r="L2114" s="89" t="s">
        <v>24</v>
      </c>
      <c r="M2114" s="89" t="s">
        <v>73</v>
      </c>
      <c r="N2114" s="89"/>
      <c r="O2114" s="89" t="s">
        <v>73</v>
      </c>
      <c r="P2114" s="90" t="s">
        <v>540</v>
      </c>
      <c r="Q2114" s="89" t="s">
        <v>540</v>
      </c>
      <c r="R2114" s="90">
        <v>356.34522196</v>
      </c>
      <c r="S2114" s="90">
        <v>218.96523092000001</v>
      </c>
      <c r="T2114" s="90">
        <v>11.786150933333333</v>
      </c>
      <c r="U2114" s="90">
        <v>796.42</v>
      </c>
      <c r="V2114" s="90">
        <v>1096.3103138812696</v>
      </c>
      <c r="W2114" s="90">
        <v>1.4580299999999999</v>
      </c>
      <c r="X2114" s="90">
        <v>228.1</v>
      </c>
      <c r="Y2114" s="90">
        <v>519.56202397433879</v>
      </c>
      <c r="Z2114" s="90">
        <v>319.2578756382876</v>
      </c>
      <c r="AA2114" s="90">
        <v>17.184561645327999</v>
      </c>
      <c r="AB2114" s="90">
        <v>1161.2042525999998</v>
      </c>
      <c r="AC2114" s="90">
        <v>1598.4533269483074</v>
      </c>
      <c r="AD2114" s="90">
        <v>3615.6620408062618</v>
      </c>
    </row>
    <row r="2115" spans="1:30" x14ac:dyDescent="0.2">
      <c r="A2115" s="89" t="s">
        <v>1117</v>
      </c>
      <c r="B2115" s="89" t="s">
        <v>577</v>
      </c>
      <c r="C2115" s="89" t="s">
        <v>9</v>
      </c>
      <c r="D2115" s="89" t="s">
        <v>978</v>
      </c>
      <c r="E2115" s="89" t="s">
        <v>604</v>
      </c>
      <c r="F2115" s="89" t="s">
        <v>604</v>
      </c>
      <c r="G2115" s="89" t="s">
        <v>541</v>
      </c>
      <c r="H2115" s="89" t="s">
        <v>83</v>
      </c>
      <c r="I2115" s="89" t="s">
        <v>450</v>
      </c>
      <c r="J2115" s="90">
        <v>56.507745</v>
      </c>
      <c r="K2115" s="90">
        <v>84.983688999999998</v>
      </c>
      <c r="L2115" s="89" t="s">
        <v>24</v>
      </c>
      <c r="M2115" s="89" t="s">
        <v>73</v>
      </c>
      <c r="N2115" s="89"/>
      <c r="O2115" s="89" t="s">
        <v>73</v>
      </c>
      <c r="P2115" s="90" t="s">
        <v>540</v>
      </c>
      <c r="Q2115" s="89" t="s">
        <v>540</v>
      </c>
      <c r="R2115" s="90">
        <v>479.9803524818098</v>
      </c>
      <c r="S2115" s="90">
        <v>295.12235540774935</v>
      </c>
      <c r="T2115" s="90">
        <v>47.077131593848343</v>
      </c>
      <c r="U2115" s="90">
        <v>2386.0969230769228</v>
      </c>
      <c r="V2115" s="90">
        <v>1008.451688112968</v>
      </c>
      <c r="W2115" s="90">
        <v>0.10122</v>
      </c>
      <c r="X2115" s="90">
        <v>209.82</v>
      </c>
      <c r="Y2115" s="90">
        <v>48.583611278208792</v>
      </c>
      <c r="Z2115" s="90">
        <v>29.872284814372392</v>
      </c>
      <c r="AA2115" s="90">
        <v>4.7651472599293294</v>
      </c>
      <c r="AB2115" s="90">
        <v>241.52073055384614</v>
      </c>
      <c r="AC2115" s="90">
        <v>102.07547987079462</v>
      </c>
      <c r="AD2115" s="90">
        <v>426.81725377715134</v>
      </c>
    </row>
    <row r="2116" spans="1:30" x14ac:dyDescent="0.2">
      <c r="A2116" s="89" t="s">
        <v>1117</v>
      </c>
      <c r="B2116" s="89" t="s">
        <v>577</v>
      </c>
      <c r="C2116" s="89" t="s">
        <v>4</v>
      </c>
      <c r="D2116" s="89" t="s">
        <v>978</v>
      </c>
      <c r="E2116" s="89" t="s">
        <v>609</v>
      </c>
      <c r="F2116" s="89" t="s">
        <v>609</v>
      </c>
      <c r="G2116" s="89" t="s">
        <v>541</v>
      </c>
      <c r="H2116" s="89" t="s">
        <v>83</v>
      </c>
      <c r="I2116" s="89" t="s">
        <v>450</v>
      </c>
      <c r="J2116" s="90">
        <v>56.507745</v>
      </c>
      <c r="K2116" s="90">
        <v>84.983688999999998</v>
      </c>
      <c r="L2116" s="89" t="s">
        <v>24</v>
      </c>
      <c r="M2116" s="89" t="s">
        <v>73</v>
      </c>
      <c r="N2116" s="89"/>
      <c r="O2116" s="89" t="s">
        <v>73</v>
      </c>
      <c r="P2116" s="90" t="s">
        <v>540</v>
      </c>
      <c r="Q2116" s="89" t="s">
        <v>540</v>
      </c>
      <c r="R2116" s="90">
        <v>178.4028307263163</v>
      </c>
      <c r="S2116" s="90">
        <v>577.6513816041828</v>
      </c>
      <c r="T2116" s="90">
        <v>98.458614335276465</v>
      </c>
      <c r="U2116" s="90">
        <v>2442.3507692307689</v>
      </c>
      <c r="V2116" s="90">
        <v>278.0683740130296</v>
      </c>
      <c r="W2116" s="90">
        <v>1.79175</v>
      </c>
      <c r="X2116" s="90">
        <v>19.18</v>
      </c>
      <c r="Y2116" s="90">
        <v>319.65327195387721</v>
      </c>
      <c r="Z2116" s="90">
        <v>1035.0068629892944</v>
      </c>
      <c r="AA2116" s="90">
        <v>176.41322223523161</v>
      </c>
      <c r="AB2116" s="90">
        <v>4376.0819907692303</v>
      </c>
      <c r="AC2116" s="90">
        <v>498.22900913784576</v>
      </c>
      <c r="AD2116" s="90">
        <v>6405.3843570854788</v>
      </c>
    </row>
    <row r="2117" spans="1:30" x14ac:dyDescent="0.2">
      <c r="A2117" s="89" t="s">
        <v>1117</v>
      </c>
      <c r="B2117" s="89" t="s">
        <v>577</v>
      </c>
      <c r="C2117" s="89" t="s">
        <v>5</v>
      </c>
      <c r="D2117" s="89" t="s">
        <v>978</v>
      </c>
      <c r="E2117" s="89" t="s">
        <v>609</v>
      </c>
      <c r="F2117" s="89" t="s">
        <v>609</v>
      </c>
      <c r="G2117" s="89" t="s">
        <v>541</v>
      </c>
      <c r="H2117" s="89" t="s">
        <v>83</v>
      </c>
      <c r="I2117" s="89" t="s">
        <v>450</v>
      </c>
      <c r="J2117" s="90">
        <v>56.507745</v>
      </c>
      <c r="K2117" s="90">
        <v>84.983688999999998</v>
      </c>
      <c r="L2117" s="89" t="s">
        <v>24</v>
      </c>
      <c r="M2117" s="89" t="s">
        <v>73</v>
      </c>
      <c r="N2117" s="89"/>
      <c r="O2117" s="89" t="s">
        <v>73</v>
      </c>
      <c r="P2117" s="90" t="s">
        <v>540</v>
      </c>
      <c r="Q2117" s="89" t="s">
        <v>540</v>
      </c>
      <c r="R2117" s="90">
        <v>178.4028307263163</v>
      </c>
      <c r="S2117" s="90">
        <v>577.6513816041828</v>
      </c>
      <c r="T2117" s="90">
        <v>98.458614335276465</v>
      </c>
      <c r="U2117" s="90">
        <v>2442.3507692307689</v>
      </c>
      <c r="V2117" s="90">
        <v>278.0683740130296</v>
      </c>
      <c r="W2117" s="90">
        <v>1.9187000000000001</v>
      </c>
      <c r="X2117" s="90">
        <v>19.18</v>
      </c>
      <c r="Y2117" s="90">
        <v>342.30151131458308</v>
      </c>
      <c r="Z2117" s="90">
        <v>1108.3397058839455</v>
      </c>
      <c r="AA2117" s="90">
        <v>188.91254332509496</v>
      </c>
      <c r="AB2117" s="90">
        <v>4686.1384209230764</v>
      </c>
      <c r="AC2117" s="90">
        <v>533.52978921879992</v>
      </c>
      <c r="AD2117" s="90">
        <v>6859.2219706654996</v>
      </c>
    </row>
    <row r="2118" spans="1:30" x14ac:dyDescent="0.2">
      <c r="A2118" s="89" t="s">
        <v>1117</v>
      </c>
      <c r="B2118" s="89" t="s">
        <v>577</v>
      </c>
      <c r="C2118" s="89" t="s">
        <v>10</v>
      </c>
      <c r="D2118" s="89" t="s">
        <v>978</v>
      </c>
      <c r="E2118" s="89" t="s">
        <v>609</v>
      </c>
      <c r="F2118" s="89" t="s">
        <v>609</v>
      </c>
      <c r="G2118" s="89" t="s">
        <v>541</v>
      </c>
      <c r="H2118" s="89" t="s">
        <v>83</v>
      </c>
      <c r="I2118" s="89" t="s">
        <v>450</v>
      </c>
      <c r="J2118" s="90">
        <v>56.507745</v>
      </c>
      <c r="K2118" s="90">
        <v>84.983688999999998</v>
      </c>
      <c r="L2118" s="89" t="s">
        <v>24</v>
      </c>
      <c r="M2118" s="89" t="s">
        <v>73</v>
      </c>
      <c r="N2118" s="89"/>
      <c r="O2118" s="89" t="s">
        <v>73</v>
      </c>
      <c r="P2118" s="90" t="s">
        <v>540</v>
      </c>
      <c r="Q2118" s="89" t="s">
        <v>540</v>
      </c>
      <c r="R2118" s="90">
        <v>178.4028307263163</v>
      </c>
      <c r="S2118" s="90">
        <v>577.6513816041828</v>
      </c>
      <c r="T2118" s="90">
        <v>98.458614335276465</v>
      </c>
      <c r="U2118" s="90">
        <v>2442.3507692307689</v>
      </c>
      <c r="V2118" s="90">
        <v>278.0683740130296</v>
      </c>
      <c r="W2118" s="90">
        <v>0.37039</v>
      </c>
      <c r="X2118" s="90">
        <v>19.18</v>
      </c>
      <c r="Y2118" s="90">
        <v>66.078624472720293</v>
      </c>
      <c r="Z2118" s="90">
        <v>213.95629523237326</v>
      </c>
      <c r="AA2118" s="90">
        <v>36.468086163643051</v>
      </c>
      <c r="AB2118" s="90">
        <v>904.62230141538453</v>
      </c>
      <c r="AC2118" s="90">
        <v>102.99374505068603</v>
      </c>
      <c r="AD2118" s="90">
        <v>1324.1190523348073</v>
      </c>
    </row>
    <row r="2119" spans="1:30" x14ac:dyDescent="0.2">
      <c r="A2119" s="89" t="s">
        <v>1117</v>
      </c>
      <c r="B2119" s="89" t="s">
        <v>578</v>
      </c>
      <c r="C2119" s="89" t="s">
        <v>6</v>
      </c>
      <c r="D2119" s="89" t="s">
        <v>978</v>
      </c>
      <c r="E2119" s="89" t="s">
        <v>609</v>
      </c>
      <c r="F2119" s="89" t="s">
        <v>609</v>
      </c>
      <c r="G2119" s="89" t="s">
        <v>541</v>
      </c>
      <c r="H2119" s="89" t="s">
        <v>83</v>
      </c>
      <c r="I2119" s="89" t="s">
        <v>450</v>
      </c>
      <c r="J2119" s="90">
        <v>56.507745</v>
      </c>
      <c r="K2119" s="90">
        <v>84.983688999999998</v>
      </c>
      <c r="L2119" s="89" t="s">
        <v>24</v>
      </c>
      <c r="M2119" s="89" t="s">
        <v>73</v>
      </c>
      <c r="N2119" s="89"/>
      <c r="O2119" s="89" t="s">
        <v>73</v>
      </c>
      <c r="P2119" s="90" t="s">
        <v>540</v>
      </c>
      <c r="Q2119" s="89" t="s">
        <v>540</v>
      </c>
      <c r="R2119" s="90">
        <v>178.4028307263163</v>
      </c>
      <c r="S2119" s="90">
        <v>577.6513816041828</v>
      </c>
      <c r="T2119" s="90">
        <v>98.458614335276465</v>
      </c>
      <c r="U2119" s="90">
        <v>2408.9881818181821</v>
      </c>
      <c r="V2119" s="90">
        <v>278.0683740130296</v>
      </c>
      <c r="W2119" s="90">
        <v>2.1878700000000002</v>
      </c>
      <c r="X2119" s="90">
        <v>19.18</v>
      </c>
      <c r="Y2119" s="90">
        <v>390.32220126118568</v>
      </c>
      <c r="Z2119" s="90">
        <v>1263.8261282703436</v>
      </c>
      <c r="AA2119" s="90">
        <v>215.41464854572135</v>
      </c>
      <c r="AB2119" s="90">
        <v>5270.5529733545463</v>
      </c>
      <c r="AC2119" s="90">
        <v>608.37745345188716</v>
      </c>
      <c r="AD2119" s="90">
        <v>7748.493404883684</v>
      </c>
    </row>
    <row r="2120" spans="1:30" x14ac:dyDescent="0.2">
      <c r="A2120" s="89" t="s">
        <v>1117</v>
      </c>
      <c r="B2120" s="89" t="s">
        <v>578</v>
      </c>
      <c r="C2120" s="89" t="s">
        <v>7</v>
      </c>
      <c r="D2120" s="89" t="s">
        <v>978</v>
      </c>
      <c r="E2120" s="89" t="s">
        <v>609</v>
      </c>
      <c r="F2120" s="89" t="s">
        <v>609</v>
      </c>
      <c r="G2120" s="89" t="s">
        <v>541</v>
      </c>
      <c r="H2120" s="89" t="s">
        <v>83</v>
      </c>
      <c r="I2120" s="89" t="s">
        <v>450</v>
      </c>
      <c r="J2120" s="90">
        <v>56.507745</v>
      </c>
      <c r="K2120" s="90">
        <v>84.983688999999998</v>
      </c>
      <c r="L2120" s="89" t="s">
        <v>24</v>
      </c>
      <c r="M2120" s="89" t="s">
        <v>73</v>
      </c>
      <c r="N2120" s="89"/>
      <c r="O2120" s="89" t="s">
        <v>73</v>
      </c>
      <c r="P2120" s="90" t="s">
        <v>540</v>
      </c>
      <c r="Q2120" s="89" t="s">
        <v>540</v>
      </c>
      <c r="R2120" s="90">
        <v>178.4028307263163</v>
      </c>
      <c r="S2120" s="90">
        <v>577.6513816041828</v>
      </c>
      <c r="T2120" s="90">
        <v>98.458614335276465</v>
      </c>
      <c r="U2120" s="90">
        <v>2408.9881818181821</v>
      </c>
      <c r="V2120" s="90">
        <v>278.0683740130296</v>
      </c>
      <c r="W2120" s="90">
        <v>1.59324</v>
      </c>
      <c r="X2120" s="90">
        <v>19.18</v>
      </c>
      <c r="Y2120" s="90">
        <v>284.23852602639619</v>
      </c>
      <c r="Z2120" s="90">
        <v>920.33728722704825</v>
      </c>
      <c r="AA2120" s="90">
        <v>156.86820270353587</v>
      </c>
      <c r="AB2120" s="90">
        <v>3838.0963308000005</v>
      </c>
      <c r="AC2120" s="90">
        <v>443.02965621251928</v>
      </c>
      <c r="AD2120" s="90">
        <v>5642.5700029695008</v>
      </c>
    </row>
    <row r="2121" spans="1:30" x14ac:dyDescent="0.2">
      <c r="A2121" s="89" t="s">
        <v>1117</v>
      </c>
      <c r="B2121" s="89" t="s">
        <v>577</v>
      </c>
      <c r="C2121" s="89" t="s">
        <v>9</v>
      </c>
      <c r="D2121" s="89" t="s">
        <v>988</v>
      </c>
      <c r="E2121" s="89" t="s">
        <v>604</v>
      </c>
      <c r="F2121" s="89" t="s">
        <v>604</v>
      </c>
      <c r="G2121" s="89" t="s">
        <v>541</v>
      </c>
      <c r="H2121" s="89" t="s">
        <v>83</v>
      </c>
      <c r="I2121" s="89" t="s">
        <v>460</v>
      </c>
      <c r="J2121" s="90">
        <v>56.484639999999999</v>
      </c>
      <c r="K2121" s="90">
        <v>84.947648999999998</v>
      </c>
      <c r="L2121" s="89" t="s">
        <v>24</v>
      </c>
      <c r="M2121" s="89" t="s">
        <v>73</v>
      </c>
      <c r="N2121" s="89"/>
      <c r="O2121" s="89" t="s">
        <v>73</v>
      </c>
      <c r="P2121" s="90" t="s">
        <v>540</v>
      </c>
      <c r="Q2121" s="89" t="s">
        <v>540</v>
      </c>
      <c r="R2121" s="90">
        <v>479.9803524818098</v>
      </c>
      <c r="S2121" s="90">
        <v>295.12235540774935</v>
      </c>
      <c r="T2121" s="90">
        <v>47.077131593848343</v>
      </c>
      <c r="U2121" s="90">
        <v>2386.0969230769228</v>
      </c>
      <c r="V2121" s="90">
        <v>987.15990954876793</v>
      </c>
      <c r="W2121" s="90">
        <v>0.10161000000000001</v>
      </c>
      <c r="X2121" s="90">
        <v>205.39</v>
      </c>
      <c r="Y2121" s="90">
        <v>48.770803615676698</v>
      </c>
      <c r="Z2121" s="90">
        <v>29.987382532981414</v>
      </c>
      <c r="AA2121" s="90">
        <v>4.7835073412509308</v>
      </c>
      <c r="AB2121" s="90">
        <v>242.45130835384614</v>
      </c>
      <c r="AC2121" s="90">
        <v>100.30531840925032</v>
      </c>
      <c r="AD2121" s="90">
        <v>426.2983202530055</v>
      </c>
    </row>
    <row r="2122" spans="1:30" x14ac:dyDescent="0.2">
      <c r="A2122" s="89" t="s">
        <v>1117</v>
      </c>
      <c r="B2122" s="89" t="s">
        <v>577</v>
      </c>
      <c r="C2122" s="89" t="s">
        <v>5</v>
      </c>
      <c r="D2122" s="89" t="s">
        <v>988</v>
      </c>
      <c r="E2122" s="89" t="s">
        <v>609</v>
      </c>
      <c r="F2122" s="89" t="s">
        <v>609</v>
      </c>
      <c r="G2122" s="89" t="s">
        <v>541</v>
      </c>
      <c r="H2122" s="89" t="s">
        <v>83</v>
      </c>
      <c r="I2122" s="89" t="s">
        <v>460</v>
      </c>
      <c r="J2122" s="90">
        <v>56.484639999999999</v>
      </c>
      <c r="K2122" s="90">
        <v>84.947648999999998</v>
      </c>
      <c r="L2122" s="89" t="s">
        <v>24</v>
      </c>
      <c r="M2122" s="89" t="s">
        <v>73</v>
      </c>
      <c r="N2122" s="89"/>
      <c r="O2122" s="89" t="s">
        <v>73</v>
      </c>
      <c r="P2122" s="90" t="s">
        <v>540</v>
      </c>
      <c r="Q2122" s="89" t="s">
        <v>540</v>
      </c>
      <c r="R2122" s="90">
        <v>178.4028307263163</v>
      </c>
      <c r="S2122" s="90">
        <v>577.6513816041828</v>
      </c>
      <c r="T2122" s="90">
        <v>98.458614335276465</v>
      </c>
      <c r="U2122" s="90">
        <v>2442.3507692307689</v>
      </c>
      <c r="V2122" s="90">
        <v>278.0683740130296</v>
      </c>
      <c r="W2122" s="90">
        <v>1.9250499999999999</v>
      </c>
      <c r="X2122" s="90">
        <v>21.16</v>
      </c>
      <c r="Y2122" s="90">
        <v>343.43436928969516</v>
      </c>
      <c r="Z2122" s="90">
        <v>1112.0077921571321</v>
      </c>
      <c r="AA2122" s="90">
        <v>189.53775552612396</v>
      </c>
      <c r="AB2122" s="90">
        <v>4701.6473483076916</v>
      </c>
      <c r="AC2122" s="90">
        <v>535.29552339378256</v>
      </c>
      <c r="AD2122" s="90">
        <v>6881.9227886744256</v>
      </c>
    </row>
    <row r="2123" spans="1:30" x14ac:dyDescent="0.2">
      <c r="A2123" s="89" t="s">
        <v>1117</v>
      </c>
      <c r="B2123" s="89" t="s">
        <v>577</v>
      </c>
      <c r="C2123" s="89" t="s">
        <v>10</v>
      </c>
      <c r="D2123" s="89" t="s">
        <v>988</v>
      </c>
      <c r="E2123" s="89" t="s">
        <v>609</v>
      </c>
      <c r="F2123" s="89" t="s">
        <v>609</v>
      </c>
      <c r="G2123" s="89" t="s">
        <v>541</v>
      </c>
      <c r="H2123" s="89" t="s">
        <v>83</v>
      </c>
      <c r="I2123" s="89" t="s">
        <v>460</v>
      </c>
      <c r="J2123" s="90">
        <v>56.484639999999999</v>
      </c>
      <c r="K2123" s="90">
        <v>84.947648999999998</v>
      </c>
      <c r="L2123" s="89" t="s">
        <v>24</v>
      </c>
      <c r="M2123" s="89" t="s">
        <v>73</v>
      </c>
      <c r="N2123" s="89"/>
      <c r="O2123" s="89" t="s">
        <v>73</v>
      </c>
      <c r="P2123" s="90" t="s">
        <v>540</v>
      </c>
      <c r="Q2123" s="89" t="s">
        <v>540</v>
      </c>
      <c r="R2123" s="90">
        <v>178.4028307263163</v>
      </c>
      <c r="S2123" s="90">
        <v>577.6513816041828</v>
      </c>
      <c r="T2123" s="90">
        <v>98.458614335276465</v>
      </c>
      <c r="U2123" s="90">
        <v>2442.3507692307689</v>
      </c>
      <c r="V2123" s="90">
        <v>278.0683740130296</v>
      </c>
      <c r="W2123" s="90">
        <v>0.37174000000000001</v>
      </c>
      <c r="X2123" s="90">
        <v>21.16</v>
      </c>
      <c r="Y2123" s="90">
        <v>66.319468294200817</v>
      </c>
      <c r="Z2123" s="90">
        <v>214.73612459753892</v>
      </c>
      <c r="AA2123" s="90">
        <v>36.601005292995673</v>
      </c>
      <c r="AB2123" s="90">
        <v>907.91947495384613</v>
      </c>
      <c r="AC2123" s="90">
        <v>103.36913735560363</v>
      </c>
      <c r="AD2123" s="90">
        <v>1328.9452104941852</v>
      </c>
    </row>
    <row r="2124" spans="1:30" x14ac:dyDescent="0.2">
      <c r="A2124" s="89" t="s">
        <v>1117</v>
      </c>
      <c r="B2124" s="89" t="s">
        <v>578</v>
      </c>
      <c r="C2124" s="89" t="s">
        <v>6</v>
      </c>
      <c r="D2124" s="89" t="s">
        <v>988</v>
      </c>
      <c r="E2124" s="89" t="s">
        <v>609</v>
      </c>
      <c r="F2124" s="89" t="s">
        <v>609</v>
      </c>
      <c r="G2124" s="89" t="s">
        <v>541</v>
      </c>
      <c r="H2124" s="89" t="s">
        <v>83</v>
      </c>
      <c r="I2124" s="89" t="s">
        <v>460</v>
      </c>
      <c r="J2124" s="90">
        <v>56.484639999999999</v>
      </c>
      <c r="K2124" s="90">
        <v>84.947648999999998</v>
      </c>
      <c r="L2124" s="89" t="s">
        <v>24</v>
      </c>
      <c r="M2124" s="89" t="s">
        <v>73</v>
      </c>
      <c r="N2124" s="89"/>
      <c r="O2124" s="89" t="s">
        <v>73</v>
      </c>
      <c r="P2124" s="90" t="s">
        <v>540</v>
      </c>
      <c r="Q2124" s="89" t="s">
        <v>540</v>
      </c>
      <c r="R2124" s="90">
        <v>178.4028307263163</v>
      </c>
      <c r="S2124" s="90">
        <v>577.6513816041828</v>
      </c>
      <c r="T2124" s="90">
        <v>98.458614335276465</v>
      </c>
      <c r="U2124" s="90">
        <v>2408.9881818181821</v>
      </c>
      <c r="V2124" s="90">
        <v>278.0683740130296</v>
      </c>
      <c r="W2124" s="90">
        <v>2.19286</v>
      </c>
      <c r="X2124" s="90">
        <v>21.16</v>
      </c>
      <c r="Y2124" s="90">
        <v>391.21243138650993</v>
      </c>
      <c r="Z2124" s="90">
        <v>1266.7086086645484</v>
      </c>
      <c r="AA2124" s="90">
        <v>215.90595703125436</v>
      </c>
      <c r="AB2124" s="90">
        <v>5282.5738243818187</v>
      </c>
      <c r="AC2124" s="90">
        <v>609.76501463821205</v>
      </c>
      <c r="AD2124" s="90">
        <v>7766.1658361023428</v>
      </c>
    </row>
    <row r="2125" spans="1:30" x14ac:dyDescent="0.2">
      <c r="A2125" s="89" t="s">
        <v>1117</v>
      </c>
      <c r="B2125" s="89" t="s">
        <v>578</v>
      </c>
      <c r="C2125" s="89" t="s">
        <v>7</v>
      </c>
      <c r="D2125" s="89" t="s">
        <v>988</v>
      </c>
      <c r="E2125" s="89" t="s">
        <v>609</v>
      </c>
      <c r="F2125" s="89" t="s">
        <v>609</v>
      </c>
      <c r="G2125" s="89" t="s">
        <v>541</v>
      </c>
      <c r="H2125" s="89" t="s">
        <v>83</v>
      </c>
      <c r="I2125" s="89" t="s">
        <v>460</v>
      </c>
      <c r="J2125" s="90">
        <v>56.484639999999999</v>
      </c>
      <c r="K2125" s="90">
        <v>84.947648999999998</v>
      </c>
      <c r="L2125" s="89" t="s">
        <v>24</v>
      </c>
      <c r="M2125" s="89" t="s">
        <v>73</v>
      </c>
      <c r="N2125" s="89"/>
      <c r="O2125" s="89" t="s">
        <v>73</v>
      </c>
      <c r="P2125" s="90" t="s">
        <v>540</v>
      </c>
      <c r="Q2125" s="89" t="s">
        <v>540</v>
      </c>
      <c r="R2125" s="90">
        <v>178.4028307263163</v>
      </c>
      <c r="S2125" s="90">
        <v>577.6513816041828</v>
      </c>
      <c r="T2125" s="90">
        <v>98.458614335276465</v>
      </c>
      <c r="U2125" s="90">
        <v>2408.9881818181821</v>
      </c>
      <c r="V2125" s="90">
        <v>278.0683740130296</v>
      </c>
      <c r="W2125" s="90">
        <v>1.59684</v>
      </c>
      <c r="X2125" s="90">
        <v>21.16</v>
      </c>
      <c r="Y2125" s="90">
        <v>284.88077621701092</v>
      </c>
      <c r="Z2125" s="90">
        <v>922.41683220082325</v>
      </c>
      <c r="AA2125" s="90">
        <v>157.22265371514288</v>
      </c>
      <c r="AB2125" s="90">
        <v>3846.7686882545459</v>
      </c>
      <c r="AC2125" s="90">
        <v>444.03070235896621</v>
      </c>
      <c r="AD2125" s="90">
        <v>5655.3196527464897</v>
      </c>
    </row>
    <row r="2126" spans="1:30" x14ac:dyDescent="0.2">
      <c r="A2126" s="89" t="s">
        <v>1117</v>
      </c>
      <c r="B2126" s="89" t="s">
        <v>577</v>
      </c>
      <c r="C2126" s="89" t="s">
        <v>4</v>
      </c>
      <c r="D2126" s="89" t="s">
        <v>988</v>
      </c>
      <c r="E2126" s="89" t="s">
        <v>612</v>
      </c>
      <c r="F2126" s="89" t="s">
        <v>612</v>
      </c>
      <c r="G2126" s="89" t="s">
        <v>541</v>
      </c>
      <c r="H2126" s="89" t="s">
        <v>83</v>
      </c>
      <c r="I2126" s="89" t="s">
        <v>460</v>
      </c>
      <c r="J2126" s="90">
        <v>56.484639999999999</v>
      </c>
      <c r="K2126" s="90">
        <v>84.947648999999998</v>
      </c>
      <c r="L2126" s="89" t="s">
        <v>24</v>
      </c>
      <c r="M2126" s="89" t="s">
        <v>73</v>
      </c>
      <c r="N2126" s="89"/>
      <c r="O2126" s="89" t="s">
        <v>73</v>
      </c>
      <c r="P2126" s="90" t="s">
        <v>540</v>
      </c>
      <c r="Q2126" s="89" t="s">
        <v>540</v>
      </c>
      <c r="R2126" s="90">
        <v>356.34522196</v>
      </c>
      <c r="S2126" s="90">
        <v>218.96523092000001</v>
      </c>
      <c r="T2126" s="90">
        <v>11.786150933333333</v>
      </c>
      <c r="U2126" s="90">
        <v>796.42</v>
      </c>
      <c r="V2126" s="90">
        <v>1087.6590268800146</v>
      </c>
      <c r="W2126" s="90">
        <v>1.7969999999999999</v>
      </c>
      <c r="X2126" s="90">
        <v>226.3</v>
      </c>
      <c r="Y2126" s="90">
        <v>640.35236386212</v>
      </c>
      <c r="Z2126" s="90">
        <v>393.48051996324</v>
      </c>
      <c r="AA2126" s="90">
        <v>21.179713227200001</v>
      </c>
      <c r="AB2126" s="90">
        <v>1431.1667399999999</v>
      </c>
      <c r="AC2126" s="90">
        <v>1954.5232713033861</v>
      </c>
      <c r="AD2126" s="90">
        <v>4440.7026083559467</v>
      </c>
    </row>
    <row r="2127" spans="1:30" x14ac:dyDescent="0.2">
      <c r="A2127" s="89" t="s">
        <v>1117</v>
      </c>
      <c r="B2127" s="89" t="s">
        <v>577</v>
      </c>
      <c r="C2127" s="89" t="s">
        <v>9</v>
      </c>
      <c r="D2127" s="89" t="s">
        <v>989</v>
      </c>
      <c r="E2127" s="89" t="s">
        <v>604</v>
      </c>
      <c r="F2127" s="89" t="s">
        <v>604</v>
      </c>
      <c r="G2127" s="89" t="s">
        <v>541</v>
      </c>
      <c r="H2127" s="89" t="s">
        <v>83</v>
      </c>
      <c r="I2127" s="89" t="s">
        <v>461</v>
      </c>
      <c r="J2127" s="90">
        <v>56.484639999999999</v>
      </c>
      <c r="K2127" s="90">
        <v>84.947648999999998</v>
      </c>
      <c r="L2127" s="89" t="s">
        <v>24</v>
      </c>
      <c r="M2127" s="89" t="s">
        <v>73</v>
      </c>
      <c r="N2127" s="89"/>
      <c r="O2127" s="89" t="s">
        <v>73</v>
      </c>
      <c r="P2127" s="90" t="s">
        <v>540</v>
      </c>
      <c r="Q2127" s="89" t="s">
        <v>540</v>
      </c>
      <c r="R2127" s="90">
        <v>479.9803524818098</v>
      </c>
      <c r="S2127" s="90">
        <v>295.12235540774935</v>
      </c>
      <c r="T2127" s="90">
        <v>47.077131593848343</v>
      </c>
      <c r="U2127" s="90">
        <v>2386.0969230769228</v>
      </c>
      <c r="V2127" s="90">
        <v>987.15990954876793</v>
      </c>
      <c r="W2127" s="90">
        <v>0.10161000000000001</v>
      </c>
      <c r="X2127" s="90">
        <v>205.39</v>
      </c>
      <c r="Y2127" s="90">
        <v>48.770803615676698</v>
      </c>
      <c r="Z2127" s="90">
        <v>29.987382532981414</v>
      </c>
      <c r="AA2127" s="90">
        <v>4.7835073412509308</v>
      </c>
      <c r="AB2127" s="90">
        <v>242.45130835384614</v>
      </c>
      <c r="AC2127" s="90">
        <v>100.30531840925032</v>
      </c>
      <c r="AD2127" s="90">
        <v>426.2983202530055</v>
      </c>
    </row>
    <row r="2128" spans="1:30" x14ac:dyDescent="0.2">
      <c r="A2128" s="89" t="s">
        <v>1117</v>
      </c>
      <c r="B2128" s="89" t="s">
        <v>577</v>
      </c>
      <c r="C2128" s="89" t="s">
        <v>5</v>
      </c>
      <c r="D2128" s="89" t="s">
        <v>989</v>
      </c>
      <c r="E2128" s="89" t="s">
        <v>609</v>
      </c>
      <c r="F2128" s="89" t="s">
        <v>609</v>
      </c>
      <c r="G2128" s="89" t="s">
        <v>541</v>
      </c>
      <c r="H2128" s="89" t="s">
        <v>83</v>
      </c>
      <c r="I2128" s="89" t="s">
        <v>461</v>
      </c>
      <c r="J2128" s="90">
        <v>56.484639999999999</v>
      </c>
      <c r="K2128" s="90">
        <v>84.947648999999998</v>
      </c>
      <c r="L2128" s="89" t="s">
        <v>24</v>
      </c>
      <c r="M2128" s="89" t="s">
        <v>73</v>
      </c>
      <c r="N2128" s="89"/>
      <c r="O2128" s="89" t="s">
        <v>73</v>
      </c>
      <c r="P2128" s="90" t="s">
        <v>540</v>
      </c>
      <c r="Q2128" s="89" t="s">
        <v>540</v>
      </c>
      <c r="R2128" s="90">
        <v>178.4028307263163</v>
      </c>
      <c r="S2128" s="90">
        <v>577.6513816041828</v>
      </c>
      <c r="T2128" s="90">
        <v>98.458614335276465</v>
      </c>
      <c r="U2128" s="90">
        <v>2442.3507692307689</v>
      </c>
      <c r="V2128" s="90">
        <v>278.0683740130296</v>
      </c>
      <c r="W2128" s="90">
        <v>1.9250499999999999</v>
      </c>
      <c r="X2128" s="90">
        <v>21.16</v>
      </c>
      <c r="Y2128" s="90">
        <v>343.43436928969516</v>
      </c>
      <c r="Z2128" s="90">
        <v>1112.0077921571321</v>
      </c>
      <c r="AA2128" s="90">
        <v>189.53775552612396</v>
      </c>
      <c r="AB2128" s="90">
        <v>4701.6473483076916</v>
      </c>
      <c r="AC2128" s="90">
        <v>535.29552339378256</v>
      </c>
      <c r="AD2128" s="90">
        <v>6881.9227886744256</v>
      </c>
    </row>
    <row r="2129" spans="1:30" x14ac:dyDescent="0.2">
      <c r="A2129" s="89" t="s">
        <v>1117</v>
      </c>
      <c r="B2129" s="89" t="s">
        <v>577</v>
      </c>
      <c r="C2129" s="89" t="s">
        <v>10</v>
      </c>
      <c r="D2129" s="89" t="s">
        <v>989</v>
      </c>
      <c r="E2129" s="89" t="s">
        <v>609</v>
      </c>
      <c r="F2129" s="89" t="s">
        <v>609</v>
      </c>
      <c r="G2129" s="89" t="s">
        <v>541</v>
      </c>
      <c r="H2129" s="89" t="s">
        <v>83</v>
      </c>
      <c r="I2129" s="89" t="s">
        <v>461</v>
      </c>
      <c r="J2129" s="90">
        <v>56.484639999999999</v>
      </c>
      <c r="K2129" s="90">
        <v>84.947648999999998</v>
      </c>
      <c r="L2129" s="89" t="s">
        <v>24</v>
      </c>
      <c r="M2129" s="89" t="s">
        <v>73</v>
      </c>
      <c r="N2129" s="89"/>
      <c r="O2129" s="89" t="s">
        <v>73</v>
      </c>
      <c r="P2129" s="90" t="s">
        <v>540</v>
      </c>
      <c r="Q2129" s="89" t="s">
        <v>540</v>
      </c>
      <c r="R2129" s="90">
        <v>178.4028307263163</v>
      </c>
      <c r="S2129" s="90">
        <v>577.6513816041828</v>
      </c>
      <c r="T2129" s="90">
        <v>98.458614335276465</v>
      </c>
      <c r="U2129" s="90">
        <v>2442.3507692307689</v>
      </c>
      <c r="V2129" s="90">
        <v>278.0683740130296</v>
      </c>
      <c r="W2129" s="90">
        <v>0.37174000000000001</v>
      </c>
      <c r="X2129" s="90">
        <v>21.16</v>
      </c>
      <c r="Y2129" s="90">
        <v>66.319468294200817</v>
      </c>
      <c r="Z2129" s="90">
        <v>214.73612459753892</v>
      </c>
      <c r="AA2129" s="90">
        <v>36.601005292995673</v>
      </c>
      <c r="AB2129" s="90">
        <v>907.91947495384613</v>
      </c>
      <c r="AC2129" s="90">
        <v>103.36913735560363</v>
      </c>
      <c r="AD2129" s="90">
        <v>1328.9452104941852</v>
      </c>
    </row>
    <row r="2130" spans="1:30" x14ac:dyDescent="0.2">
      <c r="A2130" s="89" t="s">
        <v>1117</v>
      </c>
      <c r="B2130" s="89" t="s">
        <v>578</v>
      </c>
      <c r="C2130" s="89" t="s">
        <v>6</v>
      </c>
      <c r="D2130" s="89" t="s">
        <v>989</v>
      </c>
      <c r="E2130" s="89" t="s">
        <v>609</v>
      </c>
      <c r="F2130" s="89" t="s">
        <v>609</v>
      </c>
      <c r="G2130" s="89" t="s">
        <v>541</v>
      </c>
      <c r="H2130" s="89" t="s">
        <v>83</v>
      </c>
      <c r="I2130" s="89" t="s">
        <v>461</v>
      </c>
      <c r="J2130" s="90">
        <v>56.484639999999999</v>
      </c>
      <c r="K2130" s="90">
        <v>84.947648999999998</v>
      </c>
      <c r="L2130" s="89" t="s">
        <v>24</v>
      </c>
      <c r="M2130" s="89" t="s">
        <v>73</v>
      </c>
      <c r="N2130" s="89"/>
      <c r="O2130" s="89" t="s">
        <v>73</v>
      </c>
      <c r="P2130" s="90" t="s">
        <v>540</v>
      </c>
      <c r="Q2130" s="89" t="s">
        <v>540</v>
      </c>
      <c r="R2130" s="90">
        <v>178.4028307263163</v>
      </c>
      <c r="S2130" s="90">
        <v>577.6513816041828</v>
      </c>
      <c r="T2130" s="90">
        <v>98.458614335276465</v>
      </c>
      <c r="U2130" s="90">
        <v>2408.9881818181821</v>
      </c>
      <c r="V2130" s="90">
        <v>278.0683740130296</v>
      </c>
      <c r="W2130" s="90">
        <v>2.19286</v>
      </c>
      <c r="X2130" s="90">
        <v>21.16</v>
      </c>
      <c r="Y2130" s="90">
        <v>391.21243138650993</v>
      </c>
      <c r="Z2130" s="90">
        <v>1266.7086086645484</v>
      </c>
      <c r="AA2130" s="90">
        <v>215.90595703125436</v>
      </c>
      <c r="AB2130" s="90">
        <v>5282.5738243818187</v>
      </c>
      <c r="AC2130" s="90">
        <v>609.76501463821205</v>
      </c>
      <c r="AD2130" s="90">
        <v>7766.1658361023428</v>
      </c>
    </row>
    <row r="2131" spans="1:30" x14ac:dyDescent="0.2">
      <c r="A2131" s="89" t="s">
        <v>1117</v>
      </c>
      <c r="B2131" s="89" t="s">
        <v>578</v>
      </c>
      <c r="C2131" s="89" t="s">
        <v>7</v>
      </c>
      <c r="D2131" s="89" t="s">
        <v>989</v>
      </c>
      <c r="E2131" s="89" t="s">
        <v>609</v>
      </c>
      <c r="F2131" s="89" t="s">
        <v>609</v>
      </c>
      <c r="G2131" s="89" t="s">
        <v>541</v>
      </c>
      <c r="H2131" s="89" t="s">
        <v>83</v>
      </c>
      <c r="I2131" s="89" t="s">
        <v>461</v>
      </c>
      <c r="J2131" s="90">
        <v>56.484639999999999</v>
      </c>
      <c r="K2131" s="90">
        <v>84.947648999999998</v>
      </c>
      <c r="L2131" s="89" t="s">
        <v>24</v>
      </c>
      <c r="M2131" s="89" t="s">
        <v>73</v>
      </c>
      <c r="N2131" s="89"/>
      <c r="O2131" s="89" t="s">
        <v>73</v>
      </c>
      <c r="P2131" s="90" t="s">
        <v>540</v>
      </c>
      <c r="Q2131" s="89" t="s">
        <v>540</v>
      </c>
      <c r="R2131" s="90">
        <v>178.4028307263163</v>
      </c>
      <c r="S2131" s="90">
        <v>577.6513816041828</v>
      </c>
      <c r="T2131" s="90">
        <v>98.458614335276465</v>
      </c>
      <c r="U2131" s="90">
        <v>2408.9881818181821</v>
      </c>
      <c r="V2131" s="90">
        <v>278.0683740130296</v>
      </c>
      <c r="W2131" s="90">
        <v>1.59684</v>
      </c>
      <c r="X2131" s="90">
        <v>21.16</v>
      </c>
      <c r="Y2131" s="90">
        <v>284.88077621701092</v>
      </c>
      <c r="Z2131" s="90">
        <v>922.41683220082325</v>
      </c>
      <c r="AA2131" s="90">
        <v>157.22265371514288</v>
      </c>
      <c r="AB2131" s="90">
        <v>3846.7686882545459</v>
      </c>
      <c r="AC2131" s="90">
        <v>444.03070235896621</v>
      </c>
      <c r="AD2131" s="90">
        <v>5655.3196527464897</v>
      </c>
    </row>
    <row r="2132" spans="1:30" x14ac:dyDescent="0.2">
      <c r="A2132" s="89" t="s">
        <v>1117</v>
      </c>
      <c r="B2132" s="89" t="s">
        <v>577</v>
      </c>
      <c r="C2132" s="89" t="s">
        <v>4</v>
      </c>
      <c r="D2132" s="89" t="s">
        <v>989</v>
      </c>
      <c r="E2132" s="89" t="s">
        <v>612</v>
      </c>
      <c r="F2132" s="89" t="s">
        <v>612</v>
      </c>
      <c r="G2132" s="89" t="s">
        <v>541</v>
      </c>
      <c r="H2132" s="89" t="s">
        <v>83</v>
      </c>
      <c r="I2132" s="89" t="s">
        <v>461</v>
      </c>
      <c r="J2132" s="90">
        <v>56.484639999999999</v>
      </c>
      <c r="K2132" s="90">
        <v>84.947648999999998</v>
      </c>
      <c r="L2132" s="89" t="s">
        <v>24</v>
      </c>
      <c r="M2132" s="89" t="s">
        <v>73</v>
      </c>
      <c r="N2132" s="89"/>
      <c r="O2132" s="89" t="s">
        <v>73</v>
      </c>
      <c r="P2132" s="90" t="s">
        <v>540</v>
      </c>
      <c r="Q2132" s="89" t="s">
        <v>540</v>
      </c>
      <c r="R2132" s="90">
        <v>356.34522196</v>
      </c>
      <c r="S2132" s="90">
        <v>218.96523092000001</v>
      </c>
      <c r="T2132" s="90">
        <v>11.786150933333333</v>
      </c>
      <c r="U2132" s="90">
        <v>796.42</v>
      </c>
      <c r="V2132" s="90">
        <v>1087.6590268800146</v>
      </c>
      <c r="W2132" s="90">
        <v>1.7969999999999999</v>
      </c>
      <c r="X2132" s="90">
        <v>226.3</v>
      </c>
      <c r="Y2132" s="90">
        <v>640.35236386212</v>
      </c>
      <c r="Z2132" s="90">
        <v>393.48051996324</v>
      </c>
      <c r="AA2132" s="90">
        <v>21.179713227200001</v>
      </c>
      <c r="AB2132" s="90">
        <v>1431.1667399999999</v>
      </c>
      <c r="AC2132" s="90">
        <v>1954.5232713033861</v>
      </c>
      <c r="AD2132" s="90">
        <v>4440.7026083559467</v>
      </c>
    </row>
    <row r="2133" spans="1:30" x14ac:dyDescent="0.2">
      <c r="A2133" s="89" t="s">
        <v>1117</v>
      </c>
      <c r="B2133" s="89" t="s">
        <v>577</v>
      </c>
      <c r="C2133" s="89" t="s">
        <v>9</v>
      </c>
      <c r="D2133" s="89" t="s">
        <v>990</v>
      </c>
      <c r="E2133" s="89" t="s">
        <v>604</v>
      </c>
      <c r="F2133" s="89" t="s">
        <v>604</v>
      </c>
      <c r="G2133" s="89" t="s">
        <v>541</v>
      </c>
      <c r="H2133" s="89" t="s">
        <v>83</v>
      </c>
      <c r="I2133" s="89" t="s">
        <v>462</v>
      </c>
      <c r="J2133" s="90">
        <v>56.484639999999999</v>
      </c>
      <c r="K2133" s="90">
        <v>84.947648999999998</v>
      </c>
      <c r="L2133" s="89" t="s">
        <v>24</v>
      </c>
      <c r="M2133" s="89" t="s">
        <v>73</v>
      </c>
      <c r="N2133" s="89"/>
      <c r="O2133" s="89" t="s">
        <v>73</v>
      </c>
      <c r="P2133" s="90" t="s">
        <v>540</v>
      </c>
      <c r="Q2133" s="89" t="s">
        <v>540</v>
      </c>
      <c r="R2133" s="90">
        <v>479.9803524818098</v>
      </c>
      <c r="S2133" s="90">
        <v>295.12235540774935</v>
      </c>
      <c r="T2133" s="90">
        <v>47.077131593848343</v>
      </c>
      <c r="U2133" s="90">
        <v>2386.0969230769228</v>
      </c>
      <c r="V2133" s="90">
        <v>987.15990954876793</v>
      </c>
      <c r="W2133" s="90">
        <v>7.9159999999999994E-2</v>
      </c>
      <c r="X2133" s="90">
        <v>205.39</v>
      </c>
      <c r="Y2133" s="90">
        <v>37.995244702460063</v>
      </c>
      <c r="Z2133" s="90">
        <v>23.361885654077437</v>
      </c>
      <c r="AA2133" s="90">
        <v>3.7266257369690345</v>
      </c>
      <c r="AB2133" s="90">
        <v>188.8834324307692</v>
      </c>
      <c r="AC2133" s="90">
        <v>78.143578439880457</v>
      </c>
      <c r="AD2133" s="90">
        <v>332.1107669641562</v>
      </c>
    </row>
    <row r="2134" spans="1:30" x14ac:dyDescent="0.2">
      <c r="A2134" s="89" t="s">
        <v>1117</v>
      </c>
      <c r="B2134" s="89" t="s">
        <v>577</v>
      </c>
      <c r="C2134" s="89" t="s">
        <v>5</v>
      </c>
      <c r="D2134" s="89" t="s">
        <v>990</v>
      </c>
      <c r="E2134" s="89" t="s">
        <v>609</v>
      </c>
      <c r="F2134" s="89" t="s">
        <v>609</v>
      </c>
      <c r="G2134" s="89" t="s">
        <v>541</v>
      </c>
      <c r="H2134" s="89" t="s">
        <v>83</v>
      </c>
      <c r="I2134" s="89" t="s">
        <v>462</v>
      </c>
      <c r="J2134" s="90">
        <v>56.484639999999999</v>
      </c>
      <c r="K2134" s="90">
        <v>84.947648999999998</v>
      </c>
      <c r="L2134" s="89" t="s">
        <v>24</v>
      </c>
      <c r="M2134" s="89" t="s">
        <v>73</v>
      </c>
      <c r="N2134" s="89"/>
      <c r="O2134" s="89" t="s">
        <v>73</v>
      </c>
      <c r="P2134" s="90" t="s">
        <v>540</v>
      </c>
      <c r="Q2134" s="89" t="s">
        <v>540</v>
      </c>
      <c r="R2134" s="90">
        <v>178.4028307263163</v>
      </c>
      <c r="S2134" s="90">
        <v>577.6513816041828</v>
      </c>
      <c r="T2134" s="90">
        <v>98.458614335276465</v>
      </c>
      <c r="U2134" s="90">
        <v>2442.3507692307689</v>
      </c>
      <c r="V2134" s="90">
        <v>278.0683740130296</v>
      </c>
      <c r="W2134" s="90">
        <v>1.3873</v>
      </c>
      <c r="X2134" s="90">
        <v>21.16</v>
      </c>
      <c r="Y2134" s="90">
        <v>247.4982470666186</v>
      </c>
      <c r="Z2134" s="90">
        <v>801.37576169948284</v>
      </c>
      <c r="AA2134" s="90">
        <v>136.59163566732903</v>
      </c>
      <c r="AB2134" s="90">
        <v>3388.2732221538458</v>
      </c>
      <c r="AC2134" s="90">
        <v>385.76425526827597</v>
      </c>
      <c r="AD2134" s="90">
        <v>4959.5031218555523</v>
      </c>
    </row>
    <row r="2135" spans="1:30" x14ac:dyDescent="0.2">
      <c r="A2135" s="89" t="s">
        <v>1117</v>
      </c>
      <c r="B2135" s="89" t="s">
        <v>577</v>
      </c>
      <c r="C2135" s="89" t="s">
        <v>10</v>
      </c>
      <c r="D2135" s="89" t="s">
        <v>990</v>
      </c>
      <c r="E2135" s="89" t="s">
        <v>609</v>
      </c>
      <c r="F2135" s="89" t="s">
        <v>609</v>
      </c>
      <c r="G2135" s="89" t="s">
        <v>541</v>
      </c>
      <c r="H2135" s="89" t="s">
        <v>83</v>
      </c>
      <c r="I2135" s="89" t="s">
        <v>462</v>
      </c>
      <c r="J2135" s="90">
        <v>56.484639999999999</v>
      </c>
      <c r="K2135" s="90">
        <v>84.947648999999998</v>
      </c>
      <c r="L2135" s="89" t="s">
        <v>24</v>
      </c>
      <c r="M2135" s="89" t="s">
        <v>73</v>
      </c>
      <c r="N2135" s="89"/>
      <c r="O2135" s="89" t="s">
        <v>73</v>
      </c>
      <c r="P2135" s="90" t="s">
        <v>540</v>
      </c>
      <c r="Q2135" s="89" t="s">
        <v>540</v>
      </c>
      <c r="R2135" s="90">
        <v>178.4028307263163</v>
      </c>
      <c r="S2135" s="90">
        <v>577.6513816041828</v>
      </c>
      <c r="T2135" s="90">
        <v>98.458614335276465</v>
      </c>
      <c r="U2135" s="90">
        <v>2442.3507692307689</v>
      </c>
      <c r="V2135" s="90">
        <v>278.0683740130296</v>
      </c>
      <c r="W2135" s="90">
        <v>0.28155999999999998</v>
      </c>
      <c r="X2135" s="90">
        <v>21.16</v>
      </c>
      <c r="Y2135" s="90">
        <v>50.231101019301612</v>
      </c>
      <c r="Z2135" s="90">
        <v>162.64352300447371</v>
      </c>
      <c r="AA2135" s="90">
        <v>27.72200745224044</v>
      </c>
      <c r="AB2135" s="90">
        <v>687.66828258461521</v>
      </c>
      <c r="AC2135" s="90">
        <v>78.292931387108609</v>
      </c>
      <c r="AD2135" s="90">
        <v>1006.5578454477396</v>
      </c>
    </row>
    <row r="2136" spans="1:30" x14ac:dyDescent="0.2">
      <c r="A2136" s="89" t="s">
        <v>1117</v>
      </c>
      <c r="B2136" s="89" t="s">
        <v>578</v>
      </c>
      <c r="C2136" s="89" t="s">
        <v>6</v>
      </c>
      <c r="D2136" s="89" t="s">
        <v>990</v>
      </c>
      <c r="E2136" s="89" t="s">
        <v>609</v>
      </c>
      <c r="F2136" s="89" t="s">
        <v>609</v>
      </c>
      <c r="G2136" s="89" t="s">
        <v>541</v>
      </c>
      <c r="H2136" s="89" t="s">
        <v>83</v>
      </c>
      <c r="I2136" s="89" t="s">
        <v>462</v>
      </c>
      <c r="J2136" s="90">
        <v>56.484639999999999</v>
      </c>
      <c r="K2136" s="90">
        <v>84.947648999999998</v>
      </c>
      <c r="L2136" s="89" t="s">
        <v>24</v>
      </c>
      <c r="M2136" s="89" t="s">
        <v>73</v>
      </c>
      <c r="N2136" s="89"/>
      <c r="O2136" s="89" t="s">
        <v>73</v>
      </c>
      <c r="P2136" s="90" t="s">
        <v>540</v>
      </c>
      <c r="Q2136" s="89" t="s">
        <v>540</v>
      </c>
      <c r="R2136" s="90">
        <v>178.4028307263163</v>
      </c>
      <c r="S2136" s="90">
        <v>577.6513816041828</v>
      </c>
      <c r="T2136" s="90">
        <v>98.458614335276465</v>
      </c>
      <c r="U2136" s="90">
        <v>2408.9881818181821</v>
      </c>
      <c r="V2136" s="90">
        <v>278.0683740130296</v>
      </c>
      <c r="W2136" s="90">
        <v>1.3232999999999999</v>
      </c>
      <c r="X2136" s="90">
        <v>21.16</v>
      </c>
      <c r="Y2136" s="90">
        <v>236.08046590013433</v>
      </c>
      <c r="Z2136" s="90">
        <v>764.40607327681505</v>
      </c>
      <c r="AA2136" s="90">
        <v>130.29028434987134</v>
      </c>
      <c r="AB2136" s="90">
        <v>3187.814061</v>
      </c>
      <c r="AC2136" s="90">
        <v>367.96787933144202</v>
      </c>
      <c r="AD2136" s="90">
        <v>4686.5587638582629</v>
      </c>
    </row>
    <row r="2137" spans="1:30" x14ac:dyDescent="0.2">
      <c r="A2137" s="89" t="s">
        <v>1117</v>
      </c>
      <c r="B2137" s="89" t="s">
        <v>578</v>
      </c>
      <c r="C2137" s="89" t="s">
        <v>7</v>
      </c>
      <c r="D2137" s="89" t="s">
        <v>990</v>
      </c>
      <c r="E2137" s="89" t="s">
        <v>609</v>
      </c>
      <c r="F2137" s="89" t="s">
        <v>609</v>
      </c>
      <c r="G2137" s="89" t="s">
        <v>541</v>
      </c>
      <c r="H2137" s="89" t="s">
        <v>83</v>
      </c>
      <c r="I2137" s="89" t="s">
        <v>462</v>
      </c>
      <c r="J2137" s="90">
        <v>56.484639999999999</v>
      </c>
      <c r="K2137" s="90">
        <v>84.947648999999998</v>
      </c>
      <c r="L2137" s="89" t="s">
        <v>24</v>
      </c>
      <c r="M2137" s="89" t="s">
        <v>73</v>
      </c>
      <c r="N2137" s="89"/>
      <c r="O2137" s="89" t="s">
        <v>73</v>
      </c>
      <c r="P2137" s="90" t="s">
        <v>540</v>
      </c>
      <c r="Q2137" s="89" t="s">
        <v>540</v>
      </c>
      <c r="R2137" s="90">
        <v>178.4028307263163</v>
      </c>
      <c r="S2137" s="90">
        <v>577.6513816041828</v>
      </c>
      <c r="T2137" s="90">
        <v>98.458614335276465</v>
      </c>
      <c r="U2137" s="90">
        <v>2408.9881818181821</v>
      </c>
      <c r="V2137" s="90">
        <v>278.0683740130296</v>
      </c>
      <c r="W2137" s="90">
        <v>0.96011000000000002</v>
      </c>
      <c r="X2137" s="90">
        <v>21.16</v>
      </c>
      <c r="Y2137" s="90">
        <v>171.28634180864356</v>
      </c>
      <c r="Z2137" s="90">
        <v>554.60886799199193</v>
      </c>
      <c r="AA2137" s="90">
        <v>94.531100209442286</v>
      </c>
      <c r="AB2137" s="90">
        <v>2312.8936432454548</v>
      </c>
      <c r="AC2137" s="90">
        <v>266.97622657364985</v>
      </c>
      <c r="AD2137" s="90">
        <v>3400.2961798291826</v>
      </c>
    </row>
    <row r="2138" spans="1:30" x14ac:dyDescent="0.2">
      <c r="A2138" s="89" t="s">
        <v>1117</v>
      </c>
      <c r="B2138" s="89" t="s">
        <v>577</v>
      </c>
      <c r="C2138" s="89" t="s">
        <v>4</v>
      </c>
      <c r="D2138" s="89" t="s">
        <v>990</v>
      </c>
      <c r="E2138" s="89" t="s">
        <v>612</v>
      </c>
      <c r="F2138" s="89" t="s">
        <v>612</v>
      </c>
      <c r="G2138" s="89" t="s">
        <v>541</v>
      </c>
      <c r="H2138" s="89" t="s">
        <v>83</v>
      </c>
      <c r="I2138" s="89" t="s">
        <v>462</v>
      </c>
      <c r="J2138" s="90">
        <v>56.484639999999999</v>
      </c>
      <c r="K2138" s="90">
        <v>84.947648999999998</v>
      </c>
      <c r="L2138" s="89" t="s">
        <v>24</v>
      </c>
      <c r="M2138" s="89" t="s">
        <v>73</v>
      </c>
      <c r="N2138" s="89"/>
      <c r="O2138" s="89" t="s">
        <v>73</v>
      </c>
      <c r="P2138" s="90" t="s">
        <v>540</v>
      </c>
      <c r="Q2138" s="89" t="s">
        <v>540</v>
      </c>
      <c r="R2138" s="90">
        <v>356.34522196</v>
      </c>
      <c r="S2138" s="90">
        <v>218.96523092000001</v>
      </c>
      <c r="T2138" s="90">
        <v>11.786150933333333</v>
      </c>
      <c r="U2138" s="90">
        <v>796.42</v>
      </c>
      <c r="V2138" s="90">
        <v>1087.6590268800146</v>
      </c>
      <c r="W2138" s="90">
        <v>1.21804</v>
      </c>
      <c r="X2138" s="90">
        <v>226.3</v>
      </c>
      <c r="Y2138" s="90">
        <v>434.04273415615842</v>
      </c>
      <c r="Z2138" s="90">
        <v>266.70840986979681</v>
      </c>
      <c r="AA2138" s="90">
        <v>14.356003282837333</v>
      </c>
      <c r="AB2138" s="90">
        <v>970.07141679999995</v>
      </c>
      <c r="AC2138" s="90">
        <v>1324.812201100933</v>
      </c>
      <c r="AD2138" s="90">
        <v>3009.9907652097254</v>
      </c>
    </row>
    <row r="2139" spans="1:30" x14ac:dyDescent="0.2">
      <c r="A2139" s="89" t="s">
        <v>1117</v>
      </c>
      <c r="B2139" s="89" t="s">
        <v>577</v>
      </c>
      <c r="C2139" s="89" t="s">
        <v>9</v>
      </c>
      <c r="D2139" s="89" t="s">
        <v>991</v>
      </c>
      <c r="E2139" s="89" t="s">
        <v>604</v>
      </c>
      <c r="F2139" s="89" t="s">
        <v>604</v>
      </c>
      <c r="G2139" s="89" t="s">
        <v>541</v>
      </c>
      <c r="H2139" s="89" t="s">
        <v>83</v>
      </c>
      <c r="I2139" s="89" t="s">
        <v>463</v>
      </c>
      <c r="J2139" s="90">
        <v>56.484639999999999</v>
      </c>
      <c r="K2139" s="90">
        <v>84.947648999999998</v>
      </c>
      <c r="L2139" s="89" t="s">
        <v>24</v>
      </c>
      <c r="M2139" s="89" t="s">
        <v>73</v>
      </c>
      <c r="N2139" s="89"/>
      <c r="O2139" s="89" t="s">
        <v>73</v>
      </c>
      <c r="P2139" s="90" t="s">
        <v>540</v>
      </c>
      <c r="Q2139" s="89" t="s">
        <v>540</v>
      </c>
      <c r="R2139" s="90">
        <v>479.9803524818098</v>
      </c>
      <c r="S2139" s="90">
        <v>295.12235540774935</v>
      </c>
      <c r="T2139" s="90">
        <v>47.077131593848343</v>
      </c>
      <c r="U2139" s="90">
        <v>2386.0969230769228</v>
      </c>
      <c r="V2139" s="90">
        <v>987.15990954876793</v>
      </c>
      <c r="W2139" s="90">
        <v>7.9159999999999994E-2</v>
      </c>
      <c r="X2139" s="90">
        <v>205.39</v>
      </c>
      <c r="Y2139" s="90">
        <v>37.995244702460063</v>
      </c>
      <c r="Z2139" s="90">
        <v>23.361885654077437</v>
      </c>
      <c r="AA2139" s="90">
        <v>3.7266257369690345</v>
      </c>
      <c r="AB2139" s="90">
        <v>188.8834324307692</v>
      </c>
      <c r="AC2139" s="90">
        <v>78.143578439880457</v>
      </c>
      <c r="AD2139" s="90">
        <v>332.1107669641562</v>
      </c>
    </row>
    <row r="2140" spans="1:30" x14ac:dyDescent="0.2">
      <c r="A2140" s="89" t="s">
        <v>1117</v>
      </c>
      <c r="B2140" s="89" t="s">
        <v>577</v>
      </c>
      <c r="C2140" s="89" t="s">
        <v>5</v>
      </c>
      <c r="D2140" s="89" t="s">
        <v>991</v>
      </c>
      <c r="E2140" s="89" t="s">
        <v>609</v>
      </c>
      <c r="F2140" s="89" t="s">
        <v>609</v>
      </c>
      <c r="G2140" s="89" t="s">
        <v>541</v>
      </c>
      <c r="H2140" s="89" t="s">
        <v>83</v>
      </c>
      <c r="I2140" s="89" t="s">
        <v>463</v>
      </c>
      <c r="J2140" s="90">
        <v>56.484639999999999</v>
      </c>
      <c r="K2140" s="90">
        <v>84.947648999999998</v>
      </c>
      <c r="L2140" s="89" t="s">
        <v>24</v>
      </c>
      <c r="M2140" s="89" t="s">
        <v>73</v>
      </c>
      <c r="N2140" s="89"/>
      <c r="O2140" s="89" t="s">
        <v>73</v>
      </c>
      <c r="P2140" s="90" t="s">
        <v>540</v>
      </c>
      <c r="Q2140" s="89" t="s">
        <v>540</v>
      </c>
      <c r="R2140" s="90">
        <v>178.4028307263163</v>
      </c>
      <c r="S2140" s="90">
        <v>577.6513816041828</v>
      </c>
      <c r="T2140" s="90">
        <v>98.458614335276465</v>
      </c>
      <c r="U2140" s="90">
        <v>2442.3507692307689</v>
      </c>
      <c r="V2140" s="90">
        <v>278.0683740130296</v>
      </c>
      <c r="W2140" s="90">
        <v>1.3873</v>
      </c>
      <c r="X2140" s="90">
        <v>21.16</v>
      </c>
      <c r="Y2140" s="90">
        <v>247.4982470666186</v>
      </c>
      <c r="Z2140" s="90">
        <v>801.37576169948284</v>
      </c>
      <c r="AA2140" s="90">
        <v>136.59163566732903</v>
      </c>
      <c r="AB2140" s="90">
        <v>3388.2732221538458</v>
      </c>
      <c r="AC2140" s="90">
        <v>385.76425526827597</v>
      </c>
      <c r="AD2140" s="90">
        <v>4959.5031218555523</v>
      </c>
    </row>
    <row r="2141" spans="1:30" x14ac:dyDescent="0.2">
      <c r="A2141" s="89" t="s">
        <v>1117</v>
      </c>
      <c r="B2141" s="89" t="s">
        <v>577</v>
      </c>
      <c r="C2141" s="89" t="s">
        <v>10</v>
      </c>
      <c r="D2141" s="89" t="s">
        <v>991</v>
      </c>
      <c r="E2141" s="89" t="s">
        <v>609</v>
      </c>
      <c r="F2141" s="89" t="s">
        <v>609</v>
      </c>
      <c r="G2141" s="89" t="s">
        <v>541</v>
      </c>
      <c r="H2141" s="89" t="s">
        <v>83</v>
      </c>
      <c r="I2141" s="89" t="s">
        <v>463</v>
      </c>
      <c r="J2141" s="90">
        <v>56.484639999999999</v>
      </c>
      <c r="K2141" s="90">
        <v>84.947648999999998</v>
      </c>
      <c r="L2141" s="89" t="s">
        <v>24</v>
      </c>
      <c r="M2141" s="89" t="s">
        <v>73</v>
      </c>
      <c r="N2141" s="89"/>
      <c r="O2141" s="89" t="s">
        <v>73</v>
      </c>
      <c r="P2141" s="90" t="s">
        <v>540</v>
      </c>
      <c r="Q2141" s="89" t="s">
        <v>540</v>
      </c>
      <c r="R2141" s="90">
        <v>178.4028307263163</v>
      </c>
      <c r="S2141" s="90">
        <v>577.6513816041828</v>
      </c>
      <c r="T2141" s="90">
        <v>98.458614335276465</v>
      </c>
      <c r="U2141" s="90">
        <v>2442.3507692307689</v>
      </c>
      <c r="V2141" s="90">
        <v>278.0683740130296</v>
      </c>
      <c r="W2141" s="90">
        <v>0.28155999999999998</v>
      </c>
      <c r="X2141" s="90">
        <v>21.16</v>
      </c>
      <c r="Y2141" s="90">
        <v>50.231101019301612</v>
      </c>
      <c r="Z2141" s="90">
        <v>162.64352300447371</v>
      </c>
      <c r="AA2141" s="90">
        <v>27.72200745224044</v>
      </c>
      <c r="AB2141" s="90">
        <v>687.66828258461521</v>
      </c>
      <c r="AC2141" s="90">
        <v>78.292931387108609</v>
      </c>
      <c r="AD2141" s="90">
        <v>1006.5578454477396</v>
      </c>
    </row>
    <row r="2142" spans="1:30" x14ac:dyDescent="0.2">
      <c r="A2142" s="89" t="s">
        <v>1117</v>
      </c>
      <c r="B2142" s="89" t="s">
        <v>578</v>
      </c>
      <c r="C2142" s="89" t="s">
        <v>6</v>
      </c>
      <c r="D2142" s="89" t="s">
        <v>991</v>
      </c>
      <c r="E2142" s="89" t="s">
        <v>609</v>
      </c>
      <c r="F2142" s="89" t="s">
        <v>609</v>
      </c>
      <c r="G2142" s="89" t="s">
        <v>541</v>
      </c>
      <c r="H2142" s="89" t="s">
        <v>83</v>
      </c>
      <c r="I2142" s="89" t="s">
        <v>463</v>
      </c>
      <c r="J2142" s="90">
        <v>56.484639999999999</v>
      </c>
      <c r="K2142" s="90">
        <v>84.947648999999998</v>
      </c>
      <c r="L2142" s="89" t="s">
        <v>24</v>
      </c>
      <c r="M2142" s="89" t="s">
        <v>73</v>
      </c>
      <c r="N2142" s="89"/>
      <c r="O2142" s="89" t="s">
        <v>73</v>
      </c>
      <c r="P2142" s="90" t="s">
        <v>540</v>
      </c>
      <c r="Q2142" s="89" t="s">
        <v>540</v>
      </c>
      <c r="R2142" s="90">
        <v>178.4028307263163</v>
      </c>
      <c r="S2142" s="90">
        <v>577.6513816041828</v>
      </c>
      <c r="T2142" s="90">
        <v>98.458614335276465</v>
      </c>
      <c r="U2142" s="90">
        <v>2408.9881818181821</v>
      </c>
      <c r="V2142" s="90">
        <v>278.0683740130296</v>
      </c>
      <c r="W2142" s="90">
        <v>1.3232999999999999</v>
      </c>
      <c r="X2142" s="90">
        <v>21.16</v>
      </c>
      <c r="Y2142" s="90">
        <v>236.08046590013433</v>
      </c>
      <c r="Z2142" s="90">
        <v>764.40607327681505</v>
      </c>
      <c r="AA2142" s="90">
        <v>130.29028434987134</v>
      </c>
      <c r="AB2142" s="90">
        <v>3187.814061</v>
      </c>
      <c r="AC2142" s="90">
        <v>367.96787933144202</v>
      </c>
      <c r="AD2142" s="90">
        <v>4686.5587638582629</v>
      </c>
    </row>
    <row r="2143" spans="1:30" x14ac:dyDescent="0.2">
      <c r="A2143" s="89" t="s">
        <v>1117</v>
      </c>
      <c r="B2143" s="89" t="s">
        <v>578</v>
      </c>
      <c r="C2143" s="89" t="s">
        <v>7</v>
      </c>
      <c r="D2143" s="89" t="s">
        <v>991</v>
      </c>
      <c r="E2143" s="89" t="s">
        <v>609</v>
      </c>
      <c r="F2143" s="89" t="s">
        <v>609</v>
      </c>
      <c r="G2143" s="89" t="s">
        <v>541</v>
      </c>
      <c r="H2143" s="89" t="s">
        <v>83</v>
      </c>
      <c r="I2143" s="89" t="s">
        <v>463</v>
      </c>
      <c r="J2143" s="90">
        <v>56.484639999999999</v>
      </c>
      <c r="K2143" s="90">
        <v>84.947648999999998</v>
      </c>
      <c r="L2143" s="89" t="s">
        <v>24</v>
      </c>
      <c r="M2143" s="89" t="s">
        <v>73</v>
      </c>
      <c r="N2143" s="89"/>
      <c r="O2143" s="89" t="s">
        <v>73</v>
      </c>
      <c r="P2143" s="90" t="s">
        <v>540</v>
      </c>
      <c r="Q2143" s="89" t="s">
        <v>540</v>
      </c>
      <c r="R2143" s="90">
        <v>178.4028307263163</v>
      </c>
      <c r="S2143" s="90">
        <v>577.6513816041828</v>
      </c>
      <c r="T2143" s="90">
        <v>98.458614335276465</v>
      </c>
      <c r="U2143" s="90">
        <v>2408.9881818181821</v>
      </c>
      <c r="V2143" s="90">
        <v>278.0683740130296</v>
      </c>
      <c r="W2143" s="90">
        <v>0.96011000000000002</v>
      </c>
      <c r="X2143" s="90">
        <v>21.16</v>
      </c>
      <c r="Y2143" s="90">
        <v>171.28634180864356</v>
      </c>
      <c r="Z2143" s="90">
        <v>554.60886799199193</v>
      </c>
      <c r="AA2143" s="90">
        <v>94.531100209442286</v>
      </c>
      <c r="AB2143" s="90">
        <v>2312.8936432454548</v>
      </c>
      <c r="AC2143" s="90">
        <v>266.97622657364985</v>
      </c>
      <c r="AD2143" s="90">
        <v>3400.2961798291826</v>
      </c>
    </row>
    <row r="2144" spans="1:30" x14ac:dyDescent="0.2">
      <c r="A2144" s="89" t="s">
        <v>1117</v>
      </c>
      <c r="B2144" s="89" t="s">
        <v>577</v>
      </c>
      <c r="C2144" s="89" t="s">
        <v>4</v>
      </c>
      <c r="D2144" s="89" t="s">
        <v>991</v>
      </c>
      <c r="E2144" s="89" t="s">
        <v>612</v>
      </c>
      <c r="F2144" s="89" t="s">
        <v>612</v>
      </c>
      <c r="G2144" s="89" t="s">
        <v>541</v>
      </c>
      <c r="H2144" s="89" t="s">
        <v>83</v>
      </c>
      <c r="I2144" s="89" t="s">
        <v>463</v>
      </c>
      <c r="J2144" s="90">
        <v>56.484639999999999</v>
      </c>
      <c r="K2144" s="90">
        <v>84.947648999999998</v>
      </c>
      <c r="L2144" s="89" t="s">
        <v>24</v>
      </c>
      <c r="M2144" s="89" t="s">
        <v>73</v>
      </c>
      <c r="N2144" s="89"/>
      <c r="O2144" s="89" t="s">
        <v>73</v>
      </c>
      <c r="P2144" s="90" t="s">
        <v>540</v>
      </c>
      <c r="Q2144" s="89" t="s">
        <v>540</v>
      </c>
      <c r="R2144" s="90">
        <v>356.34522196</v>
      </c>
      <c r="S2144" s="90">
        <v>218.96523092000001</v>
      </c>
      <c r="T2144" s="90">
        <v>11.786150933333333</v>
      </c>
      <c r="U2144" s="90">
        <v>796.42</v>
      </c>
      <c r="V2144" s="90">
        <v>1087.6590268800146</v>
      </c>
      <c r="W2144" s="90">
        <v>1.21804</v>
      </c>
      <c r="X2144" s="90">
        <v>226.3</v>
      </c>
      <c r="Y2144" s="90">
        <v>434.04273415615842</v>
      </c>
      <c r="Z2144" s="90">
        <v>266.70840986979681</v>
      </c>
      <c r="AA2144" s="90">
        <v>14.356003282837333</v>
      </c>
      <c r="AB2144" s="90">
        <v>970.07141679999995</v>
      </c>
      <c r="AC2144" s="90">
        <v>1324.812201100933</v>
      </c>
      <c r="AD2144" s="90">
        <v>3009.9907652097254</v>
      </c>
    </row>
    <row r="2145" spans="1:30" x14ac:dyDescent="0.2">
      <c r="A2145" s="89" t="s">
        <v>1117</v>
      </c>
      <c r="B2145" s="89" t="s">
        <v>577</v>
      </c>
      <c r="C2145" s="89" t="s">
        <v>9</v>
      </c>
      <c r="D2145" s="89" t="s">
        <v>992</v>
      </c>
      <c r="E2145" s="89" t="s">
        <v>604</v>
      </c>
      <c r="F2145" s="89" t="s">
        <v>604</v>
      </c>
      <c r="G2145" s="89" t="s">
        <v>541</v>
      </c>
      <c r="H2145" s="89" t="s">
        <v>83</v>
      </c>
      <c r="I2145" s="89" t="s">
        <v>464</v>
      </c>
      <c r="J2145" s="90">
        <v>56.474936</v>
      </c>
      <c r="K2145" s="90">
        <v>85.017104000000003</v>
      </c>
      <c r="L2145" s="89" t="s">
        <v>24</v>
      </c>
      <c r="M2145" s="89" t="s">
        <v>73</v>
      </c>
      <c r="N2145" s="89"/>
      <c r="O2145" s="89" t="s">
        <v>73</v>
      </c>
      <c r="P2145" s="90" t="s">
        <v>540</v>
      </c>
      <c r="Q2145" s="89" t="s">
        <v>540</v>
      </c>
      <c r="R2145" s="90">
        <v>479.9803524818098</v>
      </c>
      <c r="S2145" s="90">
        <v>295.12235540774935</v>
      </c>
      <c r="T2145" s="90">
        <v>47.077131593848343</v>
      </c>
      <c r="U2145" s="90">
        <v>2386.0969230769228</v>
      </c>
      <c r="V2145" s="90">
        <v>996.1956981945234</v>
      </c>
      <c r="W2145" s="90">
        <v>9.1450000000000004E-2</v>
      </c>
      <c r="X2145" s="90">
        <v>207.27</v>
      </c>
      <c r="Y2145" s="90">
        <v>43.894203234461507</v>
      </c>
      <c r="Z2145" s="90">
        <v>26.988939402038678</v>
      </c>
      <c r="AA2145" s="90">
        <v>4.3052036842574308</v>
      </c>
      <c r="AB2145" s="90">
        <v>218.20856361538461</v>
      </c>
      <c r="AC2145" s="90">
        <v>91.102096599889165</v>
      </c>
      <c r="AD2145" s="90">
        <v>384.4990065360314</v>
      </c>
    </row>
    <row r="2146" spans="1:30" x14ac:dyDescent="0.2">
      <c r="A2146" s="89" t="s">
        <v>1117</v>
      </c>
      <c r="B2146" s="89" t="s">
        <v>577</v>
      </c>
      <c r="C2146" s="89" t="s">
        <v>5</v>
      </c>
      <c r="D2146" s="89" t="s">
        <v>992</v>
      </c>
      <c r="E2146" s="89" t="s">
        <v>609</v>
      </c>
      <c r="F2146" s="89" t="s">
        <v>609</v>
      </c>
      <c r="G2146" s="89" t="s">
        <v>541</v>
      </c>
      <c r="H2146" s="89" t="s">
        <v>83</v>
      </c>
      <c r="I2146" s="89" t="s">
        <v>464</v>
      </c>
      <c r="J2146" s="90">
        <v>56.474936</v>
      </c>
      <c r="K2146" s="90">
        <v>85.017104000000003</v>
      </c>
      <c r="L2146" s="89" t="s">
        <v>24</v>
      </c>
      <c r="M2146" s="89" t="s">
        <v>73</v>
      </c>
      <c r="N2146" s="89"/>
      <c r="O2146" s="89" t="s">
        <v>73</v>
      </c>
      <c r="P2146" s="90" t="s">
        <v>540</v>
      </c>
      <c r="Q2146" s="89" t="s">
        <v>540</v>
      </c>
      <c r="R2146" s="90">
        <v>178.4028307263163</v>
      </c>
      <c r="S2146" s="90">
        <v>577.6513816041828</v>
      </c>
      <c r="T2146" s="90">
        <v>98.458614335276465</v>
      </c>
      <c r="U2146" s="90">
        <v>2442.3507692307689</v>
      </c>
      <c r="V2146" s="90">
        <v>278.0683740130296</v>
      </c>
      <c r="W2146" s="90">
        <v>1.73254</v>
      </c>
      <c r="X2146" s="90">
        <v>20.03</v>
      </c>
      <c r="Y2146" s="90">
        <v>309.09004034657204</v>
      </c>
      <c r="Z2146" s="90">
        <v>1000.8041246845108</v>
      </c>
      <c r="AA2146" s="90">
        <v>170.58348768043987</v>
      </c>
      <c r="AB2146" s="90">
        <v>4231.4704017230761</v>
      </c>
      <c r="AC2146" s="90">
        <v>481.76458071253427</v>
      </c>
      <c r="AD2146" s="90">
        <v>6193.7126351471334</v>
      </c>
    </row>
    <row r="2147" spans="1:30" x14ac:dyDescent="0.2">
      <c r="A2147" s="89" t="s">
        <v>1117</v>
      </c>
      <c r="B2147" s="89" t="s">
        <v>577</v>
      </c>
      <c r="C2147" s="89" t="s">
        <v>10</v>
      </c>
      <c r="D2147" s="89" t="s">
        <v>992</v>
      </c>
      <c r="E2147" s="89" t="s">
        <v>609</v>
      </c>
      <c r="F2147" s="89" t="s">
        <v>609</v>
      </c>
      <c r="G2147" s="89" t="s">
        <v>541</v>
      </c>
      <c r="H2147" s="89" t="s">
        <v>83</v>
      </c>
      <c r="I2147" s="89" t="s">
        <v>464</v>
      </c>
      <c r="J2147" s="90">
        <v>56.474936</v>
      </c>
      <c r="K2147" s="90">
        <v>85.017104000000003</v>
      </c>
      <c r="L2147" s="89" t="s">
        <v>24</v>
      </c>
      <c r="M2147" s="89" t="s">
        <v>73</v>
      </c>
      <c r="N2147" s="89"/>
      <c r="O2147" s="89" t="s">
        <v>73</v>
      </c>
      <c r="P2147" s="90" t="s">
        <v>540</v>
      </c>
      <c r="Q2147" s="89" t="s">
        <v>540</v>
      </c>
      <c r="R2147" s="90">
        <v>178.4028307263163</v>
      </c>
      <c r="S2147" s="90">
        <v>577.6513816041828</v>
      </c>
      <c r="T2147" s="90">
        <v>98.458614335276465</v>
      </c>
      <c r="U2147" s="90">
        <v>2442.3507692307689</v>
      </c>
      <c r="V2147" s="90">
        <v>278.0683740130296</v>
      </c>
      <c r="W2147" s="90">
        <v>0.33456000000000002</v>
      </c>
      <c r="X2147" s="90">
        <v>20.03</v>
      </c>
      <c r="Y2147" s="90">
        <v>59.686451047796382</v>
      </c>
      <c r="Z2147" s="90">
        <v>193.25904622949542</v>
      </c>
      <c r="AA2147" s="90">
        <v>32.940314012010099</v>
      </c>
      <c r="AB2147" s="90">
        <v>817.11287335384611</v>
      </c>
      <c r="AC2147" s="90">
        <v>93.030555209799189</v>
      </c>
      <c r="AD2147" s="90">
        <v>1196.0292398529471</v>
      </c>
    </row>
    <row r="2148" spans="1:30" x14ac:dyDescent="0.2">
      <c r="A2148" s="89" t="s">
        <v>1117</v>
      </c>
      <c r="B2148" s="89" t="s">
        <v>578</v>
      </c>
      <c r="C2148" s="89" t="s">
        <v>6</v>
      </c>
      <c r="D2148" s="89" t="s">
        <v>992</v>
      </c>
      <c r="E2148" s="89" t="s">
        <v>609</v>
      </c>
      <c r="F2148" s="89" t="s">
        <v>609</v>
      </c>
      <c r="G2148" s="89" t="s">
        <v>541</v>
      </c>
      <c r="H2148" s="89" t="s">
        <v>83</v>
      </c>
      <c r="I2148" s="89" t="s">
        <v>464</v>
      </c>
      <c r="J2148" s="90">
        <v>56.474936</v>
      </c>
      <c r="K2148" s="90">
        <v>85.017104000000003</v>
      </c>
      <c r="L2148" s="89" t="s">
        <v>24</v>
      </c>
      <c r="M2148" s="89" t="s">
        <v>73</v>
      </c>
      <c r="N2148" s="89"/>
      <c r="O2148" s="89" t="s">
        <v>73</v>
      </c>
      <c r="P2148" s="90" t="s">
        <v>540</v>
      </c>
      <c r="Q2148" s="89" t="s">
        <v>540</v>
      </c>
      <c r="R2148" s="90">
        <v>178.4028307263163</v>
      </c>
      <c r="S2148" s="90">
        <v>577.6513816041828</v>
      </c>
      <c r="T2148" s="90">
        <v>98.458614335276465</v>
      </c>
      <c r="U2148" s="90">
        <v>2408.9881818181821</v>
      </c>
      <c r="V2148" s="90">
        <v>278.0683740130296</v>
      </c>
      <c r="W2148" s="90">
        <v>1.97357</v>
      </c>
      <c r="X2148" s="90">
        <v>20.03</v>
      </c>
      <c r="Y2148" s="90">
        <v>352.09047463653604</v>
      </c>
      <c r="Z2148" s="90">
        <v>1140.0354371925671</v>
      </c>
      <c r="AA2148" s="90">
        <v>194.31496749367159</v>
      </c>
      <c r="AB2148" s="90">
        <v>4754.3068059909101</v>
      </c>
      <c r="AC2148" s="90">
        <v>548.7874009008948</v>
      </c>
      <c r="AD2148" s="90">
        <v>6989.5350862145797</v>
      </c>
    </row>
    <row r="2149" spans="1:30" x14ac:dyDescent="0.2">
      <c r="A2149" s="89" t="s">
        <v>1117</v>
      </c>
      <c r="B2149" s="89" t="s">
        <v>578</v>
      </c>
      <c r="C2149" s="89" t="s">
        <v>7</v>
      </c>
      <c r="D2149" s="89" t="s">
        <v>992</v>
      </c>
      <c r="E2149" s="89" t="s">
        <v>609</v>
      </c>
      <c r="F2149" s="89" t="s">
        <v>609</v>
      </c>
      <c r="G2149" s="89" t="s">
        <v>541</v>
      </c>
      <c r="H2149" s="89" t="s">
        <v>83</v>
      </c>
      <c r="I2149" s="89" t="s">
        <v>464</v>
      </c>
      <c r="J2149" s="90">
        <v>56.474936</v>
      </c>
      <c r="K2149" s="90">
        <v>85.017104000000003</v>
      </c>
      <c r="L2149" s="89" t="s">
        <v>24</v>
      </c>
      <c r="M2149" s="89" t="s">
        <v>73</v>
      </c>
      <c r="N2149" s="89"/>
      <c r="O2149" s="89" t="s">
        <v>73</v>
      </c>
      <c r="P2149" s="90" t="s">
        <v>540</v>
      </c>
      <c r="Q2149" s="89" t="s">
        <v>540</v>
      </c>
      <c r="R2149" s="90">
        <v>178.4028307263163</v>
      </c>
      <c r="S2149" s="90">
        <v>577.6513816041828</v>
      </c>
      <c r="T2149" s="90">
        <v>98.458614335276465</v>
      </c>
      <c r="U2149" s="90">
        <v>2408.9881818181821</v>
      </c>
      <c r="V2149" s="90">
        <v>278.0683740130296</v>
      </c>
      <c r="W2149" s="90">
        <v>1.43716</v>
      </c>
      <c r="X2149" s="90">
        <v>20.03</v>
      </c>
      <c r="Y2149" s="90">
        <v>256.39341220663272</v>
      </c>
      <c r="Z2149" s="90">
        <v>830.17745958626733</v>
      </c>
      <c r="AA2149" s="90">
        <v>141.50078217808593</v>
      </c>
      <c r="AB2149" s="90">
        <v>3462.1014553818186</v>
      </c>
      <c r="AC2149" s="90">
        <v>399.62874439656559</v>
      </c>
      <c r="AD2149" s="90">
        <v>5089.8018537493708</v>
      </c>
    </row>
    <row r="2150" spans="1:30" x14ac:dyDescent="0.2">
      <c r="A2150" s="89" t="s">
        <v>1117</v>
      </c>
      <c r="B2150" s="89" t="s">
        <v>577</v>
      </c>
      <c r="C2150" s="89" t="s">
        <v>4</v>
      </c>
      <c r="D2150" s="89" t="s">
        <v>992</v>
      </c>
      <c r="E2150" s="89" t="s">
        <v>612</v>
      </c>
      <c r="F2150" s="89" t="s">
        <v>612</v>
      </c>
      <c r="G2150" s="89" t="s">
        <v>541</v>
      </c>
      <c r="H2150" s="89" t="s">
        <v>83</v>
      </c>
      <c r="I2150" s="89" t="s">
        <v>464</v>
      </c>
      <c r="J2150" s="90">
        <v>56.474936</v>
      </c>
      <c r="K2150" s="90">
        <v>85.017104000000003</v>
      </c>
      <c r="L2150" s="89" t="s">
        <v>24</v>
      </c>
      <c r="M2150" s="89" t="s">
        <v>73</v>
      </c>
      <c r="N2150" s="89"/>
      <c r="O2150" s="89" t="s">
        <v>73</v>
      </c>
      <c r="P2150" s="90" t="s">
        <v>540</v>
      </c>
      <c r="Q2150" s="89" t="s">
        <v>540</v>
      </c>
      <c r="R2150" s="90">
        <v>356.34522196</v>
      </c>
      <c r="S2150" s="90">
        <v>218.96523092000001</v>
      </c>
      <c r="T2150" s="90">
        <v>11.786150933333333</v>
      </c>
      <c r="U2150" s="90">
        <v>796.42</v>
      </c>
      <c r="V2150" s="90">
        <v>1096.6467528202074</v>
      </c>
      <c r="W2150" s="90">
        <v>1.6173</v>
      </c>
      <c r="X2150" s="90">
        <v>228.17</v>
      </c>
      <c r="Y2150" s="90">
        <v>576.31712747590802</v>
      </c>
      <c r="Z2150" s="90">
        <v>354.13246796691601</v>
      </c>
      <c r="AA2150" s="90">
        <v>19.061741904479998</v>
      </c>
      <c r="AB2150" s="90">
        <v>1288.050066</v>
      </c>
      <c r="AC2150" s="90">
        <v>1773.6067933361214</v>
      </c>
      <c r="AD2150" s="90">
        <v>4011.1681966834253</v>
      </c>
    </row>
    <row r="2151" spans="1:30" x14ac:dyDescent="0.2">
      <c r="A2151" s="89" t="s">
        <v>1117</v>
      </c>
      <c r="B2151" s="89" t="s">
        <v>577</v>
      </c>
      <c r="C2151" s="89" t="s">
        <v>9</v>
      </c>
      <c r="D2151" s="89" t="s">
        <v>993</v>
      </c>
      <c r="E2151" s="89" t="s">
        <v>604</v>
      </c>
      <c r="F2151" s="89" t="s">
        <v>604</v>
      </c>
      <c r="G2151" s="89" t="s">
        <v>541</v>
      </c>
      <c r="H2151" s="89" t="s">
        <v>83</v>
      </c>
      <c r="I2151" s="89" t="s">
        <v>465</v>
      </c>
      <c r="J2151" s="90">
        <v>56.570430000000002</v>
      </c>
      <c r="K2151" s="90">
        <v>84.889330000000001</v>
      </c>
      <c r="L2151" s="89" t="s">
        <v>24</v>
      </c>
      <c r="M2151" s="89" t="s">
        <v>73</v>
      </c>
      <c r="N2151" s="89"/>
      <c r="O2151" s="89" t="s">
        <v>73</v>
      </c>
      <c r="P2151" s="90" t="s">
        <v>540</v>
      </c>
      <c r="Q2151" s="89" t="s">
        <v>540</v>
      </c>
      <c r="R2151" s="90">
        <v>479.9803524818098</v>
      </c>
      <c r="S2151" s="90">
        <v>295.12235540774935</v>
      </c>
      <c r="T2151" s="90">
        <v>47.077131593848343</v>
      </c>
      <c r="U2151" s="90">
        <v>2386.0969230769228</v>
      </c>
      <c r="V2151" s="90">
        <v>1060.9361625872489</v>
      </c>
      <c r="W2151" s="90">
        <v>7.1609999999999993E-2</v>
      </c>
      <c r="X2151" s="90">
        <v>220.74</v>
      </c>
      <c r="Y2151" s="90">
        <v>34.371393041222397</v>
      </c>
      <c r="Z2151" s="90">
        <v>21.133711870748929</v>
      </c>
      <c r="AA2151" s="90">
        <v>3.3711933934354796</v>
      </c>
      <c r="AB2151" s="90">
        <v>170.86840066153843</v>
      </c>
      <c r="AC2151" s="90">
        <v>75.973638602872882</v>
      </c>
      <c r="AD2151" s="90">
        <v>305.71833756981812</v>
      </c>
    </row>
    <row r="2152" spans="1:30" x14ac:dyDescent="0.2">
      <c r="A2152" s="89" t="s">
        <v>1117</v>
      </c>
      <c r="B2152" s="89" t="s">
        <v>577</v>
      </c>
      <c r="C2152" s="89" t="s">
        <v>4</v>
      </c>
      <c r="D2152" s="89" t="s">
        <v>993</v>
      </c>
      <c r="E2152" s="89" t="s">
        <v>609</v>
      </c>
      <c r="F2152" s="89" t="s">
        <v>609</v>
      </c>
      <c r="G2152" s="89" t="s">
        <v>541</v>
      </c>
      <c r="H2152" s="89" t="s">
        <v>83</v>
      </c>
      <c r="I2152" s="89" t="s">
        <v>465</v>
      </c>
      <c r="J2152" s="90">
        <v>56.570430000000002</v>
      </c>
      <c r="K2152" s="90">
        <v>84.889330000000001</v>
      </c>
      <c r="L2152" s="89" t="s">
        <v>24</v>
      </c>
      <c r="M2152" s="89" t="s">
        <v>73</v>
      </c>
      <c r="N2152" s="89"/>
      <c r="O2152" s="89" t="s">
        <v>73</v>
      </c>
      <c r="P2152" s="90" t="s">
        <v>540</v>
      </c>
      <c r="Q2152" s="89" t="s">
        <v>540</v>
      </c>
      <c r="R2152" s="90">
        <v>178.4028307263163</v>
      </c>
      <c r="S2152" s="90">
        <v>577.6513816041828</v>
      </c>
      <c r="T2152" s="90">
        <v>98.458614335276465</v>
      </c>
      <c r="U2152" s="90">
        <v>2442.3507692307689</v>
      </c>
      <c r="V2152" s="90">
        <v>278.0683740130296</v>
      </c>
      <c r="W2152" s="90">
        <v>1.2653399999999999</v>
      </c>
      <c r="X2152" s="90">
        <v>18.36</v>
      </c>
      <c r="Y2152" s="90">
        <v>225.74023783123704</v>
      </c>
      <c r="Z2152" s="90">
        <v>730.92539919903663</v>
      </c>
      <c r="AA2152" s="90">
        <v>124.58362306299871</v>
      </c>
      <c r="AB2152" s="90">
        <v>3090.4041223384611</v>
      </c>
      <c r="AC2152" s="90">
        <v>351.85103637364682</v>
      </c>
      <c r="AD2152" s="90">
        <v>4523.5044188053807</v>
      </c>
    </row>
    <row r="2153" spans="1:30" x14ac:dyDescent="0.2">
      <c r="A2153" s="89" t="s">
        <v>1117</v>
      </c>
      <c r="B2153" s="89" t="s">
        <v>577</v>
      </c>
      <c r="C2153" s="89" t="s">
        <v>5</v>
      </c>
      <c r="D2153" s="89" t="s">
        <v>993</v>
      </c>
      <c r="E2153" s="89" t="s">
        <v>609</v>
      </c>
      <c r="F2153" s="89" t="s">
        <v>609</v>
      </c>
      <c r="G2153" s="89" t="s">
        <v>541</v>
      </c>
      <c r="H2153" s="89" t="s">
        <v>83</v>
      </c>
      <c r="I2153" s="89" t="s">
        <v>465</v>
      </c>
      <c r="J2153" s="90">
        <v>56.570430000000002</v>
      </c>
      <c r="K2153" s="90">
        <v>84.889330000000001</v>
      </c>
      <c r="L2153" s="89" t="s">
        <v>24</v>
      </c>
      <c r="M2153" s="89" t="s">
        <v>73</v>
      </c>
      <c r="N2153" s="89"/>
      <c r="O2153" s="89" t="s">
        <v>73</v>
      </c>
      <c r="P2153" s="90" t="s">
        <v>540</v>
      </c>
      <c r="Q2153" s="89" t="s">
        <v>540</v>
      </c>
      <c r="R2153" s="90">
        <v>178.4028307263163</v>
      </c>
      <c r="S2153" s="90">
        <v>577.6513816041828</v>
      </c>
      <c r="T2153" s="90">
        <v>98.458614335276465</v>
      </c>
      <c r="U2153" s="90">
        <v>2442.3507692307689</v>
      </c>
      <c r="V2153" s="90">
        <v>278.0683740130296</v>
      </c>
      <c r="W2153" s="90">
        <v>1.35602</v>
      </c>
      <c r="X2153" s="90">
        <v>18.36</v>
      </c>
      <c r="Y2153" s="90">
        <v>241.91780652149941</v>
      </c>
      <c r="Z2153" s="90">
        <v>783.30682648290394</v>
      </c>
      <c r="AA2153" s="90">
        <v>133.51185021092158</v>
      </c>
      <c r="AB2153" s="90">
        <v>3311.8764900923074</v>
      </c>
      <c r="AC2153" s="90">
        <v>377.06627652914841</v>
      </c>
      <c r="AD2153" s="90">
        <v>4847.6792498367804</v>
      </c>
    </row>
    <row r="2154" spans="1:30" x14ac:dyDescent="0.2">
      <c r="A2154" s="89" t="s">
        <v>1117</v>
      </c>
      <c r="B2154" s="89" t="s">
        <v>577</v>
      </c>
      <c r="C2154" s="89" t="s">
        <v>10</v>
      </c>
      <c r="D2154" s="89" t="s">
        <v>993</v>
      </c>
      <c r="E2154" s="89" t="s">
        <v>609</v>
      </c>
      <c r="F2154" s="89" t="s">
        <v>609</v>
      </c>
      <c r="G2154" s="89" t="s">
        <v>541</v>
      </c>
      <c r="H2154" s="89" t="s">
        <v>83</v>
      </c>
      <c r="I2154" s="89" t="s">
        <v>465</v>
      </c>
      <c r="J2154" s="90">
        <v>56.570430000000002</v>
      </c>
      <c r="K2154" s="90">
        <v>84.889330000000001</v>
      </c>
      <c r="L2154" s="89" t="s">
        <v>24</v>
      </c>
      <c r="M2154" s="89" t="s">
        <v>73</v>
      </c>
      <c r="N2154" s="89"/>
      <c r="O2154" s="89" t="s">
        <v>73</v>
      </c>
      <c r="P2154" s="90" t="s">
        <v>540</v>
      </c>
      <c r="Q2154" s="89" t="s">
        <v>540</v>
      </c>
      <c r="R2154" s="90">
        <v>178.4028307263163</v>
      </c>
      <c r="S2154" s="90">
        <v>577.6513816041828</v>
      </c>
      <c r="T2154" s="90">
        <v>98.458614335276465</v>
      </c>
      <c r="U2154" s="90">
        <v>2442.3507692307689</v>
      </c>
      <c r="V2154" s="90">
        <v>278.0683740130296</v>
      </c>
      <c r="W2154" s="90">
        <v>0.26194000000000001</v>
      </c>
      <c r="X2154" s="90">
        <v>18.36</v>
      </c>
      <c r="Y2154" s="90">
        <v>46.730837480451292</v>
      </c>
      <c r="Z2154" s="90">
        <v>151.31000289739964</v>
      </c>
      <c r="AA2154" s="90">
        <v>25.790249438982318</v>
      </c>
      <c r="AB2154" s="90">
        <v>639.74936049230769</v>
      </c>
      <c r="AC2154" s="90">
        <v>72.837229888972971</v>
      </c>
      <c r="AD2154" s="90">
        <v>936.41768019811389</v>
      </c>
    </row>
    <row r="2155" spans="1:30" x14ac:dyDescent="0.2">
      <c r="A2155" s="89" t="s">
        <v>1117</v>
      </c>
      <c r="B2155" s="89" t="s">
        <v>578</v>
      </c>
      <c r="C2155" s="89" t="s">
        <v>6</v>
      </c>
      <c r="D2155" s="89" t="s">
        <v>993</v>
      </c>
      <c r="E2155" s="89" t="s">
        <v>609</v>
      </c>
      <c r="F2155" s="89" t="s">
        <v>609</v>
      </c>
      <c r="G2155" s="89" t="s">
        <v>541</v>
      </c>
      <c r="H2155" s="89" t="s">
        <v>83</v>
      </c>
      <c r="I2155" s="89" t="s">
        <v>465</v>
      </c>
      <c r="J2155" s="90">
        <v>56.570430000000002</v>
      </c>
      <c r="K2155" s="90">
        <v>84.889330000000001</v>
      </c>
      <c r="L2155" s="89" t="s">
        <v>24</v>
      </c>
      <c r="M2155" s="89" t="s">
        <v>73</v>
      </c>
      <c r="N2155" s="89"/>
      <c r="O2155" s="89" t="s">
        <v>73</v>
      </c>
      <c r="P2155" s="90" t="s">
        <v>540</v>
      </c>
      <c r="Q2155" s="89" t="s">
        <v>540</v>
      </c>
      <c r="R2155" s="90">
        <v>178.4028307263163</v>
      </c>
      <c r="S2155" s="90">
        <v>577.6513816041828</v>
      </c>
      <c r="T2155" s="90">
        <v>98.458614335276465</v>
      </c>
      <c r="U2155" s="90">
        <v>2408.9881818181821</v>
      </c>
      <c r="V2155" s="90">
        <v>278.0683740130296</v>
      </c>
      <c r="W2155" s="90">
        <v>1.54304</v>
      </c>
      <c r="X2155" s="90">
        <v>18.36</v>
      </c>
      <c r="Y2155" s="90">
        <v>275.28270392393512</v>
      </c>
      <c r="Z2155" s="90">
        <v>891.33918787051823</v>
      </c>
      <c r="AA2155" s="90">
        <v>151.925580263905</v>
      </c>
      <c r="AB2155" s="90">
        <v>3717.1651240727274</v>
      </c>
      <c r="AC2155" s="90">
        <v>429.07062383706517</v>
      </c>
      <c r="AD2155" s="90">
        <v>5464.7832199681507</v>
      </c>
    </row>
    <row r="2156" spans="1:30" x14ac:dyDescent="0.2">
      <c r="A2156" s="89" t="s">
        <v>1117</v>
      </c>
      <c r="B2156" s="89" t="s">
        <v>578</v>
      </c>
      <c r="C2156" s="89" t="s">
        <v>7</v>
      </c>
      <c r="D2156" s="89" t="s">
        <v>993</v>
      </c>
      <c r="E2156" s="89" t="s">
        <v>609</v>
      </c>
      <c r="F2156" s="89" t="s">
        <v>609</v>
      </c>
      <c r="G2156" s="89" t="s">
        <v>541</v>
      </c>
      <c r="H2156" s="89" t="s">
        <v>83</v>
      </c>
      <c r="I2156" s="89" t="s">
        <v>465</v>
      </c>
      <c r="J2156" s="90">
        <v>56.570430000000002</v>
      </c>
      <c r="K2156" s="90">
        <v>84.889330000000001</v>
      </c>
      <c r="L2156" s="89" t="s">
        <v>24</v>
      </c>
      <c r="M2156" s="89" t="s">
        <v>73</v>
      </c>
      <c r="N2156" s="89"/>
      <c r="O2156" s="89" t="s">
        <v>73</v>
      </c>
      <c r="P2156" s="90" t="s">
        <v>540</v>
      </c>
      <c r="Q2156" s="89" t="s">
        <v>540</v>
      </c>
      <c r="R2156" s="90">
        <v>178.4028307263163</v>
      </c>
      <c r="S2156" s="90">
        <v>577.6513816041828</v>
      </c>
      <c r="T2156" s="90">
        <v>98.458614335276465</v>
      </c>
      <c r="U2156" s="90">
        <v>2408.9881818181821</v>
      </c>
      <c r="V2156" s="90">
        <v>278.0683740130296</v>
      </c>
      <c r="W2156" s="90">
        <v>1.1236200000000001</v>
      </c>
      <c r="X2156" s="90">
        <v>18.36</v>
      </c>
      <c r="Y2156" s="90">
        <v>200.45698866070353</v>
      </c>
      <c r="Z2156" s="90">
        <v>649.06064539809188</v>
      </c>
      <c r="AA2156" s="90">
        <v>110.63006823940334</v>
      </c>
      <c r="AB2156" s="90">
        <v>2706.7873008545457</v>
      </c>
      <c r="AC2156" s="90">
        <v>312.44318640852032</v>
      </c>
      <c r="AD2156" s="90">
        <v>3979.3781895612651</v>
      </c>
    </row>
    <row r="2157" spans="1:30" x14ac:dyDescent="0.2">
      <c r="A2157" s="89" t="s">
        <v>1117</v>
      </c>
      <c r="B2157" s="89" t="s">
        <v>577</v>
      </c>
      <c r="C2157" s="89" t="s">
        <v>9</v>
      </c>
      <c r="D2157" s="89" t="s">
        <v>994</v>
      </c>
      <c r="E2157" s="89" t="s">
        <v>604</v>
      </c>
      <c r="F2157" s="89" t="s">
        <v>604</v>
      </c>
      <c r="G2157" s="89" t="s">
        <v>541</v>
      </c>
      <c r="H2157" s="89" t="s">
        <v>83</v>
      </c>
      <c r="I2157" s="89" t="s">
        <v>466</v>
      </c>
      <c r="J2157" s="90">
        <v>56.472048000000001</v>
      </c>
      <c r="K2157" s="90">
        <v>84.942622</v>
      </c>
      <c r="L2157" s="89" t="s">
        <v>24</v>
      </c>
      <c r="M2157" s="89" t="s">
        <v>73</v>
      </c>
      <c r="N2157" s="89"/>
      <c r="O2157" s="89" t="s">
        <v>73</v>
      </c>
      <c r="P2157" s="90" t="s">
        <v>540</v>
      </c>
      <c r="Q2157" s="89" t="s">
        <v>540</v>
      </c>
      <c r="R2157" s="90">
        <v>479.9803524818098</v>
      </c>
      <c r="S2157" s="90">
        <v>295.12235540774935</v>
      </c>
      <c r="T2157" s="90">
        <v>47.077131593848343</v>
      </c>
      <c r="U2157" s="90">
        <v>2386.0969230769228</v>
      </c>
      <c r="V2157" s="90">
        <v>978.4605598419505</v>
      </c>
      <c r="W2157" s="90">
        <v>5.772E-2</v>
      </c>
      <c r="X2157" s="90">
        <v>203.58</v>
      </c>
      <c r="Y2157" s="90">
        <v>27.70446594525006</v>
      </c>
      <c r="Z2157" s="90">
        <v>17.034462354135293</v>
      </c>
      <c r="AA2157" s="90">
        <v>2.7172920355969263</v>
      </c>
      <c r="AB2157" s="90">
        <v>137.72551439999998</v>
      </c>
      <c r="AC2157" s="90">
        <v>56.476743514077384</v>
      </c>
      <c r="AD2157" s="90">
        <v>241.65847824905964</v>
      </c>
    </row>
    <row r="2158" spans="1:30" x14ac:dyDescent="0.2">
      <c r="A2158" s="89" t="s">
        <v>1117</v>
      </c>
      <c r="B2158" s="89" t="s">
        <v>577</v>
      </c>
      <c r="C2158" s="89" t="s">
        <v>5</v>
      </c>
      <c r="D2158" s="89" t="s">
        <v>994</v>
      </c>
      <c r="E2158" s="89" t="s">
        <v>609</v>
      </c>
      <c r="F2158" s="89" t="s">
        <v>609</v>
      </c>
      <c r="G2158" s="89" t="s">
        <v>541</v>
      </c>
      <c r="H2158" s="89" t="s">
        <v>83</v>
      </c>
      <c r="I2158" s="89" t="s">
        <v>466</v>
      </c>
      <c r="J2158" s="90">
        <v>56.472048000000001</v>
      </c>
      <c r="K2158" s="90">
        <v>84.942622</v>
      </c>
      <c r="L2158" s="89" t="s">
        <v>24</v>
      </c>
      <c r="M2158" s="89" t="s">
        <v>73</v>
      </c>
      <c r="N2158" s="89"/>
      <c r="O2158" s="89" t="s">
        <v>73</v>
      </c>
      <c r="P2158" s="90" t="s">
        <v>540</v>
      </c>
      <c r="Q2158" s="89" t="s">
        <v>540</v>
      </c>
      <c r="R2158" s="90">
        <v>178.4028307263163</v>
      </c>
      <c r="S2158" s="90">
        <v>577.6513816041828</v>
      </c>
      <c r="T2158" s="90">
        <v>98.458614335276465</v>
      </c>
      <c r="U2158" s="90">
        <v>2442.3507692307689</v>
      </c>
      <c r="V2158" s="90">
        <v>278.0683740130296</v>
      </c>
      <c r="W2158" s="90">
        <v>1.01125</v>
      </c>
      <c r="X2158" s="90">
        <v>22.72</v>
      </c>
      <c r="Y2158" s="90">
        <v>180.40986257198736</v>
      </c>
      <c r="Z2158" s="90">
        <v>584.14995964722982</v>
      </c>
      <c r="AA2158" s="90">
        <v>99.566273746548319</v>
      </c>
      <c r="AB2158" s="90">
        <v>2469.8272153846151</v>
      </c>
      <c r="AC2158" s="90">
        <v>281.19664322067615</v>
      </c>
      <c r="AD2158" s="90">
        <v>3615.1499545710567</v>
      </c>
    </row>
    <row r="2159" spans="1:30" x14ac:dyDescent="0.2">
      <c r="A2159" s="89" t="s">
        <v>1117</v>
      </c>
      <c r="B2159" s="89" t="s">
        <v>577</v>
      </c>
      <c r="C2159" s="89" t="s">
        <v>10</v>
      </c>
      <c r="D2159" s="89" t="s">
        <v>994</v>
      </c>
      <c r="E2159" s="89" t="s">
        <v>609</v>
      </c>
      <c r="F2159" s="89" t="s">
        <v>609</v>
      </c>
      <c r="G2159" s="89" t="s">
        <v>541</v>
      </c>
      <c r="H2159" s="89" t="s">
        <v>83</v>
      </c>
      <c r="I2159" s="89" t="s">
        <v>466</v>
      </c>
      <c r="J2159" s="90">
        <v>56.472048000000001</v>
      </c>
      <c r="K2159" s="90">
        <v>84.942622</v>
      </c>
      <c r="L2159" s="89" t="s">
        <v>24</v>
      </c>
      <c r="M2159" s="89" t="s">
        <v>73</v>
      </c>
      <c r="N2159" s="89"/>
      <c r="O2159" s="89" t="s">
        <v>73</v>
      </c>
      <c r="P2159" s="90" t="s">
        <v>540</v>
      </c>
      <c r="Q2159" s="89" t="s">
        <v>540</v>
      </c>
      <c r="R2159" s="90">
        <v>178.4028307263163</v>
      </c>
      <c r="S2159" s="90">
        <v>577.6513816041828</v>
      </c>
      <c r="T2159" s="90">
        <v>98.458614335276465</v>
      </c>
      <c r="U2159" s="90">
        <v>2442.3507692307689</v>
      </c>
      <c r="V2159" s="90">
        <v>278.0683740130296</v>
      </c>
      <c r="W2159" s="90">
        <v>0.20527999999999999</v>
      </c>
      <c r="X2159" s="90">
        <v>22.72</v>
      </c>
      <c r="Y2159" s="90">
        <v>36.622533091498205</v>
      </c>
      <c r="Z2159" s="90">
        <v>118.58027561570664</v>
      </c>
      <c r="AA2159" s="90">
        <v>20.21158435074555</v>
      </c>
      <c r="AB2159" s="90">
        <v>501.36576590769221</v>
      </c>
      <c r="AC2159" s="90">
        <v>57.08187581739471</v>
      </c>
      <c r="AD2159" s="90">
        <v>733.8620347830373</v>
      </c>
    </row>
    <row r="2160" spans="1:30" x14ac:dyDescent="0.2">
      <c r="A2160" s="89" t="s">
        <v>1117</v>
      </c>
      <c r="B2160" s="89" t="s">
        <v>578</v>
      </c>
      <c r="C2160" s="89" t="s">
        <v>6</v>
      </c>
      <c r="D2160" s="89" t="s">
        <v>994</v>
      </c>
      <c r="E2160" s="89" t="s">
        <v>609</v>
      </c>
      <c r="F2160" s="89" t="s">
        <v>609</v>
      </c>
      <c r="G2160" s="89" t="s">
        <v>541</v>
      </c>
      <c r="H2160" s="89" t="s">
        <v>83</v>
      </c>
      <c r="I2160" s="89" t="s">
        <v>466</v>
      </c>
      <c r="J2160" s="90">
        <v>56.472048000000001</v>
      </c>
      <c r="K2160" s="90">
        <v>84.942622</v>
      </c>
      <c r="L2160" s="89" t="s">
        <v>24</v>
      </c>
      <c r="M2160" s="89" t="s">
        <v>73</v>
      </c>
      <c r="N2160" s="89"/>
      <c r="O2160" s="89" t="s">
        <v>73</v>
      </c>
      <c r="P2160" s="90" t="s">
        <v>540</v>
      </c>
      <c r="Q2160" s="89" t="s">
        <v>540</v>
      </c>
      <c r="R2160" s="90">
        <v>178.4028307263163</v>
      </c>
      <c r="S2160" s="90">
        <v>577.6513816041828</v>
      </c>
      <c r="T2160" s="90">
        <v>98.458614335276465</v>
      </c>
      <c r="U2160" s="90">
        <v>2408.9881818181821</v>
      </c>
      <c r="V2160" s="90">
        <v>278.0683740130296</v>
      </c>
      <c r="W2160" s="90">
        <v>0.96377999999999997</v>
      </c>
      <c r="X2160" s="90">
        <v>22.72</v>
      </c>
      <c r="Y2160" s="90">
        <v>171.94108019740912</v>
      </c>
      <c r="Z2160" s="90">
        <v>556.72884856247924</v>
      </c>
      <c r="AA2160" s="90">
        <v>94.892443324052749</v>
      </c>
      <c r="AB2160" s="90">
        <v>2321.7346298727275</v>
      </c>
      <c r="AC2160" s="90">
        <v>267.99673750627767</v>
      </c>
      <c r="AD2160" s="90">
        <v>3413.2937394629462</v>
      </c>
    </row>
    <row r="2161" spans="1:30" x14ac:dyDescent="0.2">
      <c r="A2161" s="89" t="s">
        <v>1117</v>
      </c>
      <c r="B2161" s="89" t="s">
        <v>578</v>
      </c>
      <c r="C2161" s="89" t="s">
        <v>7</v>
      </c>
      <c r="D2161" s="89" t="s">
        <v>994</v>
      </c>
      <c r="E2161" s="89" t="s">
        <v>609</v>
      </c>
      <c r="F2161" s="89" t="s">
        <v>609</v>
      </c>
      <c r="G2161" s="89" t="s">
        <v>541</v>
      </c>
      <c r="H2161" s="89" t="s">
        <v>83</v>
      </c>
      <c r="I2161" s="89" t="s">
        <v>466</v>
      </c>
      <c r="J2161" s="90">
        <v>56.472048000000001</v>
      </c>
      <c r="K2161" s="90">
        <v>84.942622</v>
      </c>
      <c r="L2161" s="89" t="s">
        <v>24</v>
      </c>
      <c r="M2161" s="89" t="s">
        <v>73</v>
      </c>
      <c r="N2161" s="89"/>
      <c r="O2161" s="89" t="s">
        <v>73</v>
      </c>
      <c r="P2161" s="90" t="s">
        <v>540</v>
      </c>
      <c r="Q2161" s="89" t="s">
        <v>540</v>
      </c>
      <c r="R2161" s="90">
        <v>178.4028307263163</v>
      </c>
      <c r="S2161" s="90">
        <v>577.6513816041828</v>
      </c>
      <c r="T2161" s="90">
        <v>98.458614335276465</v>
      </c>
      <c r="U2161" s="90">
        <v>2408.9881818181821</v>
      </c>
      <c r="V2161" s="90">
        <v>278.0683740130296</v>
      </c>
      <c r="W2161" s="90">
        <v>0.69923999999999997</v>
      </c>
      <c r="X2161" s="90">
        <v>22.72</v>
      </c>
      <c r="Y2161" s="90">
        <v>124.7463953570694</v>
      </c>
      <c r="Z2161" s="90">
        <v>403.91695207290877</v>
      </c>
      <c r="AA2161" s="90">
        <v>68.846201487798709</v>
      </c>
      <c r="AB2161" s="90">
        <v>1684.4608962545456</v>
      </c>
      <c r="AC2161" s="90">
        <v>194.43652984487082</v>
      </c>
      <c r="AD2161" s="90">
        <v>2476.406975017193</v>
      </c>
    </row>
    <row r="2162" spans="1:30" x14ac:dyDescent="0.2">
      <c r="A2162" s="89" t="s">
        <v>1117</v>
      </c>
      <c r="B2162" s="89" t="s">
        <v>577</v>
      </c>
      <c r="C2162" s="89" t="s">
        <v>4</v>
      </c>
      <c r="D2162" s="89" t="s">
        <v>994</v>
      </c>
      <c r="E2162" s="89" t="s">
        <v>612</v>
      </c>
      <c r="F2162" s="89" t="s">
        <v>612</v>
      </c>
      <c r="G2162" s="89" t="s">
        <v>541</v>
      </c>
      <c r="H2162" s="89" t="s">
        <v>83</v>
      </c>
      <c r="I2162" s="89" t="s">
        <v>466</v>
      </c>
      <c r="J2162" s="90">
        <v>56.472048000000001</v>
      </c>
      <c r="K2162" s="90">
        <v>84.942622</v>
      </c>
      <c r="L2162" s="89" t="s">
        <v>24</v>
      </c>
      <c r="M2162" s="89" t="s">
        <v>73</v>
      </c>
      <c r="N2162" s="89"/>
      <c r="O2162" s="89" t="s">
        <v>73</v>
      </c>
      <c r="P2162" s="90" t="s">
        <v>540</v>
      </c>
      <c r="Q2162" s="89" t="s">
        <v>540</v>
      </c>
      <c r="R2162" s="90">
        <v>356.34522196</v>
      </c>
      <c r="S2162" s="90">
        <v>218.96523092000001</v>
      </c>
      <c r="T2162" s="90">
        <v>11.786150933333333</v>
      </c>
      <c r="U2162" s="90">
        <v>796.42</v>
      </c>
      <c r="V2162" s="90">
        <v>1078.9116144676345</v>
      </c>
      <c r="W2162" s="90">
        <v>0.88763000000000003</v>
      </c>
      <c r="X2162" s="90">
        <v>224.48</v>
      </c>
      <c r="Y2162" s="90">
        <v>316.30270936835484</v>
      </c>
      <c r="Z2162" s="90">
        <v>194.36010792151961</v>
      </c>
      <c r="AA2162" s="90">
        <v>10.461741152954668</v>
      </c>
      <c r="AB2162" s="90">
        <v>706.92628460000003</v>
      </c>
      <c r="AC2162" s="90">
        <v>957.67431634990646</v>
      </c>
      <c r="AD2162" s="90">
        <v>2185.7251593927353</v>
      </c>
    </row>
    <row r="2163" spans="1:30" x14ac:dyDescent="0.2">
      <c r="A2163" s="89" t="s">
        <v>1117</v>
      </c>
      <c r="B2163" s="89" t="s">
        <v>577</v>
      </c>
      <c r="C2163" s="89" t="s">
        <v>9</v>
      </c>
      <c r="D2163" s="89" t="s">
        <v>995</v>
      </c>
      <c r="E2163" s="89" t="s">
        <v>604</v>
      </c>
      <c r="F2163" s="89" t="s">
        <v>604</v>
      </c>
      <c r="G2163" s="89" t="s">
        <v>541</v>
      </c>
      <c r="H2163" s="89" t="s">
        <v>83</v>
      </c>
      <c r="I2163" s="89" t="s">
        <v>467</v>
      </c>
      <c r="J2163" s="90">
        <v>56.484639999999999</v>
      </c>
      <c r="K2163" s="90">
        <v>84.947648999999998</v>
      </c>
      <c r="L2163" s="89" t="s">
        <v>24</v>
      </c>
      <c r="M2163" s="89" t="s">
        <v>73</v>
      </c>
      <c r="N2163" s="89"/>
      <c r="O2163" s="89" t="s">
        <v>73</v>
      </c>
      <c r="P2163" s="90" t="s">
        <v>540</v>
      </c>
      <c r="Q2163" s="89" t="s">
        <v>540</v>
      </c>
      <c r="R2163" s="90">
        <v>479.9803524818098</v>
      </c>
      <c r="S2163" s="90">
        <v>295.12235540774935</v>
      </c>
      <c r="T2163" s="90">
        <v>47.077131593848343</v>
      </c>
      <c r="U2163" s="90">
        <v>2386.0969230769228</v>
      </c>
      <c r="V2163" s="90">
        <v>987.15990954876793</v>
      </c>
      <c r="W2163" s="90">
        <v>0.10161000000000001</v>
      </c>
      <c r="X2163" s="90">
        <v>205.39</v>
      </c>
      <c r="Y2163" s="90">
        <v>48.770803615676698</v>
      </c>
      <c r="Z2163" s="90">
        <v>29.987382532981414</v>
      </c>
      <c r="AA2163" s="90">
        <v>4.7835073412509308</v>
      </c>
      <c r="AB2163" s="90">
        <v>242.45130835384614</v>
      </c>
      <c r="AC2163" s="90">
        <v>100.30531840925032</v>
      </c>
      <c r="AD2163" s="90">
        <v>426.2983202530055</v>
      </c>
    </row>
    <row r="2164" spans="1:30" x14ac:dyDescent="0.2">
      <c r="A2164" s="89" t="s">
        <v>1117</v>
      </c>
      <c r="B2164" s="89" t="s">
        <v>577</v>
      </c>
      <c r="C2164" s="89" t="s">
        <v>5</v>
      </c>
      <c r="D2164" s="89" t="s">
        <v>995</v>
      </c>
      <c r="E2164" s="89" t="s">
        <v>609</v>
      </c>
      <c r="F2164" s="89" t="s">
        <v>609</v>
      </c>
      <c r="G2164" s="89" t="s">
        <v>541</v>
      </c>
      <c r="H2164" s="89" t="s">
        <v>83</v>
      </c>
      <c r="I2164" s="89" t="s">
        <v>467</v>
      </c>
      <c r="J2164" s="90">
        <v>56.484639999999999</v>
      </c>
      <c r="K2164" s="90">
        <v>84.947648999999998</v>
      </c>
      <c r="L2164" s="89" t="s">
        <v>24</v>
      </c>
      <c r="M2164" s="89" t="s">
        <v>73</v>
      </c>
      <c r="N2164" s="89"/>
      <c r="O2164" s="89" t="s">
        <v>73</v>
      </c>
      <c r="P2164" s="90" t="s">
        <v>540</v>
      </c>
      <c r="Q2164" s="89" t="s">
        <v>540</v>
      </c>
      <c r="R2164" s="90">
        <v>178.4028307263163</v>
      </c>
      <c r="S2164" s="90">
        <v>577.6513816041828</v>
      </c>
      <c r="T2164" s="90">
        <v>98.458614335276465</v>
      </c>
      <c r="U2164" s="90">
        <v>2442.3507692307689</v>
      </c>
      <c r="V2164" s="90">
        <v>278.0683740130296</v>
      </c>
      <c r="W2164" s="90">
        <v>1.9250499999999999</v>
      </c>
      <c r="X2164" s="90">
        <v>21.16</v>
      </c>
      <c r="Y2164" s="90">
        <v>343.43436928969516</v>
      </c>
      <c r="Z2164" s="90">
        <v>1112.0077921571321</v>
      </c>
      <c r="AA2164" s="90">
        <v>189.53775552612396</v>
      </c>
      <c r="AB2164" s="90">
        <v>4701.6473483076916</v>
      </c>
      <c r="AC2164" s="90">
        <v>535.29552339378256</v>
      </c>
      <c r="AD2164" s="90">
        <v>6881.9227886744256</v>
      </c>
    </row>
    <row r="2165" spans="1:30" x14ac:dyDescent="0.2">
      <c r="A2165" s="89" t="s">
        <v>1117</v>
      </c>
      <c r="B2165" s="89" t="s">
        <v>577</v>
      </c>
      <c r="C2165" s="89" t="s">
        <v>10</v>
      </c>
      <c r="D2165" s="89" t="s">
        <v>995</v>
      </c>
      <c r="E2165" s="89" t="s">
        <v>609</v>
      </c>
      <c r="F2165" s="89" t="s">
        <v>609</v>
      </c>
      <c r="G2165" s="89" t="s">
        <v>541</v>
      </c>
      <c r="H2165" s="89" t="s">
        <v>83</v>
      </c>
      <c r="I2165" s="89" t="s">
        <v>467</v>
      </c>
      <c r="J2165" s="90">
        <v>56.484639999999999</v>
      </c>
      <c r="K2165" s="90">
        <v>84.947648999999998</v>
      </c>
      <c r="L2165" s="89" t="s">
        <v>24</v>
      </c>
      <c r="M2165" s="89" t="s">
        <v>73</v>
      </c>
      <c r="N2165" s="89"/>
      <c r="O2165" s="89" t="s">
        <v>73</v>
      </c>
      <c r="P2165" s="90" t="s">
        <v>540</v>
      </c>
      <c r="Q2165" s="89" t="s">
        <v>540</v>
      </c>
      <c r="R2165" s="90">
        <v>178.4028307263163</v>
      </c>
      <c r="S2165" s="90">
        <v>577.6513816041828</v>
      </c>
      <c r="T2165" s="90">
        <v>98.458614335276465</v>
      </c>
      <c r="U2165" s="90">
        <v>2442.3507692307689</v>
      </c>
      <c r="V2165" s="90">
        <v>278.0683740130296</v>
      </c>
      <c r="W2165" s="90">
        <v>0.37174000000000001</v>
      </c>
      <c r="X2165" s="90">
        <v>21.16</v>
      </c>
      <c r="Y2165" s="90">
        <v>66.319468294200817</v>
      </c>
      <c r="Z2165" s="90">
        <v>214.73612459753892</v>
      </c>
      <c r="AA2165" s="90">
        <v>36.601005292995673</v>
      </c>
      <c r="AB2165" s="90">
        <v>907.91947495384613</v>
      </c>
      <c r="AC2165" s="90">
        <v>103.36913735560363</v>
      </c>
      <c r="AD2165" s="90">
        <v>1328.9452104941852</v>
      </c>
    </row>
    <row r="2166" spans="1:30" x14ac:dyDescent="0.2">
      <c r="A2166" s="89" t="s">
        <v>1117</v>
      </c>
      <c r="B2166" s="89" t="s">
        <v>578</v>
      </c>
      <c r="C2166" s="89" t="s">
        <v>6</v>
      </c>
      <c r="D2166" s="89" t="s">
        <v>995</v>
      </c>
      <c r="E2166" s="89" t="s">
        <v>609</v>
      </c>
      <c r="F2166" s="89" t="s">
        <v>609</v>
      </c>
      <c r="G2166" s="89" t="s">
        <v>541</v>
      </c>
      <c r="H2166" s="89" t="s">
        <v>83</v>
      </c>
      <c r="I2166" s="89" t="s">
        <v>467</v>
      </c>
      <c r="J2166" s="90">
        <v>56.484639999999999</v>
      </c>
      <c r="K2166" s="90">
        <v>84.947648999999998</v>
      </c>
      <c r="L2166" s="89" t="s">
        <v>24</v>
      </c>
      <c r="M2166" s="89" t="s">
        <v>73</v>
      </c>
      <c r="N2166" s="89"/>
      <c r="O2166" s="89" t="s">
        <v>73</v>
      </c>
      <c r="P2166" s="90" t="s">
        <v>540</v>
      </c>
      <c r="Q2166" s="89" t="s">
        <v>540</v>
      </c>
      <c r="R2166" s="90">
        <v>178.4028307263163</v>
      </c>
      <c r="S2166" s="90">
        <v>577.6513816041828</v>
      </c>
      <c r="T2166" s="90">
        <v>98.458614335276465</v>
      </c>
      <c r="U2166" s="90">
        <v>2408.9881818181821</v>
      </c>
      <c r="V2166" s="90">
        <v>278.0683740130296</v>
      </c>
      <c r="W2166" s="90">
        <v>2.19286</v>
      </c>
      <c r="X2166" s="90">
        <v>21.16</v>
      </c>
      <c r="Y2166" s="90">
        <v>391.21243138650993</v>
      </c>
      <c r="Z2166" s="90">
        <v>1266.7086086645484</v>
      </c>
      <c r="AA2166" s="90">
        <v>215.90595703125436</v>
      </c>
      <c r="AB2166" s="90">
        <v>5282.5738243818187</v>
      </c>
      <c r="AC2166" s="90">
        <v>609.76501463821205</v>
      </c>
      <c r="AD2166" s="90">
        <v>7766.1658361023428</v>
      </c>
    </row>
    <row r="2167" spans="1:30" x14ac:dyDescent="0.2">
      <c r="A2167" s="89" t="s">
        <v>1117</v>
      </c>
      <c r="B2167" s="89" t="s">
        <v>578</v>
      </c>
      <c r="C2167" s="89" t="s">
        <v>7</v>
      </c>
      <c r="D2167" s="89" t="s">
        <v>995</v>
      </c>
      <c r="E2167" s="89" t="s">
        <v>609</v>
      </c>
      <c r="F2167" s="89" t="s">
        <v>609</v>
      </c>
      <c r="G2167" s="89" t="s">
        <v>541</v>
      </c>
      <c r="H2167" s="89" t="s">
        <v>83</v>
      </c>
      <c r="I2167" s="89" t="s">
        <v>467</v>
      </c>
      <c r="J2167" s="90">
        <v>56.484639999999999</v>
      </c>
      <c r="K2167" s="90">
        <v>84.947648999999998</v>
      </c>
      <c r="L2167" s="89" t="s">
        <v>24</v>
      </c>
      <c r="M2167" s="89" t="s">
        <v>73</v>
      </c>
      <c r="N2167" s="89"/>
      <c r="O2167" s="89" t="s">
        <v>73</v>
      </c>
      <c r="P2167" s="90" t="s">
        <v>540</v>
      </c>
      <c r="Q2167" s="89" t="s">
        <v>540</v>
      </c>
      <c r="R2167" s="90">
        <v>178.4028307263163</v>
      </c>
      <c r="S2167" s="90">
        <v>577.6513816041828</v>
      </c>
      <c r="T2167" s="90">
        <v>98.458614335276465</v>
      </c>
      <c r="U2167" s="90">
        <v>2408.9881818181821</v>
      </c>
      <c r="V2167" s="90">
        <v>278.0683740130296</v>
      </c>
      <c r="W2167" s="90">
        <v>1.59684</v>
      </c>
      <c r="X2167" s="90">
        <v>21.16</v>
      </c>
      <c r="Y2167" s="90">
        <v>284.88077621701092</v>
      </c>
      <c r="Z2167" s="90">
        <v>922.41683220082325</v>
      </c>
      <c r="AA2167" s="90">
        <v>157.22265371514288</v>
      </c>
      <c r="AB2167" s="90">
        <v>3846.7686882545459</v>
      </c>
      <c r="AC2167" s="90">
        <v>444.03070235896621</v>
      </c>
      <c r="AD2167" s="90">
        <v>5655.3196527464897</v>
      </c>
    </row>
    <row r="2168" spans="1:30" x14ac:dyDescent="0.2">
      <c r="A2168" s="89" t="s">
        <v>1117</v>
      </c>
      <c r="B2168" s="89" t="s">
        <v>577</v>
      </c>
      <c r="C2168" s="89" t="s">
        <v>4</v>
      </c>
      <c r="D2168" s="89" t="s">
        <v>995</v>
      </c>
      <c r="E2168" s="89" t="s">
        <v>612</v>
      </c>
      <c r="F2168" s="89" t="s">
        <v>612</v>
      </c>
      <c r="G2168" s="89" t="s">
        <v>541</v>
      </c>
      <c r="H2168" s="89" t="s">
        <v>83</v>
      </c>
      <c r="I2168" s="89" t="s">
        <v>467</v>
      </c>
      <c r="J2168" s="90">
        <v>56.484639999999999</v>
      </c>
      <c r="K2168" s="90">
        <v>84.947648999999998</v>
      </c>
      <c r="L2168" s="89" t="s">
        <v>24</v>
      </c>
      <c r="M2168" s="89" t="s">
        <v>73</v>
      </c>
      <c r="N2168" s="89"/>
      <c r="O2168" s="89" t="s">
        <v>73</v>
      </c>
      <c r="P2168" s="90" t="s">
        <v>540</v>
      </c>
      <c r="Q2168" s="89" t="s">
        <v>540</v>
      </c>
      <c r="R2168" s="90">
        <v>356.34522196</v>
      </c>
      <c r="S2168" s="90">
        <v>218.96523092000001</v>
      </c>
      <c r="T2168" s="90">
        <v>11.786150933333333</v>
      </c>
      <c r="U2168" s="90">
        <v>796.42</v>
      </c>
      <c r="V2168" s="90">
        <v>1087.6590268800146</v>
      </c>
      <c r="W2168" s="90">
        <v>1.7969999999999999</v>
      </c>
      <c r="X2168" s="90">
        <v>226.3</v>
      </c>
      <c r="Y2168" s="90">
        <v>640.35236386212</v>
      </c>
      <c r="Z2168" s="90">
        <v>393.48051996324</v>
      </c>
      <c r="AA2168" s="90">
        <v>21.179713227200001</v>
      </c>
      <c r="AB2168" s="90">
        <v>1431.1667399999999</v>
      </c>
      <c r="AC2168" s="90">
        <v>1954.5232713033861</v>
      </c>
      <c r="AD2168" s="90">
        <v>4440.7026083559467</v>
      </c>
    </row>
    <row r="2169" spans="1:30" x14ac:dyDescent="0.2">
      <c r="A2169" s="89" t="s">
        <v>1117</v>
      </c>
      <c r="B2169" s="89" t="s">
        <v>577</v>
      </c>
      <c r="C2169" s="89" t="s">
        <v>9</v>
      </c>
      <c r="D2169" s="89" t="s">
        <v>996</v>
      </c>
      <c r="E2169" s="89" t="s">
        <v>604</v>
      </c>
      <c r="F2169" s="89" t="s">
        <v>604</v>
      </c>
      <c r="G2169" s="89" t="s">
        <v>541</v>
      </c>
      <c r="H2169" s="89" t="s">
        <v>83</v>
      </c>
      <c r="I2169" s="89" t="s">
        <v>468</v>
      </c>
      <c r="J2169" s="90">
        <v>56.484639999999999</v>
      </c>
      <c r="K2169" s="90">
        <v>84.947648999999998</v>
      </c>
      <c r="L2169" s="89" t="s">
        <v>24</v>
      </c>
      <c r="M2169" s="89" t="s">
        <v>73</v>
      </c>
      <c r="N2169" s="89"/>
      <c r="O2169" s="89" t="s">
        <v>73</v>
      </c>
      <c r="P2169" s="90" t="s">
        <v>540</v>
      </c>
      <c r="Q2169" s="89" t="s">
        <v>540</v>
      </c>
      <c r="R2169" s="90">
        <v>479.9803524818098</v>
      </c>
      <c r="S2169" s="90">
        <v>295.12235540774935</v>
      </c>
      <c r="T2169" s="90">
        <v>47.077131593848343</v>
      </c>
      <c r="U2169" s="90">
        <v>2386.0969230769228</v>
      </c>
      <c r="V2169" s="90">
        <v>987.15990954876793</v>
      </c>
      <c r="W2169" s="90">
        <v>0.14893999999999999</v>
      </c>
      <c r="X2169" s="90">
        <v>205.39</v>
      </c>
      <c r="Y2169" s="90">
        <v>71.488273698640754</v>
      </c>
      <c r="Z2169" s="90">
        <v>43.955523614430184</v>
      </c>
      <c r="AA2169" s="90">
        <v>7.0116679795877719</v>
      </c>
      <c r="AB2169" s="90">
        <v>355.38527572307686</v>
      </c>
      <c r="AC2169" s="90">
        <v>147.02759692819347</v>
      </c>
      <c r="AD2169" s="90">
        <v>624.86833794392908</v>
      </c>
    </row>
    <row r="2170" spans="1:30" x14ac:dyDescent="0.2">
      <c r="A2170" s="89" t="s">
        <v>1117</v>
      </c>
      <c r="B2170" s="89" t="s">
        <v>577</v>
      </c>
      <c r="C2170" s="89" t="s">
        <v>5</v>
      </c>
      <c r="D2170" s="89" t="s">
        <v>996</v>
      </c>
      <c r="E2170" s="89" t="s">
        <v>609</v>
      </c>
      <c r="F2170" s="89" t="s">
        <v>609</v>
      </c>
      <c r="G2170" s="89" t="s">
        <v>541</v>
      </c>
      <c r="H2170" s="89" t="s">
        <v>83</v>
      </c>
      <c r="I2170" s="89" t="s">
        <v>468</v>
      </c>
      <c r="J2170" s="90">
        <v>56.484639999999999</v>
      </c>
      <c r="K2170" s="90">
        <v>84.947648999999998</v>
      </c>
      <c r="L2170" s="89" t="s">
        <v>24</v>
      </c>
      <c r="M2170" s="89" t="s">
        <v>73</v>
      </c>
      <c r="N2170" s="89"/>
      <c r="O2170" s="89" t="s">
        <v>73</v>
      </c>
      <c r="P2170" s="90" t="s">
        <v>540</v>
      </c>
      <c r="Q2170" s="89" t="s">
        <v>540</v>
      </c>
      <c r="R2170" s="90">
        <v>178.4028307263163</v>
      </c>
      <c r="S2170" s="90">
        <v>577.6513816041828</v>
      </c>
      <c r="T2170" s="90">
        <v>98.458614335276465</v>
      </c>
      <c r="U2170" s="90">
        <v>2442.3507692307689</v>
      </c>
      <c r="V2170" s="90">
        <v>278.0683740130296</v>
      </c>
      <c r="W2170" s="90">
        <v>2.6220300000000001</v>
      </c>
      <c r="X2170" s="90">
        <v>21.16</v>
      </c>
      <c r="Y2170" s="90">
        <v>467.77757424932315</v>
      </c>
      <c r="Z2170" s="90">
        <v>1514.6192521076155</v>
      </c>
      <c r="AA2170" s="90">
        <v>258.16144054552495</v>
      </c>
      <c r="AB2170" s="90">
        <v>6403.9169874461531</v>
      </c>
      <c r="AC2170" s="90">
        <v>729.10361871338398</v>
      </c>
      <c r="AD2170" s="90">
        <v>9373.5788730620006</v>
      </c>
    </row>
    <row r="2171" spans="1:30" x14ac:dyDescent="0.2">
      <c r="A2171" s="89" t="s">
        <v>1117</v>
      </c>
      <c r="B2171" s="89" t="s">
        <v>577</v>
      </c>
      <c r="C2171" s="89" t="s">
        <v>10</v>
      </c>
      <c r="D2171" s="89" t="s">
        <v>996</v>
      </c>
      <c r="E2171" s="89" t="s">
        <v>609</v>
      </c>
      <c r="F2171" s="89" t="s">
        <v>609</v>
      </c>
      <c r="G2171" s="89" t="s">
        <v>541</v>
      </c>
      <c r="H2171" s="89" t="s">
        <v>83</v>
      </c>
      <c r="I2171" s="89" t="s">
        <v>468</v>
      </c>
      <c r="J2171" s="90">
        <v>56.484639999999999</v>
      </c>
      <c r="K2171" s="90">
        <v>84.947648999999998</v>
      </c>
      <c r="L2171" s="89" t="s">
        <v>24</v>
      </c>
      <c r="M2171" s="89" t="s">
        <v>73</v>
      </c>
      <c r="N2171" s="89"/>
      <c r="O2171" s="89" t="s">
        <v>73</v>
      </c>
      <c r="P2171" s="90" t="s">
        <v>540</v>
      </c>
      <c r="Q2171" s="89" t="s">
        <v>540</v>
      </c>
      <c r="R2171" s="90">
        <v>178.4028307263163</v>
      </c>
      <c r="S2171" s="90">
        <v>577.6513816041828</v>
      </c>
      <c r="T2171" s="90">
        <v>98.458614335276465</v>
      </c>
      <c r="U2171" s="90">
        <v>2442.3507692307689</v>
      </c>
      <c r="V2171" s="90">
        <v>278.0683740130296</v>
      </c>
      <c r="W2171" s="90">
        <v>0.53061000000000003</v>
      </c>
      <c r="X2171" s="90">
        <v>21.16</v>
      </c>
      <c r="Y2171" s="90">
        <v>94.662326011690695</v>
      </c>
      <c r="Z2171" s="90">
        <v>306.50759959299546</v>
      </c>
      <c r="AA2171" s="90">
        <v>52.243125352441048</v>
      </c>
      <c r="AB2171" s="90">
        <v>1295.9357416615385</v>
      </c>
      <c r="AC2171" s="90">
        <v>147.54585993505364</v>
      </c>
      <c r="AD2171" s="90">
        <v>1896.8946525537194</v>
      </c>
    </row>
    <row r="2172" spans="1:30" x14ac:dyDescent="0.2">
      <c r="A2172" s="89" t="s">
        <v>1117</v>
      </c>
      <c r="B2172" s="89" t="s">
        <v>578</v>
      </c>
      <c r="C2172" s="89" t="s">
        <v>6</v>
      </c>
      <c r="D2172" s="89" t="s">
        <v>996</v>
      </c>
      <c r="E2172" s="89" t="s">
        <v>609</v>
      </c>
      <c r="F2172" s="89" t="s">
        <v>609</v>
      </c>
      <c r="G2172" s="89" t="s">
        <v>541</v>
      </c>
      <c r="H2172" s="89" t="s">
        <v>83</v>
      </c>
      <c r="I2172" s="89" t="s">
        <v>468</v>
      </c>
      <c r="J2172" s="90">
        <v>56.484639999999999</v>
      </c>
      <c r="K2172" s="90">
        <v>84.947648999999998</v>
      </c>
      <c r="L2172" s="89" t="s">
        <v>24</v>
      </c>
      <c r="M2172" s="89" t="s">
        <v>73</v>
      </c>
      <c r="N2172" s="89"/>
      <c r="O2172" s="89" t="s">
        <v>73</v>
      </c>
      <c r="P2172" s="90" t="s">
        <v>540</v>
      </c>
      <c r="Q2172" s="89" t="s">
        <v>540</v>
      </c>
      <c r="R2172" s="90">
        <v>178.4028307263163</v>
      </c>
      <c r="S2172" s="90">
        <v>577.6513816041828</v>
      </c>
      <c r="T2172" s="90">
        <v>98.458614335276465</v>
      </c>
      <c r="U2172" s="90">
        <v>2408.9881818181821</v>
      </c>
      <c r="V2172" s="90">
        <v>278.0683740130296</v>
      </c>
      <c r="W2172" s="90">
        <v>2.5301200000000001</v>
      </c>
      <c r="X2172" s="90">
        <v>21.16</v>
      </c>
      <c r="Y2172" s="90">
        <v>451.38057007726741</v>
      </c>
      <c r="Z2172" s="90">
        <v>1461.527313624375</v>
      </c>
      <c r="AA2172" s="90">
        <v>249.1121093019697</v>
      </c>
      <c r="AB2172" s="90">
        <v>6095.029178581819</v>
      </c>
      <c r="AC2172" s="90">
        <v>703.54635445784652</v>
      </c>
      <c r="AD2172" s="90">
        <v>8960.5955260432784</v>
      </c>
    </row>
    <row r="2173" spans="1:30" x14ac:dyDescent="0.2">
      <c r="A2173" s="89" t="s">
        <v>1117</v>
      </c>
      <c r="B2173" s="89" t="s">
        <v>578</v>
      </c>
      <c r="C2173" s="89" t="s">
        <v>7</v>
      </c>
      <c r="D2173" s="89" t="s">
        <v>996</v>
      </c>
      <c r="E2173" s="89" t="s">
        <v>609</v>
      </c>
      <c r="F2173" s="89" t="s">
        <v>609</v>
      </c>
      <c r="G2173" s="89" t="s">
        <v>541</v>
      </c>
      <c r="H2173" s="89" t="s">
        <v>83</v>
      </c>
      <c r="I2173" s="89" t="s">
        <v>468</v>
      </c>
      <c r="J2173" s="90">
        <v>56.484639999999999</v>
      </c>
      <c r="K2173" s="90">
        <v>84.947648999999998</v>
      </c>
      <c r="L2173" s="89" t="s">
        <v>24</v>
      </c>
      <c r="M2173" s="89" t="s">
        <v>73</v>
      </c>
      <c r="N2173" s="89"/>
      <c r="O2173" s="89" t="s">
        <v>73</v>
      </c>
      <c r="P2173" s="90" t="s">
        <v>540</v>
      </c>
      <c r="Q2173" s="89" t="s">
        <v>540</v>
      </c>
      <c r="R2173" s="90">
        <v>178.4028307263163</v>
      </c>
      <c r="S2173" s="90">
        <v>577.6513816041828</v>
      </c>
      <c r="T2173" s="90">
        <v>98.458614335276465</v>
      </c>
      <c r="U2173" s="90">
        <v>2408.9881818181821</v>
      </c>
      <c r="V2173" s="90">
        <v>278.0683740130296</v>
      </c>
      <c r="W2173" s="90">
        <v>1.8361700000000001</v>
      </c>
      <c r="X2173" s="90">
        <v>21.16</v>
      </c>
      <c r="Y2173" s="90">
        <v>327.5779256947402</v>
      </c>
      <c r="Z2173" s="90">
        <v>1060.6661373601523</v>
      </c>
      <c r="AA2173" s="90">
        <v>180.78675388400458</v>
      </c>
      <c r="AB2173" s="90">
        <v>4423.3118298090913</v>
      </c>
      <c r="AC2173" s="90">
        <v>510.5808063115046</v>
      </c>
      <c r="AD2173" s="90">
        <v>6502.9234530594931</v>
      </c>
    </row>
    <row r="2174" spans="1:30" x14ac:dyDescent="0.2">
      <c r="A2174" s="89" t="s">
        <v>1117</v>
      </c>
      <c r="B2174" s="89" t="s">
        <v>577</v>
      </c>
      <c r="C2174" s="89" t="s">
        <v>4</v>
      </c>
      <c r="D2174" s="89" t="s">
        <v>996</v>
      </c>
      <c r="E2174" s="89" t="s">
        <v>612</v>
      </c>
      <c r="F2174" s="89" t="s">
        <v>612</v>
      </c>
      <c r="G2174" s="89" t="s">
        <v>541</v>
      </c>
      <c r="H2174" s="89" t="s">
        <v>83</v>
      </c>
      <c r="I2174" s="89" t="s">
        <v>468</v>
      </c>
      <c r="J2174" s="90">
        <v>56.484639999999999</v>
      </c>
      <c r="K2174" s="90">
        <v>84.947648999999998</v>
      </c>
      <c r="L2174" s="89" t="s">
        <v>24</v>
      </c>
      <c r="M2174" s="89" t="s">
        <v>73</v>
      </c>
      <c r="N2174" s="89"/>
      <c r="O2174" s="89" t="s">
        <v>73</v>
      </c>
      <c r="P2174" s="90" t="s">
        <v>540</v>
      </c>
      <c r="Q2174" s="89" t="s">
        <v>540</v>
      </c>
      <c r="R2174" s="90">
        <v>356.34522196</v>
      </c>
      <c r="S2174" s="90">
        <v>218.96523092000001</v>
      </c>
      <c r="T2174" s="90">
        <v>11.786150933333333</v>
      </c>
      <c r="U2174" s="90">
        <v>796.42</v>
      </c>
      <c r="V2174" s="90">
        <v>1087.6590268800146</v>
      </c>
      <c r="W2174" s="90">
        <v>2.3108300000000002</v>
      </c>
      <c r="X2174" s="90">
        <v>226.3</v>
      </c>
      <c r="Y2174" s="90">
        <v>823.45322926182689</v>
      </c>
      <c r="Z2174" s="90">
        <v>505.99142456686366</v>
      </c>
      <c r="AA2174" s="90">
        <v>27.235791161274669</v>
      </c>
      <c r="AB2174" s="90">
        <v>1840.3912286</v>
      </c>
      <c r="AC2174" s="90">
        <v>2513.3951090851442</v>
      </c>
      <c r="AD2174" s="90">
        <v>5710.4667826751092</v>
      </c>
    </row>
    <row r="2175" spans="1:30" x14ac:dyDescent="0.2">
      <c r="A2175" s="89" t="s">
        <v>1117</v>
      </c>
      <c r="B2175" s="89" t="s">
        <v>577</v>
      </c>
      <c r="C2175" s="89" t="s">
        <v>4</v>
      </c>
      <c r="D2175" s="89" t="s">
        <v>997</v>
      </c>
      <c r="E2175" s="89" t="s">
        <v>608</v>
      </c>
      <c r="F2175" s="89" t="s">
        <v>608</v>
      </c>
      <c r="G2175" s="89" t="s">
        <v>541</v>
      </c>
      <c r="H2175" s="89" t="s">
        <v>83</v>
      </c>
      <c r="I2175" s="89" t="s">
        <v>469</v>
      </c>
      <c r="J2175" s="90">
        <v>60.729171999999998</v>
      </c>
      <c r="K2175" s="90">
        <v>77.577628000000004</v>
      </c>
      <c r="L2175" s="89" t="s">
        <v>24</v>
      </c>
      <c r="M2175" s="89" t="s">
        <v>73</v>
      </c>
      <c r="N2175" s="89"/>
      <c r="O2175" s="89" t="s">
        <v>73</v>
      </c>
      <c r="P2175" s="90" t="s">
        <v>540</v>
      </c>
      <c r="Q2175" s="89" t="s">
        <v>540</v>
      </c>
      <c r="R2175" s="90">
        <v>37.246755611111105</v>
      </c>
      <c r="S2175" s="90">
        <v>189.01297827777779</v>
      </c>
      <c r="T2175" s="90">
        <v>16.034161722222223</v>
      </c>
      <c r="U2175" s="90">
        <v>0</v>
      </c>
      <c r="V2175" s="90">
        <v>5274.2754857817245</v>
      </c>
      <c r="W2175" s="90">
        <v>2.5024899999999999</v>
      </c>
      <c r="X2175" s="90">
        <v>914.19</v>
      </c>
      <c r="Y2175" s="90">
        <v>93.209633449249424</v>
      </c>
      <c r="Z2175" s="90">
        <v>473.00308801035612</v>
      </c>
      <c r="AA2175" s="90">
        <v>40.125329368243889</v>
      </c>
      <c r="AB2175" s="90">
        <v>0</v>
      </c>
      <c r="AC2175" s="90">
        <v>13198.821660413907</v>
      </c>
      <c r="AD2175" s="90">
        <v>13805.159711241757</v>
      </c>
    </row>
    <row r="2176" spans="1:30" x14ac:dyDescent="0.2">
      <c r="A2176" s="89" t="s">
        <v>1117</v>
      </c>
      <c r="B2176" s="89" t="s">
        <v>577</v>
      </c>
      <c r="C2176" s="89" t="s">
        <v>5</v>
      </c>
      <c r="D2176" s="89" t="s">
        <v>997</v>
      </c>
      <c r="E2176" s="89" t="s">
        <v>608</v>
      </c>
      <c r="F2176" s="89" t="s">
        <v>608</v>
      </c>
      <c r="G2176" s="89" t="s">
        <v>541</v>
      </c>
      <c r="H2176" s="89" t="s">
        <v>83</v>
      </c>
      <c r="I2176" s="89" t="s">
        <v>469</v>
      </c>
      <c r="J2176" s="90">
        <v>60.729171999999998</v>
      </c>
      <c r="K2176" s="90">
        <v>77.577628000000004</v>
      </c>
      <c r="L2176" s="89" t="s">
        <v>24</v>
      </c>
      <c r="M2176" s="89" t="s">
        <v>73</v>
      </c>
      <c r="N2176" s="89"/>
      <c r="O2176" s="89" t="s">
        <v>73</v>
      </c>
      <c r="P2176" s="90" t="s">
        <v>540</v>
      </c>
      <c r="Q2176" s="89" t="s">
        <v>540</v>
      </c>
      <c r="R2176" s="90">
        <v>37.246755611111105</v>
      </c>
      <c r="S2176" s="90">
        <v>189.01297827777779</v>
      </c>
      <c r="T2176" s="90">
        <v>16.034161722222223</v>
      </c>
      <c r="U2176" s="90">
        <v>0</v>
      </c>
      <c r="V2176" s="90">
        <v>5274.2754857817245</v>
      </c>
      <c r="W2176" s="90">
        <v>3.0818099999999999</v>
      </c>
      <c r="X2176" s="90">
        <v>914.19</v>
      </c>
      <c r="Y2176" s="90">
        <v>114.78742390987831</v>
      </c>
      <c r="Z2176" s="90">
        <v>582.50208658623831</v>
      </c>
      <c r="AA2176" s="90">
        <v>49.414239937161668</v>
      </c>
      <c r="AB2176" s="90">
        <v>0</v>
      </c>
      <c r="AC2176" s="90">
        <v>16254.314934836975</v>
      </c>
      <c r="AD2176" s="90">
        <v>17001.018685270254</v>
      </c>
    </row>
    <row r="2177" spans="1:30" x14ac:dyDescent="0.2">
      <c r="A2177" s="89" t="s">
        <v>1117</v>
      </c>
      <c r="B2177" s="89" t="s">
        <v>577</v>
      </c>
      <c r="C2177" s="89" t="s">
        <v>10</v>
      </c>
      <c r="D2177" s="89" t="s">
        <v>997</v>
      </c>
      <c r="E2177" s="89" t="s">
        <v>608</v>
      </c>
      <c r="F2177" s="89" t="s">
        <v>608</v>
      </c>
      <c r="G2177" s="89" t="s">
        <v>541</v>
      </c>
      <c r="H2177" s="89" t="s">
        <v>83</v>
      </c>
      <c r="I2177" s="89" t="s">
        <v>469</v>
      </c>
      <c r="J2177" s="90">
        <v>60.729171999999998</v>
      </c>
      <c r="K2177" s="90">
        <v>77.577628000000004</v>
      </c>
      <c r="L2177" s="89" t="s">
        <v>24</v>
      </c>
      <c r="M2177" s="89" t="s">
        <v>73</v>
      </c>
      <c r="N2177" s="89"/>
      <c r="O2177" s="89" t="s">
        <v>73</v>
      </c>
      <c r="P2177" s="90" t="s">
        <v>540</v>
      </c>
      <c r="Q2177" s="89" t="s">
        <v>540</v>
      </c>
      <c r="R2177" s="90">
        <v>37.246755611111105</v>
      </c>
      <c r="S2177" s="90">
        <v>189.01297827777779</v>
      </c>
      <c r="T2177" s="90">
        <v>16.034161722222223</v>
      </c>
      <c r="U2177" s="90">
        <v>0</v>
      </c>
      <c r="V2177" s="90">
        <v>5274.2754857817245</v>
      </c>
      <c r="W2177" s="90">
        <v>0.66156000000000004</v>
      </c>
      <c r="X2177" s="90">
        <v>914.19</v>
      </c>
      <c r="Y2177" s="90">
        <v>24.640963642086664</v>
      </c>
      <c r="Z2177" s="90">
        <v>125.04342590944668</v>
      </c>
      <c r="AA2177" s="90">
        <v>10.607560028953333</v>
      </c>
      <c r="AB2177" s="90">
        <v>0</v>
      </c>
      <c r="AC2177" s="90">
        <v>3489.2496903737579</v>
      </c>
      <c r="AD2177" s="90">
        <v>3649.5416399542446</v>
      </c>
    </row>
    <row r="2178" spans="1:30" x14ac:dyDescent="0.2">
      <c r="A2178" s="89" t="s">
        <v>1117</v>
      </c>
      <c r="B2178" s="89" t="s">
        <v>577</v>
      </c>
      <c r="C2178" s="89" t="s">
        <v>9</v>
      </c>
      <c r="D2178" s="89" t="s">
        <v>997</v>
      </c>
      <c r="E2178" s="89" t="s">
        <v>608</v>
      </c>
      <c r="F2178" s="89" t="s">
        <v>608</v>
      </c>
      <c r="G2178" s="89" t="s">
        <v>541</v>
      </c>
      <c r="H2178" s="89" t="s">
        <v>83</v>
      </c>
      <c r="I2178" s="89" t="s">
        <v>469</v>
      </c>
      <c r="J2178" s="90">
        <v>60.729171999999998</v>
      </c>
      <c r="K2178" s="90">
        <v>77.577628000000004</v>
      </c>
      <c r="L2178" s="89" t="s">
        <v>24</v>
      </c>
      <c r="M2178" s="89" t="s">
        <v>73</v>
      </c>
      <c r="N2178" s="89"/>
      <c r="O2178" s="89" t="s">
        <v>73</v>
      </c>
      <c r="P2178" s="90" t="s">
        <v>540</v>
      </c>
      <c r="Q2178" s="89" t="s">
        <v>540</v>
      </c>
      <c r="R2178" s="90">
        <v>37.246755611111105</v>
      </c>
      <c r="S2178" s="90">
        <v>189.01297827777779</v>
      </c>
      <c r="T2178" s="90">
        <v>16.034161722222223</v>
      </c>
      <c r="U2178" s="90">
        <v>0</v>
      </c>
      <c r="V2178" s="90">
        <v>5274.2754857817245</v>
      </c>
      <c r="W2178" s="90">
        <v>0.19152</v>
      </c>
      <c r="X2178" s="90">
        <v>914.19</v>
      </c>
      <c r="Y2178" s="90">
        <v>7.1334986346399987</v>
      </c>
      <c r="Z2178" s="90">
        <v>36.199765599759999</v>
      </c>
      <c r="AA2178" s="90">
        <v>3.0708626530399998</v>
      </c>
      <c r="AB2178" s="90">
        <v>0</v>
      </c>
      <c r="AC2178" s="90">
        <v>1010.1292410369158</v>
      </c>
      <c r="AD2178" s="90">
        <v>1056.5333679243558</v>
      </c>
    </row>
    <row r="2179" spans="1:30" x14ac:dyDescent="0.2">
      <c r="A2179" s="89" t="s">
        <v>1117</v>
      </c>
      <c r="B2179" s="89" t="s">
        <v>578</v>
      </c>
      <c r="C2179" s="89" t="s">
        <v>6</v>
      </c>
      <c r="D2179" s="89" t="s">
        <v>997</v>
      </c>
      <c r="E2179" s="89" t="s">
        <v>608</v>
      </c>
      <c r="F2179" s="89" t="s">
        <v>608</v>
      </c>
      <c r="G2179" s="89" t="s">
        <v>541</v>
      </c>
      <c r="H2179" s="89" t="s">
        <v>83</v>
      </c>
      <c r="I2179" s="89" t="s">
        <v>469</v>
      </c>
      <c r="J2179" s="90">
        <v>60.729171999999998</v>
      </c>
      <c r="K2179" s="90">
        <v>77.577628000000004</v>
      </c>
      <c r="L2179" s="89" t="s">
        <v>24</v>
      </c>
      <c r="M2179" s="89" t="s">
        <v>73</v>
      </c>
      <c r="N2179" s="89"/>
      <c r="O2179" s="89" t="s">
        <v>73</v>
      </c>
      <c r="P2179" s="90" t="s">
        <v>540</v>
      </c>
      <c r="Q2179" s="89" t="s">
        <v>540</v>
      </c>
      <c r="R2179" s="90">
        <v>37.246755611111105</v>
      </c>
      <c r="S2179" s="90">
        <v>189.01297827777779</v>
      </c>
      <c r="T2179" s="90">
        <v>16.034161722222223</v>
      </c>
      <c r="U2179" s="90">
        <v>0</v>
      </c>
      <c r="V2179" s="90">
        <v>5274.2754857817245</v>
      </c>
      <c r="W2179" s="90">
        <v>0.32295000000000001</v>
      </c>
      <c r="X2179" s="90">
        <v>914.19</v>
      </c>
      <c r="Y2179" s="90">
        <v>12.028839724608332</v>
      </c>
      <c r="Z2179" s="90">
        <v>61.041741334808343</v>
      </c>
      <c r="AA2179" s="90">
        <v>5.1782325281916668</v>
      </c>
      <c r="AB2179" s="90">
        <v>0</v>
      </c>
      <c r="AC2179" s="90">
        <v>1703.327268133208</v>
      </c>
      <c r="AD2179" s="90">
        <v>1781.5760817208163</v>
      </c>
    </row>
    <row r="2180" spans="1:30" x14ac:dyDescent="0.2">
      <c r="A2180" s="89" t="s">
        <v>1117</v>
      </c>
      <c r="B2180" s="89" t="s">
        <v>578</v>
      </c>
      <c r="C2180" s="89" t="s">
        <v>7</v>
      </c>
      <c r="D2180" s="89" t="s">
        <v>997</v>
      </c>
      <c r="E2180" s="89" t="s">
        <v>608</v>
      </c>
      <c r="F2180" s="89" t="s">
        <v>608</v>
      </c>
      <c r="G2180" s="89" t="s">
        <v>541</v>
      </c>
      <c r="H2180" s="89" t="s">
        <v>83</v>
      </c>
      <c r="I2180" s="89" t="s">
        <v>469</v>
      </c>
      <c r="J2180" s="90">
        <v>60.729171999999998</v>
      </c>
      <c r="K2180" s="90">
        <v>77.577628000000004</v>
      </c>
      <c r="L2180" s="89" t="s">
        <v>24</v>
      </c>
      <c r="M2180" s="89" t="s">
        <v>73</v>
      </c>
      <c r="N2180" s="89"/>
      <c r="O2180" s="89" t="s">
        <v>73</v>
      </c>
      <c r="P2180" s="90" t="s">
        <v>540</v>
      </c>
      <c r="Q2180" s="89" t="s">
        <v>540</v>
      </c>
      <c r="R2180" s="90">
        <v>37.246755611111105</v>
      </c>
      <c r="S2180" s="90">
        <v>189.01297827777779</v>
      </c>
      <c r="T2180" s="90">
        <v>16.034161722222223</v>
      </c>
      <c r="U2180" s="90">
        <v>0</v>
      </c>
      <c r="V2180" s="90">
        <v>5274.2754857817245</v>
      </c>
      <c r="W2180" s="90">
        <v>0.23543</v>
      </c>
      <c r="X2180" s="90">
        <v>914.19</v>
      </c>
      <c r="Y2180" s="90">
        <v>8.769003673523887</v>
      </c>
      <c r="Z2180" s="90">
        <v>44.499325475937226</v>
      </c>
      <c r="AA2180" s="90">
        <v>3.774922694262778</v>
      </c>
      <c r="AB2180" s="90">
        <v>0</v>
      </c>
      <c r="AC2180" s="90">
        <v>1241.7226776175914</v>
      </c>
      <c r="AD2180" s="90">
        <v>1298.7659294613154</v>
      </c>
    </row>
    <row r="2181" spans="1:30" x14ac:dyDescent="0.2">
      <c r="A2181" s="89" t="s">
        <v>1117</v>
      </c>
      <c r="B2181" s="89" t="s">
        <v>577</v>
      </c>
      <c r="C2181" s="89" t="s">
        <v>9</v>
      </c>
      <c r="D2181" s="89" t="s">
        <v>998</v>
      </c>
      <c r="E2181" s="89" t="s">
        <v>604</v>
      </c>
      <c r="F2181" s="89" t="s">
        <v>604</v>
      </c>
      <c r="G2181" s="89" t="s">
        <v>541</v>
      </c>
      <c r="H2181" s="89" t="s">
        <v>83</v>
      </c>
      <c r="I2181" s="89" t="s">
        <v>470</v>
      </c>
      <c r="J2181" s="90">
        <v>56.517519999999998</v>
      </c>
      <c r="K2181" s="90">
        <v>85.063249999999996</v>
      </c>
      <c r="L2181" s="89" t="s">
        <v>24</v>
      </c>
      <c r="M2181" s="89" t="s">
        <v>73</v>
      </c>
      <c r="N2181" s="89"/>
      <c r="O2181" s="89" t="s">
        <v>73</v>
      </c>
      <c r="P2181" s="90" t="s">
        <v>540</v>
      </c>
      <c r="Q2181" s="89" t="s">
        <v>540</v>
      </c>
      <c r="R2181" s="90">
        <v>479.9803524818098</v>
      </c>
      <c r="S2181" s="90">
        <v>295.12235540774935</v>
      </c>
      <c r="T2181" s="90">
        <v>47.077131593848343</v>
      </c>
      <c r="U2181" s="90">
        <v>2386.0969230769228</v>
      </c>
      <c r="V2181" s="90">
        <v>1028.9264006826052</v>
      </c>
      <c r="W2181" s="90">
        <v>0.14480000000000001</v>
      </c>
      <c r="X2181" s="90">
        <v>214.08</v>
      </c>
      <c r="Y2181" s="90">
        <v>69.501155039366068</v>
      </c>
      <c r="Z2181" s="90">
        <v>42.733717063042107</v>
      </c>
      <c r="AA2181" s="90">
        <v>6.8167686547892403</v>
      </c>
      <c r="AB2181" s="90">
        <v>345.50683446153846</v>
      </c>
      <c r="AC2181" s="90">
        <v>148.98854281884124</v>
      </c>
      <c r="AD2181" s="90">
        <v>613.54701803757712</v>
      </c>
    </row>
    <row r="2182" spans="1:30" x14ac:dyDescent="0.2">
      <c r="A2182" s="89" t="s">
        <v>1117</v>
      </c>
      <c r="B2182" s="89" t="s">
        <v>577</v>
      </c>
      <c r="C2182" s="89" t="s">
        <v>4</v>
      </c>
      <c r="D2182" s="89" t="s">
        <v>998</v>
      </c>
      <c r="E2182" s="89" t="s">
        <v>609</v>
      </c>
      <c r="F2182" s="89" t="s">
        <v>609</v>
      </c>
      <c r="G2182" s="89" t="s">
        <v>541</v>
      </c>
      <c r="H2182" s="89" t="s">
        <v>83</v>
      </c>
      <c r="I2182" s="89" t="s">
        <v>470</v>
      </c>
      <c r="J2182" s="90">
        <v>56.517519999999998</v>
      </c>
      <c r="K2182" s="90">
        <v>85.063249999999996</v>
      </c>
      <c r="L2182" s="89" t="s">
        <v>24</v>
      </c>
      <c r="M2182" s="89" t="s">
        <v>73</v>
      </c>
      <c r="N2182" s="89"/>
      <c r="O2182" s="89" t="s">
        <v>73</v>
      </c>
      <c r="P2182" s="90" t="s">
        <v>540</v>
      </c>
      <c r="Q2182" s="89" t="s">
        <v>540</v>
      </c>
      <c r="R2182" s="90">
        <v>178.4028307263163</v>
      </c>
      <c r="S2182" s="90">
        <v>577.6513816041828</v>
      </c>
      <c r="T2182" s="90">
        <v>98.458614335276465</v>
      </c>
      <c r="U2182" s="90">
        <v>2442.3507692307689</v>
      </c>
      <c r="V2182" s="90">
        <v>278.0683740130296</v>
      </c>
      <c r="W2182" s="90">
        <v>2.14744</v>
      </c>
      <c r="X2182" s="90">
        <v>12.53</v>
      </c>
      <c r="Y2182" s="90">
        <v>383.10937481492067</v>
      </c>
      <c r="Z2182" s="90">
        <v>1240.4716829120864</v>
      </c>
      <c r="AA2182" s="90">
        <v>211.43396676814609</v>
      </c>
      <c r="AB2182" s="90">
        <v>5244.8017358769221</v>
      </c>
      <c r="AC2182" s="90">
        <v>597.13514909054027</v>
      </c>
      <c r="AD2182" s="90">
        <v>7676.9519094626157</v>
      </c>
    </row>
    <row r="2183" spans="1:30" x14ac:dyDescent="0.2">
      <c r="A2183" s="89" t="s">
        <v>1117</v>
      </c>
      <c r="B2183" s="89" t="s">
        <v>577</v>
      </c>
      <c r="C2183" s="89" t="s">
        <v>5</v>
      </c>
      <c r="D2183" s="89" t="s">
        <v>998</v>
      </c>
      <c r="E2183" s="89" t="s">
        <v>609</v>
      </c>
      <c r="F2183" s="89" t="s">
        <v>609</v>
      </c>
      <c r="G2183" s="89" t="s">
        <v>541</v>
      </c>
      <c r="H2183" s="89" t="s">
        <v>83</v>
      </c>
      <c r="I2183" s="89" t="s">
        <v>470</v>
      </c>
      <c r="J2183" s="90">
        <v>56.517519999999998</v>
      </c>
      <c r="K2183" s="90">
        <v>85.063249999999996</v>
      </c>
      <c r="L2183" s="89" t="s">
        <v>24</v>
      </c>
      <c r="M2183" s="89" t="s">
        <v>73</v>
      </c>
      <c r="N2183" s="89"/>
      <c r="O2183" s="89" t="s">
        <v>73</v>
      </c>
      <c r="P2183" s="90" t="s">
        <v>540</v>
      </c>
      <c r="Q2183" s="89" t="s">
        <v>540</v>
      </c>
      <c r="R2183" s="90">
        <v>178.4028307263163</v>
      </c>
      <c r="S2183" s="90">
        <v>577.6513816041828</v>
      </c>
      <c r="T2183" s="90">
        <v>98.458614335276465</v>
      </c>
      <c r="U2183" s="90">
        <v>2442.3507692307689</v>
      </c>
      <c r="V2183" s="90">
        <v>278.0683740130296</v>
      </c>
      <c r="W2183" s="90">
        <v>2.4878499999999999</v>
      </c>
      <c r="X2183" s="90">
        <v>12.53</v>
      </c>
      <c r="Y2183" s="90">
        <v>443.83948242246601</v>
      </c>
      <c r="Z2183" s="90">
        <v>1437.1099897239662</v>
      </c>
      <c r="AA2183" s="90">
        <v>244.95026367401755</v>
      </c>
      <c r="AB2183" s="90">
        <v>6076.2023612307685</v>
      </c>
      <c r="AC2183" s="90">
        <v>691.79240428831565</v>
      </c>
      <c r="AD2183" s="90">
        <v>8893.8945013395332</v>
      </c>
    </row>
    <row r="2184" spans="1:30" x14ac:dyDescent="0.2">
      <c r="A2184" s="89" t="s">
        <v>1117</v>
      </c>
      <c r="B2184" s="89" t="s">
        <v>577</v>
      </c>
      <c r="C2184" s="89" t="s">
        <v>10</v>
      </c>
      <c r="D2184" s="89" t="s">
        <v>998</v>
      </c>
      <c r="E2184" s="89" t="s">
        <v>609</v>
      </c>
      <c r="F2184" s="89" t="s">
        <v>609</v>
      </c>
      <c r="G2184" s="89" t="s">
        <v>541</v>
      </c>
      <c r="H2184" s="89" t="s">
        <v>83</v>
      </c>
      <c r="I2184" s="89" t="s">
        <v>470</v>
      </c>
      <c r="J2184" s="90">
        <v>56.517519999999998</v>
      </c>
      <c r="K2184" s="90">
        <v>85.063249999999996</v>
      </c>
      <c r="L2184" s="89" t="s">
        <v>24</v>
      </c>
      <c r="M2184" s="89" t="s">
        <v>73</v>
      </c>
      <c r="N2184" s="89"/>
      <c r="O2184" s="89" t="s">
        <v>73</v>
      </c>
      <c r="P2184" s="90" t="s">
        <v>540</v>
      </c>
      <c r="Q2184" s="89" t="s">
        <v>540</v>
      </c>
      <c r="R2184" s="90">
        <v>178.4028307263163</v>
      </c>
      <c r="S2184" s="90">
        <v>577.6513816041828</v>
      </c>
      <c r="T2184" s="90">
        <v>98.458614335276465</v>
      </c>
      <c r="U2184" s="90">
        <v>2442.3507692307689</v>
      </c>
      <c r="V2184" s="90">
        <v>278.0683740130296</v>
      </c>
      <c r="W2184" s="90">
        <v>0.51146999999999998</v>
      </c>
      <c r="X2184" s="90">
        <v>12.53</v>
      </c>
      <c r="Y2184" s="90">
        <v>91.247695831588999</v>
      </c>
      <c r="Z2184" s="90">
        <v>295.45135214909135</v>
      </c>
      <c r="AA2184" s="90">
        <v>50.358627474063852</v>
      </c>
      <c r="AB2184" s="90">
        <v>1249.1891479384612</v>
      </c>
      <c r="AC2184" s="90">
        <v>142.22363125644424</v>
      </c>
      <c r="AD2184" s="90">
        <v>1828.4704546496496</v>
      </c>
    </row>
    <row r="2185" spans="1:30" x14ac:dyDescent="0.2">
      <c r="A2185" s="89" t="s">
        <v>1117</v>
      </c>
      <c r="B2185" s="89" t="s">
        <v>578</v>
      </c>
      <c r="C2185" s="89" t="s">
        <v>6</v>
      </c>
      <c r="D2185" s="89" t="s">
        <v>998</v>
      </c>
      <c r="E2185" s="89" t="s">
        <v>609</v>
      </c>
      <c r="F2185" s="89" t="s">
        <v>609</v>
      </c>
      <c r="G2185" s="89" t="s">
        <v>541</v>
      </c>
      <c r="H2185" s="89" t="s">
        <v>83</v>
      </c>
      <c r="I2185" s="89" t="s">
        <v>470</v>
      </c>
      <c r="J2185" s="90">
        <v>56.517519999999998</v>
      </c>
      <c r="K2185" s="90">
        <v>85.063249999999996</v>
      </c>
      <c r="L2185" s="89" t="s">
        <v>24</v>
      </c>
      <c r="M2185" s="89" t="s">
        <v>73</v>
      </c>
      <c r="N2185" s="89"/>
      <c r="O2185" s="89" t="s">
        <v>73</v>
      </c>
      <c r="P2185" s="90" t="s">
        <v>540</v>
      </c>
      <c r="Q2185" s="89" t="s">
        <v>540</v>
      </c>
      <c r="R2185" s="90">
        <v>178.4028307263163</v>
      </c>
      <c r="S2185" s="90">
        <v>577.6513816041828</v>
      </c>
      <c r="T2185" s="90">
        <v>98.458614335276465</v>
      </c>
      <c r="U2185" s="90">
        <v>2408.9881818181821</v>
      </c>
      <c r="V2185" s="90">
        <v>278.0683740130296</v>
      </c>
      <c r="W2185" s="90">
        <v>1.4165300000000001</v>
      </c>
      <c r="X2185" s="90">
        <v>12.53</v>
      </c>
      <c r="Y2185" s="90">
        <v>252.71296180874884</v>
      </c>
      <c r="Z2185" s="90">
        <v>818.26051158377311</v>
      </c>
      <c r="AA2185" s="90">
        <v>139.46958096434918</v>
      </c>
      <c r="AB2185" s="90">
        <v>3412.4040291909096</v>
      </c>
      <c r="AC2185" s="90">
        <v>393.89219384067684</v>
      </c>
      <c r="AD2185" s="90">
        <v>5016.7392773884576</v>
      </c>
    </row>
    <row r="2186" spans="1:30" x14ac:dyDescent="0.2">
      <c r="A2186" s="89" t="s">
        <v>1117</v>
      </c>
      <c r="B2186" s="89" t="s">
        <v>578</v>
      </c>
      <c r="C2186" s="89" t="s">
        <v>7</v>
      </c>
      <c r="D2186" s="89" t="s">
        <v>998</v>
      </c>
      <c r="E2186" s="89" t="s">
        <v>609</v>
      </c>
      <c r="F2186" s="89" t="s">
        <v>609</v>
      </c>
      <c r="G2186" s="89" t="s">
        <v>541</v>
      </c>
      <c r="H2186" s="89" t="s">
        <v>83</v>
      </c>
      <c r="I2186" s="89" t="s">
        <v>470</v>
      </c>
      <c r="J2186" s="90">
        <v>56.517519999999998</v>
      </c>
      <c r="K2186" s="90">
        <v>85.063249999999996</v>
      </c>
      <c r="L2186" s="89" t="s">
        <v>24</v>
      </c>
      <c r="M2186" s="89" t="s">
        <v>73</v>
      </c>
      <c r="N2186" s="89"/>
      <c r="O2186" s="89" t="s">
        <v>73</v>
      </c>
      <c r="P2186" s="90" t="s">
        <v>540</v>
      </c>
      <c r="Q2186" s="89" t="s">
        <v>540</v>
      </c>
      <c r="R2186" s="90">
        <v>178.4028307263163</v>
      </c>
      <c r="S2186" s="90">
        <v>577.6513816041828</v>
      </c>
      <c r="T2186" s="90">
        <v>98.458614335276465</v>
      </c>
      <c r="U2186" s="90">
        <v>2408.9881818181821</v>
      </c>
      <c r="V2186" s="90">
        <v>278.0683740130296</v>
      </c>
      <c r="W2186" s="90">
        <v>1.0357499999999999</v>
      </c>
      <c r="X2186" s="90">
        <v>12.53</v>
      </c>
      <c r="Y2186" s="90">
        <v>184.78073192478209</v>
      </c>
      <c r="Z2186" s="90">
        <v>598.30241849653225</v>
      </c>
      <c r="AA2186" s="90">
        <v>101.9785097977626</v>
      </c>
      <c r="AB2186" s="90">
        <v>2495.1095093181821</v>
      </c>
      <c r="AC2186" s="90">
        <v>288.00931838399538</v>
      </c>
      <c r="AD2186" s="90">
        <v>3668.1804879212546</v>
      </c>
    </row>
    <row r="2187" spans="1:30" x14ac:dyDescent="0.2">
      <c r="A2187" s="89" t="s">
        <v>1117</v>
      </c>
      <c r="B2187" s="89" t="s">
        <v>577</v>
      </c>
      <c r="C2187" s="89" t="s">
        <v>9</v>
      </c>
      <c r="D2187" s="89" t="s">
        <v>999</v>
      </c>
      <c r="E2187" s="89" t="s">
        <v>604</v>
      </c>
      <c r="F2187" s="89" t="s">
        <v>604</v>
      </c>
      <c r="G2187" s="89" t="s">
        <v>541</v>
      </c>
      <c r="H2187" s="89" t="s">
        <v>83</v>
      </c>
      <c r="I2187" s="89" t="s">
        <v>471</v>
      </c>
      <c r="J2187" s="90">
        <v>56.509590000000003</v>
      </c>
      <c r="K2187" s="90">
        <v>85.010779999999997</v>
      </c>
      <c r="L2187" s="89" t="s">
        <v>24</v>
      </c>
      <c r="M2187" s="89" t="s">
        <v>73</v>
      </c>
      <c r="N2187" s="89"/>
      <c r="O2187" s="89" t="s">
        <v>73</v>
      </c>
      <c r="P2187" s="90" t="s">
        <v>540</v>
      </c>
      <c r="Q2187" s="89" t="s">
        <v>540</v>
      </c>
      <c r="R2187" s="90">
        <v>479.9803524818098</v>
      </c>
      <c r="S2187" s="90">
        <v>295.12235540774935</v>
      </c>
      <c r="T2187" s="90">
        <v>47.077131593848343</v>
      </c>
      <c r="U2187" s="90">
        <v>2386.0969230769228</v>
      </c>
      <c r="V2187" s="90">
        <v>1014.6037144249716</v>
      </c>
      <c r="W2187" s="90">
        <v>0.1656</v>
      </c>
      <c r="X2187" s="90">
        <v>211.1</v>
      </c>
      <c r="Y2187" s="90">
        <v>79.484746370987708</v>
      </c>
      <c r="Z2187" s="90">
        <v>48.872262055523294</v>
      </c>
      <c r="AA2187" s="90">
        <v>7.7959729919412855</v>
      </c>
      <c r="AB2187" s="90">
        <v>395.13765046153844</v>
      </c>
      <c r="AC2187" s="90">
        <v>168.0183751087753</v>
      </c>
      <c r="AD2187" s="90">
        <v>699.3090069887661</v>
      </c>
    </row>
    <row r="2188" spans="1:30" x14ac:dyDescent="0.2">
      <c r="A2188" s="89" t="s">
        <v>1117</v>
      </c>
      <c r="B2188" s="89" t="s">
        <v>577</v>
      </c>
      <c r="C2188" s="89" t="s">
        <v>4</v>
      </c>
      <c r="D2188" s="89" t="s">
        <v>999</v>
      </c>
      <c r="E2188" s="89" t="s">
        <v>609</v>
      </c>
      <c r="F2188" s="89" t="s">
        <v>609</v>
      </c>
      <c r="G2188" s="89" t="s">
        <v>541</v>
      </c>
      <c r="H2188" s="89" t="s">
        <v>83</v>
      </c>
      <c r="I2188" s="89" t="s">
        <v>471</v>
      </c>
      <c r="J2188" s="90">
        <v>56.509590000000003</v>
      </c>
      <c r="K2188" s="90">
        <v>85.010779999999997</v>
      </c>
      <c r="L2188" s="89" t="s">
        <v>24</v>
      </c>
      <c r="M2188" s="89" t="s">
        <v>73</v>
      </c>
      <c r="N2188" s="89"/>
      <c r="O2188" s="89" t="s">
        <v>73</v>
      </c>
      <c r="P2188" s="90" t="s">
        <v>540</v>
      </c>
      <c r="Q2188" s="89" t="s">
        <v>540</v>
      </c>
      <c r="R2188" s="90">
        <v>178.4028307263163</v>
      </c>
      <c r="S2188" s="90">
        <v>577.6513816041828</v>
      </c>
      <c r="T2188" s="90">
        <v>98.458614335276465</v>
      </c>
      <c r="U2188" s="90">
        <v>2442.3507692307689</v>
      </c>
      <c r="V2188" s="90">
        <v>278.0683740130296</v>
      </c>
      <c r="W2188" s="90">
        <v>2.2675800000000002</v>
      </c>
      <c r="X2188" s="90">
        <v>16.73</v>
      </c>
      <c r="Y2188" s="90">
        <v>404.54269089838033</v>
      </c>
      <c r="Z2188" s="90">
        <v>1309.870719898013</v>
      </c>
      <c r="AA2188" s="90">
        <v>223.26278469438623</v>
      </c>
      <c r="AB2188" s="90">
        <v>5538.2257572923072</v>
      </c>
      <c r="AC2188" s="90">
        <v>630.5422835444657</v>
      </c>
      <c r="AD2188" s="90">
        <v>8106.444236327553</v>
      </c>
    </row>
    <row r="2189" spans="1:30" x14ac:dyDescent="0.2">
      <c r="A2189" s="89" t="s">
        <v>1117</v>
      </c>
      <c r="B2189" s="89" t="s">
        <v>577</v>
      </c>
      <c r="C2189" s="89" t="s">
        <v>5</v>
      </c>
      <c r="D2189" s="89" t="s">
        <v>999</v>
      </c>
      <c r="E2189" s="89" t="s">
        <v>609</v>
      </c>
      <c r="F2189" s="89" t="s">
        <v>609</v>
      </c>
      <c r="G2189" s="89" t="s">
        <v>541</v>
      </c>
      <c r="H2189" s="89" t="s">
        <v>83</v>
      </c>
      <c r="I2189" s="89" t="s">
        <v>471</v>
      </c>
      <c r="J2189" s="90">
        <v>56.509590000000003</v>
      </c>
      <c r="K2189" s="90">
        <v>85.010779999999997</v>
      </c>
      <c r="L2189" s="89" t="s">
        <v>24</v>
      </c>
      <c r="M2189" s="89" t="s">
        <v>73</v>
      </c>
      <c r="N2189" s="89"/>
      <c r="O2189" s="89" t="s">
        <v>73</v>
      </c>
      <c r="P2189" s="90" t="s">
        <v>540</v>
      </c>
      <c r="Q2189" s="89" t="s">
        <v>540</v>
      </c>
      <c r="R2189" s="90">
        <v>178.4028307263163</v>
      </c>
      <c r="S2189" s="90">
        <v>577.6513816041828</v>
      </c>
      <c r="T2189" s="90">
        <v>98.458614335276465</v>
      </c>
      <c r="U2189" s="90">
        <v>2442.3507692307689</v>
      </c>
      <c r="V2189" s="90">
        <v>278.0683740130296</v>
      </c>
      <c r="W2189" s="90">
        <v>2.7288999999999999</v>
      </c>
      <c r="X2189" s="90">
        <v>16.73</v>
      </c>
      <c r="Y2189" s="90">
        <v>486.84348476904449</v>
      </c>
      <c r="Z2189" s="90">
        <v>1576.3528552596545</v>
      </c>
      <c r="AA2189" s="90">
        <v>268.68371265953596</v>
      </c>
      <c r="AB2189" s="90">
        <v>6664.9310141538454</v>
      </c>
      <c r="AC2189" s="90">
        <v>758.82078584415649</v>
      </c>
      <c r="AD2189" s="90">
        <v>9755.6318526862378</v>
      </c>
    </row>
    <row r="2190" spans="1:30" x14ac:dyDescent="0.2">
      <c r="A2190" s="89" t="s">
        <v>1117</v>
      </c>
      <c r="B2190" s="89" t="s">
        <v>577</v>
      </c>
      <c r="C2190" s="89" t="s">
        <v>10</v>
      </c>
      <c r="D2190" s="89" t="s">
        <v>999</v>
      </c>
      <c r="E2190" s="89" t="s">
        <v>609</v>
      </c>
      <c r="F2190" s="89" t="s">
        <v>609</v>
      </c>
      <c r="G2190" s="89" t="s">
        <v>541</v>
      </c>
      <c r="H2190" s="89" t="s">
        <v>83</v>
      </c>
      <c r="I2190" s="89" t="s">
        <v>471</v>
      </c>
      <c r="J2190" s="90">
        <v>56.509590000000003</v>
      </c>
      <c r="K2190" s="90">
        <v>85.010779999999997</v>
      </c>
      <c r="L2190" s="89" t="s">
        <v>24</v>
      </c>
      <c r="M2190" s="89" t="s">
        <v>73</v>
      </c>
      <c r="N2190" s="89"/>
      <c r="O2190" s="89" t="s">
        <v>73</v>
      </c>
      <c r="P2190" s="90" t="s">
        <v>540</v>
      </c>
      <c r="Q2190" s="89" t="s">
        <v>540</v>
      </c>
      <c r="R2190" s="90">
        <v>178.4028307263163</v>
      </c>
      <c r="S2190" s="90">
        <v>577.6513816041828</v>
      </c>
      <c r="T2190" s="90">
        <v>98.458614335276465</v>
      </c>
      <c r="U2190" s="90">
        <v>2442.3507692307689</v>
      </c>
      <c r="V2190" s="90">
        <v>278.0683740130296</v>
      </c>
      <c r="W2190" s="90">
        <v>0.57662999999999998</v>
      </c>
      <c r="X2190" s="90">
        <v>16.73</v>
      </c>
      <c r="Y2190" s="90">
        <v>102.87242428171577</v>
      </c>
      <c r="Z2190" s="90">
        <v>333.09111617441994</v>
      </c>
      <c r="AA2190" s="90">
        <v>56.774190784150463</v>
      </c>
      <c r="AB2190" s="90">
        <v>1408.3327240615383</v>
      </c>
      <c r="AC2190" s="90">
        <v>160.34256650713326</v>
      </c>
      <c r="AD2190" s="90">
        <v>2061.4130218089576</v>
      </c>
    </row>
    <row r="2191" spans="1:30" x14ac:dyDescent="0.2">
      <c r="A2191" s="89" t="s">
        <v>1117</v>
      </c>
      <c r="B2191" s="89" t="s">
        <v>578</v>
      </c>
      <c r="C2191" s="89" t="s">
        <v>6</v>
      </c>
      <c r="D2191" s="89" t="s">
        <v>999</v>
      </c>
      <c r="E2191" s="89" t="s">
        <v>609</v>
      </c>
      <c r="F2191" s="89" t="s">
        <v>609</v>
      </c>
      <c r="G2191" s="89" t="s">
        <v>541</v>
      </c>
      <c r="H2191" s="89" t="s">
        <v>83</v>
      </c>
      <c r="I2191" s="89" t="s">
        <v>471</v>
      </c>
      <c r="J2191" s="90">
        <v>56.509590000000003</v>
      </c>
      <c r="K2191" s="90">
        <v>85.010779999999997</v>
      </c>
      <c r="L2191" s="89" t="s">
        <v>24</v>
      </c>
      <c r="M2191" s="89" t="s">
        <v>73</v>
      </c>
      <c r="N2191" s="89"/>
      <c r="O2191" s="89" t="s">
        <v>73</v>
      </c>
      <c r="P2191" s="90" t="s">
        <v>540</v>
      </c>
      <c r="Q2191" s="89" t="s">
        <v>540</v>
      </c>
      <c r="R2191" s="90">
        <v>178.4028307263163</v>
      </c>
      <c r="S2191" s="90">
        <v>577.6513816041828</v>
      </c>
      <c r="T2191" s="90">
        <v>98.458614335276465</v>
      </c>
      <c r="U2191" s="90">
        <v>2408.9881818181821</v>
      </c>
      <c r="V2191" s="90">
        <v>278.0683740130296</v>
      </c>
      <c r="W2191" s="90">
        <v>0.87005999999999994</v>
      </c>
      <c r="X2191" s="90">
        <v>16.73</v>
      </c>
      <c r="Y2191" s="90">
        <v>155.22116690173874</v>
      </c>
      <c r="Z2191" s="90">
        <v>502.59136107853527</v>
      </c>
      <c r="AA2191" s="90">
        <v>85.664901988550639</v>
      </c>
      <c r="AB2191" s="90">
        <v>2095.9642574727272</v>
      </c>
      <c r="AC2191" s="90">
        <v>241.9361694937765</v>
      </c>
      <c r="AD2191" s="90">
        <v>3081.3778569353285</v>
      </c>
    </row>
    <row r="2192" spans="1:30" x14ac:dyDescent="0.2">
      <c r="A2192" s="89" t="s">
        <v>1117</v>
      </c>
      <c r="B2192" s="89" t="s">
        <v>578</v>
      </c>
      <c r="C2192" s="89" t="s">
        <v>7</v>
      </c>
      <c r="D2192" s="89" t="s">
        <v>999</v>
      </c>
      <c r="E2192" s="89" t="s">
        <v>609</v>
      </c>
      <c r="F2192" s="89" t="s">
        <v>609</v>
      </c>
      <c r="G2192" s="89" t="s">
        <v>541</v>
      </c>
      <c r="H2192" s="89" t="s">
        <v>83</v>
      </c>
      <c r="I2192" s="89" t="s">
        <v>471</v>
      </c>
      <c r="J2192" s="90">
        <v>56.509590000000003</v>
      </c>
      <c r="K2192" s="90">
        <v>85.010779999999997</v>
      </c>
      <c r="L2192" s="89" t="s">
        <v>24</v>
      </c>
      <c r="M2192" s="89" t="s">
        <v>73</v>
      </c>
      <c r="N2192" s="89"/>
      <c r="O2192" s="89" t="s">
        <v>73</v>
      </c>
      <c r="P2192" s="90" t="s">
        <v>540</v>
      </c>
      <c r="Q2192" s="89" t="s">
        <v>540</v>
      </c>
      <c r="R2192" s="90">
        <v>178.4028307263163</v>
      </c>
      <c r="S2192" s="90">
        <v>577.6513816041828</v>
      </c>
      <c r="T2192" s="90">
        <v>98.458614335276465</v>
      </c>
      <c r="U2192" s="90">
        <v>2408.9881818181821</v>
      </c>
      <c r="V2192" s="90">
        <v>278.0683740130296</v>
      </c>
      <c r="W2192" s="90">
        <v>0.63463999999999998</v>
      </c>
      <c r="X2192" s="90">
        <v>16.73</v>
      </c>
      <c r="Y2192" s="90">
        <v>113.22157249214938</v>
      </c>
      <c r="Z2192" s="90">
        <v>366.60067282127858</v>
      </c>
      <c r="AA2192" s="90">
        <v>62.485775001739853</v>
      </c>
      <c r="AB2192" s="90">
        <v>1528.840259709091</v>
      </c>
      <c r="AC2192" s="90">
        <v>176.47331288362909</v>
      </c>
      <c r="AD2192" s="90">
        <v>2247.621592907888</v>
      </c>
    </row>
    <row r="2193" spans="1:30" x14ac:dyDescent="0.2">
      <c r="A2193" s="89" t="s">
        <v>1117</v>
      </c>
      <c r="B2193" s="89" t="s">
        <v>578</v>
      </c>
      <c r="C2193" s="89" t="s">
        <v>6</v>
      </c>
      <c r="D2193" s="89" t="s">
        <v>1000</v>
      </c>
      <c r="E2193" s="89" t="s">
        <v>608</v>
      </c>
      <c r="F2193" s="89" t="s">
        <v>608</v>
      </c>
      <c r="G2193" s="89" t="s">
        <v>541</v>
      </c>
      <c r="H2193" s="89" t="s">
        <v>21</v>
      </c>
      <c r="I2193" s="89" t="s">
        <v>23</v>
      </c>
      <c r="J2193" s="90">
        <v>55.052607999999999</v>
      </c>
      <c r="K2193" s="90">
        <v>74.581782000000004</v>
      </c>
      <c r="L2193" s="89" t="s">
        <v>24</v>
      </c>
      <c r="M2193" s="89" t="s">
        <v>25</v>
      </c>
      <c r="N2193" s="89"/>
      <c r="O2193" s="89" t="s">
        <v>25</v>
      </c>
      <c r="P2193" s="90" t="s">
        <v>540</v>
      </c>
      <c r="Q2193" s="89" t="s">
        <v>540</v>
      </c>
      <c r="R2193" s="90">
        <v>37.246755611111105</v>
      </c>
      <c r="S2193" s="90">
        <v>189.01297827777779</v>
      </c>
      <c r="T2193" s="90">
        <v>16.034161722222223</v>
      </c>
      <c r="U2193" s="90">
        <v>0</v>
      </c>
      <c r="V2193" s="90">
        <v>700.90277607289818</v>
      </c>
      <c r="W2193" s="90">
        <v>15.393179999999999</v>
      </c>
      <c r="X2193" s="90">
        <v>103.3</v>
      </c>
      <c r="Y2193" s="90">
        <v>573.34601353784319</v>
      </c>
      <c r="Z2193" s="90">
        <v>2909.5107969659234</v>
      </c>
      <c r="AA2193" s="90">
        <v>246.81673753927666</v>
      </c>
      <c r="AB2193" s="90">
        <v>0</v>
      </c>
      <c r="AC2193" s="90">
        <v>10789.122594589815</v>
      </c>
      <c r="AD2193" s="90">
        <v>14518.796142632858</v>
      </c>
    </row>
    <row r="2194" spans="1:30" x14ac:dyDescent="0.2">
      <c r="A2194" s="89" t="s">
        <v>1117</v>
      </c>
      <c r="B2194" s="89" t="s">
        <v>578</v>
      </c>
      <c r="C2194" s="89" t="s">
        <v>7</v>
      </c>
      <c r="D2194" s="89" t="s">
        <v>1000</v>
      </c>
      <c r="E2194" s="89" t="s">
        <v>608</v>
      </c>
      <c r="F2194" s="89" t="s">
        <v>608</v>
      </c>
      <c r="G2194" s="89" t="s">
        <v>541</v>
      </c>
      <c r="H2194" s="89" t="s">
        <v>21</v>
      </c>
      <c r="I2194" s="89" t="s">
        <v>23</v>
      </c>
      <c r="J2194" s="90">
        <v>55.052607999999999</v>
      </c>
      <c r="K2194" s="90">
        <v>74.581782000000004</v>
      </c>
      <c r="L2194" s="89" t="s">
        <v>24</v>
      </c>
      <c r="M2194" s="89" t="s">
        <v>25</v>
      </c>
      <c r="N2194" s="89"/>
      <c r="O2194" s="89" t="s">
        <v>25</v>
      </c>
      <c r="P2194" s="90" t="s">
        <v>540</v>
      </c>
      <c r="Q2194" s="89" t="s">
        <v>540</v>
      </c>
      <c r="R2194" s="90">
        <v>37.246755611111105</v>
      </c>
      <c r="S2194" s="90">
        <v>189.01297827777779</v>
      </c>
      <c r="T2194" s="90">
        <v>16.034161722222223</v>
      </c>
      <c r="U2194" s="90">
        <v>0</v>
      </c>
      <c r="V2194" s="90">
        <v>700.90277607289818</v>
      </c>
      <c r="W2194" s="90">
        <v>9.6738900000000001</v>
      </c>
      <c r="X2194" s="90">
        <v>103.3</v>
      </c>
      <c r="Y2194" s="90">
        <v>360.3210166387716</v>
      </c>
      <c r="Z2194" s="90">
        <v>1828.4907604316118</v>
      </c>
      <c r="AA2194" s="90">
        <v>155.11271674298834</v>
      </c>
      <c r="AB2194" s="90">
        <v>0</v>
      </c>
      <c r="AC2194" s="90">
        <v>6780.4563564238488</v>
      </c>
      <c r="AD2194" s="90">
        <v>9124.3808502372194</v>
      </c>
    </row>
    <row r="2195" spans="1:30" x14ac:dyDescent="0.2">
      <c r="A2195" s="89" t="s">
        <v>1117</v>
      </c>
      <c r="B2195" s="89" t="s">
        <v>577</v>
      </c>
      <c r="C2195" s="89" t="s">
        <v>5</v>
      </c>
      <c r="D2195" s="89" t="s">
        <v>1001</v>
      </c>
      <c r="E2195" s="89" t="s">
        <v>611</v>
      </c>
      <c r="F2195" s="89" t="s">
        <v>611</v>
      </c>
      <c r="G2195" s="89" t="s">
        <v>541</v>
      </c>
      <c r="H2195" s="89" t="s">
        <v>472</v>
      </c>
      <c r="I2195" s="89" t="s">
        <v>473</v>
      </c>
      <c r="J2195" s="90">
        <v>51.943438</v>
      </c>
      <c r="K2195" s="90">
        <v>85.344819999999999</v>
      </c>
      <c r="L2195" s="89" t="s">
        <v>24</v>
      </c>
      <c r="M2195" s="89" t="s">
        <v>32</v>
      </c>
      <c r="N2195" s="89"/>
      <c r="O2195" s="89" t="s">
        <v>32</v>
      </c>
      <c r="P2195" s="90" t="s">
        <v>542</v>
      </c>
      <c r="Q2195" s="89" t="s">
        <v>543</v>
      </c>
      <c r="R2195" s="90">
        <v>352.94118685121134</v>
      </c>
      <c r="S2195" s="90">
        <v>461.18097968179353</v>
      </c>
      <c r="T2195" s="90">
        <v>98.754767845728466</v>
      </c>
      <c r="U2195" s="90">
        <v>2028.6876923076925</v>
      </c>
      <c r="V2195" s="90">
        <v>2027.2434600000001</v>
      </c>
      <c r="W2195" s="90">
        <v>1.19289</v>
      </c>
      <c r="X2195" s="90">
        <v>370.07</v>
      </c>
      <c r="Y2195" s="90">
        <v>421.0200123829415</v>
      </c>
      <c r="Z2195" s="90">
        <v>550.13817885261471</v>
      </c>
      <c r="AA2195" s="90">
        <v>117.80357501549103</v>
      </c>
      <c r="AB2195" s="90">
        <v>2420.0012612769233</v>
      </c>
      <c r="AC2195" s="90">
        <v>2418.2784509994003</v>
      </c>
      <c r="AD2195" s="90">
        <v>5927.2414785273704</v>
      </c>
    </row>
    <row r="2196" spans="1:30" x14ac:dyDescent="0.2">
      <c r="A2196" s="89" t="s">
        <v>1117</v>
      </c>
      <c r="B2196" s="89" t="s">
        <v>577</v>
      </c>
      <c r="C2196" s="89" t="s">
        <v>10</v>
      </c>
      <c r="D2196" s="89" t="s">
        <v>1001</v>
      </c>
      <c r="E2196" s="89" t="s">
        <v>611</v>
      </c>
      <c r="F2196" s="89" t="s">
        <v>611</v>
      </c>
      <c r="G2196" s="89" t="s">
        <v>541</v>
      </c>
      <c r="H2196" s="89" t="s">
        <v>472</v>
      </c>
      <c r="I2196" s="89" t="s">
        <v>473</v>
      </c>
      <c r="J2196" s="90">
        <v>51.943438</v>
      </c>
      <c r="K2196" s="90">
        <v>85.344819999999999</v>
      </c>
      <c r="L2196" s="89" t="s">
        <v>24</v>
      </c>
      <c r="M2196" s="89" t="s">
        <v>32</v>
      </c>
      <c r="N2196" s="89"/>
      <c r="O2196" s="89" t="s">
        <v>32</v>
      </c>
      <c r="P2196" s="90" t="s">
        <v>542</v>
      </c>
      <c r="Q2196" s="89" t="s">
        <v>543</v>
      </c>
      <c r="R2196" s="90">
        <v>352.94118685121134</v>
      </c>
      <c r="S2196" s="90">
        <v>461.18097968179353</v>
      </c>
      <c r="T2196" s="90">
        <v>98.754767845728466</v>
      </c>
      <c r="U2196" s="90">
        <v>2028.6876923076925</v>
      </c>
      <c r="V2196" s="90">
        <v>2027.2434600000001</v>
      </c>
      <c r="W2196" s="90">
        <v>0.22736000000000001</v>
      </c>
      <c r="X2196" s="90">
        <v>370.07</v>
      </c>
      <c r="Y2196" s="90">
        <v>80.244708242491413</v>
      </c>
      <c r="Z2196" s="90">
        <v>104.85410754045257</v>
      </c>
      <c r="AA2196" s="90">
        <v>22.452884017404823</v>
      </c>
      <c r="AB2196" s="90">
        <v>461.242433723077</v>
      </c>
      <c r="AC2196" s="90">
        <v>460.91407306560006</v>
      </c>
      <c r="AD2196" s="90">
        <v>1129.7082065890258</v>
      </c>
    </row>
    <row r="2197" spans="1:30" x14ac:dyDescent="0.2">
      <c r="A2197" s="89" t="s">
        <v>1117</v>
      </c>
      <c r="B2197" s="89" t="s">
        <v>577</v>
      </c>
      <c r="C2197" s="89" t="s">
        <v>9</v>
      </c>
      <c r="D2197" s="89" t="s">
        <v>1001</v>
      </c>
      <c r="E2197" s="89" t="s">
        <v>611</v>
      </c>
      <c r="F2197" s="89" t="s">
        <v>611</v>
      </c>
      <c r="G2197" s="89" t="s">
        <v>541</v>
      </c>
      <c r="H2197" s="89" t="s">
        <v>472</v>
      </c>
      <c r="I2197" s="89" t="s">
        <v>473</v>
      </c>
      <c r="J2197" s="90">
        <v>51.943438</v>
      </c>
      <c r="K2197" s="90">
        <v>85.344819999999999</v>
      </c>
      <c r="L2197" s="89" t="s">
        <v>24</v>
      </c>
      <c r="M2197" s="89" t="s">
        <v>32</v>
      </c>
      <c r="N2197" s="89"/>
      <c r="O2197" s="89" t="s">
        <v>32</v>
      </c>
      <c r="P2197" s="90" t="s">
        <v>542</v>
      </c>
      <c r="Q2197" s="89" t="s">
        <v>543</v>
      </c>
      <c r="R2197" s="90">
        <v>352.94118685121134</v>
      </c>
      <c r="S2197" s="90">
        <v>461.18097968179353</v>
      </c>
      <c r="T2197" s="90">
        <v>98.754767845728466</v>
      </c>
      <c r="U2197" s="90">
        <v>2028.6876923076925</v>
      </c>
      <c r="V2197" s="90">
        <v>2027.2434600000001</v>
      </c>
      <c r="W2197" s="90">
        <v>3.9190000000000003E-2</v>
      </c>
      <c r="X2197" s="90">
        <v>370.07</v>
      </c>
      <c r="Y2197" s="90">
        <v>13.831765112698973</v>
      </c>
      <c r="Z2197" s="90">
        <v>18.07368259372949</v>
      </c>
      <c r="AA2197" s="90">
        <v>3.8701993518740987</v>
      </c>
      <c r="AB2197" s="90">
        <v>79.50427066153847</v>
      </c>
      <c r="AC2197" s="90">
        <v>79.447671197400012</v>
      </c>
      <c r="AD2197" s="90">
        <v>194.72758891724104</v>
      </c>
    </row>
    <row r="2198" spans="1:30" x14ac:dyDescent="0.2">
      <c r="A2198" s="89" t="s">
        <v>1117</v>
      </c>
      <c r="B2198" s="89" t="s">
        <v>577</v>
      </c>
      <c r="C2198" s="89" t="s">
        <v>4</v>
      </c>
      <c r="D2198" s="89" t="s">
        <v>1001</v>
      </c>
      <c r="E2198" s="89" t="s">
        <v>612</v>
      </c>
      <c r="F2198" s="89" t="s">
        <v>612</v>
      </c>
      <c r="G2198" s="89" t="s">
        <v>541</v>
      </c>
      <c r="H2198" s="89" t="s">
        <v>472</v>
      </c>
      <c r="I2198" s="89" t="s">
        <v>473</v>
      </c>
      <c r="J2198" s="90">
        <v>51.943438</v>
      </c>
      <c r="K2198" s="90">
        <v>85.344819999999999</v>
      </c>
      <c r="L2198" s="89" t="s">
        <v>24</v>
      </c>
      <c r="M2198" s="89" t="s">
        <v>32</v>
      </c>
      <c r="N2198" s="89"/>
      <c r="O2198" s="89" t="s">
        <v>32</v>
      </c>
      <c r="P2198" s="90" t="s">
        <v>542</v>
      </c>
      <c r="Q2198" s="89" t="s">
        <v>543</v>
      </c>
      <c r="R2198" s="90">
        <v>356.34522196</v>
      </c>
      <c r="S2198" s="90">
        <v>218.96523092000001</v>
      </c>
      <c r="T2198" s="90">
        <v>11.786150933333333</v>
      </c>
      <c r="U2198" s="90">
        <v>796.42</v>
      </c>
      <c r="V2198" s="90">
        <v>2601.9952200000002</v>
      </c>
      <c r="W2198" s="90">
        <v>1.40804</v>
      </c>
      <c r="X2198" s="90">
        <v>474.99</v>
      </c>
      <c r="Y2198" s="90">
        <v>501.74832632855839</v>
      </c>
      <c r="Z2198" s="90">
        <v>308.31180374459683</v>
      </c>
      <c r="AA2198" s="90">
        <v>16.595371960170667</v>
      </c>
      <c r="AB2198" s="90">
        <v>1121.3912167999999</v>
      </c>
      <c r="AC2198" s="90">
        <v>3663.7133495688004</v>
      </c>
      <c r="AD2198" s="90">
        <v>5611.7600684021263</v>
      </c>
    </row>
    <row r="2199" spans="1:30" x14ac:dyDescent="0.2">
      <c r="A2199" s="89" t="s">
        <v>1117</v>
      </c>
      <c r="B2199" s="89" t="s">
        <v>578</v>
      </c>
      <c r="C2199" s="89" t="s">
        <v>6</v>
      </c>
      <c r="D2199" s="89" t="s">
        <v>1001</v>
      </c>
      <c r="E2199" s="89" t="s">
        <v>612</v>
      </c>
      <c r="F2199" s="89" t="s">
        <v>612</v>
      </c>
      <c r="G2199" s="89" t="s">
        <v>541</v>
      </c>
      <c r="H2199" s="89" t="s">
        <v>472</v>
      </c>
      <c r="I2199" s="89" t="s">
        <v>473</v>
      </c>
      <c r="J2199" s="90">
        <v>51.943438</v>
      </c>
      <c r="K2199" s="90">
        <v>85.344819999999999</v>
      </c>
      <c r="L2199" s="89" t="s">
        <v>24</v>
      </c>
      <c r="M2199" s="89" t="s">
        <v>32</v>
      </c>
      <c r="N2199" s="89"/>
      <c r="O2199" s="89" t="s">
        <v>32</v>
      </c>
      <c r="P2199" s="90" t="s">
        <v>542</v>
      </c>
      <c r="Q2199" s="89" t="s">
        <v>543</v>
      </c>
      <c r="R2199" s="90">
        <v>356.34522196</v>
      </c>
      <c r="S2199" s="90">
        <v>218.96523092000001</v>
      </c>
      <c r="T2199" s="90">
        <v>11.786150933333333</v>
      </c>
      <c r="U2199" s="90">
        <v>796.42</v>
      </c>
      <c r="V2199" s="90">
        <v>2601.9952200000002</v>
      </c>
      <c r="W2199" s="90">
        <v>0.24393999999999999</v>
      </c>
      <c r="X2199" s="90">
        <v>474.99</v>
      </c>
      <c r="Y2199" s="90">
        <v>86.926853444922401</v>
      </c>
      <c r="Z2199" s="90">
        <v>53.414378430624801</v>
      </c>
      <c r="AA2199" s="90">
        <v>2.8751136586773334</v>
      </c>
      <c r="AB2199" s="90">
        <v>194.27869479999998</v>
      </c>
      <c r="AC2199" s="90">
        <v>634.73071396680007</v>
      </c>
      <c r="AD2199" s="90">
        <v>972.22575430102461</v>
      </c>
    </row>
    <row r="2200" spans="1:30" x14ac:dyDescent="0.2">
      <c r="A2200" s="89" t="s">
        <v>1117</v>
      </c>
      <c r="B2200" s="89" t="s">
        <v>578</v>
      </c>
      <c r="C2200" s="89" t="s">
        <v>7</v>
      </c>
      <c r="D2200" s="89" t="s">
        <v>1001</v>
      </c>
      <c r="E2200" s="89" t="s">
        <v>612</v>
      </c>
      <c r="F2200" s="89" t="s">
        <v>612</v>
      </c>
      <c r="G2200" s="89" t="s">
        <v>541</v>
      </c>
      <c r="H2200" s="89" t="s">
        <v>472</v>
      </c>
      <c r="I2200" s="89" t="s">
        <v>473</v>
      </c>
      <c r="J2200" s="90">
        <v>51.943438</v>
      </c>
      <c r="K2200" s="90">
        <v>85.344819999999999</v>
      </c>
      <c r="L2200" s="89" t="s">
        <v>24</v>
      </c>
      <c r="M2200" s="89" t="s">
        <v>32</v>
      </c>
      <c r="N2200" s="89"/>
      <c r="O2200" s="89" t="s">
        <v>32</v>
      </c>
      <c r="P2200" s="90" t="s">
        <v>542</v>
      </c>
      <c r="Q2200" s="89" t="s">
        <v>543</v>
      </c>
      <c r="R2200" s="90">
        <v>356.34522196</v>
      </c>
      <c r="S2200" s="90">
        <v>218.96523092000001</v>
      </c>
      <c r="T2200" s="90">
        <v>11.786150933333333</v>
      </c>
      <c r="U2200" s="90">
        <v>796.42</v>
      </c>
      <c r="V2200" s="90">
        <v>2601.9952200000002</v>
      </c>
      <c r="W2200" s="90">
        <v>0.1193</v>
      </c>
      <c r="X2200" s="90">
        <v>474.99</v>
      </c>
      <c r="Y2200" s="90">
        <v>42.511984979828</v>
      </c>
      <c r="Z2200" s="90">
        <v>26.122552048756003</v>
      </c>
      <c r="AA2200" s="90">
        <v>1.4060878063466666</v>
      </c>
      <c r="AB2200" s="90">
        <v>95.012906000000001</v>
      </c>
      <c r="AC2200" s="90">
        <v>310.41802974600006</v>
      </c>
      <c r="AD2200" s="90">
        <v>475.47156058093071</v>
      </c>
    </row>
    <row r="2201" spans="1:30" x14ac:dyDescent="0.2">
      <c r="A2201" s="89" t="s">
        <v>1117</v>
      </c>
      <c r="B2201" s="89" t="s">
        <v>577</v>
      </c>
      <c r="C2201" s="89" t="s">
        <v>5</v>
      </c>
      <c r="D2201" s="89" t="s">
        <v>1002</v>
      </c>
      <c r="E2201" s="89" t="s">
        <v>611</v>
      </c>
      <c r="F2201" s="89" t="s">
        <v>611</v>
      </c>
      <c r="G2201" s="89" t="s">
        <v>541</v>
      </c>
      <c r="H2201" s="89" t="s">
        <v>472</v>
      </c>
      <c r="I2201" s="89" t="s">
        <v>474</v>
      </c>
      <c r="J2201" s="90">
        <v>51.990692000000003</v>
      </c>
      <c r="K2201" s="90">
        <v>81.846130000000002</v>
      </c>
      <c r="L2201" s="89" t="s">
        <v>24</v>
      </c>
      <c r="M2201" s="89" t="s">
        <v>32</v>
      </c>
      <c r="N2201" s="89"/>
      <c r="O2201" s="89" t="s">
        <v>32</v>
      </c>
      <c r="P2201" s="90" t="s">
        <v>542</v>
      </c>
      <c r="Q2201" s="89" t="s">
        <v>543</v>
      </c>
      <c r="R2201" s="90">
        <v>352.94118685121134</v>
      </c>
      <c r="S2201" s="90">
        <v>461.18097968179353</v>
      </c>
      <c r="T2201" s="90">
        <v>98.754767845728466</v>
      </c>
      <c r="U2201" s="90">
        <v>2028.6876923076925</v>
      </c>
      <c r="V2201" s="90">
        <v>2081.8591200000005</v>
      </c>
      <c r="W2201" s="90">
        <v>1.4414</v>
      </c>
      <c r="X2201" s="90">
        <v>380.04</v>
      </c>
      <c r="Y2201" s="90">
        <v>508.72942672733603</v>
      </c>
      <c r="Z2201" s="90">
        <v>664.74626411333725</v>
      </c>
      <c r="AA2201" s="90">
        <v>142.345122372833</v>
      </c>
      <c r="AB2201" s="90">
        <v>2924.1504396923078</v>
      </c>
      <c r="AC2201" s="90">
        <v>3000.7917355680006</v>
      </c>
      <c r="AD2201" s="90">
        <v>7240.7629884738144</v>
      </c>
    </row>
    <row r="2202" spans="1:30" x14ac:dyDescent="0.2">
      <c r="A2202" s="89" t="s">
        <v>1117</v>
      </c>
      <c r="B2202" s="89" t="s">
        <v>577</v>
      </c>
      <c r="C2202" s="89" t="s">
        <v>10</v>
      </c>
      <c r="D2202" s="89" t="s">
        <v>1002</v>
      </c>
      <c r="E2202" s="89" t="s">
        <v>611</v>
      </c>
      <c r="F2202" s="89" t="s">
        <v>611</v>
      </c>
      <c r="G2202" s="89" t="s">
        <v>541</v>
      </c>
      <c r="H2202" s="89" t="s">
        <v>472</v>
      </c>
      <c r="I2202" s="89" t="s">
        <v>474</v>
      </c>
      <c r="J2202" s="90">
        <v>51.990692000000003</v>
      </c>
      <c r="K2202" s="90">
        <v>81.846130000000002</v>
      </c>
      <c r="L2202" s="89" t="s">
        <v>24</v>
      </c>
      <c r="M2202" s="89" t="s">
        <v>32</v>
      </c>
      <c r="N2202" s="89"/>
      <c r="O2202" s="89" t="s">
        <v>32</v>
      </c>
      <c r="P2202" s="90" t="s">
        <v>542</v>
      </c>
      <c r="Q2202" s="89" t="s">
        <v>543</v>
      </c>
      <c r="R2202" s="90">
        <v>352.94118685121134</v>
      </c>
      <c r="S2202" s="90">
        <v>461.18097968179353</v>
      </c>
      <c r="T2202" s="90">
        <v>98.754767845728466</v>
      </c>
      <c r="U2202" s="90">
        <v>2028.6876923076925</v>
      </c>
      <c r="V2202" s="90">
        <v>2081.8591200000005</v>
      </c>
      <c r="W2202" s="90">
        <v>0.27472000000000002</v>
      </c>
      <c r="X2202" s="90">
        <v>380.04</v>
      </c>
      <c r="Y2202" s="90">
        <v>96.960002851764784</v>
      </c>
      <c r="Z2202" s="90">
        <v>126.69563873818232</v>
      </c>
      <c r="AA2202" s="90">
        <v>27.129909822578526</v>
      </c>
      <c r="AB2202" s="90">
        <v>557.32108283076934</v>
      </c>
      <c r="AC2202" s="90">
        <v>571.92833744640018</v>
      </c>
      <c r="AD2202" s="90">
        <v>1380.0349716896951</v>
      </c>
    </row>
    <row r="2203" spans="1:30" x14ac:dyDescent="0.2">
      <c r="A2203" s="89" t="s">
        <v>1117</v>
      </c>
      <c r="B2203" s="89" t="s">
        <v>577</v>
      </c>
      <c r="C2203" s="89" t="s">
        <v>9</v>
      </c>
      <c r="D2203" s="89" t="s">
        <v>1002</v>
      </c>
      <c r="E2203" s="89" t="s">
        <v>611</v>
      </c>
      <c r="F2203" s="89" t="s">
        <v>611</v>
      </c>
      <c r="G2203" s="89" t="s">
        <v>541</v>
      </c>
      <c r="H2203" s="89" t="s">
        <v>472</v>
      </c>
      <c r="I2203" s="89" t="s">
        <v>474</v>
      </c>
      <c r="J2203" s="90">
        <v>51.990692000000003</v>
      </c>
      <c r="K2203" s="90">
        <v>81.846130000000002</v>
      </c>
      <c r="L2203" s="89" t="s">
        <v>24</v>
      </c>
      <c r="M2203" s="89" t="s">
        <v>32</v>
      </c>
      <c r="N2203" s="89"/>
      <c r="O2203" s="89" t="s">
        <v>32</v>
      </c>
      <c r="P2203" s="90" t="s">
        <v>542</v>
      </c>
      <c r="Q2203" s="89" t="s">
        <v>543</v>
      </c>
      <c r="R2203" s="90">
        <v>352.94118685121134</v>
      </c>
      <c r="S2203" s="90">
        <v>461.18097968179353</v>
      </c>
      <c r="T2203" s="90">
        <v>98.754767845728466</v>
      </c>
      <c r="U2203" s="90">
        <v>2028.6876923076925</v>
      </c>
      <c r="V2203" s="90">
        <v>2081.8591200000005</v>
      </c>
      <c r="W2203" s="90">
        <v>4.7359999999999999E-2</v>
      </c>
      <c r="X2203" s="90">
        <v>380.04</v>
      </c>
      <c r="Y2203" s="90">
        <v>16.715294609273368</v>
      </c>
      <c r="Z2203" s="90">
        <v>21.84153119772974</v>
      </c>
      <c r="AA2203" s="90">
        <v>4.6770258051736997</v>
      </c>
      <c r="AB2203" s="90">
        <v>96.078649107692314</v>
      </c>
      <c r="AC2203" s="90">
        <v>98.596847923200031</v>
      </c>
      <c r="AD2203" s="90">
        <v>237.90934864306917</v>
      </c>
    </row>
    <row r="2204" spans="1:30" x14ac:dyDescent="0.2">
      <c r="A2204" s="89" t="s">
        <v>1117</v>
      </c>
      <c r="B2204" s="89" t="s">
        <v>577</v>
      </c>
      <c r="C2204" s="89" t="s">
        <v>4</v>
      </c>
      <c r="D2204" s="89" t="s">
        <v>1002</v>
      </c>
      <c r="E2204" s="89" t="s">
        <v>612</v>
      </c>
      <c r="F2204" s="89" t="s">
        <v>612</v>
      </c>
      <c r="G2204" s="89" t="s">
        <v>541</v>
      </c>
      <c r="H2204" s="89" t="s">
        <v>472</v>
      </c>
      <c r="I2204" s="89" t="s">
        <v>474</v>
      </c>
      <c r="J2204" s="90">
        <v>51.990692000000003</v>
      </c>
      <c r="K2204" s="90">
        <v>81.846130000000002</v>
      </c>
      <c r="L2204" s="89" t="s">
        <v>24</v>
      </c>
      <c r="M2204" s="89" t="s">
        <v>32</v>
      </c>
      <c r="N2204" s="89"/>
      <c r="O2204" s="89" t="s">
        <v>32</v>
      </c>
      <c r="P2204" s="90" t="s">
        <v>542</v>
      </c>
      <c r="Q2204" s="89" t="s">
        <v>543</v>
      </c>
      <c r="R2204" s="90">
        <v>356.34522196</v>
      </c>
      <c r="S2204" s="90">
        <v>218.96523092000001</v>
      </c>
      <c r="T2204" s="90">
        <v>11.786150933333333</v>
      </c>
      <c r="U2204" s="90">
        <v>796.42</v>
      </c>
      <c r="V2204" s="90">
        <v>2656.6108800000002</v>
      </c>
      <c r="W2204" s="90">
        <v>1.70136</v>
      </c>
      <c r="X2204" s="90">
        <v>484.96</v>
      </c>
      <c r="Y2204" s="90">
        <v>606.2715068338656</v>
      </c>
      <c r="Z2204" s="90">
        <v>372.53868527805122</v>
      </c>
      <c r="AA2204" s="90">
        <v>20.052485751936</v>
      </c>
      <c r="AB2204" s="90">
        <v>1354.9971312</v>
      </c>
      <c r="AC2204" s="90">
        <v>4519.8514867968006</v>
      </c>
      <c r="AD2204" s="90">
        <v>6873.711295860654</v>
      </c>
    </row>
    <row r="2205" spans="1:30" x14ac:dyDescent="0.2">
      <c r="A2205" s="89" t="s">
        <v>1117</v>
      </c>
      <c r="B2205" s="89" t="s">
        <v>578</v>
      </c>
      <c r="C2205" s="89" t="s">
        <v>6</v>
      </c>
      <c r="D2205" s="89" t="s">
        <v>1002</v>
      </c>
      <c r="E2205" s="89" t="s">
        <v>612</v>
      </c>
      <c r="F2205" s="89" t="s">
        <v>612</v>
      </c>
      <c r="G2205" s="89" t="s">
        <v>541</v>
      </c>
      <c r="H2205" s="89" t="s">
        <v>472</v>
      </c>
      <c r="I2205" s="89" t="s">
        <v>474</v>
      </c>
      <c r="J2205" s="90">
        <v>51.990692000000003</v>
      </c>
      <c r="K2205" s="90">
        <v>81.846130000000002</v>
      </c>
      <c r="L2205" s="89" t="s">
        <v>24</v>
      </c>
      <c r="M2205" s="89" t="s">
        <v>32</v>
      </c>
      <c r="N2205" s="89"/>
      <c r="O2205" s="89" t="s">
        <v>32</v>
      </c>
      <c r="P2205" s="90" t="s">
        <v>542</v>
      </c>
      <c r="Q2205" s="89" t="s">
        <v>543</v>
      </c>
      <c r="R2205" s="90">
        <v>356.34522196</v>
      </c>
      <c r="S2205" s="90">
        <v>218.96523092000001</v>
      </c>
      <c r="T2205" s="90">
        <v>11.786150933333333</v>
      </c>
      <c r="U2205" s="90">
        <v>796.42</v>
      </c>
      <c r="V2205" s="90">
        <v>2656.6108800000002</v>
      </c>
      <c r="W2205" s="90">
        <v>0.29476000000000002</v>
      </c>
      <c r="X2205" s="90">
        <v>484.96</v>
      </c>
      <c r="Y2205" s="90">
        <v>105.03631762492961</v>
      </c>
      <c r="Z2205" s="90">
        <v>64.542191465979201</v>
      </c>
      <c r="AA2205" s="90">
        <v>3.4740858491093336</v>
      </c>
      <c r="AB2205" s="90">
        <v>234.75275920000001</v>
      </c>
      <c r="AC2205" s="90">
        <v>783.06262298880006</v>
      </c>
      <c r="AD2205" s="90">
        <v>1190.8679771288182</v>
      </c>
    </row>
    <row r="2206" spans="1:30" x14ac:dyDescent="0.2">
      <c r="A2206" s="89" t="s">
        <v>1117</v>
      </c>
      <c r="B2206" s="89" t="s">
        <v>578</v>
      </c>
      <c r="C2206" s="89" t="s">
        <v>7</v>
      </c>
      <c r="D2206" s="89" t="s">
        <v>1002</v>
      </c>
      <c r="E2206" s="89" t="s">
        <v>612</v>
      </c>
      <c r="F2206" s="89" t="s">
        <v>612</v>
      </c>
      <c r="G2206" s="89" t="s">
        <v>541</v>
      </c>
      <c r="H2206" s="89" t="s">
        <v>472</v>
      </c>
      <c r="I2206" s="89" t="s">
        <v>474</v>
      </c>
      <c r="J2206" s="90">
        <v>51.990692000000003</v>
      </c>
      <c r="K2206" s="90">
        <v>81.846130000000002</v>
      </c>
      <c r="L2206" s="89" t="s">
        <v>24</v>
      </c>
      <c r="M2206" s="89" t="s">
        <v>32</v>
      </c>
      <c r="N2206" s="89"/>
      <c r="O2206" s="89" t="s">
        <v>32</v>
      </c>
      <c r="P2206" s="90" t="s">
        <v>542</v>
      </c>
      <c r="Q2206" s="89" t="s">
        <v>543</v>
      </c>
      <c r="R2206" s="90">
        <v>356.34522196</v>
      </c>
      <c r="S2206" s="90">
        <v>218.96523092000001</v>
      </c>
      <c r="T2206" s="90">
        <v>11.786150933333333</v>
      </c>
      <c r="U2206" s="90">
        <v>796.42</v>
      </c>
      <c r="V2206" s="90">
        <v>2656.6108800000002</v>
      </c>
      <c r="W2206" s="90">
        <v>0.14415</v>
      </c>
      <c r="X2206" s="90">
        <v>484.96</v>
      </c>
      <c r="Y2206" s="90">
        <v>51.367163745534</v>
      </c>
      <c r="Z2206" s="90">
        <v>31.563838037118</v>
      </c>
      <c r="AA2206" s="90">
        <v>1.69897365704</v>
      </c>
      <c r="AB2206" s="90">
        <v>114.80394299999999</v>
      </c>
      <c r="AC2206" s="90">
        <v>382.95045835200006</v>
      </c>
      <c r="AD2206" s="90">
        <v>582.38437679169203</v>
      </c>
    </row>
    <row r="2207" spans="1:30" x14ac:dyDescent="0.2">
      <c r="A2207" s="89" t="s">
        <v>1117</v>
      </c>
      <c r="B2207" s="89" t="s">
        <v>577</v>
      </c>
      <c r="C2207" s="89" t="s">
        <v>5</v>
      </c>
      <c r="D2207" s="89" t="s">
        <v>1003</v>
      </c>
      <c r="E2207" s="89" t="s">
        <v>611</v>
      </c>
      <c r="F2207" s="89" t="s">
        <v>611</v>
      </c>
      <c r="G2207" s="89" t="s">
        <v>541</v>
      </c>
      <c r="H2207" s="89" t="s">
        <v>472</v>
      </c>
      <c r="I2207" s="89" t="s">
        <v>475</v>
      </c>
      <c r="J2207" s="90">
        <v>53.318021000000002</v>
      </c>
      <c r="K2207" s="90">
        <v>83.759501</v>
      </c>
      <c r="L2207" s="89" t="s">
        <v>24</v>
      </c>
      <c r="M2207" s="89" t="s">
        <v>32</v>
      </c>
      <c r="N2207" s="89"/>
      <c r="O2207" s="89" t="s">
        <v>32</v>
      </c>
      <c r="P2207" s="90" t="s">
        <v>542</v>
      </c>
      <c r="Q2207" s="89" t="s">
        <v>543</v>
      </c>
      <c r="R2207" s="90">
        <v>352.94118685121134</v>
      </c>
      <c r="S2207" s="90">
        <v>461.18097968179353</v>
      </c>
      <c r="T2207" s="90">
        <v>98.754767845728466</v>
      </c>
      <c r="U2207" s="90">
        <v>2028.6876923076925</v>
      </c>
      <c r="V2207" s="90">
        <v>1271.9291248539687</v>
      </c>
      <c r="W2207" s="90">
        <v>1.32813</v>
      </c>
      <c r="X2207" s="90">
        <v>165.32</v>
      </c>
      <c r="Y2207" s="90">
        <v>468.75177849269932</v>
      </c>
      <c r="Z2207" s="90">
        <v>612.50829454478048</v>
      </c>
      <c r="AA2207" s="90">
        <v>131.15916981894736</v>
      </c>
      <c r="AB2207" s="90">
        <v>2694.3609847846155</v>
      </c>
      <c r="AC2207" s="90">
        <v>1689.2872285923015</v>
      </c>
      <c r="AD2207" s="90">
        <v>5596.0674562333443</v>
      </c>
    </row>
    <row r="2208" spans="1:30" x14ac:dyDescent="0.2">
      <c r="A2208" s="89" t="s">
        <v>1117</v>
      </c>
      <c r="B2208" s="89" t="s">
        <v>577</v>
      </c>
      <c r="C2208" s="89" t="s">
        <v>10</v>
      </c>
      <c r="D2208" s="89" t="s">
        <v>1003</v>
      </c>
      <c r="E2208" s="89" t="s">
        <v>611</v>
      </c>
      <c r="F2208" s="89" t="s">
        <v>611</v>
      </c>
      <c r="G2208" s="89" t="s">
        <v>541</v>
      </c>
      <c r="H2208" s="89" t="s">
        <v>472</v>
      </c>
      <c r="I2208" s="89" t="s">
        <v>475</v>
      </c>
      <c r="J2208" s="90">
        <v>53.318021000000002</v>
      </c>
      <c r="K2208" s="90">
        <v>83.759501</v>
      </c>
      <c r="L2208" s="89" t="s">
        <v>24</v>
      </c>
      <c r="M2208" s="89" t="s">
        <v>32</v>
      </c>
      <c r="N2208" s="89"/>
      <c r="O2208" s="89" t="s">
        <v>32</v>
      </c>
      <c r="P2208" s="90" t="s">
        <v>542</v>
      </c>
      <c r="Q2208" s="89" t="s">
        <v>543</v>
      </c>
      <c r="R2208" s="90">
        <v>352.94118685121134</v>
      </c>
      <c r="S2208" s="90">
        <v>461.18097968179353</v>
      </c>
      <c r="T2208" s="90">
        <v>98.754767845728466</v>
      </c>
      <c r="U2208" s="90">
        <v>2028.6876923076925</v>
      </c>
      <c r="V2208" s="90">
        <v>1271.9291248539687</v>
      </c>
      <c r="W2208" s="90">
        <v>0.25313999999999998</v>
      </c>
      <c r="X2208" s="90">
        <v>165.32</v>
      </c>
      <c r="Y2208" s="90">
        <v>89.343532039515637</v>
      </c>
      <c r="Z2208" s="90">
        <v>116.74335319664921</v>
      </c>
      <c r="AA2208" s="90">
        <v>24.998781932467701</v>
      </c>
      <c r="AB2208" s="90">
        <v>513.54200243076923</v>
      </c>
      <c r="AC2208" s="90">
        <v>321.9761386655336</v>
      </c>
      <c r="AD2208" s="90">
        <v>1066.6038082649354</v>
      </c>
    </row>
    <row r="2209" spans="1:30" x14ac:dyDescent="0.2">
      <c r="A2209" s="89" t="s">
        <v>1117</v>
      </c>
      <c r="B2209" s="89" t="s">
        <v>577</v>
      </c>
      <c r="C2209" s="89" t="s">
        <v>9</v>
      </c>
      <c r="D2209" s="89" t="s">
        <v>1003</v>
      </c>
      <c r="E2209" s="89" t="s">
        <v>611</v>
      </c>
      <c r="F2209" s="89" t="s">
        <v>611</v>
      </c>
      <c r="G2209" s="89" t="s">
        <v>541</v>
      </c>
      <c r="H2209" s="89" t="s">
        <v>472</v>
      </c>
      <c r="I2209" s="89" t="s">
        <v>475</v>
      </c>
      <c r="J2209" s="90">
        <v>53.318021000000002</v>
      </c>
      <c r="K2209" s="90">
        <v>83.759501</v>
      </c>
      <c r="L2209" s="89" t="s">
        <v>24</v>
      </c>
      <c r="M2209" s="89" t="s">
        <v>32</v>
      </c>
      <c r="N2209" s="89"/>
      <c r="O2209" s="89" t="s">
        <v>32</v>
      </c>
      <c r="P2209" s="90" t="s">
        <v>542</v>
      </c>
      <c r="Q2209" s="89" t="s">
        <v>543</v>
      </c>
      <c r="R2209" s="90">
        <v>352.94118685121134</v>
      </c>
      <c r="S2209" s="90">
        <v>461.18097968179353</v>
      </c>
      <c r="T2209" s="90">
        <v>98.754767845728466</v>
      </c>
      <c r="U2209" s="90">
        <v>2028.6876923076925</v>
      </c>
      <c r="V2209" s="90">
        <v>1271.9291248539687</v>
      </c>
      <c r="W2209" s="90">
        <v>4.3639999999999998E-2</v>
      </c>
      <c r="X2209" s="90">
        <v>165.32</v>
      </c>
      <c r="Y2209" s="90">
        <v>15.402353394186862</v>
      </c>
      <c r="Z2209" s="90">
        <v>20.125937953313468</v>
      </c>
      <c r="AA2209" s="90">
        <v>4.3096580687875905</v>
      </c>
      <c r="AB2209" s="90">
        <v>88.531930892307699</v>
      </c>
      <c r="AC2209" s="90">
        <v>55.506987008627192</v>
      </c>
      <c r="AD2209" s="90">
        <v>183.8768673172228</v>
      </c>
    </row>
    <row r="2210" spans="1:30" x14ac:dyDescent="0.2">
      <c r="A2210" s="89" t="s">
        <v>1117</v>
      </c>
      <c r="B2210" s="89" t="s">
        <v>578</v>
      </c>
      <c r="C2210" s="89" t="s">
        <v>6</v>
      </c>
      <c r="D2210" s="89" t="s">
        <v>1003</v>
      </c>
      <c r="E2210" s="89" t="s">
        <v>611</v>
      </c>
      <c r="F2210" s="89" t="s">
        <v>611</v>
      </c>
      <c r="G2210" s="89" t="s">
        <v>541</v>
      </c>
      <c r="H2210" s="89" t="s">
        <v>472</v>
      </c>
      <c r="I2210" s="89" t="s">
        <v>475</v>
      </c>
      <c r="J2210" s="90">
        <v>53.318021000000002</v>
      </c>
      <c r="K2210" s="90">
        <v>83.759501</v>
      </c>
      <c r="L2210" s="89" t="s">
        <v>24</v>
      </c>
      <c r="M2210" s="89" t="s">
        <v>32</v>
      </c>
      <c r="N2210" s="89"/>
      <c r="O2210" s="89" t="s">
        <v>32</v>
      </c>
      <c r="P2210" s="90" t="s">
        <v>542</v>
      </c>
      <c r="Q2210" s="89" t="s">
        <v>543</v>
      </c>
      <c r="R2210" s="90">
        <v>352.94118685121134</v>
      </c>
      <c r="S2210" s="90">
        <v>461.18097968179353</v>
      </c>
      <c r="T2210" s="90">
        <v>98.754767845728466</v>
      </c>
      <c r="U2210" s="90">
        <v>1999.1163636363633</v>
      </c>
      <c r="V2210" s="90">
        <v>1271.9291248539687</v>
      </c>
      <c r="W2210" s="90">
        <v>0.27160000000000001</v>
      </c>
      <c r="X2210" s="90">
        <v>165.32</v>
      </c>
      <c r="Y2210" s="90">
        <v>95.858826348789009</v>
      </c>
      <c r="Z2210" s="90">
        <v>125.25675408157512</v>
      </c>
      <c r="AA2210" s="90">
        <v>26.821794946899853</v>
      </c>
      <c r="AB2210" s="90">
        <v>542.96000436363624</v>
      </c>
      <c r="AC2210" s="90">
        <v>345.45595031033793</v>
      </c>
      <c r="AD2210" s="90">
        <v>1136.3533300512381</v>
      </c>
    </row>
    <row r="2211" spans="1:30" x14ac:dyDescent="0.2">
      <c r="A2211" s="89" t="s">
        <v>1117</v>
      </c>
      <c r="B2211" s="89" t="s">
        <v>578</v>
      </c>
      <c r="C2211" s="89" t="s">
        <v>7</v>
      </c>
      <c r="D2211" s="89" t="s">
        <v>1003</v>
      </c>
      <c r="E2211" s="89" t="s">
        <v>611</v>
      </c>
      <c r="F2211" s="89" t="s">
        <v>611</v>
      </c>
      <c r="G2211" s="89" t="s">
        <v>541</v>
      </c>
      <c r="H2211" s="89" t="s">
        <v>472</v>
      </c>
      <c r="I2211" s="89" t="s">
        <v>475</v>
      </c>
      <c r="J2211" s="90">
        <v>53.318021000000002</v>
      </c>
      <c r="K2211" s="90">
        <v>83.759501</v>
      </c>
      <c r="L2211" s="89" t="s">
        <v>24</v>
      </c>
      <c r="M2211" s="89" t="s">
        <v>32</v>
      </c>
      <c r="N2211" s="89"/>
      <c r="O2211" s="89" t="s">
        <v>32</v>
      </c>
      <c r="P2211" s="90" t="s">
        <v>542</v>
      </c>
      <c r="Q2211" s="89" t="s">
        <v>543</v>
      </c>
      <c r="R2211" s="90">
        <v>352.94118685121134</v>
      </c>
      <c r="S2211" s="90">
        <v>461.18097968179353</v>
      </c>
      <c r="T2211" s="90">
        <v>98.754767845728466</v>
      </c>
      <c r="U2211" s="90">
        <v>1999.1163636363633</v>
      </c>
      <c r="V2211" s="90">
        <v>1271.9291248539687</v>
      </c>
      <c r="W2211" s="90">
        <v>0.13281999999999999</v>
      </c>
      <c r="X2211" s="90">
        <v>165.32</v>
      </c>
      <c r="Y2211" s="90">
        <v>46.877648437577889</v>
      </c>
      <c r="Z2211" s="90">
        <v>61.254057721335812</v>
      </c>
      <c r="AA2211" s="90">
        <v>13.116608265269655</v>
      </c>
      <c r="AB2211" s="90">
        <v>265.52263541818178</v>
      </c>
      <c r="AC2211" s="90">
        <v>168.9376263631041</v>
      </c>
      <c r="AD2211" s="90">
        <v>555.70857620546917</v>
      </c>
    </row>
    <row r="2212" spans="1:30" x14ac:dyDescent="0.2">
      <c r="A2212" s="89" t="s">
        <v>1117</v>
      </c>
      <c r="B2212" s="89" t="s">
        <v>577</v>
      </c>
      <c r="C2212" s="89" t="s">
        <v>4</v>
      </c>
      <c r="D2212" s="89" t="s">
        <v>1003</v>
      </c>
      <c r="E2212" s="89" t="s">
        <v>612</v>
      </c>
      <c r="F2212" s="89" t="s">
        <v>612</v>
      </c>
      <c r="G2212" s="89" t="s">
        <v>541</v>
      </c>
      <c r="H2212" s="89" t="s">
        <v>472</v>
      </c>
      <c r="I2212" s="89" t="s">
        <v>475</v>
      </c>
      <c r="J2212" s="90">
        <v>53.318021000000002</v>
      </c>
      <c r="K2212" s="90">
        <v>83.759501</v>
      </c>
      <c r="L2212" s="89" t="s">
        <v>24</v>
      </c>
      <c r="M2212" s="89" t="s">
        <v>32</v>
      </c>
      <c r="N2212" s="89"/>
      <c r="O2212" s="89" t="s">
        <v>32</v>
      </c>
      <c r="P2212" s="90" t="s">
        <v>542</v>
      </c>
      <c r="Q2212" s="89" t="s">
        <v>543</v>
      </c>
      <c r="R2212" s="90">
        <v>356.34522196</v>
      </c>
      <c r="S2212" s="90">
        <v>218.96523092000001</v>
      </c>
      <c r="T2212" s="90">
        <v>11.786150933333333</v>
      </c>
      <c r="U2212" s="90">
        <v>796.42</v>
      </c>
      <c r="V2212" s="90">
        <v>2079.1563434583627</v>
      </c>
      <c r="W2212" s="90">
        <v>1.5676699999999999</v>
      </c>
      <c r="X2212" s="90">
        <v>270.24</v>
      </c>
      <c r="Y2212" s="90">
        <v>558.63171411003316</v>
      </c>
      <c r="Z2212" s="90">
        <v>343.26522355635637</v>
      </c>
      <c r="AA2212" s="90">
        <v>18.476795233658667</v>
      </c>
      <c r="AB2212" s="90">
        <v>1248.5237413999998</v>
      </c>
      <c r="AC2212" s="90">
        <v>3259.431024949371</v>
      </c>
      <c r="AD2212" s="90">
        <v>5428.3284992494191</v>
      </c>
    </row>
    <row r="2213" spans="1:30" x14ac:dyDescent="0.2">
      <c r="A2213" s="89" t="s">
        <v>1117</v>
      </c>
      <c r="B2213" s="89" t="s">
        <v>577</v>
      </c>
      <c r="C2213" s="89" t="s">
        <v>5</v>
      </c>
      <c r="D2213" s="89" t="s">
        <v>1004</v>
      </c>
      <c r="E2213" s="89" t="s">
        <v>611</v>
      </c>
      <c r="F2213" s="89" t="s">
        <v>611</v>
      </c>
      <c r="G2213" s="89" t="s">
        <v>541</v>
      </c>
      <c r="H2213" s="89" t="s">
        <v>472</v>
      </c>
      <c r="I2213" s="89" t="s">
        <v>476</v>
      </c>
      <c r="J2213" s="90">
        <v>52.501469999999998</v>
      </c>
      <c r="K2213" s="90">
        <v>85.300489999999996</v>
      </c>
      <c r="L2213" s="89" t="s">
        <v>24</v>
      </c>
      <c r="M2213" s="89" t="s">
        <v>32</v>
      </c>
      <c r="N2213" s="89"/>
      <c r="O2213" s="89" t="s">
        <v>32</v>
      </c>
      <c r="P2213" s="90" t="s">
        <v>542</v>
      </c>
      <c r="Q2213" s="89" t="s">
        <v>543</v>
      </c>
      <c r="R2213" s="90">
        <v>352.94118685121134</v>
      </c>
      <c r="S2213" s="90">
        <v>461.18097968179353</v>
      </c>
      <c r="T2213" s="90">
        <v>98.754767845728466</v>
      </c>
      <c r="U2213" s="90">
        <v>2028.6876923076925</v>
      </c>
      <c r="V2213" s="90">
        <v>2236.5702673303208</v>
      </c>
      <c r="W2213" s="90">
        <v>1.8959299999999999</v>
      </c>
      <c r="X2213" s="90">
        <v>290.7</v>
      </c>
      <c r="Y2213" s="90">
        <v>669.1517843868171</v>
      </c>
      <c r="Z2213" s="90">
        <v>874.36685480810274</v>
      </c>
      <c r="AA2213" s="90">
        <v>187.23212700175196</v>
      </c>
      <c r="AB2213" s="90">
        <v>3846.249856476923</v>
      </c>
      <c r="AC2213" s="90">
        <v>4240.3806669395744</v>
      </c>
      <c r="AD2213" s="90">
        <v>9817.3812896131694</v>
      </c>
    </row>
    <row r="2214" spans="1:30" x14ac:dyDescent="0.2">
      <c r="A2214" s="89" t="s">
        <v>1117</v>
      </c>
      <c r="B2214" s="89" t="s">
        <v>577</v>
      </c>
      <c r="C2214" s="89" t="s">
        <v>10</v>
      </c>
      <c r="D2214" s="89" t="s">
        <v>1004</v>
      </c>
      <c r="E2214" s="89" t="s">
        <v>611</v>
      </c>
      <c r="F2214" s="89" t="s">
        <v>611</v>
      </c>
      <c r="G2214" s="89" t="s">
        <v>541</v>
      </c>
      <c r="H2214" s="89" t="s">
        <v>472</v>
      </c>
      <c r="I2214" s="89" t="s">
        <v>476</v>
      </c>
      <c r="J2214" s="90">
        <v>52.501469999999998</v>
      </c>
      <c r="K2214" s="90">
        <v>85.300489999999996</v>
      </c>
      <c r="L2214" s="89" t="s">
        <v>24</v>
      </c>
      <c r="M2214" s="89" t="s">
        <v>32</v>
      </c>
      <c r="N2214" s="89"/>
      <c r="O2214" s="89" t="s">
        <v>32</v>
      </c>
      <c r="P2214" s="90" t="s">
        <v>542</v>
      </c>
      <c r="Q2214" s="89" t="s">
        <v>543</v>
      </c>
      <c r="R2214" s="90">
        <v>352.94118685121134</v>
      </c>
      <c r="S2214" s="90">
        <v>461.18097968179353</v>
      </c>
      <c r="T2214" s="90">
        <v>98.754767845728466</v>
      </c>
      <c r="U2214" s="90">
        <v>2028.6876923076925</v>
      </c>
      <c r="V2214" s="90">
        <v>2236.5702673303208</v>
      </c>
      <c r="W2214" s="90">
        <v>0.36136000000000001</v>
      </c>
      <c r="X2214" s="90">
        <v>290.7</v>
      </c>
      <c r="Y2214" s="90">
        <v>127.53882728055373</v>
      </c>
      <c r="Z2214" s="90">
        <v>166.65235881781291</v>
      </c>
      <c r="AA2214" s="90">
        <v>35.68602290873244</v>
      </c>
      <c r="AB2214" s="90">
        <v>733.08658449230779</v>
      </c>
      <c r="AC2214" s="90">
        <v>808.20703180248472</v>
      </c>
      <c r="AD2214" s="90">
        <v>1871.1708253018915</v>
      </c>
    </row>
    <row r="2215" spans="1:30" x14ac:dyDescent="0.2">
      <c r="A2215" s="89" t="s">
        <v>1117</v>
      </c>
      <c r="B2215" s="89" t="s">
        <v>577</v>
      </c>
      <c r="C2215" s="89" t="s">
        <v>9</v>
      </c>
      <c r="D2215" s="89" t="s">
        <v>1004</v>
      </c>
      <c r="E2215" s="89" t="s">
        <v>611</v>
      </c>
      <c r="F2215" s="89" t="s">
        <v>611</v>
      </c>
      <c r="G2215" s="89" t="s">
        <v>541</v>
      </c>
      <c r="H2215" s="89" t="s">
        <v>472</v>
      </c>
      <c r="I2215" s="89" t="s">
        <v>476</v>
      </c>
      <c r="J2215" s="90">
        <v>52.501469999999998</v>
      </c>
      <c r="K2215" s="90">
        <v>85.300489999999996</v>
      </c>
      <c r="L2215" s="89" t="s">
        <v>24</v>
      </c>
      <c r="M2215" s="89" t="s">
        <v>32</v>
      </c>
      <c r="N2215" s="89"/>
      <c r="O2215" s="89" t="s">
        <v>32</v>
      </c>
      <c r="P2215" s="90" t="s">
        <v>542</v>
      </c>
      <c r="Q2215" s="89" t="s">
        <v>543</v>
      </c>
      <c r="R2215" s="90">
        <v>352.94118685121134</v>
      </c>
      <c r="S2215" s="90">
        <v>461.18097968179353</v>
      </c>
      <c r="T2215" s="90">
        <v>98.754767845728466</v>
      </c>
      <c r="U2215" s="90">
        <v>2028.6876923076925</v>
      </c>
      <c r="V2215" s="90">
        <v>2236.5702673303208</v>
      </c>
      <c r="W2215" s="90">
        <v>6.2289999999999998E-2</v>
      </c>
      <c r="X2215" s="90">
        <v>290.7</v>
      </c>
      <c r="Y2215" s="90">
        <v>21.984706528961954</v>
      </c>
      <c r="Z2215" s="90">
        <v>28.726963224378917</v>
      </c>
      <c r="AA2215" s="90">
        <v>6.151434489110426</v>
      </c>
      <c r="AB2215" s="90">
        <v>126.36695635384616</v>
      </c>
      <c r="AC2215" s="90">
        <v>139.31596195200567</v>
      </c>
      <c r="AD2215" s="90">
        <v>322.54602254830309</v>
      </c>
    </row>
    <row r="2216" spans="1:30" x14ac:dyDescent="0.2">
      <c r="A2216" s="89" t="s">
        <v>1117</v>
      </c>
      <c r="B2216" s="89" t="s">
        <v>577</v>
      </c>
      <c r="C2216" s="89" t="s">
        <v>4</v>
      </c>
      <c r="D2216" s="89" t="s">
        <v>1004</v>
      </c>
      <c r="E2216" s="89" t="s">
        <v>612</v>
      </c>
      <c r="F2216" s="89" t="s">
        <v>612</v>
      </c>
      <c r="G2216" s="89" t="s">
        <v>541</v>
      </c>
      <c r="H2216" s="89" t="s">
        <v>472</v>
      </c>
      <c r="I2216" s="89" t="s">
        <v>476</v>
      </c>
      <c r="J2216" s="90">
        <v>52.501469999999998</v>
      </c>
      <c r="K2216" s="90">
        <v>85.300489999999996</v>
      </c>
      <c r="L2216" s="89" t="s">
        <v>24</v>
      </c>
      <c r="M2216" s="89" t="s">
        <v>32</v>
      </c>
      <c r="N2216" s="89"/>
      <c r="O2216" s="89" t="s">
        <v>32</v>
      </c>
      <c r="P2216" s="90" t="s">
        <v>542</v>
      </c>
      <c r="Q2216" s="89" t="s">
        <v>543</v>
      </c>
      <c r="R2216" s="90">
        <v>356.34522196</v>
      </c>
      <c r="S2216" s="90">
        <v>218.96523092000001</v>
      </c>
      <c r="T2216" s="90">
        <v>11.786150933333333</v>
      </c>
      <c r="U2216" s="90">
        <v>796.42</v>
      </c>
      <c r="V2216" s="90">
        <v>2167.1515800000002</v>
      </c>
      <c r="W2216" s="90">
        <v>2.23787</v>
      </c>
      <c r="X2216" s="90">
        <v>395.61</v>
      </c>
      <c r="Y2216" s="90">
        <v>797.45428186762524</v>
      </c>
      <c r="Z2216" s="90">
        <v>490.01572131894045</v>
      </c>
      <c r="AA2216" s="90">
        <v>26.375873589178667</v>
      </c>
      <c r="AB2216" s="90">
        <v>1782.2844253999999</v>
      </c>
      <c r="AC2216" s="90">
        <v>4849.8035063346006</v>
      </c>
      <c r="AD2216" s="90">
        <v>7945.9338085103445</v>
      </c>
    </row>
    <row r="2217" spans="1:30" x14ac:dyDescent="0.2">
      <c r="A2217" s="89" t="s">
        <v>1117</v>
      </c>
      <c r="B2217" s="89" t="s">
        <v>578</v>
      </c>
      <c r="C2217" s="89" t="s">
        <v>6</v>
      </c>
      <c r="D2217" s="89" t="s">
        <v>1004</v>
      </c>
      <c r="E2217" s="89" t="s">
        <v>612</v>
      </c>
      <c r="F2217" s="89" t="s">
        <v>612</v>
      </c>
      <c r="G2217" s="89" t="s">
        <v>541</v>
      </c>
      <c r="H2217" s="89" t="s">
        <v>472</v>
      </c>
      <c r="I2217" s="89" t="s">
        <v>476</v>
      </c>
      <c r="J2217" s="90">
        <v>52.501469999999998</v>
      </c>
      <c r="K2217" s="90">
        <v>85.300489999999996</v>
      </c>
      <c r="L2217" s="89" t="s">
        <v>24</v>
      </c>
      <c r="M2217" s="89" t="s">
        <v>32</v>
      </c>
      <c r="N2217" s="89"/>
      <c r="O2217" s="89" t="s">
        <v>32</v>
      </c>
      <c r="P2217" s="90" t="s">
        <v>542</v>
      </c>
      <c r="Q2217" s="89" t="s">
        <v>543</v>
      </c>
      <c r="R2217" s="90">
        <v>356.34522196</v>
      </c>
      <c r="S2217" s="90">
        <v>218.96523092000001</v>
      </c>
      <c r="T2217" s="90">
        <v>11.786150933333333</v>
      </c>
      <c r="U2217" s="90">
        <v>796.42</v>
      </c>
      <c r="V2217" s="90">
        <v>2167.1515800000002</v>
      </c>
      <c r="W2217" s="90">
        <v>0.38771</v>
      </c>
      <c r="X2217" s="90">
        <v>395.61</v>
      </c>
      <c r="Y2217" s="90">
        <v>138.1586060061116</v>
      </c>
      <c r="Z2217" s="90">
        <v>84.895009679993208</v>
      </c>
      <c r="AA2217" s="90">
        <v>4.5696085783626668</v>
      </c>
      <c r="AB2217" s="90">
        <v>308.77999819999997</v>
      </c>
      <c r="AC2217" s="90">
        <v>840.22633908180012</v>
      </c>
      <c r="AD2217" s="90">
        <v>1376.6295615462677</v>
      </c>
    </row>
    <row r="2218" spans="1:30" x14ac:dyDescent="0.2">
      <c r="A2218" s="89" t="s">
        <v>1117</v>
      </c>
      <c r="B2218" s="89" t="s">
        <v>578</v>
      </c>
      <c r="C2218" s="89" t="s">
        <v>7</v>
      </c>
      <c r="D2218" s="89" t="s">
        <v>1004</v>
      </c>
      <c r="E2218" s="89" t="s">
        <v>612</v>
      </c>
      <c r="F2218" s="89" t="s">
        <v>612</v>
      </c>
      <c r="G2218" s="89" t="s">
        <v>541</v>
      </c>
      <c r="H2218" s="89" t="s">
        <v>472</v>
      </c>
      <c r="I2218" s="89" t="s">
        <v>476</v>
      </c>
      <c r="J2218" s="90">
        <v>52.501469999999998</v>
      </c>
      <c r="K2218" s="90">
        <v>85.300489999999996</v>
      </c>
      <c r="L2218" s="89" t="s">
        <v>24</v>
      </c>
      <c r="M2218" s="89" t="s">
        <v>32</v>
      </c>
      <c r="N2218" s="89"/>
      <c r="O2218" s="89" t="s">
        <v>32</v>
      </c>
      <c r="P2218" s="90" t="s">
        <v>542</v>
      </c>
      <c r="Q2218" s="89" t="s">
        <v>543</v>
      </c>
      <c r="R2218" s="90">
        <v>356.34522196</v>
      </c>
      <c r="S2218" s="90">
        <v>218.96523092000001</v>
      </c>
      <c r="T2218" s="90">
        <v>11.786150933333333</v>
      </c>
      <c r="U2218" s="90">
        <v>796.42</v>
      </c>
      <c r="V2218" s="90">
        <v>2167.1515800000002</v>
      </c>
      <c r="W2218" s="90">
        <v>0.18961</v>
      </c>
      <c r="X2218" s="90">
        <v>395.61</v>
      </c>
      <c r="Y2218" s="90">
        <v>67.566617535835604</v>
      </c>
      <c r="Z2218" s="90">
        <v>41.517997434741204</v>
      </c>
      <c r="AA2218" s="90">
        <v>2.2347720784693332</v>
      </c>
      <c r="AB2218" s="90">
        <v>151.00919619999999</v>
      </c>
      <c r="AC2218" s="90">
        <v>410.91361108380005</v>
      </c>
      <c r="AD2218" s="90">
        <v>673.24219433284611</v>
      </c>
    </row>
    <row r="2219" spans="1:30" x14ac:dyDescent="0.2">
      <c r="A2219" s="89" t="s">
        <v>1117</v>
      </c>
      <c r="B2219" s="89" t="s">
        <v>577</v>
      </c>
      <c r="C2219" s="89" t="s">
        <v>5</v>
      </c>
      <c r="D2219" s="89" t="s">
        <v>1005</v>
      </c>
      <c r="E2219" s="89" t="s">
        <v>611</v>
      </c>
      <c r="F2219" s="89" t="s">
        <v>611</v>
      </c>
      <c r="G2219" s="89" t="s">
        <v>541</v>
      </c>
      <c r="H2219" s="89" t="s">
        <v>472</v>
      </c>
      <c r="I2219" s="89" t="s">
        <v>477</v>
      </c>
      <c r="J2219" s="90">
        <v>53.265810000000002</v>
      </c>
      <c r="K2219" s="90">
        <v>84.402950000000004</v>
      </c>
      <c r="L2219" s="89" t="s">
        <v>24</v>
      </c>
      <c r="M2219" s="89" t="s">
        <v>32</v>
      </c>
      <c r="N2219" s="89"/>
      <c r="O2219" s="89" t="s">
        <v>32</v>
      </c>
      <c r="P2219" s="90" t="s">
        <v>542</v>
      </c>
      <c r="Q2219" s="89" t="s">
        <v>543</v>
      </c>
      <c r="R2219" s="90">
        <v>352.94118685121134</v>
      </c>
      <c r="S2219" s="90">
        <v>461.18097968179353</v>
      </c>
      <c r="T2219" s="90">
        <v>98.754767845728466</v>
      </c>
      <c r="U2219" s="90">
        <v>2028.6876923076925</v>
      </c>
      <c r="V2219" s="90">
        <v>1356.1755797121284</v>
      </c>
      <c r="W2219" s="90">
        <v>1.17086</v>
      </c>
      <c r="X2219" s="90">
        <v>176.27</v>
      </c>
      <c r="Y2219" s="90">
        <v>413.2447180366093</v>
      </c>
      <c r="Z2219" s="90">
        <v>539.97836187022483</v>
      </c>
      <c r="AA2219" s="90">
        <v>115.62800747984963</v>
      </c>
      <c r="AB2219" s="90">
        <v>2375.309271415385</v>
      </c>
      <c r="AC2219" s="90">
        <v>1587.8917392617427</v>
      </c>
      <c r="AD2219" s="90">
        <v>5032.0520980638121</v>
      </c>
    </row>
    <row r="2220" spans="1:30" x14ac:dyDescent="0.2">
      <c r="A2220" s="89" t="s">
        <v>1117</v>
      </c>
      <c r="B2220" s="89" t="s">
        <v>577</v>
      </c>
      <c r="C2220" s="89" t="s">
        <v>10</v>
      </c>
      <c r="D2220" s="89" t="s">
        <v>1005</v>
      </c>
      <c r="E2220" s="89" t="s">
        <v>611</v>
      </c>
      <c r="F2220" s="89" t="s">
        <v>611</v>
      </c>
      <c r="G2220" s="89" t="s">
        <v>541</v>
      </c>
      <c r="H2220" s="89" t="s">
        <v>472</v>
      </c>
      <c r="I2220" s="89" t="s">
        <v>477</v>
      </c>
      <c r="J2220" s="90">
        <v>53.265810000000002</v>
      </c>
      <c r="K2220" s="90">
        <v>84.402950000000004</v>
      </c>
      <c r="L2220" s="89" t="s">
        <v>24</v>
      </c>
      <c r="M2220" s="89" t="s">
        <v>32</v>
      </c>
      <c r="N2220" s="89"/>
      <c r="O2220" s="89" t="s">
        <v>32</v>
      </c>
      <c r="P2220" s="90" t="s">
        <v>542</v>
      </c>
      <c r="Q2220" s="89" t="s">
        <v>543</v>
      </c>
      <c r="R2220" s="90">
        <v>352.94118685121134</v>
      </c>
      <c r="S2220" s="90">
        <v>461.18097968179353</v>
      </c>
      <c r="T2220" s="90">
        <v>98.754767845728466</v>
      </c>
      <c r="U2220" s="90">
        <v>2028.6876923076925</v>
      </c>
      <c r="V2220" s="90">
        <v>1356.1755797121284</v>
      </c>
      <c r="W2220" s="90">
        <v>0.22316</v>
      </c>
      <c r="X2220" s="90">
        <v>176.27</v>
      </c>
      <c r="Y2220" s="90">
        <v>78.762355257716322</v>
      </c>
      <c r="Z2220" s="90">
        <v>102.91714742578904</v>
      </c>
      <c r="AA2220" s="90">
        <v>22.038113992452764</v>
      </c>
      <c r="AB2220" s="90">
        <v>452.72194541538465</v>
      </c>
      <c r="AC2220" s="90">
        <v>302.64414236855856</v>
      </c>
      <c r="AD2220" s="90">
        <v>959.08370445990136</v>
      </c>
    </row>
    <row r="2221" spans="1:30" x14ac:dyDescent="0.2">
      <c r="A2221" s="89" t="s">
        <v>1117</v>
      </c>
      <c r="B2221" s="89" t="s">
        <v>577</v>
      </c>
      <c r="C2221" s="89" t="s">
        <v>9</v>
      </c>
      <c r="D2221" s="89" t="s">
        <v>1005</v>
      </c>
      <c r="E2221" s="89" t="s">
        <v>611</v>
      </c>
      <c r="F2221" s="89" t="s">
        <v>611</v>
      </c>
      <c r="G2221" s="89" t="s">
        <v>541</v>
      </c>
      <c r="H2221" s="89" t="s">
        <v>472</v>
      </c>
      <c r="I2221" s="89" t="s">
        <v>477</v>
      </c>
      <c r="J2221" s="90">
        <v>53.265810000000002</v>
      </c>
      <c r="K2221" s="90">
        <v>84.402950000000004</v>
      </c>
      <c r="L2221" s="89" t="s">
        <v>24</v>
      </c>
      <c r="M2221" s="89" t="s">
        <v>32</v>
      </c>
      <c r="N2221" s="89"/>
      <c r="O2221" s="89" t="s">
        <v>32</v>
      </c>
      <c r="P2221" s="90" t="s">
        <v>542</v>
      </c>
      <c r="Q2221" s="89" t="s">
        <v>543</v>
      </c>
      <c r="R2221" s="90">
        <v>352.94118685121134</v>
      </c>
      <c r="S2221" s="90">
        <v>461.18097968179353</v>
      </c>
      <c r="T2221" s="90">
        <v>98.754767845728466</v>
      </c>
      <c r="U2221" s="90">
        <v>2028.6876923076925</v>
      </c>
      <c r="V2221" s="90">
        <v>1356.1755797121284</v>
      </c>
      <c r="W2221" s="90">
        <v>3.8469999999999997E-2</v>
      </c>
      <c r="X2221" s="90">
        <v>176.27</v>
      </c>
      <c r="Y2221" s="90">
        <v>13.5776474581661</v>
      </c>
      <c r="Z2221" s="90">
        <v>17.741632288358595</v>
      </c>
      <c r="AA2221" s="90">
        <v>3.7990959190251736</v>
      </c>
      <c r="AB2221" s="90">
        <v>78.043615523076923</v>
      </c>
      <c r="AC2221" s="90">
        <v>52.172074551525576</v>
      </c>
      <c r="AD2221" s="90">
        <v>165.33406574015237</v>
      </c>
    </row>
    <row r="2222" spans="1:30" x14ac:dyDescent="0.2">
      <c r="A2222" s="89" t="s">
        <v>1117</v>
      </c>
      <c r="B2222" s="89" t="s">
        <v>578</v>
      </c>
      <c r="C2222" s="89" t="s">
        <v>6</v>
      </c>
      <c r="D2222" s="89" t="s">
        <v>1005</v>
      </c>
      <c r="E2222" s="89" t="s">
        <v>611</v>
      </c>
      <c r="F2222" s="89" t="s">
        <v>611</v>
      </c>
      <c r="G2222" s="89" t="s">
        <v>541</v>
      </c>
      <c r="H2222" s="89" t="s">
        <v>472</v>
      </c>
      <c r="I2222" s="89" t="s">
        <v>477</v>
      </c>
      <c r="J2222" s="90">
        <v>53.265810000000002</v>
      </c>
      <c r="K2222" s="90">
        <v>84.402950000000004</v>
      </c>
      <c r="L2222" s="89" t="s">
        <v>24</v>
      </c>
      <c r="M2222" s="89" t="s">
        <v>32</v>
      </c>
      <c r="N2222" s="89"/>
      <c r="O2222" s="89" t="s">
        <v>32</v>
      </c>
      <c r="P2222" s="90" t="s">
        <v>542</v>
      </c>
      <c r="Q2222" s="89" t="s">
        <v>543</v>
      </c>
      <c r="R2222" s="90">
        <v>352.94118685121134</v>
      </c>
      <c r="S2222" s="90">
        <v>461.18097968179353</v>
      </c>
      <c r="T2222" s="90">
        <v>98.754767845728466</v>
      </c>
      <c r="U2222" s="90">
        <v>1999.1163636363633</v>
      </c>
      <c r="V2222" s="90">
        <v>1356.1755797121284</v>
      </c>
      <c r="W2222" s="90">
        <v>0.23943999999999999</v>
      </c>
      <c r="X2222" s="90">
        <v>176.27</v>
      </c>
      <c r="Y2222" s="90">
        <v>84.508237779654038</v>
      </c>
      <c r="Z2222" s="90">
        <v>110.42517377500863</v>
      </c>
      <c r="AA2222" s="90">
        <v>23.645841612981222</v>
      </c>
      <c r="AB2222" s="90">
        <v>478.66842210909078</v>
      </c>
      <c r="AC2222" s="90">
        <v>324.72268080627202</v>
      </c>
      <c r="AD2222" s="90">
        <v>1021.9703560830067</v>
      </c>
    </row>
    <row r="2223" spans="1:30" x14ac:dyDescent="0.2">
      <c r="A2223" s="89" t="s">
        <v>1117</v>
      </c>
      <c r="B2223" s="89" t="s">
        <v>578</v>
      </c>
      <c r="C2223" s="89" t="s">
        <v>7</v>
      </c>
      <c r="D2223" s="89" t="s">
        <v>1005</v>
      </c>
      <c r="E2223" s="89" t="s">
        <v>611</v>
      </c>
      <c r="F2223" s="89" t="s">
        <v>611</v>
      </c>
      <c r="G2223" s="89" t="s">
        <v>541</v>
      </c>
      <c r="H2223" s="89" t="s">
        <v>472</v>
      </c>
      <c r="I2223" s="89" t="s">
        <v>477</v>
      </c>
      <c r="J2223" s="90">
        <v>53.265810000000002</v>
      </c>
      <c r="K2223" s="90">
        <v>84.402950000000004</v>
      </c>
      <c r="L2223" s="89" t="s">
        <v>24</v>
      </c>
      <c r="M2223" s="89" t="s">
        <v>32</v>
      </c>
      <c r="N2223" s="89"/>
      <c r="O2223" s="89" t="s">
        <v>32</v>
      </c>
      <c r="P2223" s="90" t="s">
        <v>542</v>
      </c>
      <c r="Q2223" s="89" t="s">
        <v>543</v>
      </c>
      <c r="R2223" s="90">
        <v>352.94118685121134</v>
      </c>
      <c r="S2223" s="90">
        <v>461.18097968179353</v>
      </c>
      <c r="T2223" s="90">
        <v>98.754767845728466</v>
      </c>
      <c r="U2223" s="90">
        <v>1999.1163636363633</v>
      </c>
      <c r="V2223" s="90">
        <v>1356.1755797121284</v>
      </c>
      <c r="W2223" s="90">
        <v>0.11709</v>
      </c>
      <c r="X2223" s="90">
        <v>176.27</v>
      </c>
      <c r="Y2223" s="90">
        <v>41.325883568408337</v>
      </c>
      <c r="Z2223" s="90">
        <v>53.999680910941201</v>
      </c>
      <c r="AA2223" s="90">
        <v>11.563195767056346</v>
      </c>
      <c r="AB2223" s="90">
        <v>234.07653501818177</v>
      </c>
      <c r="AC2223" s="90">
        <v>158.79459862849311</v>
      </c>
      <c r="AD2223" s="90">
        <v>499.75989389308074</v>
      </c>
    </row>
    <row r="2224" spans="1:30" x14ac:dyDescent="0.2">
      <c r="A2224" s="89" t="s">
        <v>1117</v>
      </c>
      <c r="B2224" s="89" t="s">
        <v>577</v>
      </c>
      <c r="C2224" s="89" t="s">
        <v>4</v>
      </c>
      <c r="D2224" s="89" t="s">
        <v>1005</v>
      </c>
      <c r="E2224" s="89" t="s">
        <v>612</v>
      </c>
      <c r="F2224" s="89" t="s">
        <v>612</v>
      </c>
      <c r="G2224" s="89" t="s">
        <v>541</v>
      </c>
      <c r="H2224" s="89" t="s">
        <v>472</v>
      </c>
      <c r="I2224" s="89" t="s">
        <v>477</v>
      </c>
      <c r="J2224" s="90">
        <v>53.265810000000002</v>
      </c>
      <c r="K2224" s="90">
        <v>84.402950000000004</v>
      </c>
      <c r="L2224" s="89" t="s">
        <v>24</v>
      </c>
      <c r="M2224" s="89" t="s">
        <v>32</v>
      </c>
      <c r="N2224" s="89"/>
      <c r="O2224" s="89" t="s">
        <v>32</v>
      </c>
      <c r="P2224" s="90" t="s">
        <v>542</v>
      </c>
      <c r="Q2224" s="89" t="s">
        <v>543</v>
      </c>
      <c r="R2224" s="90">
        <v>356.34522196</v>
      </c>
      <c r="S2224" s="90">
        <v>218.96523092000001</v>
      </c>
      <c r="T2224" s="90">
        <v>11.786150933333333</v>
      </c>
      <c r="U2224" s="90">
        <v>796.42</v>
      </c>
      <c r="V2224" s="90">
        <v>2163.402798316522</v>
      </c>
      <c r="W2224" s="90">
        <v>1.38202</v>
      </c>
      <c r="X2224" s="90">
        <v>281.19</v>
      </c>
      <c r="Y2224" s="90">
        <v>492.4762236531592</v>
      </c>
      <c r="Z2224" s="90">
        <v>302.61432843605843</v>
      </c>
      <c r="AA2224" s="90">
        <v>16.288696312885335</v>
      </c>
      <c r="AB2224" s="90">
        <v>1100.6683684</v>
      </c>
      <c r="AC2224" s="90">
        <v>2989.8659353293997</v>
      </c>
      <c r="AD2224" s="90">
        <v>4901.9135521315029</v>
      </c>
    </row>
    <row r="2225" spans="1:30" x14ac:dyDescent="0.2">
      <c r="A2225" s="89" t="s">
        <v>1117</v>
      </c>
      <c r="B2225" s="89" t="s">
        <v>577</v>
      </c>
      <c r="C2225" s="89" t="s">
        <v>5</v>
      </c>
      <c r="D2225" s="89" t="s">
        <v>1006</v>
      </c>
      <c r="E2225" s="89" t="s">
        <v>611</v>
      </c>
      <c r="F2225" s="89" t="s">
        <v>611</v>
      </c>
      <c r="G2225" s="89" t="s">
        <v>541</v>
      </c>
      <c r="H2225" s="89" t="s">
        <v>472</v>
      </c>
      <c r="I2225" s="89" t="s">
        <v>478</v>
      </c>
      <c r="J2225" s="90">
        <v>51.957199000000003</v>
      </c>
      <c r="K2225" s="90">
        <v>85.932337000000004</v>
      </c>
      <c r="L2225" s="89" t="s">
        <v>24</v>
      </c>
      <c r="M2225" s="89" t="s">
        <v>32</v>
      </c>
      <c r="N2225" s="89"/>
      <c r="O2225" s="89" t="s">
        <v>32</v>
      </c>
      <c r="P2225" s="90" t="s">
        <v>542</v>
      </c>
      <c r="Q2225" s="89" t="s">
        <v>543</v>
      </c>
      <c r="R2225" s="90">
        <v>352.94118685121134</v>
      </c>
      <c r="S2225" s="90">
        <v>461.18097968179353</v>
      </c>
      <c r="T2225" s="90">
        <v>98.754767845728466</v>
      </c>
      <c r="U2225" s="90">
        <v>2028.6876923076925</v>
      </c>
      <c r="V2225" s="90">
        <v>2079.0653400000001</v>
      </c>
      <c r="W2225" s="90">
        <v>1.26966</v>
      </c>
      <c r="X2225" s="90">
        <v>379.53</v>
      </c>
      <c r="Y2225" s="90">
        <v>448.11530729750899</v>
      </c>
      <c r="Z2225" s="90">
        <v>585.54304266278598</v>
      </c>
      <c r="AA2225" s="90">
        <v>125.38497854300761</v>
      </c>
      <c r="AB2225" s="90">
        <v>2575.7436154153847</v>
      </c>
      <c r="AC2225" s="90">
        <v>2639.7060995844004</v>
      </c>
      <c r="AD2225" s="90">
        <v>6374.4930435030874</v>
      </c>
    </row>
    <row r="2226" spans="1:30" x14ac:dyDescent="0.2">
      <c r="A2226" s="89" t="s">
        <v>1117</v>
      </c>
      <c r="B2226" s="89" t="s">
        <v>577</v>
      </c>
      <c r="C2226" s="89" t="s">
        <v>10</v>
      </c>
      <c r="D2226" s="89" t="s">
        <v>1006</v>
      </c>
      <c r="E2226" s="89" t="s">
        <v>611</v>
      </c>
      <c r="F2226" s="89" t="s">
        <v>611</v>
      </c>
      <c r="G2226" s="89" t="s">
        <v>541</v>
      </c>
      <c r="H2226" s="89" t="s">
        <v>472</v>
      </c>
      <c r="I2226" s="89" t="s">
        <v>478</v>
      </c>
      <c r="J2226" s="90">
        <v>51.957199000000003</v>
      </c>
      <c r="K2226" s="90">
        <v>85.932337000000004</v>
      </c>
      <c r="L2226" s="89" t="s">
        <v>24</v>
      </c>
      <c r="M2226" s="89" t="s">
        <v>32</v>
      </c>
      <c r="N2226" s="89"/>
      <c r="O2226" s="89" t="s">
        <v>32</v>
      </c>
      <c r="P2226" s="90" t="s">
        <v>542</v>
      </c>
      <c r="Q2226" s="89" t="s">
        <v>543</v>
      </c>
      <c r="R2226" s="90">
        <v>352.94118685121134</v>
      </c>
      <c r="S2226" s="90">
        <v>461.18097968179353</v>
      </c>
      <c r="T2226" s="90">
        <v>98.754767845728466</v>
      </c>
      <c r="U2226" s="90">
        <v>2028.6876923076925</v>
      </c>
      <c r="V2226" s="90">
        <v>2079.0653400000001</v>
      </c>
      <c r="W2226" s="90">
        <v>0.24199000000000001</v>
      </c>
      <c r="X2226" s="90">
        <v>379.53</v>
      </c>
      <c r="Y2226" s="90">
        <v>85.408237806124632</v>
      </c>
      <c r="Z2226" s="90">
        <v>111.60118527319722</v>
      </c>
      <c r="AA2226" s="90">
        <v>23.897666270987834</v>
      </c>
      <c r="AB2226" s="90">
        <v>490.92213466153851</v>
      </c>
      <c r="AC2226" s="90">
        <v>503.11302162660007</v>
      </c>
      <c r="AD2226" s="90">
        <v>1214.9422456384482</v>
      </c>
    </row>
    <row r="2227" spans="1:30" x14ac:dyDescent="0.2">
      <c r="A2227" s="89" t="s">
        <v>1117</v>
      </c>
      <c r="B2227" s="89" t="s">
        <v>577</v>
      </c>
      <c r="C2227" s="89" t="s">
        <v>9</v>
      </c>
      <c r="D2227" s="89" t="s">
        <v>1006</v>
      </c>
      <c r="E2227" s="89" t="s">
        <v>611</v>
      </c>
      <c r="F2227" s="89" t="s">
        <v>611</v>
      </c>
      <c r="G2227" s="89" t="s">
        <v>541</v>
      </c>
      <c r="H2227" s="89" t="s">
        <v>472</v>
      </c>
      <c r="I2227" s="89" t="s">
        <v>478</v>
      </c>
      <c r="J2227" s="90">
        <v>51.957199000000003</v>
      </c>
      <c r="K2227" s="90">
        <v>85.932337000000004</v>
      </c>
      <c r="L2227" s="89" t="s">
        <v>24</v>
      </c>
      <c r="M2227" s="89" t="s">
        <v>32</v>
      </c>
      <c r="N2227" s="89"/>
      <c r="O2227" s="89" t="s">
        <v>32</v>
      </c>
      <c r="P2227" s="90" t="s">
        <v>542</v>
      </c>
      <c r="Q2227" s="89" t="s">
        <v>543</v>
      </c>
      <c r="R2227" s="90">
        <v>352.94118685121134</v>
      </c>
      <c r="S2227" s="90">
        <v>461.18097968179353</v>
      </c>
      <c r="T2227" s="90">
        <v>98.754767845728466</v>
      </c>
      <c r="U2227" s="90">
        <v>2028.6876923076925</v>
      </c>
      <c r="V2227" s="90">
        <v>2079.0653400000001</v>
      </c>
      <c r="W2227" s="90">
        <v>4.172E-2</v>
      </c>
      <c r="X2227" s="90">
        <v>379.53</v>
      </c>
      <c r="Y2227" s="90">
        <v>14.724706315432536</v>
      </c>
      <c r="Z2227" s="90">
        <v>19.240470472324425</v>
      </c>
      <c r="AA2227" s="90">
        <v>4.1200489145237915</v>
      </c>
      <c r="AB2227" s="90">
        <v>84.63685052307693</v>
      </c>
      <c r="AC2227" s="90">
        <v>86.738605984800003</v>
      </c>
      <c r="AD2227" s="90">
        <v>209.4606822101577</v>
      </c>
    </row>
    <row r="2228" spans="1:30" x14ac:dyDescent="0.2">
      <c r="A2228" s="89" t="s">
        <v>1117</v>
      </c>
      <c r="B2228" s="89" t="s">
        <v>577</v>
      </c>
      <c r="C2228" s="89" t="s">
        <v>4</v>
      </c>
      <c r="D2228" s="89" t="s">
        <v>1006</v>
      </c>
      <c r="E2228" s="89" t="s">
        <v>612</v>
      </c>
      <c r="F2228" s="89" t="s">
        <v>612</v>
      </c>
      <c r="G2228" s="89" t="s">
        <v>541</v>
      </c>
      <c r="H2228" s="89" t="s">
        <v>472</v>
      </c>
      <c r="I2228" s="89" t="s">
        <v>478</v>
      </c>
      <c r="J2228" s="90">
        <v>51.957199000000003</v>
      </c>
      <c r="K2228" s="90">
        <v>85.932337000000004</v>
      </c>
      <c r="L2228" s="89" t="s">
        <v>24</v>
      </c>
      <c r="M2228" s="89" t="s">
        <v>32</v>
      </c>
      <c r="N2228" s="89"/>
      <c r="O2228" s="89" t="s">
        <v>32</v>
      </c>
      <c r="P2228" s="90" t="s">
        <v>542</v>
      </c>
      <c r="Q2228" s="89" t="s">
        <v>543</v>
      </c>
      <c r="R2228" s="90">
        <v>356.34522196</v>
      </c>
      <c r="S2228" s="90">
        <v>218.96523092000001</v>
      </c>
      <c r="T2228" s="90">
        <v>11.786150933333333</v>
      </c>
      <c r="U2228" s="90">
        <v>796.42</v>
      </c>
      <c r="V2228" s="90">
        <v>2653.7623200000003</v>
      </c>
      <c r="W2228" s="90">
        <v>1.49865</v>
      </c>
      <c r="X2228" s="90">
        <v>484.44</v>
      </c>
      <c r="Y2228" s="90">
        <v>534.03676689035399</v>
      </c>
      <c r="Z2228" s="90">
        <v>328.152243318258</v>
      </c>
      <c r="AA2228" s="90">
        <v>17.663315096240002</v>
      </c>
      <c r="AB2228" s="90">
        <v>1193.5548329999999</v>
      </c>
      <c r="AC2228" s="90">
        <v>3977.0609008680003</v>
      </c>
      <c r="AD2228" s="90">
        <v>6050.468059172852</v>
      </c>
    </row>
    <row r="2229" spans="1:30" x14ac:dyDescent="0.2">
      <c r="A2229" s="89" t="s">
        <v>1117</v>
      </c>
      <c r="B2229" s="89" t="s">
        <v>578</v>
      </c>
      <c r="C2229" s="89" t="s">
        <v>6</v>
      </c>
      <c r="D2229" s="89" t="s">
        <v>1006</v>
      </c>
      <c r="E2229" s="89" t="s">
        <v>612</v>
      </c>
      <c r="F2229" s="89" t="s">
        <v>612</v>
      </c>
      <c r="G2229" s="89" t="s">
        <v>541</v>
      </c>
      <c r="H2229" s="89" t="s">
        <v>472</v>
      </c>
      <c r="I2229" s="89" t="s">
        <v>478</v>
      </c>
      <c r="J2229" s="90">
        <v>51.957199000000003</v>
      </c>
      <c r="K2229" s="90">
        <v>85.932337000000004</v>
      </c>
      <c r="L2229" s="89" t="s">
        <v>24</v>
      </c>
      <c r="M2229" s="89" t="s">
        <v>32</v>
      </c>
      <c r="N2229" s="89"/>
      <c r="O2229" s="89" t="s">
        <v>32</v>
      </c>
      <c r="P2229" s="90" t="s">
        <v>542</v>
      </c>
      <c r="Q2229" s="89" t="s">
        <v>543</v>
      </c>
      <c r="R2229" s="90">
        <v>356.34522196</v>
      </c>
      <c r="S2229" s="90">
        <v>218.96523092000001</v>
      </c>
      <c r="T2229" s="90">
        <v>11.786150933333333</v>
      </c>
      <c r="U2229" s="90">
        <v>796.42</v>
      </c>
      <c r="V2229" s="90">
        <v>2653.7623200000003</v>
      </c>
      <c r="W2229" s="90">
        <v>0.25963999999999998</v>
      </c>
      <c r="X2229" s="90">
        <v>484.44</v>
      </c>
      <c r="Y2229" s="90">
        <v>92.521473429694396</v>
      </c>
      <c r="Z2229" s="90">
        <v>56.852132556068796</v>
      </c>
      <c r="AA2229" s="90">
        <v>3.0601562283306665</v>
      </c>
      <c r="AB2229" s="90">
        <v>206.78248879999998</v>
      </c>
      <c r="AC2229" s="90">
        <v>689.02284876480007</v>
      </c>
      <c r="AD2229" s="90">
        <v>1048.2390997788939</v>
      </c>
    </row>
    <row r="2230" spans="1:30" x14ac:dyDescent="0.2">
      <c r="A2230" s="89" t="s">
        <v>1117</v>
      </c>
      <c r="B2230" s="89" t="s">
        <v>578</v>
      </c>
      <c r="C2230" s="89" t="s">
        <v>7</v>
      </c>
      <c r="D2230" s="89" t="s">
        <v>1006</v>
      </c>
      <c r="E2230" s="89" t="s">
        <v>612</v>
      </c>
      <c r="F2230" s="89" t="s">
        <v>612</v>
      </c>
      <c r="G2230" s="89" t="s">
        <v>541</v>
      </c>
      <c r="H2230" s="89" t="s">
        <v>472</v>
      </c>
      <c r="I2230" s="89" t="s">
        <v>478</v>
      </c>
      <c r="J2230" s="90">
        <v>51.957199000000003</v>
      </c>
      <c r="K2230" s="90">
        <v>85.932337000000004</v>
      </c>
      <c r="L2230" s="89" t="s">
        <v>24</v>
      </c>
      <c r="M2230" s="89" t="s">
        <v>32</v>
      </c>
      <c r="N2230" s="89"/>
      <c r="O2230" s="89" t="s">
        <v>32</v>
      </c>
      <c r="P2230" s="90" t="s">
        <v>542</v>
      </c>
      <c r="Q2230" s="89" t="s">
        <v>543</v>
      </c>
      <c r="R2230" s="90">
        <v>356.34522196</v>
      </c>
      <c r="S2230" s="90">
        <v>218.96523092000001</v>
      </c>
      <c r="T2230" s="90">
        <v>11.786150933333333</v>
      </c>
      <c r="U2230" s="90">
        <v>796.42</v>
      </c>
      <c r="V2230" s="90">
        <v>2653.7623200000003</v>
      </c>
      <c r="W2230" s="90">
        <v>0.12697</v>
      </c>
      <c r="X2230" s="90">
        <v>484.44</v>
      </c>
      <c r="Y2230" s="90">
        <v>45.245152832261198</v>
      </c>
      <c r="Z2230" s="90">
        <v>27.8020153699124</v>
      </c>
      <c r="AA2230" s="90">
        <v>1.4964875840053333</v>
      </c>
      <c r="AB2230" s="90">
        <v>101.12144739999999</v>
      </c>
      <c r="AC2230" s="90">
        <v>336.94820177040003</v>
      </c>
      <c r="AD2230" s="90">
        <v>512.61330495657899</v>
      </c>
    </row>
    <row r="2231" spans="1:30" x14ac:dyDescent="0.2">
      <c r="A2231" s="89" t="s">
        <v>1117</v>
      </c>
      <c r="B2231" s="89" t="s">
        <v>577</v>
      </c>
      <c r="C2231" s="89" t="s">
        <v>5</v>
      </c>
      <c r="D2231" s="89" t="s">
        <v>1007</v>
      </c>
      <c r="E2231" s="89" t="s">
        <v>611</v>
      </c>
      <c r="F2231" s="89" t="s">
        <v>611</v>
      </c>
      <c r="G2231" s="89" t="s">
        <v>541</v>
      </c>
      <c r="H2231" s="89" t="s">
        <v>472</v>
      </c>
      <c r="I2231" s="89" t="s">
        <v>99</v>
      </c>
      <c r="J2231" s="90">
        <v>52.54777</v>
      </c>
      <c r="K2231" s="90">
        <v>85.21311</v>
      </c>
      <c r="L2231" s="89" t="s">
        <v>24</v>
      </c>
      <c r="M2231" s="89" t="s">
        <v>32</v>
      </c>
      <c r="N2231" s="89"/>
      <c r="O2231" s="89" t="s">
        <v>32</v>
      </c>
      <c r="P2231" s="90" t="s">
        <v>542</v>
      </c>
      <c r="Q2231" s="89" t="s">
        <v>543</v>
      </c>
      <c r="R2231" s="90">
        <v>352.94118685121134</v>
      </c>
      <c r="S2231" s="90">
        <v>461.18097968179353</v>
      </c>
      <c r="T2231" s="90">
        <v>98.754767845728466</v>
      </c>
      <c r="U2231" s="90">
        <v>2028.6876923076925</v>
      </c>
      <c r="V2231" s="90">
        <v>2182.6371487407596</v>
      </c>
      <c r="W2231" s="90">
        <v>1.55661</v>
      </c>
      <c r="X2231" s="90">
        <v>283.69</v>
      </c>
      <c r="Y2231" s="90">
        <v>549.39178086446407</v>
      </c>
      <c r="Z2231" s="90">
        <v>717.8789247824767</v>
      </c>
      <c r="AA2231" s="90">
        <v>153.72265917633939</v>
      </c>
      <c r="AB2231" s="90">
        <v>3157.8755487230774</v>
      </c>
      <c r="AC2231" s="90">
        <v>3397.514812101354</v>
      </c>
      <c r="AD2231" s="90">
        <v>7976.3837256477109</v>
      </c>
    </row>
    <row r="2232" spans="1:30" x14ac:dyDescent="0.2">
      <c r="A2232" s="89" t="s">
        <v>1117</v>
      </c>
      <c r="B2232" s="89" t="s">
        <v>577</v>
      </c>
      <c r="C2232" s="89" t="s">
        <v>10</v>
      </c>
      <c r="D2232" s="89" t="s">
        <v>1007</v>
      </c>
      <c r="E2232" s="89" t="s">
        <v>611</v>
      </c>
      <c r="F2232" s="89" t="s">
        <v>611</v>
      </c>
      <c r="G2232" s="89" t="s">
        <v>541</v>
      </c>
      <c r="H2232" s="89" t="s">
        <v>472</v>
      </c>
      <c r="I2232" s="89" t="s">
        <v>99</v>
      </c>
      <c r="J2232" s="90">
        <v>52.54777</v>
      </c>
      <c r="K2232" s="90">
        <v>85.21311</v>
      </c>
      <c r="L2232" s="89" t="s">
        <v>24</v>
      </c>
      <c r="M2232" s="89" t="s">
        <v>32</v>
      </c>
      <c r="N2232" s="89"/>
      <c r="O2232" s="89" t="s">
        <v>32</v>
      </c>
      <c r="P2232" s="90" t="s">
        <v>542</v>
      </c>
      <c r="Q2232" s="89" t="s">
        <v>543</v>
      </c>
      <c r="R2232" s="90">
        <v>352.94118685121134</v>
      </c>
      <c r="S2232" s="90">
        <v>461.18097968179353</v>
      </c>
      <c r="T2232" s="90">
        <v>98.754767845728466</v>
      </c>
      <c r="U2232" s="90">
        <v>2028.6876923076925</v>
      </c>
      <c r="V2232" s="90">
        <v>2182.6371487407596</v>
      </c>
      <c r="W2232" s="90">
        <v>0.29668</v>
      </c>
      <c r="X2232" s="90">
        <v>283.69</v>
      </c>
      <c r="Y2232" s="90">
        <v>104.71059131501738</v>
      </c>
      <c r="Z2232" s="90">
        <v>136.8231730519945</v>
      </c>
      <c r="AA2232" s="90">
        <v>29.29856452447072</v>
      </c>
      <c r="AB2232" s="90">
        <v>601.87106455384617</v>
      </c>
      <c r="AC2232" s="90">
        <v>647.54478928840854</v>
      </c>
      <c r="AD2232" s="90">
        <v>1520.2481827337374</v>
      </c>
    </row>
    <row r="2233" spans="1:30" x14ac:dyDescent="0.2">
      <c r="A2233" s="89" t="s">
        <v>1117</v>
      </c>
      <c r="B2233" s="89" t="s">
        <v>577</v>
      </c>
      <c r="C2233" s="89" t="s">
        <v>9</v>
      </c>
      <c r="D2233" s="89" t="s">
        <v>1007</v>
      </c>
      <c r="E2233" s="89" t="s">
        <v>611</v>
      </c>
      <c r="F2233" s="89" t="s">
        <v>611</v>
      </c>
      <c r="G2233" s="89" t="s">
        <v>541</v>
      </c>
      <c r="H2233" s="89" t="s">
        <v>472</v>
      </c>
      <c r="I2233" s="89" t="s">
        <v>99</v>
      </c>
      <c r="J2233" s="90">
        <v>52.54777</v>
      </c>
      <c r="K2233" s="90">
        <v>85.21311</v>
      </c>
      <c r="L2233" s="89" t="s">
        <v>24</v>
      </c>
      <c r="M2233" s="89" t="s">
        <v>32</v>
      </c>
      <c r="N2233" s="89"/>
      <c r="O2233" s="89" t="s">
        <v>32</v>
      </c>
      <c r="P2233" s="90" t="s">
        <v>542</v>
      </c>
      <c r="Q2233" s="89" t="s">
        <v>543</v>
      </c>
      <c r="R2233" s="90">
        <v>352.94118685121134</v>
      </c>
      <c r="S2233" s="90">
        <v>461.18097968179353</v>
      </c>
      <c r="T2233" s="90">
        <v>98.754767845728466</v>
      </c>
      <c r="U2233" s="90">
        <v>2028.6876923076925</v>
      </c>
      <c r="V2233" s="90">
        <v>2182.6371487407596</v>
      </c>
      <c r="W2233" s="90">
        <v>5.1139999999999998E-2</v>
      </c>
      <c r="X2233" s="90">
        <v>283.69</v>
      </c>
      <c r="Y2233" s="90">
        <v>18.049412295570946</v>
      </c>
      <c r="Z2233" s="90">
        <v>23.58479530092692</v>
      </c>
      <c r="AA2233" s="90">
        <v>5.0503188276305533</v>
      </c>
      <c r="AB2233" s="90">
        <v>103.74708858461538</v>
      </c>
      <c r="AC2233" s="90">
        <v>111.62006378660244</v>
      </c>
      <c r="AD2233" s="90">
        <v>262.05167879534622</v>
      </c>
    </row>
    <row r="2234" spans="1:30" x14ac:dyDescent="0.2">
      <c r="A2234" s="89" t="s">
        <v>1117</v>
      </c>
      <c r="B2234" s="89" t="s">
        <v>577</v>
      </c>
      <c r="C2234" s="89" t="s">
        <v>4</v>
      </c>
      <c r="D2234" s="89" t="s">
        <v>1007</v>
      </c>
      <c r="E2234" s="89" t="s">
        <v>612</v>
      </c>
      <c r="F2234" s="89" t="s">
        <v>612</v>
      </c>
      <c r="G2234" s="89" t="s">
        <v>541</v>
      </c>
      <c r="H2234" s="89" t="s">
        <v>472</v>
      </c>
      <c r="I2234" s="89" t="s">
        <v>99</v>
      </c>
      <c r="J2234" s="90">
        <v>52.54777</v>
      </c>
      <c r="K2234" s="90">
        <v>85.21311</v>
      </c>
      <c r="L2234" s="89" t="s">
        <v>24</v>
      </c>
      <c r="M2234" s="89" t="s">
        <v>32</v>
      </c>
      <c r="N2234" s="89"/>
      <c r="O2234" s="89" t="s">
        <v>32</v>
      </c>
      <c r="P2234" s="90" t="s">
        <v>542</v>
      </c>
      <c r="Q2234" s="89" t="s">
        <v>543</v>
      </c>
      <c r="R2234" s="90">
        <v>356.34522196</v>
      </c>
      <c r="S2234" s="90">
        <v>218.96523092000001</v>
      </c>
      <c r="T2234" s="90">
        <v>11.786150933333333</v>
      </c>
      <c r="U2234" s="90">
        <v>796.42</v>
      </c>
      <c r="V2234" s="90">
        <v>2128.7508000000003</v>
      </c>
      <c r="W2234" s="90">
        <v>1.83735</v>
      </c>
      <c r="X2234" s="90">
        <v>388.6</v>
      </c>
      <c r="Y2234" s="90">
        <v>654.73089356820606</v>
      </c>
      <c r="Z2234" s="90">
        <v>402.31576703086205</v>
      </c>
      <c r="AA2234" s="90">
        <v>21.655284417360001</v>
      </c>
      <c r="AB2234" s="90">
        <v>1463.302287</v>
      </c>
      <c r="AC2234" s="90">
        <v>3911.2602823800007</v>
      </c>
      <c r="AD2234" s="90">
        <v>6453.2645143964291</v>
      </c>
    </row>
    <row r="2235" spans="1:30" x14ac:dyDescent="0.2">
      <c r="A2235" s="89" t="s">
        <v>1117</v>
      </c>
      <c r="B2235" s="89" t="s">
        <v>578</v>
      </c>
      <c r="C2235" s="89" t="s">
        <v>6</v>
      </c>
      <c r="D2235" s="89" t="s">
        <v>1007</v>
      </c>
      <c r="E2235" s="89" t="s">
        <v>612</v>
      </c>
      <c r="F2235" s="89" t="s">
        <v>612</v>
      </c>
      <c r="G2235" s="89" t="s">
        <v>541</v>
      </c>
      <c r="H2235" s="89" t="s">
        <v>472</v>
      </c>
      <c r="I2235" s="89" t="s">
        <v>99</v>
      </c>
      <c r="J2235" s="90">
        <v>52.54777</v>
      </c>
      <c r="K2235" s="90">
        <v>85.21311</v>
      </c>
      <c r="L2235" s="89" t="s">
        <v>24</v>
      </c>
      <c r="M2235" s="89" t="s">
        <v>32</v>
      </c>
      <c r="N2235" s="89"/>
      <c r="O2235" s="89" t="s">
        <v>32</v>
      </c>
      <c r="P2235" s="90" t="s">
        <v>542</v>
      </c>
      <c r="Q2235" s="89" t="s">
        <v>543</v>
      </c>
      <c r="R2235" s="90">
        <v>356.34522196</v>
      </c>
      <c r="S2235" s="90">
        <v>218.96523092000001</v>
      </c>
      <c r="T2235" s="90">
        <v>11.786150933333333</v>
      </c>
      <c r="U2235" s="90">
        <v>796.42</v>
      </c>
      <c r="V2235" s="90">
        <v>2128.7508000000003</v>
      </c>
      <c r="W2235" s="90">
        <v>0.31831999999999999</v>
      </c>
      <c r="X2235" s="90">
        <v>388.6</v>
      </c>
      <c r="Y2235" s="90">
        <v>113.4318110543072</v>
      </c>
      <c r="Z2235" s="90">
        <v>69.701012306454402</v>
      </c>
      <c r="AA2235" s="90">
        <v>3.7517675650986666</v>
      </c>
      <c r="AB2235" s="90">
        <v>253.51641439999997</v>
      </c>
      <c r="AC2235" s="90">
        <v>677.62395465600002</v>
      </c>
      <c r="AD2235" s="90">
        <v>1118.0249599818603</v>
      </c>
    </row>
    <row r="2236" spans="1:30" x14ac:dyDescent="0.2">
      <c r="A2236" s="89" t="s">
        <v>1117</v>
      </c>
      <c r="B2236" s="89" t="s">
        <v>578</v>
      </c>
      <c r="C2236" s="89" t="s">
        <v>7</v>
      </c>
      <c r="D2236" s="89" t="s">
        <v>1007</v>
      </c>
      <c r="E2236" s="89" t="s">
        <v>612</v>
      </c>
      <c r="F2236" s="89" t="s">
        <v>612</v>
      </c>
      <c r="G2236" s="89" t="s">
        <v>541</v>
      </c>
      <c r="H2236" s="89" t="s">
        <v>472</v>
      </c>
      <c r="I2236" s="89" t="s">
        <v>99</v>
      </c>
      <c r="J2236" s="90">
        <v>52.54777</v>
      </c>
      <c r="K2236" s="90">
        <v>85.21311</v>
      </c>
      <c r="L2236" s="89" t="s">
        <v>24</v>
      </c>
      <c r="M2236" s="89" t="s">
        <v>32</v>
      </c>
      <c r="N2236" s="89"/>
      <c r="O2236" s="89" t="s">
        <v>32</v>
      </c>
      <c r="P2236" s="90" t="s">
        <v>542</v>
      </c>
      <c r="Q2236" s="89" t="s">
        <v>543</v>
      </c>
      <c r="R2236" s="90">
        <v>356.34522196</v>
      </c>
      <c r="S2236" s="90">
        <v>218.96523092000001</v>
      </c>
      <c r="T2236" s="90">
        <v>11.786150933333333</v>
      </c>
      <c r="U2236" s="90">
        <v>796.42</v>
      </c>
      <c r="V2236" s="90">
        <v>2128.7508000000003</v>
      </c>
      <c r="W2236" s="90">
        <v>0.15567</v>
      </c>
      <c r="X2236" s="90">
        <v>388.6</v>
      </c>
      <c r="Y2236" s="90">
        <v>55.472260702513204</v>
      </c>
      <c r="Z2236" s="90">
        <v>34.086317497316401</v>
      </c>
      <c r="AA2236" s="90">
        <v>1.8347501157920001</v>
      </c>
      <c r="AB2236" s="90">
        <v>123.97870139999999</v>
      </c>
      <c r="AC2236" s="90">
        <v>331.38263703600006</v>
      </c>
      <c r="AD2236" s="90">
        <v>546.7546667516217</v>
      </c>
    </row>
    <row r="2237" spans="1:30" x14ac:dyDescent="0.2">
      <c r="A2237" s="89" t="s">
        <v>1117</v>
      </c>
      <c r="B2237" s="89" t="s">
        <v>577</v>
      </c>
      <c r="C2237" s="89" t="s">
        <v>5</v>
      </c>
      <c r="D2237" s="89" t="s">
        <v>1008</v>
      </c>
      <c r="E2237" s="89" t="s">
        <v>611</v>
      </c>
      <c r="F2237" s="89" t="s">
        <v>611</v>
      </c>
      <c r="G2237" s="89" t="s">
        <v>541</v>
      </c>
      <c r="H2237" s="89" t="s">
        <v>472</v>
      </c>
      <c r="I2237" s="89" t="s">
        <v>479</v>
      </c>
      <c r="J2237" s="90">
        <v>53.341645</v>
      </c>
      <c r="K2237" s="90">
        <v>83.691237999999998</v>
      </c>
      <c r="L2237" s="89" t="s">
        <v>24</v>
      </c>
      <c r="M2237" s="89" t="s">
        <v>32</v>
      </c>
      <c r="N2237" s="89"/>
      <c r="O2237" s="89" t="s">
        <v>32</v>
      </c>
      <c r="P2237" s="90" t="s">
        <v>542</v>
      </c>
      <c r="Q2237" s="89" t="s">
        <v>543</v>
      </c>
      <c r="R2237" s="90">
        <v>352.94118685121134</v>
      </c>
      <c r="S2237" s="90">
        <v>461.18097968179353</v>
      </c>
      <c r="T2237" s="90">
        <v>98.754767845728466</v>
      </c>
      <c r="U2237" s="90">
        <v>2028.6876923076925</v>
      </c>
      <c r="V2237" s="90">
        <v>1293.2407851240237</v>
      </c>
      <c r="W2237" s="90">
        <v>1.17086</v>
      </c>
      <c r="X2237" s="90">
        <v>168.09</v>
      </c>
      <c r="Y2237" s="90">
        <v>413.2447180366093</v>
      </c>
      <c r="Z2237" s="90">
        <v>539.97836187022483</v>
      </c>
      <c r="AA2237" s="90">
        <v>115.62800747984963</v>
      </c>
      <c r="AB2237" s="90">
        <v>2375.309271415385</v>
      </c>
      <c r="AC2237" s="90">
        <v>1514.2039056703143</v>
      </c>
      <c r="AD2237" s="90">
        <v>4958.3642644723832</v>
      </c>
    </row>
    <row r="2238" spans="1:30" x14ac:dyDescent="0.2">
      <c r="A2238" s="89" t="s">
        <v>1117</v>
      </c>
      <c r="B2238" s="89" t="s">
        <v>577</v>
      </c>
      <c r="C2238" s="89" t="s">
        <v>10</v>
      </c>
      <c r="D2238" s="89" t="s">
        <v>1008</v>
      </c>
      <c r="E2238" s="89" t="s">
        <v>611</v>
      </c>
      <c r="F2238" s="89" t="s">
        <v>611</v>
      </c>
      <c r="G2238" s="89" t="s">
        <v>541</v>
      </c>
      <c r="H2238" s="89" t="s">
        <v>472</v>
      </c>
      <c r="I2238" s="89" t="s">
        <v>479</v>
      </c>
      <c r="J2238" s="90">
        <v>53.341645</v>
      </c>
      <c r="K2238" s="90">
        <v>83.691237999999998</v>
      </c>
      <c r="L2238" s="89" t="s">
        <v>24</v>
      </c>
      <c r="M2238" s="89" t="s">
        <v>32</v>
      </c>
      <c r="N2238" s="89"/>
      <c r="O2238" s="89" t="s">
        <v>32</v>
      </c>
      <c r="P2238" s="90" t="s">
        <v>542</v>
      </c>
      <c r="Q2238" s="89" t="s">
        <v>543</v>
      </c>
      <c r="R2238" s="90">
        <v>352.94118685121134</v>
      </c>
      <c r="S2238" s="90">
        <v>461.18097968179353</v>
      </c>
      <c r="T2238" s="90">
        <v>98.754767845728466</v>
      </c>
      <c r="U2238" s="90">
        <v>2028.6876923076925</v>
      </c>
      <c r="V2238" s="90">
        <v>1293.2407851240237</v>
      </c>
      <c r="W2238" s="90">
        <v>0.22316</v>
      </c>
      <c r="X2238" s="90">
        <v>168.09</v>
      </c>
      <c r="Y2238" s="90">
        <v>78.762355257716322</v>
      </c>
      <c r="Z2238" s="90">
        <v>102.91714742578904</v>
      </c>
      <c r="AA2238" s="90">
        <v>22.038113992452764</v>
      </c>
      <c r="AB2238" s="90">
        <v>452.72194541538465</v>
      </c>
      <c r="AC2238" s="90">
        <v>288.59961360827714</v>
      </c>
      <c r="AD2238" s="90">
        <v>945.03917569961982</v>
      </c>
    </row>
    <row r="2239" spans="1:30" x14ac:dyDescent="0.2">
      <c r="A2239" s="89" t="s">
        <v>1117</v>
      </c>
      <c r="B2239" s="89" t="s">
        <v>577</v>
      </c>
      <c r="C2239" s="89" t="s">
        <v>9</v>
      </c>
      <c r="D2239" s="89" t="s">
        <v>1008</v>
      </c>
      <c r="E2239" s="89" t="s">
        <v>611</v>
      </c>
      <c r="F2239" s="89" t="s">
        <v>611</v>
      </c>
      <c r="G2239" s="89" t="s">
        <v>541</v>
      </c>
      <c r="H2239" s="89" t="s">
        <v>472</v>
      </c>
      <c r="I2239" s="89" t="s">
        <v>479</v>
      </c>
      <c r="J2239" s="90">
        <v>53.341645</v>
      </c>
      <c r="K2239" s="90">
        <v>83.691237999999998</v>
      </c>
      <c r="L2239" s="89" t="s">
        <v>24</v>
      </c>
      <c r="M2239" s="89" t="s">
        <v>32</v>
      </c>
      <c r="N2239" s="89"/>
      <c r="O2239" s="89" t="s">
        <v>32</v>
      </c>
      <c r="P2239" s="90" t="s">
        <v>542</v>
      </c>
      <c r="Q2239" s="89" t="s">
        <v>543</v>
      </c>
      <c r="R2239" s="90">
        <v>352.94118685121134</v>
      </c>
      <c r="S2239" s="90">
        <v>461.18097968179353</v>
      </c>
      <c r="T2239" s="90">
        <v>98.754767845728466</v>
      </c>
      <c r="U2239" s="90">
        <v>2028.6876923076925</v>
      </c>
      <c r="V2239" s="90">
        <v>1293.2407851240237</v>
      </c>
      <c r="W2239" s="90">
        <v>3.8469999999999997E-2</v>
      </c>
      <c r="X2239" s="90">
        <v>168.09</v>
      </c>
      <c r="Y2239" s="90">
        <v>13.5776474581661</v>
      </c>
      <c r="Z2239" s="90">
        <v>17.741632288358595</v>
      </c>
      <c r="AA2239" s="90">
        <v>3.7990959190251736</v>
      </c>
      <c r="AB2239" s="90">
        <v>78.043615523076923</v>
      </c>
      <c r="AC2239" s="90">
        <v>49.750973003721185</v>
      </c>
      <c r="AD2239" s="90">
        <v>162.91296419234797</v>
      </c>
    </row>
    <row r="2240" spans="1:30" x14ac:dyDescent="0.2">
      <c r="A2240" s="89" t="s">
        <v>1117</v>
      </c>
      <c r="B2240" s="89" t="s">
        <v>577</v>
      </c>
      <c r="C2240" s="89" t="s">
        <v>4</v>
      </c>
      <c r="D2240" s="89" t="s">
        <v>1008</v>
      </c>
      <c r="E2240" s="89" t="s">
        <v>612</v>
      </c>
      <c r="F2240" s="89" t="s">
        <v>612</v>
      </c>
      <c r="G2240" s="89" t="s">
        <v>541</v>
      </c>
      <c r="H2240" s="89" t="s">
        <v>472</v>
      </c>
      <c r="I2240" s="89" t="s">
        <v>479</v>
      </c>
      <c r="J2240" s="90">
        <v>53.341645</v>
      </c>
      <c r="K2240" s="90">
        <v>83.691237999999998</v>
      </c>
      <c r="L2240" s="89" t="s">
        <v>24</v>
      </c>
      <c r="M2240" s="89" t="s">
        <v>32</v>
      </c>
      <c r="N2240" s="89"/>
      <c r="O2240" s="89" t="s">
        <v>32</v>
      </c>
      <c r="P2240" s="90" t="s">
        <v>542</v>
      </c>
      <c r="Q2240" s="89" t="s">
        <v>543</v>
      </c>
      <c r="R2240" s="90">
        <v>356.34522196</v>
      </c>
      <c r="S2240" s="90">
        <v>218.96523092000001</v>
      </c>
      <c r="T2240" s="90">
        <v>11.786150933333333</v>
      </c>
      <c r="U2240" s="90">
        <v>796.42</v>
      </c>
      <c r="V2240" s="90">
        <v>2100.3910663267206</v>
      </c>
      <c r="W2240" s="90">
        <v>1.38202</v>
      </c>
      <c r="X2240" s="90">
        <v>273</v>
      </c>
      <c r="Y2240" s="90">
        <v>492.4762236531592</v>
      </c>
      <c r="Z2240" s="90">
        <v>302.61432843605843</v>
      </c>
      <c r="AA2240" s="90">
        <v>16.288696312885335</v>
      </c>
      <c r="AB2240" s="90">
        <v>1100.6683684</v>
      </c>
      <c r="AC2240" s="90">
        <v>2902.7824614848546</v>
      </c>
      <c r="AD2240" s="90">
        <v>4814.8300782869574</v>
      </c>
    </row>
    <row r="2241" spans="1:30" x14ac:dyDescent="0.2">
      <c r="A2241" s="89" t="s">
        <v>1117</v>
      </c>
      <c r="B2241" s="89" t="s">
        <v>578</v>
      </c>
      <c r="C2241" s="89" t="s">
        <v>6</v>
      </c>
      <c r="D2241" s="89" t="s">
        <v>1008</v>
      </c>
      <c r="E2241" s="89" t="s">
        <v>612</v>
      </c>
      <c r="F2241" s="89" t="s">
        <v>612</v>
      </c>
      <c r="G2241" s="89" t="s">
        <v>541</v>
      </c>
      <c r="H2241" s="89" t="s">
        <v>472</v>
      </c>
      <c r="I2241" s="89" t="s">
        <v>479</v>
      </c>
      <c r="J2241" s="90">
        <v>53.341645</v>
      </c>
      <c r="K2241" s="90">
        <v>83.691237999999998</v>
      </c>
      <c r="L2241" s="89" t="s">
        <v>24</v>
      </c>
      <c r="M2241" s="89" t="s">
        <v>32</v>
      </c>
      <c r="N2241" s="89"/>
      <c r="O2241" s="89" t="s">
        <v>32</v>
      </c>
      <c r="P2241" s="90" t="s">
        <v>542</v>
      </c>
      <c r="Q2241" s="89" t="s">
        <v>543</v>
      </c>
      <c r="R2241" s="90">
        <v>356.34522196</v>
      </c>
      <c r="S2241" s="90">
        <v>218.96523092000001</v>
      </c>
      <c r="T2241" s="90">
        <v>11.786150933333333</v>
      </c>
      <c r="U2241" s="90">
        <v>796.42</v>
      </c>
      <c r="V2241" s="90">
        <v>2100.3910663267206</v>
      </c>
      <c r="W2241" s="90">
        <v>0.23943999999999999</v>
      </c>
      <c r="X2241" s="90">
        <v>273</v>
      </c>
      <c r="Y2241" s="90">
        <v>85.323299946102395</v>
      </c>
      <c r="Z2241" s="90">
        <v>52.429034891484797</v>
      </c>
      <c r="AA2241" s="90">
        <v>2.8220759794773334</v>
      </c>
      <c r="AB2241" s="90">
        <v>190.69480479999999</v>
      </c>
      <c r="AC2241" s="90">
        <v>502.91763692126995</v>
      </c>
      <c r="AD2241" s="90">
        <v>834.18685253833451</v>
      </c>
    </row>
    <row r="2242" spans="1:30" x14ac:dyDescent="0.2">
      <c r="A2242" s="89" t="s">
        <v>1117</v>
      </c>
      <c r="B2242" s="89" t="s">
        <v>578</v>
      </c>
      <c r="C2242" s="89" t="s">
        <v>7</v>
      </c>
      <c r="D2242" s="89" t="s">
        <v>1008</v>
      </c>
      <c r="E2242" s="89" t="s">
        <v>612</v>
      </c>
      <c r="F2242" s="89" t="s">
        <v>612</v>
      </c>
      <c r="G2242" s="89" t="s">
        <v>541</v>
      </c>
      <c r="H2242" s="89" t="s">
        <v>472</v>
      </c>
      <c r="I2242" s="89" t="s">
        <v>479</v>
      </c>
      <c r="J2242" s="90">
        <v>53.341645</v>
      </c>
      <c r="K2242" s="90">
        <v>83.691237999999998</v>
      </c>
      <c r="L2242" s="89" t="s">
        <v>24</v>
      </c>
      <c r="M2242" s="89" t="s">
        <v>32</v>
      </c>
      <c r="N2242" s="89"/>
      <c r="O2242" s="89" t="s">
        <v>32</v>
      </c>
      <c r="P2242" s="90" t="s">
        <v>542</v>
      </c>
      <c r="Q2242" s="89" t="s">
        <v>543</v>
      </c>
      <c r="R2242" s="90">
        <v>356.34522196</v>
      </c>
      <c r="S2242" s="90">
        <v>218.96523092000001</v>
      </c>
      <c r="T2242" s="90">
        <v>11.786150933333333</v>
      </c>
      <c r="U2242" s="90">
        <v>796.42</v>
      </c>
      <c r="V2242" s="90">
        <v>2100.3910663267206</v>
      </c>
      <c r="W2242" s="90">
        <v>0.11709</v>
      </c>
      <c r="X2242" s="90">
        <v>273</v>
      </c>
      <c r="Y2242" s="90">
        <v>41.724462039296398</v>
      </c>
      <c r="Z2242" s="90">
        <v>25.6386388884228</v>
      </c>
      <c r="AA2242" s="90">
        <v>1.380040412784</v>
      </c>
      <c r="AB2242" s="90">
        <v>93.252817799999988</v>
      </c>
      <c r="AC2242" s="90">
        <v>245.93478995619571</v>
      </c>
      <c r="AD2242" s="90">
        <v>407.93074909669895</v>
      </c>
    </row>
    <row r="2243" spans="1:30" x14ac:dyDescent="0.2">
      <c r="A2243" s="89" t="s">
        <v>1117</v>
      </c>
      <c r="B2243" s="89" t="s">
        <v>577</v>
      </c>
      <c r="C2243" s="89" t="s">
        <v>4</v>
      </c>
      <c r="D2243" s="89" t="s">
        <v>1009</v>
      </c>
      <c r="E2243" s="89" t="s">
        <v>604</v>
      </c>
      <c r="F2243" s="89" t="s">
        <v>604</v>
      </c>
      <c r="G2243" s="89" t="s">
        <v>541</v>
      </c>
      <c r="H2243" s="89" t="s">
        <v>472</v>
      </c>
      <c r="I2243" s="89" t="s">
        <v>499</v>
      </c>
      <c r="J2243" s="90">
        <v>56.186990000000002</v>
      </c>
      <c r="K2243" s="90">
        <v>93.405709000000002</v>
      </c>
      <c r="L2243" s="89" t="s">
        <v>24</v>
      </c>
      <c r="M2243" s="89" t="s">
        <v>38</v>
      </c>
      <c r="N2243" s="89"/>
      <c r="O2243" s="89" t="s">
        <v>38</v>
      </c>
      <c r="P2243" s="90" t="s">
        <v>542</v>
      </c>
      <c r="Q2243" s="89" t="s">
        <v>543</v>
      </c>
      <c r="R2243" s="90">
        <v>479.9803524818098</v>
      </c>
      <c r="S2243" s="90">
        <v>295.12235540774935</v>
      </c>
      <c r="T2243" s="90">
        <v>47.077131593848343</v>
      </c>
      <c r="U2243" s="90">
        <v>2386.0969230769228</v>
      </c>
      <c r="V2243" s="90">
        <v>2707.6885000000007</v>
      </c>
      <c r="W2243" s="90">
        <v>1.50396</v>
      </c>
      <c r="X2243" s="90">
        <v>572.45000000000005</v>
      </c>
      <c r="Y2243" s="90">
        <v>721.87125091854261</v>
      </c>
      <c r="Z2243" s="90">
        <v>443.85221763903871</v>
      </c>
      <c r="AA2243" s="90">
        <v>70.802122831884148</v>
      </c>
      <c r="AB2243" s="90">
        <v>3588.5943284307687</v>
      </c>
      <c r="AC2243" s="90">
        <v>4072.2551964600011</v>
      </c>
      <c r="AD2243" s="90">
        <v>8897.3751162802346</v>
      </c>
    </row>
    <row r="2244" spans="1:30" x14ac:dyDescent="0.2">
      <c r="A2244" s="89" t="s">
        <v>1117</v>
      </c>
      <c r="B2244" s="89" t="s">
        <v>577</v>
      </c>
      <c r="C2244" s="89" t="s">
        <v>5</v>
      </c>
      <c r="D2244" s="89" t="s">
        <v>1009</v>
      </c>
      <c r="E2244" s="89" t="s">
        <v>604</v>
      </c>
      <c r="F2244" s="89" t="s">
        <v>604</v>
      </c>
      <c r="G2244" s="89" t="s">
        <v>541</v>
      </c>
      <c r="H2244" s="89" t="s">
        <v>472</v>
      </c>
      <c r="I2244" s="89" t="s">
        <v>499</v>
      </c>
      <c r="J2244" s="90">
        <v>56.186990000000002</v>
      </c>
      <c r="K2244" s="90">
        <v>93.405709000000002</v>
      </c>
      <c r="L2244" s="89" t="s">
        <v>24</v>
      </c>
      <c r="M2244" s="89" t="s">
        <v>38</v>
      </c>
      <c r="N2244" s="89"/>
      <c r="O2244" s="89" t="s">
        <v>38</v>
      </c>
      <c r="P2244" s="90" t="s">
        <v>542</v>
      </c>
      <c r="Q2244" s="89" t="s">
        <v>543</v>
      </c>
      <c r="R2244" s="90">
        <v>479.9803524818098</v>
      </c>
      <c r="S2244" s="90">
        <v>295.12235540774935</v>
      </c>
      <c r="T2244" s="90">
        <v>47.077131593848343</v>
      </c>
      <c r="U2244" s="90">
        <v>2386.0969230769228</v>
      </c>
      <c r="V2244" s="90">
        <v>2707.6885000000007</v>
      </c>
      <c r="W2244" s="90">
        <v>1.25562</v>
      </c>
      <c r="X2244" s="90">
        <v>572.45000000000005</v>
      </c>
      <c r="Y2244" s="90">
        <v>602.67293018321004</v>
      </c>
      <c r="Z2244" s="90">
        <v>370.56153189707823</v>
      </c>
      <c r="AA2244" s="90">
        <v>59.110987971867857</v>
      </c>
      <c r="AB2244" s="90">
        <v>2996.0310185538456</v>
      </c>
      <c r="AC2244" s="90">
        <v>3399.8278343700008</v>
      </c>
      <c r="AD2244" s="90">
        <v>7428.2043029760025</v>
      </c>
    </row>
    <row r="2245" spans="1:30" x14ac:dyDescent="0.2">
      <c r="A2245" s="89" t="s">
        <v>1117</v>
      </c>
      <c r="B2245" s="89" t="s">
        <v>577</v>
      </c>
      <c r="C2245" s="89" t="s">
        <v>10</v>
      </c>
      <c r="D2245" s="89" t="s">
        <v>1009</v>
      </c>
      <c r="E2245" s="89" t="s">
        <v>604</v>
      </c>
      <c r="F2245" s="89" t="s">
        <v>604</v>
      </c>
      <c r="G2245" s="89" t="s">
        <v>541</v>
      </c>
      <c r="H2245" s="89" t="s">
        <v>472</v>
      </c>
      <c r="I2245" s="89" t="s">
        <v>499</v>
      </c>
      <c r="J2245" s="90">
        <v>56.186990000000002</v>
      </c>
      <c r="K2245" s="90">
        <v>93.405709000000002</v>
      </c>
      <c r="L2245" s="89" t="s">
        <v>24</v>
      </c>
      <c r="M2245" s="89" t="s">
        <v>38</v>
      </c>
      <c r="N2245" s="89"/>
      <c r="O2245" s="89" t="s">
        <v>38</v>
      </c>
      <c r="P2245" s="90" t="s">
        <v>542</v>
      </c>
      <c r="Q2245" s="89" t="s">
        <v>543</v>
      </c>
      <c r="R2245" s="90">
        <v>479.9803524818098</v>
      </c>
      <c r="S2245" s="90">
        <v>295.12235540774935</v>
      </c>
      <c r="T2245" s="90">
        <v>47.077131593848343</v>
      </c>
      <c r="U2245" s="90">
        <v>2386.0969230769228</v>
      </c>
      <c r="V2245" s="90">
        <v>2707.6885000000007</v>
      </c>
      <c r="W2245" s="90">
        <v>0.37767000000000001</v>
      </c>
      <c r="X2245" s="90">
        <v>572.45000000000005</v>
      </c>
      <c r="Y2245" s="90">
        <v>181.2741797218051</v>
      </c>
      <c r="Z2245" s="90">
        <v>111.4588599668447</v>
      </c>
      <c r="AA2245" s="90">
        <v>17.779620289048705</v>
      </c>
      <c r="AB2245" s="90">
        <v>901.15722493846147</v>
      </c>
      <c r="AC2245" s="90">
        <v>1022.6127157950002</v>
      </c>
      <c r="AD2245" s="90">
        <v>2234.2826007111598</v>
      </c>
    </row>
    <row r="2246" spans="1:30" x14ac:dyDescent="0.2">
      <c r="A2246" s="89" t="s">
        <v>1117</v>
      </c>
      <c r="B2246" s="89" t="s">
        <v>577</v>
      </c>
      <c r="C2246" s="89" t="s">
        <v>9</v>
      </c>
      <c r="D2246" s="89" t="s">
        <v>1009</v>
      </c>
      <c r="E2246" s="89" t="s">
        <v>604</v>
      </c>
      <c r="F2246" s="89" t="s">
        <v>604</v>
      </c>
      <c r="G2246" s="89" t="s">
        <v>541</v>
      </c>
      <c r="H2246" s="89" t="s">
        <v>472</v>
      </c>
      <c r="I2246" s="89" t="s">
        <v>499</v>
      </c>
      <c r="J2246" s="90">
        <v>56.186990000000002</v>
      </c>
      <c r="K2246" s="90">
        <v>93.405709000000002</v>
      </c>
      <c r="L2246" s="89" t="s">
        <v>24</v>
      </c>
      <c r="M2246" s="89" t="s">
        <v>38</v>
      </c>
      <c r="N2246" s="89"/>
      <c r="O2246" s="89" t="s">
        <v>38</v>
      </c>
      <c r="P2246" s="90" t="s">
        <v>542</v>
      </c>
      <c r="Q2246" s="89" t="s">
        <v>543</v>
      </c>
      <c r="R2246" s="90">
        <v>479.9803524818098</v>
      </c>
      <c r="S2246" s="90">
        <v>295.12235540774935</v>
      </c>
      <c r="T2246" s="90">
        <v>47.077131593848343</v>
      </c>
      <c r="U2246" s="90">
        <v>2386.0969230769228</v>
      </c>
      <c r="V2246" s="90">
        <v>2707.6885000000007</v>
      </c>
      <c r="W2246" s="90">
        <v>8.8359999999999994E-2</v>
      </c>
      <c r="X2246" s="90">
        <v>572.45000000000005</v>
      </c>
      <c r="Y2246" s="90">
        <v>42.41106394529271</v>
      </c>
      <c r="Z2246" s="90">
        <v>26.077011323828732</v>
      </c>
      <c r="AA2246" s="90">
        <v>4.1597353476324397</v>
      </c>
      <c r="AB2246" s="90">
        <v>210.83552412307688</v>
      </c>
      <c r="AC2246" s="90">
        <v>239.25135586000005</v>
      </c>
      <c r="AD2246" s="90">
        <v>522.73469059983086</v>
      </c>
    </row>
    <row r="2247" spans="1:30" x14ac:dyDescent="0.2">
      <c r="A2247" s="89" t="s">
        <v>1117</v>
      </c>
      <c r="B2247" s="89" t="s">
        <v>578</v>
      </c>
      <c r="C2247" s="89" t="s">
        <v>6</v>
      </c>
      <c r="D2247" s="89" t="s">
        <v>1009</v>
      </c>
      <c r="E2247" s="89" t="s">
        <v>604</v>
      </c>
      <c r="F2247" s="89" t="s">
        <v>604</v>
      </c>
      <c r="G2247" s="89" t="s">
        <v>541</v>
      </c>
      <c r="H2247" s="89" t="s">
        <v>472</v>
      </c>
      <c r="I2247" s="89" t="s">
        <v>499</v>
      </c>
      <c r="J2247" s="90">
        <v>56.186990000000002</v>
      </c>
      <c r="K2247" s="90">
        <v>93.405709000000002</v>
      </c>
      <c r="L2247" s="89" t="s">
        <v>24</v>
      </c>
      <c r="M2247" s="89" t="s">
        <v>38</v>
      </c>
      <c r="N2247" s="89"/>
      <c r="O2247" s="89" t="s">
        <v>38</v>
      </c>
      <c r="P2247" s="90" t="s">
        <v>542</v>
      </c>
      <c r="Q2247" s="89" t="s">
        <v>543</v>
      </c>
      <c r="R2247" s="90">
        <v>479.9803524818098</v>
      </c>
      <c r="S2247" s="90">
        <v>295.12235540774935</v>
      </c>
      <c r="T2247" s="90">
        <v>47.077131593848343</v>
      </c>
      <c r="U2247" s="90">
        <v>2353.1381818181821</v>
      </c>
      <c r="V2247" s="90">
        <v>2707.6885000000007</v>
      </c>
      <c r="W2247" s="90">
        <v>0.28971999999999998</v>
      </c>
      <c r="X2247" s="90">
        <v>572.45000000000005</v>
      </c>
      <c r="Y2247" s="90">
        <v>139.05990772102993</v>
      </c>
      <c r="Z2247" s="90">
        <v>85.502848808733134</v>
      </c>
      <c r="AA2247" s="90">
        <v>13.639186565369741</v>
      </c>
      <c r="AB2247" s="90">
        <v>681.7511940363637</v>
      </c>
      <c r="AC2247" s="90">
        <v>784.47151222000014</v>
      </c>
      <c r="AD2247" s="90">
        <v>1704.4246493514966</v>
      </c>
    </row>
    <row r="2248" spans="1:30" x14ac:dyDescent="0.2">
      <c r="A2248" s="89" t="s">
        <v>1117</v>
      </c>
      <c r="B2248" s="89" t="s">
        <v>578</v>
      </c>
      <c r="C2248" s="89" t="s">
        <v>7</v>
      </c>
      <c r="D2248" s="89" t="s">
        <v>1009</v>
      </c>
      <c r="E2248" s="89" t="s">
        <v>604</v>
      </c>
      <c r="F2248" s="89" t="s">
        <v>604</v>
      </c>
      <c r="G2248" s="89" t="s">
        <v>541</v>
      </c>
      <c r="H2248" s="89" t="s">
        <v>472</v>
      </c>
      <c r="I2248" s="89" t="s">
        <v>499</v>
      </c>
      <c r="J2248" s="90">
        <v>56.186990000000002</v>
      </c>
      <c r="K2248" s="90">
        <v>93.405709000000002</v>
      </c>
      <c r="L2248" s="89" t="s">
        <v>24</v>
      </c>
      <c r="M2248" s="89" t="s">
        <v>38</v>
      </c>
      <c r="N2248" s="89"/>
      <c r="O2248" s="89" t="s">
        <v>38</v>
      </c>
      <c r="P2248" s="90" t="s">
        <v>542</v>
      </c>
      <c r="Q2248" s="89" t="s">
        <v>543</v>
      </c>
      <c r="R2248" s="90">
        <v>479.9803524818098</v>
      </c>
      <c r="S2248" s="90">
        <v>295.12235540774935</v>
      </c>
      <c r="T2248" s="90">
        <v>47.077131593848343</v>
      </c>
      <c r="U2248" s="90">
        <v>2353.1381818181821</v>
      </c>
      <c r="V2248" s="90">
        <v>2707.6885000000007</v>
      </c>
      <c r="W2248" s="90">
        <v>0.20713999999999999</v>
      </c>
      <c r="X2248" s="90">
        <v>572.45000000000005</v>
      </c>
      <c r="Y2248" s="90">
        <v>99.423130213082075</v>
      </c>
      <c r="Z2248" s="90">
        <v>61.1316446991612</v>
      </c>
      <c r="AA2248" s="90">
        <v>9.7515570383497447</v>
      </c>
      <c r="AB2248" s="90">
        <v>487.42904298181821</v>
      </c>
      <c r="AC2248" s="90">
        <v>560.87059589000012</v>
      </c>
      <c r="AD2248" s="90">
        <v>1218.6059708224113</v>
      </c>
    </row>
    <row r="2249" spans="1:30" x14ac:dyDescent="0.2">
      <c r="A2249" s="89" t="s">
        <v>1117</v>
      </c>
      <c r="B2249" s="89" t="s">
        <v>577</v>
      </c>
      <c r="C2249" s="89" t="s">
        <v>4</v>
      </c>
      <c r="D2249" s="89" t="s">
        <v>1010</v>
      </c>
      <c r="E2249" s="89" t="s">
        <v>605</v>
      </c>
      <c r="F2249" s="89" t="s">
        <v>605</v>
      </c>
      <c r="G2249" s="89" t="s">
        <v>541</v>
      </c>
      <c r="H2249" s="89" t="s">
        <v>472</v>
      </c>
      <c r="I2249" s="89" t="s">
        <v>500</v>
      </c>
      <c r="J2249" s="90">
        <v>56.202461</v>
      </c>
      <c r="K2249" s="90">
        <v>93.427987999999999</v>
      </c>
      <c r="L2249" s="89" t="s">
        <v>24</v>
      </c>
      <c r="M2249" s="89" t="s">
        <v>38</v>
      </c>
      <c r="N2249" s="89"/>
      <c r="O2249" s="89" t="s">
        <v>38</v>
      </c>
      <c r="P2249" s="90" t="s">
        <v>542</v>
      </c>
      <c r="Q2249" s="89" t="s">
        <v>543</v>
      </c>
      <c r="R2249" s="90">
        <v>803.68962954714027</v>
      </c>
      <c r="S2249" s="90">
        <v>496.20696348756223</v>
      </c>
      <c r="T2249" s="90">
        <v>78.169586935746437</v>
      </c>
      <c r="U2249" s="90">
        <v>2937.0238461538461</v>
      </c>
      <c r="V2249" s="90">
        <v>1038.6166018354129</v>
      </c>
      <c r="W2249" s="90">
        <v>1.50396</v>
      </c>
      <c r="X2249" s="90">
        <v>151.57</v>
      </c>
      <c r="Y2249" s="90">
        <v>1208.717055253717</v>
      </c>
      <c r="Z2249" s="90">
        <v>746.27542480675413</v>
      </c>
      <c r="AA2249" s="90">
        <v>117.56393196788521</v>
      </c>
      <c r="AB2249" s="90">
        <v>4417.166383661538</v>
      </c>
      <c r="AC2249" s="90">
        <v>1562.0378244963874</v>
      </c>
      <c r="AD2249" s="90">
        <v>8051.7606201862827</v>
      </c>
    </row>
    <row r="2250" spans="1:30" x14ac:dyDescent="0.2">
      <c r="A2250" s="89" t="s">
        <v>1117</v>
      </c>
      <c r="B2250" s="89" t="s">
        <v>577</v>
      </c>
      <c r="C2250" s="89" t="s">
        <v>5</v>
      </c>
      <c r="D2250" s="89" t="s">
        <v>1010</v>
      </c>
      <c r="E2250" s="89" t="s">
        <v>605</v>
      </c>
      <c r="F2250" s="89" t="s">
        <v>605</v>
      </c>
      <c r="G2250" s="89" t="s">
        <v>541</v>
      </c>
      <c r="H2250" s="89" t="s">
        <v>472</v>
      </c>
      <c r="I2250" s="89" t="s">
        <v>500</v>
      </c>
      <c r="J2250" s="90">
        <v>56.202461</v>
      </c>
      <c r="K2250" s="90">
        <v>93.427987999999999</v>
      </c>
      <c r="L2250" s="89" t="s">
        <v>24</v>
      </c>
      <c r="M2250" s="89" t="s">
        <v>38</v>
      </c>
      <c r="N2250" s="89"/>
      <c r="O2250" s="89" t="s">
        <v>38</v>
      </c>
      <c r="P2250" s="90" t="s">
        <v>542</v>
      </c>
      <c r="Q2250" s="89" t="s">
        <v>543</v>
      </c>
      <c r="R2250" s="90">
        <v>803.68962954714027</v>
      </c>
      <c r="S2250" s="90">
        <v>496.20696348756223</v>
      </c>
      <c r="T2250" s="90">
        <v>78.169586935746437</v>
      </c>
      <c r="U2250" s="90">
        <v>2937.0238461538461</v>
      </c>
      <c r="V2250" s="90">
        <v>1038.6166018354129</v>
      </c>
      <c r="W2250" s="90">
        <v>1.25562</v>
      </c>
      <c r="X2250" s="90">
        <v>151.57</v>
      </c>
      <c r="Y2250" s="90">
        <v>1009.1287726519803</v>
      </c>
      <c r="Z2250" s="90">
        <v>623.04738749425292</v>
      </c>
      <c r="AA2250" s="90">
        <v>98.151296748261942</v>
      </c>
      <c r="AB2250" s="90">
        <v>3687.7858817076922</v>
      </c>
      <c r="AC2250" s="90">
        <v>1304.1077775965812</v>
      </c>
      <c r="AD2250" s="90">
        <v>6722.2211161987689</v>
      </c>
    </row>
    <row r="2251" spans="1:30" x14ac:dyDescent="0.2">
      <c r="A2251" s="89" t="s">
        <v>1117</v>
      </c>
      <c r="B2251" s="89" t="s">
        <v>577</v>
      </c>
      <c r="C2251" s="89" t="s">
        <v>10</v>
      </c>
      <c r="D2251" s="89" t="s">
        <v>1010</v>
      </c>
      <c r="E2251" s="89" t="s">
        <v>605</v>
      </c>
      <c r="F2251" s="89" t="s">
        <v>605</v>
      </c>
      <c r="G2251" s="89" t="s">
        <v>541</v>
      </c>
      <c r="H2251" s="89" t="s">
        <v>472</v>
      </c>
      <c r="I2251" s="89" t="s">
        <v>500</v>
      </c>
      <c r="J2251" s="90">
        <v>56.202461</v>
      </c>
      <c r="K2251" s="90">
        <v>93.427987999999999</v>
      </c>
      <c r="L2251" s="89" t="s">
        <v>24</v>
      </c>
      <c r="M2251" s="89" t="s">
        <v>38</v>
      </c>
      <c r="N2251" s="89"/>
      <c r="O2251" s="89" t="s">
        <v>38</v>
      </c>
      <c r="P2251" s="90" t="s">
        <v>542</v>
      </c>
      <c r="Q2251" s="89" t="s">
        <v>543</v>
      </c>
      <c r="R2251" s="90">
        <v>803.68962954714027</v>
      </c>
      <c r="S2251" s="90">
        <v>496.20696348756223</v>
      </c>
      <c r="T2251" s="90">
        <v>78.169586935746437</v>
      </c>
      <c r="U2251" s="90">
        <v>2937.0238461538461</v>
      </c>
      <c r="V2251" s="90">
        <v>1038.6166018354129</v>
      </c>
      <c r="W2251" s="90">
        <v>0.37767000000000001</v>
      </c>
      <c r="X2251" s="90">
        <v>151.57</v>
      </c>
      <c r="Y2251" s="90">
        <v>303.52946239106848</v>
      </c>
      <c r="Z2251" s="90">
        <v>187.40248390034762</v>
      </c>
      <c r="AA2251" s="90">
        <v>29.522307898023357</v>
      </c>
      <c r="AB2251" s="90">
        <v>1109.2257959769231</v>
      </c>
      <c r="AC2251" s="90">
        <v>392.25433201518041</v>
      </c>
      <c r="AD2251" s="90">
        <v>2021.9343821815428</v>
      </c>
    </row>
    <row r="2252" spans="1:30" x14ac:dyDescent="0.2">
      <c r="A2252" s="89" t="s">
        <v>1117</v>
      </c>
      <c r="B2252" s="89" t="s">
        <v>577</v>
      </c>
      <c r="C2252" s="89" t="s">
        <v>9</v>
      </c>
      <c r="D2252" s="89" t="s">
        <v>1010</v>
      </c>
      <c r="E2252" s="89" t="s">
        <v>605</v>
      </c>
      <c r="F2252" s="89" t="s">
        <v>605</v>
      </c>
      <c r="G2252" s="89" t="s">
        <v>541</v>
      </c>
      <c r="H2252" s="89" t="s">
        <v>472</v>
      </c>
      <c r="I2252" s="89" t="s">
        <v>500</v>
      </c>
      <c r="J2252" s="90">
        <v>56.202461</v>
      </c>
      <c r="K2252" s="90">
        <v>93.427987999999999</v>
      </c>
      <c r="L2252" s="89" t="s">
        <v>24</v>
      </c>
      <c r="M2252" s="89" t="s">
        <v>38</v>
      </c>
      <c r="N2252" s="89"/>
      <c r="O2252" s="89" t="s">
        <v>38</v>
      </c>
      <c r="P2252" s="90" t="s">
        <v>542</v>
      </c>
      <c r="Q2252" s="89" t="s">
        <v>543</v>
      </c>
      <c r="R2252" s="90">
        <v>803.68962954714027</v>
      </c>
      <c r="S2252" s="90">
        <v>496.20696348756223</v>
      </c>
      <c r="T2252" s="90">
        <v>78.169586935746437</v>
      </c>
      <c r="U2252" s="90">
        <v>2937.0238461538461</v>
      </c>
      <c r="V2252" s="90">
        <v>1038.6166018354129</v>
      </c>
      <c r="W2252" s="90">
        <v>8.8359999999999994E-2</v>
      </c>
      <c r="X2252" s="90">
        <v>151.57</v>
      </c>
      <c r="Y2252" s="90">
        <v>71.014015666785312</v>
      </c>
      <c r="Z2252" s="90">
        <v>43.844847293760999</v>
      </c>
      <c r="AA2252" s="90">
        <v>6.9070647016425548</v>
      </c>
      <c r="AB2252" s="90">
        <v>259.51542704615383</v>
      </c>
      <c r="AC2252" s="90">
        <v>91.772162938177075</v>
      </c>
      <c r="AD2252" s="90">
        <v>473.05351764651977</v>
      </c>
    </row>
    <row r="2253" spans="1:30" x14ac:dyDescent="0.2">
      <c r="A2253" s="89" t="s">
        <v>1117</v>
      </c>
      <c r="B2253" s="89" t="s">
        <v>578</v>
      </c>
      <c r="C2253" s="89" t="s">
        <v>6</v>
      </c>
      <c r="D2253" s="89" t="s">
        <v>1010</v>
      </c>
      <c r="E2253" s="89" t="s">
        <v>605</v>
      </c>
      <c r="F2253" s="89" t="s">
        <v>605</v>
      </c>
      <c r="G2253" s="89" t="s">
        <v>541</v>
      </c>
      <c r="H2253" s="89" t="s">
        <v>472</v>
      </c>
      <c r="I2253" s="89" t="s">
        <v>500</v>
      </c>
      <c r="J2253" s="90">
        <v>56.202461</v>
      </c>
      <c r="K2253" s="90">
        <v>93.427987999999999</v>
      </c>
      <c r="L2253" s="89" t="s">
        <v>24</v>
      </c>
      <c r="M2253" s="89" t="s">
        <v>38</v>
      </c>
      <c r="N2253" s="89"/>
      <c r="O2253" s="89" t="s">
        <v>38</v>
      </c>
      <c r="P2253" s="90" t="s">
        <v>542</v>
      </c>
      <c r="Q2253" s="89" t="s">
        <v>543</v>
      </c>
      <c r="R2253" s="90">
        <v>803.68962954714027</v>
      </c>
      <c r="S2253" s="90">
        <v>496.20696348756223</v>
      </c>
      <c r="T2253" s="90">
        <v>78.169586935746437</v>
      </c>
      <c r="U2253" s="90">
        <v>2899.8109090909093</v>
      </c>
      <c r="V2253" s="90">
        <v>1038.6166018354129</v>
      </c>
      <c r="W2253" s="90">
        <v>0.28971999999999998</v>
      </c>
      <c r="X2253" s="90">
        <v>151.57</v>
      </c>
      <c r="Y2253" s="90">
        <v>232.84495947239745</v>
      </c>
      <c r="Z2253" s="90">
        <v>143.76108146161653</v>
      </c>
      <c r="AA2253" s="90">
        <v>22.647292727024457</v>
      </c>
      <c r="AB2253" s="90">
        <v>840.13321658181815</v>
      </c>
      <c r="AC2253" s="90">
        <v>300.90800188375579</v>
      </c>
      <c r="AD2253" s="90">
        <v>1540.2945521266124</v>
      </c>
    </row>
    <row r="2254" spans="1:30" x14ac:dyDescent="0.2">
      <c r="A2254" s="89" t="s">
        <v>1117</v>
      </c>
      <c r="B2254" s="89" t="s">
        <v>578</v>
      </c>
      <c r="C2254" s="89" t="s">
        <v>7</v>
      </c>
      <c r="D2254" s="89" t="s">
        <v>1010</v>
      </c>
      <c r="E2254" s="89" t="s">
        <v>605</v>
      </c>
      <c r="F2254" s="89" t="s">
        <v>605</v>
      </c>
      <c r="G2254" s="89" t="s">
        <v>541</v>
      </c>
      <c r="H2254" s="89" t="s">
        <v>472</v>
      </c>
      <c r="I2254" s="89" t="s">
        <v>500</v>
      </c>
      <c r="J2254" s="90">
        <v>56.202461</v>
      </c>
      <c r="K2254" s="90">
        <v>93.427987999999999</v>
      </c>
      <c r="L2254" s="89" t="s">
        <v>24</v>
      </c>
      <c r="M2254" s="89" t="s">
        <v>38</v>
      </c>
      <c r="N2254" s="89"/>
      <c r="O2254" s="89" t="s">
        <v>38</v>
      </c>
      <c r="P2254" s="90" t="s">
        <v>542</v>
      </c>
      <c r="Q2254" s="89" t="s">
        <v>543</v>
      </c>
      <c r="R2254" s="90">
        <v>803.68962954714027</v>
      </c>
      <c r="S2254" s="90">
        <v>496.20696348756223</v>
      </c>
      <c r="T2254" s="90">
        <v>78.169586935746437</v>
      </c>
      <c r="U2254" s="90">
        <v>2899.8109090909093</v>
      </c>
      <c r="V2254" s="90">
        <v>1038.6166018354129</v>
      </c>
      <c r="W2254" s="90">
        <v>0.20713999999999999</v>
      </c>
      <c r="X2254" s="90">
        <v>151.57</v>
      </c>
      <c r="Y2254" s="90">
        <v>166.47626986439462</v>
      </c>
      <c r="Z2254" s="90">
        <v>102.78431041681364</v>
      </c>
      <c r="AA2254" s="90">
        <v>16.192048237870516</v>
      </c>
      <c r="AB2254" s="90">
        <v>600.66683170909096</v>
      </c>
      <c r="AC2254" s="90">
        <v>215.13904290418742</v>
      </c>
      <c r="AD2254" s="90">
        <v>1101.2585031323572</v>
      </c>
    </row>
    <row r="2255" spans="1:30" x14ac:dyDescent="0.2">
      <c r="A2255" s="89" t="s">
        <v>1117</v>
      </c>
      <c r="B2255" s="89" t="s">
        <v>577</v>
      </c>
      <c r="C2255" s="89" t="s">
        <v>4</v>
      </c>
      <c r="D2255" s="89" t="s">
        <v>1011</v>
      </c>
      <c r="E2255" s="89" t="s">
        <v>605</v>
      </c>
      <c r="F2255" s="89" t="s">
        <v>605</v>
      </c>
      <c r="G2255" s="89" t="s">
        <v>541</v>
      </c>
      <c r="H2255" s="89" t="s">
        <v>472</v>
      </c>
      <c r="I2255" s="89" t="s">
        <v>515</v>
      </c>
      <c r="J2255" s="90">
        <v>56.035420999999999</v>
      </c>
      <c r="K2255" s="90">
        <v>92.890355</v>
      </c>
      <c r="L2255" s="89" t="s">
        <v>24</v>
      </c>
      <c r="M2255" s="89" t="s">
        <v>38</v>
      </c>
      <c r="N2255" s="89"/>
      <c r="O2255" s="89" t="s">
        <v>38</v>
      </c>
      <c r="P2255" s="90" t="s">
        <v>542</v>
      </c>
      <c r="Q2255" s="89" t="s">
        <v>543</v>
      </c>
      <c r="R2255" s="90">
        <v>803.68962954714027</v>
      </c>
      <c r="S2255" s="90">
        <v>496.20696348756223</v>
      </c>
      <c r="T2255" s="90">
        <v>78.169586935746437</v>
      </c>
      <c r="U2255" s="90">
        <v>2937.0238461538461</v>
      </c>
      <c r="V2255" s="90">
        <v>925.22347211320937</v>
      </c>
      <c r="W2255" s="90">
        <v>1.50396</v>
      </c>
      <c r="X2255" s="90">
        <v>112.61</v>
      </c>
      <c r="Y2255" s="90">
        <v>1208.717055253717</v>
      </c>
      <c r="Z2255" s="90">
        <v>746.27542480675413</v>
      </c>
      <c r="AA2255" s="90">
        <v>117.56393196788521</v>
      </c>
      <c r="AB2255" s="90">
        <v>4417.166383661538</v>
      </c>
      <c r="AC2255" s="90">
        <v>1391.4990931193822</v>
      </c>
      <c r="AD2255" s="90">
        <v>7881.2218888092775</v>
      </c>
    </row>
    <row r="2256" spans="1:30" x14ac:dyDescent="0.2">
      <c r="A2256" s="89" t="s">
        <v>1117</v>
      </c>
      <c r="B2256" s="89" t="s">
        <v>577</v>
      </c>
      <c r="C2256" s="89" t="s">
        <v>5</v>
      </c>
      <c r="D2256" s="89" t="s">
        <v>1011</v>
      </c>
      <c r="E2256" s="89" t="s">
        <v>605</v>
      </c>
      <c r="F2256" s="89" t="s">
        <v>605</v>
      </c>
      <c r="G2256" s="89" t="s">
        <v>541</v>
      </c>
      <c r="H2256" s="89" t="s">
        <v>472</v>
      </c>
      <c r="I2256" s="89" t="s">
        <v>515</v>
      </c>
      <c r="J2256" s="90">
        <v>56.035420999999999</v>
      </c>
      <c r="K2256" s="90">
        <v>92.890355</v>
      </c>
      <c r="L2256" s="89" t="s">
        <v>24</v>
      </c>
      <c r="M2256" s="89" t="s">
        <v>38</v>
      </c>
      <c r="N2256" s="89"/>
      <c r="O2256" s="89" t="s">
        <v>38</v>
      </c>
      <c r="P2256" s="90" t="s">
        <v>542</v>
      </c>
      <c r="Q2256" s="89" t="s">
        <v>543</v>
      </c>
      <c r="R2256" s="90">
        <v>803.68962954714027</v>
      </c>
      <c r="S2256" s="90">
        <v>496.20696348756223</v>
      </c>
      <c r="T2256" s="90">
        <v>78.169586935746437</v>
      </c>
      <c r="U2256" s="90">
        <v>2937.0238461538461</v>
      </c>
      <c r="V2256" s="90">
        <v>925.22347211320937</v>
      </c>
      <c r="W2256" s="90">
        <v>1.25562</v>
      </c>
      <c r="X2256" s="90">
        <v>112.61</v>
      </c>
      <c r="Y2256" s="90">
        <v>1009.1287726519803</v>
      </c>
      <c r="Z2256" s="90">
        <v>623.04738749425292</v>
      </c>
      <c r="AA2256" s="90">
        <v>98.151296748261942</v>
      </c>
      <c r="AB2256" s="90">
        <v>3687.7858817076922</v>
      </c>
      <c r="AC2256" s="90">
        <v>1161.729096054788</v>
      </c>
      <c r="AD2256" s="90">
        <v>6579.8424346569755</v>
      </c>
    </row>
    <row r="2257" spans="1:30" x14ac:dyDescent="0.2">
      <c r="A2257" s="89" t="s">
        <v>1117</v>
      </c>
      <c r="B2257" s="89" t="s">
        <v>577</v>
      </c>
      <c r="C2257" s="89" t="s">
        <v>10</v>
      </c>
      <c r="D2257" s="89" t="s">
        <v>1011</v>
      </c>
      <c r="E2257" s="89" t="s">
        <v>605</v>
      </c>
      <c r="F2257" s="89" t="s">
        <v>605</v>
      </c>
      <c r="G2257" s="89" t="s">
        <v>541</v>
      </c>
      <c r="H2257" s="89" t="s">
        <v>472</v>
      </c>
      <c r="I2257" s="89" t="s">
        <v>515</v>
      </c>
      <c r="J2257" s="90">
        <v>56.035420999999999</v>
      </c>
      <c r="K2257" s="90">
        <v>92.890355</v>
      </c>
      <c r="L2257" s="89" t="s">
        <v>24</v>
      </c>
      <c r="M2257" s="89" t="s">
        <v>38</v>
      </c>
      <c r="N2257" s="89"/>
      <c r="O2257" s="89" t="s">
        <v>38</v>
      </c>
      <c r="P2257" s="90" t="s">
        <v>542</v>
      </c>
      <c r="Q2257" s="89" t="s">
        <v>543</v>
      </c>
      <c r="R2257" s="90">
        <v>803.68962954714027</v>
      </c>
      <c r="S2257" s="90">
        <v>496.20696348756223</v>
      </c>
      <c r="T2257" s="90">
        <v>78.169586935746437</v>
      </c>
      <c r="U2257" s="90">
        <v>2937.0238461538461</v>
      </c>
      <c r="V2257" s="90">
        <v>925.22347211320937</v>
      </c>
      <c r="W2257" s="90">
        <v>0.37767000000000001</v>
      </c>
      <c r="X2257" s="90">
        <v>112.61</v>
      </c>
      <c r="Y2257" s="90">
        <v>303.52946239106848</v>
      </c>
      <c r="Z2257" s="90">
        <v>187.40248390034762</v>
      </c>
      <c r="AA2257" s="90">
        <v>29.522307898023357</v>
      </c>
      <c r="AB2257" s="90">
        <v>1109.2257959769231</v>
      </c>
      <c r="AC2257" s="90">
        <v>349.42914871299581</v>
      </c>
      <c r="AD2257" s="90">
        <v>1979.1091988793582</v>
      </c>
    </row>
    <row r="2258" spans="1:30" x14ac:dyDescent="0.2">
      <c r="A2258" s="89" t="s">
        <v>1117</v>
      </c>
      <c r="B2258" s="89" t="s">
        <v>577</v>
      </c>
      <c r="C2258" s="89" t="s">
        <v>9</v>
      </c>
      <c r="D2258" s="89" t="s">
        <v>1011</v>
      </c>
      <c r="E2258" s="89" t="s">
        <v>605</v>
      </c>
      <c r="F2258" s="89" t="s">
        <v>605</v>
      </c>
      <c r="G2258" s="89" t="s">
        <v>541</v>
      </c>
      <c r="H2258" s="89" t="s">
        <v>472</v>
      </c>
      <c r="I2258" s="89" t="s">
        <v>515</v>
      </c>
      <c r="J2258" s="90">
        <v>56.035420999999999</v>
      </c>
      <c r="K2258" s="90">
        <v>92.890355</v>
      </c>
      <c r="L2258" s="89" t="s">
        <v>24</v>
      </c>
      <c r="M2258" s="89" t="s">
        <v>38</v>
      </c>
      <c r="N2258" s="89"/>
      <c r="O2258" s="89" t="s">
        <v>38</v>
      </c>
      <c r="P2258" s="90" t="s">
        <v>542</v>
      </c>
      <c r="Q2258" s="89" t="s">
        <v>543</v>
      </c>
      <c r="R2258" s="90">
        <v>803.68962954714027</v>
      </c>
      <c r="S2258" s="90">
        <v>496.20696348756223</v>
      </c>
      <c r="T2258" s="90">
        <v>78.169586935746437</v>
      </c>
      <c r="U2258" s="90">
        <v>2937.0238461538461</v>
      </c>
      <c r="V2258" s="90">
        <v>925.22347211320937</v>
      </c>
      <c r="W2258" s="90">
        <v>8.8359999999999994E-2</v>
      </c>
      <c r="X2258" s="90">
        <v>112.61</v>
      </c>
      <c r="Y2258" s="90">
        <v>71.014015666785312</v>
      </c>
      <c r="Z2258" s="90">
        <v>43.844847293760999</v>
      </c>
      <c r="AA2258" s="90">
        <v>6.9070647016425548</v>
      </c>
      <c r="AB2258" s="90">
        <v>259.51542704615383</v>
      </c>
      <c r="AC2258" s="90">
        <v>81.752745995923178</v>
      </c>
      <c r="AD2258" s="90">
        <v>463.03410070426588</v>
      </c>
    </row>
    <row r="2259" spans="1:30" x14ac:dyDescent="0.2">
      <c r="A2259" s="89" t="s">
        <v>1117</v>
      </c>
      <c r="B2259" s="89" t="s">
        <v>578</v>
      </c>
      <c r="C2259" s="89" t="s">
        <v>6</v>
      </c>
      <c r="D2259" s="89" t="s">
        <v>1011</v>
      </c>
      <c r="E2259" s="89" t="s">
        <v>605</v>
      </c>
      <c r="F2259" s="89" t="s">
        <v>605</v>
      </c>
      <c r="G2259" s="89" t="s">
        <v>541</v>
      </c>
      <c r="H2259" s="89" t="s">
        <v>472</v>
      </c>
      <c r="I2259" s="89" t="s">
        <v>515</v>
      </c>
      <c r="J2259" s="90">
        <v>56.035420999999999</v>
      </c>
      <c r="K2259" s="90">
        <v>92.890355</v>
      </c>
      <c r="L2259" s="89" t="s">
        <v>24</v>
      </c>
      <c r="M2259" s="89" t="s">
        <v>38</v>
      </c>
      <c r="N2259" s="89"/>
      <c r="O2259" s="89" t="s">
        <v>38</v>
      </c>
      <c r="P2259" s="90" t="s">
        <v>542</v>
      </c>
      <c r="Q2259" s="89" t="s">
        <v>543</v>
      </c>
      <c r="R2259" s="90">
        <v>803.68962954714027</v>
      </c>
      <c r="S2259" s="90">
        <v>496.20696348756223</v>
      </c>
      <c r="T2259" s="90">
        <v>78.169586935746437</v>
      </c>
      <c r="U2259" s="90">
        <v>2899.8109090909093</v>
      </c>
      <c r="V2259" s="90">
        <v>925.22347211320937</v>
      </c>
      <c r="W2259" s="90">
        <v>0.28971999999999998</v>
      </c>
      <c r="X2259" s="90">
        <v>112.61</v>
      </c>
      <c r="Y2259" s="90">
        <v>232.84495947239745</v>
      </c>
      <c r="Z2259" s="90">
        <v>143.76108146161653</v>
      </c>
      <c r="AA2259" s="90">
        <v>22.647292727024457</v>
      </c>
      <c r="AB2259" s="90">
        <v>840.13321658181815</v>
      </c>
      <c r="AC2259" s="90">
        <v>268.05574434063902</v>
      </c>
      <c r="AD2259" s="90">
        <v>1507.4422945834956</v>
      </c>
    </row>
    <row r="2260" spans="1:30" x14ac:dyDescent="0.2">
      <c r="A2260" s="89" t="s">
        <v>1117</v>
      </c>
      <c r="B2260" s="89" t="s">
        <v>578</v>
      </c>
      <c r="C2260" s="89" t="s">
        <v>7</v>
      </c>
      <c r="D2260" s="89" t="s">
        <v>1011</v>
      </c>
      <c r="E2260" s="89" t="s">
        <v>605</v>
      </c>
      <c r="F2260" s="89" t="s">
        <v>605</v>
      </c>
      <c r="G2260" s="89" t="s">
        <v>541</v>
      </c>
      <c r="H2260" s="89" t="s">
        <v>472</v>
      </c>
      <c r="I2260" s="89" t="s">
        <v>515</v>
      </c>
      <c r="J2260" s="90">
        <v>56.035420999999999</v>
      </c>
      <c r="K2260" s="90">
        <v>92.890355</v>
      </c>
      <c r="L2260" s="89" t="s">
        <v>24</v>
      </c>
      <c r="M2260" s="89" t="s">
        <v>38</v>
      </c>
      <c r="N2260" s="89"/>
      <c r="O2260" s="89" t="s">
        <v>38</v>
      </c>
      <c r="P2260" s="90" t="s">
        <v>542</v>
      </c>
      <c r="Q2260" s="89" t="s">
        <v>543</v>
      </c>
      <c r="R2260" s="90">
        <v>803.68962954714027</v>
      </c>
      <c r="S2260" s="90">
        <v>496.20696348756223</v>
      </c>
      <c r="T2260" s="90">
        <v>78.169586935746437</v>
      </c>
      <c r="U2260" s="90">
        <v>2899.8109090909093</v>
      </c>
      <c r="V2260" s="90">
        <v>925.22347211320937</v>
      </c>
      <c r="W2260" s="90">
        <v>0.20713999999999999</v>
      </c>
      <c r="X2260" s="90">
        <v>112.61</v>
      </c>
      <c r="Y2260" s="90">
        <v>166.47626986439462</v>
      </c>
      <c r="Z2260" s="90">
        <v>102.78431041681364</v>
      </c>
      <c r="AA2260" s="90">
        <v>16.192048237870516</v>
      </c>
      <c r="AB2260" s="90">
        <v>600.66683170909096</v>
      </c>
      <c r="AC2260" s="90">
        <v>191.65079001353018</v>
      </c>
      <c r="AD2260" s="90">
        <v>1077.7702502416998</v>
      </c>
    </row>
    <row r="2261" spans="1:30" x14ac:dyDescent="0.2">
      <c r="A2261" s="89" t="s">
        <v>1117</v>
      </c>
      <c r="B2261" s="89" t="s">
        <v>577</v>
      </c>
      <c r="C2261" s="89" t="s">
        <v>9</v>
      </c>
      <c r="D2261" s="89" t="s">
        <v>1015</v>
      </c>
      <c r="E2261" s="89" t="s">
        <v>604</v>
      </c>
      <c r="F2261" s="89" t="s">
        <v>604</v>
      </c>
      <c r="G2261" s="89" t="s">
        <v>541</v>
      </c>
      <c r="H2261" s="89" t="s">
        <v>472</v>
      </c>
      <c r="I2261" s="89" t="s">
        <v>525</v>
      </c>
      <c r="J2261" s="90">
        <v>56.573698</v>
      </c>
      <c r="K2261" s="90">
        <v>84.955777999999995</v>
      </c>
      <c r="L2261" s="89" t="s">
        <v>24</v>
      </c>
      <c r="M2261" s="89" t="s">
        <v>73</v>
      </c>
      <c r="N2261" s="89"/>
      <c r="O2261" s="89" t="s">
        <v>73</v>
      </c>
      <c r="P2261" s="90" t="s">
        <v>542</v>
      </c>
      <c r="Q2261" s="89" t="s">
        <v>543</v>
      </c>
      <c r="R2261" s="90">
        <v>479.9803524818098</v>
      </c>
      <c r="S2261" s="90">
        <v>295.12235540774935</v>
      </c>
      <c r="T2261" s="90">
        <v>47.077131593848343</v>
      </c>
      <c r="U2261" s="90">
        <v>2386.0969230769228</v>
      </c>
      <c r="V2261" s="90">
        <v>1483.47369618888</v>
      </c>
      <c r="W2261" s="90">
        <v>6.2969999999999998E-2</v>
      </c>
      <c r="X2261" s="90">
        <v>216.49</v>
      </c>
      <c r="Y2261" s="90">
        <v>30.224362795779562</v>
      </c>
      <c r="Z2261" s="90">
        <v>18.583854720025975</v>
      </c>
      <c r="AA2261" s="90">
        <v>2.9644469764646302</v>
      </c>
      <c r="AB2261" s="90">
        <v>150.25252324615383</v>
      </c>
      <c r="AC2261" s="90">
        <v>93.414338649013771</v>
      </c>
      <c r="AD2261" s="90">
        <v>295.43952638743775</v>
      </c>
    </row>
    <row r="2262" spans="1:30" x14ac:dyDescent="0.2">
      <c r="A2262" s="89" t="s">
        <v>1117</v>
      </c>
      <c r="B2262" s="89" t="s">
        <v>577</v>
      </c>
      <c r="C2262" s="89" t="s">
        <v>4</v>
      </c>
      <c r="D2262" s="89" t="s">
        <v>1015</v>
      </c>
      <c r="E2262" s="89" t="s">
        <v>609</v>
      </c>
      <c r="F2262" s="89" t="s">
        <v>609</v>
      </c>
      <c r="G2262" s="89" t="s">
        <v>541</v>
      </c>
      <c r="H2262" s="89" t="s">
        <v>472</v>
      </c>
      <c r="I2262" s="89" t="s">
        <v>525</v>
      </c>
      <c r="J2262" s="90">
        <v>56.573698</v>
      </c>
      <c r="K2262" s="90">
        <v>84.955777999999995</v>
      </c>
      <c r="L2262" s="89" t="s">
        <v>24</v>
      </c>
      <c r="M2262" s="89" t="s">
        <v>73</v>
      </c>
      <c r="N2262" s="89"/>
      <c r="O2262" s="89" t="s">
        <v>73</v>
      </c>
      <c r="P2262" s="90" t="s">
        <v>542</v>
      </c>
      <c r="Q2262" s="89" t="s">
        <v>543</v>
      </c>
      <c r="R2262" s="90">
        <v>178.4028307263163</v>
      </c>
      <c r="S2262" s="90">
        <v>577.6513816041828</v>
      </c>
      <c r="T2262" s="90">
        <v>98.458614335276465</v>
      </c>
      <c r="U2262" s="90">
        <v>2442.3507692307689</v>
      </c>
      <c r="V2262" s="90">
        <v>429.49950558686646</v>
      </c>
      <c r="W2262" s="90">
        <v>1.3822700000000001</v>
      </c>
      <c r="X2262" s="90">
        <v>15.43</v>
      </c>
      <c r="Y2262" s="90">
        <v>246.60088082806524</v>
      </c>
      <c r="Z2262" s="90">
        <v>798.47017525001388</v>
      </c>
      <c r="AA2262" s="90">
        <v>136.09638883722261</v>
      </c>
      <c r="AB2262" s="90">
        <v>3375.9881977846153</v>
      </c>
      <c r="AC2262" s="90">
        <v>593.68428158755796</v>
      </c>
      <c r="AD2262" s="90">
        <v>5150.8399242874748</v>
      </c>
    </row>
    <row r="2263" spans="1:30" x14ac:dyDescent="0.2">
      <c r="A2263" s="89" t="s">
        <v>1117</v>
      </c>
      <c r="B2263" s="89" t="s">
        <v>577</v>
      </c>
      <c r="C2263" s="89" t="s">
        <v>5</v>
      </c>
      <c r="D2263" s="89" t="s">
        <v>1015</v>
      </c>
      <c r="E2263" s="89" t="s">
        <v>609</v>
      </c>
      <c r="F2263" s="89" t="s">
        <v>609</v>
      </c>
      <c r="G2263" s="89" t="s">
        <v>541</v>
      </c>
      <c r="H2263" s="89" t="s">
        <v>472</v>
      </c>
      <c r="I2263" s="89" t="s">
        <v>525</v>
      </c>
      <c r="J2263" s="90">
        <v>56.573698</v>
      </c>
      <c r="K2263" s="90">
        <v>84.955777999999995</v>
      </c>
      <c r="L2263" s="89" t="s">
        <v>24</v>
      </c>
      <c r="M2263" s="89" t="s">
        <v>73</v>
      </c>
      <c r="N2263" s="89"/>
      <c r="O2263" s="89" t="s">
        <v>73</v>
      </c>
      <c r="P2263" s="90" t="s">
        <v>542</v>
      </c>
      <c r="Q2263" s="89" t="s">
        <v>543</v>
      </c>
      <c r="R2263" s="90">
        <v>178.4028307263163</v>
      </c>
      <c r="S2263" s="90">
        <v>577.6513816041828</v>
      </c>
      <c r="T2263" s="90">
        <v>98.458614335276465</v>
      </c>
      <c r="U2263" s="90">
        <v>2442.3507692307689</v>
      </c>
      <c r="V2263" s="90">
        <v>429.49950558686646</v>
      </c>
      <c r="W2263" s="90">
        <v>1.89392</v>
      </c>
      <c r="X2263" s="90">
        <v>15.43</v>
      </c>
      <c r="Y2263" s="90">
        <v>337.88068916918496</v>
      </c>
      <c r="Z2263" s="90">
        <v>1094.0255046477939</v>
      </c>
      <c r="AA2263" s="90">
        <v>186.47273886186682</v>
      </c>
      <c r="AB2263" s="90">
        <v>4625.6169688615382</v>
      </c>
      <c r="AC2263" s="90">
        <v>813.43770362107819</v>
      </c>
      <c r="AD2263" s="90">
        <v>7057.4336051614619</v>
      </c>
    </row>
    <row r="2264" spans="1:30" x14ac:dyDescent="0.2">
      <c r="A2264" s="89" t="s">
        <v>1117</v>
      </c>
      <c r="B2264" s="89" t="s">
        <v>577</v>
      </c>
      <c r="C2264" s="89" t="s">
        <v>10</v>
      </c>
      <c r="D2264" s="89" t="s">
        <v>1015</v>
      </c>
      <c r="E2264" s="89" t="s">
        <v>609</v>
      </c>
      <c r="F2264" s="89" t="s">
        <v>609</v>
      </c>
      <c r="G2264" s="89" t="s">
        <v>541</v>
      </c>
      <c r="H2264" s="89" t="s">
        <v>472</v>
      </c>
      <c r="I2264" s="89" t="s">
        <v>525</v>
      </c>
      <c r="J2264" s="90">
        <v>56.573698</v>
      </c>
      <c r="K2264" s="90">
        <v>84.955777999999995</v>
      </c>
      <c r="L2264" s="89" t="s">
        <v>24</v>
      </c>
      <c r="M2264" s="89" t="s">
        <v>73</v>
      </c>
      <c r="N2264" s="89"/>
      <c r="O2264" s="89" t="s">
        <v>73</v>
      </c>
      <c r="P2264" s="90" t="s">
        <v>542</v>
      </c>
      <c r="Q2264" s="89" t="s">
        <v>543</v>
      </c>
      <c r="R2264" s="90">
        <v>178.4028307263163</v>
      </c>
      <c r="S2264" s="90">
        <v>577.6513816041828</v>
      </c>
      <c r="T2264" s="90">
        <v>98.458614335276465</v>
      </c>
      <c r="U2264" s="90">
        <v>2442.3507692307689</v>
      </c>
      <c r="V2264" s="90">
        <v>429.49950558686646</v>
      </c>
      <c r="W2264" s="90">
        <v>0.36192000000000002</v>
      </c>
      <c r="X2264" s="90">
        <v>15.43</v>
      </c>
      <c r="Y2264" s="90">
        <v>64.567552496468394</v>
      </c>
      <c r="Z2264" s="90">
        <v>209.06358803018585</v>
      </c>
      <c r="AA2264" s="90">
        <v>35.63414170022326</v>
      </c>
      <c r="AB2264" s="90">
        <v>883.93559039999991</v>
      </c>
      <c r="AC2264" s="90">
        <v>155.44446106199871</v>
      </c>
      <c r="AD2264" s="90">
        <v>1348.645333688876</v>
      </c>
    </row>
    <row r="2265" spans="1:30" x14ac:dyDescent="0.2">
      <c r="A2265" s="89" t="s">
        <v>1117</v>
      </c>
      <c r="B2265" s="89" t="s">
        <v>578</v>
      </c>
      <c r="C2265" s="89" t="s">
        <v>6</v>
      </c>
      <c r="D2265" s="89" t="s">
        <v>1015</v>
      </c>
      <c r="E2265" s="89" t="s">
        <v>609</v>
      </c>
      <c r="F2265" s="89" t="s">
        <v>609</v>
      </c>
      <c r="G2265" s="89" t="s">
        <v>541</v>
      </c>
      <c r="H2265" s="89" t="s">
        <v>472</v>
      </c>
      <c r="I2265" s="89" t="s">
        <v>525</v>
      </c>
      <c r="J2265" s="90">
        <v>56.573698</v>
      </c>
      <c r="K2265" s="90">
        <v>84.955777999999995</v>
      </c>
      <c r="L2265" s="89" t="s">
        <v>24</v>
      </c>
      <c r="M2265" s="89" t="s">
        <v>73</v>
      </c>
      <c r="N2265" s="89"/>
      <c r="O2265" s="89" t="s">
        <v>73</v>
      </c>
      <c r="P2265" s="90" t="s">
        <v>542</v>
      </c>
      <c r="Q2265" s="89" t="s">
        <v>543</v>
      </c>
      <c r="R2265" s="90">
        <v>178.4028307263163</v>
      </c>
      <c r="S2265" s="90">
        <v>577.6513816041828</v>
      </c>
      <c r="T2265" s="90">
        <v>98.458614335276465</v>
      </c>
      <c r="U2265" s="90">
        <v>2408.9881818181821</v>
      </c>
      <c r="V2265" s="90">
        <v>429.49950558686646</v>
      </c>
      <c r="W2265" s="90">
        <v>0.42709999999999998</v>
      </c>
      <c r="X2265" s="90">
        <v>15.43</v>
      </c>
      <c r="Y2265" s="90">
        <v>76.195849003209688</v>
      </c>
      <c r="Z2265" s="90">
        <v>246.71490508314648</v>
      </c>
      <c r="AA2265" s="90">
        <v>42.051674182596578</v>
      </c>
      <c r="AB2265" s="90">
        <v>1028.8788524545455</v>
      </c>
      <c r="AC2265" s="90">
        <v>183.43923883615065</v>
      </c>
      <c r="AD2265" s="90">
        <v>1577.2805195596488</v>
      </c>
    </row>
    <row r="2266" spans="1:30" x14ac:dyDescent="0.2">
      <c r="A2266" s="89" t="s">
        <v>1117</v>
      </c>
      <c r="B2266" s="89" t="s">
        <v>578</v>
      </c>
      <c r="C2266" s="89" t="s">
        <v>7</v>
      </c>
      <c r="D2266" s="89" t="s">
        <v>1015</v>
      </c>
      <c r="E2266" s="89" t="s">
        <v>609</v>
      </c>
      <c r="F2266" s="89" t="s">
        <v>609</v>
      </c>
      <c r="G2266" s="89" t="s">
        <v>541</v>
      </c>
      <c r="H2266" s="89" t="s">
        <v>472</v>
      </c>
      <c r="I2266" s="89" t="s">
        <v>525</v>
      </c>
      <c r="J2266" s="90">
        <v>56.573698</v>
      </c>
      <c r="K2266" s="90">
        <v>84.955777999999995</v>
      </c>
      <c r="L2266" s="89" t="s">
        <v>24</v>
      </c>
      <c r="M2266" s="89" t="s">
        <v>73</v>
      </c>
      <c r="N2266" s="89"/>
      <c r="O2266" s="89" t="s">
        <v>73</v>
      </c>
      <c r="P2266" s="90" t="s">
        <v>542</v>
      </c>
      <c r="Q2266" s="89" t="s">
        <v>543</v>
      </c>
      <c r="R2266" s="90">
        <v>178.4028307263163</v>
      </c>
      <c r="S2266" s="90">
        <v>577.6513816041828</v>
      </c>
      <c r="T2266" s="90">
        <v>98.458614335276465</v>
      </c>
      <c r="U2266" s="90">
        <v>2408.9881818181821</v>
      </c>
      <c r="V2266" s="90">
        <v>429.49950558686646</v>
      </c>
      <c r="W2266" s="90">
        <v>0.27690999999999999</v>
      </c>
      <c r="X2266" s="90">
        <v>15.43</v>
      </c>
      <c r="Y2266" s="90">
        <v>49.401527856424245</v>
      </c>
      <c r="Z2266" s="90">
        <v>159.95744408001426</v>
      </c>
      <c r="AA2266" s="90">
        <v>27.264174895581405</v>
      </c>
      <c r="AB2266" s="90">
        <v>667.07291742727273</v>
      </c>
      <c r="AC2266" s="90">
        <v>118.93270809205919</v>
      </c>
      <c r="AD2266" s="90">
        <v>1022.6287723513518</v>
      </c>
    </row>
    <row r="2267" spans="1:30" x14ac:dyDescent="0.2">
      <c r="A2267" s="89" t="s">
        <v>1117</v>
      </c>
      <c r="B2267" s="89" t="s">
        <v>577</v>
      </c>
      <c r="C2267" s="89" t="s">
        <v>9</v>
      </c>
      <c r="D2267" s="89" t="s">
        <v>1016</v>
      </c>
      <c r="E2267" s="89" t="s">
        <v>604</v>
      </c>
      <c r="F2267" s="89" t="s">
        <v>604</v>
      </c>
      <c r="G2267" s="89" t="s">
        <v>541</v>
      </c>
      <c r="H2267" s="89" t="s">
        <v>472</v>
      </c>
      <c r="I2267" s="89" t="s">
        <v>534</v>
      </c>
      <c r="J2267" s="90">
        <v>56.472307000000001</v>
      </c>
      <c r="K2267" s="90">
        <v>84.992547000000002</v>
      </c>
      <c r="L2267" s="89" t="s">
        <v>24</v>
      </c>
      <c r="M2267" s="89" t="s">
        <v>73</v>
      </c>
      <c r="N2267" s="89"/>
      <c r="O2267" s="89" t="s">
        <v>73</v>
      </c>
      <c r="P2267" s="90" t="s">
        <v>542</v>
      </c>
      <c r="Q2267" s="89" t="s">
        <v>543</v>
      </c>
      <c r="R2267" s="90">
        <v>479.9803524818098</v>
      </c>
      <c r="S2267" s="90">
        <v>295.12235540774935</v>
      </c>
      <c r="T2267" s="90">
        <v>47.077131593848343</v>
      </c>
      <c r="U2267" s="90">
        <v>2386.0969230769228</v>
      </c>
      <c r="V2267" s="90">
        <v>1415.3609494563868</v>
      </c>
      <c r="W2267" s="90">
        <v>5.9970000000000002E-2</v>
      </c>
      <c r="X2267" s="90">
        <v>206.55</v>
      </c>
      <c r="Y2267" s="90">
        <v>28.784421738334135</v>
      </c>
      <c r="Z2267" s="90">
        <v>17.698487653802729</v>
      </c>
      <c r="AA2267" s="90">
        <v>2.8232155816830851</v>
      </c>
      <c r="AB2267" s="90">
        <v>143.09423247692308</v>
      </c>
      <c r="AC2267" s="90">
        <v>84.879196138899516</v>
      </c>
      <c r="AD2267" s="90">
        <v>277.27955358964255</v>
      </c>
    </row>
    <row r="2268" spans="1:30" x14ac:dyDescent="0.2">
      <c r="A2268" s="89" t="s">
        <v>1117</v>
      </c>
      <c r="B2268" s="89" t="s">
        <v>577</v>
      </c>
      <c r="C2268" s="89" t="s">
        <v>4</v>
      </c>
      <c r="D2268" s="89" t="s">
        <v>1016</v>
      </c>
      <c r="E2268" s="89" t="s">
        <v>609</v>
      </c>
      <c r="F2268" s="89" t="s">
        <v>609</v>
      </c>
      <c r="G2268" s="89" t="s">
        <v>541</v>
      </c>
      <c r="H2268" s="89" t="s">
        <v>472</v>
      </c>
      <c r="I2268" s="89" t="s">
        <v>534</v>
      </c>
      <c r="J2268" s="90">
        <v>56.472307000000001</v>
      </c>
      <c r="K2268" s="90">
        <v>84.992547000000002</v>
      </c>
      <c r="L2268" s="89" t="s">
        <v>24</v>
      </c>
      <c r="M2268" s="89" t="s">
        <v>73</v>
      </c>
      <c r="N2268" s="89"/>
      <c r="O2268" s="89" t="s">
        <v>73</v>
      </c>
      <c r="P2268" s="90" t="s">
        <v>542</v>
      </c>
      <c r="Q2268" s="89" t="s">
        <v>543</v>
      </c>
      <c r="R2268" s="90">
        <v>178.4028307263163</v>
      </c>
      <c r="S2268" s="90">
        <v>577.6513816041828</v>
      </c>
      <c r="T2268" s="90">
        <v>98.458614335276465</v>
      </c>
      <c r="U2268" s="90">
        <v>2442.3507692307689</v>
      </c>
      <c r="V2268" s="90">
        <v>429.49950558686646</v>
      </c>
      <c r="W2268" s="90">
        <v>1.3164499999999999</v>
      </c>
      <c r="X2268" s="90">
        <v>21.65</v>
      </c>
      <c r="Y2268" s="90">
        <v>234.85840650965906</v>
      </c>
      <c r="Z2268" s="90">
        <v>760.44916131282639</v>
      </c>
      <c r="AA2268" s="90">
        <v>129.61584284167469</v>
      </c>
      <c r="AB2268" s="90">
        <v>3215.2326701538454</v>
      </c>
      <c r="AC2268" s="90">
        <v>565.41462412983026</v>
      </c>
      <c r="AD2268" s="90">
        <v>4905.570704947836</v>
      </c>
    </row>
    <row r="2269" spans="1:30" x14ac:dyDescent="0.2">
      <c r="A2269" s="89" t="s">
        <v>1117</v>
      </c>
      <c r="B2269" s="89" t="s">
        <v>577</v>
      </c>
      <c r="C2269" s="89" t="s">
        <v>5</v>
      </c>
      <c r="D2269" s="89" t="s">
        <v>1016</v>
      </c>
      <c r="E2269" s="89" t="s">
        <v>609</v>
      </c>
      <c r="F2269" s="89" t="s">
        <v>609</v>
      </c>
      <c r="G2269" s="89" t="s">
        <v>541</v>
      </c>
      <c r="H2269" s="89" t="s">
        <v>472</v>
      </c>
      <c r="I2269" s="89" t="s">
        <v>534</v>
      </c>
      <c r="J2269" s="90">
        <v>56.472307000000001</v>
      </c>
      <c r="K2269" s="90">
        <v>84.992547000000002</v>
      </c>
      <c r="L2269" s="89" t="s">
        <v>24</v>
      </c>
      <c r="M2269" s="89" t="s">
        <v>73</v>
      </c>
      <c r="N2269" s="89"/>
      <c r="O2269" s="89" t="s">
        <v>73</v>
      </c>
      <c r="P2269" s="90" t="s">
        <v>542</v>
      </c>
      <c r="Q2269" s="89" t="s">
        <v>543</v>
      </c>
      <c r="R2269" s="90">
        <v>178.4028307263163</v>
      </c>
      <c r="S2269" s="90">
        <v>577.6513816041828</v>
      </c>
      <c r="T2269" s="90">
        <v>98.458614335276465</v>
      </c>
      <c r="U2269" s="90">
        <v>2442.3507692307689</v>
      </c>
      <c r="V2269" s="90">
        <v>429.49950558686646</v>
      </c>
      <c r="W2269" s="90">
        <v>1.8037399999999999</v>
      </c>
      <c r="X2269" s="90">
        <v>21.65</v>
      </c>
      <c r="Y2269" s="90">
        <v>321.79232189428575</v>
      </c>
      <c r="Z2269" s="90">
        <v>1041.9329030547287</v>
      </c>
      <c r="AA2269" s="90">
        <v>177.59374102111155</v>
      </c>
      <c r="AB2269" s="90">
        <v>4405.3657764923073</v>
      </c>
      <c r="AC2269" s="90">
        <v>774.70543820725447</v>
      </c>
      <c r="AD2269" s="90">
        <v>6721.3901806696886</v>
      </c>
    </row>
    <row r="2270" spans="1:30" x14ac:dyDescent="0.2">
      <c r="A2270" s="89" t="s">
        <v>1117</v>
      </c>
      <c r="B2270" s="89" t="s">
        <v>577</v>
      </c>
      <c r="C2270" s="89" t="s">
        <v>10</v>
      </c>
      <c r="D2270" s="89" t="s">
        <v>1016</v>
      </c>
      <c r="E2270" s="89" t="s">
        <v>609</v>
      </c>
      <c r="F2270" s="89" t="s">
        <v>609</v>
      </c>
      <c r="G2270" s="89" t="s">
        <v>541</v>
      </c>
      <c r="H2270" s="89" t="s">
        <v>472</v>
      </c>
      <c r="I2270" s="89" t="s">
        <v>534</v>
      </c>
      <c r="J2270" s="90">
        <v>56.472307000000001</v>
      </c>
      <c r="K2270" s="90">
        <v>84.992547000000002</v>
      </c>
      <c r="L2270" s="89" t="s">
        <v>24</v>
      </c>
      <c r="M2270" s="89" t="s">
        <v>73</v>
      </c>
      <c r="N2270" s="89"/>
      <c r="O2270" s="89" t="s">
        <v>73</v>
      </c>
      <c r="P2270" s="90" t="s">
        <v>542</v>
      </c>
      <c r="Q2270" s="89" t="s">
        <v>543</v>
      </c>
      <c r="R2270" s="90">
        <v>178.4028307263163</v>
      </c>
      <c r="S2270" s="90">
        <v>577.6513816041828</v>
      </c>
      <c r="T2270" s="90">
        <v>98.458614335276465</v>
      </c>
      <c r="U2270" s="90">
        <v>2442.3507692307689</v>
      </c>
      <c r="V2270" s="90">
        <v>429.49950558686646</v>
      </c>
      <c r="W2270" s="90">
        <v>0.34469</v>
      </c>
      <c r="X2270" s="90">
        <v>21.65</v>
      </c>
      <c r="Y2270" s="90">
        <v>61.493671723053964</v>
      </c>
      <c r="Z2270" s="90">
        <v>199.11065472514576</v>
      </c>
      <c r="AA2270" s="90">
        <v>33.937699775226442</v>
      </c>
      <c r="AB2270" s="90">
        <v>841.85388664615368</v>
      </c>
      <c r="AC2270" s="90">
        <v>148.04418458073701</v>
      </c>
      <c r="AD2270" s="90">
        <v>1284.4400974503169</v>
      </c>
    </row>
    <row r="2271" spans="1:30" x14ac:dyDescent="0.2">
      <c r="A2271" s="89" t="s">
        <v>1117</v>
      </c>
      <c r="B2271" s="89" t="s">
        <v>578</v>
      </c>
      <c r="C2271" s="89" t="s">
        <v>6</v>
      </c>
      <c r="D2271" s="89" t="s">
        <v>1016</v>
      </c>
      <c r="E2271" s="89" t="s">
        <v>609</v>
      </c>
      <c r="F2271" s="89" t="s">
        <v>609</v>
      </c>
      <c r="G2271" s="89" t="s">
        <v>541</v>
      </c>
      <c r="H2271" s="89" t="s">
        <v>472</v>
      </c>
      <c r="I2271" s="89" t="s">
        <v>534</v>
      </c>
      <c r="J2271" s="90">
        <v>56.472307000000001</v>
      </c>
      <c r="K2271" s="90">
        <v>84.992547000000002</v>
      </c>
      <c r="L2271" s="89" t="s">
        <v>24</v>
      </c>
      <c r="M2271" s="89" t="s">
        <v>73</v>
      </c>
      <c r="N2271" s="89"/>
      <c r="O2271" s="89" t="s">
        <v>73</v>
      </c>
      <c r="P2271" s="90" t="s">
        <v>542</v>
      </c>
      <c r="Q2271" s="89" t="s">
        <v>543</v>
      </c>
      <c r="R2271" s="90">
        <v>178.4028307263163</v>
      </c>
      <c r="S2271" s="90">
        <v>577.6513816041828</v>
      </c>
      <c r="T2271" s="90">
        <v>98.458614335276465</v>
      </c>
      <c r="U2271" s="90">
        <v>2408.9881818181821</v>
      </c>
      <c r="V2271" s="90">
        <v>429.49950558686646</v>
      </c>
      <c r="W2271" s="90">
        <v>0.40676000000000001</v>
      </c>
      <c r="X2271" s="90">
        <v>21.65</v>
      </c>
      <c r="Y2271" s="90">
        <v>72.567135426236419</v>
      </c>
      <c r="Z2271" s="90">
        <v>234.96547598131741</v>
      </c>
      <c r="AA2271" s="90">
        <v>40.049025967017059</v>
      </c>
      <c r="AB2271" s="90">
        <v>979.88003283636374</v>
      </c>
      <c r="AC2271" s="90">
        <v>174.7032188925138</v>
      </c>
      <c r="AD2271" s="90">
        <v>1502.1648891034486</v>
      </c>
    </row>
    <row r="2272" spans="1:30" x14ac:dyDescent="0.2">
      <c r="A2272" s="89" t="s">
        <v>1117</v>
      </c>
      <c r="B2272" s="89" t="s">
        <v>578</v>
      </c>
      <c r="C2272" s="89" t="s">
        <v>7</v>
      </c>
      <c r="D2272" s="89" t="s">
        <v>1016</v>
      </c>
      <c r="E2272" s="89" t="s">
        <v>609</v>
      </c>
      <c r="F2272" s="89" t="s">
        <v>609</v>
      </c>
      <c r="G2272" s="89" t="s">
        <v>541</v>
      </c>
      <c r="H2272" s="89" t="s">
        <v>472</v>
      </c>
      <c r="I2272" s="89" t="s">
        <v>534</v>
      </c>
      <c r="J2272" s="90">
        <v>56.472307000000001</v>
      </c>
      <c r="K2272" s="90">
        <v>84.992547000000002</v>
      </c>
      <c r="L2272" s="89" t="s">
        <v>24</v>
      </c>
      <c r="M2272" s="89" t="s">
        <v>73</v>
      </c>
      <c r="N2272" s="89"/>
      <c r="O2272" s="89" t="s">
        <v>73</v>
      </c>
      <c r="P2272" s="90" t="s">
        <v>542</v>
      </c>
      <c r="Q2272" s="89" t="s">
        <v>543</v>
      </c>
      <c r="R2272" s="90">
        <v>178.4028307263163</v>
      </c>
      <c r="S2272" s="90">
        <v>577.6513816041828</v>
      </c>
      <c r="T2272" s="90">
        <v>98.458614335276465</v>
      </c>
      <c r="U2272" s="90">
        <v>2408.9881818181821</v>
      </c>
      <c r="V2272" s="90">
        <v>429.49950558686646</v>
      </c>
      <c r="W2272" s="90">
        <v>0.26372000000000001</v>
      </c>
      <c r="X2272" s="90">
        <v>21.65</v>
      </c>
      <c r="Y2272" s="90">
        <v>47.048394519144132</v>
      </c>
      <c r="Z2272" s="90">
        <v>152.33822235665508</v>
      </c>
      <c r="AA2272" s="90">
        <v>25.96550577249911</v>
      </c>
      <c r="AB2272" s="90">
        <v>635.29836330909097</v>
      </c>
      <c r="AC2272" s="90">
        <v>113.26760961336842</v>
      </c>
      <c r="AD2272" s="90">
        <v>973.91809557075771</v>
      </c>
    </row>
    <row r="2273" spans="1:30" x14ac:dyDescent="0.2">
      <c r="A2273" s="89" t="s">
        <v>1117</v>
      </c>
      <c r="B2273" s="89" t="s">
        <v>577</v>
      </c>
      <c r="C2273" s="89" t="s">
        <v>5</v>
      </c>
      <c r="D2273" s="89" t="s">
        <v>1017</v>
      </c>
      <c r="E2273" s="89" t="s">
        <v>608</v>
      </c>
      <c r="F2273" s="89" t="s">
        <v>608</v>
      </c>
      <c r="G2273" s="89" t="s">
        <v>541</v>
      </c>
      <c r="H2273" s="89" t="s">
        <v>472</v>
      </c>
      <c r="I2273" s="89" t="s">
        <v>480</v>
      </c>
      <c r="J2273" s="90">
        <v>53.791485999999999</v>
      </c>
      <c r="K2273" s="90">
        <v>81.354557999999997</v>
      </c>
      <c r="L2273" s="89" t="s">
        <v>24</v>
      </c>
      <c r="M2273" s="89" t="s">
        <v>32</v>
      </c>
      <c r="N2273" s="89"/>
      <c r="O2273" s="89" t="s">
        <v>32</v>
      </c>
      <c r="P2273" s="90" t="s">
        <v>542</v>
      </c>
      <c r="Q2273" s="89" t="s">
        <v>543</v>
      </c>
      <c r="R2273" s="90">
        <v>37.246755611111105</v>
      </c>
      <c r="S2273" s="90">
        <v>189.01297827777779</v>
      </c>
      <c r="T2273" s="90">
        <v>16.034161722222223</v>
      </c>
      <c r="U2273" s="90">
        <v>0</v>
      </c>
      <c r="V2273" s="90">
        <v>4118.6343000000006</v>
      </c>
      <c r="W2273" s="90">
        <v>0.81194</v>
      </c>
      <c r="X2273" s="90">
        <v>751.85</v>
      </c>
      <c r="Y2273" s="90">
        <v>30.242130750885551</v>
      </c>
      <c r="Z2273" s="90">
        <v>153.46719758285889</v>
      </c>
      <c r="AA2273" s="90">
        <v>13.018777268741111</v>
      </c>
      <c r="AB2273" s="90">
        <v>0</v>
      </c>
      <c r="AC2273" s="90">
        <v>3344.0839335420005</v>
      </c>
      <c r="AD2273" s="90">
        <v>3540.8120391444859</v>
      </c>
    </row>
    <row r="2274" spans="1:30" x14ac:dyDescent="0.2">
      <c r="A2274" s="89" t="s">
        <v>1117</v>
      </c>
      <c r="B2274" s="89" t="s">
        <v>577</v>
      </c>
      <c r="C2274" s="89" t="s">
        <v>10</v>
      </c>
      <c r="D2274" s="89" t="s">
        <v>1017</v>
      </c>
      <c r="E2274" s="89" t="s">
        <v>608</v>
      </c>
      <c r="F2274" s="89" t="s">
        <v>608</v>
      </c>
      <c r="G2274" s="89" t="s">
        <v>541</v>
      </c>
      <c r="H2274" s="89" t="s">
        <v>472</v>
      </c>
      <c r="I2274" s="89" t="s">
        <v>480</v>
      </c>
      <c r="J2274" s="90">
        <v>53.791485999999999</v>
      </c>
      <c r="K2274" s="90">
        <v>81.354557999999997</v>
      </c>
      <c r="L2274" s="89" t="s">
        <v>24</v>
      </c>
      <c r="M2274" s="89" t="s">
        <v>32</v>
      </c>
      <c r="N2274" s="89"/>
      <c r="O2274" s="89" t="s">
        <v>32</v>
      </c>
      <c r="P2274" s="90" t="s">
        <v>542</v>
      </c>
      <c r="Q2274" s="89" t="s">
        <v>543</v>
      </c>
      <c r="R2274" s="90">
        <v>37.246755611111105</v>
      </c>
      <c r="S2274" s="90">
        <v>189.01297827777779</v>
      </c>
      <c r="T2274" s="90">
        <v>16.034161722222223</v>
      </c>
      <c r="U2274" s="90">
        <v>0</v>
      </c>
      <c r="V2274" s="90">
        <v>4118.6343000000006</v>
      </c>
      <c r="W2274" s="90">
        <v>0.15475</v>
      </c>
      <c r="X2274" s="90">
        <v>751.85</v>
      </c>
      <c r="Y2274" s="90">
        <v>5.7639354308194433</v>
      </c>
      <c r="Z2274" s="90">
        <v>29.249758388486114</v>
      </c>
      <c r="AA2274" s="90">
        <v>2.4812865265138888</v>
      </c>
      <c r="AB2274" s="90">
        <v>0</v>
      </c>
      <c r="AC2274" s="90">
        <v>637.3586579250001</v>
      </c>
      <c r="AD2274" s="90">
        <v>674.8536382708196</v>
      </c>
    </row>
    <row r="2275" spans="1:30" x14ac:dyDescent="0.2">
      <c r="A2275" s="89" t="s">
        <v>1117</v>
      </c>
      <c r="B2275" s="89" t="s">
        <v>577</v>
      </c>
      <c r="C2275" s="89" t="s">
        <v>9</v>
      </c>
      <c r="D2275" s="89" t="s">
        <v>1017</v>
      </c>
      <c r="E2275" s="89" t="s">
        <v>608</v>
      </c>
      <c r="F2275" s="89" t="s">
        <v>608</v>
      </c>
      <c r="G2275" s="89" t="s">
        <v>541</v>
      </c>
      <c r="H2275" s="89" t="s">
        <v>472</v>
      </c>
      <c r="I2275" s="89" t="s">
        <v>480</v>
      </c>
      <c r="J2275" s="90">
        <v>53.791485999999999</v>
      </c>
      <c r="K2275" s="90">
        <v>81.354557999999997</v>
      </c>
      <c r="L2275" s="89" t="s">
        <v>24</v>
      </c>
      <c r="M2275" s="89" t="s">
        <v>32</v>
      </c>
      <c r="N2275" s="89"/>
      <c r="O2275" s="89" t="s">
        <v>32</v>
      </c>
      <c r="P2275" s="90" t="s">
        <v>542</v>
      </c>
      <c r="Q2275" s="89" t="s">
        <v>543</v>
      </c>
      <c r="R2275" s="90">
        <v>37.246755611111105</v>
      </c>
      <c r="S2275" s="90">
        <v>189.01297827777779</v>
      </c>
      <c r="T2275" s="90">
        <v>16.034161722222223</v>
      </c>
      <c r="U2275" s="90">
        <v>0</v>
      </c>
      <c r="V2275" s="90">
        <v>4118.6343000000006</v>
      </c>
      <c r="W2275" s="90">
        <v>2.6679999999999999E-2</v>
      </c>
      <c r="X2275" s="90">
        <v>751.85</v>
      </c>
      <c r="Y2275" s="90">
        <v>0.99374343970444423</v>
      </c>
      <c r="Z2275" s="90">
        <v>5.0428662604511114</v>
      </c>
      <c r="AA2275" s="90">
        <v>0.42779143474888887</v>
      </c>
      <c r="AB2275" s="90">
        <v>0</v>
      </c>
      <c r="AC2275" s="90">
        <v>109.88516312400002</v>
      </c>
      <c r="AD2275" s="90">
        <v>116.34956425890446</v>
      </c>
    </row>
    <row r="2276" spans="1:30" x14ac:dyDescent="0.2">
      <c r="A2276" s="89" t="s">
        <v>1117</v>
      </c>
      <c r="B2276" s="89" t="s">
        <v>577</v>
      </c>
      <c r="C2276" s="89" t="s">
        <v>4</v>
      </c>
      <c r="D2276" s="89" t="s">
        <v>1017</v>
      </c>
      <c r="E2276" s="89" t="s">
        <v>612</v>
      </c>
      <c r="F2276" s="89" t="s">
        <v>612</v>
      </c>
      <c r="G2276" s="89" t="s">
        <v>541</v>
      </c>
      <c r="H2276" s="89" t="s">
        <v>472</v>
      </c>
      <c r="I2276" s="89" t="s">
        <v>480</v>
      </c>
      <c r="J2276" s="90">
        <v>53.791485999999999</v>
      </c>
      <c r="K2276" s="90">
        <v>81.354557999999997</v>
      </c>
      <c r="L2276" s="89" t="s">
        <v>24</v>
      </c>
      <c r="M2276" s="89" t="s">
        <v>32</v>
      </c>
      <c r="N2276" s="89"/>
      <c r="O2276" s="89" t="s">
        <v>32</v>
      </c>
      <c r="P2276" s="90" t="s">
        <v>542</v>
      </c>
      <c r="Q2276" s="89" t="s">
        <v>543</v>
      </c>
      <c r="R2276" s="90">
        <v>356.34522196</v>
      </c>
      <c r="S2276" s="90">
        <v>218.96523092000001</v>
      </c>
      <c r="T2276" s="90">
        <v>11.786150933333333</v>
      </c>
      <c r="U2276" s="90">
        <v>796.42</v>
      </c>
      <c r="V2276" s="90">
        <v>1847.9594513590293</v>
      </c>
      <c r="W2276" s="90">
        <v>0.95838000000000001</v>
      </c>
      <c r="X2276" s="90">
        <v>240.19</v>
      </c>
      <c r="Y2276" s="90">
        <v>341.5141338220248</v>
      </c>
      <c r="Z2276" s="90">
        <v>209.85189800910962</v>
      </c>
      <c r="AA2276" s="90">
        <v>11.295611331488001</v>
      </c>
      <c r="AB2276" s="90">
        <v>763.27299959999993</v>
      </c>
      <c r="AC2276" s="90">
        <v>1771.0473789934665</v>
      </c>
      <c r="AD2276" s="90">
        <v>3096.9820217560891</v>
      </c>
    </row>
    <row r="2277" spans="1:30" x14ac:dyDescent="0.2">
      <c r="A2277" s="89" t="s">
        <v>1117</v>
      </c>
      <c r="B2277" s="89" t="s">
        <v>578</v>
      </c>
      <c r="C2277" s="89" t="s">
        <v>6</v>
      </c>
      <c r="D2277" s="89" t="s">
        <v>1017</v>
      </c>
      <c r="E2277" s="89" t="s">
        <v>612</v>
      </c>
      <c r="F2277" s="89" t="s">
        <v>612</v>
      </c>
      <c r="G2277" s="89" t="s">
        <v>541</v>
      </c>
      <c r="H2277" s="89" t="s">
        <v>472</v>
      </c>
      <c r="I2277" s="89" t="s">
        <v>480</v>
      </c>
      <c r="J2277" s="90">
        <v>53.791485999999999</v>
      </c>
      <c r="K2277" s="90">
        <v>81.354557999999997</v>
      </c>
      <c r="L2277" s="89" t="s">
        <v>24</v>
      </c>
      <c r="M2277" s="89" t="s">
        <v>32</v>
      </c>
      <c r="N2277" s="89"/>
      <c r="O2277" s="89" t="s">
        <v>32</v>
      </c>
      <c r="P2277" s="90" t="s">
        <v>542</v>
      </c>
      <c r="Q2277" s="89" t="s">
        <v>543</v>
      </c>
      <c r="R2277" s="90">
        <v>356.34522196</v>
      </c>
      <c r="S2277" s="90">
        <v>218.96523092000001</v>
      </c>
      <c r="T2277" s="90">
        <v>11.786150933333333</v>
      </c>
      <c r="U2277" s="90">
        <v>796.42</v>
      </c>
      <c r="V2277" s="90">
        <v>1847.9594513590293</v>
      </c>
      <c r="W2277" s="90">
        <v>0.16603999999999999</v>
      </c>
      <c r="X2277" s="90">
        <v>240.19</v>
      </c>
      <c r="Y2277" s="90">
        <v>59.1675606542384</v>
      </c>
      <c r="Z2277" s="90">
        <v>36.356986941956798</v>
      </c>
      <c r="AA2277" s="90">
        <v>1.9569725009706667</v>
      </c>
      <c r="AB2277" s="90">
        <v>132.2375768</v>
      </c>
      <c r="AC2277" s="90">
        <v>306.83518730365324</v>
      </c>
      <c r="AD2277" s="90">
        <v>536.5542842008191</v>
      </c>
    </row>
    <row r="2278" spans="1:30" x14ac:dyDescent="0.2">
      <c r="A2278" s="89" t="s">
        <v>1117</v>
      </c>
      <c r="B2278" s="89" t="s">
        <v>578</v>
      </c>
      <c r="C2278" s="89" t="s">
        <v>7</v>
      </c>
      <c r="D2278" s="89" t="s">
        <v>1017</v>
      </c>
      <c r="E2278" s="89" t="s">
        <v>612</v>
      </c>
      <c r="F2278" s="89" t="s">
        <v>612</v>
      </c>
      <c r="G2278" s="89" t="s">
        <v>541</v>
      </c>
      <c r="H2278" s="89" t="s">
        <v>472</v>
      </c>
      <c r="I2278" s="89" t="s">
        <v>480</v>
      </c>
      <c r="J2278" s="90">
        <v>53.791485999999999</v>
      </c>
      <c r="K2278" s="90">
        <v>81.354557999999997</v>
      </c>
      <c r="L2278" s="89" t="s">
        <v>24</v>
      </c>
      <c r="M2278" s="89" t="s">
        <v>32</v>
      </c>
      <c r="N2278" s="89"/>
      <c r="O2278" s="89" t="s">
        <v>32</v>
      </c>
      <c r="P2278" s="90" t="s">
        <v>542</v>
      </c>
      <c r="Q2278" s="89" t="s">
        <v>543</v>
      </c>
      <c r="R2278" s="90">
        <v>356.34522196</v>
      </c>
      <c r="S2278" s="90">
        <v>218.96523092000001</v>
      </c>
      <c r="T2278" s="90">
        <v>11.786150933333333</v>
      </c>
      <c r="U2278" s="90">
        <v>796.42</v>
      </c>
      <c r="V2278" s="90">
        <v>1847.9594513590293</v>
      </c>
      <c r="W2278" s="90">
        <v>8.1199999999999994E-2</v>
      </c>
      <c r="X2278" s="90">
        <v>240.19</v>
      </c>
      <c r="Y2278" s="90">
        <v>28.935232023151997</v>
      </c>
      <c r="Z2278" s="90">
        <v>17.779976750703998</v>
      </c>
      <c r="AA2278" s="90">
        <v>0.9570354557866666</v>
      </c>
      <c r="AB2278" s="90">
        <v>64.669303999999997</v>
      </c>
      <c r="AC2278" s="90">
        <v>150.05430745035318</v>
      </c>
      <c r="AD2278" s="90">
        <v>262.39585567999586</v>
      </c>
    </row>
    <row r="2279" spans="1:30" x14ac:dyDescent="0.2">
      <c r="A2279" s="89" t="s">
        <v>1117</v>
      </c>
      <c r="B2279" s="89" t="s">
        <v>577</v>
      </c>
      <c r="C2279" s="89" t="s">
        <v>5</v>
      </c>
      <c r="D2279" s="89" t="s">
        <v>1018</v>
      </c>
      <c r="E2279" s="89" t="s">
        <v>611</v>
      </c>
      <c r="F2279" s="89" t="s">
        <v>611</v>
      </c>
      <c r="G2279" s="89" t="s">
        <v>541</v>
      </c>
      <c r="H2279" s="89" t="s">
        <v>472</v>
      </c>
      <c r="I2279" s="89" t="s">
        <v>481</v>
      </c>
      <c r="J2279" s="90">
        <v>53.356250000000003</v>
      </c>
      <c r="K2279" s="90">
        <v>83.696565000000007</v>
      </c>
      <c r="L2279" s="89" t="s">
        <v>24</v>
      </c>
      <c r="M2279" s="89" t="s">
        <v>32</v>
      </c>
      <c r="N2279" s="89"/>
      <c r="O2279" s="89" t="s">
        <v>32</v>
      </c>
      <c r="P2279" s="90" t="s">
        <v>542</v>
      </c>
      <c r="Q2279" s="89" t="s">
        <v>543</v>
      </c>
      <c r="R2279" s="90">
        <v>352.94118685121134</v>
      </c>
      <c r="S2279" s="90">
        <v>461.18097968179353</v>
      </c>
      <c r="T2279" s="90">
        <v>98.754767845728466</v>
      </c>
      <c r="U2279" s="90">
        <v>2028.6876923076925</v>
      </c>
      <c r="V2279" s="90">
        <v>1296.3182811919016</v>
      </c>
      <c r="W2279" s="90">
        <v>1.60223</v>
      </c>
      <c r="X2279" s="90">
        <v>168.49</v>
      </c>
      <c r="Y2279" s="90">
        <v>565.49295780861632</v>
      </c>
      <c r="Z2279" s="90">
        <v>738.91800107556003</v>
      </c>
      <c r="AA2279" s="90">
        <v>158.22785168546153</v>
      </c>
      <c r="AB2279" s="90">
        <v>3250.4242812461544</v>
      </c>
      <c r="AC2279" s="90">
        <v>2077.0000396741007</v>
      </c>
      <c r="AD2279" s="90">
        <v>6790.0631314898928</v>
      </c>
    </row>
    <row r="2280" spans="1:30" x14ac:dyDescent="0.2">
      <c r="A2280" s="89" t="s">
        <v>1117</v>
      </c>
      <c r="B2280" s="89" t="s">
        <v>577</v>
      </c>
      <c r="C2280" s="89" t="s">
        <v>10</v>
      </c>
      <c r="D2280" s="89" t="s">
        <v>1018</v>
      </c>
      <c r="E2280" s="89" t="s">
        <v>611</v>
      </c>
      <c r="F2280" s="89" t="s">
        <v>611</v>
      </c>
      <c r="G2280" s="89" t="s">
        <v>541</v>
      </c>
      <c r="H2280" s="89" t="s">
        <v>472</v>
      </c>
      <c r="I2280" s="89" t="s">
        <v>481</v>
      </c>
      <c r="J2280" s="90">
        <v>53.356250000000003</v>
      </c>
      <c r="K2280" s="90">
        <v>83.696565000000007</v>
      </c>
      <c r="L2280" s="89" t="s">
        <v>24</v>
      </c>
      <c r="M2280" s="89" t="s">
        <v>32</v>
      </c>
      <c r="N2280" s="89"/>
      <c r="O2280" s="89" t="s">
        <v>32</v>
      </c>
      <c r="P2280" s="90" t="s">
        <v>542</v>
      </c>
      <c r="Q2280" s="89" t="s">
        <v>543</v>
      </c>
      <c r="R2280" s="90">
        <v>352.94118685121134</v>
      </c>
      <c r="S2280" s="90">
        <v>461.18097968179353</v>
      </c>
      <c r="T2280" s="90">
        <v>98.754767845728466</v>
      </c>
      <c r="U2280" s="90">
        <v>2028.6876923076925</v>
      </c>
      <c r="V2280" s="90">
        <v>1296.3182811919016</v>
      </c>
      <c r="W2280" s="90">
        <v>0.30537999999999998</v>
      </c>
      <c r="X2280" s="90">
        <v>168.49</v>
      </c>
      <c r="Y2280" s="90">
        <v>107.78117964062291</v>
      </c>
      <c r="Z2280" s="90">
        <v>140.83544757522611</v>
      </c>
      <c r="AA2280" s="90">
        <v>30.157731004728557</v>
      </c>
      <c r="AB2280" s="90">
        <v>619.52064747692305</v>
      </c>
      <c r="AC2280" s="90">
        <v>395.86967671038292</v>
      </c>
      <c r="AD2280" s="90">
        <v>1294.1646824078834</v>
      </c>
    </row>
    <row r="2281" spans="1:30" x14ac:dyDescent="0.2">
      <c r="A2281" s="89" t="s">
        <v>1117</v>
      </c>
      <c r="B2281" s="89" t="s">
        <v>577</v>
      </c>
      <c r="C2281" s="89" t="s">
        <v>9</v>
      </c>
      <c r="D2281" s="89" t="s">
        <v>1018</v>
      </c>
      <c r="E2281" s="89" t="s">
        <v>611</v>
      </c>
      <c r="F2281" s="89" t="s">
        <v>611</v>
      </c>
      <c r="G2281" s="89" t="s">
        <v>541</v>
      </c>
      <c r="H2281" s="89" t="s">
        <v>472</v>
      </c>
      <c r="I2281" s="89" t="s">
        <v>481</v>
      </c>
      <c r="J2281" s="90">
        <v>53.356250000000003</v>
      </c>
      <c r="K2281" s="90">
        <v>83.696565000000007</v>
      </c>
      <c r="L2281" s="89" t="s">
        <v>24</v>
      </c>
      <c r="M2281" s="89" t="s">
        <v>32</v>
      </c>
      <c r="N2281" s="89"/>
      <c r="O2281" s="89" t="s">
        <v>32</v>
      </c>
      <c r="P2281" s="90" t="s">
        <v>542</v>
      </c>
      <c r="Q2281" s="89" t="s">
        <v>543</v>
      </c>
      <c r="R2281" s="90">
        <v>352.94118685121134</v>
      </c>
      <c r="S2281" s="90">
        <v>461.18097968179353</v>
      </c>
      <c r="T2281" s="90">
        <v>98.754767845728466</v>
      </c>
      <c r="U2281" s="90">
        <v>2028.6876923076925</v>
      </c>
      <c r="V2281" s="90">
        <v>1296.3182811919016</v>
      </c>
      <c r="W2281" s="90">
        <v>5.2639999999999999E-2</v>
      </c>
      <c r="X2281" s="90">
        <v>168.49</v>
      </c>
      <c r="Y2281" s="90">
        <v>18.578824075847766</v>
      </c>
      <c r="Z2281" s="90">
        <v>24.276566770449612</v>
      </c>
      <c r="AA2281" s="90">
        <v>5.198450979399146</v>
      </c>
      <c r="AB2281" s="90">
        <v>106.79012012307693</v>
      </c>
      <c r="AC2281" s="90">
        <v>68.238194321941705</v>
      </c>
      <c r="AD2281" s="90">
        <v>223.08215627071516</v>
      </c>
    </row>
    <row r="2282" spans="1:30" x14ac:dyDescent="0.2">
      <c r="A2282" s="89" t="s">
        <v>1117</v>
      </c>
      <c r="B2282" s="89" t="s">
        <v>578</v>
      </c>
      <c r="C2282" s="89" t="s">
        <v>6</v>
      </c>
      <c r="D2282" s="89" t="s">
        <v>1018</v>
      </c>
      <c r="E2282" s="89" t="s">
        <v>611</v>
      </c>
      <c r="F2282" s="89" t="s">
        <v>611</v>
      </c>
      <c r="G2282" s="89" t="s">
        <v>541</v>
      </c>
      <c r="H2282" s="89" t="s">
        <v>472</v>
      </c>
      <c r="I2282" s="89" t="s">
        <v>481</v>
      </c>
      <c r="J2282" s="90">
        <v>53.356250000000003</v>
      </c>
      <c r="K2282" s="90">
        <v>83.696565000000007</v>
      </c>
      <c r="L2282" s="89" t="s">
        <v>24</v>
      </c>
      <c r="M2282" s="89" t="s">
        <v>32</v>
      </c>
      <c r="N2282" s="89"/>
      <c r="O2282" s="89" t="s">
        <v>32</v>
      </c>
      <c r="P2282" s="90" t="s">
        <v>542</v>
      </c>
      <c r="Q2282" s="89" t="s">
        <v>543</v>
      </c>
      <c r="R2282" s="90">
        <v>352.94118685121134</v>
      </c>
      <c r="S2282" s="90">
        <v>461.18097968179353</v>
      </c>
      <c r="T2282" s="90">
        <v>98.754767845728466</v>
      </c>
      <c r="U2282" s="90">
        <v>1999.1163636363633</v>
      </c>
      <c r="V2282" s="90">
        <v>1296.3182811919016</v>
      </c>
      <c r="W2282" s="90">
        <v>0.32765</v>
      </c>
      <c r="X2282" s="90">
        <v>168.49</v>
      </c>
      <c r="Y2282" s="90">
        <v>115.64117987179939</v>
      </c>
      <c r="Z2282" s="90">
        <v>151.10594799273966</v>
      </c>
      <c r="AA2282" s="90">
        <v>32.356999684652934</v>
      </c>
      <c r="AB2282" s="90">
        <v>655.01047654545448</v>
      </c>
      <c r="AC2282" s="90">
        <v>424.73868483252659</v>
      </c>
      <c r="AD2282" s="90">
        <v>1378.853288927173</v>
      </c>
    </row>
    <row r="2283" spans="1:30" x14ac:dyDescent="0.2">
      <c r="A2283" s="89" t="s">
        <v>1117</v>
      </c>
      <c r="B2283" s="89" t="s">
        <v>578</v>
      </c>
      <c r="C2283" s="89" t="s">
        <v>7</v>
      </c>
      <c r="D2283" s="89" t="s">
        <v>1018</v>
      </c>
      <c r="E2283" s="89" t="s">
        <v>611</v>
      </c>
      <c r="F2283" s="89" t="s">
        <v>611</v>
      </c>
      <c r="G2283" s="89" t="s">
        <v>541</v>
      </c>
      <c r="H2283" s="89" t="s">
        <v>472</v>
      </c>
      <c r="I2283" s="89" t="s">
        <v>481</v>
      </c>
      <c r="J2283" s="90">
        <v>53.356250000000003</v>
      </c>
      <c r="K2283" s="90">
        <v>83.696565000000007</v>
      </c>
      <c r="L2283" s="89" t="s">
        <v>24</v>
      </c>
      <c r="M2283" s="89" t="s">
        <v>32</v>
      </c>
      <c r="N2283" s="89"/>
      <c r="O2283" s="89" t="s">
        <v>32</v>
      </c>
      <c r="P2283" s="90" t="s">
        <v>542</v>
      </c>
      <c r="Q2283" s="89" t="s">
        <v>543</v>
      </c>
      <c r="R2283" s="90">
        <v>352.94118685121134</v>
      </c>
      <c r="S2283" s="90">
        <v>461.18097968179353</v>
      </c>
      <c r="T2283" s="90">
        <v>98.754767845728466</v>
      </c>
      <c r="U2283" s="90">
        <v>1999.1163636363633</v>
      </c>
      <c r="V2283" s="90">
        <v>1296.3182811919016</v>
      </c>
      <c r="W2283" s="90">
        <v>0.16023000000000001</v>
      </c>
      <c r="X2283" s="90">
        <v>168.49</v>
      </c>
      <c r="Y2283" s="90">
        <v>56.551766369169599</v>
      </c>
      <c r="Z2283" s="90">
        <v>73.895028374413783</v>
      </c>
      <c r="AA2283" s="90">
        <v>15.823476451921072</v>
      </c>
      <c r="AB2283" s="90">
        <v>320.31841494545449</v>
      </c>
      <c r="AC2283" s="90">
        <v>207.70907819537842</v>
      </c>
      <c r="AD2283" s="90">
        <v>674.29776433633742</v>
      </c>
    </row>
    <row r="2284" spans="1:30" x14ac:dyDescent="0.2">
      <c r="A2284" s="89" t="s">
        <v>1117</v>
      </c>
      <c r="B2284" s="89" t="s">
        <v>577</v>
      </c>
      <c r="C2284" s="89" t="s">
        <v>4</v>
      </c>
      <c r="D2284" s="89" t="s">
        <v>1018</v>
      </c>
      <c r="E2284" s="89" t="s">
        <v>612</v>
      </c>
      <c r="F2284" s="89" t="s">
        <v>612</v>
      </c>
      <c r="G2284" s="89" t="s">
        <v>541</v>
      </c>
      <c r="H2284" s="89" t="s">
        <v>472</v>
      </c>
      <c r="I2284" s="89" t="s">
        <v>481</v>
      </c>
      <c r="J2284" s="90">
        <v>53.356250000000003</v>
      </c>
      <c r="K2284" s="90">
        <v>83.696565000000007</v>
      </c>
      <c r="L2284" s="89" t="s">
        <v>24</v>
      </c>
      <c r="M2284" s="89" t="s">
        <v>32</v>
      </c>
      <c r="N2284" s="89"/>
      <c r="O2284" s="89" t="s">
        <v>32</v>
      </c>
      <c r="P2284" s="90" t="s">
        <v>542</v>
      </c>
      <c r="Q2284" s="89" t="s">
        <v>543</v>
      </c>
      <c r="R2284" s="90">
        <v>356.34522196</v>
      </c>
      <c r="S2284" s="90">
        <v>218.96523092000001</v>
      </c>
      <c r="T2284" s="90">
        <v>11.786150933333333</v>
      </c>
      <c r="U2284" s="90">
        <v>796.42</v>
      </c>
      <c r="V2284" s="90">
        <v>2103.5454997962956</v>
      </c>
      <c r="W2284" s="90">
        <v>1.8912</v>
      </c>
      <c r="X2284" s="90">
        <v>273.41000000000003</v>
      </c>
      <c r="Y2284" s="90">
        <v>673.92008377075206</v>
      </c>
      <c r="Z2284" s="90">
        <v>414.10704471590401</v>
      </c>
      <c r="AA2284" s="90">
        <v>22.289968645119998</v>
      </c>
      <c r="AB2284" s="90">
        <v>1506.1895039999999</v>
      </c>
      <c r="AC2284" s="90">
        <v>3978.2252492147545</v>
      </c>
      <c r="AD2284" s="90">
        <v>6594.7318503465303</v>
      </c>
    </row>
    <row r="2285" spans="1:30" x14ac:dyDescent="0.2">
      <c r="A2285" s="89" t="s">
        <v>1117</v>
      </c>
      <c r="B2285" s="89" t="s">
        <v>577</v>
      </c>
      <c r="C2285" s="89" t="s">
        <v>5</v>
      </c>
      <c r="D2285" s="89" t="s">
        <v>1019</v>
      </c>
      <c r="E2285" s="89" t="s">
        <v>611</v>
      </c>
      <c r="F2285" s="89" t="s">
        <v>611</v>
      </c>
      <c r="G2285" s="89" t="s">
        <v>541</v>
      </c>
      <c r="H2285" s="89" t="s">
        <v>472</v>
      </c>
      <c r="I2285" s="89" t="s">
        <v>482</v>
      </c>
      <c r="J2285" s="90">
        <v>53.364471999999999</v>
      </c>
      <c r="K2285" s="90">
        <v>83.760013000000001</v>
      </c>
      <c r="L2285" s="89" t="s">
        <v>24</v>
      </c>
      <c r="M2285" s="89" t="s">
        <v>32</v>
      </c>
      <c r="N2285" s="89"/>
      <c r="O2285" s="89" t="s">
        <v>32</v>
      </c>
      <c r="P2285" s="90" t="s">
        <v>542</v>
      </c>
      <c r="Q2285" s="89" t="s">
        <v>543</v>
      </c>
      <c r="R2285" s="90">
        <v>352.94118685121134</v>
      </c>
      <c r="S2285" s="90">
        <v>461.18097968179353</v>
      </c>
      <c r="T2285" s="90">
        <v>98.754767845728466</v>
      </c>
      <c r="U2285" s="90">
        <v>2028.6876923076925</v>
      </c>
      <c r="V2285" s="90">
        <v>1248.5401547380959</v>
      </c>
      <c r="W2285" s="90">
        <v>0.81194</v>
      </c>
      <c r="X2285" s="90">
        <v>162.28</v>
      </c>
      <c r="Y2285" s="90">
        <v>286.56706725197256</v>
      </c>
      <c r="Z2285" s="90">
        <v>374.45128464283545</v>
      </c>
      <c r="AA2285" s="90">
        <v>80.182946204660766</v>
      </c>
      <c r="AB2285" s="90">
        <v>1647.1726848923079</v>
      </c>
      <c r="AC2285" s="90">
        <v>1013.7396932380495</v>
      </c>
      <c r="AD2285" s="90">
        <v>3402.1136762298265</v>
      </c>
    </row>
    <row r="2286" spans="1:30" x14ac:dyDescent="0.2">
      <c r="A2286" s="89" t="s">
        <v>1117</v>
      </c>
      <c r="B2286" s="89" t="s">
        <v>577</v>
      </c>
      <c r="C2286" s="89" t="s">
        <v>10</v>
      </c>
      <c r="D2286" s="89" t="s">
        <v>1019</v>
      </c>
      <c r="E2286" s="89" t="s">
        <v>611</v>
      </c>
      <c r="F2286" s="89" t="s">
        <v>611</v>
      </c>
      <c r="G2286" s="89" t="s">
        <v>541</v>
      </c>
      <c r="H2286" s="89" t="s">
        <v>472</v>
      </c>
      <c r="I2286" s="89" t="s">
        <v>482</v>
      </c>
      <c r="J2286" s="90">
        <v>53.364471999999999</v>
      </c>
      <c r="K2286" s="90">
        <v>83.760013000000001</v>
      </c>
      <c r="L2286" s="89" t="s">
        <v>24</v>
      </c>
      <c r="M2286" s="89" t="s">
        <v>32</v>
      </c>
      <c r="N2286" s="89"/>
      <c r="O2286" s="89" t="s">
        <v>32</v>
      </c>
      <c r="P2286" s="90" t="s">
        <v>542</v>
      </c>
      <c r="Q2286" s="89" t="s">
        <v>543</v>
      </c>
      <c r="R2286" s="90">
        <v>352.94118685121134</v>
      </c>
      <c r="S2286" s="90">
        <v>461.18097968179353</v>
      </c>
      <c r="T2286" s="90">
        <v>98.754767845728466</v>
      </c>
      <c r="U2286" s="90">
        <v>2028.6876923076925</v>
      </c>
      <c r="V2286" s="90">
        <v>1248.5401547380959</v>
      </c>
      <c r="W2286" s="90">
        <v>0.15475</v>
      </c>
      <c r="X2286" s="90">
        <v>162.28</v>
      </c>
      <c r="Y2286" s="90">
        <v>54.617648665224955</v>
      </c>
      <c r="Z2286" s="90">
        <v>71.367756605757549</v>
      </c>
      <c r="AA2286" s="90">
        <v>15.28230032412648</v>
      </c>
      <c r="AB2286" s="90">
        <v>313.9394203846154</v>
      </c>
      <c r="AC2286" s="90">
        <v>193.21158894572034</v>
      </c>
      <c r="AD2286" s="90">
        <v>648.41871492544476</v>
      </c>
    </row>
    <row r="2287" spans="1:30" x14ac:dyDescent="0.2">
      <c r="A2287" s="89" t="s">
        <v>1117</v>
      </c>
      <c r="B2287" s="89" t="s">
        <v>577</v>
      </c>
      <c r="C2287" s="89" t="s">
        <v>9</v>
      </c>
      <c r="D2287" s="89" t="s">
        <v>1019</v>
      </c>
      <c r="E2287" s="89" t="s">
        <v>611</v>
      </c>
      <c r="F2287" s="89" t="s">
        <v>611</v>
      </c>
      <c r="G2287" s="89" t="s">
        <v>541</v>
      </c>
      <c r="H2287" s="89" t="s">
        <v>472</v>
      </c>
      <c r="I2287" s="89" t="s">
        <v>482</v>
      </c>
      <c r="J2287" s="90">
        <v>53.364471999999999</v>
      </c>
      <c r="K2287" s="90">
        <v>83.760013000000001</v>
      </c>
      <c r="L2287" s="89" t="s">
        <v>24</v>
      </c>
      <c r="M2287" s="89" t="s">
        <v>32</v>
      </c>
      <c r="N2287" s="89"/>
      <c r="O2287" s="89" t="s">
        <v>32</v>
      </c>
      <c r="P2287" s="90" t="s">
        <v>542</v>
      </c>
      <c r="Q2287" s="89" t="s">
        <v>543</v>
      </c>
      <c r="R2287" s="90">
        <v>352.94118685121134</v>
      </c>
      <c r="S2287" s="90">
        <v>461.18097968179353</v>
      </c>
      <c r="T2287" s="90">
        <v>98.754767845728466</v>
      </c>
      <c r="U2287" s="90">
        <v>2028.6876923076925</v>
      </c>
      <c r="V2287" s="90">
        <v>1248.5401547380959</v>
      </c>
      <c r="W2287" s="90">
        <v>2.6679999999999999E-2</v>
      </c>
      <c r="X2287" s="90">
        <v>162.28</v>
      </c>
      <c r="Y2287" s="90">
        <v>9.416470865190318</v>
      </c>
      <c r="Z2287" s="90">
        <v>12.30430853791025</v>
      </c>
      <c r="AA2287" s="90">
        <v>2.6347772061240353</v>
      </c>
      <c r="AB2287" s="90">
        <v>54.125387630769232</v>
      </c>
      <c r="AC2287" s="90">
        <v>33.311051328412397</v>
      </c>
      <c r="AD2287" s="90">
        <v>111.79199556840624</v>
      </c>
    </row>
    <row r="2288" spans="1:30" x14ac:dyDescent="0.2">
      <c r="A2288" s="89" t="s">
        <v>1117</v>
      </c>
      <c r="B2288" s="89" t="s">
        <v>578</v>
      </c>
      <c r="C2288" s="89" t="s">
        <v>7</v>
      </c>
      <c r="D2288" s="89" t="s">
        <v>1019</v>
      </c>
      <c r="E2288" s="89" t="s">
        <v>611</v>
      </c>
      <c r="F2288" s="89" t="s">
        <v>611</v>
      </c>
      <c r="G2288" s="89" t="s">
        <v>541</v>
      </c>
      <c r="H2288" s="89" t="s">
        <v>472</v>
      </c>
      <c r="I2288" s="89" t="s">
        <v>482</v>
      </c>
      <c r="J2288" s="90">
        <v>53.364471999999999</v>
      </c>
      <c r="K2288" s="90">
        <v>83.760013000000001</v>
      </c>
      <c r="L2288" s="89" t="s">
        <v>24</v>
      </c>
      <c r="M2288" s="89" t="s">
        <v>32</v>
      </c>
      <c r="N2288" s="89"/>
      <c r="O2288" s="89" t="s">
        <v>32</v>
      </c>
      <c r="P2288" s="90" t="s">
        <v>542</v>
      </c>
      <c r="Q2288" s="89" t="s">
        <v>543</v>
      </c>
      <c r="R2288" s="90">
        <v>352.94118685121134</v>
      </c>
      <c r="S2288" s="90">
        <v>461.18097968179353</v>
      </c>
      <c r="T2288" s="90">
        <v>98.754767845728466</v>
      </c>
      <c r="U2288" s="90">
        <v>1999.1163636363633</v>
      </c>
      <c r="V2288" s="90">
        <v>1248.5401547380959</v>
      </c>
      <c r="W2288" s="90">
        <v>8.1199999999999994E-2</v>
      </c>
      <c r="X2288" s="90">
        <v>162.28</v>
      </c>
      <c r="Y2288" s="90">
        <v>28.65882437231836</v>
      </c>
      <c r="Z2288" s="90">
        <v>37.447895550161633</v>
      </c>
      <c r="AA2288" s="90">
        <v>8.0188871490731515</v>
      </c>
      <c r="AB2288" s="90">
        <v>162.32824872727269</v>
      </c>
      <c r="AC2288" s="90">
        <v>101.38146056473339</v>
      </c>
      <c r="AD2288" s="90">
        <v>337.83531636355923</v>
      </c>
    </row>
    <row r="2289" spans="1:30" x14ac:dyDescent="0.2">
      <c r="A2289" s="89" t="s">
        <v>1117</v>
      </c>
      <c r="B2289" s="89" t="s">
        <v>577</v>
      </c>
      <c r="C2289" s="89" t="s">
        <v>4</v>
      </c>
      <c r="D2289" s="89" t="s">
        <v>1019</v>
      </c>
      <c r="E2289" s="89" t="s">
        <v>612</v>
      </c>
      <c r="F2289" s="89" t="s">
        <v>612</v>
      </c>
      <c r="G2289" s="89" t="s">
        <v>541</v>
      </c>
      <c r="H2289" s="89" t="s">
        <v>472</v>
      </c>
      <c r="I2289" s="89" t="s">
        <v>482</v>
      </c>
      <c r="J2289" s="90">
        <v>53.364471999999999</v>
      </c>
      <c r="K2289" s="90">
        <v>83.760013000000001</v>
      </c>
      <c r="L2289" s="89" t="s">
        <v>24</v>
      </c>
      <c r="M2289" s="89" t="s">
        <v>32</v>
      </c>
      <c r="N2289" s="89"/>
      <c r="O2289" s="89" t="s">
        <v>32</v>
      </c>
      <c r="P2289" s="90" t="s">
        <v>542</v>
      </c>
      <c r="Q2289" s="89" t="s">
        <v>543</v>
      </c>
      <c r="R2289" s="90">
        <v>356.34522196</v>
      </c>
      <c r="S2289" s="90">
        <v>218.96523092000001</v>
      </c>
      <c r="T2289" s="90">
        <v>11.786150933333333</v>
      </c>
      <c r="U2289" s="90">
        <v>796.42</v>
      </c>
      <c r="V2289" s="90">
        <v>2055.7673733424899</v>
      </c>
      <c r="W2289" s="90">
        <v>0.95838000000000001</v>
      </c>
      <c r="X2289" s="90">
        <v>267.2</v>
      </c>
      <c r="Y2289" s="90">
        <v>341.5141338220248</v>
      </c>
      <c r="Z2289" s="90">
        <v>209.85189800910962</v>
      </c>
      <c r="AA2289" s="90">
        <v>11.295611331488001</v>
      </c>
      <c r="AB2289" s="90">
        <v>763.27299959999993</v>
      </c>
      <c r="AC2289" s="90">
        <v>1970.2063352639755</v>
      </c>
      <c r="AD2289" s="90">
        <v>3296.1409780265976</v>
      </c>
    </row>
    <row r="2290" spans="1:30" x14ac:dyDescent="0.2">
      <c r="A2290" s="89" t="s">
        <v>1117</v>
      </c>
      <c r="B2290" s="89" t="s">
        <v>578</v>
      </c>
      <c r="C2290" s="89" t="s">
        <v>6</v>
      </c>
      <c r="D2290" s="89" t="s">
        <v>1019</v>
      </c>
      <c r="E2290" s="89" t="s">
        <v>612</v>
      </c>
      <c r="F2290" s="89" t="s">
        <v>612</v>
      </c>
      <c r="G2290" s="89" t="s">
        <v>541</v>
      </c>
      <c r="H2290" s="89" t="s">
        <v>472</v>
      </c>
      <c r="I2290" s="89" t="s">
        <v>482</v>
      </c>
      <c r="J2290" s="90">
        <v>53.364471999999999</v>
      </c>
      <c r="K2290" s="90">
        <v>83.760013000000001</v>
      </c>
      <c r="L2290" s="89" t="s">
        <v>24</v>
      </c>
      <c r="M2290" s="89" t="s">
        <v>32</v>
      </c>
      <c r="N2290" s="89"/>
      <c r="O2290" s="89" t="s">
        <v>32</v>
      </c>
      <c r="P2290" s="90" t="s">
        <v>542</v>
      </c>
      <c r="Q2290" s="89" t="s">
        <v>543</v>
      </c>
      <c r="R2290" s="90">
        <v>356.34522196</v>
      </c>
      <c r="S2290" s="90">
        <v>218.96523092000001</v>
      </c>
      <c r="T2290" s="90">
        <v>11.786150933333333</v>
      </c>
      <c r="U2290" s="90">
        <v>796.42</v>
      </c>
      <c r="V2290" s="90">
        <v>2055.7673733424899</v>
      </c>
      <c r="W2290" s="90">
        <v>0.16603999999999999</v>
      </c>
      <c r="X2290" s="90">
        <v>267.2</v>
      </c>
      <c r="Y2290" s="90">
        <v>59.1675606542384</v>
      </c>
      <c r="Z2290" s="90">
        <v>36.356986941956798</v>
      </c>
      <c r="AA2290" s="90">
        <v>1.9569725009706667</v>
      </c>
      <c r="AB2290" s="90">
        <v>132.2375768</v>
      </c>
      <c r="AC2290" s="90">
        <v>341.33961466978701</v>
      </c>
      <c r="AD2290" s="90">
        <v>571.05871156695287</v>
      </c>
    </row>
    <row r="2291" spans="1:30" x14ac:dyDescent="0.2">
      <c r="A2291" s="89" t="s">
        <v>1117</v>
      </c>
      <c r="B2291" s="89" t="s">
        <v>577</v>
      </c>
      <c r="C2291" s="89" t="s">
        <v>5</v>
      </c>
      <c r="D2291" s="89" t="s">
        <v>1020</v>
      </c>
      <c r="E2291" s="89" t="s">
        <v>611</v>
      </c>
      <c r="F2291" s="89" t="s">
        <v>611</v>
      </c>
      <c r="G2291" s="89" t="s">
        <v>541</v>
      </c>
      <c r="H2291" s="89" t="s">
        <v>472</v>
      </c>
      <c r="I2291" s="89" t="s">
        <v>483</v>
      </c>
      <c r="J2291" s="90">
        <v>52.502687999999999</v>
      </c>
      <c r="K2291" s="90">
        <v>85.179163000000003</v>
      </c>
      <c r="L2291" s="89" t="s">
        <v>24</v>
      </c>
      <c r="M2291" s="89" t="s">
        <v>32</v>
      </c>
      <c r="N2291" s="89"/>
      <c r="O2291" s="89" t="s">
        <v>32</v>
      </c>
      <c r="P2291" s="90" t="s">
        <v>542</v>
      </c>
      <c r="Q2291" s="89" t="s">
        <v>543</v>
      </c>
      <c r="R2291" s="90">
        <v>352.94118685121134</v>
      </c>
      <c r="S2291" s="90">
        <v>461.18097968179353</v>
      </c>
      <c r="T2291" s="90">
        <v>98.754767845728466</v>
      </c>
      <c r="U2291" s="90">
        <v>2028.6876923076925</v>
      </c>
      <c r="V2291" s="90">
        <v>2234.1082704760188</v>
      </c>
      <c r="W2291" s="90">
        <v>1.60223</v>
      </c>
      <c r="X2291" s="90">
        <v>290.38</v>
      </c>
      <c r="Y2291" s="90">
        <v>565.49295780861632</v>
      </c>
      <c r="Z2291" s="90">
        <v>738.91800107556003</v>
      </c>
      <c r="AA2291" s="90">
        <v>158.22785168546153</v>
      </c>
      <c r="AB2291" s="90">
        <v>3250.4242812461544</v>
      </c>
      <c r="AC2291" s="90">
        <v>3579.5552942047916</v>
      </c>
      <c r="AD2291" s="90">
        <v>8292.6183860205838</v>
      </c>
    </row>
    <row r="2292" spans="1:30" x14ac:dyDescent="0.2">
      <c r="A2292" s="89" t="s">
        <v>1117</v>
      </c>
      <c r="B2292" s="89" t="s">
        <v>577</v>
      </c>
      <c r="C2292" s="89" t="s">
        <v>10</v>
      </c>
      <c r="D2292" s="89" t="s">
        <v>1020</v>
      </c>
      <c r="E2292" s="89" t="s">
        <v>611</v>
      </c>
      <c r="F2292" s="89" t="s">
        <v>611</v>
      </c>
      <c r="G2292" s="89" t="s">
        <v>541</v>
      </c>
      <c r="H2292" s="89" t="s">
        <v>472</v>
      </c>
      <c r="I2292" s="89" t="s">
        <v>483</v>
      </c>
      <c r="J2292" s="90">
        <v>52.502687999999999</v>
      </c>
      <c r="K2292" s="90">
        <v>85.179163000000003</v>
      </c>
      <c r="L2292" s="89" t="s">
        <v>24</v>
      </c>
      <c r="M2292" s="89" t="s">
        <v>32</v>
      </c>
      <c r="N2292" s="89"/>
      <c r="O2292" s="89" t="s">
        <v>32</v>
      </c>
      <c r="P2292" s="90" t="s">
        <v>542</v>
      </c>
      <c r="Q2292" s="89" t="s">
        <v>543</v>
      </c>
      <c r="R2292" s="90">
        <v>352.94118685121134</v>
      </c>
      <c r="S2292" s="90">
        <v>461.18097968179353</v>
      </c>
      <c r="T2292" s="90">
        <v>98.754767845728466</v>
      </c>
      <c r="U2292" s="90">
        <v>2028.6876923076925</v>
      </c>
      <c r="V2292" s="90">
        <v>2234.1082704760188</v>
      </c>
      <c r="W2292" s="90">
        <v>0.30537999999999998</v>
      </c>
      <c r="X2292" s="90">
        <v>290.38</v>
      </c>
      <c r="Y2292" s="90">
        <v>107.78117964062291</v>
      </c>
      <c r="Z2292" s="90">
        <v>140.83544757522611</v>
      </c>
      <c r="AA2292" s="90">
        <v>30.157731004728557</v>
      </c>
      <c r="AB2292" s="90">
        <v>619.52064747692305</v>
      </c>
      <c r="AC2292" s="90">
        <v>682.25198363796653</v>
      </c>
      <c r="AD2292" s="90">
        <v>1580.5469893354671</v>
      </c>
    </row>
    <row r="2293" spans="1:30" x14ac:dyDescent="0.2">
      <c r="A2293" s="89" t="s">
        <v>1117</v>
      </c>
      <c r="B2293" s="89" t="s">
        <v>577</v>
      </c>
      <c r="C2293" s="89" t="s">
        <v>9</v>
      </c>
      <c r="D2293" s="89" t="s">
        <v>1020</v>
      </c>
      <c r="E2293" s="89" t="s">
        <v>611</v>
      </c>
      <c r="F2293" s="89" t="s">
        <v>611</v>
      </c>
      <c r="G2293" s="89" t="s">
        <v>541</v>
      </c>
      <c r="H2293" s="89" t="s">
        <v>472</v>
      </c>
      <c r="I2293" s="89" t="s">
        <v>483</v>
      </c>
      <c r="J2293" s="90">
        <v>52.502687999999999</v>
      </c>
      <c r="K2293" s="90">
        <v>85.179163000000003</v>
      </c>
      <c r="L2293" s="89" t="s">
        <v>24</v>
      </c>
      <c r="M2293" s="89" t="s">
        <v>32</v>
      </c>
      <c r="N2293" s="89"/>
      <c r="O2293" s="89" t="s">
        <v>32</v>
      </c>
      <c r="P2293" s="90" t="s">
        <v>542</v>
      </c>
      <c r="Q2293" s="89" t="s">
        <v>543</v>
      </c>
      <c r="R2293" s="90">
        <v>352.94118685121134</v>
      </c>
      <c r="S2293" s="90">
        <v>461.18097968179353</v>
      </c>
      <c r="T2293" s="90">
        <v>98.754767845728466</v>
      </c>
      <c r="U2293" s="90">
        <v>2028.6876923076925</v>
      </c>
      <c r="V2293" s="90">
        <v>2234.1082704760188</v>
      </c>
      <c r="W2293" s="90">
        <v>5.2639999999999999E-2</v>
      </c>
      <c r="X2293" s="90">
        <v>290.38</v>
      </c>
      <c r="Y2293" s="90">
        <v>18.578824075847766</v>
      </c>
      <c r="Z2293" s="90">
        <v>24.276566770449612</v>
      </c>
      <c r="AA2293" s="90">
        <v>5.198450979399146</v>
      </c>
      <c r="AB2293" s="90">
        <v>106.79012012307693</v>
      </c>
      <c r="AC2293" s="90">
        <v>117.60345935785763</v>
      </c>
      <c r="AD2293" s="90">
        <v>272.4474213066311</v>
      </c>
    </row>
    <row r="2294" spans="1:30" x14ac:dyDescent="0.2">
      <c r="A2294" s="89" t="s">
        <v>1117</v>
      </c>
      <c r="B2294" s="89" t="s">
        <v>577</v>
      </c>
      <c r="C2294" s="89" t="s">
        <v>4</v>
      </c>
      <c r="D2294" s="89" t="s">
        <v>1020</v>
      </c>
      <c r="E2294" s="89" t="s">
        <v>612</v>
      </c>
      <c r="F2294" s="89" t="s">
        <v>612</v>
      </c>
      <c r="G2294" s="89" t="s">
        <v>541</v>
      </c>
      <c r="H2294" s="89" t="s">
        <v>472</v>
      </c>
      <c r="I2294" s="89" t="s">
        <v>483</v>
      </c>
      <c r="J2294" s="90">
        <v>52.502687999999999</v>
      </c>
      <c r="K2294" s="90">
        <v>85.179163000000003</v>
      </c>
      <c r="L2294" s="89" t="s">
        <v>24</v>
      </c>
      <c r="M2294" s="89" t="s">
        <v>32</v>
      </c>
      <c r="N2294" s="89"/>
      <c r="O2294" s="89" t="s">
        <v>32</v>
      </c>
      <c r="P2294" s="90" t="s">
        <v>542</v>
      </c>
      <c r="Q2294" s="89" t="s">
        <v>543</v>
      </c>
      <c r="R2294" s="90">
        <v>356.34522196</v>
      </c>
      <c r="S2294" s="90">
        <v>218.96523092000001</v>
      </c>
      <c r="T2294" s="90">
        <v>11.786150933333333</v>
      </c>
      <c r="U2294" s="90">
        <v>796.42</v>
      </c>
      <c r="V2294" s="90">
        <v>2165.4534000000003</v>
      </c>
      <c r="W2294" s="90">
        <v>1.8912</v>
      </c>
      <c r="X2294" s="90">
        <v>395.3</v>
      </c>
      <c r="Y2294" s="90">
        <v>673.92008377075206</v>
      </c>
      <c r="Z2294" s="90">
        <v>414.10704471590401</v>
      </c>
      <c r="AA2294" s="90">
        <v>22.289968645119998</v>
      </c>
      <c r="AB2294" s="90">
        <v>1506.1895039999999</v>
      </c>
      <c r="AC2294" s="90">
        <v>4095.3054700800008</v>
      </c>
      <c r="AD2294" s="90">
        <v>6711.8120712117761</v>
      </c>
    </row>
    <row r="2295" spans="1:30" x14ac:dyDescent="0.2">
      <c r="A2295" s="89" t="s">
        <v>1117</v>
      </c>
      <c r="B2295" s="89" t="s">
        <v>578</v>
      </c>
      <c r="C2295" s="89" t="s">
        <v>6</v>
      </c>
      <c r="D2295" s="89" t="s">
        <v>1020</v>
      </c>
      <c r="E2295" s="89" t="s">
        <v>612</v>
      </c>
      <c r="F2295" s="89" t="s">
        <v>612</v>
      </c>
      <c r="G2295" s="89" t="s">
        <v>541</v>
      </c>
      <c r="H2295" s="89" t="s">
        <v>472</v>
      </c>
      <c r="I2295" s="89" t="s">
        <v>483</v>
      </c>
      <c r="J2295" s="90">
        <v>52.502687999999999</v>
      </c>
      <c r="K2295" s="90">
        <v>85.179163000000003</v>
      </c>
      <c r="L2295" s="89" t="s">
        <v>24</v>
      </c>
      <c r="M2295" s="89" t="s">
        <v>32</v>
      </c>
      <c r="N2295" s="89"/>
      <c r="O2295" s="89" t="s">
        <v>32</v>
      </c>
      <c r="P2295" s="90" t="s">
        <v>542</v>
      </c>
      <c r="Q2295" s="89" t="s">
        <v>543</v>
      </c>
      <c r="R2295" s="90">
        <v>356.34522196</v>
      </c>
      <c r="S2295" s="90">
        <v>218.96523092000001</v>
      </c>
      <c r="T2295" s="90">
        <v>11.786150933333333</v>
      </c>
      <c r="U2295" s="90">
        <v>796.42</v>
      </c>
      <c r="V2295" s="90">
        <v>2165.4534000000003</v>
      </c>
      <c r="W2295" s="90">
        <v>0.32765</v>
      </c>
      <c r="X2295" s="90">
        <v>395.3</v>
      </c>
      <c r="Y2295" s="90">
        <v>116.756511975194</v>
      </c>
      <c r="Z2295" s="90">
        <v>71.743957910938008</v>
      </c>
      <c r="AA2295" s="90">
        <v>3.8617323533066665</v>
      </c>
      <c r="AB2295" s="90">
        <v>260.94701299999997</v>
      </c>
      <c r="AC2295" s="90">
        <v>709.51080651000007</v>
      </c>
      <c r="AD2295" s="90">
        <v>1162.8200217494386</v>
      </c>
    </row>
    <row r="2296" spans="1:30" x14ac:dyDescent="0.2">
      <c r="A2296" s="89" t="s">
        <v>1117</v>
      </c>
      <c r="B2296" s="89" t="s">
        <v>578</v>
      </c>
      <c r="C2296" s="89" t="s">
        <v>7</v>
      </c>
      <c r="D2296" s="89" t="s">
        <v>1020</v>
      </c>
      <c r="E2296" s="89" t="s">
        <v>612</v>
      </c>
      <c r="F2296" s="89" t="s">
        <v>612</v>
      </c>
      <c r="G2296" s="89" t="s">
        <v>541</v>
      </c>
      <c r="H2296" s="89" t="s">
        <v>472</v>
      </c>
      <c r="I2296" s="89" t="s">
        <v>483</v>
      </c>
      <c r="J2296" s="90">
        <v>52.502687999999999</v>
      </c>
      <c r="K2296" s="90">
        <v>85.179163000000003</v>
      </c>
      <c r="L2296" s="89" t="s">
        <v>24</v>
      </c>
      <c r="M2296" s="89" t="s">
        <v>32</v>
      </c>
      <c r="N2296" s="89"/>
      <c r="O2296" s="89" t="s">
        <v>32</v>
      </c>
      <c r="P2296" s="90" t="s">
        <v>542</v>
      </c>
      <c r="Q2296" s="89" t="s">
        <v>543</v>
      </c>
      <c r="R2296" s="90">
        <v>356.34522196</v>
      </c>
      <c r="S2296" s="90">
        <v>218.96523092000001</v>
      </c>
      <c r="T2296" s="90">
        <v>11.786150933333333</v>
      </c>
      <c r="U2296" s="90">
        <v>796.42</v>
      </c>
      <c r="V2296" s="90">
        <v>2165.4534000000003</v>
      </c>
      <c r="W2296" s="90">
        <v>0.16023000000000001</v>
      </c>
      <c r="X2296" s="90">
        <v>395.3</v>
      </c>
      <c r="Y2296" s="90">
        <v>57.097194914650807</v>
      </c>
      <c r="Z2296" s="90">
        <v>35.084798950311601</v>
      </c>
      <c r="AA2296" s="90">
        <v>1.8884949640480002</v>
      </c>
      <c r="AB2296" s="90">
        <v>127.61037660000001</v>
      </c>
      <c r="AC2296" s="90">
        <v>346.97059828200008</v>
      </c>
      <c r="AD2296" s="90">
        <v>568.65146371101048</v>
      </c>
    </row>
    <row r="2297" spans="1:30" x14ac:dyDescent="0.2">
      <c r="A2297" s="89" t="s">
        <v>1117</v>
      </c>
      <c r="B2297" s="89" t="s">
        <v>577</v>
      </c>
      <c r="C2297" s="89" t="s">
        <v>5</v>
      </c>
      <c r="D2297" s="89" t="s">
        <v>1021</v>
      </c>
      <c r="E2297" s="89" t="s">
        <v>611</v>
      </c>
      <c r="F2297" s="89" t="s">
        <v>611</v>
      </c>
      <c r="G2297" s="89" t="s">
        <v>541</v>
      </c>
      <c r="H2297" s="89" t="s">
        <v>472</v>
      </c>
      <c r="I2297" s="89" t="s">
        <v>484</v>
      </c>
      <c r="J2297" s="90">
        <v>52.492167000000002</v>
      </c>
      <c r="K2297" s="90">
        <v>82.779448000000002</v>
      </c>
      <c r="L2297" s="89" t="s">
        <v>24</v>
      </c>
      <c r="M2297" s="89" t="s">
        <v>32</v>
      </c>
      <c r="N2297" s="89"/>
      <c r="O2297" s="89" t="s">
        <v>32</v>
      </c>
      <c r="P2297" s="90" t="s">
        <v>542</v>
      </c>
      <c r="Q2297" s="89" t="s">
        <v>543</v>
      </c>
      <c r="R2297" s="90">
        <v>352.94118685121134</v>
      </c>
      <c r="S2297" s="90">
        <v>461.18097968179353</v>
      </c>
      <c r="T2297" s="90">
        <v>98.754767845728466</v>
      </c>
      <c r="U2297" s="90">
        <v>2028.6876923076925</v>
      </c>
      <c r="V2297" s="90">
        <v>2249.1110638069235</v>
      </c>
      <c r="W2297" s="90">
        <v>0.81194</v>
      </c>
      <c r="X2297" s="90">
        <v>292.33</v>
      </c>
      <c r="Y2297" s="90">
        <v>286.56706725197256</v>
      </c>
      <c r="Z2297" s="90">
        <v>374.45128464283545</v>
      </c>
      <c r="AA2297" s="90">
        <v>80.182946204660766</v>
      </c>
      <c r="AB2297" s="90">
        <v>1647.1726848923079</v>
      </c>
      <c r="AC2297" s="90">
        <v>1826.1432371473934</v>
      </c>
      <c r="AD2297" s="90">
        <v>4214.5172201391706</v>
      </c>
    </row>
    <row r="2298" spans="1:30" x14ac:dyDescent="0.2">
      <c r="A2298" s="89" t="s">
        <v>1117</v>
      </c>
      <c r="B2298" s="89" t="s">
        <v>577</v>
      </c>
      <c r="C2298" s="89" t="s">
        <v>10</v>
      </c>
      <c r="D2298" s="89" t="s">
        <v>1021</v>
      </c>
      <c r="E2298" s="89" t="s">
        <v>611</v>
      </c>
      <c r="F2298" s="89" t="s">
        <v>611</v>
      </c>
      <c r="G2298" s="89" t="s">
        <v>541</v>
      </c>
      <c r="H2298" s="89" t="s">
        <v>472</v>
      </c>
      <c r="I2298" s="89" t="s">
        <v>484</v>
      </c>
      <c r="J2298" s="90">
        <v>52.492167000000002</v>
      </c>
      <c r="K2298" s="90">
        <v>82.779448000000002</v>
      </c>
      <c r="L2298" s="89" t="s">
        <v>24</v>
      </c>
      <c r="M2298" s="89" t="s">
        <v>32</v>
      </c>
      <c r="N2298" s="89"/>
      <c r="O2298" s="89" t="s">
        <v>32</v>
      </c>
      <c r="P2298" s="90" t="s">
        <v>542</v>
      </c>
      <c r="Q2298" s="89" t="s">
        <v>543</v>
      </c>
      <c r="R2298" s="90">
        <v>352.94118685121134</v>
      </c>
      <c r="S2298" s="90">
        <v>461.18097968179353</v>
      </c>
      <c r="T2298" s="90">
        <v>98.754767845728466</v>
      </c>
      <c r="U2298" s="90">
        <v>2028.6876923076925</v>
      </c>
      <c r="V2298" s="90">
        <v>2249.1110638069235</v>
      </c>
      <c r="W2298" s="90">
        <v>0.15475</v>
      </c>
      <c r="X2298" s="90">
        <v>292.33</v>
      </c>
      <c r="Y2298" s="90">
        <v>54.617648665224955</v>
      </c>
      <c r="Z2298" s="90">
        <v>71.367756605757549</v>
      </c>
      <c r="AA2298" s="90">
        <v>15.28230032412648</v>
      </c>
      <c r="AB2298" s="90">
        <v>313.9394203846154</v>
      </c>
      <c r="AC2298" s="90">
        <v>348.04993712412141</v>
      </c>
      <c r="AD2298" s="90">
        <v>803.25706310384589</v>
      </c>
    </row>
    <row r="2299" spans="1:30" x14ac:dyDescent="0.2">
      <c r="A2299" s="89" t="s">
        <v>1117</v>
      </c>
      <c r="B2299" s="89" t="s">
        <v>577</v>
      </c>
      <c r="C2299" s="89" t="s">
        <v>9</v>
      </c>
      <c r="D2299" s="89" t="s">
        <v>1021</v>
      </c>
      <c r="E2299" s="89" t="s">
        <v>611</v>
      </c>
      <c r="F2299" s="89" t="s">
        <v>611</v>
      </c>
      <c r="G2299" s="89" t="s">
        <v>541</v>
      </c>
      <c r="H2299" s="89" t="s">
        <v>472</v>
      </c>
      <c r="I2299" s="89" t="s">
        <v>484</v>
      </c>
      <c r="J2299" s="90">
        <v>52.492167000000002</v>
      </c>
      <c r="K2299" s="90">
        <v>82.779448000000002</v>
      </c>
      <c r="L2299" s="89" t="s">
        <v>24</v>
      </c>
      <c r="M2299" s="89" t="s">
        <v>32</v>
      </c>
      <c r="N2299" s="89"/>
      <c r="O2299" s="89" t="s">
        <v>32</v>
      </c>
      <c r="P2299" s="90" t="s">
        <v>542</v>
      </c>
      <c r="Q2299" s="89" t="s">
        <v>543</v>
      </c>
      <c r="R2299" s="90">
        <v>352.94118685121134</v>
      </c>
      <c r="S2299" s="90">
        <v>461.18097968179353</v>
      </c>
      <c r="T2299" s="90">
        <v>98.754767845728466</v>
      </c>
      <c r="U2299" s="90">
        <v>2028.6876923076925</v>
      </c>
      <c r="V2299" s="90">
        <v>2249.1110638069235</v>
      </c>
      <c r="W2299" s="90">
        <v>2.6679999999999999E-2</v>
      </c>
      <c r="X2299" s="90">
        <v>292.33</v>
      </c>
      <c r="Y2299" s="90">
        <v>9.416470865190318</v>
      </c>
      <c r="Z2299" s="90">
        <v>12.30430853791025</v>
      </c>
      <c r="AA2299" s="90">
        <v>2.6347772061240353</v>
      </c>
      <c r="AB2299" s="90">
        <v>54.125387630769232</v>
      </c>
      <c r="AC2299" s="90">
        <v>60.006283182368719</v>
      </c>
      <c r="AD2299" s="90">
        <v>138.48722742236254</v>
      </c>
    </row>
    <row r="2300" spans="1:30" x14ac:dyDescent="0.2">
      <c r="A2300" s="89" t="s">
        <v>1117</v>
      </c>
      <c r="B2300" s="89" t="s">
        <v>577</v>
      </c>
      <c r="C2300" s="89" t="s">
        <v>4</v>
      </c>
      <c r="D2300" s="89" t="s">
        <v>1021</v>
      </c>
      <c r="E2300" s="89" t="s">
        <v>612</v>
      </c>
      <c r="F2300" s="89" t="s">
        <v>612</v>
      </c>
      <c r="G2300" s="89" t="s">
        <v>541</v>
      </c>
      <c r="H2300" s="89" t="s">
        <v>472</v>
      </c>
      <c r="I2300" s="89" t="s">
        <v>484</v>
      </c>
      <c r="J2300" s="90">
        <v>52.492167000000002</v>
      </c>
      <c r="K2300" s="90">
        <v>82.779448000000002</v>
      </c>
      <c r="L2300" s="89" t="s">
        <v>24</v>
      </c>
      <c r="M2300" s="89" t="s">
        <v>32</v>
      </c>
      <c r="N2300" s="89"/>
      <c r="O2300" s="89" t="s">
        <v>32</v>
      </c>
      <c r="P2300" s="90" t="s">
        <v>542</v>
      </c>
      <c r="Q2300" s="89" t="s">
        <v>543</v>
      </c>
      <c r="R2300" s="90">
        <v>356.34522196</v>
      </c>
      <c r="S2300" s="90">
        <v>218.96523092000001</v>
      </c>
      <c r="T2300" s="90">
        <v>11.786150933333333</v>
      </c>
      <c r="U2300" s="90">
        <v>796.42</v>
      </c>
      <c r="V2300" s="90">
        <v>2176.1355000000003</v>
      </c>
      <c r="W2300" s="90">
        <v>0.95838000000000001</v>
      </c>
      <c r="X2300" s="90">
        <v>397.25</v>
      </c>
      <c r="Y2300" s="90">
        <v>341.5141338220248</v>
      </c>
      <c r="Z2300" s="90">
        <v>209.85189800910962</v>
      </c>
      <c r="AA2300" s="90">
        <v>11.295611331488001</v>
      </c>
      <c r="AB2300" s="90">
        <v>763.27299959999993</v>
      </c>
      <c r="AC2300" s="90">
        <v>2085.5647404900005</v>
      </c>
      <c r="AD2300" s="90">
        <v>3411.4993832526229</v>
      </c>
    </row>
    <row r="2301" spans="1:30" x14ac:dyDescent="0.2">
      <c r="A2301" s="89" t="s">
        <v>1117</v>
      </c>
      <c r="B2301" s="89" t="s">
        <v>578</v>
      </c>
      <c r="C2301" s="89" t="s">
        <v>6</v>
      </c>
      <c r="D2301" s="89" t="s">
        <v>1021</v>
      </c>
      <c r="E2301" s="89" t="s">
        <v>612</v>
      </c>
      <c r="F2301" s="89" t="s">
        <v>612</v>
      </c>
      <c r="G2301" s="89" t="s">
        <v>541</v>
      </c>
      <c r="H2301" s="89" t="s">
        <v>472</v>
      </c>
      <c r="I2301" s="89" t="s">
        <v>484</v>
      </c>
      <c r="J2301" s="90">
        <v>52.492167000000002</v>
      </c>
      <c r="K2301" s="90">
        <v>82.779448000000002</v>
      </c>
      <c r="L2301" s="89" t="s">
        <v>24</v>
      </c>
      <c r="M2301" s="89" t="s">
        <v>32</v>
      </c>
      <c r="N2301" s="89"/>
      <c r="O2301" s="89" t="s">
        <v>32</v>
      </c>
      <c r="P2301" s="90" t="s">
        <v>542</v>
      </c>
      <c r="Q2301" s="89" t="s">
        <v>543</v>
      </c>
      <c r="R2301" s="90">
        <v>356.34522196</v>
      </c>
      <c r="S2301" s="90">
        <v>218.96523092000001</v>
      </c>
      <c r="T2301" s="90">
        <v>11.786150933333333</v>
      </c>
      <c r="U2301" s="90">
        <v>796.42</v>
      </c>
      <c r="V2301" s="90">
        <v>2176.1355000000003</v>
      </c>
      <c r="W2301" s="90">
        <v>0.16603999999999999</v>
      </c>
      <c r="X2301" s="90">
        <v>397.25</v>
      </c>
      <c r="Y2301" s="90">
        <v>59.1675606542384</v>
      </c>
      <c r="Z2301" s="90">
        <v>36.356986941956798</v>
      </c>
      <c r="AA2301" s="90">
        <v>1.9569725009706667</v>
      </c>
      <c r="AB2301" s="90">
        <v>132.2375768</v>
      </c>
      <c r="AC2301" s="90">
        <v>361.32553842000004</v>
      </c>
      <c r="AD2301" s="90">
        <v>591.0446353171659</v>
      </c>
    </row>
    <row r="2302" spans="1:30" x14ac:dyDescent="0.2">
      <c r="A2302" s="89" t="s">
        <v>1117</v>
      </c>
      <c r="B2302" s="89" t="s">
        <v>578</v>
      </c>
      <c r="C2302" s="89" t="s">
        <v>7</v>
      </c>
      <c r="D2302" s="89" t="s">
        <v>1021</v>
      </c>
      <c r="E2302" s="89" t="s">
        <v>612</v>
      </c>
      <c r="F2302" s="89" t="s">
        <v>612</v>
      </c>
      <c r="G2302" s="89" t="s">
        <v>541</v>
      </c>
      <c r="H2302" s="89" t="s">
        <v>472</v>
      </c>
      <c r="I2302" s="89" t="s">
        <v>484</v>
      </c>
      <c r="J2302" s="90">
        <v>52.492167000000002</v>
      </c>
      <c r="K2302" s="90">
        <v>82.779448000000002</v>
      </c>
      <c r="L2302" s="89" t="s">
        <v>24</v>
      </c>
      <c r="M2302" s="89" t="s">
        <v>32</v>
      </c>
      <c r="N2302" s="89"/>
      <c r="O2302" s="89" t="s">
        <v>32</v>
      </c>
      <c r="P2302" s="90" t="s">
        <v>542</v>
      </c>
      <c r="Q2302" s="89" t="s">
        <v>543</v>
      </c>
      <c r="R2302" s="90">
        <v>356.34522196</v>
      </c>
      <c r="S2302" s="90">
        <v>218.96523092000001</v>
      </c>
      <c r="T2302" s="90">
        <v>11.786150933333333</v>
      </c>
      <c r="U2302" s="90">
        <v>796.42</v>
      </c>
      <c r="V2302" s="90">
        <v>2176.1355000000003</v>
      </c>
      <c r="W2302" s="90">
        <v>8.1199999999999994E-2</v>
      </c>
      <c r="X2302" s="90">
        <v>397.25</v>
      </c>
      <c r="Y2302" s="90">
        <v>28.935232023151997</v>
      </c>
      <c r="Z2302" s="90">
        <v>17.779976750703998</v>
      </c>
      <c r="AA2302" s="90">
        <v>0.9570354557866666</v>
      </c>
      <c r="AB2302" s="90">
        <v>64.669303999999997</v>
      </c>
      <c r="AC2302" s="90">
        <v>176.70220260000002</v>
      </c>
      <c r="AD2302" s="90">
        <v>289.0437508296427</v>
      </c>
    </row>
    <row r="2303" spans="1:30" x14ac:dyDescent="0.2">
      <c r="A2303" s="89" t="s">
        <v>1117</v>
      </c>
      <c r="B2303" s="89" t="s">
        <v>577</v>
      </c>
      <c r="C2303" s="89" t="s">
        <v>4</v>
      </c>
      <c r="D2303" s="89" t="s">
        <v>1022</v>
      </c>
      <c r="E2303" s="89" t="s">
        <v>608</v>
      </c>
      <c r="F2303" s="89" t="s">
        <v>608</v>
      </c>
      <c r="G2303" s="89" t="s">
        <v>541</v>
      </c>
      <c r="H2303" s="89" t="s">
        <v>472</v>
      </c>
      <c r="I2303" s="89" t="s">
        <v>486</v>
      </c>
      <c r="J2303" s="90">
        <v>52.984734000000003</v>
      </c>
      <c r="K2303" s="90">
        <v>78.625782000000001</v>
      </c>
      <c r="L2303" s="89" t="s">
        <v>24</v>
      </c>
      <c r="M2303" s="89" t="s">
        <v>32</v>
      </c>
      <c r="N2303" s="89"/>
      <c r="O2303" s="89" t="s">
        <v>32</v>
      </c>
      <c r="P2303" s="90" t="s">
        <v>542</v>
      </c>
      <c r="Q2303" s="89" t="s">
        <v>543</v>
      </c>
      <c r="R2303" s="90">
        <v>37.246755611111105</v>
      </c>
      <c r="S2303" s="90">
        <v>189.01297827777779</v>
      </c>
      <c r="T2303" s="90">
        <v>16.034161722222223</v>
      </c>
      <c r="U2303" s="90">
        <v>0</v>
      </c>
      <c r="V2303" s="90">
        <v>2958.8869200000004</v>
      </c>
      <c r="W2303" s="90">
        <v>1.8912</v>
      </c>
      <c r="X2303" s="90">
        <v>540.14</v>
      </c>
      <c r="Y2303" s="90">
        <v>70.44106421173332</v>
      </c>
      <c r="Z2303" s="90">
        <v>357.46134451893334</v>
      </c>
      <c r="AA2303" s="90">
        <v>30.323806649066668</v>
      </c>
      <c r="AB2303" s="90">
        <v>0</v>
      </c>
      <c r="AC2303" s="90">
        <v>5595.8469431040003</v>
      </c>
      <c r="AD2303" s="90">
        <v>6054.073158483734</v>
      </c>
    </row>
    <row r="2304" spans="1:30" x14ac:dyDescent="0.2">
      <c r="A2304" s="89" t="s">
        <v>1117</v>
      </c>
      <c r="B2304" s="89" t="s">
        <v>577</v>
      </c>
      <c r="C2304" s="89" t="s">
        <v>5</v>
      </c>
      <c r="D2304" s="89" t="s">
        <v>1022</v>
      </c>
      <c r="E2304" s="89" t="s">
        <v>608</v>
      </c>
      <c r="F2304" s="89" t="s">
        <v>608</v>
      </c>
      <c r="G2304" s="89" t="s">
        <v>541</v>
      </c>
      <c r="H2304" s="89" t="s">
        <v>472</v>
      </c>
      <c r="I2304" s="89" t="s">
        <v>486</v>
      </c>
      <c r="J2304" s="90">
        <v>52.984734000000003</v>
      </c>
      <c r="K2304" s="90">
        <v>78.625782000000001</v>
      </c>
      <c r="L2304" s="89" t="s">
        <v>24</v>
      </c>
      <c r="M2304" s="89" t="s">
        <v>32</v>
      </c>
      <c r="N2304" s="89"/>
      <c r="O2304" s="89" t="s">
        <v>32</v>
      </c>
      <c r="P2304" s="90" t="s">
        <v>542</v>
      </c>
      <c r="Q2304" s="89" t="s">
        <v>543</v>
      </c>
      <c r="R2304" s="90">
        <v>37.246755611111105</v>
      </c>
      <c r="S2304" s="90">
        <v>189.01297827777779</v>
      </c>
      <c r="T2304" s="90">
        <v>16.034161722222223</v>
      </c>
      <c r="U2304" s="90">
        <v>0</v>
      </c>
      <c r="V2304" s="90">
        <v>2958.8869200000004</v>
      </c>
      <c r="W2304" s="90">
        <v>1.60223</v>
      </c>
      <c r="X2304" s="90">
        <v>540.14</v>
      </c>
      <c r="Y2304" s="90">
        <v>59.67786924279055</v>
      </c>
      <c r="Z2304" s="90">
        <v>302.84226418600394</v>
      </c>
      <c r="AA2304" s="90">
        <v>25.690414936196113</v>
      </c>
      <c r="AB2304" s="90">
        <v>0</v>
      </c>
      <c r="AC2304" s="90">
        <v>4740.8173898316008</v>
      </c>
      <c r="AD2304" s="90">
        <v>5129.0279381965911</v>
      </c>
    </row>
    <row r="2305" spans="1:30" x14ac:dyDescent="0.2">
      <c r="A2305" s="89" t="s">
        <v>1117</v>
      </c>
      <c r="B2305" s="89" t="s">
        <v>577</v>
      </c>
      <c r="C2305" s="89" t="s">
        <v>10</v>
      </c>
      <c r="D2305" s="89" t="s">
        <v>1022</v>
      </c>
      <c r="E2305" s="89" t="s">
        <v>608</v>
      </c>
      <c r="F2305" s="89" t="s">
        <v>608</v>
      </c>
      <c r="G2305" s="89" t="s">
        <v>541</v>
      </c>
      <c r="H2305" s="89" t="s">
        <v>472</v>
      </c>
      <c r="I2305" s="89" t="s">
        <v>486</v>
      </c>
      <c r="J2305" s="90">
        <v>52.984734000000003</v>
      </c>
      <c r="K2305" s="90">
        <v>78.625782000000001</v>
      </c>
      <c r="L2305" s="89" t="s">
        <v>24</v>
      </c>
      <c r="M2305" s="89" t="s">
        <v>32</v>
      </c>
      <c r="N2305" s="89"/>
      <c r="O2305" s="89" t="s">
        <v>32</v>
      </c>
      <c r="P2305" s="90" t="s">
        <v>542</v>
      </c>
      <c r="Q2305" s="89" t="s">
        <v>543</v>
      </c>
      <c r="R2305" s="90">
        <v>37.246755611111105</v>
      </c>
      <c r="S2305" s="90">
        <v>189.01297827777779</v>
      </c>
      <c r="T2305" s="90">
        <v>16.034161722222223</v>
      </c>
      <c r="U2305" s="90">
        <v>0</v>
      </c>
      <c r="V2305" s="90">
        <v>2958.8869200000004</v>
      </c>
      <c r="W2305" s="90">
        <v>0.30537999999999998</v>
      </c>
      <c r="X2305" s="90">
        <v>540.14</v>
      </c>
      <c r="Y2305" s="90">
        <v>11.374414228521109</v>
      </c>
      <c r="Z2305" s="90">
        <v>57.72078330646778</v>
      </c>
      <c r="AA2305" s="90">
        <v>4.8965123067322223</v>
      </c>
      <c r="AB2305" s="90">
        <v>0</v>
      </c>
      <c r="AC2305" s="90">
        <v>903.58488762960008</v>
      </c>
      <c r="AD2305" s="90">
        <v>977.57659747132118</v>
      </c>
    </row>
    <row r="2306" spans="1:30" x14ac:dyDescent="0.2">
      <c r="A2306" s="89" t="s">
        <v>1117</v>
      </c>
      <c r="B2306" s="89" t="s">
        <v>577</v>
      </c>
      <c r="C2306" s="89" t="s">
        <v>9</v>
      </c>
      <c r="D2306" s="89" t="s">
        <v>1022</v>
      </c>
      <c r="E2306" s="89" t="s">
        <v>608</v>
      </c>
      <c r="F2306" s="89" t="s">
        <v>608</v>
      </c>
      <c r="G2306" s="89" t="s">
        <v>541</v>
      </c>
      <c r="H2306" s="89" t="s">
        <v>472</v>
      </c>
      <c r="I2306" s="89" t="s">
        <v>486</v>
      </c>
      <c r="J2306" s="90">
        <v>52.984734000000003</v>
      </c>
      <c r="K2306" s="90">
        <v>78.625782000000001</v>
      </c>
      <c r="L2306" s="89" t="s">
        <v>24</v>
      </c>
      <c r="M2306" s="89" t="s">
        <v>32</v>
      </c>
      <c r="N2306" s="89"/>
      <c r="O2306" s="89" t="s">
        <v>32</v>
      </c>
      <c r="P2306" s="90" t="s">
        <v>542</v>
      </c>
      <c r="Q2306" s="89" t="s">
        <v>543</v>
      </c>
      <c r="R2306" s="90">
        <v>37.246755611111105</v>
      </c>
      <c r="S2306" s="90">
        <v>189.01297827777779</v>
      </c>
      <c r="T2306" s="90">
        <v>16.034161722222223</v>
      </c>
      <c r="U2306" s="90">
        <v>0</v>
      </c>
      <c r="V2306" s="90">
        <v>2958.8869200000004</v>
      </c>
      <c r="W2306" s="90">
        <v>5.2639999999999999E-2</v>
      </c>
      <c r="X2306" s="90">
        <v>540.14</v>
      </c>
      <c r="Y2306" s="90">
        <v>1.9606692153688885</v>
      </c>
      <c r="Z2306" s="90">
        <v>9.9496431765422226</v>
      </c>
      <c r="AA2306" s="90">
        <v>0.84403827305777779</v>
      </c>
      <c r="AB2306" s="90">
        <v>0</v>
      </c>
      <c r="AC2306" s="90">
        <v>155.75580746880001</v>
      </c>
      <c r="AD2306" s="90">
        <v>168.5101581337689</v>
      </c>
    </row>
    <row r="2307" spans="1:30" x14ac:dyDescent="0.2">
      <c r="A2307" s="89" t="s">
        <v>1117</v>
      </c>
      <c r="B2307" s="89" t="s">
        <v>578</v>
      </c>
      <c r="C2307" s="89" t="s">
        <v>6</v>
      </c>
      <c r="D2307" s="89" t="s">
        <v>1022</v>
      </c>
      <c r="E2307" s="89" t="s">
        <v>608</v>
      </c>
      <c r="F2307" s="89" t="s">
        <v>608</v>
      </c>
      <c r="G2307" s="89" t="s">
        <v>541</v>
      </c>
      <c r="H2307" s="89" t="s">
        <v>472</v>
      </c>
      <c r="I2307" s="89" t="s">
        <v>486</v>
      </c>
      <c r="J2307" s="90">
        <v>52.984734000000003</v>
      </c>
      <c r="K2307" s="90">
        <v>78.625782000000001</v>
      </c>
      <c r="L2307" s="89" t="s">
        <v>24</v>
      </c>
      <c r="M2307" s="89" t="s">
        <v>32</v>
      </c>
      <c r="N2307" s="89"/>
      <c r="O2307" s="89" t="s">
        <v>32</v>
      </c>
      <c r="P2307" s="90" t="s">
        <v>542</v>
      </c>
      <c r="Q2307" s="89" t="s">
        <v>543</v>
      </c>
      <c r="R2307" s="90">
        <v>37.246755611111105</v>
      </c>
      <c r="S2307" s="90">
        <v>189.01297827777779</v>
      </c>
      <c r="T2307" s="90">
        <v>16.034161722222223</v>
      </c>
      <c r="U2307" s="90">
        <v>0</v>
      </c>
      <c r="V2307" s="90">
        <v>2958.8869200000004</v>
      </c>
      <c r="W2307" s="90">
        <v>0.32765</v>
      </c>
      <c r="X2307" s="90">
        <v>540.14</v>
      </c>
      <c r="Y2307" s="90">
        <v>12.203899475980554</v>
      </c>
      <c r="Z2307" s="90">
        <v>61.930102332713894</v>
      </c>
      <c r="AA2307" s="90">
        <v>5.2535930882861113</v>
      </c>
      <c r="AB2307" s="90">
        <v>0</v>
      </c>
      <c r="AC2307" s="90">
        <v>969.47929933800015</v>
      </c>
      <c r="AD2307" s="90">
        <v>1048.8668942349807</v>
      </c>
    </row>
    <row r="2308" spans="1:30" x14ac:dyDescent="0.2">
      <c r="A2308" s="89" t="s">
        <v>1117</v>
      </c>
      <c r="B2308" s="89" t="s">
        <v>578</v>
      </c>
      <c r="C2308" s="89" t="s">
        <v>7</v>
      </c>
      <c r="D2308" s="89" t="s">
        <v>1022</v>
      </c>
      <c r="E2308" s="89" t="s">
        <v>608</v>
      </c>
      <c r="F2308" s="89" t="s">
        <v>608</v>
      </c>
      <c r="G2308" s="89" t="s">
        <v>541</v>
      </c>
      <c r="H2308" s="89" t="s">
        <v>472</v>
      </c>
      <c r="I2308" s="89" t="s">
        <v>486</v>
      </c>
      <c r="J2308" s="90">
        <v>52.984734000000003</v>
      </c>
      <c r="K2308" s="90">
        <v>78.625782000000001</v>
      </c>
      <c r="L2308" s="89" t="s">
        <v>24</v>
      </c>
      <c r="M2308" s="89" t="s">
        <v>32</v>
      </c>
      <c r="N2308" s="89"/>
      <c r="O2308" s="89" t="s">
        <v>32</v>
      </c>
      <c r="P2308" s="90" t="s">
        <v>542</v>
      </c>
      <c r="Q2308" s="89" t="s">
        <v>543</v>
      </c>
      <c r="R2308" s="90">
        <v>37.246755611111105</v>
      </c>
      <c r="S2308" s="90">
        <v>189.01297827777779</v>
      </c>
      <c r="T2308" s="90">
        <v>16.034161722222223</v>
      </c>
      <c r="U2308" s="90">
        <v>0</v>
      </c>
      <c r="V2308" s="90">
        <v>2958.8869200000004</v>
      </c>
      <c r="W2308" s="90">
        <v>0.16023000000000001</v>
      </c>
      <c r="X2308" s="90">
        <v>540.14</v>
      </c>
      <c r="Y2308" s="90">
        <v>5.9680476515683329</v>
      </c>
      <c r="Z2308" s="90">
        <v>30.285549509448337</v>
      </c>
      <c r="AA2308" s="90">
        <v>2.5691537327516669</v>
      </c>
      <c r="AB2308" s="90">
        <v>0</v>
      </c>
      <c r="AC2308" s="90">
        <v>474.1024511916001</v>
      </c>
      <c r="AD2308" s="90">
        <v>512.92520208536848</v>
      </c>
    </row>
    <row r="2309" spans="1:30" x14ac:dyDescent="0.2">
      <c r="A2309" s="89" t="s">
        <v>1117</v>
      </c>
      <c r="B2309" s="89" t="s">
        <v>577</v>
      </c>
      <c r="C2309" s="89" t="s">
        <v>5</v>
      </c>
      <c r="D2309" s="89" t="s">
        <v>1023</v>
      </c>
      <c r="E2309" s="89" t="s">
        <v>611</v>
      </c>
      <c r="F2309" s="89" t="s">
        <v>611</v>
      </c>
      <c r="G2309" s="89" t="s">
        <v>541</v>
      </c>
      <c r="H2309" s="89" t="s">
        <v>472</v>
      </c>
      <c r="I2309" s="89" t="s">
        <v>488</v>
      </c>
      <c r="J2309" s="90">
        <v>51.812258</v>
      </c>
      <c r="K2309" s="90">
        <v>85.989039000000005</v>
      </c>
      <c r="L2309" s="89" t="s">
        <v>24</v>
      </c>
      <c r="M2309" s="89" t="s">
        <v>32</v>
      </c>
      <c r="N2309" s="89"/>
      <c r="O2309" s="89" t="s">
        <v>32</v>
      </c>
      <c r="P2309" s="90" t="s">
        <v>542</v>
      </c>
      <c r="Q2309" s="89" t="s">
        <v>543</v>
      </c>
      <c r="R2309" s="90">
        <v>352.94118685121134</v>
      </c>
      <c r="S2309" s="90">
        <v>461.18097968179353</v>
      </c>
      <c r="T2309" s="90">
        <v>98.754767845728466</v>
      </c>
      <c r="U2309" s="90">
        <v>2028.6876923076925</v>
      </c>
      <c r="V2309" s="90">
        <v>2185.9959000000003</v>
      </c>
      <c r="W2309" s="90">
        <v>0.81194</v>
      </c>
      <c r="X2309" s="90">
        <v>399.05</v>
      </c>
      <c r="Y2309" s="90">
        <v>286.56706725197256</v>
      </c>
      <c r="Z2309" s="90">
        <v>374.45128464283545</v>
      </c>
      <c r="AA2309" s="90">
        <v>80.182946204660766</v>
      </c>
      <c r="AB2309" s="90">
        <v>1647.1726848923079</v>
      </c>
      <c r="AC2309" s="90">
        <v>1774.8975110460003</v>
      </c>
      <c r="AD2309" s="90">
        <v>4163.2714940377773</v>
      </c>
    </row>
    <row r="2310" spans="1:30" x14ac:dyDescent="0.2">
      <c r="A2310" s="89" t="s">
        <v>1117</v>
      </c>
      <c r="B2310" s="89" t="s">
        <v>577</v>
      </c>
      <c r="C2310" s="89" t="s">
        <v>10</v>
      </c>
      <c r="D2310" s="89" t="s">
        <v>1023</v>
      </c>
      <c r="E2310" s="89" t="s">
        <v>611</v>
      </c>
      <c r="F2310" s="89" t="s">
        <v>611</v>
      </c>
      <c r="G2310" s="89" t="s">
        <v>541</v>
      </c>
      <c r="H2310" s="89" t="s">
        <v>472</v>
      </c>
      <c r="I2310" s="89" t="s">
        <v>488</v>
      </c>
      <c r="J2310" s="90">
        <v>51.812258</v>
      </c>
      <c r="K2310" s="90">
        <v>85.989039000000005</v>
      </c>
      <c r="L2310" s="89" t="s">
        <v>24</v>
      </c>
      <c r="M2310" s="89" t="s">
        <v>32</v>
      </c>
      <c r="N2310" s="89"/>
      <c r="O2310" s="89" t="s">
        <v>32</v>
      </c>
      <c r="P2310" s="90" t="s">
        <v>542</v>
      </c>
      <c r="Q2310" s="89" t="s">
        <v>543</v>
      </c>
      <c r="R2310" s="90">
        <v>352.94118685121134</v>
      </c>
      <c r="S2310" s="90">
        <v>461.18097968179353</v>
      </c>
      <c r="T2310" s="90">
        <v>98.754767845728466</v>
      </c>
      <c r="U2310" s="90">
        <v>2028.6876923076925</v>
      </c>
      <c r="V2310" s="90">
        <v>2185.9959000000003</v>
      </c>
      <c r="W2310" s="90">
        <v>0.15475</v>
      </c>
      <c r="X2310" s="90">
        <v>399.05</v>
      </c>
      <c r="Y2310" s="90">
        <v>54.617648665224955</v>
      </c>
      <c r="Z2310" s="90">
        <v>71.367756605757549</v>
      </c>
      <c r="AA2310" s="90">
        <v>15.28230032412648</v>
      </c>
      <c r="AB2310" s="90">
        <v>313.9394203846154</v>
      </c>
      <c r="AC2310" s="90">
        <v>338.28286552500003</v>
      </c>
      <c r="AD2310" s="90">
        <v>793.48999150472446</v>
      </c>
    </row>
    <row r="2311" spans="1:30" x14ac:dyDescent="0.2">
      <c r="A2311" s="89" t="s">
        <v>1117</v>
      </c>
      <c r="B2311" s="89" t="s">
        <v>577</v>
      </c>
      <c r="C2311" s="89" t="s">
        <v>9</v>
      </c>
      <c r="D2311" s="89" t="s">
        <v>1023</v>
      </c>
      <c r="E2311" s="89" t="s">
        <v>611</v>
      </c>
      <c r="F2311" s="89" t="s">
        <v>611</v>
      </c>
      <c r="G2311" s="89" t="s">
        <v>541</v>
      </c>
      <c r="H2311" s="89" t="s">
        <v>472</v>
      </c>
      <c r="I2311" s="89" t="s">
        <v>488</v>
      </c>
      <c r="J2311" s="90">
        <v>51.812258</v>
      </c>
      <c r="K2311" s="90">
        <v>85.989039000000005</v>
      </c>
      <c r="L2311" s="89" t="s">
        <v>24</v>
      </c>
      <c r="M2311" s="89" t="s">
        <v>32</v>
      </c>
      <c r="N2311" s="89"/>
      <c r="O2311" s="89" t="s">
        <v>32</v>
      </c>
      <c r="P2311" s="90" t="s">
        <v>542</v>
      </c>
      <c r="Q2311" s="89" t="s">
        <v>543</v>
      </c>
      <c r="R2311" s="90">
        <v>352.94118685121134</v>
      </c>
      <c r="S2311" s="90">
        <v>461.18097968179353</v>
      </c>
      <c r="T2311" s="90">
        <v>98.754767845728466</v>
      </c>
      <c r="U2311" s="90">
        <v>2028.6876923076925</v>
      </c>
      <c r="V2311" s="90">
        <v>2185.9959000000003</v>
      </c>
      <c r="W2311" s="90">
        <v>2.6679999999999999E-2</v>
      </c>
      <c r="X2311" s="90">
        <v>399.05</v>
      </c>
      <c r="Y2311" s="90">
        <v>9.416470865190318</v>
      </c>
      <c r="Z2311" s="90">
        <v>12.30430853791025</v>
      </c>
      <c r="AA2311" s="90">
        <v>2.6347772061240353</v>
      </c>
      <c r="AB2311" s="90">
        <v>54.125387630769232</v>
      </c>
      <c r="AC2311" s="90">
        <v>58.322370612000007</v>
      </c>
      <c r="AD2311" s="90">
        <v>136.80331485199383</v>
      </c>
    </row>
    <row r="2312" spans="1:30" x14ac:dyDescent="0.2">
      <c r="A2312" s="89" t="s">
        <v>1117</v>
      </c>
      <c r="B2312" s="89" t="s">
        <v>577</v>
      </c>
      <c r="C2312" s="89" t="s">
        <v>4</v>
      </c>
      <c r="D2312" s="89" t="s">
        <v>1023</v>
      </c>
      <c r="E2312" s="89" t="s">
        <v>612</v>
      </c>
      <c r="F2312" s="89" t="s">
        <v>612</v>
      </c>
      <c r="G2312" s="89" t="s">
        <v>541</v>
      </c>
      <c r="H2312" s="89" t="s">
        <v>472</v>
      </c>
      <c r="I2312" s="89" t="s">
        <v>488</v>
      </c>
      <c r="J2312" s="90">
        <v>51.812258</v>
      </c>
      <c r="K2312" s="90">
        <v>85.989039000000005</v>
      </c>
      <c r="L2312" s="89" t="s">
        <v>24</v>
      </c>
      <c r="M2312" s="89" t="s">
        <v>32</v>
      </c>
      <c r="N2312" s="89"/>
      <c r="O2312" s="89" t="s">
        <v>32</v>
      </c>
      <c r="P2312" s="90" t="s">
        <v>542</v>
      </c>
      <c r="Q2312" s="89" t="s">
        <v>543</v>
      </c>
      <c r="R2312" s="90">
        <v>356.34522196</v>
      </c>
      <c r="S2312" s="90">
        <v>218.96523092000001</v>
      </c>
      <c r="T2312" s="90">
        <v>11.786150933333333</v>
      </c>
      <c r="U2312" s="90">
        <v>796.42</v>
      </c>
      <c r="V2312" s="90">
        <v>2760.6928800000001</v>
      </c>
      <c r="W2312" s="90">
        <v>0.95838000000000001</v>
      </c>
      <c r="X2312" s="90">
        <v>503.96</v>
      </c>
      <c r="Y2312" s="90">
        <v>341.5141338220248</v>
      </c>
      <c r="Z2312" s="90">
        <v>209.85189800910962</v>
      </c>
      <c r="AA2312" s="90">
        <v>11.295611331488001</v>
      </c>
      <c r="AB2312" s="90">
        <v>763.27299959999993</v>
      </c>
      <c r="AC2312" s="90">
        <v>2645.7928423344001</v>
      </c>
      <c r="AD2312" s="90">
        <v>3971.7274850970225</v>
      </c>
    </row>
    <row r="2313" spans="1:30" x14ac:dyDescent="0.2">
      <c r="A2313" s="89" t="s">
        <v>1117</v>
      </c>
      <c r="B2313" s="89" t="s">
        <v>578</v>
      </c>
      <c r="C2313" s="89" t="s">
        <v>6</v>
      </c>
      <c r="D2313" s="89" t="s">
        <v>1023</v>
      </c>
      <c r="E2313" s="89" t="s">
        <v>612</v>
      </c>
      <c r="F2313" s="89" t="s">
        <v>612</v>
      </c>
      <c r="G2313" s="89" t="s">
        <v>541</v>
      </c>
      <c r="H2313" s="89" t="s">
        <v>472</v>
      </c>
      <c r="I2313" s="89" t="s">
        <v>488</v>
      </c>
      <c r="J2313" s="90">
        <v>51.812258</v>
      </c>
      <c r="K2313" s="90">
        <v>85.989039000000005</v>
      </c>
      <c r="L2313" s="89" t="s">
        <v>24</v>
      </c>
      <c r="M2313" s="89" t="s">
        <v>32</v>
      </c>
      <c r="N2313" s="89"/>
      <c r="O2313" s="89" t="s">
        <v>32</v>
      </c>
      <c r="P2313" s="90" t="s">
        <v>542</v>
      </c>
      <c r="Q2313" s="89" t="s">
        <v>543</v>
      </c>
      <c r="R2313" s="90">
        <v>356.34522196</v>
      </c>
      <c r="S2313" s="90">
        <v>218.96523092000001</v>
      </c>
      <c r="T2313" s="90">
        <v>11.786150933333333</v>
      </c>
      <c r="U2313" s="90">
        <v>796.42</v>
      </c>
      <c r="V2313" s="90">
        <v>2760.6928800000001</v>
      </c>
      <c r="W2313" s="90">
        <v>0.16603999999999999</v>
      </c>
      <c r="X2313" s="90">
        <v>503.96</v>
      </c>
      <c r="Y2313" s="90">
        <v>59.1675606542384</v>
      </c>
      <c r="Z2313" s="90">
        <v>36.356986941956798</v>
      </c>
      <c r="AA2313" s="90">
        <v>1.9569725009706667</v>
      </c>
      <c r="AB2313" s="90">
        <v>132.2375768</v>
      </c>
      <c r="AC2313" s="90">
        <v>458.38544579519998</v>
      </c>
      <c r="AD2313" s="90">
        <v>688.10454269236584</v>
      </c>
    </row>
    <row r="2314" spans="1:30" x14ac:dyDescent="0.2">
      <c r="A2314" s="89" t="s">
        <v>1117</v>
      </c>
      <c r="B2314" s="89" t="s">
        <v>578</v>
      </c>
      <c r="C2314" s="89" t="s">
        <v>7</v>
      </c>
      <c r="D2314" s="89" t="s">
        <v>1023</v>
      </c>
      <c r="E2314" s="89" t="s">
        <v>612</v>
      </c>
      <c r="F2314" s="89" t="s">
        <v>612</v>
      </c>
      <c r="G2314" s="89" t="s">
        <v>541</v>
      </c>
      <c r="H2314" s="89" t="s">
        <v>472</v>
      </c>
      <c r="I2314" s="89" t="s">
        <v>488</v>
      </c>
      <c r="J2314" s="90">
        <v>51.812258</v>
      </c>
      <c r="K2314" s="90">
        <v>85.989039000000005</v>
      </c>
      <c r="L2314" s="89" t="s">
        <v>24</v>
      </c>
      <c r="M2314" s="89" t="s">
        <v>32</v>
      </c>
      <c r="N2314" s="89"/>
      <c r="O2314" s="89" t="s">
        <v>32</v>
      </c>
      <c r="P2314" s="90" t="s">
        <v>542</v>
      </c>
      <c r="Q2314" s="89" t="s">
        <v>543</v>
      </c>
      <c r="R2314" s="90">
        <v>356.34522196</v>
      </c>
      <c r="S2314" s="90">
        <v>218.96523092000001</v>
      </c>
      <c r="T2314" s="90">
        <v>11.786150933333333</v>
      </c>
      <c r="U2314" s="90">
        <v>796.42</v>
      </c>
      <c r="V2314" s="90">
        <v>2760.6928800000001</v>
      </c>
      <c r="W2314" s="90">
        <v>8.1199999999999994E-2</v>
      </c>
      <c r="X2314" s="90">
        <v>503.96</v>
      </c>
      <c r="Y2314" s="90">
        <v>28.935232023151997</v>
      </c>
      <c r="Z2314" s="90">
        <v>17.779976750703998</v>
      </c>
      <c r="AA2314" s="90">
        <v>0.9570354557866666</v>
      </c>
      <c r="AB2314" s="90">
        <v>64.669303999999997</v>
      </c>
      <c r="AC2314" s="90">
        <v>224.16826185599999</v>
      </c>
      <c r="AD2314" s="90">
        <v>336.50981008564264</v>
      </c>
    </row>
    <row r="2315" spans="1:30" x14ac:dyDescent="0.2">
      <c r="A2315" s="89" t="s">
        <v>1117</v>
      </c>
      <c r="B2315" s="89" t="s">
        <v>577</v>
      </c>
      <c r="C2315" s="89" t="s">
        <v>4</v>
      </c>
      <c r="D2315" s="89" t="s">
        <v>1024</v>
      </c>
      <c r="E2315" s="89" t="s">
        <v>608</v>
      </c>
      <c r="F2315" s="89" t="s">
        <v>608</v>
      </c>
      <c r="G2315" s="89" t="s">
        <v>541</v>
      </c>
      <c r="H2315" s="89" t="s">
        <v>472</v>
      </c>
      <c r="I2315" s="89" t="s">
        <v>491</v>
      </c>
      <c r="J2315" s="90">
        <v>51.476542000000002</v>
      </c>
      <c r="K2315" s="90">
        <v>81.215867000000003</v>
      </c>
      <c r="L2315" s="89" t="s">
        <v>24</v>
      </c>
      <c r="M2315" s="89" t="s">
        <v>32</v>
      </c>
      <c r="N2315" s="89"/>
      <c r="O2315" s="89" t="s">
        <v>32</v>
      </c>
      <c r="P2315" s="90" t="s">
        <v>542</v>
      </c>
      <c r="Q2315" s="89" t="s">
        <v>543</v>
      </c>
      <c r="R2315" s="90">
        <v>37.246755611111105</v>
      </c>
      <c r="S2315" s="90">
        <v>189.01297827777779</v>
      </c>
      <c r="T2315" s="90">
        <v>16.034161722222223</v>
      </c>
      <c r="U2315" s="90">
        <v>0</v>
      </c>
      <c r="V2315" s="90">
        <v>4669.9402200000004</v>
      </c>
      <c r="W2315" s="90">
        <v>0.95838000000000001</v>
      </c>
      <c r="X2315" s="90">
        <v>852.49</v>
      </c>
      <c r="Y2315" s="90">
        <v>35.696545642576659</v>
      </c>
      <c r="Z2315" s="90">
        <v>181.14625812185668</v>
      </c>
      <c r="AA2315" s="90">
        <v>15.366819911343335</v>
      </c>
      <c r="AB2315" s="90">
        <v>0</v>
      </c>
      <c r="AC2315" s="90">
        <v>4475.5773080436002</v>
      </c>
      <c r="AD2315" s="90">
        <v>4707.7869317193772</v>
      </c>
    </row>
    <row r="2316" spans="1:30" x14ac:dyDescent="0.2">
      <c r="A2316" s="89" t="s">
        <v>1117</v>
      </c>
      <c r="B2316" s="89" t="s">
        <v>577</v>
      </c>
      <c r="C2316" s="89" t="s">
        <v>5</v>
      </c>
      <c r="D2316" s="89" t="s">
        <v>1024</v>
      </c>
      <c r="E2316" s="89" t="s">
        <v>608</v>
      </c>
      <c r="F2316" s="89" t="s">
        <v>608</v>
      </c>
      <c r="G2316" s="89" t="s">
        <v>541</v>
      </c>
      <c r="H2316" s="89" t="s">
        <v>472</v>
      </c>
      <c r="I2316" s="89" t="s">
        <v>491</v>
      </c>
      <c r="J2316" s="90">
        <v>51.476542000000002</v>
      </c>
      <c r="K2316" s="90">
        <v>81.215867000000003</v>
      </c>
      <c r="L2316" s="89" t="s">
        <v>24</v>
      </c>
      <c r="M2316" s="89" t="s">
        <v>32</v>
      </c>
      <c r="N2316" s="89"/>
      <c r="O2316" s="89" t="s">
        <v>32</v>
      </c>
      <c r="P2316" s="90" t="s">
        <v>542</v>
      </c>
      <c r="Q2316" s="89" t="s">
        <v>543</v>
      </c>
      <c r="R2316" s="90">
        <v>37.246755611111105</v>
      </c>
      <c r="S2316" s="90">
        <v>189.01297827777779</v>
      </c>
      <c r="T2316" s="90">
        <v>16.034161722222223</v>
      </c>
      <c r="U2316" s="90">
        <v>0</v>
      </c>
      <c r="V2316" s="90">
        <v>4669.9402200000004</v>
      </c>
      <c r="W2316" s="90">
        <v>0.81194</v>
      </c>
      <c r="X2316" s="90">
        <v>852.49</v>
      </c>
      <c r="Y2316" s="90">
        <v>30.242130750885551</v>
      </c>
      <c r="Z2316" s="90">
        <v>153.46719758285889</v>
      </c>
      <c r="AA2316" s="90">
        <v>13.018777268741111</v>
      </c>
      <c r="AB2316" s="90">
        <v>0</v>
      </c>
      <c r="AC2316" s="90">
        <v>3791.7112622268005</v>
      </c>
      <c r="AD2316" s="90">
        <v>3988.4393678292859</v>
      </c>
    </row>
    <row r="2317" spans="1:30" x14ac:dyDescent="0.2">
      <c r="A2317" s="89" t="s">
        <v>1117</v>
      </c>
      <c r="B2317" s="89" t="s">
        <v>577</v>
      </c>
      <c r="C2317" s="89" t="s">
        <v>10</v>
      </c>
      <c r="D2317" s="89" t="s">
        <v>1024</v>
      </c>
      <c r="E2317" s="89" t="s">
        <v>608</v>
      </c>
      <c r="F2317" s="89" t="s">
        <v>608</v>
      </c>
      <c r="G2317" s="89" t="s">
        <v>541</v>
      </c>
      <c r="H2317" s="89" t="s">
        <v>472</v>
      </c>
      <c r="I2317" s="89" t="s">
        <v>491</v>
      </c>
      <c r="J2317" s="90">
        <v>51.476542000000002</v>
      </c>
      <c r="K2317" s="90">
        <v>81.215867000000003</v>
      </c>
      <c r="L2317" s="89" t="s">
        <v>24</v>
      </c>
      <c r="M2317" s="89" t="s">
        <v>32</v>
      </c>
      <c r="N2317" s="89"/>
      <c r="O2317" s="89" t="s">
        <v>32</v>
      </c>
      <c r="P2317" s="90" t="s">
        <v>542</v>
      </c>
      <c r="Q2317" s="89" t="s">
        <v>543</v>
      </c>
      <c r="R2317" s="90">
        <v>37.246755611111105</v>
      </c>
      <c r="S2317" s="90">
        <v>189.01297827777779</v>
      </c>
      <c r="T2317" s="90">
        <v>16.034161722222223</v>
      </c>
      <c r="U2317" s="90">
        <v>0</v>
      </c>
      <c r="V2317" s="90">
        <v>4669.9402200000004</v>
      </c>
      <c r="W2317" s="90">
        <v>0.15475</v>
      </c>
      <c r="X2317" s="90">
        <v>852.49</v>
      </c>
      <c r="Y2317" s="90">
        <v>5.7639354308194433</v>
      </c>
      <c r="Z2317" s="90">
        <v>29.249758388486114</v>
      </c>
      <c r="AA2317" s="90">
        <v>2.4812865265138888</v>
      </c>
      <c r="AB2317" s="90">
        <v>0</v>
      </c>
      <c r="AC2317" s="90">
        <v>722.67324904500003</v>
      </c>
      <c r="AD2317" s="90">
        <v>760.16822939081953</v>
      </c>
    </row>
    <row r="2318" spans="1:30" x14ac:dyDescent="0.2">
      <c r="A2318" s="89" t="s">
        <v>1117</v>
      </c>
      <c r="B2318" s="89" t="s">
        <v>577</v>
      </c>
      <c r="C2318" s="89" t="s">
        <v>9</v>
      </c>
      <c r="D2318" s="89" t="s">
        <v>1024</v>
      </c>
      <c r="E2318" s="89" t="s">
        <v>608</v>
      </c>
      <c r="F2318" s="89" t="s">
        <v>608</v>
      </c>
      <c r="G2318" s="89" t="s">
        <v>541</v>
      </c>
      <c r="H2318" s="89" t="s">
        <v>472</v>
      </c>
      <c r="I2318" s="89" t="s">
        <v>491</v>
      </c>
      <c r="J2318" s="90">
        <v>51.476542000000002</v>
      </c>
      <c r="K2318" s="90">
        <v>81.215867000000003</v>
      </c>
      <c r="L2318" s="89" t="s">
        <v>24</v>
      </c>
      <c r="M2318" s="89" t="s">
        <v>32</v>
      </c>
      <c r="N2318" s="89"/>
      <c r="O2318" s="89" t="s">
        <v>32</v>
      </c>
      <c r="P2318" s="90" t="s">
        <v>542</v>
      </c>
      <c r="Q2318" s="89" t="s">
        <v>543</v>
      </c>
      <c r="R2318" s="90">
        <v>37.246755611111105</v>
      </c>
      <c r="S2318" s="90">
        <v>189.01297827777779</v>
      </c>
      <c r="T2318" s="90">
        <v>16.034161722222223</v>
      </c>
      <c r="U2318" s="90">
        <v>0</v>
      </c>
      <c r="V2318" s="90">
        <v>4669.9402200000004</v>
      </c>
      <c r="W2318" s="90">
        <v>2.6679999999999999E-2</v>
      </c>
      <c r="X2318" s="90">
        <v>852.49</v>
      </c>
      <c r="Y2318" s="90">
        <v>0.99374343970444423</v>
      </c>
      <c r="Z2318" s="90">
        <v>5.0428662604511114</v>
      </c>
      <c r="AA2318" s="90">
        <v>0.42779143474888887</v>
      </c>
      <c r="AB2318" s="90">
        <v>0</v>
      </c>
      <c r="AC2318" s="90">
        <v>124.5940050696</v>
      </c>
      <c r="AD2318" s="90">
        <v>131.05840620450445</v>
      </c>
    </row>
    <row r="2319" spans="1:30" x14ac:dyDescent="0.2">
      <c r="A2319" s="89" t="s">
        <v>1117</v>
      </c>
      <c r="B2319" s="89" t="s">
        <v>578</v>
      </c>
      <c r="C2319" s="89" t="s">
        <v>6</v>
      </c>
      <c r="D2319" s="89" t="s">
        <v>1024</v>
      </c>
      <c r="E2319" s="89" t="s">
        <v>608</v>
      </c>
      <c r="F2319" s="89" t="s">
        <v>608</v>
      </c>
      <c r="G2319" s="89" t="s">
        <v>541</v>
      </c>
      <c r="H2319" s="89" t="s">
        <v>472</v>
      </c>
      <c r="I2319" s="89" t="s">
        <v>491</v>
      </c>
      <c r="J2319" s="90">
        <v>51.476542000000002</v>
      </c>
      <c r="K2319" s="90">
        <v>81.215867000000003</v>
      </c>
      <c r="L2319" s="89" t="s">
        <v>24</v>
      </c>
      <c r="M2319" s="89" t="s">
        <v>32</v>
      </c>
      <c r="N2319" s="89"/>
      <c r="O2319" s="89" t="s">
        <v>32</v>
      </c>
      <c r="P2319" s="90" t="s">
        <v>542</v>
      </c>
      <c r="Q2319" s="89" t="s">
        <v>543</v>
      </c>
      <c r="R2319" s="90">
        <v>37.246755611111105</v>
      </c>
      <c r="S2319" s="90">
        <v>189.01297827777779</v>
      </c>
      <c r="T2319" s="90">
        <v>16.034161722222223</v>
      </c>
      <c r="U2319" s="90">
        <v>0</v>
      </c>
      <c r="V2319" s="90">
        <v>4669.9402200000004</v>
      </c>
      <c r="W2319" s="90">
        <v>0.16603999999999999</v>
      </c>
      <c r="X2319" s="90">
        <v>852.49</v>
      </c>
      <c r="Y2319" s="90">
        <v>6.1844513016688873</v>
      </c>
      <c r="Z2319" s="90">
        <v>31.383714913242223</v>
      </c>
      <c r="AA2319" s="90">
        <v>2.6623122123577776</v>
      </c>
      <c r="AB2319" s="90">
        <v>0</v>
      </c>
      <c r="AC2319" s="90">
        <v>775.39687412880005</v>
      </c>
      <c r="AD2319" s="90">
        <v>815.6273525560689</v>
      </c>
    </row>
    <row r="2320" spans="1:30" x14ac:dyDescent="0.2">
      <c r="A2320" s="89" t="s">
        <v>1117</v>
      </c>
      <c r="B2320" s="89" t="s">
        <v>578</v>
      </c>
      <c r="C2320" s="89" t="s">
        <v>7</v>
      </c>
      <c r="D2320" s="89" t="s">
        <v>1024</v>
      </c>
      <c r="E2320" s="89" t="s">
        <v>608</v>
      </c>
      <c r="F2320" s="89" t="s">
        <v>608</v>
      </c>
      <c r="G2320" s="89" t="s">
        <v>541</v>
      </c>
      <c r="H2320" s="89" t="s">
        <v>472</v>
      </c>
      <c r="I2320" s="89" t="s">
        <v>491</v>
      </c>
      <c r="J2320" s="90">
        <v>51.476542000000002</v>
      </c>
      <c r="K2320" s="90">
        <v>81.215867000000003</v>
      </c>
      <c r="L2320" s="89" t="s">
        <v>24</v>
      </c>
      <c r="M2320" s="89" t="s">
        <v>32</v>
      </c>
      <c r="N2320" s="89"/>
      <c r="O2320" s="89" t="s">
        <v>32</v>
      </c>
      <c r="P2320" s="90" t="s">
        <v>542</v>
      </c>
      <c r="Q2320" s="89" t="s">
        <v>543</v>
      </c>
      <c r="R2320" s="90">
        <v>37.246755611111105</v>
      </c>
      <c r="S2320" s="90">
        <v>189.01297827777779</v>
      </c>
      <c r="T2320" s="90">
        <v>16.034161722222223</v>
      </c>
      <c r="U2320" s="90">
        <v>0</v>
      </c>
      <c r="V2320" s="90">
        <v>4669.9402200000004</v>
      </c>
      <c r="W2320" s="90">
        <v>8.1199999999999994E-2</v>
      </c>
      <c r="X2320" s="90">
        <v>852.49</v>
      </c>
      <c r="Y2320" s="90">
        <v>3.0244365556222217</v>
      </c>
      <c r="Z2320" s="90">
        <v>15.347853836155556</v>
      </c>
      <c r="AA2320" s="90">
        <v>1.3019739318444443</v>
      </c>
      <c r="AB2320" s="90">
        <v>0</v>
      </c>
      <c r="AC2320" s="90">
        <v>379.199145864</v>
      </c>
      <c r="AD2320" s="90">
        <v>398.8734101876222</v>
      </c>
    </row>
    <row r="2321" spans="1:30" x14ac:dyDescent="0.2">
      <c r="A2321" s="89" t="s">
        <v>1117</v>
      </c>
      <c r="B2321" s="89" t="s">
        <v>577</v>
      </c>
      <c r="C2321" s="89" t="s">
        <v>5</v>
      </c>
      <c r="D2321" s="89" t="s">
        <v>1025</v>
      </c>
      <c r="E2321" s="89" t="s">
        <v>608</v>
      </c>
      <c r="F2321" s="89" t="s">
        <v>608</v>
      </c>
      <c r="G2321" s="89" t="s">
        <v>541</v>
      </c>
      <c r="H2321" s="89" t="s">
        <v>472</v>
      </c>
      <c r="I2321" s="89" t="s">
        <v>492</v>
      </c>
      <c r="J2321" s="90">
        <v>51.553251000000003</v>
      </c>
      <c r="K2321" s="90">
        <v>81.243724</v>
      </c>
      <c r="L2321" s="89" t="s">
        <v>24</v>
      </c>
      <c r="M2321" s="89" t="s">
        <v>32</v>
      </c>
      <c r="N2321" s="89"/>
      <c r="O2321" s="89" t="s">
        <v>32</v>
      </c>
      <c r="P2321" s="90" t="s">
        <v>542</v>
      </c>
      <c r="Q2321" s="89" t="s">
        <v>543</v>
      </c>
      <c r="R2321" s="90">
        <v>37.246755611111105</v>
      </c>
      <c r="S2321" s="90">
        <v>189.01297827777779</v>
      </c>
      <c r="T2321" s="90">
        <v>16.034161722222223</v>
      </c>
      <c r="U2321" s="90">
        <v>0</v>
      </c>
      <c r="V2321" s="90">
        <v>4665.064800000001</v>
      </c>
      <c r="W2321" s="90">
        <v>0.81194</v>
      </c>
      <c r="X2321" s="90">
        <v>851.6</v>
      </c>
      <c r="Y2321" s="90">
        <v>30.242130750885551</v>
      </c>
      <c r="Z2321" s="90">
        <v>153.46719758285889</v>
      </c>
      <c r="AA2321" s="90">
        <v>13.018777268741111</v>
      </c>
      <c r="AB2321" s="90">
        <v>0</v>
      </c>
      <c r="AC2321" s="90">
        <v>3787.752713712001</v>
      </c>
      <c r="AD2321" s="90">
        <v>3984.4808193144863</v>
      </c>
    </row>
    <row r="2322" spans="1:30" x14ac:dyDescent="0.2">
      <c r="A2322" s="89" t="s">
        <v>1117</v>
      </c>
      <c r="B2322" s="89" t="s">
        <v>577</v>
      </c>
      <c r="C2322" s="89" t="s">
        <v>10</v>
      </c>
      <c r="D2322" s="89" t="s">
        <v>1025</v>
      </c>
      <c r="E2322" s="89" t="s">
        <v>608</v>
      </c>
      <c r="F2322" s="89" t="s">
        <v>608</v>
      </c>
      <c r="G2322" s="89" t="s">
        <v>541</v>
      </c>
      <c r="H2322" s="89" t="s">
        <v>472</v>
      </c>
      <c r="I2322" s="89" t="s">
        <v>492</v>
      </c>
      <c r="J2322" s="90">
        <v>51.553251000000003</v>
      </c>
      <c r="K2322" s="90">
        <v>81.243724</v>
      </c>
      <c r="L2322" s="89" t="s">
        <v>24</v>
      </c>
      <c r="M2322" s="89" t="s">
        <v>32</v>
      </c>
      <c r="N2322" s="89"/>
      <c r="O2322" s="89" t="s">
        <v>32</v>
      </c>
      <c r="P2322" s="90" t="s">
        <v>542</v>
      </c>
      <c r="Q2322" s="89" t="s">
        <v>543</v>
      </c>
      <c r="R2322" s="90">
        <v>37.246755611111105</v>
      </c>
      <c r="S2322" s="90">
        <v>189.01297827777779</v>
      </c>
      <c r="T2322" s="90">
        <v>16.034161722222223</v>
      </c>
      <c r="U2322" s="90">
        <v>0</v>
      </c>
      <c r="V2322" s="90">
        <v>4665.064800000001</v>
      </c>
      <c r="W2322" s="90">
        <v>0.15475</v>
      </c>
      <c r="X2322" s="90">
        <v>851.6</v>
      </c>
      <c r="Y2322" s="90">
        <v>5.7639354308194433</v>
      </c>
      <c r="Z2322" s="90">
        <v>29.249758388486114</v>
      </c>
      <c r="AA2322" s="90">
        <v>2.4812865265138888</v>
      </c>
      <c r="AB2322" s="90">
        <v>0</v>
      </c>
      <c r="AC2322" s="90">
        <v>721.91877780000016</v>
      </c>
      <c r="AD2322" s="90">
        <v>759.41375814581966</v>
      </c>
    </row>
    <row r="2323" spans="1:30" x14ac:dyDescent="0.2">
      <c r="A2323" s="89" t="s">
        <v>1117</v>
      </c>
      <c r="B2323" s="89" t="s">
        <v>577</v>
      </c>
      <c r="C2323" s="89" t="s">
        <v>9</v>
      </c>
      <c r="D2323" s="89" t="s">
        <v>1025</v>
      </c>
      <c r="E2323" s="89" t="s">
        <v>608</v>
      </c>
      <c r="F2323" s="89" t="s">
        <v>608</v>
      </c>
      <c r="G2323" s="89" t="s">
        <v>541</v>
      </c>
      <c r="H2323" s="89" t="s">
        <v>472</v>
      </c>
      <c r="I2323" s="89" t="s">
        <v>492</v>
      </c>
      <c r="J2323" s="90">
        <v>51.553251000000003</v>
      </c>
      <c r="K2323" s="90">
        <v>81.243724</v>
      </c>
      <c r="L2323" s="89" t="s">
        <v>24</v>
      </c>
      <c r="M2323" s="89" t="s">
        <v>32</v>
      </c>
      <c r="N2323" s="89"/>
      <c r="O2323" s="89" t="s">
        <v>32</v>
      </c>
      <c r="P2323" s="90" t="s">
        <v>542</v>
      </c>
      <c r="Q2323" s="89" t="s">
        <v>543</v>
      </c>
      <c r="R2323" s="90">
        <v>37.246755611111105</v>
      </c>
      <c r="S2323" s="90">
        <v>189.01297827777779</v>
      </c>
      <c r="T2323" s="90">
        <v>16.034161722222223</v>
      </c>
      <c r="U2323" s="90">
        <v>0</v>
      </c>
      <c r="V2323" s="90">
        <v>4665.064800000001</v>
      </c>
      <c r="W2323" s="90">
        <v>2.6679999999999999E-2</v>
      </c>
      <c r="X2323" s="90">
        <v>851.6</v>
      </c>
      <c r="Y2323" s="90">
        <v>0.99374343970444423</v>
      </c>
      <c r="Z2323" s="90">
        <v>5.0428662604511114</v>
      </c>
      <c r="AA2323" s="90">
        <v>0.42779143474888887</v>
      </c>
      <c r="AB2323" s="90">
        <v>0</v>
      </c>
      <c r="AC2323" s="90">
        <v>124.46392886400002</v>
      </c>
      <c r="AD2323" s="90">
        <v>130.92832999890447</v>
      </c>
    </row>
    <row r="2324" spans="1:30" x14ac:dyDescent="0.2">
      <c r="A2324" s="89" t="s">
        <v>1117</v>
      </c>
      <c r="B2324" s="89" t="s">
        <v>578</v>
      </c>
      <c r="C2324" s="89" t="s">
        <v>6</v>
      </c>
      <c r="D2324" s="89" t="s">
        <v>1025</v>
      </c>
      <c r="E2324" s="89" t="s">
        <v>608</v>
      </c>
      <c r="F2324" s="89" t="s">
        <v>608</v>
      </c>
      <c r="G2324" s="89" t="s">
        <v>541</v>
      </c>
      <c r="H2324" s="89" t="s">
        <v>472</v>
      </c>
      <c r="I2324" s="89" t="s">
        <v>492</v>
      </c>
      <c r="J2324" s="90">
        <v>51.553251000000003</v>
      </c>
      <c r="K2324" s="90">
        <v>81.243724</v>
      </c>
      <c r="L2324" s="89" t="s">
        <v>24</v>
      </c>
      <c r="M2324" s="89" t="s">
        <v>32</v>
      </c>
      <c r="N2324" s="89"/>
      <c r="O2324" s="89" t="s">
        <v>32</v>
      </c>
      <c r="P2324" s="90" t="s">
        <v>542</v>
      </c>
      <c r="Q2324" s="89" t="s">
        <v>543</v>
      </c>
      <c r="R2324" s="90">
        <v>37.246755611111105</v>
      </c>
      <c r="S2324" s="90">
        <v>189.01297827777779</v>
      </c>
      <c r="T2324" s="90">
        <v>16.034161722222223</v>
      </c>
      <c r="U2324" s="90">
        <v>0</v>
      </c>
      <c r="V2324" s="90">
        <v>4665.064800000001</v>
      </c>
      <c r="W2324" s="90">
        <v>0.16603999999999999</v>
      </c>
      <c r="X2324" s="90">
        <v>851.6</v>
      </c>
      <c r="Y2324" s="90">
        <v>6.1844513016688873</v>
      </c>
      <c r="Z2324" s="90">
        <v>31.383714913242223</v>
      </c>
      <c r="AA2324" s="90">
        <v>2.6623122123577776</v>
      </c>
      <c r="AB2324" s="90">
        <v>0</v>
      </c>
      <c r="AC2324" s="90">
        <v>774.58735939200017</v>
      </c>
      <c r="AD2324" s="90">
        <v>814.81783781926902</v>
      </c>
    </row>
    <row r="2325" spans="1:30" x14ac:dyDescent="0.2">
      <c r="A2325" s="89" t="s">
        <v>1117</v>
      </c>
      <c r="B2325" s="89" t="s">
        <v>578</v>
      </c>
      <c r="C2325" s="89" t="s">
        <v>7</v>
      </c>
      <c r="D2325" s="89" t="s">
        <v>1025</v>
      </c>
      <c r="E2325" s="89" t="s">
        <v>608</v>
      </c>
      <c r="F2325" s="89" t="s">
        <v>608</v>
      </c>
      <c r="G2325" s="89" t="s">
        <v>541</v>
      </c>
      <c r="H2325" s="89" t="s">
        <v>472</v>
      </c>
      <c r="I2325" s="89" t="s">
        <v>492</v>
      </c>
      <c r="J2325" s="90">
        <v>51.553251000000003</v>
      </c>
      <c r="K2325" s="90">
        <v>81.243724</v>
      </c>
      <c r="L2325" s="89" t="s">
        <v>24</v>
      </c>
      <c r="M2325" s="89" t="s">
        <v>32</v>
      </c>
      <c r="N2325" s="89"/>
      <c r="O2325" s="89" t="s">
        <v>32</v>
      </c>
      <c r="P2325" s="90" t="s">
        <v>542</v>
      </c>
      <c r="Q2325" s="89" t="s">
        <v>543</v>
      </c>
      <c r="R2325" s="90">
        <v>37.246755611111105</v>
      </c>
      <c r="S2325" s="90">
        <v>189.01297827777779</v>
      </c>
      <c r="T2325" s="90">
        <v>16.034161722222223</v>
      </c>
      <c r="U2325" s="90">
        <v>0</v>
      </c>
      <c r="V2325" s="90">
        <v>4665.064800000001</v>
      </c>
      <c r="W2325" s="90">
        <v>4.9529999999999998E-2</v>
      </c>
      <c r="X2325" s="90">
        <v>851.6</v>
      </c>
      <c r="Y2325" s="90">
        <v>1.844831805418333</v>
      </c>
      <c r="Z2325" s="90">
        <v>9.3618128140983341</v>
      </c>
      <c r="AA2325" s="90">
        <v>0.79417203010166659</v>
      </c>
      <c r="AB2325" s="90">
        <v>0</v>
      </c>
      <c r="AC2325" s="90">
        <v>231.06065954400003</v>
      </c>
      <c r="AD2325" s="90">
        <v>243.06147619361838</v>
      </c>
    </row>
    <row r="2326" spans="1:30" x14ac:dyDescent="0.2">
      <c r="A2326" s="89" t="s">
        <v>1117</v>
      </c>
      <c r="B2326" s="89" t="s">
        <v>577</v>
      </c>
      <c r="C2326" s="89" t="s">
        <v>4</v>
      </c>
      <c r="D2326" s="89" t="s">
        <v>1025</v>
      </c>
      <c r="E2326" s="89" t="s">
        <v>612</v>
      </c>
      <c r="F2326" s="89" t="s">
        <v>612</v>
      </c>
      <c r="G2326" s="89" t="s">
        <v>541</v>
      </c>
      <c r="H2326" s="89" t="s">
        <v>472</v>
      </c>
      <c r="I2326" s="89" t="s">
        <v>492</v>
      </c>
      <c r="J2326" s="90">
        <v>51.553251000000003</v>
      </c>
      <c r="K2326" s="90">
        <v>81.243724</v>
      </c>
      <c r="L2326" s="89" t="s">
        <v>24</v>
      </c>
      <c r="M2326" s="89" t="s">
        <v>32</v>
      </c>
      <c r="N2326" s="89"/>
      <c r="O2326" s="89" t="s">
        <v>32</v>
      </c>
      <c r="P2326" s="90" t="s">
        <v>542</v>
      </c>
      <c r="Q2326" s="89" t="s">
        <v>543</v>
      </c>
      <c r="R2326" s="90">
        <v>356.34522196</v>
      </c>
      <c r="S2326" s="90">
        <v>218.96523092000001</v>
      </c>
      <c r="T2326" s="90">
        <v>11.786150933333333</v>
      </c>
      <c r="U2326" s="90">
        <v>796.42</v>
      </c>
      <c r="V2326" s="90">
        <v>3027.5262600000001</v>
      </c>
      <c r="W2326" s="90">
        <v>0.95838000000000001</v>
      </c>
      <c r="X2326" s="90">
        <v>552.66999999999996</v>
      </c>
      <c r="Y2326" s="90">
        <v>341.5141338220248</v>
      </c>
      <c r="Z2326" s="90">
        <v>209.85189800910962</v>
      </c>
      <c r="AA2326" s="90">
        <v>11.295611331488001</v>
      </c>
      <c r="AB2326" s="90">
        <v>763.27299959999993</v>
      </c>
      <c r="AC2326" s="90">
        <v>2901.5206170588003</v>
      </c>
      <c r="AD2326" s="90">
        <v>4227.4552598214232</v>
      </c>
    </row>
    <row r="2327" spans="1:30" x14ac:dyDescent="0.2">
      <c r="A2327" s="89" t="s">
        <v>1117</v>
      </c>
      <c r="B2327" s="89" t="s">
        <v>578</v>
      </c>
      <c r="C2327" s="89" t="s">
        <v>7</v>
      </c>
      <c r="D2327" s="89" t="s">
        <v>1025</v>
      </c>
      <c r="E2327" s="89" t="s">
        <v>612</v>
      </c>
      <c r="F2327" s="89" t="s">
        <v>612</v>
      </c>
      <c r="G2327" s="89" t="s">
        <v>541</v>
      </c>
      <c r="H2327" s="89" t="s">
        <v>472</v>
      </c>
      <c r="I2327" s="89" t="s">
        <v>492</v>
      </c>
      <c r="J2327" s="90">
        <v>51.553251000000003</v>
      </c>
      <c r="K2327" s="90">
        <v>81.243724</v>
      </c>
      <c r="L2327" s="89" t="s">
        <v>24</v>
      </c>
      <c r="M2327" s="89" t="s">
        <v>32</v>
      </c>
      <c r="N2327" s="89"/>
      <c r="O2327" s="89" t="s">
        <v>32</v>
      </c>
      <c r="P2327" s="90" t="s">
        <v>542</v>
      </c>
      <c r="Q2327" s="89" t="s">
        <v>543</v>
      </c>
      <c r="R2327" s="90">
        <v>356.34522196</v>
      </c>
      <c r="S2327" s="90">
        <v>218.96523092000001</v>
      </c>
      <c r="T2327" s="90">
        <v>11.786150933333333</v>
      </c>
      <c r="U2327" s="90">
        <v>796.42</v>
      </c>
      <c r="V2327" s="90">
        <v>3027.5262600000001</v>
      </c>
      <c r="W2327" s="90">
        <v>3.1669999999999997E-2</v>
      </c>
      <c r="X2327" s="90">
        <v>552.66999999999996</v>
      </c>
      <c r="Y2327" s="90">
        <v>11.285453179473199</v>
      </c>
      <c r="Z2327" s="90">
        <v>6.9346288632363997</v>
      </c>
      <c r="AA2327" s="90">
        <v>0.37326740005866665</v>
      </c>
      <c r="AB2327" s="90">
        <v>25.222621399999998</v>
      </c>
      <c r="AC2327" s="90">
        <v>95.881756654199989</v>
      </c>
      <c r="AD2327" s="90">
        <v>139.69772749696824</v>
      </c>
    </row>
    <row r="2328" spans="1:30" x14ac:dyDescent="0.2">
      <c r="A2328" s="89" t="s">
        <v>1117</v>
      </c>
      <c r="B2328" s="89" t="s">
        <v>577</v>
      </c>
      <c r="C2328" s="89" t="s">
        <v>5</v>
      </c>
      <c r="D2328" s="89" t="s">
        <v>1026</v>
      </c>
      <c r="E2328" s="89" t="s">
        <v>611</v>
      </c>
      <c r="F2328" s="89" t="s">
        <v>611</v>
      </c>
      <c r="G2328" s="89" t="s">
        <v>541</v>
      </c>
      <c r="H2328" s="89" t="s">
        <v>472</v>
      </c>
      <c r="I2328" s="89" t="s">
        <v>493</v>
      </c>
      <c r="J2328" s="90">
        <v>53.796185000000001</v>
      </c>
      <c r="K2328" s="90">
        <v>83.541546999999994</v>
      </c>
      <c r="L2328" s="89" t="s">
        <v>24</v>
      </c>
      <c r="M2328" s="89" t="s">
        <v>32</v>
      </c>
      <c r="N2328" s="89"/>
      <c r="O2328" s="89" t="s">
        <v>32</v>
      </c>
      <c r="P2328" s="90" t="s">
        <v>542</v>
      </c>
      <c r="Q2328" s="89" t="s">
        <v>543</v>
      </c>
      <c r="R2328" s="90">
        <v>352.94118685121134</v>
      </c>
      <c r="S2328" s="90">
        <v>461.18097968179353</v>
      </c>
      <c r="T2328" s="90">
        <v>98.754767845728466</v>
      </c>
      <c r="U2328" s="90">
        <v>2028.6876923076925</v>
      </c>
      <c r="V2328" s="90">
        <v>854.53817064477175</v>
      </c>
      <c r="W2328" s="90">
        <v>1.60223</v>
      </c>
      <c r="X2328" s="90">
        <v>96.65</v>
      </c>
      <c r="Y2328" s="90">
        <v>565.49295780861632</v>
      </c>
      <c r="Z2328" s="90">
        <v>738.91800107556003</v>
      </c>
      <c r="AA2328" s="90">
        <v>158.22785168546153</v>
      </c>
      <c r="AB2328" s="90">
        <v>3250.4242812461544</v>
      </c>
      <c r="AC2328" s="90">
        <v>1369.1666931521727</v>
      </c>
      <c r="AD2328" s="90">
        <v>6082.2297849679653</v>
      </c>
    </row>
    <row r="2329" spans="1:30" x14ac:dyDescent="0.2">
      <c r="A2329" s="89" t="s">
        <v>1117</v>
      </c>
      <c r="B2329" s="89" t="s">
        <v>577</v>
      </c>
      <c r="C2329" s="89" t="s">
        <v>10</v>
      </c>
      <c r="D2329" s="89" t="s">
        <v>1026</v>
      </c>
      <c r="E2329" s="89" t="s">
        <v>611</v>
      </c>
      <c r="F2329" s="89" t="s">
        <v>611</v>
      </c>
      <c r="G2329" s="89" t="s">
        <v>541</v>
      </c>
      <c r="H2329" s="89" t="s">
        <v>472</v>
      </c>
      <c r="I2329" s="89" t="s">
        <v>493</v>
      </c>
      <c r="J2329" s="90">
        <v>53.796185000000001</v>
      </c>
      <c r="K2329" s="90">
        <v>83.541546999999994</v>
      </c>
      <c r="L2329" s="89" t="s">
        <v>24</v>
      </c>
      <c r="M2329" s="89" t="s">
        <v>32</v>
      </c>
      <c r="N2329" s="89"/>
      <c r="O2329" s="89" t="s">
        <v>32</v>
      </c>
      <c r="P2329" s="90" t="s">
        <v>542</v>
      </c>
      <c r="Q2329" s="89" t="s">
        <v>543</v>
      </c>
      <c r="R2329" s="90">
        <v>352.94118685121134</v>
      </c>
      <c r="S2329" s="90">
        <v>461.18097968179353</v>
      </c>
      <c r="T2329" s="90">
        <v>98.754767845728466</v>
      </c>
      <c r="U2329" s="90">
        <v>2028.6876923076925</v>
      </c>
      <c r="V2329" s="90">
        <v>854.53817064477175</v>
      </c>
      <c r="W2329" s="90">
        <v>0.30537999999999998</v>
      </c>
      <c r="X2329" s="90">
        <v>96.65</v>
      </c>
      <c r="Y2329" s="90">
        <v>107.78117964062291</v>
      </c>
      <c r="Z2329" s="90">
        <v>140.83544757522611</v>
      </c>
      <c r="AA2329" s="90">
        <v>30.157731004728557</v>
      </c>
      <c r="AB2329" s="90">
        <v>619.52064747692305</v>
      </c>
      <c r="AC2329" s="90">
        <v>260.95886655150036</v>
      </c>
      <c r="AD2329" s="90">
        <v>1159.2538722490008</v>
      </c>
    </row>
    <row r="2330" spans="1:30" x14ac:dyDescent="0.2">
      <c r="A2330" s="89" t="s">
        <v>1117</v>
      </c>
      <c r="B2330" s="89" t="s">
        <v>577</v>
      </c>
      <c r="C2330" s="89" t="s">
        <v>9</v>
      </c>
      <c r="D2330" s="89" t="s">
        <v>1026</v>
      </c>
      <c r="E2330" s="89" t="s">
        <v>611</v>
      </c>
      <c r="F2330" s="89" t="s">
        <v>611</v>
      </c>
      <c r="G2330" s="89" t="s">
        <v>541</v>
      </c>
      <c r="H2330" s="89" t="s">
        <v>472</v>
      </c>
      <c r="I2330" s="89" t="s">
        <v>493</v>
      </c>
      <c r="J2330" s="90">
        <v>53.796185000000001</v>
      </c>
      <c r="K2330" s="90">
        <v>83.541546999999994</v>
      </c>
      <c r="L2330" s="89" t="s">
        <v>24</v>
      </c>
      <c r="M2330" s="89" t="s">
        <v>32</v>
      </c>
      <c r="N2330" s="89"/>
      <c r="O2330" s="89" t="s">
        <v>32</v>
      </c>
      <c r="P2330" s="90" t="s">
        <v>542</v>
      </c>
      <c r="Q2330" s="89" t="s">
        <v>543</v>
      </c>
      <c r="R2330" s="90">
        <v>352.94118685121134</v>
      </c>
      <c r="S2330" s="90">
        <v>461.18097968179353</v>
      </c>
      <c r="T2330" s="90">
        <v>98.754767845728466</v>
      </c>
      <c r="U2330" s="90">
        <v>2028.6876923076925</v>
      </c>
      <c r="V2330" s="90">
        <v>854.53817064477175</v>
      </c>
      <c r="W2330" s="90">
        <v>5.2639999999999999E-2</v>
      </c>
      <c r="X2330" s="90">
        <v>96.65</v>
      </c>
      <c r="Y2330" s="90">
        <v>18.578824075847766</v>
      </c>
      <c r="Z2330" s="90">
        <v>24.276566770449612</v>
      </c>
      <c r="AA2330" s="90">
        <v>5.198450979399146</v>
      </c>
      <c r="AB2330" s="90">
        <v>106.79012012307693</v>
      </c>
      <c r="AC2330" s="90">
        <v>44.982889302740787</v>
      </c>
      <c r="AD2330" s="90">
        <v>199.82685125151426</v>
      </c>
    </row>
    <row r="2331" spans="1:30" x14ac:dyDescent="0.2">
      <c r="A2331" s="89" t="s">
        <v>1117</v>
      </c>
      <c r="B2331" s="89" t="s">
        <v>577</v>
      </c>
      <c r="C2331" s="89" t="s">
        <v>4</v>
      </c>
      <c r="D2331" s="89" t="s">
        <v>1026</v>
      </c>
      <c r="E2331" s="89" t="s">
        <v>612</v>
      </c>
      <c r="F2331" s="89" t="s">
        <v>612</v>
      </c>
      <c r="G2331" s="89" t="s">
        <v>541</v>
      </c>
      <c r="H2331" s="89" t="s">
        <v>472</v>
      </c>
      <c r="I2331" s="89" t="s">
        <v>493</v>
      </c>
      <c r="J2331" s="90">
        <v>53.796185000000001</v>
      </c>
      <c r="K2331" s="90">
        <v>83.541546999999994</v>
      </c>
      <c r="L2331" s="89" t="s">
        <v>24</v>
      </c>
      <c r="M2331" s="89" t="s">
        <v>32</v>
      </c>
      <c r="N2331" s="89"/>
      <c r="O2331" s="89" t="s">
        <v>32</v>
      </c>
      <c r="P2331" s="90" t="s">
        <v>542</v>
      </c>
      <c r="Q2331" s="89" t="s">
        <v>543</v>
      </c>
      <c r="R2331" s="90">
        <v>356.34522196</v>
      </c>
      <c r="S2331" s="90">
        <v>218.96523092000001</v>
      </c>
      <c r="T2331" s="90">
        <v>11.786150933333333</v>
      </c>
      <c r="U2331" s="90">
        <v>796.42</v>
      </c>
      <c r="V2331" s="90">
        <v>1550.7502686037135</v>
      </c>
      <c r="W2331" s="90">
        <v>1.8912</v>
      </c>
      <c r="X2331" s="90">
        <v>201.56</v>
      </c>
      <c r="Y2331" s="90">
        <v>673.92008377075206</v>
      </c>
      <c r="Z2331" s="90">
        <v>414.10704471590401</v>
      </c>
      <c r="AA2331" s="90">
        <v>22.289968645119998</v>
      </c>
      <c r="AB2331" s="90">
        <v>1506.1895039999999</v>
      </c>
      <c r="AC2331" s="90">
        <v>2932.7789079833428</v>
      </c>
      <c r="AD2331" s="90">
        <v>5549.2855091151187</v>
      </c>
    </row>
    <row r="2332" spans="1:30" x14ac:dyDescent="0.2">
      <c r="A2332" s="89" t="s">
        <v>1117</v>
      </c>
      <c r="B2332" s="89" t="s">
        <v>578</v>
      </c>
      <c r="C2332" s="89" t="s">
        <v>6</v>
      </c>
      <c r="D2332" s="89" t="s">
        <v>1026</v>
      </c>
      <c r="E2332" s="89" t="s">
        <v>612</v>
      </c>
      <c r="F2332" s="89" t="s">
        <v>612</v>
      </c>
      <c r="G2332" s="89" t="s">
        <v>541</v>
      </c>
      <c r="H2332" s="89" t="s">
        <v>472</v>
      </c>
      <c r="I2332" s="89" t="s">
        <v>493</v>
      </c>
      <c r="J2332" s="90">
        <v>53.796185000000001</v>
      </c>
      <c r="K2332" s="90">
        <v>83.541546999999994</v>
      </c>
      <c r="L2332" s="89" t="s">
        <v>24</v>
      </c>
      <c r="M2332" s="89" t="s">
        <v>32</v>
      </c>
      <c r="N2332" s="89"/>
      <c r="O2332" s="89" t="s">
        <v>32</v>
      </c>
      <c r="P2332" s="90" t="s">
        <v>542</v>
      </c>
      <c r="Q2332" s="89" t="s">
        <v>543</v>
      </c>
      <c r="R2332" s="90">
        <v>356.34522196</v>
      </c>
      <c r="S2332" s="90">
        <v>218.96523092000001</v>
      </c>
      <c r="T2332" s="90">
        <v>11.786150933333333</v>
      </c>
      <c r="U2332" s="90">
        <v>796.42</v>
      </c>
      <c r="V2332" s="90">
        <v>1550.7502686037135</v>
      </c>
      <c r="W2332" s="90">
        <v>0.32765</v>
      </c>
      <c r="X2332" s="90">
        <v>201.56</v>
      </c>
      <c r="Y2332" s="90">
        <v>116.756511975194</v>
      </c>
      <c r="Z2332" s="90">
        <v>71.743957910938008</v>
      </c>
      <c r="AA2332" s="90">
        <v>3.8617323533066665</v>
      </c>
      <c r="AB2332" s="90">
        <v>260.94701299999997</v>
      </c>
      <c r="AC2332" s="90">
        <v>508.10332550800672</v>
      </c>
      <c r="AD2332" s="90">
        <v>961.41254074744541</v>
      </c>
    </row>
    <row r="2333" spans="1:30" x14ac:dyDescent="0.2">
      <c r="A2333" s="89" t="s">
        <v>1117</v>
      </c>
      <c r="B2333" s="89" t="s">
        <v>578</v>
      </c>
      <c r="C2333" s="89" t="s">
        <v>7</v>
      </c>
      <c r="D2333" s="89" t="s">
        <v>1026</v>
      </c>
      <c r="E2333" s="89" t="s">
        <v>612</v>
      </c>
      <c r="F2333" s="89" t="s">
        <v>612</v>
      </c>
      <c r="G2333" s="89" t="s">
        <v>541</v>
      </c>
      <c r="H2333" s="89" t="s">
        <v>472</v>
      </c>
      <c r="I2333" s="89" t="s">
        <v>493</v>
      </c>
      <c r="J2333" s="90">
        <v>53.796185000000001</v>
      </c>
      <c r="K2333" s="90">
        <v>83.541546999999994</v>
      </c>
      <c r="L2333" s="89" t="s">
        <v>24</v>
      </c>
      <c r="M2333" s="89" t="s">
        <v>32</v>
      </c>
      <c r="N2333" s="89"/>
      <c r="O2333" s="89" t="s">
        <v>32</v>
      </c>
      <c r="P2333" s="90" t="s">
        <v>542</v>
      </c>
      <c r="Q2333" s="89" t="s">
        <v>543</v>
      </c>
      <c r="R2333" s="90">
        <v>356.34522196</v>
      </c>
      <c r="S2333" s="90">
        <v>218.96523092000001</v>
      </c>
      <c r="T2333" s="90">
        <v>11.786150933333333</v>
      </c>
      <c r="U2333" s="90">
        <v>796.42</v>
      </c>
      <c r="V2333" s="90">
        <v>1550.7502686037135</v>
      </c>
      <c r="W2333" s="90">
        <v>0.16023000000000001</v>
      </c>
      <c r="X2333" s="90">
        <v>201.56</v>
      </c>
      <c r="Y2333" s="90">
        <v>57.097194914650807</v>
      </c>
      <c r="Z2333" s="90">
        <v>35.084798950311601</v>
      </c>
      <c r="AA2333" s="90">
        <v>1.8884949640480002</v>
      </c>
      <c r="AB2333" s="90">
        <v>127.61037660000001</v>
      </c>
      <c r="AC2333" s="90">
        <v>248.47671553837304</v>
      </c>
      <c r="AD2333" s="90">
        <v>470.15758096738341</v>
      </c>
    </row>
    <row r="2334" spans="1:30" x14ac:dyDescent="0.2">
      <c r="A2334" s="89" t="s">
        <v>1117</v>
      </c>
      <c r="B2334" s="89" t="s">
        <v>577</v>
      </c>
      <c r="C2334" s="89" t="s">
        <v>5</v>
      </c>
      <c r="D2334" s="89" t="s">
        <v>1027</v>
      </c>
      <c r="E2334" s="89" t="s">
        <v>611</v>
      </c>
      <c r="F2334" s="89" t="s">
        <v>611</v>
      </c>
      <c r="G2334" s="89" t="s">
        <v>541</v>
      </c>
      <c r="H2334" s="89" t="s">
        <v>472</v>
      </c>
      <c r="I2334" s="89" t="s">
        <v>495</v>
      </c>
      <c r="J2334" s="90">
        <v>51.975758999999996</v>
      </c>
      <c r="K2334" s="90">
        <v>85.852215000000001</v>
      </c>
      <c r="L2334" s="89" t="s">
        <v>24</v>
      </c>
      <c r="M2334" s="89" t="s">
        <v>32</v>
      </c>
      <c r="N2334" s="89"/>
      <c r="O2334" s="89" t="s">
        <v>32</v>
      </c>
      <c r="P2334" s="90" t="s">
        <v>542</v>
      </c>
      <c r="Q2334" s="89" t="s">
        <v>543</v>
      </c>
      <c r="R2334" s="90">
        <v>352.94118685121134</v>
      </c>
      <c r="S2334" s="90">
        <v>461.18097968179353</v>
      </c>
      <c r="T2334" s="90">
        <v>98.754767845728466</v>
      </c>
      <c r="U2334" s="90">
        <v>2028.6876923076925</v>
      </c>
      <c r="V2334" s="90">
        <v>2071.8343800000002</v>
      </c>
      <c r="W2334" s="90">
        <v>1.60223</v>
      </c>
      <c r="X2334" s="90">
        <v>378.21</v>
      </c>
      <c r="Y2334" s="90">
        <v>565.49295780861632</v>
      </c>
      <c r="Z2334" s="90">
        <v>738.91800107556003</v>
      </c>
      <c r="AA2334" s="90">
        <v>158.22785168546153</v>
      </c>
      <c r="AB2334" s="90">
        <v>3250.4242812461544</v>
      </c>
      <c r="AC2334" s="90">
        <v>3319.5551986674004</v>
      </c>
      <c r="AD2334" s="90">
        <v>8032.6182904831931</v>
      </c>
    </row>
    <row r="2335" spans="1:30" x14ac:dyDescent="0.2">
      <c r="A2335" s="89" t="s">
        <v>1117</v>
      </c>
      <c r="B2335" s="89" t="s">
        <v>577</v>
      </c>
      <c r="C2335" s="89" t="s">
        <v>10</v>
      </c>
      <c r="D2335" s="89" t="s">
        <v>1027</v>
      </c>
      <c r="E2335" s="89" t="s">
        <v>611</v>
      </c>
      <c r="F2335" s="89" t="s">
        <v>611</v>
      </c>
      <c r="G2335" s="89" t="s">
        <v>541</v>
      </c>
      <c r="H2335" s="89" t="s">
        <v>472</v>
      </c>
      <c r="I2335" s="89" t="s">
        <v>495</v>
      </c>
      <c r="J2335" s="90">
        <v>51.975758999999996</v>
      </c>
      <c r="K2335" s="90">
        <v>85.852215000000001</v>
      </c>
      <c r="L2335" s="89" t="s">
        <v>24</v>
      </c>
      <c r="M2335" s="89" t="s">
        <v>32</v>
      </c>
      <c r="N2335" s="89"/>
      <c r="O2335" s="89" t="s">
        <v>32</v>
      </c>
      <c r="P2335" s="90" t="s">
        <v>542</v>
      </c>
      <c r="Q2335" s="89" t="s">
        <v>543</v>
      </c>
      <c r="R2335" s="90">
        <v>352.94118685121134</v>
      </c>
      <c r="S2335" s="90">
        <v>461.18097968179353</v>
      </c>
      <c r="T2335" s="90">
        <v>98.754767845728466</v>
      </c>
      <c r="U2335" s="90">
        <v>2028.6876923076925</v>
      </c>
      <c r="V2335" s="90">
        <v>2071.8343800000002</v>
      </c>
      <c r="W2335" s="90">
        <v>0.30537999999999998</v>
      </c>
      <c r="X2335" s="90">
        <v>378.21</v>
      </c>
      <c r="Y2335" s="90">
        <v>107.78117964062291</v>
      </c>
      <c r="Z2335" s="90">
        <v>140.83544757522611</v>
      </c>
      <c r="AA2335" s="90">
        <v>30.157731004728557</v>
      </c>
      <c r="AB2335" s="90">
        <v>619.52064747692305</v>
      </c>
      <c r="AC2335" s="90">
        <v>632.69678296440009</v>
      </c>
      <c r="AD2335" s="90">
        <v>1530.9917886619005</v>
      </c>
    </row>
    <row r="2336" spans="1:30" x14ac:dyDescent="0.2">
      <c r="A2336" s="89" t="s">
        <v>1117</v>
      </c>
      <c r="B2336" s="89" t="s">
        <v>577</v>
      </c>
      <c r="C2336" s="89" t="s">
        <v>9</v>
      </c>
      <c r="D2336" s="89" t="s">
        <v>1027</v>
      </c>
      <c r="E2336" s="89" t="s">
        <v>611</v>
      </c>
      <c r="F2336" s="89" t="s">
        <v>611</v>
      </c>
      <c r="G2336" s="89" t="s">
        <v>541</v>
      </c>
      <c r="H2336" s="89" t="s">
        <v>472</v>
      </c>
      <c r="I2336" s="89" t="s">
        <v>495</v>
      </c>
      <c r="J2336" s="90">
        <v>51.975758999999996</v>
      </c>
      <c r="K2336" s="90">
        <v>85.852215000000001</v>
      </c>
      <c r="L2336" s="89" t="s">
        <v>24</v>
      </c>
      <c r="M2336" s="89" t="s">
        <v>32</v>
      </c>
      <c r="N2336" s="89"/>
      <c r="O2336" s="89" t="s">
        <v>32</v>
      </c>
      <c r="P2336" s="90" t="s">
        <v>542</v>
      </c>
      <c r="Q2336" s="89" t="s">
        <v>543</v>
      </c>
      <c r="R2336" s="90">
        <v>352.94118685121134</v>
      </c>
      <c r="S2336" s="90">
        <v>461.18097968179353</v>
      </c>
      <c r="T2336" s="90">
        <v>98.754767845728466</v>
      </c>
      <c r="U2336" s="90">
        <v>2028.6876923076925</v>
      </c>
      <c r="V2336" s="90">
        <v>2071.8343800000002</v>
      </c>
      <c r="W2336" s="90">
        <v>5.2639999999999999E-2</v>
      </c>
      <c r="X2336" s="90">
        <v>378.21</v>
      </c>
      <c r="Y2336" s="90">
        <v>18.578824075847766</v>
      </c>
      <c r="Z2336" s="90">
        <v>24.276566770449612</v>
      </c>
      <c r="AA2336" s="90">
        <v>5.198450979399146</v>
      </c>
      <c r="AB2336" s="90">
        <v>106.79012012307693</v>
      </c>
      <c r="AC2336" s="90">
        <v>109.06136176320001</v>
      </c>
      <c r="AD2336" s="90">
        <v>263.90532371197344</v>
      </c>
    </row>
    <row r="2337" spans="1:30" x14ac:dyDescent="0.2">
      <c r="A2337" s="89" t="s">
        <v>1117</v>
      </c>
      <c r="B2337" s="89" t="s">
        <v>577</v>
      </c>
      <c r="C2337" s="89" t="s">
        <v>4</v>
      </c>
      <c r="D2337" s="89" t="s">
        <v>1027</v>
      </c>
      <c r="E2337" s="89" t="s">
        <v>612</v>
      </c>
      <c r="F2337" s="89" t="s">
        <v>612</v>
      </c>
      <c r="G2337" s="89" t="s">
        <v>541</v>
      </c>
      <c r="H2337" s="89" t="s">
        <v>472</v>
      </c>
      <c r="I2337" s="89" t="s">
        <v>495</v>
      </c>
      <c r="J2337" s="90">
        <v>51.975758999999996</v>
      </c>
      <c r="K2337" s="90">
        <v>85.852215000000001</v>
      </c>
      <c r="L2337" s="89" t="s">
        <v>24</v>
      </c>
      <c r="M2337" s="89" t="s">
        <v>32</v>
      </c>
      <c r="N2337" s="89"/>
      <c r="O2337" s="89" t="s">
        <v>32</v>
      </c>
      <c r="P2337" s="90" t="s">
        <v>542</v>
      </c>
      <c r="Q2337" s="89" t="s">
        <v>543</v>
      </c>
      <c r="R2337" s="90">
        <v>356.34522196</v>
      </c>
      <c r="S2337" s="90">
        <v>218.96523092000001</v>
      </c>
      <c r="T2337" s="90">
        <v>11.786150933333333</v>
      </c>
      <c r="U2337" s="90">
        <v>796.42</v>
      </c>
      <c r="V2337" s="90">
        <v>2646.5313600000004</v>
      </c>
      <c r="W2337" s="90">
        <v>1.8912</v>
      </c>
      <c r="X2337" s="90">
        <v>483.12</v>
      </c>
      <c r="Y2337" s="90">
        <v>673.92008377075206</v>
      </c>
      <c r="Z2337" s="90">
        <v>414.10704471590401</v>
      </c>
      <c r="AA2337" s="90">
        <v>22.289968645119998</v>
      </c>
      <c r="AB2337" s="90">
        <v>1506.1895039999999</v>
      </c>
      <c r="AC2337" s="90">
        <v>5005.1201080320006</v>
      </c>
      <c r="AD2337" s="90">
        <v>7621.6267091637765</v>
      </c>
    </row>
    <row r="2338" spans="1:30" x14ac:dyDescent="0.2">
      <c r="A2338" s="89" t="s">
        <v>1117</v>
      </c>
      <c r="B2338" s="89" t="s">
        <v>578</v>
      </c>
      <c r="C2338" s="89" t="s">
        <v>6</v>
      </c>
      <c r="D2338" s="89" t="s">
        <v>1027</v>
      </c>
      <c r="E2338" s="89" t="s">
        <v>612</v>
      </c>
      <c r="F2338" s="89" t="s">
        <v>612</v>
      </c>
      <c r="G2338" s="89" t="s">
        <v>541</v>
      </c>
      <c r="H2338" s="89" t="s">
        <v>472</v>
      </c>
      <c r="I2338" s="89" t="s">
        <v>495</v>
      </c>
      <c r="J2338" s="90">
        <v>51.975758999999996</v>
      </c>
      <c r="K2338" s="90">
        <v>85.852215000000001</v>
      </c>
      <c r="L2338" s="89" t="s">
        <v>24</v>
      </c>
      <c r="M2338" s="89" t="s">
        <v>32</v>
      </c>
      <c r="N2338" s="89"/>
      <c r="O2338" s="89" t="s">
        <v>32</v>
      </c>
      <c r="P2338" s="90" t="s">
        <v>542</v>
      </c>
      <c r="Q2338" s="89" t="s">
        <v>543</v>
      </c>
      <c r="R2338" s="90">
        <v>356.34522196</v>
      </c>
      <c r="S2338" s="90">
        <v>218.96523092000001</v>
      </c>
      <c r="T2338" s="90">
        <v>11.786150933333333</v>
      </c>
      <c r="U2338" s="90">
        <v>796.42</v>
      </c>
      <c r="V2338" s="90">
        <v>2646.5313600000004</v>
      </c>
      <c r="W2338" s="90">
        <v>0.32765</v>
      </c>
      <c r="X2338" s="90">
        <v>483.12</v>
      </c>
      <c r="Y2338" s="90">
        <v>116.756511975194</v>
      </c>
      <c r="Z2338" s="90">
        <v>71.743957910938008</v>
      </c>
      <c r="AA2338" s="90">
        <v>3.8617323533066665</v>
      </c>
      <c r="AB2338" s="90">
        <v>260.94701299999997</v>
      </c>
      <c r="AC2338" s="90">
        <v>867.13600010400012</v>
      </c>
      <c r="AD2338" s="90">
        <v>1320.4452153434388</v>
      </c>
    </row>
    <row r="2339" spans="1:30" x14ac:dyDescent="0.2">
      <c r="A2339" s="89" t="s">
        <v>1117</v>
      </c>
      <c r="B2339" s="89" t="s">
        <v>578</v>
      </c>
      <c r="C2339" s="89" t="s">
        <v>7</v>
      </c>
      <c r="D2339" s="89" t="s">
        <v>1027</v>
      </c>
      <c r="E2339" s="89" t="s">
        <v>612</v>
      </c>
      <c r="F2339" s="89" t="s">
        <v>612</v>
      </c>
      <c r="G2339" s="89" t="s">
        <v>541</v>
      </c>
      <c r="H2339" s="89" t="s">
        <v>472</v>
      </c>
      <c r="I2339" s="89" t="s">
        <v>495</v>
      </c>
      <c r="J2339" s="90">
        <v>51.975758999999996</v>
      </c>
      <c r="K2339" s="90">
        <v>85.852215000000001</v>
      </c>
      <c r="L2339" s="89" t="s">
        <v>24</v>
      </c>
      <c r="M2339" s="89" t="s">
        <v>32</v>
      </c>
      <c r="N2339" s="89"/>
      <c r="O2339" s="89" t="s">
        <v>32</v>
      </c>
      <c r="P2339" s="90" t="s">
        <v>542</v>
      </c>
      <c r="Q2339" s="89" t="s">
        <v>543</v>
      </c>
      <c r="R2339" s="90">
        <v>356.34522196</v>
      </c>
      <c r="S2339" s="90">
        <v>218.96523092000001</v>
      </c>
      <c r="T2339" s="90">
        <v>11.786150933333333</v>
      </c>
      <c r="U2339" s="90">
        <v>796.42</v>
      </c>
      <c r="V2339" s="90">
        <v>2646.5313600000004</v>
      </c>
      <c r="W2339" s="90">
        <v>0.16023000000000001</v>
      </c>
      <c r="X2339" s="90">
        <v>483.12</v>
      </c>
      <c r="Y2339" s="90">
        <v>57.097194914650807</v>
      </c>
      <c r="Z2339" s="90">
        <v>35.084798950311601</v>
      </c>
      <c r="AA2339" s="90">
        <v>1.8884949640480002</v>
      </c>
      <c r="AB2339" s="90">
        <v>127.61037660000001</v>
      </c>
      <c r="AC2339" s="90">
        <v>424.05371981280007</v>
      </c>
      <c r="AD2339" s="90">
        <v>645.73458524181046</v>
      </c>
    </row>
    <row r="2340" spans="1:30" x14ac:dyDescent="0.2">
      <c r="A2340" s="89" t="s">
        <v>1117</v>
      </c>
      <c r="B2340" s="89" t="s">
        <v>577</v>
      </c>
      <c r="C2340" s="89" t="s">
        <v>5</v>
      </c>
      <c r="D2340" s="89" t="s">
        <v>1028</v>
      </c>
      <c r="E2340" s="89" t="s">
        <v>611</v>
      </c>
      <c r="F2340" s="89" t="s">
        <v>611</v>
      </c>
      <c r="G2340" s="89" t="s">
        <v>541</v>
      </c>
      <c r="H2340" s="89" t="s">
        <v>472</v>
      </c>
      <c r="I2340" s="89" t="s">
        <v>496</v>
      </c>
      <c r="J2340" s="90">
        <v>53.346640000000001</v>
      </c>
      <c r="K2340" s="90">
        <v>83.636754999999994</v>
      </c>
      <c r="L2340" s="89" t="s">
        <v>24</v>
      </c>
      <c r="M2340" s="89" t="s">
        <v>32</v>
      </c>
      <c r="N2340" s="89"/>
      <c r="O2340" s="89" t="s">
        <v>32</v>
      </c>
      <c r="P2340" s="90" t="s">
        <v>542</v>
      </c>
      <c r="Q2340" s="89" t="s">
        <v>543</v>
      </c>
      <c r="R2340" s="90">
        <v>352.94118685121134</v>
      </c>
      <c r="S2340" s="90">
        <v>461.18097968179353</v>
      </c>
      <c r="T2340" s="90">
        <v>98.754767845728466</v>
      </c>
      <c r="U2340" s="90">
        <v>2028.6876923076925</v>
      </c>
      <c r="V2340" s="90">
        <v>1321.784561153592</v>
      </c>
      <c r="W2340" s="90">
        <v>1.60223</v>
      </c>
      <c r="X2340" s="90">
        <v>171.8</v>
      </c>
      <c r="Y2340" s="90">
        <v>565.49295780861632</v>
      </c>
      <c r="Z2340" s="90">
        <v>738.91800107556003</v>
      </c>
      <c r="AA2340" s="90">
        <v>158.22785168546153</v>
      </c>
      <c r="AB2340" s="90">
        <v>3250.4242812461544</v>
      </c>
      <c r="AC2340" s="90">
        <v>2117.8028774171198</v>
      </c>
      <c r="AD2340" s="90">
        <v>6830.865969232912</v>
      </c>
    </row>
    <row r="2341" spans="1:30" x14ac:dyDescent="0.2">
      <c r="A2341" s="89" t="s">
        <v>1117</v>
      </c>
      <c r="B2341" s="89" t="s">
        <v>577</v>
      </c>
      <c r="C2341" s="89" t="s">
        <v>10</v>
      </c>
      <c r="D2341" s="89" t="s">
        <v>1028</v>
      </c>
      <c r="E2341" s="89" t="s">
        <v>611</v>
      </c>
      <c r="F2341" s="89" t="s">
        <v>611</v>
      </c>
      <c r="G2341" s="89" t="s">
        <v>541</v>
      </c>
      <c r="H2341" s="89" t="s">
        <v>472</v>
      </c>
      <c r="I2341" s="89" t="s">
        <v>496</v>
      </c>
      <c r="J2341" s="90">
        <v>53.346640000000001</v>
      </c>
      <c r="K2341" s="90">
        <v>83.636754999999994</v>
      </c>
      <c r="L2341" s="89" t="s">
        <v>24</v>
      </c>
      <c r="M2341" s="89" t="s">
        <v>32</v>
      </c>
      <c r="N2341" s="89"/>
      <c r="O2341" s="89" t="s">
        <v>32</v>
      </c>
      <c r="P2341" s="90" t="s">
        <v>542</v>
      </c>
      <c r="Q2341" s="89" t="s">
        <v>543</v>
      </c>
      <c r="R2341" s="90">
        <v>352.94118685121134</v>
      </c>
      <c r="S2341" s="90">
        <v>461.18097968179353</v>
      </c>
      <c r="T2341" s="90">
        <v>98.754767845728466</v>
      </c>
      <c r="U2341" s="90">
        <v>2028.6876923076925</v>
      </c>
      <c r="V2341" s="90">
        <v>1321.784561153592</v>
      </c>
      <c r="W2341" s="90">
        <v>0.30537999999999998</v>
      </c>
      <c r="X2341" s="90">
        <v>171.8</v>
      </c>
      <c r="Y2341" s="90">
        <v>107.78117964062291</v>
      </c>
      <c r="Z2341" s="90">
        <v>140.83544757522611</v>
      </c>
      <c r="AA2341" s="90">
        <v>30.157731004728557</v>
      </c>
      <c r="AB2341" s="90">
        <v>619.52064747692305</v>
      </c>
      <c r="AC2341" s="90">
        <v>403.6465692850839</v>
      </c>
      <c r="AD2341" s="90">
        <v>1301.9415749825844</v>
      </c>
    </row>
    <row r="2342" spans="1:30" x14ac:dyDescent="0.2">
      <c r="A2342" s="89" t="s">
        <v>1117</v>
      </c>
      <c r="B2342" s="89" t="s">
        <v>577</v>
      </c>
      <c r="C2342" s="89" t="s">
        <v>9</v>
      </c>
      <c r="D2342" s="89" t="s">
        <v>1028</v>
      </c>
      <c r="E2342" s="89" t="s">
        <v>611</v>
      </c>
      <c r="F2342" s="89" t="s">
        <v>611</v>
      </c>
      <c r="G2342" s="89" t="s">
        <v>541</v>
      </c>
      <c r="H2342" s="89" t="s">
        <v>472</v>
      </c>
      <c r="I2342" s="89" t="s">
        <v>496</v>
      </c>
      <c r="J2342" s="90">
        <v>53.346640000000001</v>
      </c>
      <c r="K2342" s="90">
        <v>83.636754999999994</v>
      </c>
      <c r="L2342" s="89" t="s">
        <v>24</v>
      </c>
      <c r="M2342" s="89" t="s">
        <v>32</v>
      </c>
      <c r="N2342" s="89"/>
      <c r="O2342" s="89" t="s">
        <v>32</v>
      </c>
      <c r="P2342" s="90" t="s">
        <v>542</v>
      </c>
      <c r="Q2342" s="89" t="s">
        <v>543</v>
      </c>
      <c r="R2342" s="90">
        <v>352.94118685121134</v>
      </c>
      <c r="S2342" s="90">
        <v>461.18097968179353</v>
      </c>
      <c r="T2342" s="90">
        <v>98.754767845728466</v>
      </c>
      <c r="U2342" s="90">
        <v>2028.6876923076925</v>
      </c>
      <c r="V2342" s="90">
        <v>1321.784561153592</v>
      </c>
      <c r="W2342" s="90">
        <v>5.2639999999999999E-2</v>
      </c>
      <c r="X2342" s="90">
        <v>171.8</v>
      </c>
      <c r="Y2342" s="90">
        <v>18.578824075847766</v>
      </c>
      <c r="Z2342" s="90">
        <v>24.276566770449612</v>
      </c>
      <c r="AA2342" s="90">
        <v>5.198450979399146</v>
      </c>
      <c r="AB2342" s="90">
        <v>106.79012012307693</v>
      </c>
      <c r="AC2342" s="90">
        <v>69.578739299125075</v>
      </c>
      <c r="AD2342" s="90">
        <v>224.42270124789854</v>
      </c>
    </row>
    <row r="2343" spans="1:30" x14ac:dyDescent="0.2">
      <c r="A2343" s="89" t="s">
        <v>1117</v>
      </c>
      <c r="B2343" s="89" t="s">
        <v>578</v>
      </c>
      <c r="C2343" s="89" t="s">
        <v>6</v>
      </c>
      <c r="D2343" s="89" t="s">
        <v>1028</v>
      </c>
      <c r="E2343" s="89" t="s">
        <v>611</v>
      </c>
      <c r="F2343" s="89" t="s">
        <v>611</v>
      </c>
      <c r="G2343" s="89" t="s">
        <v>541</v>
      </c>
      <c r="H2343" s="89" t="s">
        <v>472</v>
      </c>
      <c r="I2343" s="89" t="s">
        <v>496</v>
      </c>
      <c r="J2343" s="90">
        <v>53.346640000000001</v>
      </c>
      <c r="K2343" s="90">
        <v>83.636754999999994</v>
      </c>
      <c r="L2343" s="89" t="s">
        <v>24</v>
      </c>
      <c r="M2343" s="89" t="s">
        <v>32</v>
      </c>
      <c r="N2343" s="89"/>
      <c r="O2343" s="89" t="s">
        <v>32</v>
      </c>
      <c r="P2343" s="90" t="s">
        <v>542</v>
      </c>
      <c r="Q2343" s="89" t="s">
        <v>543</v>
      </c>
      <c r="R2343" s="90">
        <v>352.94118685121134</v>
      </c>
      <c r="S2343" s="90">
        <v>461.18097968179353</v>
      </c>
      <c r="T2343" s="90">
        <v>98.754767845728466</v>
      </c>
      <c r="U2343" s="90">
        <v>1999.1163636363633</v>
      </c>
      <c r="V2343" s="90">
        <v>1321.784561153592</v>
      </c>
      <c r="W2343" s="90">
        <v>0.32765</v>
      </c>
      <c r="X2343" s="90">
        <v>171.8</v>
      </c>
      <c r="Y2343" s="90">
        <v>115.64117987179939</v>
      </c>
      <c r="Z2343" s="90">
        <v>151.10594799273966</v>
      </c>
      <c r="AA2343" s="90">
        <v>32.356999684652934</v>
      </c>
      <c r="AB2343" s="90">
        <v>655.01047654545448</v>
      </c>
      <c r="AC2343" s="90">
        <v>433.08271146197444</v>
      </c>
      <c r="AD2343" s="90">
        <v>1387.1973155566209</v>
      </c>
    </row>
    <row r="2344" spans="1:30" x14ac:dyDescent="0.2">
      <c r="A2344" s="89" t="s">
        <v>1117</v>
      </c>
      <c r="B2344" s="89" t="s">
        <v>578</v>
      </c>
      <c r="C2344" s="89" t="s">
        <v>7</v>
      </c>
      <c r="D2344" s="89" t="s">
        <v>1028</v>
      </c>
      <c r="E2344" s="89" t="s">
        <v>611</v>
      </c>
      <c r="F2344" s="89" t="s">
        <v>611</v>
      </c>
      <c r="G2344" s="89" t="s">
        <v>541</v>
      </c>
      <c r="H2344" s="89" t="s">
        <v>472</v>
      </c>
      <c r="I2344" s="89" t="s">
        <v>496</v>
      </c>
      <c r="J2344" s="90">
        <v>53.346640000000001</v>
      </c>
      <c r="K2344" s="90">
        <v>83.636754999999994</v>
      </c>
      <c r="L2344" s="89" t="s">
        <v>24</v>
      </c>
      <c r="M2344" s="89" t="s">
        <v>32</v>
      </c>
      <c r="N2344" s="89"/>
      <c r="O2344" s="89" t="s">
        <v>32</v>
      </c>
      <c r="P2344" s="90" t="s">
        <v>542</v>
      </c>
      <c r="Q2344" s="89" t="s">
        <v>543</v>
      </c>
      <c r="R2344" s="90">
        <v>352.94118685121134</v>
      </c>
      <c r="S2344" s="90">
        <v>461.18097968179353</v>
      </c>
      <c r="T2344" s="90">
        <v>98.754767845728466</v>
      </c>
      <c r="U2344" s="90">
        <v>1999.1163636363633</v>
      </c>
      <c r="V2344" s="90">
        <v>1321.784561153592</v>
      </c>
      <c r="W2344" s="90">
        <v>0.16023000000000001</v>
      </c>
      <c r="X2344" s="90">
        <v>171.8</v>
      </c>
      <c r="Y2344" s="90">
        <v>56.551766369169599</v>
      </c>
      <c r="Z2344" s="90">
        <v>73.895028374413783</v>
      </c>
      <c r="AA2344" s="90">
        <v>15.823476451921072</v>
      </c>
      <c r="AB2344" s="90">
        <v>320.31841494545449</v>
      </c>
      <c r="AC2344" s="90">
        <v>211.78954023364005</v>
      </c>
      <c r="AD2344" s="90">
        <v>678.37822637459897</v>
      </c>
    </row>
    <row r="2345" spans="1:30" x14ac:dyDescent="0.2">
      <c r="A2345" s="89" t="s">
        <v>1117</v>
      </c>
      <c r="B2345" s="89" t="s">
        <v>577</v>
      </c>
      <c r="C2345" s="89" t="s">
        <v>4</v>
      </c>
      <c r="D2345" s="89" t="s">
        <v>1028</v>
      </c>
      <c r="E2345" s="89" t="s">
        <v>612</v>
      </c>
      <c r="F2345" s="89" t="s">
        <v>612</v>
      </c>
      <c r="G2345" s="89" t="s">
        <v>541</v>
      </c>
      <c r="H2345" s="89" t="s">
        <v>472</v>
      </c>
      <c r="I2345" s="89" t="s">
        <v>496</v>
      </c>
      <c r="J2345" s="90">
        <v>53.346640000000001</v>
      </c>
      <c r="K2345" s="90">
        <v>83.636754999999994</v>
      </c>
      <c r="L2345" s="89" t="s">
        <v>24</v>
      </c>
      <c r="M2345" s="89" t="s">
        <v>32</v>
      </c>
      <c r="N2345" s="89"/>
      <c r="O2345" s="89" t="s">
        <v>32</v>
      </c>
      <c r="P2345" s="90" t="s">
        <v>542</v>
      </c>
      <c r="Q2345" s="89" t="s">
        <v>543</v>
      </c>
      <c r="R2345" s="90">
        <v>356.34522196</v>
      </c>
      <c r="S2345" s="90">
        <v>218.96523092000001</v>
      </c>
      <c r="T2345" s="90">
        <v>11.786150933333333</v>
      </c>
      <c r="U2345" s="90">
        <v>796.42</v>
      </c>
      <c r="V2345" s="90">
        <v>2129.011779757986</v>
      </c>
      <c r="W2345" s="90">
        <v>1.8912</v>
      </c>
      <c r="X2345" s="90">
        <v>276.72000000000003</v>
      </c>
      <c r="Y2345" s="90">
        <v>673.92008377075206</v>
      </c>
      <c r="Z2345" s="90">
        <v>414.10704471590401</v>
      </c>
      <c r="AA2345" s="90">
        <v>22.289968645119998</v>
      </c>
      <c r="AB2345" s="90">
        <v>1506.1895039999999</v>
      </c>
      <c r="AC2345" s="90">
        <v>4026.387077878303</v>
      </c>
      <c r="AD2345" s="90">
        <v>6642.8936790100788</v>
      </c>
    </row>
    <row r="2346" spans="1:30" x14ac:dyDescent="0.2">
      <c r="A2346" s="89" t="s">
        <v>1117</v>
      </c>
      <c r="B2346" s="89" t="s">
        <v>577</v>
      </c>
      <c r="C2346" s="89" t="s">
        <v>4</v>
      </c>
      <c r="D2346" s="89" t="s">
        <v>1029</v>
      </c>
      <c r="E2346" s="89" t="s">
        <v>604</v>
      </c>
      <c r="F2346" s="89" t="s">
        <v>604</v>
      </c>
      <c r="G2346" s="89" t="s">
        <v>541</v>
      </c>
      <c r="H2346" s="89" t="s">
        <v>472</v>
      </c>
      <c r="I2346" s="89" t="s">
        <v>501</v>
      </c>
      <c r="J2346" s="90">
        <v>56.034627</v>
      </c>
      <c r="K2346" s="90">
        <v>92.924509</v>
      </c>
      <c r="L2346" s="89" t="s">
        <v>24</v>
      </c>
      <c r="M2346" s="89" t="s">
        <v>38</v>
      </c>
      <c r="N2346" s="89"/>
      <c r="O2346" s="89" t="s">
        <v>38</v>
      </c>
      <c r="P2346" s="90" t="s">
        <v>542</v>
      </c>
      <c r="Q2346" s="89" t="s">
        <v>543</v>
      </c>
      <c r="R2346" s="90">
        <v>479.9803524818098</v>
      </c>
      <c r="S2346" s="90">
        <v>295.12235540774935</v>
      </c>
      <c r="T2346" s="90">
        <v>47.077131593848343</v>
      </c>
      <c r="U2346" s="90">
        <v>2386.0969230769228</v>
      </c>
      <c r="V2346" s="90">
        <v>2536.4152000000004</v>
      </c>
      <c r="W2346" s="90">
        <v>1.9303600000000001</v>
      </c>
      <c r="X2346" s="90">
        <v>536.24</v>
      </c>
      <c r="Y2346" s="90">
        <v>926.53487321678642</v>
      </c>
      <c r="Z2346" s="90">
        <v>569.69238998490312</v>
      </c>
      <c r="AA2346" s="90">
        <v>90.875811743501089</v>
      </c>
      <c r="AB2346" s="90">
        <v>4606.0260564307691</v>
      </c>
      <c r="AC2346" s="90">
        <v>4896.1944454720006</v>
      </c>
      <c r="AD2346" s="90">
        <v>11089.323576847961</v>
      </c>
    </row>
    <row r="2347" spans="1:30" x14ac:dyDescent="0.2">
      <c r="A2347" s="89" t="s">
        <v>1117</v>
      </c>
      <c r="B2347" s="89" t="s">
        <v>577</v>
      </c>
      <c r="C2347" s="89" t="s">
        <v>5</v>
      </c>
      <c r="D2347" s="89" t="s">
        <v>1029</v>
      </c>
      <c r="E2347" s="89" t="s">
        <v>604</v>
      </c>
      <c r="F2347" s="89" t="s">
        <v>604</v>
      </c>
      <c r="G2347" s="89" t="s">
        <v>541</v>
      </c>
      <c r="H2347" s="89" t="s">
        <v>472</v>
      </c>
      <c r="I2347" s="89" t="s">
        <v>501</v>
      </c>
      <c r="J2347" s="90">
        <v>56.034627</v>
      </c>
      <c r="K2347" s="90">
        <v>92.924509</v>
      </c>
      <c r="L2347" s="89" t="s">
        <v>24</v>
      </c>
      <c r="M2347" s="89" t="s">
        <v>38</v>
      </c>
      <c r="N2347" s="89"/>
      <c r="O2347" s="89" t="s">
        <v>38</v>
      </c>
      <c r="P2347" s="90" t="s">
        <v>542</v>
      </c>
      <c r="Q2347" s="89" t="s">
        <v>543</v>
      </c>
      <c r="R2347" s="90">
        <v>479.9803524818098</v>
      </c>
      <c r="S2347" s="90">
        <v>295.12235540774935</v>
      </c>
      <c r="T2347" s="90">
        <v>47.077131593848343</v>
      </c>
      <c r="U2347" s="90">
        <v>2386.0969230769228</v>
      </c>
      <c r="V2347" s="90">
        <v>2536.4152000000004</v>
      </c>
      <c r="W2347" s="90">
        <v>1.30003</v>
      </c>
      <c r="X2347" s="90">
        <v>536.24</v>
      </c>
      <c r="Y2347" s="90">
        <v>623.98885763692715</v>
      </c>
      <c r="Z2347" s="90">
        <v>383.66791570073639</v>
      </c>
      <c r="AA2347" s="90">
        <v>61.201683385950659</v>
      </c>
      <c r="AB2347" s="90">
        <v>3101.997582907692</v>
      </c>
      <c r="AC2347" s="90">
        <v>3297.4158524560007</v>
      </c>
      <c r="AD2347" s="90">
        <v>7468.2718920873067</v>
      </c>
    </row>
    <row r="2348" spans="1:30" x14ac:dyDescent="0.2">
      <c r="A2348" s="89" t="s">
        <v>1117</v>
      </c>
      <c r="B2348" s="89" t="s">
        <v>577</v>
      </c>
      <c r="C2348" s="89" t="s">
        <v>10</v>
      </c>
      <c r="D2348" s="89" t="s">
        <v>1029</v>
      </c>
      <c r="E2348" s="89" t="s">
        <v>604</v>
      </c>
      <c r="F2348" s="89" t="s">
        <v>604</v>
      </c>
      <c r="G2348" s="89" t="s">
        <v>541</v>
      </c>
      <c r="H2348" s="89" t="s">
        <v>472</v>
      </c>
      <c r="I2348" s="89" t="s">
        <v>501</v>
      </c>
      <c r="J2348" s="90">
        <v>56.034627</v>
      </c>
      <c r="K2348" s="90">
        <v>92.924509</v>
      </c>
      <c r="L2348" s="89" t="s">
        <v>24</v>
      </c>
      <c r="M2348" s="89" t="s">
        <v>38</v>
      </c>
      <c r="N2348" s="89"/>
      <c r="O2348" s="89" t="s">
        <v>38</v>
      </c>
      <c r="P2348" s="90" t="s">
        <v>542</v>
      </c>
      <c r="Q2348" s="89" t="s">
        <v>543</v>
      </c>
      <c r="R2348" s="90">
        <v>479.9803524818098</v>
      </c>
      <c r="S2348" s="90">
        <v>295.12235540774935</v>
      </c>
      <c r="T2348" s="90">
        <v>47.077131593848343</v>
      </c>
      <c r="U2348" s="90">
        <v>2386.0969230769228</v>
      </c>
      <c r="V2348" s="90">
        <v>2536.4152000000004</v>
      </c>
      <c r="W2348" s="90">
        <v>0.48475000000000001</v>
      </c>
      <c r="X2348" s="90">
        <v>536.24</v>
      </c>
      <c r="Y2348" s="90">
        <v>232.67047586555731</v>
      </c>
      <c r="Z2348" s="90">
        <v>143.06056178390651</v>
      </c>
      <c r="AA2348" s="90">
        <v>22.820639540117984</v>
      </c>
      <c r="AB2348" s="90">
        <v>1156.6604834615384</v>
      </c>
      <c r="AC2348" s="90">
        <v>1229.5272682000002</v>
      </c>
      <c r="AD2348" s="90">
        <v>2784.7394288511205</v>
      </c>
    </row>
    <row r="2349" spans="1:30" x14ac:dyDescent="0.2">
      <c r="A2349" s="89" t="s">
        <v>1117</v>
      </c>
      <c r="B2349" s="89" t="s">
        <v>577</v>
      </c>
      <c r="C2349" s="89" t="s">
        <v>9</v>
      </c>
      <c r="D2349" s="89" t="s">
        <v>1029</v>
      </c>
      <c r="E2349" s="89" t="s">
        <v>604</v>
      </c>
      <c r="F2349" s="89" t="s">
        <v>604</v>
      </c>
      <c r="G2349" s="89" t="s">
        <v>541</v>
      </c>
      <c r="H2349" s="89" t="s">
        <v>472</v>
      </c>
      <c r="I2349" s="89" t="s">
        <v>501</v>
      </c>
      <c r="J2349" s="90">
        <v>56.034627</v>
      </c>
      <c r="K2349" s="90">
        <v>92.924509</v>
      </c>
      <c r="L2349" s="89" t="s">
        <v>24</v>
      </c>
      <c r="M2349" s="89" t="s">
        <v>38</v>
      </c>
      <c r="N2349" s="89"/>
      <c r="O2349" s="89" t="s">
        <v>38</v>
      </c>
      <c r="P2349" s="90" t="s">
        <v>542</v>
      </c>
      <c r="Q2349" s="89" t="s">
        <v>543</v>
      </c>
      <c r="R2349" s="90">
        <v>479.9803524818098</v>
      </c>
      <c r="S2349" s="90">
        <v>295.12235540774935</v>
      </c>
      <c r="T2349" s="90">
        <v>47.077131593848343</v>
      </c>
      <c r="U2349" s="90">
        <v>2386.0969230769228</v>
      </c>
      <c r="V2349" s="90">
        <v>2536.4152000000004</v>
      </c>
      <c r="W2349" s="90">
        <v>0.11342000000000001</v>
      </c>
      <c r="X2349" s="90">
        <v>536.24</v>
      </c>
      <c r="Y2349" s="90">
        <v>54.43937157848687</v>
      </c>
      <c r="Z2349" s="90">
        <v>33.472777550346933</v>
      </c>
      <c r="AA2349" s="90">
        <v>5.3394882653742792</v>
      </c>
      <c r="AB2349" s="90">
        <v>270.63111301538459</v>
      </c>
      <c r="AC2349" s="90">
        <v>287.68021198400004</v>
      </c>
      <c r="AD2349" s="90">
        <v>651.56296239359267</v>
      </c>
    </row>
    <row r="2350" spans="1:30" x14ac:dyDescent="0.2">
      <c r="A2350" s="89" t="s">
        <v>1117</v>
      </c>
      <c r="B2350" s="89" t="s">
        <v>577</v>
      </c>
      <c r="C2350" s="89" t="s">
        <v>5</v>
      </c>
      <c r="D2350" s="89" t="s">
        <v>1029</v>
      </c>
      <c r="E2350" s="89" t="s">
        <v>605</v>
      </c>
      <c r="F2350" s="89" t="s">
        <v>605</v>
      </c>
      <c r="G2350" s="89" t="s">
        <v>541</v>
      </c>
      <c r="H2350" s="89" t="s">
        <v>472</v>
      </c>
      <c r="I2350" s="89" t="s">
        <v>501</v>
      </c>
      <c r="J2350" s="90">
        <v>56.034627</v>
      </c>
      <c r="K2350" s="90">
        <v>92.924509</v>
      </c>
      <c r="L2350" s="89" t="s">
        <v>24</v>
      </c>
      <c r="M2350" s="89" t="s">
        <v>38</v>
      </c>
      <c r="N2350" s="89"/>
      <c r="O2350" s="89" t="s">
        <v>38</v>
      </c>
      <c r="P2350" s="90" t="s">
        <v>542</v>
      </c>
      <c r="Q2350" s="89" t="s">
        <v>543</v>
      </c>
      <c r="R2350" s="90">
        <v>803.68962954714027</v>
      </c>
      <c r="S2350" s="90">
        <v>496.20696348756223</v>
      </c>
      <c r="T2350" s="90">
        <v>78.169586935746437</v>
      </c>
      <c r="U2350" s="90">
        <v>2937.0238461538461</v>
      </c>
      <c r="V2350" s="90">
        <v>927.60616287702101</v>
      </c>
      <c r="W2350" s="90">
        <v>0.31157000000000001</v>
      </c>
      <c r="X2350" s="90">
        <v>112.9</v>
      </c>
      <c r="Y2350" s="90">
        <v>250.4055778780025</v>
      </c>
      <c r="Z2350" s="90">
        <v>154.60320361381977</v>
      </c>
      <c r="AA2350" s="90">
        <v>24.35529820157052</v>
      </c>
      <c r="AB2350" s="90">
        <v>915.08851974615391</v>
      </c>
      <c r="AC2350" s="90">
        <v>289.01425216759344</v>
      </c>
      <c r="AD2350" s="90">
        <v>1633.4668516071401</v>
      </c>
    </row>
    <row r="2351" spans="1:30" x14ac:dyDescent="0.2">
      <c r="A2351" s="89" t="s">
        <v>1117</v>
      </c>
      <c r="B2351" s="89" t="s">
        <v>578</v>
      </c>
      <c r="C2351" s="89" t="s">
        <v>6</v>
      </c>
      <c r="D2351" s="89" t="s">
        <v>1029</v>
      </c>
      <c r="E2351" s="89" t="s">
        <v>605</v>
      </c>
      <c r="F2351" s="89" t="s">
        <v>605</v>
      </c>
      <c r="G2351" s="89" t="s">
        <v>541</v>
      </c>
      <c r="H2351" s="89" t="s">
        <v>472</v>
      </c>
      <c r="I2351" s="89" t="s">
        <v>501</v>
      </c>
      <c r="J2351" s="90">
        <v>56.034627</v>
      </c>
      <c r="K2351" s="90">
        <v>92.924509</v>
      </c>
      <c r="L2351" s="89" t="s">
        <v>24</v>
      </c>
      <c r="M2351" s="89" t="s">
        <v>38</v>
      </c>
      <c r="N2351" s="89"/>
      <c r="O2351" s="89" t="s">
        <v>38</v>
      </c>
      <c r="P2351" s="90" t="s">
        <v>542</v>
      </c>
      <c r="Q2351" s="89" t="s">
        <v>543</v>
      </c>
      <c r="R2351" s="90">
        <v>803.68962954714027</v>
      </c>
      <c r="S2351" s="90">
        <v>496.20696348756223</v>
      </c>
      <c r="T2351" s="90">
        <v>78.169586935746437</v>
      </c>
      <c r="U2351" s="90">
        <v>2899.8109090909093</v>
      </c>
      <c r="V2351" s="90">
        <v>927.60616287702101</v>
      </c>
      <c r="W2351" s="90">
        <v>0.37186000000000002</v>
      </c>
      <c r="X2351" s="90">
        <v>112.9</v>
      </c>
      <c r="Y2351" s="90">
        <v>298.86002564339958</v>
      </c>
      <c r="Z2351" s="90">
        <v>184.51952144248492</v>
      </c>
      <c r="AA2351" s="90">
        <v>29.068142597926673</v>
      </c>
      <c r="AB2351" s="90">
        <v>1078.3236846545456</v>
      </c>
      <c r="AC2351" s="90">
        <v>344.93962772744908</v>
      </c>
      <c r="AD2351" s="90">
        <v>1935.7110020658058</v>
      </c>
    </row>
    <row r="2352" spans="1:30" x14ac:dyDescent="0.2">
      <c r="A2352" s="89" t="s">
        <v>1117</v>
      </c>
      <c r="B2352" s="89" t="s">
        <v>578</v>
      </c>
      <c r="C2352" s="89" t="s">
        <v>7</v>
      </c>
      <c r="D2352" s="89" t="s">
        <v>1029</v>
      </c>
      <c r="E2352" s="89" t="s">
        <v>605</v>
      </c>
      <c r="F2352" s="89" t="s">
        <v>605</v>
      </c>
      <c r="G2352" s="89" t="s">
        <v>541</v>
      </c>
      <c r="H2352" s="89" t="s">
        <v>472</v>
      </c>
      <c r="I2352" s="89" t="s">
        <v>501</v>
      </c>
      <c r="J2352" s="90">
        <v>56.034627</v>
      </c>
      <c r="K2352" s="90">
        <v>92.924509</v>
      </c>
      <c r="L2352" s="89" t="s">
        <v>24</v>
      </c>
      <c r="M2352" s="89" t="s">
        <v>38</v>
      </c>
      <c r="N2352" s="89"/>
      <c r="O2352" s="89" t="s">
        <v>38</v>
      </c>
      <c r="P2352" s="90" t="s">
        <v>542</v>
      </c>
      <c r="Q2352" s="89" t="s">
        <v>543</v>
      </c>
      <c r="R2352" s="90">
        <v>803.68962954714027</v>
      </c>
      <c r="S2352" s="90">
        <v>496.20696348756223</v>
      </c>
      <c r="T2352" s="90">
        <v>78.169586935746437</v>
      </c>
      <c r="U2352" s="90">
        <v>2899.8109090909093</v>
      </c>
      <c r="V2352" s="90">
        <v>927.60616287702101</v>
      </c>
      <c r="W2352" s="90">
        <v>0.26587</v>
      </c>
      <c r="X2352" s="90">
        <v>112.9</v>
      </c>
      <c r="Y2352" s="90">
        <v>213.67696180769818</v>
      </c>
      <c r="Z2352" s="90">
        <v>131.92654538243818</v>
      </c>
      <c r="AA2352" s="90">
        <v>20.782948078606903</v>
      </c>
      <c r="AB2352" s="90">
        <v>770.97272640000006</v>
      </c>
      <c r="AC2352" s="90">
        <v>246.62265052411357</v>
      </c>
      <c r="AD2352" s="90">
        <v>1383.9818321928569</v>
      </c>
    </row>
    <row r="2353" spans="1:30" x14ac:dyDescent="0.2">
      <c r="A2353" s="89" t="s">
        <v>1117</v>
      </c>
      <c r="B2353" s="89" t="s">
        <v>577</v>
      </c>
      <c r="C2353" s="89" t="s">
        <v>4</v>
      </c>
      <c r="D2353" s="89" t="s">
        <v>1030</v>
      </c>
      <c r="E2353" s="89" t="s">
        <v>605</v>
      </c>
      <c r="F2353" s="89" t="s">
        <v>605</v>
      </c>
      <c r="G2353" s="89" t="s">
        <v>541</v>
      </c>
      <c r="H2353" s="89" t="s">
        <v>472</v>
      </c>
      <c r="I2353" s="89" t="s">
        <v>502</v>
      </c>
      <c r="J2353" s="90">
        <v>56.075116999999999</v>
      </c>
      <c r="K2353" s="90">
        <v>92.921976000000001</v>
      </c>
      <c r="L2353" s="89" t="s">
        <v>24</v>
      </c>
      <c r="M2353" s="89" t="s">
        <v>38</v>
      </c>
      <c r="N2353" s="89"/>
      <c r="O2353" s="89" t="s">
        <v>38</v>
      </c>
      <c r="P2353" s="90" t="s">
        <v>542</v>
      </c>
      <c r="Q2353" s="89" t="s">
        <v>543</v>
      </c>
      <c r="R2353" s="90">
        <v>803.68962954714027</v>
      </c>
      <c r="S2353" s="90">
        <v>496.20696348756223</v>
      </c>
      <c r="T2353" s="90">
        <v>78.169586935746437</v>
      </c>
      <c r="U2353" s="90">
        <v>2937.0238461538461</v>
      </c>
      <c r="V2353" s="90">
        <v>915.77487080843889</v>
      </c>
      <c r="W2353" s="90">
        <v>2.0406599999999999</v>
      </c>
      <c r="X2353" s="90">
        <v>111.46</v>
      </c>
      <c r="Y2353" s="90">
        <v>1640.0572794316672</v>
      </c>
      <c r="Z2353" s="90">
        <v>1012.5897021105287</v>
      </c>
      <c r="AA2353" s="90">
        <v>159.51754927630031</v>
      </c>
      <c r="AB2353" s="90">
        <v>5993.4670818923069</v>
      </c>
      <c r="AC2353" s="90">
        <v>1868.7851478639489</v>
      </c>
      <c r="AD2353" s="90">
        <v>10674.416760574753</v>
      </c>
    </row>
    <row r="2354" spans="1:30" x14ac:dyDescent="0.2">
      <c r="A2354" s="89" t="s">
        <v>1117</v>
      </c>
      <c r="B2354" s="89" t="s">
        <v>577</v>
      </c>
      <c r="C2354" s="89" t="s">
        <v>5</v>
      </c>
      <c r="D2354" s="89" t="s">
        <v>1030</v>
      </c>
      <c r="E2354" s="89" t="s">
        <v>605</v>
      </c>
      <c r="F2354" s="89" t="s">
        <v>605</v>
      </c>
      <c r="G2354" s="89" t="s">
        <v>541</v>
      </c>
      <c r="H2354" s="89" t="s">
        <v>472</v>
      </c>
      <c r="I2354" s="89" t="s">
        <v>502</v>
      </c>
      <c r="J2354" s="90">
        <v>56.075116999999999</v>
      </c>
      <c r="K2354" s="90">
        <v>92.921976000000001</v>
      </c>
      <c r="L2354" s="89" t="s">
        <v>24</v>
      </c>
      <c r="M2354" s="89" t="s">
        <v>38</v>
      </c>
      <c r="N2354" s="89"/>
      <c r="O2354" s="89" t="s">
        <v>38</v>
      </c>
      <c r="P2354" s="90" t="s">
        <v>542</v>
      </c>
      <c r="Q2354" s="89" t="s">
        <v>543</v>
      </c>
      <c r="R2354" s="90">
        <v>803.68962954714027</v>
      </c>
      <c r="S2354" s="90">
        <v>496.20696348756223</v>
      </c>
      <c r="T2354" s="90">
        <v>78.169586935746437</v>
      </c>
      <c r="U2354" s="90">
        <v>2937.0238461538461</v>
      </c>
      <c r="V2354" s="90">
        <v>915.77487080843889</v>
      </c>
      <c r="W2354" s="90">
        <v>1.7036899999999999</v>
      </c>
      <c r="X2354" s="90">
        <v>111.46</v>
      </c>
      <c r="Y2354" s="90">
        <v>1369.2379849631673</v>
      </c>
      <c r="Z2354" s="90">
        <v>845.38284162412492</v>
      </c>
      <c r="AA2354" s="90">
        <v>133.17674356656184</v>
      </c>
      <c r="AB2354" s="90">
        <v>5003.7781564538454</v>
      </c>
      <c r="AC2354" s="90">
        <v>1560.1964896476293</v>
      </c>
      <c r="AD2354" s="90">
        <v>8911.7722162553291</v>
      </c>
    </row>
    <row r="2355" spans="1:30" x14ac:dyDescent="0.2">
      <c r="A2355" s="89" t="s">
        <v>1117</v>
      </c>
      <c r="B2355" s="89" t="s">
        <v>577</v>
      </c>
      <c r="C2355" s="89" t="s">
        <v>10</v>
      </c>
      <c r="D2355" s="89" t="s">
        <v>1030</v>
      </c>
      <c r="E2355" s="89" t="s">
        <v>605</v>
      </c>
      <c r="F2355" s="89" t="s">
        <v>605</v>
      </c>
      <c r="G2355" s="89" t="s">
        <v>541</v>
      </c>
      <c r="H2355" s="89" t="s">
        <v>472</v>
      </c>
      <c r="I2355" s="89" t="s">
        <v>502</v>
      </c>
      <c r="J2355" s="90">
        <v>56.075116999999999</v>
      </c>
      <c r="K2355" s="90">
        <v>92.921976000000001</v>
      </c>
      <c r="L2355" s="89" t="s">
        <v>24</v>
      </c>
      <c r="M2355" s="89" t="s">
        <v>38</v>
      </c>
      <c r="N2355" s="89"/>
      <c r="O2355" s="89" t="s">
        <v>38</v>
      </c>
      <c r="P2355" s="90" t="s">
        <v>542</v>
      </c>
      <c r="Q2355" s="89" t="s">
        <v>543</v>
      </c>
      <c r="R2355" s="90">
        <v>803.68962954714027</v>
      </c>
      <c r="S2355" s="90">
        <v>496.20696348756223</v>
      </c>
      <c r="T2355" s="90">
        <v>78.169586935746437</v>
      </c>
      <c r="U2355" s="90">
        <v>2937.0238461538461</v>
      </c>
      <c r="V2355" s="90">
        <v>915.77487080843889</v>
      </c>
      <c r="W2355" s="90">
        <v>0.51244999999999996</v>
      </c>
      <c r="X2355" s="90">
        <v>111.46</v>
      </c>
      <c r="Y2355" s="90">
        <v>411.85075066143202</v>
      </c>
      <c r="Z2355" s="90">
        <v>254.28125843920125</v>
      </c>
      <c r="AA2355" s="90">
        <v>40.058004825223257</v>
      </c>
      <c r="AB2355" s="90">
        <v>1505.0778699615382</v>
      </c>
      <c r="AC2355" s="90">
        <v>469.28883254578449</v>
      </c>
      <c r="AD2355" s="90">
        <v>2680.5567164331792</v>
      </c>
    </row>
    <row r="2356" spans="1:30" x14ac:dyDescent="0.2">
      <c r="A2356" s="89" t="s">
        <v>1117</v>
      </c>
      <c r="B2356" s="89" t="s">
        <v>577</v>
      </c>
      <c r="C2356" s="89" t="s">
        <v>9</v>
      </c>
      <c r="D2356" s="89" t="s">
        <v>1030</v>
      </c>
      <c r="E2356" s="89" t="s">
        <v>605</v>
      </c>
      <c r="F2356" s="89" t="s">
        <v>605</v>
      </c>
      <c r="G2356" s="89" t="s">
        <v>541</v>
      </c>
      <c r="H2356" s="89" t="s">
        <v>472</v>
      </c>
      <c r="I2356" s="89" t="s">
        <v>502</v>
      </c>
      <c r="J2356" s="90">
        <v>56.075116999999999</v>
      </c>
      <c r="K2356" s="90">
        <v>92.921976000000001</v>
      </c>
      <c r="L2356" s="89" t="s">
        <v>24</v>
      </c>
      <c r="M2356" s="89" t="s">
        <v>38</v>
      </c>
      <c r="N2356" s="89"/>
      <c r="O2356" s="89" t="s">
        <v>38</v>
      </c>
      <c r="P2356" s="90" t="s">
        <v>542</v>
      </c>
      <c r="Q2356" s="89" t="s">
        <v>543</v>
      </c>
      <c r="R2356" s="90">
        <v>803.68962954714027</v>
      </c>
      <c r="S2356" s="90">
        <v>496.20696348756223</v>
      </c>
      <c r="T2356" s="90">
        <v>78.169586935746437</v>
      </c>
      <c r="U2356" s="90">
        <v>2937.0238461538461</v>
      </c>
      <c r="V2356" s="90">
        <v>915.77487080843889</v>
      </c>
      <c r="W2356" s="90">
        <v>0.11990000000000001</v>
      </c>
      <c r="X2356" s="90">
        <v>111.46</v>
      </c>
      <c r="Y2356" s="90">
        <v>96.362386582702129</v>
      </c>
      <c r="Z2356" s="90">
        <v>59.495214922158716</v>
      </c>
      <c r="AA2356" s="90">
        <v>9.3725334735959986</v>
      </c>
      <c r="AB2356" s="90">
        <v>352.14915915384614</v>
      </c>
      <c r="AC2356" s="90">
        <v>109.80140700993184</v>
      </c>
      <c r="AD2356" s="90">
        <v>627.18070114223485</v>
      </c>
    </row>
    <row r="2357" spans="1:30" x14ac:dyDescent="0.2">
      <c r="A2357" s="89" t="s">
        <v>1117</v>
      </c>
      <c r="B2357" s="89" t="s">
        <v>578</v>
      </c>
      <c r="C2357" s="89" t="s">
        <v>6</v>
      </c>
      <c r="D2357" s="89" t="s">
        <v>1030</v>
      </c>
      <c r="E2357" s="89" t="s">
        <v>605</v>
      </c>
      <c r="F2357" s="89" t="s">
        <v>605</v>
      </c>
      <c r="G2357" s="89" t="s">
        <v>541</v>
      </c>
      <c r="H2357" s="89" t="s">
        <v>472</v>
      </c>
      <c r="I2357" s="89" t="s">
        <v>502</v>
      </c>
      <c r="J2357" s="90">
        <v>56.075116999999999</v>
      </c>
      <c r="K2357" s="90">
        <v>92.921976000000001</v>
      </c>
      <c r="L2357" s="89" t="s">
        <v>24</v>
      </c>
      <c r="M2357" s="89" t="s">
        <v>38</v>
      </c>
      <c r="N2357" s="89"/>
      <c r="O2357" s="89" t="s">
        <v>38</v>
      </c>
      <c r="P2357" s="90" t="s">
        <v>542</v>
      </c>
      <c r="Q2357" s="89" t="s">
        <v>543</v>
      </c>
      <c r="R2357" s="90">
        <v>803.68962954714027</v>
      </c>
      <c r="S2357" s="90">
        <v>496.20696348756223</v>
      </c>
      <c r="T2357" s="90">
        <v>78.169586935746437</v>
      </c>
      <c r="U2357" s="90">
        <v>2899.8109090909093</v>
      </c>
      <c r="V2357" s="90">
        <v>915.77487080843889</v>
      </c>
      <c r="W2357" s="90">
        <v>0.39311000000000001</v>
      </c>
      <c r="X2357" s="90">
        <v>111.46</v>
      </c>
      <c r="Y2357" s="90">
        <v>315.93843027127633</v>
      </c>
      <c r="Z2357" s="90">
        <v>195.06391941659561</v>
      </c>
      <c r="AA2357" s="90">
        <v>30.729246320311283</v>
      </c>
      <c r="AB2357" s="90">
        <v>1139.9446664727275</v>
      </c>
      <c r="AC2357" s="90">
        <v>360.00025946350542</v>
      </c>
      <c r="AD2357" s="90">
        <v>2041.6765219444162</v>
      </c>
    </row>
    <row r="2358" spans="1:30" x14ac:dyDescent="0.2">
      <c r="A2358" s="89" t="s">
        <v>1117</v>
      </c>
      <c r="B2358" s="89" t="s">
        <v>578</v>
      </c>
      <c r="C2358" s="89" t="s">
        <v>7</v>
      </c>
      <c r="D2358" s="89" t="s">
        <v>1030</v>
      </c>
      <c r="E2358" s="89" t="s">
        <v>605</v>
      </c>
      <c r="F2358" s="89" t="s">
        <v>605</v>
      </c>
      <c r="G2358" s="89" t="s">
        <v>541</v>
      </c>
      <c r="H2358" s="89" t="s">
        <v>472</v>
      </c>
      <c r="I2358" s="89" t="s">
        <v>502</v>
      </c>
      <c r="J2358" s="90">
        <v>56.075116999999999</v>
      </c>
      <c r="K2358" s="90">
        <v>92.921976000000001</v>
      </c>
      <c r="L2358" s="89" t="s">
        <v>24</v>
      </c>
      <c r="M2358" s="89" t="s">
        <v>38</v>
      </c>
      <c r="N2358" s="89"/>
      <c r="O2358" s="89" t="s">
        <v>38</v>
      </c>
      <c r="P2358" s="90" t="s">
        <v>542</v>
      </c>
      <c r="Q2358" s="89" t="s">
        <v>543</v>
      </c>
      <c r="R2358" s="90">
        <v>803.68962954714027</v>
      </c>
      <c r="S2358" s="90">
        <v>496.20696348756223</v>
      </c>
      <c r="T2358" s="90">
        <v>78.169586935746437</v>
      </c>
      <c r="U2358" s="90">
        <v>2899.8109090909093</v>
      </c>
      <c r="V2358" s="90">
        <v>915.77487080843889</v>
      </c>
      <c r="W2358" s="90">
        <v>0.28105999999999998</v>
      </c>
      <c r="X2358" s="90">
        <v>111.46</v>
      </c>
      <c r="Y2358" s="90">
        <v>225.88500728051923</v>
      </c>
      <c r="Z2358" s="90">
        <v>139.46392915781422</v>
      </c>
      <c r="AA2358" s="90">
        <v>21.97034410416089</v>
      </c>
      <c r="AB2358" s="90">
        <v>815.02085410909092</v>
      </c>
      <c r="AC2358" s="90">
        <v>257.38768518941981</v>
      </c>
      <c r="AD2358" s="90">
        <v>1459.7278198410049</v>
      </c>
    </row>
    <row r="2359" spans="1:30" x14ac:dyDescent="0.2">
      <c r="A2359" s="89" t="s">
        <v>1117</v>
      </c>
      <c r="B2359" s="89" t="s">
        <v>577</v>
      </c>
      <c r="C2359" s="89" t="s">
        <v>4</v>
      </c>
      <c r="D2359" s="89" t="s">
        <v>1031</v>
      </c>
      <c r="E2359" s="89" t="s">
        <v>604</v>
      </c>
      <c r="F2359" s="89" t="s">
        <v>604</v>
      </c>
      <c r="G2359" s="89" t="s">
        <v>541</v>
      </c>
      <c r="H2359" s="89" t="s">
        <v>472</v>
      </c>
      <c r="I2359" s="89" t="s">
        <v>503</v>
      </c>
      <c r="J2359" s="90">
        <v>56.049022999999998</v>
      </c>
      <c r="K2359" s="90">
        <v>92.952931000000007</v>
      </c>
      <c r="L2359" s="89" t="s">
        <v>24</v>
      </c>
      <c r="M2359" s="89" t="s">
        <v>38</v>
      </c>
      <c r="N2359" s="89"/>
      <c r="O2359" s="89" t="s">
        <v>38</v>
      </c>
      <c r="P2359" s="90" t="s">
        <v>542</v>
      </c>
      <c r="Q2359" s="89" t="s">
        <v>543</v>
      </c>
      <c r="R2359" s="90">
        <v>479.9803524818098</v>
      </c>
      <c r="S2359" s="90">
        <v>295.12235540774935</v>
      </c>
      <c r="T2359" s="90">
        <v>47.077131593848343</v>
      </c>
      <c r="U2359" s="90">
        <v>2386.0969230769228</v>
      </c>
      <c r="V2359" s="90">
        <v>2545.8279000000002</v>
      </c>
      <c r="W2359" s="90">
        <v>2.0406599999999999</v>
      </c>
      <c r="X2359" s="90">
        <v>538.23</v>
      </c>
      <c r="Y2359" s="90">
        <v>979.47670609552995</v>
      </c>
      <c r="Z2359" s="90">
        <v>602.24438578637773</v>
      </c>
      <c r="AA2359" s="90">
        <v>96.068419358302549</v>
      </c>
      <c r="AB2359" s="90">
        <v>4869.2125470461533</v>
      </c>
      <c r="AC2359" s="90">
        <v>5195.1691624140003</v>
      </c>
      <c r="AD2359" s="90">
        <v>11742.171220700364</v>
      </c>
    </row>
    <row r="2360" spans="1:30" x14ac:dyDescent="0.2">
      <c r="A2360" s="89" t="s">
        <v>1117</v>
      </c>
      <c r="B2360" s="89" t="s">
        <v>577</v>
      </c>
      <c r="C2360" s="89" t="s">
        <v>5</v>
      </c>
      <c r="D2360" s="89" t="s">
        <v>1031</v>
      </c>
      <c r="E2360" s="89" t="s">
        <v>604</v>
      </c>
      <c r="F2360" s="89" t="s">
        <v>604</v>
      </c>
      <c r="G2360" s="89" t="s">
        <v>541</v>
      </c>
      <c r="H2360" s="89" t="s">
        <v>472</v>
      </c>
      <c r="I2360" s="89" t="s">
        <v>503</v>
      </c>
      <c r="J2360" s="90">
        <v>56.049022999999998</v>
      </c>
      <c r="K2360" s="90">
        <v>92.952931000000007</v>
      </c>
      <c r="L2360" s="89" t="s">
        <v>24</v>
      </c>
      <c r="M2360" s="89" t="s">
        <v>38</v>
      </c>
      <c r="N2360" s="89"/>
      <c r="O2360" s="89" t="s">
        <v>38</v>
      </c>
      <c r="P2360" s="90" t="s">
        <v>542</v>
      </c>
      <c r="Q2360" s="89" t="s">
        <v>543</v>
      </c>
      <c r="R2360" s="90">
        <v>479.9803524818098</v>
      </c>
      <c r="S2360" s="90">
        <v>295.12235540774935</v>
      </c>
      <c r="T2360" s="90">
        <v>47.077131593848343</v>
      </c>
      <c r="U2360" s="90">
        <v>2386.0969230769228</v>
      </c>
      <c r="V2360" s="90">
        <v>2545.8279000000002</v>
      </c>
      <c r="W2360" s="90">
        <v>1.7036899999999999</v>
      </c>
      <c r="X2360" s="90">
        <v>538.23</v>
      </c>
      <c r="Y2360" s="90">
        <v>817.7377267197345</v>
      </c>
      <c r="Z2360" s="90">
        <v>502.79700568462846</v>
      </c>
      <c r="AA2360" s="90">
        <v>80.204838325123475</v>
      </c>
      <c r="AB2360" s="90">
        <v>4065.1694668769223</v>
      </c>
      <c r="AC2360" s="90">
        <v>4337.3015349510006</v>
      </c>
      <c r="AD2360" s="90">
        <v>9803.2105725574093</v>
      </c>
    </row>
    <row r="2361" spans="1:30" x14ac:dyDescent="0.2">
      <c r="A2361" s="89" t="s">
        <v>1117</v>
      </c>
      <c r="B2361" s="89" t="s">
        <v>577</v>
      </c>
      <c r="C2361" s="89" t="s">
        <v>10</v>
      </c>
      <c r="D2361" s="89" t="s">
        <v>1031</v>
      </c>
      <c r="E2361" s="89" t="s">
        <v>604</v>
      </c>
      <c r="F2361" s="89" t="s">
        <v>604</v>
      </c>
      <c r="G2361" s="89" t="s">
        <v>541</v>
      </c>
      <c r="H2361" s="89" t="s">
        <v>472</v>
      </c>
      <c r="I2361" s="89" t="s">
        <v>503</v>
      </c>
      <c r="J2361" s="90">
        <v>56.049022999999998</v>
      </c>
      <c r="K2361" s="90">
        <v>92.952931000000007</v>
      </c>
      <c r="L2361" s="89" t="s">
        <v>24</v>
      </c>
      <c r="M2361" s="89" t="s">
        <v>38</v>
      </c>
      <c r="N2361" s="89"/>
      <c r="O2361" s="89" t="s">
        <v>38</v>
      </c>
      <c r="P2361" s="90" t="s">
        <v>542</v>
      </c>
      <c r="Q2361" s="89" t="s">
        <v>543</v>
      </c>
      <c r="R2361" s="90">
        <v>479.9803524818098</v>
      </c>
      <c r="S2361" s="90">
        <v>295.12235540774935</v>
      </c>
      <c r="T2361" s="90">
        <v>47.077131593848343</v>
      </c>
      <c r="U2361" s="90">
        <v>2386.0969230769228</v>
      </c>
      <c r="V2361" s="90">
        <v>2545.8279000000002</v>
      </c>
      <c r="W2361" s="90">
        <v>0.51244999999999996</v>
      </c>
      <c r="X2361" s="90">
        <v>538.23</v>
      </c>
      <c r="Y2361" s="90">
        <v>245.96593162930341</v>
      </c>
      <c r="Z2361" s="90">
        <v>151.23545102870114</v>
      </c>
      <c r="AA2361" s="90">
        <v>24.124676085267581</v>
      </c>
      <c r="AB2361" s="90">
        <v>1222.7553682307689</v>
      </c>
      <c r="AC2361" s="90">
        <v>1304.609507355</v>
      </c>
      <c r="AD2361" s="90">
        <v>2948.6909343290408</v>
      </c>
    </row>
    <row r="2362" spans="1:30" x14ac:dyDescent="0.2">
      <c r="A2362" s="89" t="s">
        <v>1117</v>
      </c>
      <c r="B2362" s="89" t="s">
        <v>577</v>
      </c>
      <c r="C2362" s="89" t="s">
        <v>9</v>
      </c>
      <c r="D2362" s="89" t="s">
        <v>1031</v>
      </c>
      <c r="E2362" s="89" t="s">
        <v>604</v>
      </c>
      <c r="F2362" s="89" t="s">
        <v>604</v>
      </c>
      <c r="G2362" s="89" t="s">
        <v>541</v>
      </c>
      <c r="H2362" s="89" t="s">
        <v>472</v>
      </c>
      <c r="I2362" s="89" t="s">
        <v>503</v>
      </c>
      <c r="J2362" s="90">
        <v>56.049022999999998</v>
      </c>
      <c r="K2362" s="90">
        <v>92.952931000000007</v>
      </c>
      <c r="L2362" s="89" t="s">
        <v>24</v>
      </c>
      <c r="M2362" s="89" t="s">
        <v>38</v>
      </c>
      <c r="N2362" s="89"/>
      <c r="O2362" s="89" t="s">
        <v>38</v>
      </c>
      <c r="P2362" s="90" t="s">
        <v>542</v>
      </c>
      <c r="Q2362" s="89" t="s">
        <v>543</v>
      </c>
      <c r="R2362" s="90">
        <v>479.9803524818098</v>
      </c>
      <c r="S2362" s="90">
        <v>295.12235540774935</v>
      </c>
      <c r="T2362" s="90">
        <v>47.077131593848343</v>
      </c>
      <c r="U2362" s="90">
        <v>2386.0969230769228</v>
      </c>
      <c r="V2362" s="90">
        <v>2545.8279000000002</v>
      </c>
      <c r="W2362" s="90">
        <v>0.11990000000000001</v>
      </c>
      <c r="X2362" s="90">
        <v>538.23</v>
      </c>
      <c r="Y2362" s="90">
        <v>57.549644262568997</v>
      </c>
      <c r="Z2362" s="90">
        <v>35.385170413389147</v>
      </c>
      <c r="AA2362" s="90">
        <v>5.6445480781024164</v>
      </c>
      <c r="AB2362" s="90">
        <v>286.09302107692304</v>
      </c>
      <c r="AC2362" s="90">
        <v>305.24476521000003</v>
      </c>
      <c r="AD2362" s="90">
        <v>689.91714904098353</v>
      </c>
    </row>
    <row r="2363" spans="1:30" x14ac:dyDescent="0.2">
      <c r="A2363" s="89" t="s">
        <v>1117</v>
      </c>
      <c r="B2363" s="89" t="s">
        <v>578</v>
      </c>
      <c r="C2363" s="89" t="s">
        <v>6</v>
      </c>
      <c r="D2363" s="89" t="s">
        <v>1031</v>
      </c>
      <c r="E2363" s="89" t="s">
        <v>604</v>
      </c>
      <c r="F2363" s="89" t="s">
        <v>604</v>
      </c>
      <c r="G2363" s="89" t="s">
        <v>541</v>
      </c>
      <c r="H2363" s="89" t="s">
        <v>472</v>
      </c>
      <c r="I2363" s="89" t="s">
        <v>503</v>
      </c>
      <c r="J2363" s="90">
        <v>56.049022999999998</v>
      </c>
      <c r="K2363" s="90">
        <v>92.952931000000007</v>
      </c>
      <c r="L2363" s="89" t="s">
        <v>24</v>
      </c>
      <c r="M2363" s="89" t="s">
        <v>38</v>
      </c>
      <c r="N2363" s="89"/>
      <c r="O2363" s="89" t="s">
        <v>38</v>
      </c>
      <c r="P2363" s="90" t="s">
        <v>542</v>
      </c>
      <c r="Q2363" s="89" t="s">
        <v>543</v>
      </c>
      <c r="R2363" s="90">
        <v>479.9803524818098</v>
      </c>
      <c r="S2363" s="90">
        <v>295.12235540774935</v>
      </c>
      <c r="T2363" s="90">
        <v>47.077131593848343</v>
      </c>
      <c r="U2363" s="90">
        <v>2353.1381818181821</v>
      </c>
      <c r="V2363" s="90">
        <v>2545.8279000000002</v>
      </c>
      <c r="W2363" s="90">
        <v>0.39311000000000001</v>
      </c>
      <c r="X2363" s="90">
        <v>538.23</v>
      </c>
      <c r="Y2363" s="90">
        <v>188.68507636412426</v>
      </c>
      <c r="Z2363" s="90">
        <v>116.01554913434035</v>
      </c>
      <c r="AA2363" s="90">
        <v>18.506491200857724</v>
      </c>
      <c r="AB2363" s="90">
        <v>925.04215065454559</v>
      </c>
      <c r="AC2363" s="90">
        <v>1000.7904057690001</v>
      </c>
      <c r="AD2363" s="90">
        <v>2249.039673122868</v>
      </c>
    </row>
    <row r="2364" spans="1:30" x14ac:dyDescent="0.2">
      <c r="A2364" s="89" t="s">
        <v>1117</v>
      </c>
      <c r="B2364" s="89" t="s">
        <v>578</v>
      </c>
      <c r="C2364" s="89" t="s">
        <v>7</v>
      </c>
      <c r="D2364" s="89" t="s">
        <v>1031</v>
      </c>
      <c r="E2364" s="89" t="s">
        <v>604</v>
      </c>
      <c r="F2364" s="89" t="s">
        <v>604</v>
      </c>
      <c r="G2364" s="89" t="s">
        <v>541</v>
      </c>
      <c r="H2364" s="89" t="s">
        <v>472</v>
      </c>
      <c r="I2364" s="89" t="s">
        <v>503</v>
      </c>
      <c r="J2364" s="90">
        <v>56.049022999999998</v>
      </c>
      <c r="K2364" s="90">
        <v>92.952931000000007</v>
      </c>
      <c r="L2364" s="89" t="s">
        <v>24</v>
      </c>
      <c r="M2364" s="89" t="s">
        <v>38</v>
      </c>
      <c r="N2364" s="89"/>
      <c r="O2364" s="89" t="s">
        <v>38</v>
      </c>
      <c r="P2364" s="90" t="s">
        <v>542</v>
      </c>
      <c r="Q2364" s="89" t="s">
        <v>543</v>
      </c>
      <c r="R2364" s="90">
        <v>479.9803524818098</v>
      </c>
      <c r="S2364" s="90">
        <v>295.12235540774935</v>
      </c>
      <c r="T2364" s="90">
        <v>47.077131593848343</v>
      </c>
      <c r="U2364" s="90">
        <v>2353.1381818181821</v>
      </c>
      <c r="V2364" s="90">
        <v>2545.8279000000002</v>
      </c>
      <c r="W2364" s="90">
        <v>0.28105999999999998</v>
      </c>
      <c r="X2364" s="90">
        <v>538.23</v>
      </c>
      <c r="Y2364" s="90">
        <v>134.90327786853746</v>
      </c>
      <c r="Z2364" s="90">
        <v>82.947089210902021</v>
      </c>
      <c r="AA2364" s="90">
        <v>13.231498605767014</v>
      </c>
      <c r="AB2364" s="90">
        <v>661.37301738181827</v>
      </c>
      <c r="AC2364" s="90">
        <v>715.53038957399997</v>
      </c>
      <c r="AD2364" s="90">
        <v>1607.9852726410247</v>
      </c>
    </row>
    <row r="2365" spans="1:30" x14ac:dyDescent="0.2">
      <c r="A2365" s="89" t="s">
        <v>1117</v>
      </c>
      <c r="B2365" s="89" t="s">
        <v>577</v>
      </c>
      <c r="C2365" s="89" t="s">
        <v>4</v>
      </c>
      <c r="D2365" s="89" t="s">
        <v>1032</v>
      </c>
      <c r="E2365" s="89" t="s">
        <v>605</v>
      </c>
      <c r="F2365" s="89" t="s">
        <v>605</v>
      </c>
      <c r="G2365" s="89" t="s">
        <v>541</v>
      </c>
      <c r="H2365" s="89" t="s">
        <v>472</v>
      </c>
      <c r="I2365" s="89" t="s">
        <v>504</v>
      </c>
      <c r="J2365" s="90">
        <v>56.159390000000002</v>
      </c>
      <c r="K2365" s="90">
        <v>92.700729999999993</v>
      </c>
      <c r="L2365" s="89" t="s">
        <v>24</v>
      </c>
      <c r="M2365" s="89" t="s">
        <v>38</v>
      </c>
      <c r="N2365" s="89"/>
      <c r="O2365" s="89" t="s">
        <v>38</v>
      </c>
      <c r="P2365" s="90" t="s">
        <v>542</v>
      </c>
      <c r="Q2365" s="89" t="s">
        <v>543</v>
      </c>
      <c r="R2365" s="90">
        <v>803.68962954714027</v>
      </c>
      <c r="S2365" s="90">
        <v>496.20696348756223</v>
      </c>
      <c r="T2365" s="90">
        <v>78.169586935746437</v>
      </c>
      <c r="U2365" s="90">
        <v>2937.0238461538461</v>
      </c>
      <c r="V2365" s="90">
        <v>723.92718344636239</v>
      </c>
      <c r="W2365" s="90">
        <v>2.1981700000000002</v>
      </c>
      <c r="X2365" s="90">
        <v>88.11</v>
      </c>
      <c r="Y2365" s="90">
        <v>1766.6464329816374</v>
      </c>
      <c r="Z2365" s="90">
        <v>1090.7472609294548</v>
      </c>
      <c r="AA2365" s="90">
        <v>171.83004091454976</v>
      </c>
      <c r="AB2365" s="90">
        <v>6456.0777079</v>
      </c>
      <c r="AC2365" s="90">
        <v>1591.3150168362906</v>
      </c>
      <c r="AD2365" s="90">
        <v>11076.616459561932</v>
      </c>
    </row>
    <row r="2366" spans="1:30" x14ac:dyDescent="0.2">
      <c r="A2366" s="89" t="s">
        <v>1117</v>
      </c>
      <c r="B2366" s="89" t="s">
        <v>577</v>
      </c>
      <c r="C2366" s="89" t="s">
        <v>5</v>
      </c>
      <c r="D2366" s="89" t="s">
        <v>1032</v>
      </c>
      <c r="E2366" s="89" t="s">
        <v>605</v>
      </c>
      <c r="F2366" s="89" t="s">
        <v>605</v>
      </c>
      <c r="G2366" s="89" t="s">
        <v>541</v>
      </c>
      <c r="H2366" s="89" t="s">
        <v>472</v>
      </c>
      <c r="I2366" s="89" t="s">
        <v>504</v>
      </c>
      <c r="J2366" s="90">
        <v>56.159390000000002</v>
      </c>
      <c r="K2366" s="90">
        <v>92.700729999999993</v>
      </c>
      <c r="L2366" s="89" t="s">
        <v>24</v>
      </c>
      <c r="M2366" s="89" t="s">
        <v>38</v>
      </c>
      <c r="N2366" s="89"/>
      <c r="O2366" s="89" t="s">
        <v>38</v>
      </c>
      <c r="P2366" s="90" t="s">
        <v>542</v>
      </c>
      <c r="Q2366" s="89" t="s">
        <v>543</v>
      </c>
      <c r="R2366" s="90">
        <v>803.68962954714027</v>
      </c>
      <c r="S2366" s="90">
        <v>496.20696348756223</v>
      </c>
      <c r="T2366" s="90">
        <v>78.169586935746437</v>
      </c>
      <c r="U2366" s="90">
        <v>2937.0238461538461</v>
      </c>
      <c r="V2366" s="90">
        <v>723.92718344636239</v>
      </c>
      <c r="W2366" s="90">
        <v>1.8351900000000001</v>
      </c>
      <c r="X2366" s="90">
        <v>88.11</v>
      </c>
      <c r="Y2366" s="90">
        <v>1474.9231712486164</v>
      </c>
      <c r="Z2366" s="90">
        <v>910.63405732273941</v>
      </c>
      <c r="AA2366" s="90">
        <v>143.4560442486125</v>
      </c>
      <c r="AB2366" s="90">
        <v>5389.9967922230771</v>
      </c>
      <c r="AC2366" s="90">
        <v>1328.54392778893</v>
      </c>
      <c r="AD2366" s="90">
        <v>9247.5539928319758</v>
      </c>
    </row>
    <row r="2367" spans="1:30" x14ac:dyDescent="0.2">
      <c r="A2367" s="89" t="s">
        <v>1117</v>
      </c>
      <c r="B2367" s="89" t="s">
        <v>577</v>
      </c>
      <c r="C2367" s="89" t="s">
        <v>10</v>
      </c>
      <c r="D2367" s="89" t="s">
        <v>1032</v>
      </c>
      <c r="E2367" s="89" t="s">
        <v>605</v>
      </c>
      <c r="F2367" s="89" t="s">
        <v>605</v>
      </c>
      <c r="G2367" s="89" t="s">
        <v>541</v>
      </c>
      <c r="H2367" s="89" t="s">
        <v>472</v>
      </c>
      <c r="I2367" s="89" t="s">
        <v>504</v>
      </c>
      <c r="J2367" s="90">
        <v>56.159390000000002</v>
      </c>
      <c r="K2367" s="90">
        <v>92.700729999999993</v>
      </c>
      <c r="L2367" s="89" t="s">
        <v>24</v>
      </c>
      <c r="M2367" s="89" t="s">
        <v>38</v>
      </c>
      <c r="N2367" s="89"/>
      <c r="O2367" s="89" t="s">
        <v>38</v>
      </c>
      <c r="P2367" s="90" t="s">
        <v>542</v>
      </c>
      <c r="Q2367" s="89" t="s">
        <v>543</v>
      </c>
      <c r="R2367" s="90">
        <v>803.68962954714027</v>
      </c>
      <c r="S2367" s="90">
        <v>496.20696348756223</v>
      </c>
      <c r="T2367" s="90">
        <v>78.169586935746437</v>
      </c>
      <c r="U2367" s="90">
        <v>2937.0238461538461</v>
      </c>
      <c r="V2367" s="90">
        <v>723.92718344636239</v>
      </c>
      <c r="W2367" s="90">
        <v>0.55200000000000005</v>
      </c>
      <c r="X2367" s="90">
        <v>88.11</v>
      </c>
      <c r="Y2367" s="90">
        <v>443.63667551002146</v>
      </c>
      <c r="Z2367" s="90">
        <v>273.90624384513438</v>
      </c>
      <c r="AA2367" s="90">
        <v>43.149611988532037</v>
      </c>
      <c r="AB2367" s="90">
        <v>1621.2371630769233</v>
      </c>
      <c r="AC2367" s="90">
        <v>399.60780526239205</v>
      </c>
      <c r="AD2367" s="90">
        <v>2781.5374996830033</v>
      </c>
    </row>
    <row r="2368" spans="1:30" x14ac:dyDescent="0.2">
      <c r="A2368" s="89" t="s">
        <v>1117</v>
      </c>
      <c r="B2368" s="89" t="s">
        <v>577</v>
      </c>
      <c r="C2368" s="89" t="s">
        <v>9</v>
      </c>
      <c r="D2368" s="89" t="s">
        <v>1032</v>
      </c>
      <c r="E2368" s="89" t="s">
        <v>605</v>
      </c>
      <c r="F2368" s="89" t="s">
        <v>605</v>
      </c>
      <c r="G2368" s="89" t="s">
        <v>541</v>
      </c>
      <c r="H2368" s="89" t="s">
        <v>472</v>
      </c>
      <c r="I2368" s="89" t="s">
        <v>504</v>
      </c>
      <c r="J2368" s="90">
        <v>56.159390000000002</v>
      </c>
      <c r="K2368" s="90">
        <v>92.700729999999993</v>
      </c>
      <c r="L2368" s="89" t="s">
        <v>24</v>
      </c>
      <c r="M2368" s="89" t="s">
        <v>38</v>
      </c>
      <c r="N2368" s="89"/>
      <c r="O2368" s="89" t="s">
        <v>38</v>
      </c>
      <c r="P2368" s="90" t="s">
        <v>542</v>
      </c>
      <c r="Q2368" s="89" t="s">
        <v>543</v>
      </c>
      <c r="R2368" s="90">
        <v>803.68962954714027</v>
      </c>
      <c r="S2368" s="90">
        <v>496.20696348756223</v>
      </c>
      <c r="T2368" s="90">
        <v>78.169586935746437</v>
      </c>
      <c r="U2368" s="90">
        <v>2937.0238461538461</v>
      </c>
      <c r="V2368" s="90">
        <v>723.92718344636239</v>
      </c>
      <c r="W2368" s="90">
        <v>0.12914999999999999</v>
      </c>
      <c r="X2368" s="90">
        <v>88.11</v>
      </c>
      <c r="Y2368" s="90">
        <v>103.79651565601316</v>
      </c>
      <c r="Z2368" s="90">
        <v>64.085129334418653</v>
      </c>
      <c r="AA2368" s="90">
        <v>10.095602152751651</v>
      </c>
      <c r="AB2368" s="90">
        <v>379.31662973076919</v>
      </c>
      <c r="AC2368" s="90">
        <v>93.495195742097692</v>
      </c>
      <c r="AD2368" s="90">
        <v>650.78907261605036</v>
      </c>
    </row>
    <row r="2369" spans="1:30" x14ac:dyDescent="0.2">
      <c r="A2369" s="89" t="s">
        <v>1117</v>
      </c>
      <c r="B2369" s="89" t="s">
        <v>578</v>
      </c>
      <c r="C2369" s="89" t="s">
        <v>6</v>
      </c>
      <c r="D2369" s="89" t="s">
        <v>1032</v>
      </c>
      <c r="E2369" s="89" t="s">
        <v>605</v>
      </c>
      <c r="F2369" s="89" t="s">
        <v>605</v>
      </c>
      <c r="G2369" s="89" t="s">
        <v>541</v>
      </c>
      <c r="H2369" s="89" t="s">
        <v>472</v>
      </c>
      <c r="I2369" s="89" t="s">
        <v>504</v>
      </c>
      <c r="J2369" s="90">
        <v>56.159390000000002</v>
      </c>
      <c r="K2369" s="90">
        <v>92.700729999999993</v>
      </c>
      <c r="L2369" s="89" t="s">
        <v>24</v>
      </c>
      <c r="M2369" s="89" t="s">
        <v>38</v>
      </c>
      <c r="N2369" s="89"/>
      <c r="O2369" s="89" t="s">
        <v>38</v>
      </c>
      <c r="P2369" s="90" t="s">
        <v>542</v>
      </c>
      <c r="Q2369" s="89" t="s">
        <v>543</v>
      </c>
      <c r="R2369" s="90">
        <v>803.68962954714027</v>
      </c>
      <c r="S2369" s="90">
        <v>496.20696348756223</v>
      </c>
      <c r="T2369" s="90">
        <v>78.169586935746437</v>
      </c>
      <c r="U2369" s="90">
        <v>2899.8109090909093</v>
      </c>
      <c r="V2369" s="90">
        <v>723.92718344636239</v>
      </c>
      <c r="W2369" s="90">
        <v>0.42344999999999999</v>
      </c>
      <c r="X2369" s="90">
        <v>88.11</v>
      </c>
      <c r="Y2369" s="90">
        <v>340.32237363173653</v>
      </c>
      <c r="Z2369" s="90">
        <v>210.11883868880821</v>
      </c>
      <c r="AA2369" s="90">
        <v>33.10091158794183</v>
      </c>
      <c r="AB2369" s="90">
        <v>1227.9249294545455</v>
      </c>
      <c r="AC2369" s="90">
        <v>306.54696583036213</v>
      </c>
      <c r="AD2369" s="90">
        <v>2118.0140191933942</v>
      </c>
    </row>
    <row r="2370" spans="1:30" x14ac:dyDescent="0.2">
      <c r="A2370" s="89" t="s">
        <v>1117</v>
      </c>
      <c r="B2370" s="89" t="s">
        <v>578</v>
      </c>
      <c r="C2370" s="89" t="s">
        <v>7</v>
      </c>
      <c r="D2370" s="89" t="s">
        <v>1032</v>
      </c>
      <c r="E2370" s="89" t="s">
        <v>605</v>
      </c>
      <c r="F2370" s="89" t="s">
        <v>605</v>
      </c>
      <c r="G2370" s="89" t="s">
        <v>541</v>
      </c>
      <c r="H2370" s="89" t="s">
        <v>472</v>
      </c>
      <c r="I2370" s="89" t="s">
        <v>504</v>
      </c>
      <c r="J2370" s="90">
        <v>56.159390000000002</v>
      </c>
      <c r="K2370" s="90">
        <v>92.700729999999993</v>
      </c>
      <c r="L2370" s="89" t="s">
        <v>24</v>
      </c>
      <c r="M2370" s="89" t="s">
        <v>38</v>
      </c>
      <c r="N2370" s="89"/>
      <c r="O2370" s="89" t="s">
        <v>38</v>
      </c>
      <c r="P2370" s="90" t="s">
        <v>542</v>
      </c>
      <c r="Q2370" s="89" t="s">
        <v>543</v>
      </c>
      <c r="R2370" s="90">
        <v>803.68962954714027</v>
      </c>
      <c r="S2370" s="90">
        <v>496.20696348756223</v>
      </c>
      <c r="T2370" s="90">
        <v>78.169586935746437</v>
      </c>
      <c r="U2370" s="90">
        <v>2899.8109090909093</v>
      </c>
      <c r="V2370" s="90">
        <v>723.92718344636239</v>
      </c>
      <c r="W2370" s="90">
        <v>0.30275000000000002</v>
      </c>
      <c r="X2370" s="90">
        <v>88.11</v>
      </c>
      <c r="Y2370" s="90">
        <v>243.31703534539673</v>
      </c>
      <c r="Z2370" s="90">
        <v>150.22665819585947</v>
      </c>
      <c r="AA2370" s="90">
        <v>23.665842444797235</v>
      </c>
      <c r="AB2370" s="90">
        <v>877.91775272727284</v>
      </c>
      <c r="AC2370" s="90">
        <v>219.16895478838623</v>
      </c>
      <c r="AD2370" s="90">
        <v>1514.2962435017125</v>
      </c>
    </row>
    <row r="2371" spans="1:30" x14ac:dyDescent="0.2">
      <c r="A2371" s="89" t="s">
        <v>1117</v>
      </c>
      <c r="B2371" s="89" t="s">
        <v>577</v>
      </c>
      <c r="C2371" s="89" t="s">
        <v>4</v>
      </c>
      <c r="D2371" s="89" t="s">
        <v>1033</v>
      </c>
      <c r="E2371" s="89" t="s">
        <v>604</v>
      </c>
      <c r="F2371" s="89" t="s">
        <v>604</v>
      </c>
      <c r="G2371" s="89" t="s">
        <v>541</v>
      </c>
      <c r="H2371" s="89" t="s">
        <v>472</v>
      </c>
      <c r="I2371" s="89" t="s">
        <v>505</v>
      </c>
      <c r="J2371" s="90">
        <v>53.668467</v>
      </c>
      <c r="K2371" s="90">
        <v>91.649035999999995</v>
      </c>
      <c r="L2371" s="89" t="s">
        <v>24</v>
      </c>
      <c r="M2371" s="89" t="s">
        <v>38</v>
      </c>
      <c r="N2371" s="89"/>
      <c r="O2371" s="89" t="s">
        <v>38</v>
      </c>
      <c r="P2371" s="90" t="s">
        <v>542</v>
      </c>
      <c r="Q2371" s="89" t="s">
        <v>543</v>
      </c>
      <c r="R2371" s="90">
        <v>479.9803524818098</v>
      </c>
      <c r="S2371" s="90">
        <v>295.12235540774935</v>
      </c>
      <c r="T2371" s="90">
        <v>47.077131593848343</v>
      </c>
      <c r="U2371" s="90">
        <v>2386.0969230769228</v>
      </c>
      <c r="V2371" s="90">
        <v>3159.5454000000004</v>
      </c>
      <c r="W2371" s="90">
        <v>1.4853799999999999</v>
      </c>
      <c r="X2371" s="90">
        <v>667.98</v>
      </c>
      <c r="Y2371" s="90">
        <v>712.95321596943063</v>
      </c>
      <c r="Z2371" s="90">
        <v>438.36884427556271</v>
      </c>
      <c r="AA2371" s="90">
        <v>69.927429726870443</v>
      </c>
      <c r="AB2371" s="90">
        <v>3544.2606475999996</v>
      </c>
      <c r="AC2371" s="90">
        <v>4693.1255462520003</v>
      </c>
      <c r="AD2371" s="90">
        <v>9458.6356838238644</v>
      </c>
    </row>
    <row r="2372" spans="1:30" x14ac:dyDescent="0.2">
      <c r="A2372" s="89" t="s">
        <v>1117</v>
      </c>
      <c r="B2372" s="89" t="s">
        <v>577</v>
      </c>
      <c r="C2372" s="89" t="s">
        <v>5</v>
      </c>
      <c r="D2372" s="89" t="s">
        <v>1033</v>
      </c>
      <c r="E2372" s="89" t="s">
        <v>604</v>
      </c>
      <c r="F2372" s="89" t="s">
        <v>604</v>
      </c>
      <c r="G2372" s="89" t="s">
        <v>541</v>
      </c>
      <c r="H2372" s="89" t="s">
        <v>472</v>
      </c>
      <c r="I2372" s="89" t="s">
        <v>505</v>
      </c>
      <c r="J2372" s="90">
        <v>53.668467</v>
      </c>
      <c r="K2372" s="90">
        <v>91.649035999999995</v>
      </c>
      <c r="L2372" s="89" t="s">
        <v>24</v>
      </c>
      <c r="M2372" s="89" t="s">
        <v>38</v>
      </c>
      <c r="N2372" s="89"/>
      <c r="O2372" s="89" t="s">
        <v>38</v>
      </c>
      <c r="P2372" s="90" t="s">
        <v>542</v>
      </c>
      <c r="Q2372" s="89" t="s">
        <v>543</v>
      </c>
      <c r="R2372" s="90">
        <v>479.9803524818098</v>
      </c>
      <c r="S2372" s="90">
        <v>295.12235540774935</v>
      </c>
      <c r="T2372" s="90">
        <v>47.077131593848343</v>
      </c>
      <c r="U2372" s="90">
        <v>2386.0969230769228</v>
      </c>
      <c r="V2372" s="90">
        <v>3159.5454000000004</v>
      </c>
      <c r="W2372" s="90">
        <v>1.2401</v>
      </c>
      <c r="X2372" s="90">
        <v>667.98</v>
      </c>
      <c r="Y2372" s="90">
        <v>595.22363511269236</v>
      </c>
      <c r="Z2372" s="90">
        <v>365.98123294114998</v>
      </c>
      <c r="AA2372" s="90">
        <v>58.380350889531329</v>
      </c>
      <c r="AB2372" s="90">
        <v>2958.9987943076922</v>
      </c>
      <c r="AC2372" s="90">
        <v>3918.1522505400003</v>
      </c>
      <c r="AD2372" s="90">
        <v>7896.7362637910664</v>
      </c>
    </row>
    <row r="2373" spans="1:30" x14ac:dyDescent="0.2">
      <c r="A2373" s="89" t="s">
        <v>1117</v>
      </c>
      <c r="B2373" s="89" t="s">
        <v>577</v>
      </c>
      <c r="C2373" s="89" t="s">
        <v>10</v>
      </c>
      <c r="D2373" s="89" t="s">
        <v>1033</v>
      </c>
      <c r="E2373" s="89" t="s">
        <v>604</v>
      </c>
      <c r="F2373" s="89" t="s">
        <v>604</v>
      </c>
      <c r="G2373" s="89" t="s">
        <v>541</v>
      </c>
      <c r="H2373" s="89" t="s">
        <v>472</v>
      </c>
      <c r="I2373" s="89" t="s">
        <v>505</v>
      </c>
      <c r="J2373" s="90">
        <v>53.668467</v>
      </c>
      <c r="K2373" s="90">
        <v>91.649035999999995</v>
      </c>
      <c r="L2373" s="89" t="s">
        <v>24</v>
      </c>
      <c r="M2373" s="89" t="s">
        <v>38</v>
      </c>
      <c r="N2373" s="89"/>
      <c r="O2373" s="89" t="s">
        <v>38</v>
      </c>
      <c r="P2373" s="90" t="s">
        <v>542</v>
      </c>
      <c r="Q2373" s="89" t="s">
        <v>543</v>
      </c>
      <c r="R2373" s="90">
        <v>479.9803524818098</v>
      </c>
      <c r="S2373" s="90">
        <v>295.12235540774935</v>
      </c>
      <c r="T2373" s="90">
        <v>47.077131593848343</v>
      </c>
      <c r="U2373" s="90">
        <v>2386.0969230769228</v>
      </c>
      <c r="V2373" s="90">
        <v>3159.5454000000004</v>
      </c>
      <c r="W2373" s="90">
        <v>0.37301000000000001</v>
      </c>
      <c r="X2373" s="90">
        <v>667.98</v>
      </c>
      <c r="Y2373" s="90">
        <v>179.03747127923987</v>
      </c>
      <c r="Z2373" s="90">
        <v>110.0835897906446</v>
      </c>
      <c r="AA2373" s="90">
        <v>17.56024085582137</v>
      </c>
      <c r="AB2373" s="90">
        <v>890.03801327692304</v>
      </c>
      <c r="AC2373" s="90">
        <v>1178.5420296540001</v>
      </c>
      <c r="AD2373" s="90">
        <v>2375.261344856629</v>
      </c>
    </row>
    <row r="2374" spans="1:30" x14ac:dyDescent="0.2">
      <c r="A2374" s="89" t="s">
        <v>1117</v>
      </c>
      <c r="B2374" s="89" t="s">
        <v>577</v>
      </c>
      <c r="C2374" s="89" t="s">
        <v>9</v>
      </c>
      <c r="D2374" s="89" t="s">
        <v>1033</v>
      </c>
      <c r="E2374" s="89" t="s">
        <v>604</v>
      </c>
      <c r="F2374" s="89" t="s">
        <v>604</v>
      </c>
      <c r="G2374" s="89" t="s">
        <v>541</v>
      </c>
      <c r="H2374" s="89" t="s">
        <v>472</v>
      </c>
      <c r="I2374" s="89" t="s">
        <v>505</v>
      </c>
      <c r="J2374" s="90">
        <v>53.668467</v>
      </c>
      <c r="K2374" s="90">
        <v>91.649035999999995</v>
      </c>
      <c r="L2374" s="89" t="s">
        <v>24</v>
      </c>
      <c r="M2374" s="89" t="s">
        <v>38</v>
      </c>
      <c r="N2374" s="89"/>
      <c r="O2374" s="89" t="s">
        <v>38</v>
      </c>
      <c r="P2374" s="90" t="s">
        <v>542</v>
      </c>
      <c r="Q2374" s="89" t="s">
        <v>543</v>
      </c>
      <c r="R2374" s="90">
        <v>479.9803524818098</v>
      </c>
      <c r="S2374" s="90">
        <v>295.12235540774935</v>
      </c>
      <c r="T2374" s="90">
        <v>47.077131593848343</v>
      </c>
      <c r="U2374" s="90">
        <v>2386.0969230769228</v>
      </c>
      <c r="V2374" s="90">
        <v>3159.5454000000004</v>
      </c>
      <c r="W2374" s="90">
        <v>8.727E-2</v>
      </c>
      <c r="X2374" s="90">
        <v>667.98</v>
      </c>
      <c r="Y2374" s="90">
        <v>41.887885361087541</v>
      </c>
      <c r="Z2374" s="90">
        <v>25.755327956434286</v>
      </c>
      <c r="AA2374" s="90">
        <v>4.1084212741951447</v>
      </c>
      <c r="AB2374" s="90">
        <v>208.23467847692305</v>
      </c>
      <c r="AC2374" s="90">
        <v>275.73352705800005</v>
      </c>
      <c r="AD2374" s="90">
        <v>555.71984012664007</v>
      </c>
    </row>
    <row r="2375" spans="1:30" x14ac:dyDescent="0.2">
      <c r="A2375" s="89" t="s">
        <v>1117</v>
      </c>
      <c r="B2375" s="89" t="s">
        <v>578</v>
      </c>
      <c r="C2375" s="89" t="s">
        <v>6</v>
      </c>
      <c r="D2375" s="89" t="s">
        <v>1033</v>
      </c>
      <c r="E2375" s="89" t="s">
        <v>604</v>
      </c>
      <c r="F2375" s="89" t="s">
        <v>604</v>
      </c>
      <c r="G2375" s="89" t="s">
        <v>541</v>
      </c>
      <c r="H2375" s="89" t="s">
        <v>472</v>
      </c>
      <c r="I2375" s="89" t="s">
        <v>505</v>
      </c>
      <c r="J2375" s="90">
        <v>53.668467</v>
      </c>
      <c r="K2375" s="90">
        <v>91.649035999999995</v>
      </c>
      <c r="L2375" s="89" t="s">
        <v>24</v>
      </c>
      <c r="M2375" s="89" t="s">
        <v>38</v>
      </c>
      <c r="N2375" s="89"/>
      <c r="O2375" s="89" t="s">
        <v>38</v>
      </c>
      <c r="P2375" s="90" t="s">
        <v>542</v>
      </c>
      <c r="Q2375" s="89" t="s">
        <v>543</v>
      </c>
      <c r="R2375" s="90">
        <v>479.9803524818098</v>
      </c>
      <c r="S2375" s="90">
        <v>295.12235540774935</v>
      </c>
      <c r="T2375" s="90">
        <v>47.077131593848343</v>
      </c>
      <c r="U2375" s="90">
        <v>2353.1381818181821</v>
      </c>
      <c r="V2375" s="90">
        <v>3159.5454000000004</v>
      </c>
      <c r="W2375" s="90">
        <v>0.28614000000000001</v>
      </c>
      <c r="X2375" s="90">
        <v>667.98</v>
      </c>
      <c r="Y2375" s="90">
        <v>137.34157805914506</v>
      </c>
      <c r="Z2375" s="90">
        <v>84.446310776373394</v>
      </c>
      <c r="AA2375" s="90">
        <v>13.470650434263765</v>
      </c>
      <c r="AB2375" s="90">
        <v>673.32695934545461</v>
      </c>
      <c r="AC2375" s="90">
        <v>904.07232075600018</v>
      </c>
      <c r="AD2375" s="90">
        <v>1812.6578193712371</v>
      </c>
    </row>
    <row r="2376" spans="1:30" x14ac:dyDescent="0.2">
      <c r="A2376" s="89" t="s">
        <v>1117</v>
      </c>
      <c r="B2376" s="89" t="s">
        <v>578</v>
      </c>
      <c r="C2376" s="89" t="s">
        <v>7</v>
      </c>
      <c r="D2376" s="89" t="s">
        <v>1033</v>
      </c>
      <c r="E2376" s="89" t="s">
        <v>604</v>
      </c>
      <c r="F2376" s="89" t="s">
        <v>604</v>
      </c>
      <c r="G2376" s="89" t="s">
        <v>541</v>
      </c>
      <c r="H2376" s="89" t="s">
        <v>472</v>
      </c>
      <c r="I2376" s="89" t="s">
        <v>505</v>
      </c>
      <c r="J2376" s="90">
        <v>53.668467</v>
      </c>
      <c r="K2376" s="90">
        <v>91.649035999999995</v>
      </c>
      <c r="L2376" s="89" t="s">
        <v>24</v>
      </c>
      <c r="M2376" s="89" t="s">
        <v>38</v>
      </c>
      <c r="N2376" s="89"/>
      <c r="O2376" s="89" t="s">
        <v>38</v>
      </c>
      <c r="P2376" s="90" t="s">
        <v>542</v>
      </c>
      <c r="Q2376" s="89" t="s">
        <v>543</v>
      </c>
      <c r="R2376" s="90">
        <v>479.9803524818098</v>
      </c>
      <c r="S2376" s="90">
        <v>295.12235540774935</v>
      </c>
      <c r="T2376" s="90">
        <v>47.077131593848343</v>
      </c>
      <c r="U2376" s="90">
        <v>2353.1381818181821</v>
      </c>
      <c r="V2376" s="90">
        <v>3159.5454000000004</v>
      </c>
      <c r="W2376" s="90">
        <v>0.20458000000000001</v>
      </c>
      <c r="X2376" s="90">
        <v>667.98</v>
      </c>
      <c r="Y2376" s="90">
        <v>98.194380510728649</v>
      </c>
      <c r="Z2376" s="90">
        <v>60.376131469317365</v>
      </c>
      <c r="AA2376" s="90">
        <v>9.6310395814694942</v>
      </c>
      <c r="AB2376" s="90">
        <v>481.40500923636375</v>
      </c>
      <c r="AC2376" s="90">
        <v>646.37979793200009</v>
      </c>
      <c r="AD2376" s="90">
        <v>1295.9863587298792</v>
      </c>
    </row>
    <row r="2377" spans="1:30" x14ac:dyDescent="0.2">
      <c r="A2377" s="89" t="s">
        <v>1117</v>
      </c>
      <c r="B2377" s="89" t="s">
        <v>577</v>
      </c>
      <c r="C2377" s="89" t="s">
        <v>4</v>
      </c>
      <c r="D2377" s="89" t="s">
        <v>1034</v>
      </c>
      <c r="E2377" s="89" t="s">
        <v>604</v>
      </c>
      <c r="F2377" s="89" t="s">
        <v>604</v>
      </c>
      <c r="G2377" s="89" t="s">
        <v>541</v>
      </c>
      <c r="H2377" s="89" t="s">
        <v>472</v>
      </c>
      <c r="I2377" s="89" t="s">
        <v>506</v>
      </c>
      <c r="J2377" s="90">
        <v>53.674697999999999</v>
      </c>
      <c r="K2377" s="90">
        <v>91.740420999999998</v>
      </c>
      <c r="L2377" s="89" t="s">
        <v>24</v>
      </c>
      <c r="M2377" s="89" t="s">
        <v>38</v>
      </c>
      <c r="N2377" s="89"/>
      <c r="O2377" s="89" t="s">
        <v>38</v>
      </c>
      <c r="P2377" s="90" t="s">
        <v>542</v>
      </c>
      <c r="Q2377" s="89" t="s">
        <v>543</v>
      </c>
      <c r="R2377" s="90">
        <v>479.9803524818098</v>
      </c>
      <c r="S2377" s="90">
        <v>295.12235540774935</v>
      </c>
      <c r="T2377" s="90">
        <v>47.077131593848343</v>
      </c>
      <c r="U2377" s="90">
        <v>2386.0969230769228</v>
      </c>
      <c r="V2377" s="90">
        <v>3195.7299000000003</v>
      </c>
      <c r="W2377" s="90">
        <v>1.4198200000000001</v>
      </c>
      <c r="X2377" s="90">
        <v>675.63</v>
      </c>
      <c r="Y2377" s="90">
        <v>681.48570406072326</v>
      </c>
      <c r="Z2377" s="90">
        <v>419.02062265503071</v>
      </c>
      <c r="AA2377" s="90">
        <v>66.841052979577753</v>
      </c>
      <c r="AB2377" s="90">
        <v>3387.8281333230766</v>
      </c>
      <c r="AC2377" s="90">
        <v>4537.3612266180007</v>
      </c>
      <c r="AD2377" s="90">
        <v>9092.536739636409</v>
      </c>
    </row>
    <row r="2378" spans="1:30" x14ac:dyDescent="0.2">
      <c r="A2378" s="89" t="s">
        <v>1117</v>
      </c>
      <c r="B2378" s="89" t="s">
        <v>577</v>
      </c>
      <c r="C2378" s="89" t="s">
        <v>5</v>
      </c>
      <c r="D2378" s="89" t="s">
        <v>1034</v>
      </c>
      <c r="E2378" s="89" t="s">
        <v>604</v>
      </c>
      <c r="F2378" s="89" t="s">
        <v>604</v>
      </c>
      <c r="G2378" s="89" t="s">
        <v>541</v>
      </c>
      <c r="H2378" s="89" t="s">
        <v>472</v>
      </c>
      <c r="I2378" s="89" t="s">
        <v>506</v>
      </c>
      <c r="J2378" s="90">
        <v>53.674697999999999</v>
      </c>
      <c r="K2378" s="90">
        <v>91.740420999999998</v>
      </c>
      <c r="L2378" s="89" t="s">
        <v>24</v>
      </c>
      <c r="M2378" s="89" t="s">
        <v>38</v>
      </c>
      <c r="N2378" s="89"/>
      <c r="O2378" s="89" t="s">
        <v>38</v>
      </c>
      <c r="P2378" s="90" t="s">
        <v>542</v>
      </c>
      <c r="Q2378" s="89" t="s">
        <v>543</v>
      </c>
      <c r="R2378" s="90">
        <v>479.9803524818098</v>
      </c>
      <c r="S2378" s="90">
        <v>295.12235540774935</v>
      </c>
      <c r="T2378" s="90">
        <v>47.077131593848343</v>
      </c>
      <c r="U2378" s="90">
        <v>2386.0969230769228</v>
      </c>
      <c r="V2378" s="90">
        <v>3195.7299000000003</v>
      </c>
      <c r="W2378" s="90">
        <v>1.18537</v>
      </c>
      <c r="X2378" s="90">
        <v>675.63</v>
      </c>
      <c r="Y2378" s="90">
        <v>568.95431042136295</v>
      </c>
      <c r="Z2378" s="90">
        <v>349.82918642968389</v>
      </c>
      <c r="AA2378" s="90">
        <v>55.803819477400012</v>
      </c>
      <c r="AB2378" s="90">
        <v>2828.407709707692</v>
      </c>
      <c r="AC2378" s="90">
        <v>3788.1223515630004</v>
      </c>
      <c r="AD2378" s="90">
        <v>7591.1173775991392</v>
      </c>
    </row>
    <row r="2379" spans="1:30" x14ac:dyDescent="0.2">
      <c r="A2379" s="89" t="s">
        <v>1117</v>
      </c>
      <c r="B2379" s="89" t="s">
        <v>577</v>
      </c>
      <c r="C2379" s="89" t="s">
        <v>10</v>
      </c>
      <c r="D2379" s="89" t="s">
        <v>1034</v>
      </c>
      <c r="E2379" s="89" t="s">
        <v>604</v>
      </c>
      <c r="F2379" s="89" t="s">
        <v>604</v>
      </c>
      <c r="G2379" s="89" t="s">
        <v>541</v>
      </c>
      <c r="H2379" s="89" t="s">
        <v>472</v>
      </c>
      <c r="I2379" s="89" t="s">
        <v>506</v>
      </c>
      <c r="J2379" s="90">
        <v>53.674697999999999</v>
      </c>
      <c r="K2379" s="90">
        <v>91.740420999999998</v>
      </c>
      <c r="L2379" s="89" t="s">
        <v>24</v>
      </c>
      <c r="M2379" s="89" t="s">
        <v>38</v>
      </c>
      <c r="N2379" s="89"/>
      <c r="O2379" s="89" t="s">
        <v>38</v>
      </c>
      <c r="P2379" s="90" t="s">
        <v>542</v>
      </c>
      <c r="Q2379" s="89" t="s">
        <v>543</v>
      </c>
      <c r="R2379" s="90">
        <v>479.9803524818098</v>
      </c>
      <c r="S2379" s="90">
        <v>295.12235540774935</v>
      </c>
      <c r="T2379" s="90">
        <v>47.077131593848343</v>
      </c>
      <c r="U2379" s="90">
        <v>2386.0969230769228</v>
      </c>
      <c r="V2379" s="90">
        <v>3195.7299000000003</v>
      </c>
      <c r="W2379" s="90">
        <v>0.35654000000000002</v>
      </c>
      <c r="X2379" s="90">
        <v>675.63</v>
      </c>
      <c r="Y2379" s="90">
        <v>171.13219487386448</v>
      </c>
      <c r="Z2379" s="90">
        <v>105.22292459707896</v>
      </c>
      <c r="AA2379" s="90">
        <v>16.784880498470688</v>
      </c>
      <c r="AB2379" s="90">
        <v>850.73899695384614</v>
      </c>
      <c r="AC2379" s="90">
        <v>1139.4055385460001</v>
      </c>
      <c r="AD2379" s="90">
        <v>2283.2845354692604</v>
      </c>
    </row>
    <row r="2380" spans="1:30" x14ac:dyDescent="0.2">
      <c r="A2380" s="89" t="s">
        <v>1117</v>
      </c>
      <c r="B2380" s="89" t="s">
        <v>577</v>
      </c>
      <c r="C2380" s="89" t="s">
        <v>9</v>
      </c>
      <c r="D2380" s="89" t="s">
        <v>1034</v>
      </c>
      <c r="E2380" s="89" t="s">
        <v>604</v>
      </c>
      <c r="F2380" s="89" t="s">
        <v>604</v>
      </c>
      <c r="G2380" s="89" t="s">
        <v>541</v>
      </c>
      <c r="H2380" s="89" t="s">
        <v>472</v>
      </c>
      <c r="I2380" s="89" t="s">
        <v>506</v>
      </c>
      <c r="J2380" s="90">
        <v>53.674697999999999</v>
      </c>
      <c r="K2380" s="90">
        <v>91.740420999999998</v>
      </c>
      <c r="L2380" s="89" t="s">
        <v>24</v>
      </c>
      <c r="M2380" s="89" t="s">
        <v>38</v>
      </c>
      <c r="N2380" s="89"/>
      <c r="O2380" s="89" t="s">
        <v>38</v>
      </c>
      <c r="P2380" s="90" t="s">
        <v>542</v>
      </c>
      <c r="Q2380" s="89" t="s">
        <v>543</v>
      </c>
      <c r="R2380" s="90">
        <v>479.9803524818098</v>
      </c>
      <c r="S2380" s="90">
        <v>295.12235540774935</v>
      </c>
      <c r="T2380" s="90">
        <v>47.077131593848343</v>
      </c>
      <c r="U2380" s="90">
        <v>2386.0969230769228</v>
      </c>
      <c r="V2380" s="90">
        <v>3195.7299000000003</v>
      </c>
      <c r="W2380" s="90">
        <v>8.3419999999999994E-2</v>
      </c>
      <c r="X2380" s="90">
        <v>675.63</v>
      </c>
      <c r="Y2380" s="90">
        <v>40.03996100403257</v>
      </c>
      <c r="Z2380" s="90">
        <v>24.619106888114448</v>
      </c>
      <c r="AA2380" s="90">
        <v>3.9271743175588285</v>
      </c>
      <c r="AB2380" s="90">
        <v>199.0482053230769</v>
      </c>
      <c r="AC2380" s="90">
        <v>266.58778825799999</v>
      </c>
      <c r="AD2380" s="90">
        <v>534.22223579078275</v>
      </c>
    </row>
    <row r="2381" spans="1:30" x14ac:dyDescent="0.2">
      <c r="A2381" s="89" t="s">
        <v>1117</v>
      </c>
      <c r="B2381" s="89" t="s">
        <v>578</v>
      </c>
      <c r="C2381" s="89" t="s">
        <v>6</v>
      </c>
      <c r="D2381" s="89" t="s">
        <v>1034</v>
      </c>
      <c r="E2381" s="89" t="s">
        <v>604</v>
      </c>
      <c r="F2381" s="89" t="s">
        <v>604</v>
      </c>
      <c r="G2381" s="89" t="s">
        <v>541</v>
      </c>
      <c r="H2381" s="89" t="s">
        <v>472</v>
      </c>
      <c r="I2381" s="89" t="s">
        <v>506</v>
      </c>
      <c r="J2381" s="90">
        <v>53.674697999999999</v>
      </c>
      <c r="K2381" s="90">
        <v>91.740420999999998</v>
      </c>
      <c r="L2381" s="89" t="s">
        <v>24</v>
      </c>
      <c r="M2381" s="89" t="s">
        <v>38</v>
      </c>
      <c r="N2381" s="89"/>
      <c r="O2381" s="89" t="s">
        <v>38</v>
      </c>
      <c r="P2381" s="90" t="s">
        <v>542</v>
      </c>
      <c r="Q2381" s="89" t="s">
        <v>543</v>
      </c>
      <c r="R2381" s="90">
        <v>479.9803524818098</v>
      </c>
      <c r="S2381" s="90">
        <v>295.12235540774935</v>
      </c>
      <c r="T2381" s="90">
        <v>47.077131593848343</v>
      </c>
      <c r="U2381" s="90">
        <v>2353.1381818181821</v>
      </c>
      <c r="V2381" s="90">
        <v>3195.7299000000003</v>
      </c>
      <c r="W2381" s="90">
        <v>0.27350999999999998</v>
      </c>
      <c r="X2381" s="90">
        <v>675.63</v>
      </c>
      <c r="Y2381" s="90">
        <v>131.27942620729979</v>
      </c>
      <c r="Z2381" s="90">
        <v>80.718915427573521</v>
      </c>
      <c r="AA2381" s="90">
        <v>12.87606626223346</v>
      </c>
      <c r="AB2381" s="90">
        <v>643.60682410909089</v>
      </c>
      <c r="AC2381" s="90">
        <v>874.06408494899995</v>
      </c>
      <c r="AD2381" s="90">
        <v>1742.5453169551974</v>
      </c>
    </row>
    <row r="2382" spans="1:30" x14ac:dyDescent="0.2">
      <c r="A2382" s="89" t="s">
        <v>1117</v>
      </c>
      <c r="B2382" s="89" t="s">
        <v>578</v>
      </c>
      <c r="C2382" s="89" t="s">
        <v>7</v>
      </c>
      <c r="D2382" s="89" t="s">
        <v>1034</v>
      </c>
      <c r="E2382" s="89" t="s">
        <v>604</v>
      </c>
      <c r="F2382" s="89" t="s">
        <v>604</v>
      </c>
      <c r="G2382" s="89" t="s">
        <v>541</v>
      </c>
      <c r="H2382" s="89" t="s">
        <v>472</v>
      </c>
      <c r="I2382" s="89" t="s">
        <v>506</v>
      </c>
      <c r="J2382" s="90">
        <v>53.674697999999999</v>
      </c>
      <c r="K2382" s="90">
        <v>91.740420999999998</v>
      </c>
      <c r="L2382" s="89" t="s">
        <v>24</v>
      </c>
      <c r="M2382" s="89" t="s">
        <v>38</v>
      </c>
      <c r="N2382" s="89"/>
      <c r="O2382" s="89" t="s">
        <v>38</v>
      </c>
      <c r="P2382" s="90" t="s">
        <v>542</v>
      </c>
      <c r="Q2382" s="89" t="s">
        <v>543</v>
      </c>
      <c r="R2382" s="90">
        <v>479.9803524818098</v>
      </c>
      <c r="S2382" s="90">
        <v>295.12235540774935</v>
      </c>
      <c r="T2382" s="90">
        <v>47.077131593848343</v>
      </c>
      <c r="U2382" s="90">
        <v>2353.1381818181821</v>
      </c>
      <c r="V2382" s="90">
        <v>3195.7299000000003</v>
      </c>
      <c r="W2382" s="90">
        <v>0.19555</v>
      </c>
      <c r="X2382" s="90">
        <v>675.63</v>
      </c>
      <c r="Y2382" s="90">
        <v>93.860157927817909</v>
      </c>
      <c r="Z2382" s="90">
        <v>57.711176599985386</v>
      </c>
      <c r="AA2382" s="90">
        <v>9.2059330831770438</v>
      </c>
      <c r="AB2382" s="90">
        <v>460.15617145454553</v>
      </c>
      <c r="AC2382" s="90">
        <v>624.92498194500001</v>
      </c>
      <c r="AD2382" s="90">
        <v>1245.8584210105259</v>
      </c>
    </row>
    <row r="2383" spans="1:30" x14ac:dyDescent="0.2">
      <c r="A2383" s="89" t="s">
        <v>1117</v>
      </c>
      <c r="B2383" s="89" t="s">
        <v>577</v>
      </c>
      <c r="C2383" s="89" t="s">
        <v>4</v>
      </c>
      <c r="D2383" s="89" t="s">
        <v>1035</v>
      </c>
      <c r="E2383" s="89" t="s">
        <v>604</v>
      </c>
      <c r="F2383" s="89" t="s">
        <v>604</v>
      </c>
      <c r="G2383" s="89" t="s">
        <v>541</v>
      </c>
      <c r="H2383" s="89" t="s">
        <v>472</v>
      </c>
      <c r="I2383" s="89" t="s">
        <v>507</v>
      </c>
      <c r="J2383" s="90">
        <v>55.529288000000001</v>
      </c>
      <c r="K2383" s="90">
        <v>89.175703999999996</v>
      </c>
      <c r="L2383" s="89" t="s">
        <v>24</v>
      </c>
      <c r="M2383" s="89" t="s">
        <v>38</v>
      </c>
      <c r="N2383" s="89"/>
      <c r="O2383" s="89" t="s">
        <v>38</v>
      </c>
      <c r="P2383" s="90" t="s">
        <v>542</v>
      </c>
      <c r="Q2383" s="89" t="s">
        <v>543</v>
      </c>
      <c r="R2383" s="90">
        <v>479.9803524818098</v>
      </c>
      <c r="S2383" s="90">
        <v>295.12235540774935</v>
      </c>
      <c r="T2383" s="90">
        <v>47.077131593848343</v>
      </c>
      <c r="U2383" s="90">
        <v>2386.0969230769228</v>
      </c>
      <c r="V2383" s="90">
        <v>1485.2673</v>
      </c>
      <c r="W2383" s="90">
        <v>2.0406599999999999</v>
      </c>
      <c r="X2383" s="90">
        <v>314.01</v>
      </c>
      <c r="Y2383" s="90">
        <v>979.47670609552995</v>
      </c>
      <c r="Z2383" s="90">
        <v>602.24438578637773</v>
      </c>
      <c r="AA2383" s="90">
        <v>96.068419358302549</v>
      </c>
      <c r="AB2383" s="90">
        <v>4869.2125470461533</v>
      </c>
      <c r="AC2383" s="90">
        <v>3030.9255684179998</v>
      </c>
      <c r="AD2383" s="90">
        <v>9577.9276267043642</v>
      </c>
    </row>
    <row r="2384" spans="1:30" x14ac:dyDescent="0.2">
      <c r="A2384" s="89" t="s">
        <v>1117</v>
      </c>
      <c r="B2384" s="89" t="s">
        <v>577</v>
      </c>
      <c r="C2384" s="89" t="s">
        <v>5</v>
      </c>
      <c r="D2384" s="89" t="s">
        <v>1035</v>
      </c>
      <c r="E2384" s="89" t="s">
        <v>604</v>
      </c>
      <c r="F2384" s="89" t="s">
        <v>604</v>
      </c>
      <c r="G2384" s="89" t="s">
        <v>541</v>
      </c>
      <c r="H2384" s="89" t="s">
        <v>472</v>
      </c>
      <c r="I2384" s="89" t="s">
        <v>507</v>
      </c>
      <c r="J2384" s="90">
        <v>55.529288000000001</v>
      </c>
      <c r="K2384" s="90">
        <v>89.175703999999996</v>
      </c>
      <c r="L2384" s="89" t="s">
        <v>24</v>
      </c>
      <c r="M2384" s="89" t="s">
        <v>38</v>
      </c>
      <c r="N2384" s="89"/>
      <c r="O2384" s="89" t="s">
        <v>38</v>
      </c>
      <c r="P2384" s="90" t="s">
        <v>542</v>
      </c>
      <c r="Q2384" s="89" t="s">
        <v>543</v>
      </c>
      <c r="R2384" s="90">
        <v>479.9803524818098</v>
      </c>
      <c r="S2384" s="90">
        <v>295.12235540774935</v>
      </c>
      <c r="T2384" s="90">
        <v>47.077131593848343</v>
      </c>
      <c r="U2384" s="90">
        <v>2386.0969230769228</v>
      </c>
      <c r="V2384" s="90">
        <v>1485.2673</v>
      </c>
      <c r="W2384" s="90">
        <v>1.7036899999999999</v>
      </c>
      <c r="X2384" s="90">
        <v>314.01</v>
      </c>
      <c r="Y2384" s="90">
        <v>817.7377267197345</v>
      </c>
      <c r="Z2384" s="90">
        <v>502.79700568462846</v>
      </c>
      <c r="AA2384" s="90">
        <v>80.204838325123475</v>
      </c>
      <c r="AB2384" s="90">
        <v>4065.1694668769223</v>
      </c>
      <c r="AC2384" s="90">
        <v>2530.4350463369997</v>
      </c>
      <c r="AD2384" s="90">
        <v>7996.3440839434079</v>
      </c>
    </row>
    <row r="2385" spans="1:30" x14ac:dyDescent="0.2">
      <c r="A2385" s="89" t="s">
        <v>1117</v>
      </c>
      <c r="B2385" s="89" t="s">
        <v>577</v>
      </c>
      <c r="C2385" s="89" t="s">
        <v>10</v>
      </c>
      <c r="D2385" s="89" t="s">
        <v>1035</v>
      </c>
      <c r="E2385" s="89" t="s">
        <v>604</v>
      </c>
      <c r="F2385" s="89" t="s">
        <v>604</v>
      </c>
      <c r="G2385" s="89" t="s">
        <v>541</v>
      </c>
      <c r="H2385" s="89" t="s">
        <v>472</v>
      </c>
      <c r="I2385" s="89" t="s">
        <v>507</v>
      </c>
      <c r="J2385" s="90">
        <v>55.529288000000001</v>
      </c>
      <c r="K2385" s="90">
        <v>89.175703999999996</v>
      </c>
      <c r="L2385" s="89" t="s">
        <v>24</v>
      </c>
      <c r="M2385" s="89" t="s">
        <v>38</v>
      </c>
      <c r="N2385" s="89"/>
      <c r="O2385" s="89" t="s">
        <v>38</v>
      </c>
      <c r="P2385" s="90" t="s">
        <v>542</v>
      </c>
      <c r="Q2385" s="89" t="s">
        <v>543</v>
      </c>
      <c r="R2385" s="90">
        <v>479.9803524818098</v>
      </c>
      <c r="S2385" s="90">
        <v>295.12235540774935</v>
      </c>
      <c r="T2385" s="90">
        <v>47.077131593848343</v>
      </c>
      <c r="U2385" s="90">
        <v>2386.0969230769228</v>
      </c>
      <c r="V2385" s="90">
        <v>1485.2673</v>
      </c>
      <c r="W2385" s="90">
        <v>0.51244999999999996</v>
      </c>
      <c r="X2385" s="90">
        <v>314.01</v>
      </c>
      <c r="Y2385" s="90">
        <v>245.96593162930341</v>
      </c>
      <c r="Z2385" s="90">
        <v>151.23545102870114</v>
      </c>
      <c r="AA2385" s="90">
        <v>24.124676085267581</v>
      </c>
      <c r="AB2385" s="90">
        <v>1222.7553682307689</v>
      </c>
      <c r="AC2385" s="90">
        <v>761.12522788499996</v>
      </c>
      <c r="AD2385" s="90">
        <v>2405.206654859041</v>
      </c>
    </row>
    <row r="2386" spans="1:30" x14ac:dyDescent="0.2">
      <c r="A2386" s="89" t="s">
        <v>1117</v>
      </c>
      <c r="B2386" s="89" t="s">
        <v>577</v>
      </c>
      <c r="C2386" s="89" t="s">
        <v>9</v>
      </c>
      <c r="D2386" s="89" t="s">
        <v>1035</v>
      </c>
      <c r="E2386" s="89" t="s">
        <v>604</v>
      </c>
      <c r="F2386" s="89" t="s">
        <v>604</v>
      </c>
      <c r="G2386" s="89" t="s">
        <v>541</v>
      </c>
      <c r="H2386" s="89" t="s">
        <v>472</v>
      </c>
      <c r="I2386" s="89" t="s">
        <v>507</v>
      </c>
      <c r="J2386" s="90">
        <v>55.529288000000001</v>
      </c>
      <c r="K2386" s="90">
        <v>89.175703999999996</v>
      </c>
      <c r="L2386" s="89" t="s">
        <v>24</v>
      </c>
      <c r="M2386" s="89" t="s">
        <v>38</v>
      </c>
      <c r="N2386" s="89"/>
      <c r="O2386" s="89" t="s">
        <v>38</v>
      </c>
      <c r="P2386" s="90" t="s">
        <v>542</v>
      </c>
      <c r="Q2386" s="89" t="s">
        <v>543</v>
      </c>
      <c r="R2386" s="90">
        <v>479.9803524818098</v>
      </c>
      <c r="S2386" s="90">
        <v>295.12235540774935</v>
      </c>
      <c r="T2386" s="90">
        <v>47.077131593848343</v>
      </c>
      <c r="U2386" s="90">
        <v>2386.0969230769228</v>
      </c>
      <c r="V2386" s="90">
        <v>1485.2673</v>
      </c>
      <c r="W2386" s="90">
        <v>0.11990000000000001</v>
      </c>
      <c r="X2386" s="90">
        <v>314.01</v>
      </c>
      <c r="Y2386" s="90">
        <v>57.549644262568997</v>
      </c>
      <c r="Z2386" s="90">
        <v>35.385170413389147</v>
      </c>
      <c r="AA2386" s="90">
        <v>5.6445480781024164</v>
      </c>
      <c r="AB2386" s="90">
        <v>286.09302107692304</v>
      </c>
      <c r="AC2386" s="90">
        <v>178.08354927000002</v>
      </c>
      <c r="AD2386" s="90">
        <v>562.75593310098361</v>
      </c>
    </row>
    <row r="2387" spans="1:30" x14ac:dyDescent="0.2">
      <c r="A2387" s="89" t="s">
        <v>1117</v>
      </c>
      <c r="B2387" s="89" t="s">
        <v>578</v>
      </c>
      <c r="C2387" s="89" t="s">
        <v>6</v>
      </c>
      <c r="D2387" s="89" t="s">
        <v>1035</v>
      </c>
      <c r="E2387" s="89" t="s">
        <v>604</v>
      </c>
      <c r="F2387" s="89" t="s">
        <v>604</v>
      </c>
      <c r="G2387" s="89" t="s">
        <v>541</v>
      </c>
      <c r="H2387" s="89" t="s">
        <v>472</v>
      </c>
      <c r="I2387" s="89" t="s">
        <v>507</v>
      </c>
      <c r="J2387" s="90">
        <v>55.529288000000001</v>
      </c>
      <c r="K2387" s="90">
        <v>89.175703999999996</v>
      </c>
      <c r="L2387" s="89" t="s">
        <v>24</v>
      </c>
      <c r="M2387" s="89" t="s">
        <v>38</v>
      </c>
      <c r="N2387" s="89"/>
      <c r="O2387" s="89" t="s">
        <v>38</v>
      </c>
      <c r="P2387" s="90" t="s">
        <v>542</v>
      </c>
      <c r="Q2387" s="89" t="s">
        <v>543</v>
      </c>
      <c r="R2387" s="90">
        <v>479.9803524818098</v>
      </c>
      <c r="S2387" s="90">
        <v>295.12235540774935</v>
      </c>
      <c r="T2387" s="90">
        <v>47.077131593848343</v>
      </c>
      <c r="U2387" s="90">
        <v>2353.1381818181821</v>
      </c>
      <c r="V2387" s="90">
        <v>1485.2673</v>
      </c>
      <c r="W2387" s="90">
        <v>0.39311000000000001</v>
      </c>
      <c r="X2387" s="90">
        <v>314.01</v>
      </c>
      <c r="Y2387" s="90">
        <v>188.68507636412426</v>
      </c>
      <c r="Z2387" s="90">
        <v>116.01554913434035</v>
      </c>
      <c r="AA2387" s="90">
        <v>18.506491200857724</v>
      </c>
      <c r="AB2387" s="90">
        <v>925.04215065454559</v>
      </c>
      <c r="AC2387" s="90">
        <v>583.87342830299997</v>
      </c>
      <c r="AD2387" s="90">
        <v>1832.122695656868</v>
      </c>
    </row>
    <row r="2388" spans="1:30" x14ac:dyDescent="0.2">
      <c r="A2388" s="89" t="s">
        <v>1117</v>
      </c>
      <c r="B2388" s="89" t="s">
        <v>578</v>
      </c>
      <c r="C2388" s="89" t="s">
        <v>7</v>
      </c>
      <c r="D2388" s="89" t="s">
        <v>1035</v>
      </c>
      <c r="E2388" s="89" t="s">
        <v>604</v>
      </c>
      <c r="F2388" s="89" t="s">
        <v>604</v>
      </c>
      <c r="G2388" s="89" t="s">
        <v>541</v>
      </c>
      <c r="H2388" s="89" t="s">
        <v>472</v>
      </c>
      <c r="I2388" s="89" t="s">
        <v>507</v>
      </c>
      <c r="J2388" s="90">
        <v>55.529288000000001</v>
      </c>
      <c r="K2388" s="90">
        <v>89.175703999999996</v>
      </c>
      <c r="L2388" s="89" t="s">
        <v>24</v>
      </c>
      <c r="M2388" s="89" t="s">
        <v>38</v>
      </c>
      <c r="N2388" s="89"/>
      <c r="O2388" s="89" t="s">
        <v>38</v>
      </c>
      <c r="P2388" s="90" t="s">
        <v>542</v>
      </c>
      <c r="Q2388" s="89" t="s">
        <v>543</v>
      </c>
      <c r="R2388" s="90">
        <v>479.9803524818098</v>
      </c>
      <c r="S2388" s="90">
        <v>295.12235540774935</v>
      </c>
      <c r="T2388" s="90">
        <v>47.077131593848343</v>
      </c>
      <c r="U2388" s="90">
        <v>2353.1381818181821</v>
      </c>
      <c r="V2388" s="90">
        <v>1485.2673</v>
      </c>
      <c r="W2388" s="90">
        <v>0.28105999999999998</v>
      </c>
      <c r="X2388" s="90">
        <v>314.01</v>
      </c>
      <c r="Y2388" s="90">
        <v>134.90327786853746</v>
      </c>
      <c r="Z2388" s="90">
        <v>82.947089210902021</v>
      </c>
      <c r="AA2388" s="90">
        <v>13.231498605767014</v>
      </c>
      <c r="AB2388" s="90">
        <v>661.37301738181827</v>
      </c>
      <c r="AC2388" s="90">
        <v>417.44922733799996</v>
      </c>
      <c r="AD2388" s="90">
        <v>1309.9041104050248</v>
      </c>
    </row>
    <row r="2389" spans="1:30" x14ac:dyDescent="0.2">
      <c r="A2389" s="89" t="s">
        <v>1117</v>
      </c>
      <c r="B2389" s="89" t="s">
        <v>577</v>
      </c>
      <c r="C2389" s="89" t="s">
        <v>4</v>
      </c>
      <c r="D2389" s="89" t="s">
        <v>1036</v>
      </c>
      <c r="E2389" s="89" t="s">
        <v>605</v>
      </c>
      <c r="F2389" s="89" t="s">
        <v>605</v>
      </c>
      <c r="G2389" s="89" t="s">
        <v>541</v>
      </c>
      <c r="H2389" s="89" t="s">
        <v>472</v>
      </c>
      <c r="I2389" s="89" t="s">
        <v>508</v>
      </c>
      <c r="J2389" s="90">
        <v>56.060997</v>
      </c>
      <c r="K2389" s="90">
        <v>92.837254999999999</v>
      </c>
      <c r="L2389" s="89" t="s">
        <v>24</v>
      </c>
      <c r="M2389" s="89" t="s">
        <v>38</v>
      </c>
      <c r="N2389" s="89"/>
      <c r="O2389" s="89" t="s">
        <v>38</v>
      </c>
      <c r="P2389" s="90" t="s">
        <v>542</v>
      </c>
      <c r="Q2389" s="89" t="s">
        <v>543</v>
      </c>
      <c r="R2389" s="90">
        <v>803.68962954714027</v>
      </c>
      <c r="S2389" s="90">
        <v>496.20696348756223</v>
      </c>
      <c r="T2389" s="90">
        <v>78.169586935746437</v>
      </c>
      <c r="U2389" s="90">
        <v>2937.0238461538461</v>
      </c>
      <c r="V2389" s="90">
        <v>867.7924085303008</v>
      </c>
      <c r="W2389" s="90">
        <v>2.0406599999999999</v>
      </c>
      <c r="X2389" s="90">
        <v>105.62</v>
      </c>
      <c r="Y2389" s="90">
        <v>1640.0572794316672</v>
      </c>
      <c r="Z2389" s="90">
        <v>1012.5897021105287</v>
      </c>
      <c r="AA2389" s="90">
        <v>159.51754927630031</v>
      </c>
      <c r="AB2389" s="90">
        <v>5993.4670818923069</v>
      </c>
      <c r="AC2389" s="90">
        <v>1770.8692563914435</v>
      </c>
      <c r="AD2389" s="90">
        <v>10576.500869102247</v>
      </c>
    </row>
    <row r="2390" spans="1:30" x14ac:dyDescent="0.2">
      <c r="A2390" s="89" t="s">
        <v>1117</v>
      </c>
      <c r="B2390" s="89" t="s">
        <v>577</v>
      </c>
      <c r="C2390" s="89" t="s">
        <v>5</v>
      </c>
      <c r="D2390" s="89" t="s">
        <v>1036</v>
      </c>
      <c r="E2390" s="89" t="s">
        <v>605</v>
      </c>
      <c r="F2390" s="89" t="s">
        <v>605</v>
      </c>
      <c r="G2390" s="89" t="s">
        <v>541</v>
      </c>
      <c r="H2390" s="89" t="s">
        <v>472</v>
      </c>
      <c r="I2390" s="89" t="s">
        <v>508</v>
      </c>
      <c r="J2390" s="90">
        <v>56.060997</v>
      </c>
      <c r="K2390" s="90">
        <v>92.837254999999999</v>
      </c>
      <c r="L2390" s="89" t="s">
        <v>24</v>
      </c>
      <c r="M2390" s="89" t="s">
        <v>38</v>
      </c>
      <c r="N2390" s="89"/>
      <c r="O2390" s="89" t="s">
        <v>38</v>
      </c>
      <c r="P2390" s="90" t="s">
        <v>542</v>
      </c>
      <c r="Q2390" s="89" t="s">
        <v>543</v>
      </c>
      <c r="R2390" s="90">
        <v>803.68962954714027</v>
      </c>
      <c r="S2390" s="90">
        <v>496.20696348756223</v>
      </c>
      <c r="T2390" s="90">
        <v>78.169586935746437</v>
      </c>
      <c r="U2390" s="90">
        <v>2937.0238461538461</v>
      </c>
      <c r="V2390" s="90">
        <v>867.7924085303008</v>
      </c>
      <c r="W2390" s="90">
        <v>1.7036899999999999</v>
      </c>
      <c r="X2390" s="90">
        <v>105.62</v>
      </c>
      <c r="Y2390" s="90">
        <v>1369.2379849631673</v>
      </c>
      <c r="Z2390" s="90">
        <v>845.38284162412492</v>
      </c>
      <c r="AA2390" s="90">
        <v>133.17674356656184</v>
      </c>
      <c r="AB2390" s="90">
        <v>5003.7781564538454</v>
      </c>
      <c r="AC2390" s="90">
        <v>1478.4492484889881</v>
      </c>
      <c r="AD2390" s="90">
        <v>8830.0249750966886</v>
      </c>
    </row>
    <row r="2391" spans="1:30" x14ac:dyDescent="0.2">
      <c r="A2391" s="89" t="s">
        <v>1117</v>
      </c>
      <c r="B2391" s="89" t="s">
        <v>577</v>
      </c>
      <c r="C2391" s="89" t="s">
        <v>10</v>
      </c>
      <c r="D2391" s="89" t="s">
        <v>1036</v>
      </c>
      <c r="E2391" s="89" t="s">
        <v>605</v>
      </c>
      <c r="F2391" s="89" t="s">
        <v>605</v>
      </c>
      <c r="G2391" s="89" t="s">
        <v>541</v>
      </c>
      <c r="H2391" s="89" t="s">
        <v>472</v>
      </c>
      <c r="I2391" s="89" t="s">
        <v>508</v>
      </c>
      <c r="J2391" s="90">
        <v>56.060997</v>
      </c>
      <c r="K2391" s="90">
        <v>92.837254999999999</v>
      </c>
      <c r="L2391" s="89" t="s">
        <v>24</v>
      </c>
      <c r="M2391" s="89" t="s">
        <v>38</v>
      </c>
      <c r="N2391" s="89"/>
      <c r="O2391" s="89" t="s">
        <v>38</v>
      </c>
      <c r="P2391" s="90" t="s">
        <v>542</v>
      </c>
      <c r="Q2391" s="89" t="s">
        <v>543</v>
      </c>
      <c r="R2391" s="90">
        <v>803.68962954714027</v>
      </c>
      <c r="S2391" s="90">
        <v>496.20696348756223</v>
      </c>
      <c r="T2391" s="90">
        <v>78.169586935746437</v>
      </c>
      <c r="U2391" s="90">
        <v>2937.0238461538461</v>
      </c>
      <c r="V2391" s="90">
        <v>867.7924085303008</v>
      </c>
      <c r="W2391" s="90">
        <v>0.51244999999999996</v>
      </c>
      <c r="X2391" s="90">
        <v>105.62</v>
      </c>
      <c r="Y2391" s="90">
        <v>411.85075066143202</v>
      </c>
      <c r="Z2391" s="90">
        <v>254.28125843920125</v>
      </c>
      <c r="AA2391" s="90">
        <v>40.058004825223257</v>
      </c>
      <c r="AB2391" s="90">
        <v>1505.0778699615382</v>
      </c>
      <c r="AC2391" s="90">
        <v>444.70021975135262</v>
      </c>
      <c r="AD2391" s="90">
        <v>2655.9681036387474</v>
      </c>
    </row>
    <row r="2392" spans="1:30" x14ac:dyDescent="0.2">
      <c r="A2392" s="89" t="s">
        <v>1117</v>
      </c>
      <c r="B2392" s="89" t="s">
        <v>577</v>
      </c>
      <c r="C2392" s="89" t="s">
        <v>9</v>
      </c>
      <c r="D2392" s="89" t="s">
        <v>1036</v>
      </c>
      <c r="E2392" s="89" t="s">
        <v>605</v>
      </c>
      <c r="F2392" s="89" t="s">
        <v>605</v>
      </c>
      <c r="G2392" s="89" t="s">
        <v>541</v>
      </c>
      <c r="H2392" s="89" t="s">
        <v>472</v>
      </c>
      <c r="I2392" s="89" t="s">
        <v>508</v>
      </c>
      <c r="J2392" s="90">
        <v>56.060997</v>
      </c>
      <c r="K2392" s="90">
        <v>92.837254999999999</v>
      </c>
      <c r="L2392" s="89" t="s">
        <v>24</v>
      </c>
      <c r="M2392" s="89" t="s">
        <v>38</v>
      </c>
      <c r="N2392" s="89"/>
      <c r="O2392" s="89" t="s">
        <v>38</v>
      </c>
      <c r="P2392" s="90" t="s">
        <v>542</v>
      </c>
      <c r="Q2392" s="89" t="s">
        <v>543</v>
      </c>
      <c r="R2392" s="90">
        <v>803.68962954714027</v>
      </c>
      <c r="S2392" s="90">
        <v>496.20696348756223</v>
      </c>
      <c r="T2392" s="90">
        <v>78.169586935746437</v>
      </c>
      <c r="U2392" s="90">
        <v>2937.0238461538461</v>
      </c>
      <c r="V2392" s="90">
        <v>867.7924085303008</v>
      </c>
      <c r="W2392" s="90">
        <v>0.11990000000000001</v>
      </c>
      <c r="X2392" s="90">
        <v>105.62</v>
      </c>
      <c r="Y2392" s="90">
        <v>96.362386582702129</v>
      </c>
      <c r="Z2392" s="90">
        <v>59.495214922158716</v>
      </c>
      <c r="AA2392" s="90">
        <v>9.3725334735959986</v>
      </c>
      <c r="AB2392" s="90">
        <v>352.14915915384614</v>
      </c>
      <c r="AC2392" s="90">
        <v>104.04830978278308</v>
      </c>
      <c r="AD2392" s="90">
        <v>621.42760391508614</v>
      </c>
    </row>
    <row r="2393" spans="1:30" x14ac:dyDescent="0.2">
      <c r="A2393" s="89" t="s">
        <v>1117</v>
      </c>
      <c r="B2393" s="89" t="s">
        <v>578</v>
      </c>
      <c r="C2393" s="89" t="s">
        <v>6</v>
      </c>
      <c r="D2393" s="89" t="s">
        <v>1036</v>
      </c>
      <c r="E2393" s="89" t="s">
        <v>605</v>
      </c>
      <c r="F2393" s="89" t="s">
        <v>605</v>
      </c>
      <c r="G2393" s="89" t="s">
        <v>541</v>
      </c>
      <c r="H2393" s="89" t="s">
        <v>472</v>
      </c>
      <c r="I2393" s="89" t="s">
        <v>508</v>
      </c>
      <c r="J2393" s="90">
        <v>56.060997</v>
      </c>
      <c r="K2393" s="90">
        <v>92.837254999999999</v>
      </c>
      <c r="L2393" s="89" t="s">
        <v>24</v>
      </c>
      <c r="M2393" s="89" t="s">
        <v>38</v>
      </c>
      <c r="N2393" s="89"/>
      <c r="O2393" s="89" t="s">
        <v>38</v>
      </c>
      <c r="P2393" s="90" t="s">
        <v>542</v>
      </c>
      <c r="Q2393" s="89" t="s">
        <v>543</v>
      </c>
      <c r="R2393" s="90">
        <v>803.68962954714027</v>
      </c>
      <c r="S2393" s="90">
        <v>496.20696348756223</v>
      </c>
      <c r="T2393" s="90">
        <v>78.169586935746437</v>
      </c>
      <c r="U2393" s="90">
        <v>2899.8109090909093</v>
      </c>
      <c r="V2393" s="90">
        <v>867.7924085303008</v>
      </c>
      <c r="W2393" s="90">
        <v>0.39311000000000001</v>
      </c>
      <c r="X2393" s="90">
        <v>105.62</v>
      </c>
      <c r="Y2393" s="90">
        <v>315.93843027127633</v>
      </c>
      <c r="Z2393" s="90">
        <v>195.06391941659561</v>
      </c>
      <c r="AA2393" s="90">
        <v>30.729246320311283</v>
      </c>
      <c r="AB2393" s="90">
        <v>1139.9446664727275</v>
      </c>
      <c r="AC2393" s="90">
        <v>341.13787371734657</v>
      </c>
      <c r="AD2393" s="90">
        <v>2022.8141361982573</v>
      </c>
    </row>
    <row r="2394" spans="1:30" x14ac:dyDescent="0.2">
      <c r="A2394" s="89" t="s">
        <v>1117</v>
      </c>
      <c r="B2394" s="89" t="s">
        <v>578</v>
      </c>
      <c r="C2394" s="89" t="s">
        <v>7</v>
      </c>
      <c r="D2394" s="89" t="s">
        <v>1036</v>
      </c>
      <c r="E2394" s="89" t="s">
        <v>605</v>
      </c>
      <c r="F2394" s="89" t="s">
        <v>605</v>
      </c>
      <c r="G2394" s="89" t="s">
        <v>541</v>
      </c>
      <c r="H2394" s="89" t="s">
        <v>472</v>
      </c>
      <c r="I2394" s="89" t="s">
        <v>508</v>
      </c>
      <c r="J2394" s="90">
        <v>56.060997</v>
      </c>
      <c r="K2394" s="90">
        <v>92.837254999999999</v>
      </c>
      <c r="L2394" s="89" t="s">
        <v>24</v>
      </c>
      <c r="M2394" s="89" t="s">
        <v>38</v>
      </c>
      <c r="N2394" s="89"/>
      <c r="O2394" s="89" t="s">
        <v>38</v>
      </c>
      <c r="P2394" s="90" t="s">
        <v>542</v>
      </c>
      <c r="Q2394" s="89" t="s">
        <v>543</v>
      </c>
      <c r="R2394" s="90">
        <v>803.68962954714027</v>
      </c>
      <c r="S2394" s="90">
        <v>496.20696348756223</v>
      </c>
      <c r="T2394" s="90">
        <v>78.169586935746437</v>
      </c>
      <c r="U2394" s="90">
        <v>2899.8109090909093</v>
      </c>
      <c r="V2394" s="90">
        <v>867.7924085303008</v>
      </c>
      <c r="W2394" s="90">
        <v>0.28105999999999998</v>
      </c>
      <c r="X2394" s="90">
        <v>105.62</v>
      </c>
      <c r="Y2394" s="90">
        <v>225.88500728051923</v>
      </c>
      <c r="Z2394" s="90">
        <v>139.46392915781422</v>
      </c>
      <c r="AA2394" s="90">
        <v>21.97034410416089</v>
      </c>
      <c r="AB2394" s="90">
        <v>815.02085410909092</v>
      </c>
      <c r="AC2394" s="90">
        <v>243.90173434152632</v>
      </c>
      <c r="AD2394" s="90">
        <v>1446.2418689931114</v>
      </c>
    </row>
    <row r="2395" spans="1:30" x14ac:dyDescent="0.2">
      <c r="A2395" s="89" t="s">
        <v>1117</v>
      </c>
      <c r="B2395" s="89" t="s">
        <v>577</v>
      </c>
      <c r="C2395" s="89" t="s">
        <v>4</v>
      </c>
      <c r="D2395" s="89" t="s">
        <v>1037</v>
      </c>
      <c r="E2395" s="89" t="s">
        <v>604</v>
      </c>
      <c r="F2395" s="89" t="s">
        <v>604</v>
      </c>
      <c r="G2395" s="89" t="s">
        <v>541</v>
      </c>
      <c r="H2395" s="89" t="s">
        <v>472</v>
      </c>
      <c r="I2395" s="89" t="s">
        <v>512</v>
      </c>
      <c r="J2395" s="90">
        <v>53.684041999999998</v>
      </c>
      <c r="K2395" s="90">
        <v>91.697096000000002</v>
      </c>
      <c r="L2395" s="89" t="s">
        <v>24</v>
      </c>
      <c r="M2395" s="89" t="s">
        <v>38</v>
      </c>
      <c r="N2395" s="89"/>
      <c r="O2395" s="89" t="s">
        <v>38</v>
      </c>
      <c r="P2395" s="90" t="s">
        <v>542</v>
      </c>
      <c r="Q2395" s="89" t="s">
        <v>543</v>
      </c>
      <c r="R2395" s="90">
        <v>479.9803524818098</v>
      </c>
      <c r="S2395" s="90">
        <v>295.12235540774935</v>
      </c>
      <c r="T2395" s="90">
        <v>47.077131593848343</v>
      </c>
      <c r="U2395" s="90">
        <v>2386.0969230769228</v>
      </c>
      <c r="V2395" s="90">
        <v>3177.8978000000002</v>
      </c>
      <c r="W2395" s="90">
        <v>2.0406599999999999</v>
      </c>
      <c r="X2395" s="90">
        <v>671.86</v>
      </c>
      <c r="Y2395" s="90">
        <v>979.47670609552995</v>
      </c>
      <c r="Z2395" s="90">
        <v>602.24438578637773</v>
      </c>
      <c r="AA2395" s="90">
        <v>96.068419358302549</v>
      </c>
      <c r="AB2395" s="90">
        <v>4869.2125470461533</v>
      </c>
      <c r="AC2395" s="90">
        <v>6485.0089245480003</v>
      </c>
      <c r="AD2395" s="90">
        <v>13032.010982834363</v>
      </c>
    </row>
    <row r="2396" spans="1:30" x14ac:dyDescent="0.2">
      <c r="A2396" s="89" t="s">
        <v>1117</v>
      </c>
      <c r="B2396" s="89" t="s">
        <v>577</v>
      </c>
      <c r="C2396" s="89" t="s">
        <v>5</v>
      </c>
      <c r="D2396" s="89" t="s">
        <v>1037</v>
      </c>
      <c r="E2396" s="89" t="s">
        <v>604</v>
      </c>
      <c r="F2396" s="89" t="s">
        <v>604</v>
      </c>
      <c r="G2396" s="89" t="s">
        <v>541</v>
      </c>
      <c r="H2396" s="89" t="s">
        <v>472</v>
      </c>
      <c r="I2396" s="89" t="s">
        <v>512</v>
      </c>
      <c r="J2396" s="90">
        <v>53.684041999999998</v>
      </c>
      <c r="K2396" s="90">
        <v>91.697096000000002</v>
      </c>
      <c r="L2396" s="89" t="s">
        <v>24</v>
      </c>
      <c r="M2396" s="89" t="s">
        <v>38</v>
      </c>
      <c r="N2396" s="89"/>
      <c r="O2396" s="89" t="s">
        <v>38</v>
      </c>
      <c r="P2396" s="90" t="s">
        <v>542</v>
      </c>
      <c r="Q2396" s="89" t="s">
        <v>543</v>
      </c>
      <c r="R2396" s="90">
        <v>479.9803524818098</v>
      </c>
      <c r="S2396" s="90">
        <v>295.12235540774935</v>
      </c>
      <c r="T2396" s="90">
        <v>47.077131593848343</v>
      </c>
      <c r="U2396" s="90">
        <v>2386.0969230769228</v>
      </c>
      <c r="V2396" s="90">
        <v>3177.8978000000002</v>
      </c>
      <c r="W2396" s="90">
        <v>1.7036899999999999</v>
      </c>
      <c r="X2396" s="90">
        <v>671.86</v>
      </c>
      <c r="Y2396" s="90">
        <v>817.7377267197345</v>
      </c>
      <c r="Z2396" s="90">
        <v>502.79700568462846</v>
      </c>
      <c r="AA2396" s="90">
        <v>80.204838325123475</v>
      </c>
      <c r="AB2396" s="90">
        <v>4065.1694668769223</v>
      </c>
      <c r="AC2396" s="90">
        <v>5414.1527028820001</v>
      </c>
      <c r="AD2396" s="90">
        <v>10880.061740488409</v>
      </c>
    </row>
    <row r="2397" spans="1:30" x14ac:dyDescent="0.2">
      <c r="A2397" s="89" t="s">
        <v>1117</v>
      </c>
      <c r="B2397" s="89" t="s">
        <v>577</v>
      </c>
      <c r="C2397" s="89" t="s">
        <v>10</v>
      </c>
      <c r="D2397" s="89" t="s">
        <v>1037</v>
      </c>
      <c r="E2397" s="89" t="s">
        <v>604</v>
      </c>
      <c r="F2397" s="89" t="s">
        <v>604</v>
      </c>
      <c r="G2397" s="89" t="s">
        <v>541</v>
      </c>
      <c r="H2397" s="89" t="s">
        <v>472</v>
      </c>
      <c r="I2397" s="89" t="s">
        <v>512</v>
      </c>
      <c r="J2397" s="90">
        <v>53.684041999999998</v>
      </c>
      <c r="K2397" s="90">
        <v>91.697096000000002</v>
      </c>
      <c r="L2397" s="89" t="s">
        <v>24</v>
      </c>
      <c r="M2397" s="89" t="s">
        <v>38</v>
      </c>
      <c r="N2397" s="89"/>
      <c r="O2397" s="89" t="s">
        <v>38</v>
      </c>
      <c r="P2397" s="90" t="s">
        <v>542</v>
      </c>
      <c r="Q2397" s="89" t="s">
        <v>543</v>
      </c>
      <c r="R2397" s="90">
        <v>479.9803524818098</v>
      </c>
      <c r="S2397" s="90">
        <v>295.12235540774935</v>
      </c>
      <c r="T2397" s="90">
        <v>47.077131593848343</v>
      </c>
      <c r="U2397" s="90">
        <v>2386.0969230769228</v>
      </c>
      <c r="V2397" s="90">
        <v>3177.8978000000002</v>
      </c>
      <c r="W2397" s="90">
        <v>0.51244999999999996</v>
      </c>
      <c r="X2397" s="90">
        <v>671.86</v>
      </c>
      <c r="Y2397" s="90">
        <v>245.96593162930341</v>
      </c>
      <c r="Z2397" s="90">
        <v>151.23545102870114</v>
      </c>
      <c r="AA2397" s="90">
        <v>24.124676085267581</v>
      </c>
      <c r="AB2397" s="90">
        <v>1222.7553682307689</v>
      </c>
      <c r="AC2397" s="90">
        <v>1628.5137276099999</v>
      </c>
      <c r="AD2397" s="90">
        <v>3272.5951545840408</v>
      </c>
    </row>
    <row r="2398" spans="1:30" x14ac:dyDescent="0.2">
      <c r="A2398" s="89" t="s">
        <v>1117</v>
      </c>
      <c r="B2398" s="89" t="s">
        <v>577</v>
      </c>
      <c r="C2398" s="89" t="s">
        <v>9</v>
      </c>
      <c r="D2398" s="89" t="s">
        <v>1037</v>
      </c>
      <c r="E2398" s="89" t="s">
        <v>604</v>
      </c>
      <c r="F2398" s="89" t="s">
        <v>604</v>
      </c>
      <c r="G2398" s="89" t="s">
        <v>541</v>
      </c>
      <c r="H2398" s="89" t="s">
        <v>472</v>
      </c>
      <c r="I2398" s="89" t="s">
        <v>512</v>
      </c>
      <c r="J2398" s="90">
        <v>53.684041999999998</v>
      </c>
      <c r="K2398" s="90">
        <v>91.697096000000002</v>
      </c>
      <c r="L2398" s="89" t="s">
        <v>24</v>
      </c>
      <c r="M2398" s="89" t="s">
        <v>38</v>
      </c>
      <c r="N2398" s="89"/>
      <c r="O2398" s="89" t="s">
        <v>38</v>
      </c>
      <c r="P2398" s="90" t="s">
        <v>542</v>
      </c>
      <c r="Q2398" s="89" t="s">
        <v>543</v>
      </c>
      <c r="R2398" s="90">
        <v>479.9803524818098</v>
      </c>
      <c r="S2398" s="90">
        <v>295.12235540774935</v>
      </c>
      <c r="T2398" s="90">
        <v>47.077131593848343</v>
      </c>
      <c r="U2398" s="90">
        <v>2386.0969230769228</v>
      </c>
      <c r="V2398" s="90">
        <v>3177.8978000000002</v>
      </c>
      <c r="W2398" s="90">
        <v>0.11990000000000001</v>
      </c>
      <c r="X2398" s="90">
        <v>671.86</v>
      </c>
      <c r="Y2398" s="90">
        <v>57.549644262568997</v>
      </c>
      <c r="Z2398" s="90">
        <v>35.385170413389147</v>
      </c>
      <c r="AA2398" s="90">
        <v>5.6445480781024164</v>
      </c>
      <c r="AB2398" s="90">
        <v>286.09302107692304</v>
      </c>
      <c r="AC2398" s="90">
        <v>381.02994622000006</v>
      </c>
      <c r="AD2398" s="90">
        <v>765.70233005098362</v>
      </c>
    </row>
    <row r="2399" spans="1:30" x14ac:dyDescent="0.2">
      <c r="A2399" s="89" t="s">
        <v>1117</v>
      </c>
      <c r="B2399" s="89" t="s">
        <v>578</v>
      </c>
      <c r="C2399" s="89" t="s">
        <v>6</v>
      </c>
      <c r="D2399" s="89" t="s">
        <v>1037</v>
      </c>
      <c r="E2399" s="89" t="s">
        <v>604</v>
      </c>
      <c r="F2399" s="89" t="s">
        <v>604</v>
      </c>
      <c r="G2399" s="89" t="s">
        <v>541</v>
      </c>
      <c r="H2399" s="89" t="s">
        <v>472</v>
      </c>
      <c r="I2399" s="89" t="s">
        <v>512</v>
      </c>
      <c r="J2399" s="90">
        <v>53.684041999999998</v>
      </c>
      <c r="K2399" s="90">
        <v>91.697096000000002</v>
      </c>
      <c r="L2399" s="89" t="s">
        <v>24</v>
      </c>
      <c r="M2399" s="89" t="s">
        <v>38</v>
      </c>
      <c r="N2399" s="89"/>
      <c r="O2399" s="89" t="s">
        <v>38</v>
      </c>
      <c r="P2399" s="90" t="s">
        <v>542</v>
      </c>
      <c r="Q2399" s="89" t="s">
        <v>543</v>
      </c>
      <c r="R2399" s="90">
        <v>479.9803524818098</v>
      </c>
      <c r="S2399" s="90">
        <v>295.12235540774935</v>
      </c>
      <c r="T2399" s="90">
        <v>47.077131593848343</v>
      </c>
      <c r="U2399" s="90">
        <v>2353.1381818181821</v>
      </c>
      <c r="V2399" s="90">
        <v>3177.8978000000002</v>
      </c>
      <c r="W2399" s="90">
        <v>0.39311000000000001</v>
      </c>
      <c r="X2399" s="90">
        <v>671.86</v>
      </c>
      <c r="Y2399" s="90">
        <v>188.68507636412426</v>
      </c>
      <c r="Z2399" s="90">
        <v>116.01554913434035</v>
      </c>
      <c r="AA2399" s="90">
        <v>18.506491200857724</v>
      </c>
      <c r="AB2399" s="90">
        <v>925.04215065454559</v>
      </c>
      <c r="AC2399" s="90">
        <v>1249.2634041580002</v>
      </c>
      <c r="AD2399" s="90">
        <v>2497.5126715118681</v>
      </c>
    </row>
    <row r="2400" spans="1:30" x14ac:dyDescent="0.2">
      <c r="A2400" s="89" t="s">
        <v>1117</v>
      </c>
      <c r="B2400" s="89" t="s">
        <v>578</v>
      </c>
      <c r="C2400" s="89" t="s">
        <v>7</v>
      </c>
      <c r="D2400" s="89" t="s">
        <v>1037</v>
      </c>
      <c r="E2400" s="89" t="s">
        <v>604</v>
      </c>
      <c r="F2400" s="89" t="s">
        <v>604</v>
      </c>
      <c r="G2400" s="89" t="s">
        <v>541</v>
      </c>
      <c r="H2400" s="89" t="s">
        <v>472</v>
      </c>
      <c r="I2400" s="89" t="s">
        <v>512</v>
      </c>
      <c r="J2400" s="90">
        <v>53.684041999999998</v>
      </c>
      <c r="K2400" s="90">
        <v>91.697096000000002</v>
      </c>
      <c r="L2400" s="89" t="s">
        <v>24</v>
      </c>
      <c r="M2400" s="89" t="s">
        <v>38</v>
      </c>
      <c r="N2400" s="89"/>
      <c r="O2400" s="89" t="s">
        <v>38</v>
      </c>
      <c r="P2400" s="90" t="s">
        <v>542</v>
      </c>
      <c r="Q2400" s="89" t="s">
        <v>543</v>
      </c>
      <c r="R2400" s="90">
        <v>479.9803524818098</v>
      </c>
      <c r="S2400" s="90">
        <v>295.12235540774935</v>
      </c>
      <c r="T2400" s="90">
        <v>47.077131593848343</v>
      </c>
      <c r="U2400" s="90">
        <v>2353.1381818181821</v>
      </c>
      <c r="V2400" s="90">
        <v>3177.8978000000002</v>
      </c>
      <c r="W2400" s="90">
        <v>0.28105999999999998</v>
      </c>
      <c r="X2400" s="90">
        <v>671.86</v>
      </c>
      <c r="Y2400" s="90">
        <v>134.90327786853746</v>
      </c>
      <c r="Z2400" s="90">
        <v>82.947089210902021</v>
      </c>
      <c r="AA2400" s="90">
        <v>13.231498605767014</v>
      </c>
      <c r="AB2400" s="90">
        <v>661.37301738181827</v>
      </c>
      <c r="AC2400" s="90">
        <v>893.17995566799993</v>
      </c>
      <c r="AD2400" s="90">
        <v>1785.6348387350247</v>
      </c>
    </row>
    <row r="2401" spans="1:30" x14ac:dyDescent="0.2">
      <c r="A2401" s="89" t="s">
        <v>1117</v>
      </c>
      <c r="B2401" s="89" t="s">
        <v>577</v>
      </c>
      <c r="C2401" s="89" t="s">
        <v>9</v>
      </c>
      <c r="D2401" s="89" t="s">
        <v>1042</v>
      </c>
      <c r="E2401" s="89" t="s">
        <v>604</v>
      </c>
      <c r="F2401" s="89" t="s">
        <v>604</v>
      </c>
      <c r="G2401" s="89" t="s">
        <v>541</v>
      </c>
      <c r="H2401" s="89" t="s">
        <v>472</v>
      </c>
      <c r="I2401" s="89" t="s">
        <v>524</v>
      </c>
      <c r="J2401" s="90">
        <v>56.445729999999998</v>
      </c>
      <c r="K2401" s="90">
        <v>84.924809999999994</v>
      </c>
      <c r="L2401" s="89" t="s">
        <v>24</v>
      </c>
      <c r="M2401" s="89" t="s">
        <v>73</v>
      </c>
      <c r="N2401" s="89"/>
      <c r="O2401" s="89" t="s">
        <v>73</v>
      </c>
      <c r="P2401" s="90" t="s">
        <v>542</v>
      </c>
      <c r="Q2401" s="89" t="s">
        <v>543</v>
      </c>
      <c r="R2401" s="90">
        <v>479.9803524818098</v>
      </c>
      <c r="S2401" s="90">
        <v>295.12235540774935</v>
      </c>
      <c r="T2401" s="90">
        <v>47.077131593848343</v>
      </c>
      <c r="U2401" s="90">
        <v>2386.0969230769228</v>
      </c>
      <c r="V2401" s="90">
        <v>1377.467238246056</v>
      </c>
      <c r="W2401" s="90">
        <v>6.8680000000000005E-2</v>
      </c>
      <c r="X2401" s="90">
        <v>201.02</v>
      </c>
      <c r="Y2401" s="90">
        <v>32.965050608450703</v>
      </c>
      <c r="Z2401" s="90">
        <v>20.269003369404228</v>
      </c>
      <c r="AA2401" s="90">
        <v>3.2332573978655046</v>
      </c>
      <c r="AB2401" s="90">
        <v>163.87713667692307</v>
      </c>
      <c r="AC2401" s="90">
        <v>94.604449922739136</v>
      </c>
      <c r="AD2401" s="90">
        <v>314.94889797538264</v>
      </c>
    </row>
    <row r="2402" spans="1:30" x14ac:dyDescent="0.2">
      <c r="A2402" s="89" t="s">
        <v>1117</v>
      </c>
      <c r="B2402" s="89" t="s">
        <v>577</v>
      </c>
      <c r="C2402" s="89" t="s">
        <v>4</v>
      </c>
      <c r="D2402" s="89" t="s">
        <v>1042</v>
      </c>
      <c r="E2402" s="89" t="s">
        <v>609</v>
      </c>
      <c r="F2402" s="89" t="s">
        <v>609</v>
      </c>
      <c r="G2402" s="89" t="s">
        <v>541</v>
      </c>
      <c r="H2402" s="89" t="s">
        <v>472</v>
      </c>
      <c r="I2402" s="89" t="s">
        <v>524</v>
      </c>
      <c r="J2402" s="90">
        <v>56.445729999999998</v>
      </c>
      <c r="K2402" s="90">
        <v>84.924809999999994</v>
      </c>
      <c r="L2402" s="89" t="s">
        <v>24</v>
      </c>
      <c r="M2402" s="89" t="s">
        <v>73</v>
      </c>
      <c r="N2402" s="89"/>
      <c r="O2402" s="89" t="s">
        <v>73</v>
      </c>
      <c r="P2402" s="90" t="s">
        <v>542</v>
      </c>
      <c r="Q2402" s="89" t="s">
        <v>543</v>
      </c>
      <c r="R2402" s="90">
        <v>178.4028307263163</v>
      </c>
      <c r="S2402" s="90">
        <v>577.6513816041828</v>
      </c>
      <c r="T2402" s="90">
        <v>98.458614335276465</v>
      </c>
      <c r="U2402" s="90">
        <v>2442.3507692307689</v>
      </c>
      <c r="V2402" s="90">
        <v>429.49950558686646</v>
      </c>
      <c r="W2402" s="90">
        <v>1.50756</v>
      </c>
      <c r="X2402" s="90">
        <v>26.2</v>
      </c>
      <c r="Y2402" s="90">
        <v>268.95297148976539</v>
      </c>
      <c r="Z2402" s="90">
        <v>870.84411685120187</v>
      </c>
      <c r="AA2402" s="90">
        <v>148.43226862728937</v>
      </c>
      <c r="AB2402" s="90">
        <v>3681.990325661538</v>
      </c>
      <c r="AC2402" s="90">
        <v>647.49627464253638</v>
      </c>
      <c r="AD2402" s="90">
        <v>5617.7159572723313</v>
      </c>
    </row>
    <row r="2403" spans="1:30" x14ac:dyDescent="0.2">
      <c r="A2403" s="89" t="s">
        <v>1117</v>
      </c>
      <c r="B2403" s="89" t="s">
        <v>577</v>
      </c>
      <c r="C2403" s="89" t="s">
        <v>5</v>
      </c>
      <c r="D2403" s="89" t="s">
        <v>1042</v>
      </c>
      <c r="E2403" s="89" t="s">
        <v>609</v>
      </c>
      <c r="F2403" s="89" t="s">
        <v>609</v>
      </c>
      <c r="G2403" s="89" t="s">
        <v>541</v>
      </c>
      <c r="H2403" s="89" t="s">
        <v>472</v>
      </c>
      <c r="I2403" s="89" t="s">
        <v>524</v>
      </c>
      <c r="J2403" s="90">
        <v>56.445729999999998</v>
      </c>
      <c r="K2403" s="90">
        <v>84.924809999999994</v>
      </c>
      <c r="L2403" s="89" t="s">
        <v>24</v>
      </c>
      <c r="M2403" s="89" t="s">
        <v>73</v>
      </c>
      <c r="N2403" s="89"/>
      <c r="O2403" s="89" t="s">
        <v>73</v>
      </c>
      <c r="P2403" s="90" t="s">
        <v>542</v>
      </c>
      <c r="Q2403" s="89" t="s">
        <v>543</v>
      </c>
      <c r="R2403" s="90">
        <v>178.4028307263163</v>
      </c>
      <c r="S2403" s="90">
        <v>577.6513816041828</v>
      </c>
      <c r="T2403" s="90">
        <v>98.458614335276465</v>
      </c>
      <c r="U2403" s="90">
        <v>2442.3507692307689</v>
      </c>
      <c r="V2403" s="90">
        <v>429.49950558686646</v>
      </c>
      <c r="W2403" s="90">
        <v>2.0655899999999998</v>
      </c>
      <c r="X2403" s="90">
        <v>26.2</v>
      </c>
      <c r="Y2403" s="90">
        <v>368.50710311997165</v>
      </c>
      <c r="Z2403" s="90">
        <v>1193.1909173277838</v>
      </c>
      <c r="AA2403" s="90">
        <v>203.37512918480368</v>
      </c>
      <c r="AB2403" s="90">
        <v>5044.8953254153839</v>
      </c>
      <c r="AC2403" s="90">
        <v>887.16988374517541</v>
      </c>
      <c r="AD2403" s="90">
        <v>7697.1383587931177</v>
      </c>
    </row>
    <row r="2404" spans="1:30" x14ac:dyDescent="0.2">
      <c r="A2404" s="89" t="s">
        <v>1117</v>
      </c>
      <c r="B2404" s="89" t="s">
        <v>577</v>
      </c>
      <c r="C2404" s="89" t="s">
        <v>10</v>
      </c>
      <c r="D2404" s="89" t="s">
        <v>1042</v>
      </c>
      <c r="E2404" s="89" t="s">
        <v>609</v>
      </c>
      <c r="F2404" s="89" t="s">
        <v>609</v>
      </c>
      <c r="G2404" s="89" t="s">
        <v>541</v>
      </c>
      <c r="H2404" s="89" t="s">
        <v>472</v>
      </c>
      <c r="I2404" s="89" t="s">
        <v>524</v>
      </c>
      <c r="J2404" s="90">
        <v>56.445729999999998</v>
      </c>
      <c r="K2404" s="90">
        <v>84.924809999999994</v>
      </c>
      <c r="L2404" s="89" t="s">
        <v>24</v>
      </c>
      <c r="M2404" s="89" t="s">
        <v>73</v>
      </c>
      <c r="N2404" s="89"/>
      <c r="O2404" s="89" t="s">
        <v>73</v>
      </c>
      <c r="P2404" s="90" t="s">
        <v>542</v>
      </c>
      <c r="Q2404" s="89" t="s">
        <v>543</v>
      </c>
      <c r="R2404" s="90">
        <v>178.4028307263163</v>
      </c>
      <c r="S2404" s="90">
        <v>577.6513816041828</v>
      </c>
      <c r="T2404" s="90">
        <v>98.458614335276465</v>
      </c>
      <c r="U2404" s="90">
        <v>2442.3507692307689</v>
      </c>
      <c r="V2404" s="90">
        <v>429.49950558686646</v>
      </c>
      <c r="W2404" s="90">
        <v>0.39473000000000003</v>
      </c>
      <c r="X2404" s="90">
        <v>26.2</v>
      </c>
      <c r="Y2404" s="90">
        <v>70.420949372598841</v>
      </c>
      <c r="Z2404" s="90">
        <v>228.01632986061909</v>
      </c>
      <c r="AA2404" s="90">
        <v>38.864568836563684</v>
      </c>
      <c r="AB2404" s="90">
        <v>964.06911913846147</v>
      </c>
      <c r="AC2404" s="90">
        <v>169.53633984030381</v>
      </c>
      <c r="AD2404" s="90">
        <v>1470.907307048547</v>
      </c>
    </row>
    <row r="2405" spans="1:30" x14ac:dyDescent="0.2">
      <c r="A2405" s="89" t="s">
        <v>1117</v>
      </c>
      <c r="B2405" s="89" t="s">
        <v>578</v>
      </c>
      <c r="C2405" s="89" t="s">
        <v>6</v>
      </c>
      <c r="D2405" s="89" t="s">
        <v>1042</v>
      </c>
      <c r="E2405" s="89" t="s">
        <v>609</v>
      </c>
      <c r="F2405" s="89" t="s">
        <v>609</v>
      </c>
      <c r="G2405" s="89" t="s">
        <v>541</v>
      </c>
      <c r="H2405" s="89" t="s">
        <v>472</v>
      </c>
      <c r="I2405" s="89" t="s">
        <v>524</v>
      </c>
      <c r="J2405" s="90">
        <v>56.445729999999998</v>
      </c>
      <c r="K2405" s="90">
        <v>84.924809999999994</v>
      </c>
      <c r="L2405" s="89" t="s">
        <v>24</v>
      </c>
      <c r="M2405" s="89" t="s">
        <v>73</v>
      </c>
      <c r="N2405" s="89"/>
      <c r="O2405" s="89" t="s">
        <v>73</v>
      </c>
      <c r="P2405" s="90" t="s">
        <v>542</v>
      </c>
      <c r="Q2405" s="89" t="s">
        <v>543</v>
      </c>
      <c r="R2405" s="90">
        <v>178.4028307263163</v>
      </c>
      <c r="S2405" s="90">
        <v>577.6513816041828</v>
      </c>
      <c r="T2405" s="90">
        <v>98.458614335276465</v>
      </c>
      <c r="U2405" s="90">
        <v>2408.9881818181821</v>
      </c>
      <c r="V2405" s="90">
        <v>429.49950558686646</v>
      </c>
      <c r="W2405" s="90">
        <v>0.46581</v>
      </c>
      <c r="X2405" s="90">
        <v>26.2</v>
      </c>
      <c r="Y2405" s="90">
        <v>83.101822580625395</v>
      </c>
      <c r="Z2405" s="90">
        <v>269.07579006504437</v>
      </c>
      <c r="AA2405" s="90">
        <v>45.863007143515134</v>
      </c>
      <c r="AB2405" s="90">
        <v>1122.1307849727275</v>
      </c>
      <c r="AC2405" s="90">
        <v>200.06516469741825</v>
      </c>
      <c r="AD2405" s="90">
        <v>1720.2365694593309</v>
      </c>
    </row>
    <row r="2406" spans="1:30" x14ac:dyDescent="0.2">
      <c r="A2406" s="89" t="s">
        <v>1117</v>
      </c>
      <c r="B2406" s="89" t="s">
        <v>578</v>
      </c>
      <c r="C2406" s="89" t="s">
        <v>7</v>
      </c>
      <c r="D2406" s="89" t="s">
        <v>1042</v>
      </c>
      <c r="E2406" s="89" t="s">
        <v>609</v>
      </c>
      <c r="F2406" s="89" t="s">
        <v>609</v>
      </c>
      <c r="G2406" s="89" t="s">
        <v>541</v>
      </c>
      <c r="H2406" s="89" t="s">
        <v>472</v>
      </c>
      <c r="I2406" s="89" t="s">
        <v>524</v>
      </c>
      <c r="J2406" s="90">
        <v>56.445729999999998</v>
      </c>
      <c r="K2406" s="90">
        <v>84.924809999999994</v>
      </c>
      <c r="L2406" s="89" t="s">
        <v>24</v>
      </c>
      <c r="M2406" s="89" t="s">
        <v>73</v>
      </c>
      <c r="N2406" s="89"/>
      <c r="O2406" s="89" t="s">
        <v>73</v>
      </c>
      <c r="P2406" s="90" t="s">
        <v>542</v>
      </c>
      <c r="Q2406" s="89" t="s">
        <v>543</v>
      </c>
      <c r="R2406" s="90">
        <v>178.4028307263163</v>
      </c>
      <c r="S2406" s="90">
        <v>577.6513816041828</v>
      </c>
      <c r="T2406" s="90">
        <v>98.458614335276465</v>
      </c>
      <c r="U2406" s="90">
        <v>2408.9881818181821</v>
      </c>
      <c r="V2406" s="90">
        <v>429.49950558686646</v>
      </c>
      <c r="W2406" s="90">
        <v>0.30201</v>
      </c>
      <c r="X2406" s="90">
        <v>26.2</v>
      </c>
      <c r="Y2406" s="90">
        <v>53.879438907654787</v>
      </c>
      <c r="Z2406" s="90">
        <v>174.45649375827924</v>
      </c>
      <c r="AA2406" s="90">
        <v>29.735486115396846</v>
      </c>
      <c r="AB2406" s="90">
        <v>727.53852079090916</v>
      </c>
      <c r="AC2406" s="90">
        <v>129.71314568228954</v>
      </c>
      <c r="AD2406" s="90">
        <v>1115.3230852545296</v>
      </c>
    </row>
    <row r="2407" spans="1:30" x14ac:dyDescent="0.2">
      <c r="A2407" s="89" t="s">
        <v>1117</v>
      </c>
      <c r="B2407" s="89" t="s">
        <v>577</v>
      </c>
      <c r="C2407" s="89" t="s">
        <v>9</v>
      </c>
      <c r="D2407" s="89" t="s">
        <v>1043</v>
      </c>
      <c r="E2407" s="89" t="s">
        <v>604</v>
      </c>
      <c r="F2407" s="89" t="s">
        <v>604</v>
      </c>
      <c r="G2407" s="89" t="s">
        <v>541</v>
      </c>
      <c r="H2407" s="89" t="s">
        <v>472</v>
      </c>
      <c r="I2407" s="89" t="s">
        <v>527</v>
      </c>
      <c r="J2407" s="90">
        <v>56.504655</v>
      </c>
      <c r="K2407" s="90">
        <v>85.012624000000002</v>
      </c>
      <c r="L2407" s="89" t="s">
        <v>24</v>
      </c>
      <c r="M2407" s="89" t="s">
        <v>73</v>
      </c>
      <c r="N2407" s="89"/>
      <c r="O2407" s="89" t="s">
        <v>73</v>
      </c>
      <c r="P2407" s="90" t="s">
        <v>542</v>
      </c>
      <c r="Q2407" s="89" t="s">
        <v>543</v>
      </c>
      <c r="R2407" s="90">
        <v>479.9803524818098</v>
      </c>
      <c r="S2407" s="90">
        <v>295.12235540774935</v>
      </c>
      <c r="T2407" s="90">
        <v>47.077131593848343</v>
      </c>
      <c r="U2407" s="90">
        <v>2386.0969230769228</v>
      </c>
      <c r="V2407" s="90">
        <v>1443.592792166434</v>
      </c>
      <c r="W2407" s="90">
        <v>5.8009999999999999E-2</v>
      </c>
      <c r="X2407" s="90">
        <v>210.67</v>
      </c>
      <c r="Y2407" s="90">
        <v>27.843660247469785</v>
      </c>
      <c r="Z2407" s="90">
        <v>17.12004783720354</v>
      </c>
      <c r="AA2407" s="90">
        <v>2.7309444037591422</v>
      </c>
      <c r="AB2407" s="90">
        <v>138.41748250769228</v>
      </c>
      <c r="AC2407" s="90">
        <v>83.742817873574836</v>
      </c>
      <c r="AD2407" s="90">
        <v>269.85495286969956</v>
      </c>
    </row>
    <row r="2408" spans="1:30" x14ac:dyDescent="0.2">
      <c r="A2408" s="89" t="s">
        <v>1117</v>
      </c>
      <c r="B2408" s="89" t="s">
        <v>577</v>
      </c>
      <c r="C2408" s="89" t="s">
        <v>4</v>
      </c>
      <c r="D2408" s="89" t="s">
        <v>1043</v>
      </c>
      <c r="E2408" s="89" t="s">
        <v>609</v>
      </c>
      <c r="F2408" s="89" t="s">
        <v>609</v>
      </c>
      <c r="G2408" s="89" t="s">
        <v>541</v>
      </c>
      <c r="H2408" s="89" t="s">
        <v>472</v>
      </c>
      <c r="I2408" s="89" t="s">
        <v>527</v>
      </c>
      <c r="J2408" s="90">
        <v>56.504655</v>
      </c>
      <c r="K2408" s="90">
        <v>85.012624000000002</v>
      </c>
      <c r="L2408" s="89" t="s">
        <v>24</v>
      </c>
      <c r="M2408" s="89" t="s">
        <v>73</v>
      </c>
      <c r="N2408" s="89"/>
      <c r="O2408" s="89" t="s">
        <v>73</v>
      </c>
      <c r="P2408" s="90" t="s">
        <v>542</v>
      </c>
      <c r="Q2408" s="89" t="s">
        <v>543</v>
      </c>
      <c r="R2408" s="90">
        <v>178.4028307263163</v>
      </c>
      <c r="S2408" s="90">
        <v>577.6513816041828</v>
      </c>
      <c r="T2408" s="90">
        <v>98.458614335276465</v>
      </c>
      <c r="U2408" s="90">
        <v>2442.3507692307689</v>
      </c>
      <c r="V2408" s="90">
        <v>429.49950558686646</v>
      </c>
      <c r="W2408" s="90">
        <v>1.27328</v>
      </c>
      <c r="X2408" s="90">
        <v>15.86</v>
      </c>
      <c r="Y2408" s="90">
        <v>227.15675630720401</v>
      </c>
      <c r="Z2408" s="90">
        <v>735.51195116897384</v>
      </c>
      <c r="AA2408" s="90">
        <v>125.36538446082082</v>
      </c>
      <c r="AB2408" s="90">
        <v>3109.7963874461534</v>
      </c>
      <c r="AC2408" s="90">
        <v>546.87313047364535</v>
      </c>
      <c r="AD2408" s="90">
        <v>4744.7036098567978</v>
      </c>
    </row>
    <row r="2409" spans="1:30" x14ac:dyDescent="0.2">
      <c r="A2409" s="89" t="s">
        <v>1117</v>
      </c>
      <c r="B2409" s="89" t="s">
        <v>577</v>
      </c>
      <c r="C2409" s="89" t="s">
        <v>5</v>
      </c>
      <c r="D2409" s="89" t="s">
        <v>1043</v>
      </c>
      <c r="E2409" s="89" t="s">
        <v>609</v>
      </c>
      <c r="F2409" s="89" t="s">
        <v>609</v>
      </c>
      <c r="G2409" s="89" t="s">
        <v>541</v>
      </c>
      <c r="H2409" s="89" t="s">
        <v>472</v>
      </c>
      <c r="I2409" s="89" t="s">
        <v>527</v>
      </c>
      <c r="J2409" s="90">
        <v>56.504655</v>
      </c>
      <c r="K2409" s="90">
        <v>85.012624000000002</v>
      </c>
      <c r="L2409" s="89" t="s">
        <v>24</v>
      </c>
      <c r="M2409" s="89" t="s">
        <v>73</v>
      </c>
      <c r="N2409" s="89"/>
      <c r="O2409" s="89" t="s">
        <v>73</v>
      </c>
      <c r="P2409" s="90" t="s">
        <v>542</v>
      </c>
      <c r="Q2409" s="89" t="s">
        <v>543</v>
      </c>
      <c r="R2409" s="90">
        <v>178.4028307263163</v>
      </c>
      <c r="S2409" s="90">
        <v>577.6513816041828</v>
      </c>
      <c r="T2409" s="90">
        <v>98.458614335276465</v>
      </c>
      <c r="U2409" s="90">
        <v>2442.3507692307689</v>
      </c>
      <c r="V2409" s="90">
        <v>429.49950558686646</v>
      </c>
      <c r="W2409" s="90">
        <v>1.7445900000000001</v>
      </c>
      <c r="X2409" s="90">
        <v>15.86</v>
      </c>
      <c r="Y2409" s="90">
        <v>311.23979445682414</v>
      </c>
      <c r="Z2409" s="90">
        <v>1007.7648238328413</v>
      </c>
      <c r="AA2409" s="90">
        <v>171.76991398317998</v>
      </c>
      <c r="AB2409" s="90">
        <v>4260.9007284923073</v>
      </c>
      <c r="AC2409" s="90">
        <v>749.30054245179144</v>
      </c>
      <c r="AD2409" s="90">
        <v>6500.9758032169439</v>
      </c>
    </row>
    <row r="2410" spans="1:30" x14ac:dyDescent="0.2">
      <c r="A2410" s="89" t="s">
        <v>1117</v>
      </c>
      <c r="B2410" s="89" t="s">
        <v>577</v>
      </c>
      <c r="C2410" s="89" t="s">
        <v>10</v>
      </c>
      <c r="D2410" s="89" t="s">
        <v>1043</v>
      </c>
      <c r="E2410" s="89" t="s">
        <v>609</v>
      </c>
      <c r="F2410" s="89" t="s">
        <v>609</v>
      </c>
      <c r="G2410" s="89" t="s">
        <v>541</v>
      </c>
      <c r="H2410" s="89" t="s">
        <v>472</v>
      </c>
      <c r="I2410" s="89" t="s">
        <v>527</v>
      </c>
      <c r="J2410" s="90">
        <v>56.504655</v>
      </c>
      <c r="K2410" s="90">
        <v>85.012624000000002</v>
      </c>
      <c r="L2410" s="89" t="s">
        <v>24</v>
      </c>
      <c r="M2410" s="89" t="s">
        <v>73</v>
      </c>
      <c r="N2410" s="89"/>
      <c r="O2410" s="89" t="s">
        <v>73</v>
      </c>
      <c r="P2410" s="90" t="s">
        <v>542</v>
      </c>
      <c r="Q2410" s="89" t="s">
        <v>543</v>
      </c>
      <c r="R2410" s="90">
        <v>178.4028307263163</v>
      </c>
      <c r="S2410" s="90">
        <v>577.6513816041828</v>
      </c>
      <c r="T2410" s="90">
        <v>98.458614335276465</v>
      </c>
      <c r="U2410" s="90">
        <v>2442.3507692307689</v>
      </c>
      <c r="V2410" s="90">
        <v>429.49950558686646</v>
      </c>
      <c r="W2410" s="90">
        <v>0.33339000000000002</v>
      </c>
      <c r="X2410" s="90">
        <v>15.86</v>
      </c>
      <c r="Y2410" s="90">
        <v>59.477719735846591</v>
      </c>
      <c r="Z2410" s="90">
        <v>192.58319411301852</v>
      </c>
      <c r="AA2410" s="90">
        <v>32.825117433237821</v>
      </c>
      <c r="AB2410" s="90">
        <v>814.25532295384608</v>
      </c>
      <c r="AC2410" s="90">
        <v>143.19084016760542</v>
      </c>
      <c r="AD2410" s="90">
        <v>1242.3321944035542</v>
      </c>
    </row>
    <row r="2411" spans="1:30" x14ac:dyDescent="0.2">
      <c r="A2411" s="89" t="s">
        <v>1117</v>
      </c>
      <c r="B2411" s="89" t="s">
        <v>578</v>
      </c>
      <c r="C2411" s="89" t="s">
        <v>6</v>
      </c>
      <c r="D2411" s="89" t="s">
        <v>1043</v>
      </c>
      <c r="E2411" s="89" t="s">
        <v>609</v>
      </c>
      <c r="F2411" s="89" t="s">
        <v>609</v>
      </c>
      <c r="G2411" s="89" t="s">
        <v>541</v>
      </c>
      <c r="H2411" s="89" t="s">
        <v>472</v>
      </c>
      <c r="I2411" s="89" t="s">
        <v>527</v>
      </c>
      <c r="J2411" s="90">
        <v>56.504655</v>
      </c>
      <c r="K2411" s="90">
        <v>85.012624000000002</v>
      </c>
      <c r="L2411" s="89" t="s">
        <v>24</v>
      </c>
      <c r="M2411" s="89" t="s">
        <v>73</v>
      </c>
      <c r="N2411" s="89"/>
      <c r="O2411" s="89" t="s">
        <v>73</v>
      </c>
      <c r="P2411" s="90" t="s">
        <v>542</v>
      </c>
      <c r="Q2411" s="89" t="s">
        <v>543</v>
      </c>
      <c r="R2411" s="90">
        <v>178.4028307263163</v>
      </c>
      <c r="S2411" s="90">
        <v>577.6513816041828</v>
      </c>
      <c r="T2411" s="90">
        <v>98.458614335276465</v>
      </c>
      <c r="U2411" s="90">
        <v>2408.9881818181821</v>
      </c>
      <c r="V2411" s="90">
        <v>429.49950558686646</v>
      </c>
      <c r="W2411" s="90">
        <v>0.39341999999999999</v>
      </c>
      <c r="X2411" s="90">
        <v>15.86</v>
      </c>
      <c r="Y2411" s="90">
        <v>70.187241664347354</v>
      </c>
      <c r="Z2411" s="90">
        <v>227.25960655071759</v>
      </c>
      <c r="AA2411" s="90">
        <v>38.735588051784468</v>
      </c>
      <c r="AB2411" s="90">
        <v>947.74413049090913</v>
      </c>
      <c r="AC2411" s="90">
        <v>168.973695487985</v>
      </c>
      <c r="AD2411" s="90">
        <v>1452.9002622457435</v>
      </c>
    </row>
    <row r="2412" spans="1:30" x14ac:dyDescent="0.2">
      <c r="A2412" s="89" t="s">
        <v>1117</v>
      </c>
      <c r="B2412" s="89" t="s">
        <v>578</v>
      </c>
      <c r="C2412" s="89" t="s">
        <v>7</v>
      </c>
      <c r="D2412" s="89" t="s">
        <v>1043</v>
      </c>
      <c r="E2412" s="89" t="s">
        <v>609</v>
      </c>
      <c r="F2412" s="89" t="s">
        <v>609</v>
      </c>
      <c r="G2412" s="89" t="s">
        <v>541</v>
      </c>
      <c r="H2412" s="89" t="s">
        <v>472</v>
      </c>
      <c r="I2412" s="89" t="s">
        <v>527</v>
      </c>
      <c r="J2412" s="90">
        <v>56.504655</v>
      </c>
      <c r="K2412" s="90">
        <v>85.012624000000002</v>
      </c>
      <c r="L2412" s="89" t="s">
        <v>24</v>
      </c>
      <c r="M2412" s="89" t="s">
        <v>73</v>
      </c>
      <c r="N2412" s="89"/>
      <c r="O2412" s="89" t="s">
        <v>73</v>
      </c>
      <c r="P2412" s="90" t="s">
        <v>542</v>
      </c>
      <c r="Q2412" s="89" t="s">
        <v>543</v>
      </c>
      <c r="R2412" s="90">
        <v>178.4028307263163</v>
      </c>
      <c r="S2412" s="90">
        <v>577.6513816041828</v>
      </c>
      <c r="T2412" s="90">
        <v>98.458614335276465</v>
      </c>
      <c r="U2412" s="90">
        <v>2408.9881818181821</v>
      </c>
      <c r="V2412" s="90">
        <v>429.49950558686646</v>
      </c>
      <c r="W2412" s="90">
        <v>0.25507000000000002</v>
      </c>
      <c r="X2412" s="90">
        <v>15.86</v>
      </c>
      <c r="Y2412" s="90">
        <v>45.5052100333615</v>
      </c>
      <c r="Z2412" s="90">
        <v>147.34153790577892</v>
      </c>
      <c r="AA2412" s="90">
        <v>25.113838758498972</v>
      </c>
      <c r="AB2412" s="90">
        <v>614.46061553636378</v>
      </c>
      <c r="AC2412" s="90">
        <v>109.55243889004204</v>
      </c>
      <c r="AD2412" s="90">
        <v>941.97364112404523</v>
      </c>
    </row>
    <row r="2413" spans="1:30" x14ac:dyDescent="0.2">
      <c r="A2413" s="89" t="s">
        <v>1117</v>
      </c>
      <c r="B2413" s="89" t="s">
        <v>577</v>
      </c>
      <c r="C2413" s="89" t="s">
        <v>9</v>
      </c>
      <c r="D2413" s="89" t="s">
        <v>1044</v>
      </c>
      <c r="E2413" s="89" t="s">
        <v>604</v>
      </c>
      <c r="F2413" s="89" t="s">
        <v>604</v>
      </c>
      <c r="G2413" s="89" t="s">
        <v>541</v>
      </c>
      <c r="H2413" s="89" t="s">
        <v>472</v>
      </c>
      <c r="I2413" s="89" t="s">
        <v>528</v>
      </c>
      <c r="J2413" s="90">
        <v>56.506255000000003</v>
      </c>
      <c r="K2413" s="90">
        <v>84.995924000000002</v>
      </c>
      <c r="L2413" s="89" t="s">
        <v>24</v>
      </c>
      <c r="M2413" s="89" t="s">
        <v>73</v>
      </c>
      <c r="N2413" s="89"/>
      <c r="O2413" s="89" t="s">
        <v>73</v>
      </c>
      <c r="P2413" s="90" t="s">
        <v>542</v>
      </c>
      <c r="Q2413" s="89" t="s">
        <v>543</v>
      </c>
      <c r="R2413" s="90">
        <v>479.9803524818098</v>
      </c>
      <c r="S2413" s="90">
        <v>295.12235540774935</v>
      </c>
      <c r="T2413" s="90">
        <v>47.077131593848343</v>
      </c>
      <c r="U2413" s="90">
        <v>2386.0969230769228</v>
      </c>
      <c r="V2413" s="90">
        <v>1440.5777410032251</v>
      </c>
      <c r="W2413" s="90">
        <v>5.8009999999999999E-2</v>
      </c>
      <c r="X2413" s="90">
        <v>210.23</v>
      </c>
      <c r="Y2413" s="90">
        <v>27.843660247469785</v>
      </c>
      <c r="Z2413" s="90">
        <v>17.12004783720354</v>
      </c>
      <c r="AA2413" s="90">
        <v>2.7309444037591422</v>
      </c>
      <c r="AB2413" s="90">
        <v>138.41748250769228</v>
      </c>
      <c r="AC2413" s="90">
        <v>83.567914755597087</v>
      </c>
      <c r="AD2413" s="90">
        <v>269.68004975172187</v>
      </c>
    </row>
    <row r="2414" spans="1:30" x14ac:dyDescent="0.2">
      <c r="A2414" s="89" t="s">
        <v>1117</v>
      </c>
      <c r="B2414" s="89" t="s">
        <v>577</v>
      </c>
      <c r="C2414" s="89" t="s">
        <v>4</v>
      </c>
      <c r="D2414" s="89" t="s">
        <v>1044</v>
      </c>
      <c r="E2414" s="89" t="s">
        <v>609</v>
      </c>
      <c r="F2414" s="89" t="s">
        <v>609</v>
      </c>
      <c r="G2414" s="89" t="s">
        <v>541</v>
      </c>
      <c r="H2414" s="89" t="s">
        <v>472</v>
      </c>
      <c r="I2414" s="89" t="s">
        <v>528</v>
      </c>
      <c r="J2414" s="90">
        <v>56.506255000000003</v>
      </c>
      <c r="K2414" s="90">
        <v>84.995924000000002</v>
      </c>
      <c r="L2414" s="89" t="s">
        <v>24</v>
      </c>
      <c r="M2414" s="89" t="s">
        <v>73</v>
      </c>
      <c r="N2414" s="89"/>
      <c r="O2414" s="89" t="s">
        <v>73</v>
      </c>
      <c r="P2414" s="90" t="s">
        <v>542</v>
      </c>
      <c r="Q2414" s="89" t="s">
        <v>543</v>
      </c>
      <c r="R2414" s="90">
        <v>178.4028307263163</v>
      </c>
      <c r="S2414" s="90">
        <v>577.6513816041828</v>
      </c>
      <c r="T2414" s="90">
        <v>98.458614335276465</v>
      </c>
      <c r="U2414" s="90">
        <v>2442.3507692307689</v>
      </c>
      <c r="V2414" s="90">
        <v>429.49950558686646</v>
      </c>
      <c r="W2414" s="90">
        <v>1.27328</v>
      </c>
      <c r="X2414" s="90">
        <v>17.77</v>
      </c>
      <c r="Y2414" s="90">
        <v>227.15675630720401</v>
      </c>
      <c r="Z2414" s="90">
        <v>735.51195116897384</v>
      </c>
      <c r="AA2414" s="90">
        <v>125.36538446082082</v>
      </c>
      <c r="AB2414" s="90">
        <v>3109.7963874461534</v>
      </c>
      <c r="AC2414" s="90">
        <v>546.87313047364535</v>
      </c>
      <c r="AD2414" s="90">
        <v>4744.7036098567978</v>
      </c>
    </row>
    <row r="2415" spans="1:30" x14ac:dyDescent="0.2">
      <c r="A2415" s="89" t="s">
        <v>1117</v>
      </c>
      <c r="B2415" s="89" t="s">
        <v>577</v>
      </c>
      <c r="C2415" s="89" t="s">
        <v>5</v>
      </c>
      <c r="D2415" s="89" t="s">
        <v>1044</v>
      </c>
      <c r="E2415" s="89" t="s">
        <v>609</v>
      </c>
      <c r="F2415" s="89" t="s">
        <v>609</v>
      </c>
      <c r="G2415" s="89" t="s">
        <v>541</v>
      </c>
      <c r="H2415" s="89" t="s">
        <v>472</v>
      </c>
      <c r="I2415" s="89" t="s">
        <v>528</v>
      </c>
      <c r="J2415" s="90">
        <v>56.506255000000003</v>
      </c>
      <c r="K2415" s="90">
        <v>84.995924000000002</v>
      </c>
      <c r="L2415" s="89" t="s">
        <v>24</v>
      </c>
      <c r="M2415" s="89" t="s">
        <v>73</v>
      </c>
      <c r="N2415" s="89"/>
      <c r="O2415" s="89" t="s">
        <v>73</v>
      </c>
      <c r="P2415" s="90" t="s">
        <v>542</v>
      </c>
      <c r="Q2415" s="89" t="s">
        <v>543</v>
      </c>
      <c r="R2415" s="90">
        <v>178.4028307263163</v>
      </c>
      <c r="S2415" s="90">
        <v>577.6513816041828</v>
      </c>
      <c r="T2415" s="90">
        <v>98.458614335276465</v>
      </c>
      <c r="U2415" s="90">
        <v>2442.3507692307689</v>
      </c>
      <c r="V2415" s="90">
        <v>429.49950558686646</v>
      </c>
      <c r="W2415" s="90">
        <v>1.7445900000000001</v>
      </c>
      <c r="X2415" s="90">
        <v>17.77</v>
      </c>
      <c r="Y2415" s="90">
        <v>311.23979445682414</v>
      </c>
      <c r="Z2415" s="90">
        <v>1007.7648238328413</v>
      </c>
      <c r="AA2415" s="90">
        <v>171.76991398317998</v>
      </c>
      <c r="AB2415" s="90">
        <v>4260.9007284923073</v>
      </c>
      <c r="AC2415" s="90">
        <v>749.30054245179144</v>
      </c>
      <c r="AD2415" s="90">
        <v>6500.9758032169439</v>
      </c>
    </row>
    <row r="2416" spans="1:30" x14ac:dyDescent="0.2">
      <c r="A2416" s="89" t="s">
        <v>1117</v>
      </c>
      <c r="B2416" s="89" t="s">
        <v>577</v>
      </c>
      <c r="C2416" s="89" t="s">
        <v>10</v>
      </c>
      <c r="D2416" s="89" t="s">
        <v>1044</v>
      </c>
      <c r="E2416" s="89" t="s">
        <v>609</v>
      </c>
      <c r="F2416" s="89" t="s">
        <v>609</v>
      </c>
      <c r="G2416" s="89" t="s">
        <v>541</v>
      </c>
      <c r="H2416" s="89" t="s">
        <v>472</v>
      </c>
      <c r="I2416" s="89" t="s">
        <v>528</v>
      </c>
      <c r="J2416" s="90">
        <v>56.506255000000003</v>
      </c>
      <c r="K2416" s="90">
        <v>84.995924000000002</v>
      </c>
      <c r="L2416" s="89" t="s">
        <v>24</v>
      </c>
      <c r="M2416" s="89" t="s">
        <v>73</v>
      </c>
      <c r="N2416" s="89"/>
      <c r="O2416" s="89" t="s">
        <v>73</v>
      </c>
      <c r="P2416" s="90" t="s">
        <v>542</v>
      </c>
      <c r="Q2416" s="89" t="s">
        <v>543</v>
      </c>
      <c r="R2416" s="90">
        <v>178.4028307263163</v>
      </c>
      <c r="S2416" s="90">
        <v>577.6513816041828</v>
      </c>
      <c r="T2416" s="90">
        <v>98.458614335276465</v>
      </c>
      <c r="U2416" s="90">
        <v>2442.3507692307689</v>
      </c>
      <c r="V2416" s="90">
        <v>429.49950558686646</v>
      </c>
      <c r="W2416" s="90">
        <v>0.33339000000000002</v>
      </c>
      <c r="X2416" s="90">
        <v>17.77</v>
      </c>
      <c r="Y2416" s="90">
        <v>59.477719735846591</v>
      </c>
      <c r="Z2416" s="90">
        <v>192.58319411301852</v>
      </c>
      <c r="AA2416" s="90">
        <v>32.825117433237821</v>
      </c>
      <c r="AB2416" s="90">
        <v>814.25532295384608</v>
      </c>
      <c r="AC2416" s="90">
        <v>143.19084016760542</v>
      </c>
      <c r="AD2416" s="90">
        <v>1242.3321944035542</v>
      </c>
    </row>
    <row r="2417" spans="1:30" x14ac:dyDescent="0.2">
      <c r="A2417" s="89" t="s">
        <v>1117</v>
      </c>
      <c r="B2417" s="89" t="s">
        <v>578</v>
      </c>
      <c r="C2417" s="89" t="s">
        <v>6</v>
      </c>
      <c r="D2417" s="89" t="s">
        <v>1044</v>
      </c>
      <c r="E2417" s="89" t="s">
        <v>609</v>
      </c>
      <c r="F2417" s="89" t="s">
        <v>609</v>
      </c>
      <c r="G2417" s="89" t="s">
        <v>541</v>
      </c>
      <c r="H2417" s="89" t="s">
        <v>472</v>
      </c>
      <c r="I2417" s="89" t="s">
        <v>528</v>
      </c>
      <c r="J2417" s="90">
        <v>56.506255000000003</v>
      </c>
      <c r="K2417" s="90">
        <v>84.995924000000002</v>
      </c>
      <c r="L2417" s="89" t="s">
        <v>24</v>
      </c>
      <c r="M2417" s="89" t="s">
        <v>73</v>
      </c>
      <c r="N2417" s="89"/>
      <c r="O2417" s="89" t="s">
        <v>73</v>
      </c>
      <c r="P2417" s="90" t="s">
        <v>542</v>
      </c>
      <c r="Q2417" s="89" t="s">
        <v>543</v>
      </c>
      <c r="R2417" s="90">
        <v>178.4028307263163</v>
      </c>
      <c r="S2417" s="90">
        <v>577.6513816041828</v>
      </c>
      <c r="T2417" s="90">
        <v>98.458614335276465</v>
      </c>
      <c r="U2417" s="90">
        <v>2408.9881818181821</v>
      </c>
      <c r="V2417" s="90">
        <v>429.49950558686646</v>
      </c>
      <c r="W2417" s="90">
        <v>0.39341999999999999</v>
      </c>
      <c r="X2417" s="90">
        <v>17.77</v>
      </c>
      <c r="Y2417" s="90">
        <v>70.187241664347354</v>
      </c>
      <c r="Z2417" s="90">
        <v>227.25960655071759</v>
      </c>
      <c r="AA2417" s="90">
        <v>38.735588051784468</v>
      </c>
      <c r="AB2417" s="90">
        <v>947.74413049090913</v>
      </c>
      <c r="AC2417" s="90">
        <v>168.973695487985</v>
      </c>
      <c r="AD2417" s="90">
        <v>1452.9002622457435</v>
      </c>
    </row>
    <row r="2418" spans="1:30" x14ac:dyDescent="0.2">
      <c r="A2418" s="89" t="s">
        <v>1117</v>
      </c>
      <c r="B2418" s="89" t="s">
        <v>578</v>
      </c>
      <c r="C2418" s="89" t="s">
        <v>7</v>
      </c>
      <c r="D2418" s="89" t="s">
        <v>1044</v>
      </c>
      <c r="E2418" s="89" t="s">
        <v>609</v>
      </c>
      <c r="F2418" s="89" t="s">
        <v>609</v>
      </c>
      <c r="G2418" s="89" t="s">
        <v>541</v>
      </c>
      <c r="H2418" s="89" t="s">
        <v>472</v>
      </c>
      <c r="I2418" s="89" t="s">
        <v>528</v>
      </c>
      <c r="J2418" s="90">
        <v>56.506255000000003</v>
      </c>
      <c r="K2418" s="90">
        <v>84.995924000000002</v>
      </c>
      <c r="L2418" s="89" t="s">
        <v>24</v>
      </c>
      <c r="M2418" s="89" t="s">
        <v>73</v>
      </c>
      <c r="N2418" s="89"/>
      <c r="O2418" s="89" t="s">
        <v>73</v>
      </c>
      <c r="P2418" s="90" t="s">
        <v>542</v>
      </c>
      <c r="Q2418" s="89" t="s">
        <v>543</v>
      </c>
      <c r="R2418" s="90">
        <v>178.4028307263163</v>
      </c>
      <c r="S2418" s="90">
        <v>577.6513816041828</v>
      </c>
      <c r="T2418" s="90">
        <v>98.458614335276465</v>
      </c>
      <c r="U2418" s="90">
        <v>2408.9881818181821</v>
      </c>
      <c r="V2418" s="90">
        <v>429.49950558686646</v>
      </c>
      <c r="W2418" s="90">
        <v>0.25507000000000002</v>
      </c>
      <c r="X2418" s="90">
        <v>17.77</v>
      </c>
      <c r="Y2418" s="90">
        <v>45.5052100333615</v>
      </c>
      <c r="Z2418" s="90">
        <v>147.34153790577892</v>
      </c>
      <c r="AA2418" s="90">
        <v>25.113838758498972</v>
      </c>
      <c r="AB2418" s="90">
        <v>614.46061553636378</v>
      </c>
      <c r="AC2418" s="90">
        <v>109.55243889004204</v>
      </c>
      <c r="AD2418" s="90">
        <v>941.97364112404523</v>
      </c>
    </row>
    <row r="2419" spans="1:30" x14ac:dyDescent="0.2">
      <c r="A2419" s="89" t="s">
        <v>1117</v>
      </c>
      <c r="B2419" s="89" t="s">
        <v>577</v>
      </c>
      <c r="C2419" s="89" t="s">
        <v>9</v>
      </c>
      <c r="D2419" s="89" t="s">
        <v>1045</v>
      </c>
      <c r="E2419" s="89" t="s">
        <v>604</v>
      </c>
      <c r="F2419" s="89" t="s">
        <v>604</v>
      </c>
      <c r="G2419" s="89" t="s">
        <v>541</v>
      </c>
      <c r="H2419" s="89" t="s">
        <v>472</v>
      </c>
      <c r="I2419" s="89" t="s">
        <v>532</v>
      </c>
      <c r="J2419" s="90">
        <v>56.453901000000002</v>
      </c>
      <c r="K2419" s="90">
        <v>85.019568000000007</v>
      </c>
      <c r="L2419" s="89" t="s">
        <v>24</v>
      </c>
      <c r="M2419" s="89" t="s">
        <v>73</v>
      </c>
      <c r="N2419" s="89"/>
      <c r="O2419" s="89" t="s">
        <v>73</v>
      </c>
      <c r="P2419" s="90" t="s">
        <v>542</v>
      </c>
      <c r="Q2419" s="89" t="s">
        <v>543</v>
      </c>
      <c r="R2419" s="90">
        <v>479.9803524818098</v>
      </c>
      <c r="S2419" s="90">
        <v>295.12235540774935</v>
      </c>
      <c r="T2419" s="90">
        <v>47.077131593848343</v>
      </c>
      <c r="U2419" s="90">
        <v>2386.0969230769228</v>
      </c>
      <c r="V2419" s="90">
        <v>1425.9136285276181</v>
      </c>
      <c r="W2419" s="90">
        <v>5.8009999999999999E-2</v>
      </c>
      <c r="X2419" s="90">
        <v>208.09</v>
      </c>
      <c r="Y2419" s="90">
        <v>27.843660247469785</v>
      </c>
      <c r="Z2419" s="90">
        <v>17.12004783720354</v>
      </c>
      <c r="AA2419" s="90">
        <v>2.7309444037591422</v>
      </c>
      <c r="AB2419" s="90">
        <v>138.41748250769228</v>
      </c>
      <c r="AC2419" s="90">
        <v>82.717249590887121</v>
      </c>
      <c r="AD2419" s="90">
        <v>268.82938458701187</v>
      </c>
    </row>
    <row r="2420" spans="1:30" x14ac:dyDescent="0.2">
      <c r="A2420" s="89" t="s">
        <v>1117</v>
      </c>
      <c r="B2420" s="89" t="s">
        <v>577</v>
      </c>
      <c r="C2420" s="89" t="s">
        <v>4</v>
      </c>
      <c r="D2420" s="89" t="s">
        <v>1045</v>
      </c>
      <c r="E2420" s="89" t="s">
        <v>609</v>
      </c>
      <c r="F2420" s="89" t="s">
        <v>609</v>
      </c>
      <c r="G2420" s="89" t="s">
        <v>541</v>
      </c>
      <c r="H2420" s="89" t="s">
        <v>472</v>
      </c>
      <c r="I2420" s="89" t="s">
        <v>532</v>
      </c>
      <c r="J2420" s="90">
        <v>56.453901000000002</v>
      </c>
      <c r="K2420" s="90">
        <v>85.019568000000007</v>
      </c>
      <c r="L2420" s="89" t="s">
        <v>24</v>
      </c>
      <c r="M2420" s="89" t="s">
        <v>73</v>
      </c>
      <c r="N2420" s="89"/>
      <c r="O2420" s="89" t="s">
        <v>73</v>
      </c>
      <c r="P2420" s="90" t="s">
        <v>542</v>
      </c>
      <c r="Q2420" s="89" t="s">
        <v>543</v>
      </c>
      <c r="R2420" s="90">
        <v>178.4028307263163</v>
      </c>
      <c r="S2420" s="90">
        <v>577.6513816041828</v>
      </c>
      <c r="T2420" s="90">
        <v>98.458614335276465</v>
      </c>
      <c r="U2420" s="90">
        <v>2442.3507692307689</v>
      </c>
      <c r="V2420" s="90">
        <v>429.49950558686646</v>
      </c>
      <c r="W2420" s="90">
        <v>1.27328</v>
      </c>
      <c r="X2420" s="90">
        <v>23.98</v>
      </c>
      <c r="Y2420" s="90">
        <v>227.15675630720401</v>
      </c>
      <c r="Z2420" s="90">
        <v>735.51195116897384</v>
      </c>
      <c r="AA2420" s="90">
        <v>125.36538446082082</v>
      </c>
      <c r="AB2420" s="90">
        <v>3109.7963874461534</v>
      </c>
      <c r="AC2420" s="90">
        <v>546.87313047364535</v>
      </c>
      <c r="AD2420" s="90">
        <v>4744.7036098567978</v>
      </c>
    </row>
    <row r="2421" spans="1:30" x14ac:dyDescent="0.2">
      <c r="A2421" s="89" t="s">
        <v>1117</v>
      </c>
      <c r="B2421" s="89" t="s">
        <v>577</v>
      </c>
      <c r="C2421" s="89" t="s">
        <v>5</v>
      </c>
      <c r="D2421" s="89" t="s">
        <v>1045</v>
      </c>
      <c r="E2421" s="89" t="s">
        <v>609</v>
      </c>
      <c r="F2421" s="89" t="s">
        <v>609</v>
      </c>
      <c r="G2421" s="89" t="s">
        <v>541</v>
      </c>
      <c r="H2421" s="89" t="s">
        <v>472</v>
      </c>
      <c r="I2421" s="89" t="s">
        <v>532</v>
      </c>
      <c r="J2421" s="90">
        <v>56.453901000000002</v>
      </c>
      <c r="K2421" s="90">
        <v>85.019568000000007</v>
      </c>
      <c r="L2421" s="89" t="s">
        <v>24</v>
      </c>
      <c r="M2421" s="89" t="s">
        <v>73</v>
      </c>
      <c r="N2421" s="89"/>
      <c r="O2421" s="89" t="s">
        <v>73</v>
      </c>
      <c r="P2421" s="90" t="s">
        <v>542</v>
      </c>
      <c r="Q2421" s="89" t="s">
        <v>543</v>
      </c>
      <c r="R2421" s="90">
        <v>178.4028307263163</v>
      </c>
      <c r="S2421" s="90">
        <v>577.6513816041828</v>
      </c>
      <c r="T2421" s="90">
        <v>98.458614335276465</v>
      </c>
      <c r="U2421" s="90">
        <v>2442.3507692307689</v>
      </c>
      <c r="V2421" s="90">
        <v>429.49950558686646</v>
      </c>
      <c r="W2421" s="90">
        <v>1.7445900000000001</v>
      </c>
      <c r="X2421" s="90">
        <v>23.98</v>
      </c>
      <c r="Y2421" s="90">
        <v>311.23979445682414</v>
      </c>
      <c r="Z2421" s="90">
        <v>1007.7648238328413</v>
      </c>
      <c r="AA2421" s="90">
        <v>171.76991398317998</v>
      </c>
      <c r="AB2421" s="90">
        <v>4260.9007284923073</v>
      </c>
      <c r="AC2421" s="90">
        <v>749.30054245179144</v>
      </c>
      <c r="AD2421" s="90">
        <v>6500.9758032169439</v>
      </c>
    </row>
    <row r="2422" spans="1:30" x14ac:dyDescent="0.2">
      <c r="A2422" s="89" t="s">
        <v>1117</v>
      </c>
      <c r="B2422" s="89" t="s">
        <v>577</v>
      </c>
      <c r="C2422" s="89" t="s">
        <v>10</v>
      </c>
      <c r="D2422" s="89" t="s">
        <v>1045</v>
      </c>
      <c r="E2422" s="89" t="s">
        <v>609</v>
      </c>
      <c r="F2422" s="89" t="s">
        <v>609</v>
      </c>
      <c r="G2422" s="89" t="s">
        <v>541</v>
      </c>
      <c r="H2422" s="89" t="s">
        <v>472</v>
      </c>
      <c r="I2422" s="89" t="s">
        <v>532</v>
      </c>
      <c r="J2422" s="90">
        <v>56.453901000000002</v>
      </c>
      <c r="K2422" s="90">
        <v>85.019568000000007</v>
      </c>
      <c r="L2422" s="89" t="s">
        <v>24</v>
      </c>
      <c r="M2422" s="89" t="s">
        <v>73</v>
      </c>
      <c r="N2422" s="89"/>
      <c r="O2422" s="89" t="s">
        <v>73</v>
      </c>
      <c r="P2422" s="90" t="s">
        <v>542</v>
      </c>
      <c r="Q2422" s="89" t="s">
        <v>543</v>
      </c>
      <c r="R2422" s="90">
        <v>178.4028307263163</v>
      </c>
      <c r="S2422" s="90">
        <v>577.6513816041828</v>
      </c>
      <c r="T2422" s="90">
        <v>98.458614335276465</v>
      </c>
      <c r="U2422" s="90">
        <v>2442.3507692307689</v>
      </c>
      <c r="V2422" s="90">
        <v>429.49950558686646</v>
      </c>
      <c r="W2422" s="90">
        <v>0.33339000000000002</v>
      </c>
      <c r="X2422" s="90">
        <v>23.98</v>
      </c>
      <c r="Y2422" s="90">
        <v>59.477719735846591</v>
      </c>
      <c r="Z2422" s="90">
        <v>192.58319411301852</v>
      </c>
      <c r="AA2422" s="90">
        <v>32.825117433237821</v>
      </c>
      <c r="AB2422" s="90">
        <v>814.25532295384608</v>
      </c>
      <c r="AC2422" s="90">
        <v>143.19084016760542</v>
      </c>
      <c r="AD2422" s="90">
        <v>1242.3321944035542</v>
      </c>
    </row>
    <row r="2423" spans="1:30" x14ac:dyDescent="0.2">
      <c r="A2423" s="89" t="s">
        <v>1117</v>
      </c>
      <c r="B2423" s="89" t="s">
        <v>578</v>
      </c>
      <c r="C2423" s="89" t="s">
        <v>6</v>
      </c>
      <c r="D2423" s="89" t="s">
        <v>1045</v>
      </c>
      <c r="E2423" s="89" t="s">
        <v>609</v>
      </c>
      <c r="F2423" s="89" t="s">
        <v>609</v>
      </c>
      <c r="G2423" s="89" t="s">
        <v>541</v>
      </c>
      <c r="H2423" s="89" t="s">
        <v>472</v>
      </c>
      <c r="I2423" s="89" t="s">
        <v>532</v>
      </c>
      <c r="J2423" s="90">
        <v>56.453901000000002</v>
      </c>
      <c r="K2423" s="90">
        <v>85.019568000000007</v>
      </c>
      <c r="L2423" s="89" t="s">
        <v>24</v>
      </c>
      <c r="M2423" s="89" t="s">
        <v>73</v>
      </c>
      <c r="N2423" s="89"/>
      <c r="O2423" s="89" t="s">
        <v>73</v>
      </c>
      <c r="P2423" s="90" t="s">
        <v>542</v>
      </c>
      <c r="Q2423" s="89" t="s">
        <v>543</v>
      </c>
      <c r="R2423" s="90">
        <v>178.4028307263163</v>
      </c>
      <c r="S2423" s="90">
        <v>577.6513816041828</v>
      </c>
      <c r="T2423" s="90">
        <v>98.458614335276465</v>
      </c>
      <c r="U2423" s="90">
        <v>2408.9881818181821</v>
      </c>
      <c r="V2423" s="90">
        <v>429.49950558686646</v>
      </c>
      <c r="W2423" s="90">
        <v>0.39341999999999999</v>
      </c>
      <c r="X2423" s="90">
        <v>23.98</v>
      </c>
      <c r="Y2423" s="90">
        <v>70.187241664347354</v>
      </c>
      <c r="Z2423" s="90">
        <v>227.25960655071759</v>
      </c>
      <c r="AA2423" s="90">
        <v>38.735588051784468</v>
      </c>
      <c r="AB2423" s="90">
        <v>947.74413049090913</v>
      </c>
      <c r="AC2423" s="90">
        <v>168.973695487985</v>
      </c>
      <c r="AD2423" s="90">
        <v>1452.9002622457435</v>
      </c>
    </row>
    <row r="2424" spans="1:30" x14ac:dyDescent="0.2">
      <c r="A2424" s="89" t="s">
        <v>1117</v>
      </c>
      <c r="B2424" s="89" t="s">
        <v>578</v>
      </c>
      <c r="C2424" s="89" t="s">
        <v>7</v>
      </c>
      <c r="D2424" s="89" t="s">
        <v>1045</v>
      </c>
      <c r="E2424" s="89" t="s">
        <v>609</v>
      </c>
      <c r="F2424" s="89" t="s">
        <v>609</v>
      </c>
      <c r="G2424" s="89" t="s">
        <v>541</v>
      </c>
      <c r="H2424" s="89" t="s">
        <v>472</v>
      </c>
      <c r="I2424" s="89" t="s">
        <v>532</v>
      </c>
      <c r="J2424" s="90">
        <v>56.453901000000002</v>
      </c>
      <c r="K2424" s="90">
        <v>85.019568000000007</v>
      </c>
      <c r="L2424" s="89" t="s">
        <v>24</v>
      </c>
      <c r="M2424" s="89" t="s">
        <v>73</v>
      </c>
      <c r="N2424" s="89"/>
      <c r="O2424" s="89" t="s">
        <v>73</v>
      </c>
      <c r="P2424" s="90" t="s">
        <v>542</v>
      </c>
      <c r="Q2424" s="89" t="s">
        <v>543</v>
      </c>
      <c r="R2424" s="90">
        <v>178.4028307263163</v>
      </c>
      <c r="S2424" s="90">
        <v>577.6513816041828</v>
      </c>
      <c r="T2424" s="90">
        <v>98.458614335276465</v>
      </c>
      <c r="U2424" s="90">
        <v>2408.9881818181821</v>
      </c>
      <c r="V2424" s="90">
        <v>429.49950558686646</v>
      </c>
      <c r="W2424" s="90">
        <v>0.25507000000000002</v>
      </c>
      <c r="X2424" s="90">
        <v>23.98</v>
      </c>
      <c r="Y2424" s="90">
        <v>45.5052100333615</v>
      </c>
      <c r="Z2424" s="90">
        <v>147.34153790577892</v>
      </c>
      <c r="AA2424" s="90">
        <v>25.113838758498972</v>
      </c>
      <c r="AB2424" s="90">
        <v>614.46061553636378</v>
      </c>
      <c r="AC2424" s="90">
        <v>109.55243889004204</v>
      </c>
      <c r="AD2424" s="90">
        <v>941.97364112404523</v>
      </c>
    </row>
    <row r="2425" spans="1:30" x14ac:dyDescent="0.2">
      <c r="A2425" s="89" t="s">
        <v>1117</v>
      </c>
      <c r="B2425" s="89" t="s">
        <v>577</v>
      </c>
      <c r="C2425" s="89" t="s">
        <v>9</v>
      </c>
      <c r="D2425" s="89" t="s">
        <v>1046</v>
      </c>
      <c r="E2425" s="89" t="s">
        <v>604</v>
      </c>
      <c r="F2425" s="89" t="s">
        <v>604</v>
      </c>
      <c r="G2425" s="89" t="s">
        <v>541</v>
      </c>
      <c r="H2425" s="89" t="s">
        <v>472</v>
      </c>
      <c r="I2425" s="89" t="s">
        <v>533</v>
      </c>
      <c r="J2425" s="90">
        <v>56.522212000000003</v>
      </c>
      <c r="K2425" s="90">
        <v>84.742303000000007</v>
      </c>
      <c r="L2425" s="89" t="s">
        <v>24</v>
      </c>
      <c r="M2425" s="89" t="s">
        <v>73</v>
      </c>
      <c r="N2425" s="89"/>
      <c r="O2425" s="89" t="s">
        <v>73</v>
      </c>
      <c r="P2425" s="90" t="s">
        <v>542</v>
      </c>
      <c r="Q2425" s="89" t="s">
        <v>543</v>
      </c>
      <c r="R2425" s="90">
        <v>479.9803524818098</v>
      </c>
      <c r="S2425" s="90">
        <v>295.12235540774935</v>
      </c>
      <c r="T2425" s="90">
        <v>47.077131593848343</v>
      </c>
      <c r="U2425" s="90">
        <v>2386.0969230769228</v>
      </c>
      <c r="V2425" s="90">
        <v>1477.4435938624622</v>
      </c>
      <c r="W2425" s="90">
        <v>6.8680000000000005E-2</v>
      </c>
      <c r="X2425" s="90">
        <v>215.61</v>
      </c>
      <c r="Y2425" s="90">
        <v>32.965050608450703</v>
      </c>
      <c r="Z2425" s="90">
        <v>20.269003369404228</v>
      </c>
      <c r="AA2425" s="90">
        <v>3.2332573978655046</v>
      </c>
      <c r="AB2425" s="90">
        <v>163.87713667692307</v>
      </c>
      <c r="AC2425" s="90">
        <v>101.47082602647392</v>
      </c>
      <c r="AD2425" s="90">
        <v>321.81527407911744</v>
      </c>
    </row>
    <row r="2426" spans="1:30" x14ac:dyDescent="0.2">
      <c r="A2426" s="89" t="s">
        <v>1117</v>
      </c>
      <c r="B2426" s="89" t="s">
        <v>577</v>
      </c>
      <c r="C2426" s="89" t="s">
        <v>4</v>
      </c>
      <c r="D2426" s="89" t="s">
        <v>1046</v>
      </c>
      <c r="E2426" s="89" t="s">
        <v>609</v>
      </c>
      <c r="F2426" s="89" t="s">
        <v>609</v>
      </c>
      <c r="G2426" s="89" t="s">
        <v>541</v>
      </c>
      <c r="H2426" s="89" t="s">
        <v>472</v>
      </c>
      <c r="I2426" s="89" t="s">
        <v>533</v>
      </c>
      <c r="J2426" s="90">
        <v>56.522212000000003</v>
      </c>
      <c r="K2426" s="90">
        <v>84.742303000000007</v>
      </c>
      <c r="L2426" s="89" t="s">
        <v>24</v>
      </c>
      <c r="M2426" s="89" t="s">
        <v>73</v>
      </c>
      <c r="N2426" s="89"/>
      <c r="O2426" s="89" t="s">
        <v>73</v>
      </c>
      <c r="P2426" s="90" t="s">
        <v>542</v>
      </c>
      <c r="Q2426" s="89" t="s">
        <v>543</v>
      </c>
      <c r="R2426" s="90">
        <v>178.4028307263163</v>
      </c>
      <c r="S2426" s="90">
        <v>577.6513816041828</v>
      </c>
      <c r="T2426" s="90">
        <v>98.458614335276465</v>
      </c>
      <c r="U2426" s="90">
        <v>2442.3507692307689</v>
      </c>
      <c r="V2426" s="90">
        <v>429.49950558686646</v>
      </c>
      <c r="W2426" s="90">
        <v>1.50756</v>
      </c>
      <c r="X2426" s="90">
        <v>30.69</v>
      </c>
      <c r="Y2426" s="90">
        <v>268.95297148976539</v>
      </c>
      <c r="Z2426" s="90">
        <v>870.84411685120187</v>
      </c>
      <c r="AA2426" s="90">
        <v>148.43226862728937</v>
      </c>
      <c r="AB2426" s="90">
        <v>3681.990325661538</v>
      </c>
      <c r="AC2426" s="90">
        <v>647.49627464253638</v>
      </c>
      <c r="AD2426" s="90">
        <v>5617.7159572723313</v>
      </c>
    </row>
    <row r="2427" spans="1:30" x14ac:dyDescent="0.2">
      <c r="A2427" s="89" t="s">
        <v>1117</v>
      </c>
      <c r="B2427" s="89" t="s">
        <v>577</v>
      </c>
      <c r="C2427" s="89" t="s">
        <v>5</v>
      </c>
      <c r="D2427" s="89" t="s">
        <v>1046</v>
      </c>
      <c r="E2427" s="89" t="s">
        <v>609</v>
      </c>
      <c r="F2427" s="89" t="s">
        <v>609</v>
      </c>
      <c r="G2427" s="89" t="s">
        <v>541</v>
      </c>
      <c r="H2427" s="89" t="s">
        <v>472</v>
      </c>
      <c r="I2427" s="89" t="s">
        <v>533</v>
      </c>
      <c r="J2427" s="90">
        <v>56.522212000000003</v>
      </c>
      <c r="K2427" s="90">
        <v>84.742303000000007</v>
      </c>
      <c r="L2427" s="89" t="s">
        <v>24</v>
      </c>
      <c r="M2427" s="89" t="s">
        <v>73</v>
      </c>
      <c r="N2427" s="89"/>
      <c r="O2427" s="89" t="s">
        <v>73</v>
      </c>
      <c r="P2427" s="90" t="s">
        <v>542</v>
      </c>
      <c r="Q2427" s="89" t="s">
        <v>543</v>
      </c>
      <c r="R2427" s="90">
        <v>178.4028307263163</v>
      </c>
      <c r="S2427" s="90">
        <v>577.6513816041828</v>
      </c>
      <c r="T2427" s="90">
        <v>98.458614335276465</v>
      </c>
      <c r="U2427" s="90">
        <v>2442.3507692307689</v>
      </c>
      <c r="V2427" s="90">
        <v>429.49950558686646</v>
      </c>
      <c r="W2427" s="90">
        <v>2.0655899999999998</v>
      </c>
      <c r="X2427" s="90">
        <v>30.69</v>
      </c>
      <c r="Y2427" s="90">
        <v>368.50710311997165</v>
      </c>
      <c r="Z2427" s="90">
        <v>1193.1909173277838</v>
      </c>
      <c r="AA2427" s="90">
        <v>203.37512918480368</v>
      </c>
      <c r="AB2427" s="90">
        <v>5044.8953254153839</v>
      </c>
      <c r="AC2427" s="90">
        <v>887.16988374517541</v>
      </c>
      <c r="AD2427" s="90">
        <v>7697.1383587931177</v>
      </c>
    </row>
    <row r="2428" spans="1:30" x14ac:dyDescent="0.2">
      <c r="A2428" s="89" t="s">
        <v>1117</v>
      </c>
      <c r="B2428" s="89" t="s">
        <v>577</v>
      </c>
      <c r="C2428" s="89" t="s">
        <v>10</v>
      </c>
      <c r="D2428" s="89" t="s">
        <v>1046</v>
      </c>
      <c r="E2428" s="89" t="s">
        <v>609</v>
      </c>
      <c r="F2428" s="89" t="s">
        <v>609</v>
      </c>
      <c r="G2428" s="89" t="s">
        <v>541</v>
      </c>
      <c r="H2428" s="89" t="s">
        <v>472</v>
      </c>
      <c r="I2428" s="89" t="s">
        <v>533</v>
      </c>
      <c r="J2428" s="90">
        <v>56.522212000000003</v>
      </c>
      <c r="K2428" s="90">
        <v>84.742303000000007</v>
      </c>
      <c r="L2428" s="89" t="s">
        <v>24</v>
      </c>
      <c r="M2428" s="89" t="s">
        <v>73</v>
      </c>
      <c r="N2428" s="89"/>
      <c r="O2428" s="89" t="s">
        <v>73</v>
      </c>
      <c r="P2428" s="90" t="s">
        <v>542</v>
      </c>
      <c r="Q2428" s="89" t="s">
        <v>543</v>
      </c>
      <c r="R2428" s="90">
        <v>178.4028307263163</v>
      </c>
      <c r="S2428" s="90">
        <v>577.6513816041828</v>
      </c>
      <c r="T2428" s="90">
        <v>98.458614335276465</v>
      </c>
      <c r="U2428" s="90">
        <v>2442.3507692307689</v>
      </c>
      <c r="V2428" s="90">
        <v>429.49950558686646</v>
      </c>
      <c r="W2428" s="90">
        <v>0.39473000000000003</v>
      </c>
      <c r="X2428" s="90">
        <v>30.69</v>
      </c>
      <c r="Y2428" s="90">
        <v>70.420949372598841</v>
      </c>
      <c r="Z2428" s="90">
        <v>228.01632986061909</v>
      </c>
      <c r="AA2428" s="90">
        <v>38.864568836563684</v>
      </c>
      <c r="AB2428" s="90">
        <v>964.06911913846147</v>
      </c>
      <c r="AC2428" s="90">
        <v>169.53633984030381</v>
      </c>
      <c r="AD2428" s="90">
        <v>1470.907307048547</v>
      </c>
    </row>
    <row r="2429" spans="1:30" x14ac:dyDescent="0.2">
      <c r="A2429" s="89" t="s">
        <v>1117</v>
      </c>
      <c r="B2429" s="89" t="s">
        <v>578</v>
      </c>
      <c r="C2429" s="89" t="s">
        <v>6</v>
      </c>
      <c r="D2429" s="89" t="s">
        <v>1046</v>
      </c>
      <c r="E2429" s="89" t="s">
        <v>609</v>
      </c>
      <c r="F2429" s="89" t="s">
        <v>609</v>
      </c>
      <c r="G2429" s="89" t="s">
        <v>541</v>
      </c>
      <c r="H2429" s="89" t="s">
        <v>472</v>
      </c>
      <c r="I2429" s="89" t="s">
        <v>533</v>
      </c>
      <c r="J2429" s="90">
        <v>56.522212000000003</v>
      </c>
      <c r="K2429" s="90">
        <v>84.742303000000007</v>
      </c>
      <c r="L2429" s="89" t="s">
        <v>24</v>
      </c>
      <c r="M2429" s="89" t="s">
        <v>73</v>
      </c>
      <c r="N2429" s="89"/>
      <c r="O2429" s="89" t="s">
        <v>73</v>
      </c>
      <c r="P2429" s="90" t="s">
        <v>542</v>
      </c>
      <c r="Q2429" s="89" t="s">
        <v>543</v>
      </c>
      <c r="R2429" s="90">
        <v>178.4028307263163</v>
      </c>
      <c r="S2429" s="90">
        <v>577.6513816041828</v>
      </c>
      <c r="T2429" s="90">
        <v>98.458614335276465</v>
      </c>
      <c r="U2429" s="90">
        <v>2408.9881818181821</v>
      </c>
      <c r="V2429" s="90">
        <v>429.49950558686646</v>
      </c>
      <c r="W2429" s="90">
        <v>0.46581</v>
      </c>
      <c r="X2429" s="90">
        <v>30.69</v>
      </c>
      <c r="Y2429" s="90">
        <v>83.101822580625395</v>
      </c>
      <c r="Z2429" s="90">
        <v>269.07579006504437</v>
      </c>
      <c r="AA2429" s="90">
        <v>45.863007143515134</v>
      </c>
      <c r="AB2429" s="90">
        <v>1122.1307849727275</v>
      </c>
      <c r="AC2429" s="90">
        <v>200.06516469741825</v>
      </c>
      <c r="AD2429" s="90">
        <v>1720.2365694593309</v>
      </c>
    </row>
    <row r="2430" spans="1:30" x14ac:dyDescent="0.2">
      <c r="A2430" s="89" t="s">
        <v>1117</v>
      </c>
      <c r="B2430" s="89" t="s">
        <v>578</v>
      </c>
      <c r="C2430" s="89" t="s">
        <v>7</v>
      </c>
      <c r="D2430" s="89" t="s">
        <v>1046</v>
      </c>
      <c r="E2430" s="89" t="s">
        <v>609</v>
      </c>
      <c r="F2430" s="89" t="s">
        <v>609</v>
      </c>
      <c r="G2430" s="89" t="s">
        <v>541</v>
      </c>
      <c r="H2430" s="89" t="s">
        <v>472</v>
      </c>
      <c r="I2430" s="89" t="s">
        <v>533</v>
      </c>
      <c r="J2430" s="90">
        <v>56.522212000000003</v>
      </c>
      <c r="K2430" s="90">
        <v>84.742303000000007</v>
      </c>
      <c r="L2430" s="89" t="s">
        <v>24</v>
      </c>
      <c r="M2430" s="89" t="s">
        <v>73</v>
      </c>
      <c r="N2430" s="89"/>
      <c r="O2430" s="89" t="s">
        <v>73</v>
      </c>
      <c r="P2430" s="90" t="s">
        <v>542</v>
      </c>
      <c r="Q2430" s="89" t="s">
        <v>543</v>
      </c>
      <c r="R2430" s="90">
        <v>178.4028307263163</v>
      </c>
      <c r="S2430" s="90">
        <v>577.6513816041828</v>
      </c>
      <c r="T2430" s="90">
        <v>98.458614335276465</v>
      </c>
      <c r="U2430" s="90">
        <v>2408.9881818181821</v>
      </c>
      <c r="V2430" s="90">
        <v>429.49950558686646</v>
      </c>
      <c r="W2430" s="90">
        <v>0.30201</v>
      </c>
      <c r="X2430" s="90">
        <v>30.69</v>
      </c>
      <c r="Y2430" s="90">
        <v>53.879438907654787</v>
      </c>
      <c r="Z2430" s="90">
        <v>174.45649375827924</v>
      </c>
      <c r="AA2430" s="90">
        <v>29.735486115396846</v>
      </c>
      <c r="AB2430" s="90">
        <v>727.53852079090916</v>
      </c>
      <c r="AC2430" s="90">
        <v>129.71314568228954</v>
      </c>
      <c r="AD2430" s="90">
        <v>1115.3230852545296</v>
      </c>
    </row>
    <row r="2431" spans="1:30" x14ac:dyDescent="0.2">
      <c r="A2431" s="89" t="s">
        <v>1117</v>
      </c>
      <c r="B2431" s="89" t="s">
        <v>577</v>
      </c>
      <c r="C2431" s="89" t="s">
        <v>5</v>
      </c>
      <c r="D2431" s="89" t="s">
        <v>1047</v>
      </c>
      <c r="E2431" s="89" t="s">
        <v>611</v>
      </c>
      <c r="F2431" s="89" t="s">
        <v>611</v>
      </c>
      <c r="G2431" s="89" t="s">
        <v>541</v>
      </c>
      <c r="H2431" s="89" t="s">
        <v>472</v>
      </c>
      <c r="I2431" s="89" t="s">
        <v>485</v>
      </c>
      <c r="J2431" s="90">
        <v>52.059418999999998</v>
      </c>
      <c r="K2431" s="90">
        <v>85.928241</v>
      </c>
      <c r="L2431" s="89" t="s">
        <v>24</v>
      </c>
      <c r="M2431" s="89" t="s">
        <v>32</v>
      </c>
      <c r="N2431" s="89"/>
      <c r="O2431" s="89" t="s">
        <v>32</v>
      </c>
      <c r="P2431" s="90" t="s">
        <v>542</v>
      </c>
      <c r="Q2431" s="89" t="s">
        <v>543</v>
      </c>
      <c r="R2431" s="90">
        <v>352.94118685121134</v>
      </c>
      <c r="S2431" s="90">
        <v>461.18097968179353</v>
      </c>
      <c r="T2431" s="90">
        <v>98.754767845728466</v>
      </c>
      <c r="U2431" s="90">
        <v>2028.6876923076925</v>
      </c>
      <c r="V2431" s="90">
        <v>2008.3443600000003</v>
      </c>
      <c r="W2431" s="90">
        <v>1.60223</v>
      </c>
      <c r="X2431" s="90">
        <v>366.62</v>
      </c>
      <c r="Y2431" s="90">
        <v>565.49295780861632</v>
      </c>
      <c r="Z2431" s="90">
        <v>738.91800107556003</v>
      </c>
      <c r="AA2431" s="90">
        <v>158.22785168546153</v>
      </c>
      <c r="AB2431" s="90">
        <v>3250.4242812461544</v>
      </c>
      <c r="AC2431" s="90">
        <v>3217.8295839228003</v>
      </c>
      <c r="AD2431" s="90">
        <v>7930.8926757385925</v>
      </c>
    </row>
    <row r="2432" spans="1:30" x14ac:dyDescent="0.2">
      <c r="A2432" s="89" t="s">
        <v>1117</v>
      </c>
      <c r="B2432" s="89" t="s">
        <v>577</v>
      </c>
      <c r="C2432" s="89" t="s">
        <v>10</v>
      </c>
      <c r="D2432" s="89" t="s">
        <v>1047</v>
      </c>
      <c r="E2432" s="89" t="s">
        <v>611</v>
      </c>
      <c r="F2432" s="89" t="s">
        <v>611</v>
      </c>
      <c r="G2432" s="89" t="s">
        <v>541</v>
      </c>
      <c r="H2432" s="89" t="s">
        <v>472</v>
      </c>
      <c r="I2432" s="89" t="s">
        <v>485</v>
      </c>
      <c r="J2432" s="90">
        <v>52.059418999999998</v>
      </c>
      <c r="K2432" s="90">
        <v>85.928241</v>
      </c>
      <c r="L2432" s="89" t="s">
        <v>24</v>
      </c>
      <c r="M2432" s="89" t="s">
        <v>32</v>
      </c>
      <c r="N2432" s="89"/>
      <c r="O2432" s="89" t="s">
        <v>32</v>
      </c>
      <c r="P2432" s="90" t="s">
        <v>542</v>
      </c>
      <c r="Q2432" s="89" t="s">
        <v>543</v>
      </c>
      <c r="R2432" s="90">
        <v>352.94118685121134</v>
      </c>
      <c r="S2432" s="90">
        <v>461.18097968179353</v>
      </c>
      <c r="T2432" s="90">
        <v>98.754767845728466</v>
      </c>
      <c r="U2432" s="90">
        <v>2028.6876923076925</v>
      </c>
      <c r="V2432" s="90">
        <v>2008.3443600000003</v>
      </c>
      <c r="W2432" s="90">
        <v>0.30537999999999998</v>
      </c>
      <c r="X2432" s="90">
        <v>366.62</v>
      </c>
      <c r="Y2432" s="90">
        <v>107.78117964062291</v>
      </c>
      <c r="Z2432" s="90">
        <v>140.83544757522611</v>
      </c>
      <c r="AA2432" s="90">
        <v>30.157731004728557</v>
      </c>
      <c r="AB2432" s="90">
        <v>619.52064747692305</v>
      </c>
      <c r="AC2432" s="90">
        <v>613.30820065680007</v>
      </c>
      <c r="AD2432" s="90">
        <v>1511.6032063543007</v>
      </c>
    </row>
    <row r="2433" spans="1:30" x14ac:dyDescent="0.2">
      <c r="A2433" s="89" t="s">
        <v>1117</v>
      </c>
      <c r="B2433" s="89" t="s">
        <v>577</v>
      </c>
      <c r="C2433" s="89" t="s">
        <v>9</v>
      </c>
      <c r="D2433" s="89" t="s">
        <v>1047</v>
      </c>
      <c r="E2433" s="89" t="s">
        <v>611</v>
      </c>
      <c r="F2433" s="89" t="s">
        <v>611</v>
      </c>
      <c r="G2433" s="89" t="s">
        <v>541</v>
      </c>
      <c r="H2433" s="89" t="s">
        <v>472</v>
      </c>
      <c r="I2433" s="89" t="s">
        <v>485</v>
      </c>
      <c r="J2433" s="90">
        <v>52.059418999999998</v>
      </c>
      <c r="K2433" s="90">
        <v>85.928241</v>
      </c>
      <c r="L2433" s="89" t="s">
        <v>24</v>
      </c>
      <c r="M2433" s="89" t="s">
        <v>32</v>
      </c>
      <c r="N2433" s="89"/>
      <c r="O2433" s="89" t="s">
        <v>32</v>
      </c>
      <c r="P2433" s="90" t="s">
        <v>542</v>
      </c>
      <c r="Q2433" s="89" t="s">
        <v>543</v>
      </c>
      <c r="R2433" s="90">
        <v>352.94118685121134</v>
      </c>
      <c r="S2433" s="90">
        <v>461.18097968179353</v>
      </c>
      <c r="T2433" s="90">
        <v>98.754767845728466</v>
      </c>
      <c r="U2433" s="90">
        <v>2028.6876923076925</v>
      </c>
      <c r="V2433" s="90">
        <v>2008.3443600000003</v>
      </c>
      <c r="W2433" s="90">
        <v>5.2639999999999999E-2</v>
      </c>
      <c r="X2433" s="90">
        <v>366.62</v>
      </c>
      <c r="Y2433" s="90">
        <v>18.578824075847766</v>
      </c>
      <c r="Z2433" s="90">
        <v>24.276566770449612</v>
      </c>
      <c r="AA2433" s="90">
        <v>5.198450979399146</v>
      </c>
      <c r="AB2433" s="90">
        <v>106.79012012307693</v>
      </c>
      <c r="AC2433" s="90">
        <v>105.71924711040002</v>
      </c>
      <c r="AD2433" s="90">
        <v>260.56320905917346</v>
      </c>
    </row>
    <row r="2434" spans="1:30" x14ac:dyDescent="0.2">
      <c r="A2434" s="89" t="s">
        <v>1117</v>
      </c>
      <c r="B2434" s="89" t="s">
        <v>577</v>
      </c>
      <c r="C2434" s="89" t="s">
        <v>4</v>
      </c>
      <c r="D2434" s="89" t="s">
        <v>1047</v>
      </c>
      <c r="E2434" s="89" t="s">
        <v>612</v>
      </c>
      <c r="F2434" s="89" t="s">
        <v>612</v>
      </c>
      <c r="G2434" s="89" t="s">
        <v>541</v>
      </c>
      <c r="H2434" s="89" t="s">
        <v>472</v>
      </c>
      <c r="I2434" s="89" t="s">
        <v>485</v>
      </c>
      <c r="J2434" s="90">
        <v>52.059418999999998</v>
      </c>
      <c r="K2434" s="90">
        <v>85.928241</v>
      </c>
      <c r="L2434" s="89" t="s">
        <v>24</v>
      </c>
      <c r="M2434" s="89" t="s">
        <v>32</v>
      </c>
      <c r="N2434" s="89"/>
      <c r="O2434" s="89" t="s">
        <v>32</v>
      </c>
      <c r="P2434" s="90" t="s">
        <v>542</v>
      </c>
      <c r="Q2434" s="89" t="s">
        <v>543</v>
      </c>
      <c r="R2434" s="90">
        <v>356.34522196</v>
      </c>
      <c r="S2434" s="90">
        <v>218.96523092000001</v>
      </c>
      <c r="T2434" s="90">
        <v>11.786150933333333</v>
      </c>
      <c r="U2434" s="90">
        <v>796.42</v>
      </c>
      <c r="V2434" s="90">
        <v>2583.0413400000002</v>
      </c>
      <c r="W2434" s="90">
        <v>1.8912</v>
      </c>
      <c r="X2434" s="90">
        <v>471.53</v>
      </c>
      <c r="Y2434" s="90">
        <v>673.92008377075206</v>
      </c>
      <c r="Z2434" s="90">
        <v>414.10704471590401</v>
      </c>
      <c r="AA2434" s="90">
        <v>22.289968645119998</v>
      </c>
      <c r="AB2434" s="90">
        <v>1506.1895039999999</v>
      </c>
      <c r="AC2434" s="90">
        <v>4885.0477822080002</v>
      </c>
      <c r="AD2434" s="90">
        <v>7501.554383339776</v>
      </c>
    </row>
    <row r="2435" spans="1:30" x14ac:dyDescent="0.2">
      <c r="A2435" s="89" t="s">
        <v>1117</v>
      </c>
      <c r="B2435" s="89" t="s">
        <v>578</v>
      </c>
      <c r="C2435" s="89" t="s">
        <v>6</v>
      </c>
      <c r="D2435" s="89" t="s">
        <v>1047</v>
      </c>
      <c r="E2435" s="89" t="s">
        <v>612</v>
      </c>
      <c r="F2435" s="89" t="s">
        <v>612</v>
      </c>
      <c r="G2435" s="89" t="s">
        <v>541</v>
      </c>
      <c r="H2435" s="89" t="s">
        <v>472</v>
      </c>
      <c r="I2435" s="89" t="s">
        <v>485</v>
      </c>
      <c r="J2435" s="90">
        <v>52.059418999999998</v>
      </c>
      <c r="K2435" s="90">
        <v>85.928241</v>
      </c>
      <c r="L2435" s="89" t="s">
        <v>24</v>
      </c>
      <c r="M2435" s="89" t="s">
        <v>32</v>
      </c>
      <c r="N2435" s="89"/>
      <c r="O2435" s="89" t="s">
        <v>32</v>
      </c>
      <c r="P2435" s="90" t="s">
        <v>542</v>
      </c>
      <c r="Q2435" s="89" t="s">
        <v>543</v>
      </c>
      <c r="R2435" s="90">
        <v>356.34522196</v>
      </c>
      <c r="S2435" s="90">
        <v>218.96523092000001</v>
      </c>
      <c r="T2435" s="90">
        <v>11.786150933333333</v>
      </c>
      <c r="U2435" s="90">
        <v>796.42</v>
      </c>
      <c r="V2435" s="90">
        <v>2583.0413400000002</v>
      </c>
      <c r="W2435" s="90">
        <v>0.32765</v>
      </c>
      <c r="X2435" s="90">
        <v>471.53</v>
      </c>
      <c r="Y2435" s="90">
        <v>116.756511975194</v>
      </c>
      <c r="Z2435" s="90">
        <v>71.743957910938008</v>
      </c>
      <c r="AA2435" s="90">
        <v>3.8617323533066665</v>
      </c>
      <c r="AB2435" s="90">
        <v>260.94701299999997</v>
      </c>
      <c r="AC2435" s="90">
        <v>846.33349505100011</v>
      </c>
      <c r="AD2435" s="90">
        <v>1299.6427102904388</v>
      </c>
    </row>
    <row r="2436" spans="1:30" x14ac:dyDescent="0.2">
      <c r="A2436" s="89" t="s">
        <v>1117</v>
      </c>
      <c r="B2436" s="89" t="s">
        <v>578</v>
      </c>
      <c r="C2436" s="89" t="s">
        <v>7</v>
      </c>
      <c r="D2436" s="89" t="s">
        <v>1047</v>
      </c>
      <c r="E2436" s="89" t="s">
        <v>612</v>
      </c>
      <c r="F2436" s="89" t="s">
        <v>612</v>
      </c>
      <c r="G2436" s="89" t="s">
        <v>541</v>
      </c>
      <c r="H2436" s="89" t="s">
        <v>472</v>
      </c>
      <c r="I2436" s="89" t="s">
        <v>485</v>
      </c>
      <c r="J2436" s="90">
        <v>52.059418999999998</v>
      </c>
      <c r="K2436" s="90">
        <v>85.928241</v>
      </c>
      <c r="L2436" s="89" t="s">
        <v>24</v>
      </c>
      <c r="M2436" s="89" t="s">
        <v>32</v>
      </c>
      <c r="N2436" s="89"/>
      <c r="O2436" s="89" t="s">
        <v>32</v>
      </c>
      <c r="P2436" s="90" t="s">
        <v>542</v>
      </c>
      <c r="Q2436" s="89" t="s">
        <v>543</v>
      </c>
      <c r="R2436" s="90">
        <v>356.34522196</v>
      </c>
      <c r="S2436" s="90">
        <v>218.96523092000001</v>
      </c>
      <c r="T2436" s="90">
        <v>11.786150933333333</v>
      </c>
      <c r="U2436" s="90">
        <v>796.42</v>
      </c>
      <c r="V2436" s="90">
        <v>2583.0413400000002</v>
      </c>
      <c r="W2436" s="90">
        <v>0.16023000000000001</v>
      </c>
      <c r="X2436" s="90">
        <v>471.53</v>
      </c>
      <c r="Y2436" s="90">
        <v>57.097194914650807</v>
      </c>
      <c r="Z2436" s="90">
        <v>35.084798950311601</v>
      </c>
      <c r="AA2436" s="90">
        <v>1.8884949640480002</v>
      </c>
      <c r="AB2436" s="90">
        <v>127.61037660000001</v>
      </c>
      <c r="AC2436" s="90">
        <v>413.88071390820005</v>
      </c>
      <c r="AD2436" s="90">
        <v>635.56157933721045</v>
      </c>
    </row>
    <row r="2437" spans="1:30" x14ac:dyDescent="0.2">
      <c r="A2437" s="89" t="s">
        <v>1117</v>
      </c>
      <c r="B2437" s="89" t="s">
        <v>577</v>
      </c>
      <c r="C2437" s="89" t="s">
        <v>5</v>
      </c>
      <c r="D2437" s="89" t="s">
        <v>1048</v>
      </c>
      <c r="E2437" s="89" t="s">
        <v>611</v>
      </c>
      <c r="F2437" s="89" t="s">
        <v>611</v>
      </c>
      <c r="G2437" s="89" t="s">
        <v>541</v>
      </c>
      <c r="H2437" s="89" t="s">
        <v>472</v>
      </c>
      <c r="I2437" s="89" t="s">
        <v>487</v>
      </c>
      <c r="J2437" s="90">
        <v>51.926457999999997</v>
      </c>
      <c r="K2437" s="90">
        <v>85.985724000000005</v>
      </c>
      <c r="L2437" s="89" t="s">
        <v>24</v>
      </c>
      <c r="M2437" s="89" t="s">
        <v>32</v>
      </c>
      <c r="N2437" s="89"/>
      <c r="O2437" s="89" t="s">
        <v>32</v>
      </c>
      <c r="P2437" s="90" t="s">
        <v>542</v>
      </c>
      <c r="Q2437" s="89" t="s">
        <v>543</v>
      </c>
      <c r="R2437" s="90">
        <v>352.94118685121134</v>
      </c>
      <c r="S2437" s="90">
        <v>461.18097968179353</v>
      </c>
      <c r="T2437" s="90">
        <v>98.754767845728466</v>
      </c>
      <c r="U2437" s="90">
        <v>2028.6876923076925</v>
      </c>
      <c r="V2437" s="90">
        <v>2114.4532200000003</v>
      </c>
      <c r="W2437" s="90">
        <v>0.81194</v>
      </c>
      <c r="X2437" s="90">
        <v>385.99</v>
      </c>
      <c r="Y2437" s="90">
        <v>286.56706725197256</v>
      </c>
      <c r="Z2437" s="90">
        <v>374.45128464283545</v>
      </c>
      <c r="AA2437" s="90">
        <v>80.182946204660766</v>
      </c>
      <c r="AB2437" s="90">
        <v>1647.1726848923079</v>
      </c>
      <c r="AC2437" s="90">
        <v>1716.8091474468004</v>
      </c>
      <c r="AD2437" s="90">
        <v>4105.1831304385769</v>
      </c>
    </row>
    <row r="2438" spans="1:30" x14ac:dyDescent="0.2">
      <c r="A2438" s="89" t="s">
        <v>1117</v>
      </c>
      <c r="B2438" s="89" t="s">
        <v>577</v>
      </c>
      <c r="C2438" s="89" t="s">
        <v>10</v>
      </c>
      <c r="D2438" s="89" t="s">
        <v>1048</v>
      </c>
      <c r="E2438" s="89" t="s">
        <v>611</v>
      </c>
      <c r="F2438" s="89" t="s">
        <v>611</v>
      </c>
      <c r="G2438" s="89" t="s">
        <v>541</v>
      </c>
      <c r="H2438" s="89" t="s">
        <v>472</v>
      </c>
      <c r="I2438" s="89" t="s">
        <v>487</v>
      </c>
      <c r="J2438" s="90">
        <v>51.926457999999997</v>
      </c>
      <c r="K2438" s="90">
        <v>85.985724000000005</v>
      </c>
      <c r="L2438" s="89" t="s">
        <v>24</v>
      </c>
      <c r="M2438" s="89" t="s">
        <v>32</v>
      </c>
      <c r="N2438" s="89"/>
      <c r="O2438" s="89" t="s">
        <v>32</v>
      </c>
      <c r="P2438" s="90" t="s">
        <v>542</v>
      </c>
      <c r="Q2438" s="89" t="s">
        <v>543</v>
      </c>
      <c r="R2438" s="90">
        <v>352.94118685121134</v>
      </c>
      <c r="S2438" s="90">
        <v>461.18097968179353</v>
      </c>
      <c r="T2438" s="90">
        <v>98.754767845728466</v>
      </c>
      <c r="U2438" s="90">
        <v>2028.6876923076925</v>
      </c>
      <c r="V2438" s="90">
        <v>2114.4532200000003</v>
      </c>
      <c r="W2438" s="90">
        <v>0.15475</v>
      </c>
      <c r="X2438" s="90">
        <v>385.99</v>
      </c>
      <c r="Y2438" s="90">
        <v>54.617648665224955</v>
      </c>
      <c r="Z2438" s="90">
        <v>71.367756605757549</v>
      </c>
      <c r="AA2438" s="90">
        <v>15.28230032412648</v>
      </c>
      <c r="AB2438" s="90">
        <v>313.9394203846154</v>
      </c>
      <c r="AC2438" s="90">
        <v>327.21163579500006</v>
      </c>
      <c r="AD2438" s="90">
        <v>782.41876177472454</v>
      </c>
    </row>
    <row r="2439" spans="1:30" x14ac:dyDescent="0.2">
      <c r="A2439" s="89" t="s">
        <v>1117</v>
      </c>
      <c r="B2439" s="89" t="s">
        <v>577</v>
      </c>
      <c r="C2439" s="89" t="s">
        <v>9</v>
      </c>
      <c r="D2439" s="89" t="s">
        <v>1048</v>
      </c>
      <c r="E2439" s="89" t="s">
        <v>611</v>
      </c>
      <c r="F2439" s="89" t="s">
        <v>611</v>
      </c>
      <c r="G2439" s="89" t="s">
        <v>541</v>
      </c>
      <c r="H2439" s="89" t="s">
        <v>472</v>
      </c>
      <c r="I2439" s="89" t="s">
        <v>487</v>
      </c>
      <c r="J2439" s="90">
        <v>51.926457999999997</v>
      </c>
      <c r="K2439" s="90">
        <v>85.985724000000005</v>
      </c>
      <c r="L2439" s="89" t="s">
        <v>24</v>
      </c>
      <c r="M2439" s="89" t="s">
        <v>32</v>
      </c>
      <c r="N2439" s="89"/>
      <c r="O2439" s="89" t="s">
        <v>32</v>
      </c>
      <c r="P2439" s="90" t="s">
        <v>542</v>
      </c>
      <c r="Q2439" s="89" t="s">
        <v>543</v>
      </c>
      <c r="R2439" s="90">
        <v>352.94118685121134</v>
      </c>
      <c r="S2439" s="90">
        <v>461.18097968179353</v>
      </c>
      <c r="T2439" s="90">
        <v>98.754767845728466</v>
      </c>
      <c r="U2439" s="90">
        <v>2028.6876923076925</v>
      </c>
      <c r="V2439" s="90">
        <v>2114.4532200000003</v>
      </c>
      <c r="W2439" s="90">
        <v>2.6679999999999999E-2</v>
      </c>
      <c r="X2439" s="90">
        <v>385.99</v>
      </c>
      <c r="Y2439" s="90">
        <v>9.416470865190318</v>
      </c>
      <c r="Z2439" s="90">
        <v>12.30430853791025</v>
      </c>
      <c r="AA2439" s="90">
        <v>2.6347772061240353</v>
      </c>
      <c r="AB2439" s="90">
        <v>54.125387630769232</v>
      </c>
      <c r="AC2439" s="90">
        <v>56.413611909600007</v>
      </c>
      <c r="AD2439" s="90">
        <v>134.89455614959383</v>
      </c>
    </row>
    <row r="2440" spans="1:30" x14ac:dyDescent="0.2">
      <c r="A2440" s="89" t="s">
        <v>1117</v>
      </c>
      <c r="B2440" s="89" t="s">
        <v>577</v>
      </c>
      <c r="C2440" s="89" t="s">
        <v>4</v>
      </c>
      <c r="D2440" s="89" t="s">
        <v>1048</v>
      </c>
      <c r="E2440" s="89" t="s">
        <v>612</v>
      </c>
      <c r="F2440" s="89" t="s">
        <v>612</v>
      </c>
      <c r="G2440" s="89" t="s">
        <v>541</v>
      </c>
      <c r="H2440" s="89" t="s">
        <v>472</v>
      </c>
      <c r="I2440" s="89" t="s">
        <v>487</v>
      </c>
      <c r="J2440" s="90">
        <v>51.926457999999997</v>
      </c>
      <c r="K2440" s="90">
        <v>85.985724000000005</v>
      </c>
      <c r="L2440" s="89" t="s">
        <v>24</v>
      </c>
      <c r="M2440" s="89" t="s">
        <v>32</v>
      </c>
      <c r="N2440" s="89"/>
      <c r="O2440" s="89" t="s">
        <v>32</v>
      </c>
      <c r="P2440" s="90" t="s">
        <v>542</v>
      </c>
      <c r="Q2440" s="89" t="s">
        <v>543</v>
      </c>
      <c r="R2440" s="90">
        <v>356.34522196</v>
      </c>
      <c r="S2440" s="90">
        <v>218.96523092000001</v>
      </c>
      <c r="T2440" s="90">
        <v>11.786150933333333</v>
      </c>
      <c r="U2440" s="90">
        <v>796.42</v>
      </c>
      <c r="V2440" s="90">
        <v>2689.1502</v>
      </c>
      <c r="W2440" s="90">
        <v>0.95838000000000001</v>
      </c>
      <c r="X2440" s="90">
        <v>490.9</v>
      </c>
      <c r="Y2440" s="90">
        <v>341.5141338220248</v>
      </c>
      <c r="Z2440" s="90">
        <v>209.85189800910962</v>
      </c>
      <c r="AA2440" s="90">
        <v>11.295611331488001</v>
      </c>
      <c r="AB2440" s="90">
        <v>763.27299959999993</v>
      </c>
      <c r="AC2440" s="90">
        <v>2577.2277686759999</v>
      </c>
      <c r="AD2440" s="90">
        <v>3903.1624114386223</v>
      </c>
    </row>
    <row r="2441" spans="1:30" x14ac:dyDescent="0.2">
      <c r="A2441" s="89" t="s">
        <v>1117</v>
      </c>
      <c r="B2441" s="89" t="s">
        <v>578</v>
      </c>
      <c r="C2441" s="89" t="s">
        <v>6</v>
      </c>
      <c r="D2441" s="89" t="s">
        <v>1048</v>
      </c>
      <c r="E2441" s="89" t="s">
        <v>612</v>
      </c>
      <c r="F2441" s="89" t="s">
        <v>612</v>
      </c>
      <c r="G2441" s="89" t="s">
        <v>541</v>
      </c>
      <c r="H2441" s="89" t="s">
        <v>472</v>
      </c>
      <c r="I2441" s="89" t="s">
        <v>487</v>
      </c>
      <c r="J2441" s="90">
        <v>51.926457999999997</v>
      </c>
      <c r="K2441" s="90">
        <v>85.985724000000005</v>
      </c>
      <c r="L2441" s="89" t="s">
        <v>24</v>
      </c>
      <c r="M2441" s="89" t="s">
        <v>32</v>
      </c>
      <c r="N2441" s="89"/>
      <c r="O2441" s="89" t="s">
        <v>32</v>
      </c>
      <c r="P2441" s="90" t="s">
        <v>542</v>
      </c>
      <c r="Q2441" s="89" t="s">
        <v>543</v>
      </c>
      <c r="R2441" s="90">
        <v>356.34522196</v>
      </c>
      <c r="S2441" s="90">
        <v>218.96523092000001</v>
      </c>
      <c r="T2441" s="90">
        <v>11.786150933333333</v>
      </c>
      <c r="U2441" s="90">
        <v>796.42</v>
      </c>
      <c r="V2441" s="90">
        <v>2689.1502</v>
      </c>
      <c r="W2441" s="90">
        <v>0.16603999999999999</v>
      </c>
      <c r="X2441" s="90">
        <v>490.9</v>
      </c>
      <c r="Y2441" s="90">
        <v>59.1675606542384</v>
      </c>
      <c r="Z2441" s="90">
        <v>36.356986941956798</v>
      </c>
      <c r="AA2441" s="90">
        <v>1.9569725009706667</v>
      </c>
      <c r="AB2441" s="90">
        <v>132.2375768</v>
      </c>
      <c r="AC2441" s="90">
        <v>446.50649920799998</v>
      </c>
      <c r="AD2441" s="90">
        <v>676.22559610516578</v>
      </c>
    </row>
    <row r="2442" spans="1:30" x14ac:dyDescent="0.2">
      <c r="A2442" s="89" t="s">
        <v>1117</v>
      </c>
      <c r="B2442" s="89" t="s">
        <v>578</v>
      </c>
      <c r="C2442" s="89" t="s">
        <v>7</v>
      </c>
      <c r="D2442" s="89" t="s">
        <v>1048</v>
      </c>
      <c r="E2442" s="89" t="s">
        <v>612</v>
      </c>
      <c r="F2442" s="89" t="s">
        <v>612</v>
      </c>
      <c r="G2442" s="89" t="s">
        <v>541</v>
      </c>
      <c r="H2442" s="89" t="s">
        <v>472</v>
      </c>
      <c r="I2442" s="89" t="s">
        <v>487</v>
      </c>
      <c r="J2442" s="90">
        <v>51.926457999999997</v>
      </c>
      <c r="K2442" s="90">
        <v>85.985724000000005</v>
      </c>
      <c r="L2442" s="89" t="s">
        <v>24</v>
      </c>
      <c r="M2442" s="89" t="s">
        <v>32</v>
      </c>
      <c r="N2442" s="89"/>
      <c r="O2442" s="89" t="s">
        <v>32</v>
      </c>
      <c r="P2442" s="90" t="s">
        <v>542</v>
      </c>
      <c r="Q2442" s="89" t="s">
        <v>543</v>
      </c>
      <c r="R2442" s="90">
        <v>356.34522196</v>
      </c>
      <c r="S2442" s="90">
        <v>218.96523092000001</v>
      </c>
      <c r="T2442" s="90">
        <v>11.786150933333333</v>
      </c>
      <c r="U2442" s="90">
        <v>796.42</v>
      </c>
      <c r="V2442" s="90">
        <v>2689.1502</v>
      </c>
      <c r="W2442" s="90">
        <v>8.1199999999999994E-2</v>
      </c>
      <c r="X2442" s="90">
        <v>490.9</v>
      </c>
      <c r="Y2442" s="90">
        <v>28.935232023151997</v>
      </c>
      <c r="Z2442" s="90">
        <v>17.779976750703998</v>
      </c>
      <c r="AA2442" s="90">
        <v>0.9570354557866666</v>
      </c>
      <c r="AB2442" s="90">
        <v>64.669303999999997</v>
      </c>
      <c r="AC2442" s="90">
        <v>218.35899623999998</v>
      </c>
      <c r="AD2442" s="90">
        <v>330.70054446964264</v>
      </c>
    </row>
    <row r="2443" spans="1:30" x14ac:dyDescent="0.2">
      <c r="A2443" s="89" t="s">
        <v>1117</v>
      </c>
      <c r="B2443" s="89" t="s">
        <v>577</v>
      </c>
      <c r="C2443" s="89" t="s">
        <v>5</v>
      </c>
      <c r="D2443" s="89" t="s">
        <v>1049</v>
      </c>
      <c r="E2443" s="89" t="s">
        <v>611</v>
      </c>
      <c r="F2443" s="89" t="s">
        <v>611</v>
      </c>
      <c r="G2443" s="89" t="s">
        <v>541</v>
      </c>
      <c r="H2443" s="89" t="s">
        <v>472</v>
      </c>
      <c r="I2443" s="89" t="s">
        <v>489</v>
      </c>
      <c r="J2443" s="90">
        <v>51.939929999999997</v>
      </c>
      <c r="K2443" s="90">
        <v>85.604316999999995</v>
      </c>
      <c r="L2443" s="89" t="s">
        <v>24</v>
      </c>
      <c r="M2443" s="89" t="s">
        <v>32</v>
      </c>
      <c r="N2443" s="89"/>
      <c r="O2443" s="89" t="s">
        <v>32</v>
      </c>
      <c r="P2443" s="90" t="s">
        <v>542</v>
      </c>
      <c r="Q2443" s="89" t="s">
        <v>543</v>
      </c>
      <c r="R2443" s="90">
        <v>352.94118685121134</v>
      </c>
      <c r="S2443" s="90">
        <v>461.18097968179353</v>
      </c>
      <c r="T2443" s="90">
        <v>98.754767845728466</v>
      </c>
      <c r="U2443" s="90">
        <v>2028.6876923076925</v>
      </c>
      <c r="V2443" s="90">
        <v>2161.2353400000002</v>
      </c>
      <c r="W2443" s="90">
        <v>0.81194</v>
      </c>
      <c r="X2443" s="90">
        <v>394.53</v>
      </c>
      <c r="Y2443" s="90">
        <v>286.56706725197256</v>
      </c>
      <c r="Z2443" s="90">
        <v>374.45128464283545</v>
      </c>
      <c r="AA2443" s="90">
        <v>80.182946204660766</v>
      </c>
      <c r="AB2443" s="90">
        <v>1647.1726848923079</v>
      </c>
      <c r="AC2443" s="90">
        <v>1754.7934219596002</v>
      </c>
      <c r="AD2443" s="90">
        <v>4143.1674049513767</v>
      </c>
    </row>
    <row r="2444" spans="1:30" x14ac:dyDescent="0.2">
      <c r="A2444" s="89" t="s">
        <v>1117</v>
      </c>
      <c r="B2444" s="89" t="s">
        <v>577</v>
      </c>
      <c r="C2444" s="89" t="s">
        <v>10</v>
      </c>
      <c r="D2444" s="89" t="s">
        <v>1049</v>
      </c>
      <c r="E2444" s="89" t="s">
        <v>611</v>
      </c>
      <c r="F2444" s="89" t="s">
        <v>611</v>
      </c>
      <c r="G2444" s="89" t="s">
        <v>541</v>
      </c>
      <c r="H2444" s="89" t="s">
        <v>472</v>
      </c>
      <c r="I2444" s="89" t="s">
        <v>489</v>
      </c>
      <c r="J2444" s="90">
        <v>51.939929999999997</v>
      </c>
      <c r="K2444" s="90">
        <v>85.604316999999995</v>
      </c>
      <c r="L2444" s="89" t="s">
        <v>24</v>
      </c>
      <c r="M2444" s="89" t="s">
        <v>32</v>
      </c>
      <c r="N2444" s="89"/>
      <c r="O2444" s="89" t="s">
        <v>32</v>
      </c>
      <c r="P2444" s="90" t="s">
        <v>542</v>
      </c>
      <c r="Q2444" s="89" t="s">
        <v>543</v>
      </c>
      <c r="R2444" s="90">
        <v>352.94118685121134</v>
      </c>
      <c r="S2444" s="90">
        <v>461.18097968179353</v>
      </c>
      <c r="T2444" s="90">
        <v>98.754767845728466</v>
      </c>
      <c r="U2444" s="90">
        <v>2028.6876923076925</v>
      </c>
      <c r="V2444" s="90">
        <v>2161.2353400000002</v>
      </c>
      <c r="W2444" s="90">
        <v>0.15475</v>
      </c>
      <c r="X2444" s="90">
        <v>394.53</v>
      </c>
      <c r="Y2444" s="90">
        <v>54.617648665224955</v>
      </c>
      <c r="Z2444" s="90">
        <v>71.367756605757549</v>
      </c>
      <c r="AA2444" s="90">
        <v>15.28230032412648</v>
      </c>
      <c r="AB2444" s="90">
        <v>313.9394203846154</v>
      </c>
      <c r="AC2444" s="90">
        <v>334.451168865</v>
      </c>
      <c r="AD2444" s="90">
        <v>789.65829484472442</v>
      </c>
    </row>
    <row r="2445" spans="1:30" x14ac:dyDescent="0.2">
      <c r="A2445" s="89" t="s">
        <v>1117</v>
      </c>
      <c r="B2445" s="89" t="s">
        <v>577</v>
      </c>
      <c r="C2445" s="89" t="s">
        <v>9</v>
      </c>
      <c r="D2445" s="89" t="s">
        <v>1049</v>
      </c>
      <c r="E2445" s="89" t="s">
        <v>611</v>
      </c>
      <c r="F2445" s="89" t="s">
        <v>611</v>
      </c>
      <c r="G2445" s="89" t="s">
        <v>541</v>
      </c>
      <c r="H2445" s="89" t="s">
        <v>472</v>
      </c>
      <c r="I2445" s="89" t="s">
        <v>489</v>
      </c>
      <c r="J2445" s="90">
        <v>51.939929999999997</v>
      </c>
      <c r="K2445" s="90">
        <v>85.604316999999995</v>
      </c>
      <c r="L2445" s="89" t="s">
        <v>24</v>
      </c>
      <c r="M2445" s="89" t="s">
        <v>32</v>
      </c>
      <c r="N2445" s="89"/>
      <c r="O2445" s="89" t="s">
        <v>32</v>
      </c>
      <c r="P2445" s="90" t="s">
        <v>542</v>
      </c>
      <c r="Q2445" s="89" t="s">
        <v>543</v>
      </c>
      <c r="R2445" s="90">
        <v>352.94118685121134</v>
      </c>
      <c r="S2445" s="90">
        <v>461.18097968179353</v>
      </c>
      <c r="T2445" s="90">
        <v>98.754767845728466</v>
      </c>
      <c r="U2445" s="90">
        <v>2028.6876923076925</v>
      </c>
      <c r="V2445" s="90">
        <v>2161.2353400000002</v>
      </c>
      <c r="W2445" s="90">
        <v>2.6679999999999999E-2</v>
      </c>
      <c r="X2445" s="90">
        <v>394.53</v>
      </c>
      <c r="Y2445" s="90">
        <v>9.416470865190318</v>
      </c>
      <c r="Z2445" s="90">
        <v>12.30430853791025</v>
      </c>
      <c r="AA2445" s="90">
        <v>2.6347772061240353</v>
      </c>
      <c r="AB2445" s="90">
        <v>54.125387630769232</v>
      </c>
      <c r="AC2445" s="90">
        <v>57.6617588712</v>
      </c>
      <c r="AD2445" s="90">
        <v>136.14270311119384</v>
      </c>
    </row>
    <row r="2446" spans="1:30" x14ac:dyDescent="0.2">
      <c r="A2446" s="89" t="s">
        <v>1117</v>
      </c>
      <c r="B2446" s="89" t="s">
        <v>577</v>
      </c>
      <c r="C2446" s="89" t="s">
        <v>4</v>
      </c>
      <c r="D2446" s="89" t="s">
        <v>1049</v>
      </c>
      <c r="E2446" s="89" t="s">
        <v>612</v>
      </c>
      <c r="F2446" s="89" t="s">
        <v>612</v>
      </c>
      <c r="G2446" s="89" t="s">
        <v>541</v>
      </c>
      <c r="H2446" s="89" t="s">
        <v>472</v>
      </c>
      <c r="I2446" s="89" t="s">
        <v>489</v>
      </c>
      <c r="J2446" s="90">
        <v>51.939929999999997</v>
      </c>
      <c r="K2446" s="90">
        <v>85.604316999999995</v>
      </c>
      <c r="L2446" s="89" t="s">
        <v>24</v>
      </c>
      <c r="M2446" s="89" t="s">
        <v>32</v>
      </c>
      <c r="N2446" s="89"/>
      <c r="O2446" s="89" t="s">
        <v>32</v>
      </c>
      <c r="P2446" s="90" t="s">
        <v>542</v>
      </c>
      <c r="Q2446" s="89" t="s">
        <v>543</v>
      </c>
      <c r="R2446" s="90">
        <v>356.34522196</v>
      </c>
      <c r="S2446" s="90">
        <v>218.96523092000001</v>
      </c>
      <c r="T2446" s="90">
        <v>11.786150933333333</v>
      </c>
      <c r="U2446" s="90">
        <v>796.42</v>
      </c>
      <c r="V2446" s="90">
        <v>2735.9871000000003</v>
      </c>
      <c r="W2446" s="90">
        <v>0.95838000000000001</v>
      </c>
      <c r="X2446" s="90">
        <v>499.45</v>
      </c>
      <c r="Y2446" s="90">
        <v>341.5141338220248</v>
      </c>
      <c r="Z2446" s="90">
        <v>209.85189800910962</v>
      </c>
      <c r="AA2446" s="90">
        <v>11.295611331488001</v>
      </c>
      <c r="AB2446" s="90">
        <v>763.27299959999993</v>
      </c>
      <c r="AC2446" s="90">
        <v>2622.1153168980004</v>
      </c>
      <c r="AD2446" s="90">
        <v>3948.0499596606228</v>
      </c>
    </row>
    <row r="2447" spans="1:30" x14ac:dyDescent="0.2">
      <c r="A2447" s="89" t="s">
        <v>1117</v>
      </c>
      <c r="B2447" s="89" t="s">
        <v>578</v>
      </c>
      <c r="C2447" s="89" t="s">
        <v>6</v>
      </c>
      <c r="D2447" s="89" t="s">
        <v>1049</v>
      </c>
      <c r="E2447" s="89" t="s">
        <v>612</v>
      </c>
      <c r="F2447" s="89" t="s">
        <v>612</v>
      </c>
      <c r="G2447" s="89" t="s">
        <v>541</v>
      </c>
      <c r="H2447" s="89" t="s">
        <v>472</v>
      </c>
      <c r="I2447" s="89" t="s">
        <v>489</v>
      </c>
      <c r="J2447" s="90">
        <v>51.939929999999997</v>
      </c>
      <c r="K2447" s="90">
        <v>85.604316999999995</v>
      </c>
      <c r="L2447" s="89" t="s">
        <v>24</v>
      </c>
      <c r="M2447" s="89" t="s">
        <v>32</v>
      </c>
      <c r="N2447" s="89"/>
      <c r="O2447" s="89" t="s">
        <v>32</v>
      </c>
      <c r="P2447" s="90" t="s">
        <v>542</v>
      </c>
      <c r="Q2447" s="89" t="s">
        <v>543</v>
      </c>
      <c r="R2447" s="90">
        <v>356.34522196</v>
      </c>
      <c r="S2447" s="90">
        <v>218.96523092000001</v>
      </c>
      <c r="T2447" s="90">
        <v>11.786150933333333</v>
      </c>
      <c r="U2447" s="90">
        <v>796.42</v>
      </c>
      <c r="V2447" s="90">
        <v>2735.9871000000003</v>
      </c>
      <c r="W2447" s="90">
        <v>0.16603999999999999</v>
      </c>
      <c r="X2447" s="90">
        <v>499.45</v>
      </c>
      <c r="Y2447" s="90">
        <v>59.1675606542384</v>
      </c>
      <c r="Z2447" s="90">
        <v>36.356986941956798</v>
      </c>
      <c r="AA2447" s="90">
        <v>1.9569725009706667</v>
      </c>
      <c r="AB2447" s="90">
        <v>132.2375768</v>
      </c>
      <c r="AC2447" s="90">
        <v>454.28329808400002</v>
      </c>
      <c r="AD2447" s="90">
        <v>684.00239498116593</v>
      </c>
    </row>
    <row r="2448" spans="1:30" x14ac:dyDescent="0.2">
      <c r="A2448" s="89" t="s">
        <v>1117</v>
      </c>
      <c r="B2448" s="89" t="s">
        <v>578</v>
      </c>
      <c r="C2448" s="89" t="s">
        <v>7</v>
      </c>
      <c r="D2448" s="89" t="s">
        <v>1049</v>
      </c>
      <c r="E2448" s="89" t="s">
        <v>612</v>
      </c>
      <c r="F2448" s="89" t="s">
        <v>612</v>
      </c>
      <c r="G2448" s="89" t="s">
        <v>541</v>
      </c>
      <c r="H2448" s="89" t="s">
        <v>472</v>
      </c>
      <c r="I2448" s="89" t="s">
        <v>489</v>
      </c>
      <c r="J2448" s="90">
        <v>51.939929999999997</v>
      </c>
      <c r="K2448" s="90">
        <v>85.604316999999995</v>
      </c>
      <c r="L2448" s="89" t="s">
        <v>24</v>
      </c>
      <c r="M2448" s="89" t="s">
        <v>32</v>
      </c>
      <c r="N2448" s="89"/>
      <c r="O2448" s="89" t="s">
        <v>32</v>
      </c>
      <c r="P2448" s="90" t="s">
        <v>542</v>
      </c>
      <c r="Q2448" s="89" t="s">
        <v>543</v>
      </c>
      <c r="R2448" s="90">
        <v>356.34522196</v>
      </c>
      <c r="S2448" s="90">
        <v>218.96523092000001</v>
      </c>
      <c r="T2448" s="90">
        <v>11.786150933333333</v>
      </c>
      <c r="U2448" s="90">
        <v>796.42</v>
      </c>
      <c r="V2448" s="90">
        <v>2735.9871000000003</v>
      </c>
      <c r="W2448" s="90">
        <v>8.1199999999999994E-2</v>
      </c>
      <c r="X2448" s="90">
        <v>499.45</v>
      </c>
      <c r="Y2448" s="90">
        <v>28.935232023151997</v>
      </c>
      <c r="Z2448" s="90">
        <v>17.779976750703998</v>
      </c>
      <c r="AA2448" s="90">
        <v>0.9570354557866666</v>
      </c>
      <c r="AB2448" s="90">
        <v>64.669303999999997</v>
      </c>
      <c r="AC2448" s="90">
        <v>222.16215252000001</v>
      </c>
      <c r="AD2448" s="90">
        <v>334.50370074964269</v>
      </c>
    </row>
    <row r="2449" spans="1:30" x14ac:dyDescent="0.2">
      <c r="A2449" s="89" t="s">
        <v>1117</v>
      </c>
      <c r="B2449" s="89" t="s">
        <v>577</v>
      </c>
      <c r="C2449" s="89" t="s">
        <v>5</v>
      </c>
      <c r="D2449" s="89" t="s">
        <v>1050</v>
      </c>
      <c r="E2449" s="89" t="s">
        <v>611</v>
      </c>
      <c r="F2449" s="89" t="s">
        <v>611</v>
      </c>
      <c r="G2449" s="89" t="s">
        <v>541</v>
      </c>
      <c r="H2449" s="89" t="s">
        <v>472</v>
      </c>
      <c r="I2449" s="89" t="s">
        <v>490</v>
      </c>
      <c r="J2449" s="90">
        <v>52.495562</v>
      </c>
      <c r="K2449" s="90">
        <v>82.745170000000002</v>
      </c>
      <c r="L2449" s="89" t="s">
        <v>24</v>
      </c>
      <c r="M2449" s="89" t="s">
        <v>32</v>
      </c>
      <c r="N2449" s="89"/>
      <c r="O2449" s="89" t="s">
        <v>32</v>
      </c>
      <c r="P2449" s="90" t="s">
        <v>542</v>
      </c>
      <c r="Q2449" s="89" t="s">
        <v>543</v>
      </c>
      <c r="R2449" s="90">
        <v>352.94118685121134</v>
      </c>
      <c r="S2449" s="90">
        <v>461.18097968179353</v>
      </c>
      <c r="T2449" s="90">
        <v>98.754767845728466</v>
      </c>
      <c r="U2449" s="90">
        <v>2028.6876923076925</v>
      </c>
      <c r="V2449" s="90">
        <v>2226.5684051097173</v>
      </c>
      <c r="W2449" s="90">
        <v>1.60223</v>
      </c>
      <c r="X2449" s="90">
        <v>289.39999999999998</v>
      </c>
      <c r="Y2449" s="90">
        <v>565.49295780861632</v>
      </c>
      <c r="Z2449" s="90">
        <v>738.91800107556003</v>
      </c>
      <c r="AA2449" s="90">
        <v>158.22785168546153</v>
      </c>
      <c r="AB2449" s="90">
        <v>3250.4242812461544</v>
      </c>
      <c r="AC2449" s="90">
        <v>3567.4746957189427</v>
      </c>
      <c r="AD2449" s="90">
        <v>8280.5377875347349</v>
      </c>
    </row>
    <row r="2450" spans="1:30" x14ac:dyDescent="0.2">
      <c r="A2450" s="89" t="s">
        <v>1117</v>
      </c>
      <c r="B2450" s="89" t="s">
        <v>577</v>
      </c>
      <c r="C2450" s="89" t="s">
        <v>10</v>
      </c>
      <c r="D2450" s="89" t="s">
        <v>1050</v>
      </c>
      <c r="E2450" s="89" t="s">
        <v>611</v>
      </c>
      <c r="F2450" s="89" t="s">
        <v>611</v>
      </c>
      <c r="G2450" s="89" t="s">
        <v>541</v>
      </c>
      <c r="H2450" s="89" t="s">
        <v>472</v>
      </c>
      <c r="I2450" s="89" t="s">
        <v>490</v>
      </c>
      <c r="J2450" s="90">
        <v>52.495562</v>
      </c>
      <c r="K2450" s="90">
        <v>82.745170000000002</v>
      </c>
      <c r="L2450" s="89" t="s">
        <v>24</v>
      </c>
      <c r="M2450" s="89" t="s">
        <v>32</v>
      </c>
      <c r="N2450" s="89"/>
      <c r="O2450" s="89" t="s">
        <v>32</v>
      </c>
      <c r="P2450" s="90" t="s">
        <v>542</v>
      </c>
      <c r="Q2450" s="89" t="s">
        <v>543</v>
      </c>
      <c r="R2450" s="90">
        <v>352.94118685121134</v>
      </c>
      <c r="S2450" s="90">
        <v>461.18097968179353</v>
      </c>
      <c r="T2450" s="90">
        <v>98.754767845728466</v>
      </c>
      <c r="U2450" s="90">
        <v>2028.6876923076925</v>
      </c>
      <c r="V2450" s="90">
        <v>2226.5684051097173</v>
      </c>
      <c r="W2450" s="90">
        <v>0.30537999999999998</v>
      </c>
      <c r="X2450" s="90">
        <v>289.39999999999998</v>
      </c>
      <c r="Y2450" s="90">
        <v>107.78117964062291</v>
      </c>
      <c r="Z2450" s="90">
        <v>140.83544757522611</v>
      </c>
      <c r="AA2450" s="90">
        <v>30.157731004728557</v>
      </c>
      <c r="AB2450" s="90">
        <v>619.52064747692305</v>
      </c>
      <c r="AC2450" s="90">
        <v>679.94945955240541</v>
      </c>
      <c r="AD2450" s="90">
        <v>1578.2444652499059</v>
      </c>
    </row>
    <row r="2451" spans="1:30" x14ac:dyDescent="0.2">
      <c r="A2451" s="89" t="s">
        <v>1117</v>
      </c>
      <c r="B2451" s="89" t="s">
        <v>577</v>
      </c>
      <c r="C2451" s="89" t="s">
        <v>9</v>
      </c>
      <c r="D2451" s="89" t="s">
        <v>1050</v>
      </c>
      <c r="E2451" s="89" t="s">
        <v>611</v>
      </c>
      <c r="F2451" s="89" t="s">
        <v>611</v>
      </c>
      <c r="G2451" s="89" t="s">
        <v>541</v>
      </c>
      <c r="H2451" s="89" t="s">
        <v>472</v>
      </c>
      <c r="I2451" s="89" t="s">
        <v>490</v>
      </c>
      <c r="J2451" s="90">
        <v>52.495562</v>
      </c>
      <c r="K2451" s="90">
        <v>82.745170000000002</v>
      </c>
      <c r="L2451" s="89" t="s">
        <v>24</v>
      </c>
      <c r="M2451" s="89" t="s">
        <v>32</v>
      </c>
      <c r="N2451" s="89"/>
      <c r="O2451" s="89" t="s">
        <v>32</v>
      </c>
      <c r="P2451" s="90" t="s">
        <v>542</v>
      </c>
      <c r="Q2451" s="89" t="s">
        <v>543</v>
      </c>
      <c r="R2451" s="90">
        <v>352.94118685121134</v>
      </c>
      <c r="S2451" s="90">
        <v>461.18097968179353</v>
      </c>
      <c r="T2451" s="90">
        <v>98.754767845728466</v>
      </c>
      <c r="U2451" s="90">
        <v>2028.6876923076925</v>
      </c>
      <c r="V2451" s="90">
        <v>2226.5684051097173</v>
      </c>
      <c r="W2451" s="90">
        <v>5.2639999999999999E-2</v>
      </c>
      <c r="X2451" s="90">
        <v>289.39999999999998</v>
      </c>
      <c r="Y2451" s="90">
        <v>18.578824075847766</v>
      </c>
      <c r="Z2451" s="90">
        <v>24.276566770449612</v>
      </c>
      <c r="AA2451" s="90">
        <v>5.198450979399146</v>
      </c>
      <c r="AB2451" s="90">
        <v>106.79012012307693</v>
      </c>
      <c r="AC2451" s="90">
        <v>117.20656084497551</v>
      </c>
      <c r="AD2451" s="90">
        <v>272.050522793749</v>
      </c>
    </row>
    <row r="2452" spans="1:30" x14ac:dyDescent="0.2">
      <c r="A2452" s="89" t="s">
        <v>1117</v>
      </c>
      <c r="B2452" s="89" t="s">
        <v>577</v>
      </c>
      <c r="C2452" s="89" t="s">
        <v>4</v>
      </c>
      <c r="D2452" s="89" t="s">
        <v>1050</v>
      </c>
      <c r="E2452" s="89" t="s">
        <v>612</v>
      </c>
      <c r="F2452" s="89" t="s">
        <v>612</v>
      </c>
      <c r="G2452" s="89" t="s">
        <v>541</v>
      </c>
      <c r="H2452" s="89" t="s">
        <v>472</v>
      </c>
      <c r="I2452" s="89" t="s">
        <v>490</v>
      </c>
      <c r="J2452" s="90">
        <v>52.495562</v>
      </c>
      <c r="K2452" s="90">
        <v>82.745170000000002</v>
      </c>
      <c r="L2452" s="89" t="s">
        <v>24</v>
      </c>
      <c r="M2452" s="89" t="s">
        <v>32</v>
      </c>
      <c r="N2452" s="89"/>
      <c r="O2452" s="89" t="s">
        <v>32</v>
      </c>
      <c r="P2452" s="90" t="s">
        <v>542</v>
      </c>
      <c r="Q2452" s="89" t="s">
        <v>543</v>
      </c>
      <c r="R2452" s="90">
        <v>356.34522196</v>
      </c>
      <c r="S2452" s="90">
        <v>218.96523092000001</v>
      </c>
      <c r="T2452" s="90">
        <v>11.786150933333333</v>
      </c>
      <c r="U2452" s="90">
        <v>796.42</v>
      </c>
      <c r="V2452" s="90">
        <v>2160.0849600000001</v>
      </c>
      <c r="W2452" s="90">
        <v>1.8912</v>
      </c>
      <c r="X2452" s="90">
        <v>394.32</v>
      </c>
      <c r="Y2452" s="90">
        <v>673.92008377075206</v>
      </c>
      <c r="Z2452" s="90">
        <v>414.10704471590401</v>
      </c>
      <c r="AA2452" s="90">
        <v>22.289968645119998</v>
      </c>
      <c r="AB2452" s="90">
        <v>1506.1895039999999</v>
      </c>
      <c r="AC2452" s="90">
        <v>4085.1526763520001</v>
      </c>
      <c r="AD2452" s="90">
        <v>6701.6592774837754</v>
      </c>
    </row>
    <row r="2453" spans="1:30" x14ac:dyDescent="0.2">
      <c r="A2453" s="89" t="s">
        <v>1117</v>
      </c>
      <c r="B2453" s="89" t="s">
        <v>578</v>
      </c>
      <c r="C2453" s="89" t="s">
        <v>6</v>
      </c>
      <c r="D2453" s="89" t="s">
        <v>1050</v>
      </c>
      <c r="E2453" s="89" t="s">
        <v>612</v>
      </c>
      <c r="F2453" s="89" t="s">
        <v>612</v>
      </c>
      <c r="G2453" s="89" t="s">
        <v>541</v>
      </c>
      <c r="H2453" s="89" t="s">
        <v>472</v>
      </c>
      <c r="I2453" s="89" t="s">
        <v>490</v>
      </c>
      <c r="J2453" s="90">
        <v>52.495562</v>
      </c>
      <c r="K2453" s="90">
        <v>82.745170000000002</v>
      </c>
      <c r="L2453" s="89" t="s">
        <v>24</v>
      </c>
      <c r="M2453" s="89" t="s">
        <v>32</v>
      </c>
      <c r="N2453" s="89"/>
      <c r="O2453" s="89" t="s">
        <v>32</v>
      </c>
      <c r="P2453" s="90" t="s">
        <v>542</v>
      </c>
      <c r="Q2453" s="89" t="s">
        <v>543</v>
      </c>
      <c r="R2453" s="90">
        <v>356.34522196</v>
      </c>
      <c r="S2453" s="90">
        <v>218.96523092000001</v>
      </c>
      <c r="T2453" s="90">
        <v>11.786150933333333</v>
      </c>
      <c r="U2453" s="90">
        <v>796.42</v>
      </c>
      <c r="V2453" s="90">
        <v>2160.0849600000001</v>
      </c>
      <c r="W2453" s="90">
        <v>0.32765</v>
      </c>
      <c r="X2453" s="90">
        <v>394.32</v>
      </c>
      <c r="Y2453" s="90">
        <v>116.756511975194</v>
      </c>
      <c r="Z2453" s="90">
        <v>71.743957910938008</v>
      </c>
      <c r="AA2453" s="90">
        <v>3.8617323533066665</v>
      </c>
      <c r="AB2453" s="90">
        <v>260.94701299999997</v>
      </c>
      <c r="AC2453" s="90">
        <v>707.75183714400009</v>
      </c>
      <c r="AD2453" s="90">
        <v>1161.0610523834389</v>
      </c>
    </row>
    <row r="2454" spans="1:30" x14ac:dyDescent="0.2">
      <c r="A2454" s="89" t="s">
        <v>1117</v>
      </c>
      <c r="B2454" s="89" t="s">
        <v>578</v>
      </c>
      <c r="C2454" s="89" t="s">
        <v>7</v>
      </c>
      <c r="D2454" s="89" t="s">
        <v>1050</v>
      </c>
      <c r="E2454" s="89" t="s">
        <v>612</v>
      </c>
      <c r="F2454" s="89" t="s">
        <v>612</v>
      </c>
      <c r="G2454" s="89" t="s">
        <v>541</v>
      </c>
      <c r="H2454" s="89" t="s">
        <v>472</v>
      </c>
      <c r="I2454" s="89" t="s">
        <v>490</v>
      </c>
      <c r="J2454" s="90">
        <v>52.495562</v>
      </c>
      <c r="K2454" s="90">
        <v>82.745170000000002</v>
      </c>
      <c r="L2454" s="89" t="s">
        <v>24</v>
      </c>
      <c r="M2454" s="89" t="s">
        <v>32</v>
      </c>
      <c r="N2454" s="89"/>
      <c r="O2454" s="89" t="s">
        <v>32</v>
      </c>
      <c r="P2454" s="90" t="s">
        <v>542</v>
      </c>
      <c r="Q2454" s="89" t="s">
        <v>543</v>
      </c>
      <c r="R2454" s="90">
        <v>356.34522196</v>
      </c>
      <c r="S2454" s="90">
        <v>218.96523092000001</v>
      </c>
      <c r="T2454" s="90">
        <v>11.786150933333333</v>
      </c>
      <c r="U2454" s="90">
        <v>796.42</v>
      </c>
      <c r="V2454" s="90">
        <v>2160.0849600000001</v>
      </c>
      <c r="W2454" s="90">
        <v>0.16023000000000001</v>
      </c>
      <c r="X2454" s="90">
        <v>394.32</v>
      </c>
      <c r="Y2454" s="90">
        <v>57.097194914650807</v>
      </c>
      <c r="Z2454" s="90">
        <v>35.084798950311601</v>
      </c>
      <c r="AA2454" s="90">
        <v>1.8884949640480002</v>
      </c>
      <c r="AB2454" s="90">
        <v>127.61037660000001</v>
      </c>
      <c r="AC2454" s="90">
        <v>346.11041314080006</v>
      </c>
      <c r="AD2454" s="90">
        <v>567.7912785698104</v>
      </c>
    </row>
    <row r="2455" spans="1:30" x14ac:dyDescent="0.2">
      <c r="A2455" s="89" t="s">
        <v>1117</v>
      </c>
      <c r="B2455" s="89" t="s">
        <v>577</v>
      </c>
      <c r="C2455" s="89" t="s">
        <v>4</v>
      </c>
      <c r="D2455" s="89" t="s">
        <v>1051</v>
      </c>
      <c r="E2455" s="89" t="s">
        <v>608</v>
      </c>
      <c r="F2455" s="89" t="s">
        <v>608</v>
      </c>
      <c r="G2455" s="89" t="s">
        <v>541</v>
      </c>
      <c r="H2455" s="89" t="s">
        <v>472</v>
      </c>
      <c r="I2455" s="89" t="s">
        <v>494</v>
      </c>
      <c r="J2455" s="90">
        <v>51.532525999999997</v>
      </c>
      <c r="K2455" s="90">
        <v>81.192205999999999</v>
      </c>
      <c r="L2455" s="89" t="s">
        <v>24</v>
      </c>
      <c r="M2455" s="89" t="s">
        <v>32</v>
      </c>
      <c r="N2455" s="89"/>
      <c r="O2455" s="89" t="s">
        <v>32</v>
      </c>
      <c r="P2455" s="90" t="s">
        <v>542</v>
      </c>
      <c r="Q2455" s="89" t="s">
        <v>543</v>
      </c>
      <c r="R2455" s="90">
        <v>37.246755611111105</v>
      </c>
      <c r="S2455" s="90">
        <v>189.01297827777779</v>
      </c>
      <c r="T2455" s="90">
        <v>16.034161722222223</v>
      </c>
      <c r="U2455" s="90">
        <v>0</v>
      </c>
      <c r="V2455" s="90">
        <v>4627.2118200000004</v>
      </c>
      <c r="W2455" s="90">
        <v>1.8912</v>
      </c>
      <c r="X2455" s="90">
        <v>844.69</v>
      </c>
      <c r="Y2455" s="90">
        <v>70.44106421173332</v>
      </c>
      <c r="Z2455" s="90">
        <v>357.46134451893334</v>
      </c>
      <c r="AA2455" s="90">
        <v>30.323806649066668</v>
      </c>
      <c r="AB2455" s="90">
        <v>0</v>
      </c>
      <c r="AC2455" s="90">
        <v>8750.9829939840001</v>
      </c>
      <c r="AD2455" s="90">
        <v>9209.209209363733</v>
      </c>
    </row>
    <row r="2456" spans="1:30" x14ac:dyDescent="0.2">
      <c r="A2456" s="89" t="s">
        <v>1117</v>
      </c>
      <c r="B2456" s="89" t="s">
        <v>577</v>
      </c>
      <c r="C2456" s="89" t="s">
        <v>5</v>
      </c>
      <c r="D2456" s="89" t="s">
        <v>1051</v>
      </c>
      <c r="E2456" s="89" t="s">
        <v>608</v>
      </c>
      <c r="F2456" s="89" t="s">
        <v>608</v>
      </c>
      <c r="G2456" s="89" t="s">
        <v>541</v>
      </c>
      <c r="H2456" s="89" t="s">
        <v>472</v>
      </c>
      <c r="I2456" s="89" t="s">
        <v>494</v>
      </c>
      <c r="J2456" s="90">
        <v>51.532525999999997</v>
      </c>
      <c r="K2456" s="90">
        <v>81.192205999999999</v>
      </c>
      <c r="L2456" s="89" t="s">
        <v>24</v>
      </c>
      <c r="M2456" s="89" t="s">
        <v>32</v>
      </c>
      <c r="N2456" s="89"/>
      <c r="O2456" s="89" t="s">
        <v>32</v>
      </c>
      <c r="P2456" s="90" t="s">
        <v>542</v>
      </c>
      <c r="Q2456" s="89" t="s">
        <v>543</v>
      </c>
      <c r="R2456" s="90">
        <v>37.246755611111105</v>
      </c>
      <c r="S2456" s="90">
        <v>189.01297827777779</v>
      </c>
      <c r="T2456" s="90">
        <v>16.034161722222223</v>
      </c>
      <c r="U2456" s="90">
        <v>0</v>
      </c>
      <c r="V2456" s="90">
        <v>4627.2118200000004</v>
      </c>
      <c r="W2456" s="90">
        <v>1.60223</v>
      </c>
      <c r="X2456" s="90">
        <v>844.69</v>
      </c>
      <c r="Y2456" s="90">
        <v>59.67786924279055</v>
      </c>
      <c r="Z2456" s="90">
        <v>302.84226418600394</v>
      </c>
      <c r="AA2456" s="90">
        <v>25.690414936196113</v>
      </c>
      <c r="AB2456" s="90">
        <v>0</v>
      </c>
      <c r="AC2456" s="90">
        <v>7413.8575943586011</v>
      </c>
      <c r="AD2456" s="90">
        <v>7802.0681427235913</v>
      </c>
    </row>
    <row r="2457" spans="1:30" x14ac:dyDescent="0.2">
      <c r="A2457" s="89" t="s">
        <v>1117</v>
      </c>
      <c r="B2457" s="89" t="s">
        <v>577</v>
      </c>
      <c r="C2457" s="89" t="s">
        <v>10</v>
      </c>
      <c r="D2457" s="89" t="s">
        <v>1051</v>
      </c>
      <c r="E2457" s="89" t="s">
        <v>608</v>
      </c>
      <c r="F2457" s="89" t="s">
        <v>608</v>
      </c>
      <c r="G2457" s="89" t="s">
        <v>541</v>
      </c>
      <c r="H2457" s="89" t="s">
        <v>472</v>
      </c>
      <c r="I2457" s="89" t="s">
        <v>494</v>
      </c>
      <c r="J2457" s="90">
        <v>51.532525999999997</v>
      </c>
      <c r="K2457" s="90">
        <v>81.192205999999999</v>
      </c>
      <c r="L2457" s="89" t="s">
        <v>24</v>
      </c>
      <c r="M2457" s="89" t="s">
        <v>32</v>
      </c>
      <c r="N2457" s="89"/>
      <c r="O2457" s="89" t="s">
        <v>32</v>
      </c>
      <c r="P2457" s="90" t="s">
        <v>542</v>
      </c>
      <c r="Q2457" s="89" t="s">
        <v>543</v>
      </c>
      <c r="R2457" s="90">
        <v>37.246755611111105</v>
      </c>
      <c r="S2457" s="90">
        <v>189.01297827777779</v>
      </c>
      <c r="T2457" s="90">
        <v>16.034161722222223</v>
      </c>
      <c r="U2457" s="90">
        <v>0</v>
      </c>
      <c r="V2457" s="90">
        <v>4627.2118200000004</v>
      </c>
      <c r="W2457" s="90">
        <v>0.30537999999999998</v>
      </c>
      <c r="X2457" s="90">
        <v>844.69</v>
      </c>
      <c r="Y2457" s="90">
        <v>11.374414228521109</v>
      </c>
      <c r="Z2457" s="90">
        <v>57.72078330646778</v>
      </c>
      <c r="AA2457" s="90">
        <v>4.8965123067322223</v>
      </c>
      <c r="AB2457" s="90">
        <v>0</v>
      </c>
      <c r="AC2457" s="90">
        <v>1413.0579455916002</v>
      </c>
      <c r="AD2457" s="90">
        <v>1487.0496554333213</v>
      </c>
    </row>
    <row r="2458" spans="1:30" x14ac:dyDescent="0.2">
      <c r="A2458" s="89" t="s">
        <v>1117</v>
      </c>
      <c r="B2458" s="89" t="s">
        <v>577</v>
      </c>
      <c r="C2458" s="89" t="s">
        <v>9</v>
      </c>
      <c r="D2458" s="89" t="s">
        <v>1051</v>
      </c>
      <c r="E2458" s="89" t="s">
        <v>608</v>
      </c>
      <c r="F2458" s="89" t="s">
        <v>608</v>
      </c>
      <c r="G2458" s="89" t="s">
        <v>541</v>
      </c>
      <c r="H2458" s="89" t="s">
        <v>472</v>
      </c>
      <c r="I2458" s="89" t="s">
        <v>494</v>
      </c>
      <c r="J2458" s="90">
        <v>51.532525999999997</v>
      </c>
      <c r="K2458" s="90">
        <v>81.192205999999999</v>
      </c>
      <c r="L2458" s="89" t="s">
        <v>24</v>
      </c>
      <c r="M2458" s="89" t="s">
        <v>32</v>
      </c>
      <c r="N2458" s="89"/>
      <c r="O2458" s="89" t="s">
        <v>32</v>
      </c>
      <c r="P2458" s="90" t="s">
        <v>542</v>
      </c>
      <c r="Q2458" s="89" t="s">
        <v>543</v>
      </c>
      <c r="R2458" s="90">
        <v>37.246755611111105</v>
      </c>
      <c r="S2458" s="90">
        <v>189.01297827777779</v>
      </c>
      <c r="T2458" s="90">
        <v>16.034161722222223</v>
      </c>
      <c r="U2458" s="90">
        <v>0</v>
      </c>
      <c r="V2458" s="90">
        <v>4627.2118200000004</v>
      </c>
      <c r="W2458" s="90">
        <v>5.2639999999999999E-2</v>
      </c>
      <c r="X2458" s="90">
        <v>844.69</v>
      </c>
      <c r="Y2458" s="90">
        <v>1.9606692153688885</v>
      </c>
      <c r="Z2458" s="90">
        <v>9.9496431765422226</v>
      </c>
      <c r="AA2458" s="90">
        <v>0.84403827305777779</v>
      </c>
      <c r="AB2458" s="90">
        <v>0</v>
      </c>
      <c r="AC2458" s="90">
        <v>243.57643020480003</v>
      </c>
      <c r="AD2458" s="90">
        <v>256.33078086976894</v>
      </c>
    </row>
    <row r="2459" spans="1:30" x14ac:dyDescent="0.2">
      <c r="A2459" s="89" t="s">
        <v>1117</v>
      </c>
      <c r="B2459" s="89" t="s">
        <v>578</v>
      </c>
      <c r="C2459" s="89" t="s">
        <v>6</v>
      </c>
      <c r="D2459" s="89" t="s">
        <v>1051</v>
      </c>
      <c r="E2459" s="89" t="s">
        <v>608</v>
      </c>
      <c r="F2459" s="89" t="s">
        <v>608</v>
      </c>
      <c r="G2459" s="89" t="s">
        <v>541</v>
      </c>
      <c r="H2459" s="89" t="s">
        <v>472</v>
      </c>
      <c r="I2459" s="89" t="s">
        <v>494</v>
      </c>
      <c r="J2459" s="90">
        <v>51.532525999999997</v>
      </c>
      <c r="K2459" s="90">
        <v>81.192205999999999</v>
      </c>
      <c r="L2459" s="89" t="s">
        <v>24</v>
      </c>
      <c r="M2459" s="89" t="s">
        <v>32</v>
      </c>
      <c r="N2459" s="89"/>
      <c r="O2459" s="89" t="s">
        <v>32</v>
      </c>
      <c r="P2459" s="90" t="s">
        <v>542</v>
      </c>
      <c r="Q2459" s="89" t="s">
        <v>543</v>
      </c>
      <c r="R2459" s="90">
        <v>37.246755611111105</v>
      </c>
      <c r="S2459" s="90">
        <v>189.01297827777779</v>
      </c>
      <c r="T2459" s="90">
        <v>16.034161722222223</v>
      </c>
      <c r="U2459" s="90">
        <v>0</v>
      </c>
      <c r="V2459" s="90">
        <v>4627.2118200000004</v>
      </c>
      <c r="W2459" s="90">
        <v>0.32765</v>
      </c>
      <c r="X2459" s="90">
        <v>844.69</v>
      </c>
      <c r="Y2459" s="90">
        <v>12.203899475980554</v>
      </c>
      <c r="Z2459" s="90">
        <v>61.930102332713894</v>
      </c>
      <c r="AA2459" s="90">
        <v>5.2535930882861113</v>
      </c>
      <c r="AB2459" s="90">
        <v>0</v>
      </c>
      <c r="AC2459" s="90">
        <v>1516.1059528230001</v>
      </c>
      <c r="AD2459" s="90">
        <v>1595.4935477199806</v>
      </c>
    </row>
    <row r="2460" spans="1:30" x14ac:dyDescent="0.2">
      <c r="A2460" s="89" t="s">
        <v>1117</v>
      </c>
      <c r="B2460" s="89" t="s">
        <v>578</v>
      </c>
      <c r="C2460" s="89" t="s">
        <v>7</v>
      </c>
      <c r="D2460" s="89" t="s">
        <v>1051</v>
      </c>
      <c r="E2460" s="89" t="s">
        <v>608</v>
      </c>
      <c r="F2460" s="89" t="s">
        <v>608</v>
      </c>
      <c r="G2460" s="89" t="s">
        <v>541</v>
      </c>
      <c r="H2460" s="89" t="s">
        <v>472</v>
      </c>
      <c r="I2460" s="89" t="s">
        <v>494</v>
      </c>
      <c r="J2460" s="90">
        <v>51.532525999999997</v>
      </c>
      <c r="K2460" s="90">
        <v>81.192205999999999</v>
      </c>
      <c r="L2460" s="89" t="s">
        <v>24</v>
      </c>
      <c r="M2460" s="89" t="s">
        <v>32</v>
      </c>
      <c r="N2460" s="89"/>
      <c r="O2460" s="89" t="s">
        <v>32</v>
      </c>
      <c r="P2460" s="90" t="s">
        <v>542</v>
      </c>
      <c r="Q2460" s="89" t="s">
        <v>543</v>
      </c>
      <c r="R2460" s="90">
        <v>37.246755611111105</v>
      </c>
      <c r="S2460" s="90">
        <v>189.01297827777779</v>
      </c>
      <c r="T2460" s="90">
        <v>16.034161722222223</v>
      </c>
      <c r="U2460" s="90">
        <v>0</v>
      </c>
      <c r="V2460" s="90">
        <v>4627.2118200000004</v>
      </c>
      <c r="W2460" s="90">
        <v>0.16023000000000001</v>
      </c>
      <c r="X2460" s="90">
        <v>844.69</v>
      </c>
      <c r="Y2460" s="90">
        <v>5.9680476515683329</v>
      </c>
      <c r="Z2460" s="90">
        <v>30.285549509448337</v>
      </c>
      <c r="AA2460" s="90">
        <v>2.5691537327516669</v>
      </c>
      <c r="AB2460" s="90">
        <v>0</v>
      </c>
      <c r="AC2460" s="90">
        <v>741.41814991860008</v>
      </c>
      <c r="AD2460" s="90">
        <v>780.24090081236841</v>
      </c>
    </row>
    <row r="2461" spans="1:30" x14ac:dyDescent="0.2">
      <c r="A2461" s="89" t="s">
        <v>1117</v>
      </c>
      <c r="B2461" s="89" t="s">
        <v>577</v>
      </c>
      <c r="C2461" s="89" t="s">
        <v>9</v>
      </c>
      <c r="D2461" s="89" t="s">
        <v>1052</v>
      </c>
      <c r="E2461" s="89" t="s">
        <v>604</v>
      </c>
      <c r="F2461" s="89" t="s">
        <v>604</v>
      </c>
      <c r="G2461" s="89" t="s">
        <v>541</v>
      </c>
      <c r="H2461" s="89" t="s">
        <v>472</v>
      </c>
      <c r="I2461" s="89" t="s">
        <v>526</v>
      </c>
      <c r="J2461" s="90">
        <v>56.472048000000001</v>
      </c>
      <c r="K2461" s="90">
        <v>84.942622</v>
      </c>
      <c r="L2461" s="89" t="s">
        <v>24</v>
      </c>
      <c r="M2461" s="89" t="s">
        <v>73</v>
      </c>
      <c r="N2461" s="89"/>
      <c r="O2461" s="89" t="s">
        <v>73</v>
      </c>
      <c r="P2461" s="90" t="s">
        <v>542</v>
      </c>
      <c r="Q2461" s="89" t="s">
        <v>543</v>
      </c>
      <c r="R2461" s="90">
        <v>479.9803524818098</v>
      </c>
      <c r="S2461" s="90">
        <v>295.12235540774935</v>
      </c>
      <c r="T2461" s="90">
        <v>47.077131593848343</v>
      </c>
      <c r="U2461" s="90">
        <v>2386.0969230769228</v>
      </c>
      <c r="V2461" s="90">
        <v>1395.0093541047263</v>
      </c>
      <c r="W2461" s="90">
        <v>5.8009999999999999E-2</v>
      </c>
      <c r="X2461" s="90">
        <v>203.58</v>
      </c>
      <c r="Y2461" s="90">
        <v>27.843660247469785</v>
      </c>
      <c r="Z2461" s="90">
        <v>17.12004783720354</v>
      </c>
      <c r="AA2461" s="90">
        <v>2.7309444037591422</v>
      </c>
      <c r="AB2461" s="90">
        <v>138.41748250769228</v>
      </c>
      <c r="AC2461" s="90">
        <v>80.924492631615166</v>
      </c>
      <c r="AD2461" s="90">
        <v>267.0366276277399</v>
      </c>
    </row>
    <row r="2462" spans="1:30" x14ac:dyDescent="0.2">
      <c r="A2462" s="89" t="s">
        <v>1117</v>
      </c>
      <c r="B2462" s="89" t="s">
        <v>577</v>
      </c>
      <c r="C2462" s="89" t="s">
        <v>4</v>
      </c>
      <c r="D2462" s="89" t="s">
        <v>1052</v>
      </c>
      <c r="E2462" s="89" t="s">
        <v>609</v>
      </c>
      <c r="F2462" s="89" t="s">
        <v>609</v>
      </c>
      <c r="G2462" s="89" t="s">
        <v>541</v>
      </c>
      <c r="H2462" s="89" t="s">
        <v>472</v>
      </c>
      <c r="I2462" s="89" t="s">
        <v>526</v>
      </c>
      <c r="J2462" s="90">
        <v>56.472048000000001</v>
      </c>
      <c r="K2462" s="90">
        <v>84.942622</v>
      </c>
      <c r="L2462" s="89" t="s">
        <v>24</v>
      </c>
      <c r="M2462" s="89" t="s">
        <v>73</v>
      </c>
      <c r="N2462" s="89"/>
      <c r="O2462" s="89" t="s">
        <v>73</v>
      </c>
      <c r="P2462" s="90" t="s">
        <v>542</v>
      </c>
      <c r="Q2462" s="89" t="s">
        <v>543</v>
      </c>
      <c r="R2462" s="90">
        <v>178.4028307263163</v>
      </c>
      <c r="S2462" s="90">
        <v>577.6513816041828</v>
      </c>
      <c r="T2462" s="90">
        <v>98.458614335276465</v>
      </c>
      <c r="U2462" s="90">
        <v>2442.3507692307689</v>
      </c>
      <c r="V2462" s="90">
        <v>429.49950558686646</v>
      </c>
      <c r="W2462" s="90">
        <v>1.27328</v>
      </c>
      <c r="X2462" s="90">
        <v>22.72</v>
      </c>
      <c r="Y2462" s="90">
        <v>227.15675630720401</v>
      </c>
      <c r="Z2462" s="90">
        <v>735.51195116897384</v>
      </c>
      <c r="AA2462" s="90">
        <v>125.36538446082082</v>
      </c>
      <c r="AB2462" s="90">
        <v>3109.7963874461534</v>
      </c>
      <c r="AC2462" s="90">
        <v>546.87313047364535</v>
      </c>
      <c r="AD2462" s="90">
        <v>4744.7036098567978</v>
      </c>
    </row>
    <row r="2463" spans="1:30" x14ac:dyDescent="0.2">
      <c r="A2463" s="89" t="s">
        <v>1117</v>
      </c>
      <c r="B2463" s="89" t="s">
        <v>577</v>
      </c>
      <c r="C2463" s="89" t="s">
        <v>5</v>
      </c>
      <c r="D2463" s="89" t="s">
        <v>1052</v>
      </c>
      <c r="E2463" s="89" t="s">
        <v>609</v>
      </c>
      <c r="F2463" s="89" t="s">
        <v>609</v>
      </c>
      <c r="G2463" s="89" t="s">
        <v>541</v>
      </c>
      <c r="H2463" s="89" t="s">
        <v>472</v>
      </c>
      <c r="I2463" s="89" t="s">
        <v>526</v>
      </c>
      <c r="J2463" s="90">
        <v>56.472048000000001</v>
      </c>
      <c r="K2463" s="90">
        <v>84.942622</v>
      </c>
      <c r="L2463" s="89" t="s">
        <v>24</v>
      </c>
      <c r="M2463" s="89" t="s">
        <v>73</v>
      </c>
      <c r="N2463" s="89"/>
      <c r="O2463" s="89" t="s">
        <v>73</v>
      </c>
      <c r="P2463" s="90" t="s">
        <v>542</v>
      </c>
      <c r="Q2463" s="89" t="s">
        <v>543</v>
      </c>
      <c r="R2463" s="90">
        <v>178.4028307263163</v>
      </c>
      <c r="S2463" s="90">
        <v>577.6513816041828</v>
      </c>
      <c r="T2463" s="90">
        <v>98.458614335276465</v>
      </c>
      <c r="U2463" s="90">
        <v>2442.3507692307689</v>
      </c>
      <c r="V2463" s="90">
        <v>429.49950558686646</v>
      </c>
      <c r="W2463" s="90">
        <v>1.7445900000000001</v>
      </c>
      <c r="X2463" s="90">
        <v>22.72</v>
      </c>
      <c r="Y2463" s="90">
        <v>311.23979445682414</v>
      </c>
      <c r="Z2463" s="90">
        <v>1007.7648238328413</v>
      </c>
      <c r="AA2463" s="90">
        <v>171.76991398317998</v>
      </c>
      <c r="AB2463" s="90">
        <v>4260.9007284923073</v>
      </c>
      <c r="AC2463" s="90">
        <v>749.30054245179144</v>
      </c>
      <c r="AD2463" s="90">
        <v>6500.9758032169439</v>
      </c>
    </row>
    <row r="2464" spans="1:30" x14ac:dyDescent="0.2">
      <c r="A2464" s="89" t="s">
        <v>1117</v>
      </c>
      <c r="B2464" s="89" t="s">
        <v>577</v>
      </c>
      <c r="C2464" s="89" t="s">
        <v>10</v>
      </c>
      <c r="D2464" s="89" t="s">
        <v>1052</v>
      </c>
      <c r="E2464" s="89" t="s">
        <v>609</v>
      </c>
      <c r="F2464" s="89" t="s">
        <v>609</v>
      </c>
      <c r="G2464" s="89" t="s">
        <v>541</v>
      </c>
      <c r="H2464" s="89" t="s">
        <v>472</v>
      </c>
      <c r="I2464" s="89" t="s">
        <v>526</v>
      </c>
      <c r="J2464" s="90">
        <v>56.472048000000001</v>
      </c>
      <c r="K2464" s="90">
        <v>84.942622</v>
      </c>
      <c r="L2464" s="89" t="s">
        <v>24</v>
      </c>
      <c r="M2464" s="89" t="s">
        <v>73</v>
      </c>
      <c r="N2464" s="89"/>
      <c r="O2464" s="89" t="s">
        <v>73</v>
      </c>
      <c r="P2464" s="90" t="s">
        <v>542</v>
      </c>
      <c r="Q2464" s="89" t="s">
        <v>543</v>
      </c>
      <c r="R2464" s="90">
        <v>178.4028307263163</v>
      </c>
      <c r="S2464" s="90">
        <v>577.6513816041828</v>
      </c>
      <c r="T2464" s="90">
        <v>98.458614335276465</v>
      </c>
      <c r="U2464" s="90">
        <v>2442.3507692307689</v>
      </c>
      <c r="V2464" s="90">
        <v>429.49950558686646</v>
      </c>
      <c r="W2464" s="90">
        <v>0.33339000000000002</v>
      </c>
      <c r="X2464" s="90">
        <v>22.72</v>
      </c>
      <c r="Y2464" s="90">
        <v>59.477719735846591</v>
      </c>
      <c r="Z2464" s="90">
        <v>192.58319411301852</v>
      </c>
      <c r="AA2464" s="90">
        <v>32.825117433237821</v>
      </c>
      <c r="AB2464" s="90">
        <v>814.25532295384608</v>
      </c>
      <c r="AC2464" s="90">
        <v>143.19084016760542</v>
      </c>
      <c r="AD2464" s="90">
        <v>1242.3321944035542</v>
      </c>
    </row>
    <row r="2465" spans="1:30" x14ac:dyDescent="0.2">
      <c r="A2465" s="89" t="s">
        <v>1117</v>
      </c>
      <c r="B2465" s="89" t="s">
        <v>578</v>
      </c>
      <c r="C2465" s="89" t="s">
        <v>6</v>
      </c>
      <c r="D2465" s="89" t="s">
        <v>1052</v>
      </c>
      <c r="E2465" s="89" t="s">
        <v>609</v>
      </c>
      <c r="F2465" s="89" t="s">
        <v>609</v>
      </c>
      <c r="G2465" s="89" t="s">
        <v>541</v>
      </c>
      <c r="H2465" s="89" t="s">
        <v>472</v>
      </c>
      <c r="I2465" s="89" t="s">
        <v>526</v>
      </c>
      <c r="J2465" s="90">
        <v>56.472048000000001</v>
      </c>
      <c r="K2465" s="90">
        <v>84.942622</v>
      </c>
      <c r="L2465" s="89" t="s">
        <v>24</v>
      </c>
      <c r="M2465" s="89" t="s">
        <v>73</v>
      </c>
      <c r="N2465" s="89"/>
      <c r="O2465" s="89" t="s">
        <v>73</v>
      </c>
      <c r="P2465" s="90" t="s">
        <v>542</v>
      </c>
      <c r="Q2465" s="89" t="s">
        <v>543</v>
      </c>
      <c r="R2465" s="90">
        <v>178.4028307263163</v>
      </c>
      <c r="S2465" s="90">
        <v>577.6513816041828</v>
      </c>
      <c r="T2465" s="90">
        <v>98.458614335276465</v>
      </c>
      <c r="U2465" s="90">
        <v>2408.9881818181821</v>
      </c>
      <c r="V2465" s="90">
        <v>429.49950558686646</v>
      </c>
      <c r="W2465" s="90">
        <v>0.39341999999999999</v>
      </c>
      <c r="X2465" s="90">
        <v>22.72</v>
      </c>
      <c r="Y2465" s="90">
        <v>70.187241664347354</v>
      </c>
      <c r="Z2465" s="90">
        <v>227.25960655071759</v>
      </c>
      <c r="AA2465" s="90">
        <v>38.735588051784468</v>
      </c>
      <c r="AB2465" s="90">
        <v>947.74413049090913</v>
      </c>
      <c r="AC2465" s="90">
        <v>168.973695487985</v>
      </c>
      <c r="AD2465" s="90">
        <v>1452.9002622457435</v>
      </c>
    </row>
    <row r="2466" spans="1:30" x14ac:dyDescent="0.2">
      <c r="A2466" s="89" t="s">
        <v>1117</v>
      </c>
      <c r="B2466" s="89" t="s">
        <v>578</v>
      </c>
      <c r="C2466" s="89" t="s">
        <v>7</v>
      </c>
      <c r="D2466" s="89" t="s">
        <v>1052</v>
      </c>
      <c r="E2466" s="89" t="s">
        <v>609</v>
      </c>
      <c r="F2466" s="89" t="s">
        <v>609</v>
      </c>
      <c r="G2466" s="89" t="s">
        <v>541</v>
      </c>
      <c r="H2466" s="89" t="s">
        <v>472</v>
      </c>
      <c r="I2466" s="89" t="s">
        <v>526</v>
      </c>
      <c r="J2466" s="90">
        <v>56.472048000000001</v>
      </c>
      <c r="K2466" s="90">
        <v>84.942622</v>
      </c>
      <c r="L2466" s="89" t="s">
        <v>24</v>
      </c>
      <c r="M2466" s="89" t="s">
        <v>73</v>
      </c>
      <c r="N2466" s="89"/>
      <c r="O2466" s="89" t="s">
        <v>73</v>
      </c>
      <c r="P2466" s="90" t="s">
        <v>542</v>
      </c>
      <c r="Q2466" s="89" t="s">
        <v>543</v>
      </c>
      <c r="R2466" s="90">
        <v>178.4028307263163</v>
      </c>
      <c r="S2466" s="90">
        <v>577.6513816041828</v>
      </c>
      <c r="T2466" s="90">
        <v>98.458614335276465</v>
      </c>
      <c r="U2466" s="90">
        <v>2408.9881818181821</v>
      </c>
      <c r="V2466" s="90">
        <v>429.49950558686646</v>
      </c>
      <c r="W2466" s="90">
        <v>0.25507000000000002</v>
      </c>
      <c r="X2466" s="90">
        <v>22.72</v>
      </c>
      <c r="Y2466" s="90">
        <v>45.5052100333615</v>
      </c>
      <c r="Z2466" s="90">
        <v>147.34153790577892</v>
      </c>
      <c r="AA2466" s="90">
        <v>25.113838758498972</v>
      </c>
      <c r="AB2466" s="90">
        <v>614.46061553636378</v>
      </c>
      <c r="AC2466" s="90">
        <v>109.55243889004204</v>
      </c>
      <c r="AD2466" s="90">
        <v>941.97364112404523</v>
      </c>
    </row>
    <row r="2467" spans="1:30" x14ac:dyDescent="0.2">
      <c r="A2467" s="89" t="s">
        <v>1117</v>
      </c>
      <c r="B2467" s="89" t="s">
        <v>577</v>
      </c>
      <c r="C2467" s="89" t="s">
        <v>9</v>
      </c>
      <c r="D2467" s="89" t="s">
        <v>1053</v>
      </c>
      <c r="E2467" s="89" t="s">
        <v>604</v>
      </c>
      <c r="F2467" s="89" t="s">
        <v>604</v>
      </c>
      <c r="G2467" s="89" t="s">
        <v>541</v>
      </c>
      <c r="H2467" s="89" t="s">
        <v>472</v>
      </c>
      <c r="I2467" s="89" t="s">
        <v>529</v>
      </c>
      <c r="J2467" s="90">
        <v>56.490375999999998</v>
      </c>
      <c r="K2467" s="90">
        <v>84.970528999999999</v>
      </c>
      <c r="L2467" s="89" t="s">
        <v>24</v>
      </c>
      <c r="M2467" s="89" t="s">
        <v>73</v>
      </c>
      <c r="N2467" s="89"/>
      <c r="O2467" s="89" t="s">
        <v>73</v>
      </c>
      <c r="P2467" s="90" t="s">
        <v>542</v>
      </c>
      <c r="Q2467" s="89" t="s">
        <v>543</v>
      </c>
      <c r="R2467" s="90">
        <v>479.9803524818098</v>
      </c>
      <c r="S2467" s="90">
        <v>295.12235540774935</v>
      </c>
      <c r="T2467" s="90">
        <v>47.077131593848343</v>
      </c>
      <c r="U2467" s="90">
        <v>2386.0969230769228</v>
      </c>
      <c r="V2467" s="90">
        <v>1419.6779545309814</v>
      </c>
      <c r="W2467" s="90">
        <v>6.8680000000000005E-2</v>
      </c>
      <c r="X2467" s="90">
        <v>207.18</v>
      </c>
      <c r="Y2467" s="90">
        <v>32.965050608450703</v>
      </c>
      <c r="Z2467" s="90">
        <v>20.269003369404228</v>
      </c>
      <c r="AA2467" s="90">
        <v>3.2332573978655046</v>
      </c>
      <c r="AB2467" s="90">
        <v>163.87713667692307</v>
      </c>
      <c r="AC2467" s="90">
        <v>97.503481917187813</v>
      </c>
      <c r="AD2467" s="90">
        <v>317.84792996983134</v>
      </c>
    </row>
    <row r="2468" spans="1:30" x14ac:dyDescent="0.2">
      <c r="A2468" s="89" t="s">
        <v>1117</v>
      </c>
      <c r="B2468" s="89" t="s">
        <v>577</v>
      </c>
      <c r="C2468" s="89" t="s">
        <v>4</v>
      </c>
      <c r="D2468" s="89" t="s">
        <v>1053</v>
      </c>
      <c r="E2468" s="89" t="s">
        <v>609</v>
      </c>
      <c r="F2468" s="89" t="s">
        <v>609</v>
      </c>
      <c r="G2468" s="89" t="s">
        <v>541</v>
      </c>
      <c r="H2468" s="89" t="s">
        <v>472</v>
      </c>
      <c r="I2468" s="89" t="s">
        <v>529</v>
      </c>
      <c r="J2468" s="90">
        <v>56.490375999999998</v>
      </c>
      <c r="K2468" s="90">
        <v>84.970528999999999</v>
      </c>
      <c r="L2468" s="89" t="s">
        <v>24</v>
      </c>
      <c r="M2468" s="89" t="s">
        <v>73</v>
      </c>
      <c r="N2468" s="89"/>
      <c r="O2468" s="89" t="s">
        <v>73</v>
      </c>
      <c r="P2468" s="90" t="s">
        <v>542</v>
      </c>
      <c r="Q2468" s="89" t="s">
        <v>543</v>
      </c>
      <c r="R2468" s="90">
        <v>178.4028307263163</v>
      </c>
      <c r="S2468" s="90">
        <v>577.6513816041828</v>
      </c>
      <c r="T2468" s="90">
        <v>98.458614335276465</v>
      </c>
      <c r="U2468" s="90">
        <v>2442.3507692307689</v>
      </c>
      <c r="V2468" s="90">
        <v>429.49950558686646</v>
      </c>
      <c r="W2468" s="90">
        <v>1.50756</v>
      </c>
      <c r="X2468" s="90">
        <v>19.760000000000002</v>
      </c>
      <c r="Y2468" s="90">
        <v>268.95297148976539</v>
      </c>
      <c r="Z2468" s="90">
        <v>870.84411685120187</v>
      </c>
      <c r="AA2468" s="90">
        <v>148.43226862728937</v>
      </c>
      <c r="AB2468" s="90">
        <v>3681.990325661538</v>
      </c>
      <c r="AC2468" s="90">
        <v>647.49627464253638</v>
      </c>
      <c r="AD2468" s="90">
        <v>5617.7159572723313</v>
      </c>
    </row>
    <row r="2469" spans="1:30" x14ac:dyDescent="0.2">
      <c r="A2469" s="89" t="s">
        <v>1117</v>
      </c>
      <c r="B2469" s="89" t="s">
        <v>577</v>
      </c>
      <c r="C2469" s="89" t="s">
        <v>5</v>
      </c>
      <c r="D2469" s="89" t="s">
        <v>1053</v>
      </c>
      <c r="E2469" s="89" t="s">
        <v>609</v>
      </c>
      <c r="F2469" s="89" t="s">
        <v>609</v>
      </c>
      <c r="G2469" s="89" t="s">
        <v>541</v>
      </c>
      <c r="H2469" s="89" t="s">
        <v>472</v>
      </c>
      <c r="I2469" s="89" t="s">
        <v>529</v>
      </c>
      <c r="J2469" s="90">
        <v>56.490375999999998</v>
      </c>
      <c r="K2469" s="90">
        <v>84.970528999999999</v>
      </c>
      <c r="L2469" s="89" t="s">
        <v>24</v>
      </c>
      <c r="M2469" s="89" t="s">
        <v>73</v>
      </c>
      <c r="N2469" s="89"/>
      <c r="O2469" s="89" t="s">
        <v>73</v>
      </c>
      <c r="P2469" s="90" t="s">
        <v>542</v>
      </c>
      <c r="Q2469" s="89" t="s">
        <v>543</v>
      </c>
      <c r="R2469" s="90">
        <v>178.4028307263163</v>
      </c>
      <c r="S2469" s="90">
        <v>577.6513816041828</v>
      </c>
      <c r="T2469" s="90">
        <v>98.458614335276465</v>
      </c>
      <c r="U2469" s="90">
        <v>2442.3507692307689</v>
      </c>
      <c r="V2469" s="90">
        <v>429.49950558686646</v>
      </c>
      <c r="W2469" s="90">
        <v>2.0655899999999998</v>
      </c>
      <c r="X2469" s="90">
        <v>19.760000000000002</v>
      </c>
      <c r="Y2469" s="90">
        <v>368.50710311997165</v>
      </c>
      <c r="Z2469" s="90">
        <v>1193.1909173277838</v>
      </c>
      <c r="AA2469" s="90">
        <v>203.37512918480368</v>
      </c>
      <c r="AB2469" s="90">
        <v>5044.8953254153839</v>
      </c>
      <c r="AC2469" s="90">
        <v>887.16988374517541</v>
      </c>
      <c r="AD2469" s="90">
        <v>7697.1383587931177</v>
      </c>
    </row>
    <row r="2470" spans="1:30" x14ac:dyDescent="0.2">
      <c r="A2470" s="89" t="s">
        <v>1117</v>
      </c>
      <c r="B2470" s="89" t="s">
        <v>577</v>
      </c>
      <c r="C2470" s="89" t="s">
        <v>10</v>
      </c>
      <c r="D2470" s="89" t="s">
        <v>1053</v>
      </c>
      <c r="E2470" s="89" t="s">
        <v>609</v>
      </c>
      <c r="F2470" s="89" t="s">
        <v>609</v>
      </c>
      <c r="G2470" s="89" t="s">
        <v>541</v>
      </c>
      <c r="H2470" s="89" t="s">
        <v>472</v>
      </c>
      <c r="I2470" s="89" t="s">
        <v>529</v>
      </c>
      <c r="J2470" s="90">
        <v>56.490375999999998</v>
      </c>
      <c r="K2470" s="90">
        <v>84.970528999999999</v>
      </c>
      <c r="L2470" s="89" t="s">
        <v>24</v>
      </c>
      <c r="M2470" s="89" t="s">
        <v>73</v>
      </c>
      <c r="N2470" s="89"/>
      <c r="O2470" s="89" t="s">
        <v>73</v>
      </c>
      <c r="P2470" s="90" t="s">
        <v>542</v>
      </c>
      <c r="Q2470" s="89" t="s">
        <v>543</v>
      </c>
      <c r="R2470" s="90">
        <v>178.4028307263163</v>
      </c>
      <c r="S2470" s="90">
        <v>577.6513816041828</v>
      </c>
      <c r="T2470" s="90">
        <v>98.458614335276465</v>
      </c>
      <c r="U2470" s="90">
        <v>2442.3507692307689</v>
      </c>
      <c r="V2470" s="90">
        <v>429.49950558686646</v>
      </c>
      <c r="W2470" s="90">
        <v>0.39473000000000003</v>
      </c>
      <c r="X2470" s="90">
        <v>19.760000000000002</v>
      </c>
      <c r="Y2470" s="90">
        <v>70.420949372598841</v>
      </c>
      <c r="Z2470" s="90">
        <v>228.01632986061909</v>
      </c>
      <c r="AA2470" s="90">
        <v>38.864568836563684</v>
      </c>
      <c r="AB2470" s="90">
        <v>964.06911913846147</v>
      </c>
      <c r="AC2470" s="90">
        <v>169.53633984030381</v>
      </c>
      <c r="AD2470" s="90">
        <v>1470.907307048547</v>
      </c>
    </row>
    <row r="2471" spans="1:30" x14ac:dyDescent="0.2">
      <c r="A2471" s="89" t="s">
        <v>1117</v>
      </c>
      <c r="B2471" s="89" t="s">
        <v>578</v>
      </c>
      <c r="C2471" s="89" t="s">
        <v>6</v>
      </c>
      <c r="D2471" s="89" t="s">
        <v>1053</v>
      </c>
      <c r="E2471" s="89" t="s">
        <v>609</v>
      </c>
      <c r="F2471" s="89" t="s">
        <v>609</v>
      </c>
      <c r="G2471" s="89" t="s">
        <v>541</v>
      </c>
      <c r="H2471" s="89" t="s">
        <v>472</v>
      </c>
      <c r="I2471" s="89" t="s">
        <v>529</v>
      </c>
      <c r="J2471" s="90">
        <v>56.490375999999998</v>
      </c>
      <c r="K2471" s="90">
        <v>84.970528999999999</v>
      </c>
      <c r="L2471" s="89" t="s">
        <v>24</v>
      </c>
      <c r="M2471" s="89" t="s">
        <v>73</v>
      </c>
      <c r="N2471" s="89"/>
      <c r="O2471" s="89" t="s">
        <v>73</v>
      </c>
      <c r="P2471" s="90" t="s">
        <v>542</v>
      </c>
      <c r="Q2471" s="89" t="s">
        <v>543</v>
      </c>
      <c r="R2471" s="90">
        <v>178.4028307263163</v>
      </c>
      <c r="S2471" s="90">
        <v>577.6513816041828</v>
      </c>
      <c r="T2471" s="90">
        <v>98.458614335276465</v>
      </c>
      <c r="U2471" s="90">
        <v>2408.9881818181821</v>
      </c>
      <c r="V2471" s="90">
        <v>429.49950558686646</v>
      </c>
      <c r="W2471" s="90">
        <v>0.46581</v>
      </c>
      <c r="X2471" s="90">
        <v>19.760000000000002</v>
      </c>
      <c r="Y2471" s="90">
        <v>83.101822580625395</v>
      </c>
      <c r="Z2471" s="90">
        <v>269.07579006504437</v>
      </c>
      <c r="AA2471" s="90">
        <v>45.863007143515134</v>
      </c>
      <c r="AB2471" s="90">
        <v>1122.1307849727275</v>
      </c>
      <c r="AC2471" s="90">
        <v>200.06516469741825</v>
      </c>
      <c r="AD2471" s="90">
        <v>1720.2365694593309</v>
      </c>
    </row>
    <row r="2472" spans="1:30" x14ac:dyDescent="0.2">
      <c r="A2472" s="89" t="s">
        <v>1117</v>
      </c>
      <c r="B2472" s="89" t="s">
        <v>578</v>
      </c>
      <c r="C2472" s="89" t="s">
        <v>7</v>
      </c>
      <c r="D2472" s="89" t="s">
        <v>1053</v>
      </c>
      <c r="E2472" s="89" t="s">
        <v>609</v>
      </c>
      <c r="F2472" s="89" t="s">
        <v>609</v>
      </c>
      <c r="G2472" s="89" t="s">
        <v>541</v>
      </c>
      <c r="H2472" s="89" t="s">
        <v>472</v>
      </c>
      <c r="I2472" s="89" t="s">
        <v>529</v>
      </c>
      <c r="J2472" s="90">
        <v>56.490375999999998</v>
      </c>
      <c r="K2472" s="90">
        <v>84.970528999999999</v>
      </c>
      <c r="L2472" s="89" t="s">
        <v>24</v>
      </c>
      <c r="M2472" s="89" t="s">
        <v>73</v>
      </c>
      <c r="N2472" s="89"/>
      <c r="O2472" s="89" t="s">
        <v>73</v>
      </c>
      <c r="P2472" s="90" t="s">
        <v>542</v>
      </c>
      <c r="Q2472" s="89" t="s">
        <v>543</v>
      </c>
      <c r="R2472" s="90">
        <v>178.4028307263163</v>
      </c>
      <c r="S2472" s="90">
        <v>577.6513816041828</v>
      </c>
      <c r="T2472" s="90">
        <v>98.458614335276465</v>
      </c>
      <c r="U2472" s="90">
        <v>2408.9881818181821</v>
      </c>
      <c r="V2472" s="90">
        <v>429.49950558686646</v>
      </c>
      <c r="W2472" s="90">
        <v>0.30201</v>
      </c>
      <c r="X2472" s="90">
        <v>19.760000000000002</v>
      </c>
      <c r="Y2472" s="90">
        <v>53.879438907654787</v>
      </c>
      <c r="Z2472" s="90">
        <v>174.45649375827924</v>
      </c>
      <c r="AA2472" s="90">
        <v>29.735486115396846</v>
      </c>
      <c r="AB2472" s="90">
        <v>727.53852079090916</v>
      </c>
      <c r="AC2472" s="90">
        <v>129.71314568228954</v>
      </c>
      <c r="AD2472" s="90">
        <v>1115.3230852545296</v>
      </c>
    </row>
    <row r="2473" spans="1:30" x14ac:dyDescent="0.2">
      <c r="A2473" s="89" t="s">
        <v>1117</v>
      </c>
      <c r="B2473" s="89" t="s">
        <v>577</v>
      </c>
      <c r="C2473" s="89" t="s">
        <v>9</v>
      </c>
      <c r="D2473" s="89" t="s">
        <v>1054</v>
      </c>
      <c r="E2473" s="89" t="s">
        <v>604</v>
      </c>
      <c r="F2473" s="89" t="s">
        <v>604</v>
      </c>
      <c r="G2473" s="89" t="s">
        <v>541</v>
      </c>
      <c r="H2473" s="89" t="s">
        <v>472</v>
      </c>
      <c r="I2473" s="89" t="s">
        <v>530</v>
      </c>
      <c r="J2473" s="90">
        <v>56.570430000000002</v>
      </c>
      <c r="K2473" s="90">
        <v>84.889330000000001</v>
      </c>
      <c r="L2473" s="89" t="s">
        <v>24</v>
      </c>
      <c r="M2473" s="89" t="s">
        <v>73</v>
      </c>
      <c r="N2473" s="89"/>
      <c r="O2473" s="89" t="s">
        <v>73</v>
      </c>
      <c r="P2473" s="90" t="s">
        <v>542</v>
      </c>
      <c r="Q2473" s="89" t="s">
        <v>543</v>
      </c>
      <c r="R2473" s="90">
        <v>479.9803524818098</v>
      </c>
      <c r="S2473" s="90">
        <v>295.12235540774935</v>
      </c>
      <c r="T2473" s="90">
        <v>47.077131593848343</v>
      </c>
      <c r="U2473" s="90">
        <v>2386.0969230769228</v>
      </c>
      <c r="V2473" s="90">
        <v>1512.5963494698756</v>
      </c>
      <c r="W2473" s="90">
        <v>6.8680000000000005E-2</v>
      </c>
      <c r="X2473" s="90">
        <v>220.74</v>
      </c>
      <c r="Y2473" s="90">
        <v>32.965050608450703</v>
      </c>
      <c r="Z2473" s="90">
        <v>20.269003369404228</v>
      </c>
      <c r="AA2473" s="90">
        <v>3.2332573978655046</v>
      </c>
      <c r="AB2473" s="90">
        <v>163.87713667692307</v>
      </c>
      <c r="AC2473" s="90">
        <v>103.88511728159106</v>
      </c>
      <c r="AD2473" s="90">
        <v>324.22956533423456</v>
      </c>
    </row>
    <row r="2474" spans="1:30" x14ac:dyDescent="0.2">
      <c r="A2474" s="89" t="s">
        <v>1117</v>
      </c>
      <c r="B2474" s="89" t="s">
        <v>577</v>
      </c>
      <c r="C2474" s="89" t="s">
        <v>4</v>
      </c>
      <c r="D2474" s="89" t="s">
        <v>1054</v>
      </c>
      <c r="E2474" s="89" t="s">
        <v>609</v>
      </c>
      <c r="F2474" s="89" t="s">
        <v>609</v>
      </c>
      <c r="G2474" s="89" t="s">
        <v>541</v>
      </c>
      <c r="H2474" s="89" t="s">
        <v>472</v>
      </c>
      <c r="I2474" s="89" t="s">
        <v>530</v>
      </c>
      <c r="J2474" s="90">
        <v>56.570430000000002</v>
      </c>
      <c r="K2474" s="90">
        <v>84.889330000000001</v>
      </c>
      <c r="L2474" s="89" t="s">
        <v>24</v>
      </c>
      <c r="M2474" s="89" t="s">
        <v>73</v>
      </c>
      <c r="N2474" s="89"/>
      <c r="O2474" s="89" t="s">
        <v>73</v>
      </c>
      <c r="P2474" s="90" t="s">
        <v>542</v>
      </c>
      <c r="Q2474" s="89" t="s">
        <v>543</v>
      </c>
      <c r="R2474" s="90">
        <v>178.4028307263163</v>
      </c>
      <c r="S2474" s="90">
        <v>577.6513816041828</v>
      </c>
      <c r="T2474" s="90">
        <v>98.458614335276465</v>
      </c>
      <c r="U2474" s="90">
        <v>2442.3507692307689</v>
      </c>
      <c r="V2474" s="90">
        <v>429.49950558686646</v>
      </c>
      <c r="W2474" s="90">
        <v>1.50756</v>
      </c>
      <c r="X2474" s="90">
        <v>18.36</v>
      </c>
      <c r="Y2474" s="90">
        <v>268.95297148976539</v>
      </c>
      <c r="Z2474" s="90">
        <v>870.84411685120187</v>
      </c>
      <c r="AA2474" s="90">
        <v>148.43226862728937</v>
      </c>
      <c r="AB2474" s="90">
        <v>3681.990325661538</v>
      </c>
      <c r="AC2474" s="90">
        <v>647.49627464253638</v>
      </c>
      <c r="AD2474" s="90">
        <v>5617.7159572723313</v>
      </c>
    </row>
    <row r="2475" spans="1:30" x14ac:dyDescent="0.2">
      <c r="A2475" s="89" t="s">
        <v>1117</v>
      </c>
      <c r="B2475" s="89" t="s">
        <v>577</v>
      </c>
      <c r="C2475" s="89" t="s">
        <v>5</v>
      </c>
      <c r="D2475" s="89" t="s">
        <v>1054</v>
      </c>
      <c r="E2475" s="89" t="s">
        <v>609</v>
      </c>
      <c r="F2475" s="89" t="s">
        <v>609</v>
      </c>
      <c r="G2475" s="89" t="s">
        <v>541</v>
      </c>
      <c r="H2475" s="89" t="s">
        <v>472</v>
      </c>
      <c r="I2475" s="89" t="s">
        <v>530</v>
      </c>
      <c r="J2475" s="90">
        <v>56.570430000000002</v>
      </c>
      <c r="K2475" s="90">
        <v>84.889330000000001</v>
      </c>
      <c r="L2475" s="89" t="s">
        <v>24</v>
      </c>
      <c r="M2475" s="89" t="s">
        <v>73</v>
      </c>
      <c r="N2475" s="89"/>
      <c r="O2475" s="89" t="s">
        <v>73</v>
      </c>
      <c r="P2475" s="90" t="s">
        <v>542</v>
      </c>
      <c r="Q2475" s="89" t="s">
        <v>543</v>
      </c>
      <c r="R2475" s="90">
        <v>178.4028307263163</v>
      </c>
      <c r="S2475" s="90">
        <v>577.6513816041828</v>
      </c>
      <c r="T2475" s="90">
        <v>98.458614335276465</v>
      </c>
      <c r="U2475" s="90">
        <v>2442.3507692307689</v>
      </c>
      <c r="V2475" s="90">
        <v>429.49950558686646</v>
      </c>
      <c r="W2475" s="90">
        <v>2.0655899999999998</v>
      </c>
      <c r="X2475" s="90">
        <v>18.36</v>
      </c>
      <c r="Y2475" s="90">
        <v>368.50710311997165</v>
      </c>
      <c r="Z2475" s="90">
        <v>1193.1909173277838</v>
      </c>
      <c r="AA2475" s="90">
        <v>203.37512918480368</v>
      </c>
      <c r="AB2475" s="90">
        <v>5044.8953254153839</v>
      </c>
      <c r="AC2475" s="90">
        <v>887.16988374517541</v>
      </c>
      <c r="AD2475" s="90">
        <v>7697.1383587931177</v>
      </c>
    </row>
    <row r="2476" spans="1:30" x14ac:dyDescent="0.2">
      <c r="A2476" s="89" t="s">
        <v>1117</v>
      </c>
      <c r="B2476" s="89" t="s">
        <v>577</v>
      </c>
      <c r="C2476" s="89" t="s">
        <v>10</v>
      </c>
      <c r="D2476" s="89" t="s">
        <v>1054</v>
      </c>
      <c r="E2476" s="89" t="s">
        <v>609</v>
      </c>
      <c r="F2476" s="89" t="s">
        <v>609</v>
      </c>
      <c r="G2476" s="89" t="s">
        <v>541</v>
      </c>
      <c r="H2476" s="89" t="s">
        <v>472</v>
      </c>
      <c r="I2476" s="89" t="s">
        <v>530</v>
      </c>
      <c r="J2476" s="90">
        <v>56.570430000000002</v>
      </c>
      <c r="K2476" s="90">
        <v>84.889330000000001</v>
      </c>
      <c r="L2476" s="89" t="s">
        <v>24</v>
      </c>
      <c r="M2476" s="89" t="s">
        <v>73</v>
      </c>
      <c r="N2476" s="89"/>
      <c r="O2476" s="89" t="s">
        <v>73</v>
      </c>
      <c r="P2476" s="90" t="s">
        <v>542</v>
      </c>
      <c r="Q2476" s="89" t="s">
        <v>543</v>
      </c>
      <c r="R2476" s="90">
        <v>178.4028307263163</v>
      </c>
      <c r="S2476" s="90">
        <v>577.6513816041828</v>
      </c>
      <c r="T2476" s="90">
        <v>98.458614335276465</v>
      </c>
      <c r="U2476" s="90">
        <v>2442.3507692307689</v>
      </c>
      <c r="V2476" s="90">
        <v>429.49950558686646</v>
      </c>
      <c r="W2476" s="90">
        <v>0.39473000000000003</v>
      </c>
      <c r="X2476" s="90">
        <v>18.36</v>
      </c>
      <c r="Y2476" s="90">
        <v>70.420949372598841</v>
      </c>
      <c r="Z2476" s="90">
        <v>228.01632986061909</v>
      </c>
      <c r="AA2476" s="90">
        <v>38.864568836563684</v>
      </c>
      <c r="AB2476" s="90">
        <v>964.06911913846147</v>
      </c>
      <c r="AC2476" s="90">
        <v>169.53633984030381</v>
      </c>
      <c r="AD2476" s="90">
        <v>1470.907307048547</v>
      </c>
    </row>
    <row r="2477" spans="1:30" x14ac:dyDescent="0.2">
      <c r="A2477" s="89" t="s">
        <v>1117</v>
      </c>
      <c r="B2477" s="89" t="s">
        <v>578</v>
      </c>
      <c r="C2477" s="89" t="s">
        <v>6</v>
      </c>
      <c r="D2477" s="89" t="s">
        <v>1054</v>
      </c>
      <c r="E2477" s="89" t="s">
        <v>609</v>
      </c>
      <c r="F2477" s="89" t="s">
        <v>609</v>
      </c>
      <c r="G2477" s="89" t="s">
        <v>541</v>
      </c>
      <c r="H2477" s="89" t="s">
        <v>472</v>
      </c>
      <c r="I2477" s="89" t="s">
        <v>530</v>
      </c>
      <c r="J2477" s="90">
        <v>56.570430000000002</v>
      </c>
      <c r="K2477" s="90">
        <v>84.889330000000001</v>
      </c>
      <c r="L2477" s="89" t="s">
        <v>24</v>
      </c>
      <c r="M2477" s="89" t="s">
        <v>73</v>
      </c>
      <c r="N2477" s="89"/>
      <c r="O2477" s="89" t="s">
        <v>73</v>
      </c>
      <c r="P2477" s="90" t="s">
        <v>542</v>
      </c>
      <c r="Q2477" s="89" t="s">
        <v>543</v>
      </c>
      <c r="R2477" s="90">
        <v>178.4028307263163</v>
      </c>
      <c r="S2477" s="90">
        <v>577.6513816041828</v>
      </c>
      <c r="T2477" s="90">
        <v>98.458614335276465</v>
      </c>
      <c r="U2477" s="90">
        <v>2408.9881818181821</v>
      </c>
      <c r="V2477" s="90">
        <v>429.49950558686646</v>
      </c>
      <c r="W2477" s="90">
        <v>0.46581</v>
      </c>
      <c r="X2477" s="90">
        <v>18.36</v>
      </c>
      <c r="Y2477" s="90">
        <v>83.101822580625395</v>
      </c>
      <c r="Z2477" s="90">
        <v>269.07579006504437</v>
      </c>
      <c r="AA2477" s="90">
        <v>45.863007143515134</v>
      </c>
      <c r="AB2477" s="90">
        <v>1122.1307849727275</v>
      </c>
      <c r="AC2477" s="90">
        <v>200.06516469741825</v>
      </c>
      <c r="AD2477" s="90">
        <v>1720.2365694593309</v>
      </c>
    </row>
    <row r="2478" spans="1:30" x14ac:dyDescent="0.2">
      <c r="A2478" s="89" t="s">
        <v>1117</v>
      </c>
      <c r="B2478" s="89" t="s">
        <v>578</v>
      </c>
      <c r="C2478" s="89" t="s">
        <v>7</v>
      </c>
      <c r="D2478" s="89" t="s">
        <v>1054</v>
      </c>
      <c r="E2478" s="89" t="s">
        <v>609</v>
      </c>
      <c r="F2478" s="89" t="s">
        <v>609</v>
      </c>
      <c r="G2478" s="89" t="s">
        <v>541</v>
      </c>
      <c r="H2478" s="89" t="s">
        <v>472</v>
      </c>
      <c r="I2478" s="89" t="s">
        <v>530</v>
      </c>
      <c r="J2478" s="90">
        <v>56.570430000000002</v>
      </c>
      <c r="K2478" s="90">
        <v>84.889330000000001</v>
      </c>
      <c r="L2478" s="89" t="s">
        <v>24</v>
      </c>
      <c r="M2478" s="89" t="s">
        <v>73</v>
      </c>
      <c r="N2478" s="89"/>
      <c r="O2478" s="89" t="s">
        <v>73</v>
      </c>
      <c r="P2478" s="90" t="s">
        <v>542</v>
      </c>
      <c r="Q2478" s="89" t="s">
        <v>543</v>
      </c>
      <c r="R2478" s="90">
        <v>178.4028307263163</v>
      </c>
      <c r="S2478" s="90">
        <v>577.6513816041828</v>
      </c>
      <c r="T2478" s="90">
        <v>98.458614335276465</v>
      </c>
      <c r="U2478" s="90">
        <v>2408.9881818181821</v>
      </c>
      <c r="V2478" s="90">
        <v>429.49950558686646</v>
      </c>
      <c r="W2478" s="90">
        <v>0.30201</v>
      </c>
      <c r="X2478" s="90">
        <v>18.36</v>
      </c>
      <c r="Y2478" s="90">
        <v>53.879438907654787</v>
      </c>
      <c r="Z2478" s="90">
        <v>174.45649375827924</v>
      </c>
      <c r="AA2478" s="90">
        <v>29.735486115396846</v>
      </c>
      <c r="AB2478" s="90">
        <v>727.53852079090916</v>
      </c>
      <c r="AC2478" s="90">
        <v>129.71314568228954</v>
      </c>
      <c r="AD2478" s="90">
        <v>1115.3230852545296</v>
      </c>
    </row>
    <row r="2479" spans="1:30" x14ac:dyDescent="0.2">
      <c r="A2479" s="89" t="s">
        <v>1117</v>
      </c>
      <c r="B2479" s="89" t="s">
        <v>577</v>
      </c>
      <c r="C2479" s="89" t="s">
        <v>9</v>
      </c>
      <c r="D2479" s="89" t="s">
        <v>1055</v>
      </c>
      <c r="E2479" s="89" t="s">
        <v>604</v>
      </c>
      <c r="F2479" s="89" t="s">
        <v>604</v>
      </c>
      <c r="G2479" s="89" t="s">
        <v>541</v>
      </c>
      <c r="H2479" s="89" t="s">
        <v>472</v>
      </c>
      <c r="I2479" s="89" t="s">
        <v>531</v>
      </c>
      <c r="J2479" s="90">
        <v>56.474936</v>
      </c>
      <c r="K2479" s="90">
        <v>85.017104000000003</v>
      </c>
      <c r="L2479" s="89" t="s">
        <v>24</v>
      </c>
      <c r="M2479" s="89" t="s">
        <v>73</v>
      </c>
      <c r="N2479" s="89"/>
      <c r="O2479" s="89" t="s">
        <v>73</v>
      </c>
      <c r="P2479" s="90" t="s">
        <v>542</v>
      </c>
      <c r="Q2479" s="89" t="s">
        <v>543</v>
      </c>
      <c r="R2479" s="90">
        <v>479.9803524818098</v>
      </c>
      <c r="S2479" s="90">
        <v>295.12235540774935</v>
      </c>
      <c r="T2479" s="90">
        <v>47.077131593848343</v>
      </c>
      <c r="U2479" s="90">
        <v>2386.0969230769228</v>
      </c>
      <c r="V2479" s="90">
        <v>1420.2946695416379</v>
      </c>
      <c r="W2479" s="90">
        <v>6.8680000000000005E-2</v>
      </c>
      <c r="X2479" s="90">
        <v>207.27</v>
      </c>
      <c r="Y2479" s="90">
        <v>32.965050608450703</v>
      </c>
      <c r="Z2479" s="90">
        <v>20.269003369404228</v>
      </c>
      <c r="AA2479" s="90">
        <v>3.2332573978655046</v>
      </c>
      <c r="AB2479" s="90">
        <v>163.87713667692307</v>
      </c>
      <c r="AC2479" s="90">
        <v>97.545837904119693</v>
      </c>
      <c r="AD2479" s="90">
        <v>317.89028595676319</v>
      </c>
    </row>
    <row r="2480" spans="1:30" x14ac:dyDescent="0.2">
      <c r="A2480" s="89" t="s">
        <v>1117</v>
      </c>
      <c r="B2480" s="89" t="s">
        <v>577</v>
      </c>
      <c r="C2480" s="89" t="s">
        <v>4</v>
      </c>
      <c r="D2480" s="89" t="s">
        <v>1055</v>
      </c>
      <c r="E2480" s="89" t="s">
        <v>609</v>
      </c>
      <c r="F2480" s="89" t="s">
        <v>609</v>
      </c>
      <c r="G2480" s="89" t="s">
        <v>541</v>
      </c>
      <c r="H2480" s="89" t="s">
        <v>472</v>
      </c>
      <c r="I2480" s="89" t="s">
        <v>531</v>
      </c>
      <c r="J2480" s="90">
        <v>56.474936</v>
      </c>
      <c r="K2480" s="90">
        <v>85.017104000000003</v>
      </c>
      <c r="L2480" s="89" t="s">
        <v>24</v>
      </c>
      <c r="M2480" s="89" t="s">
        <v>73</v>
      </c>
      <c r="N2480" s="89"/>
      <c r="O2480" s="89" t="s">
        <v>73</v>
      </c>
      <c r="P2480" s="90" t="s">
        <v>542</v>
      </c>
      <c r="Q2480" s="89" t="s">
        <v>543</v>
      </c>
      <c r="R2480" s="90">
        <v>178.4028307263163</v>
      </c>
      <c r="S2480" s="90">
        <v>577.6513816041828</v>
      </c>
      <c r="T2480" s="90">
        <v>98.458614335276465</v>
      </c>
      <c r="U2480" s="90">
        <v>2442.3507692307689</v>
      </c>
      <c r="V2480" s="90">
        <v>429.49950558686646</v>
      </c>
      <c r="W2480" s="90">
        <v>1.50756</v>
      </c>
      <c r="X2480" s="90">
        <v>20.03</v>
      </c>
      <c r="Y2480" s="90">
        <v>268.95297148976539</v>
      </c>
      <c r="Z2480" s="90">
        <v>870.84411685120187</v>
      </c>
      <c r="AA2480" s="90">
        <v>148.43226862728937</v>
      </c>
      <c r="AB2480" s="90">
        <v>3681.990325661538</v>
      </c>
      <c r="AC2480" s="90">
        <v>647.49627464253638</v>
      </c>
      <c r="AD2480" s="90">
        <v>5617.7159572723313</v>
      </c>
    </row>
    <row r="2481" spans="1:30" x14ac:dyDescent="0.2">
      <c r="A2481" s="89" t="s">
        <v>1117</v>
      </c>
      <c r="B2481" s="89" t="s">
        <v>577</v>
      </c>
      <c r="C2481" s="89" t="s">
        <v>5</v>
      </c>
      <c r="D2481" s="89" t="s">
        <v>1055</v>
      </c>
      <c r="E2481" s="89" t="s">
        <v>609</v>
      </c>
      <c r="F2481" s="89" t="s">
        <v>609</v>
      </c>
      <c r="G2481" s="89" t="s">
        <v>541</v>
      </c>
      <c r="H2481" s="89" t="s">
        <v>472</v>
      </c>
      <c r="I2481" s="89" t="s">
        <v>531</v>
      </c>
      <c r="J2481" s="90">
        <v>56.474936</v>
      </c>
      <c r="K2481" s="90">
        <v>85.017104000000003</v>
      </c>
      <c r="L2481" s="89" t="s">
        <v>24</v>
      </c>
      <c r="M2481" s="89" t="s">
        <v>73</v>
      </c>
      <c r="N2481" s="89"/>
      <c r="O2481" s="89" t="s">
        <v>73</v>
      </c>
      <c r="P2481" s="90" t="s">
        <v>542</v>
      </c>
      <c r="Q2481" s="89" t="s">
        <v>543</v>
      </c>
      <c r="R2481" s="90">
        <v>178.4028307263163</v>
      </c>
      <c r="S2481" s="90">
        <v>577.6513816041828</v>
      </c>
      <c r="T2481" s="90">
        <v>98.458614335276465</v>
      </c>
      <c r="U2481" s="90">
        <v>2442.3507692307689</v>
      </c>
      <c r="V2481" s="90">
        <v>429.49950558686646</v>
      </c>
      <c r="W2481" s="90">
        <v>2.0655899999999998</v>
      </c>
      <c r="X2481" s="90">
        <v>20.03</v>
      </c>
      <c r="Y2481" s="90">
        <v>368.50710311997165</v>
      </c>
      <c r="Z2481" s="90">
        <v>1193.1909173277838</v>
      </c>
      <c r="AA2481" s="90">
        <v>203.37512918480368</v>
      </c>
      <c r="AB2481" s="90">
        <v>5044.8953254153839</v>
      </c>
      <c r="AC2481" s="90">
        <v>887.16988374517541</v>
      </c>
      <c r="AD2481" s="90">
        <v>7697.1383587931177</v>
      </c>
    </row>
    <row r="2482" spans="1:30" x14ac:dyDescent="0.2">
      <c r="A2482" s="89" t="s">
        <v>1117</v>
      </c>
      <c r="B2482" s="89" t="s">
        <v>577</v>
      </c>
      <c r="C2482" s="89" t="s">
        <v>10</v>
      </c>
      <c r="D2482" s="89" t="s">
        <v>1055</v>
      </c>
      <c r="E2482" s="89" t="s">
        <v>609</v>
      </c>
      <c r="F2482" s="89" t="s">
        <v>609</v>
      </c>
      <c r="G2482" s="89" t="s">
        <v>541</v>
      </c>
      <c r="H2482" s="89" t="s">
        <v>472</v>
      </c>
      <c r="I2482" s="89" t="s">
        <v>531</v>
      </c>
      <c r="J2482" s="90">
        <v>56.474936</v>
      </c>
      <c r="K2482" s="90">
        <v>85.017104000000003</v>
      </c>
      <c r="L2482" s="89" t="s">
        <v>24</v>
      </c>
      <c r="M2482" s="89" t="s">
        <v>73</v>
      </c>
      <c r="N2482" s="89"/>
      <c r="O2482" s="89" t="s">
        <v>73</v>
      </c>
      <c r="P2482" s="90" t="s">
        <v>542</v>
      </c>
      <c r="Q2482" s="89" t="s">
        <v>543</v>
      </c>
      <c r="R2482" s="90">
        <v>178.4028307263163</v>
      </c>
      <c r="S2482" s="90">
        <v>577.6513816041828</v>
      </c>
      <c r="T2482" s="90">
        <v>98.458614335276465</v>
      </c>
      <c r="U2482" s="90">
        <v>2442.3507692307689</v>
      </c>
      <c r="V2482" s="90">
        <v>429.49950558686646</v>
      </c>
      <c r="W2482" s="90">
        <v>0.39473000000000003</v>
      </c>
      <c r="X2482" s="90">
        <v>20.03</v>
      </c>
      <c r="Y2482" s="90">
        <v>70.420949372598841</v>
      </c>
      <c r="Z2482" s="90">
        <v>228.01632986061909</v>
      </c>
      <c r="AA2482" s="90">
        <v>38.864568836563684</v>
      </c>
      <c r="AB2482" s="90">
        <v>964.06911913846147</v>
      </c>
      <c r="AC2482" s="90">
        <v>169.53633984030381</v>
      </c>
      <c r="AD2482" s="90">
        <v>1470.907307048547</v>
      </c>
    </row>
    <row r="2483" spans="1:30" x14ac:dyDescent="0.2">
      <c r="A2483" s="89" t="s">
        <v>1117</v>
      </c>
      <c r="B2483" s="89" t="s">
        <v>578</v>
      </c>
      <c r="C2483" s="89" t="s">
        <v>6</v>
      </c>
      <c r="D2483" s="89" t="s">
        <v>1055</v>
      </c>
      <c r="E2483" s="89" t="s">
        <v>609</v>
      </c>
      <c r="F2483" s="89" t="s">
        <v>609</v>
      </c>
      <c r="G2483" s="89" t="s">
        <v>541</v>
      </c>
      <c r="H2483" s="89" t="s">
        <v>472</v>
      </c>
      <c r="I2483" s="89" t="s">
        <v>531</v>
      </c>
      <c r="J2483" s="90">
        <v>56.474936</v>
      </c>
      <c r="K2483" s="90">
        <v>85.017104000000003</v>
      </c>
      <c r="L2483" s="89" t="s">
        <v>24</v>
      </c>
      <c r="M2483" s="89" t="s">
        <v>73</v>
      </c>
      <c r="N2483" s="89"/>
      <c r="O2483" s="89" t="s">
        <v>73</v>
      </c>
      <c r="P2483" s="90" t="s">
        <v>542</v>
      </c>
      <c r="Q2483" s="89" t="s">
        <v>543</v>
      </c>
      <c r="R2483" s="90">
        <v>178.4028307263163</v>
      </c>
      <c r="S2483" s="90">
        <v>577.6513816041828</v>
      </c>
      <c r="T2483" s="90">
        <v>98.458614335276465</v>
      </c>
      <c r="U2483" s="90">
        <v>2408.9881818181821</v>
      </c>
      <c r="V2483" s="90">
        <v>429.49950558686646</v>
      </c>
      <c r="W2483" s="90">
        <v>0.46581</v>
      </c>
      <c r="X2483" s="90">
        <v>20.03</v>
      </c>
      <c r="Y2483" s="90">
        <v>83.101822580625395</v>
      </c>
      <c r="Z2483" s="90">
        <v>269.07579006504437</v>
      </c>
      <c r="AA2483" s="90">
        <v>45.863007143515134</v>
      </c>
      <c r="AB2483" s="90">
        <v>1122.1307849727275</v>
      </c>
      <c r="AC2483" s="90">
        <v>200.06516469741825</v>
      </c>
      <c r="AD2483" s="90">
        <v>1720.2365694593309</v>
      </c>
    </row>
    <row r="2484" spans="1:30" x14ac:dyDescent="0.2">
      <c r="A2484" s="89" t="s">
        <v>1117</v>
      </c>
      <c r="B2484" s="89" t="s">
        <v>578</v>
      </c>
      <c r="C2484" s="89" t="s">
        <v>7</v>
      </c>
      <c r="D2484" s="89" t="s">
        <v>1055</v>
      </c>
      <c r="E2484" s="89" t="s">
        <v>609</v>
      </c>
      <c r="F2484" s="89" t="s">
        <v>609</v>
      </c>
      <c r="G2484" s="89" t="s">
        <v>541</v>
      </c>
      <c r="H2484" s="89" t="s">
        <v>472</v>
      </c>
      <c r="I2484" s="89" t="s">
        <v>531</v>
      </c>
      <c r="J2484" s="90">
        <v>56.474936</v>
      </c>
      <c r="K2484" s="90">
        <v>85.017104000000003</v>
      </c>
      <c r="L2484" s="89" t="s">
        <v>24</v>
      </c>
      <c r="M2484" s="89" t="s">
        <v>73</v>
      </c>
      <c r="N2484" s="89"/>
      <c r="O2484" s="89" t="s">
        <v>73</v>
      </c>
      <c r="P2484" s="90" t="s">
        <v>542</v>
      </c>
      <c r="Q2484" s="89" t="s">
        <v>543</v>
      </c>
      <c r="R2484" s="90">
        <v>178.4028307263163</v>
      </c>
      <c r="S2484" s="90">
        <v>577.6513816041828</v>
      </c>
      <c r="T2484" s="90">
        <v>98.458614335276465</v>
      </c>
      <c r="U2484" s="90">
        <v>2408.9881818181821</v>
      </c>
      <c r="V2484" s="90">
        <v>429.49950558686646</v>
      </c>
      <c r="W2484" s="90">
        <v>0.30201</v>
      </c>
      <c r="X2484" s="90">
        <v>20.03</v>
      </c>
      <c r="Y2484" s="90">
        <v>53.879438907654787</v>
      </c>
      <c r="Z2484" s="90">
        <v>174.45649375827924</v>
      </c>
      <c r="AA2484" s="90">
        <v>29.735486115396846</v>
      </c>
      <c r="AB2484" s="90">
        <v>727.53852079090916</v>
      </c>
      <c r="AC2484" s="90">
        <v>129.71314568228954</v>
      </c>
      <c r="AD2484" s="90">
        <v>1115.3230852545296</v>
      </c>
    </row>
    <row r="2485" spans="1:30" x14ac:dyDescent="0.2">
      <c r="A2485" s="89" t="s">
        <v>1117</v>
      </c>
      <c r="B2485" s="89" t="s">
        <v>577</v>
      </c>
      <c r="C2485" s="89" t="s">
        <v>4</v>
      </c>
      <c r="D2485" s="89" t="s">
        <v>1056</v>
      </c>
      <c r="E2485" s="89" t="s">
        <v>604</v>
      </c>
      <c r="F2485" s="89" t="s">
        <v>604</v>
      </c>
      <c r="G2485" s="89" t="s">
        <v>541</v>
      </c>
      <c r="H2485" s="89" t="s">
        <v>472</v>
      </c>
      <c r="I2485" s="89" t="s">
        <v>513</v>
      </c>
      <c r="J2485" s="90">
        <v>55.865642000000001</v>
      </c>
      <c r="K2485" s="90">
        <v>94.300898000000004</v>
      </c>
      <c r="L2485" s="89" t="s">
        <v>24</v>
      </c>
      <c r="M2485" s="89" t="s">
        <v>38</v>
      </c>
      <c r="N2485" s="89"/>
      <c r="O2485" s="89" t="s">
        <v>38</v>
      </c>
      <c r="P2485" s="90" t="s">
        <v>542</v>
      </c>
      <c r="Q2485" s="89" t="s">
        <v>543</v>
      </c>
      <c r="R2485" s="90">
        <v>479.9803524818098</v>
      </c>
      <c r="S2485" s="90">
        <v>295.12235540774935</v>
      </c>
      <c r="T2485" s="90">
        <v>47.077131593848343</v>
      </c>
      <c r="U2485" s="90">
        <v>2386.0969230769228</v>
      </c>
      <c r="V2485" s="90">
        <v>3007.1921000000002</v>
      </c>
      <c r="W2485" s="90">
        <v>2.0406599999999999</v>
      </c>
      <c r="X2485" s="90">
        <v>635.77</v>
      </c>
      <c r="Y2485" s="90">
        <v>979.47670609552995</v>
      </c>
      <c r="Z2485" s="90">
        <v>602.24438578637773</v>
      </c>
      <c r="AA2485" s="90">
        <v>96.068419358302549</v>
      </c>
      <c r="AB2485" s="90">
        <v>4869.2125470461533</v>
      </c>
      <c r="AC2485" s="90">
        <v>6136.6566307860003</v>
      </c>
      <c r="AD2485" s="90">
        <v>12683.658689072363</v>
      </c>
    </row>
    <row r="2486" spans="1:30" x14ac:dyDescent="0.2">
      <c r="A2486" s="89" t="s">
        <v>1117</v>
      </c>
      <c r="B2486" s="89" t="s">
        <v>577</v>
      </c>
      <c r="C2486" s="89" t="s">
        <v>5</v>
      </c>
      <c r="D2486" s="89" t="s">
        <v>1056</v>
      </c>
      <c r="E2486" s="89" t="s">
        <v>604</v>
      </c>
      <c r="F2486" s="89" t="s">
        <v>604</v>
      </c>
      <c r="G2486" s="89" t="s">
        <v>541</v>
      </c>
      <c r="H2486" s="89" t="s">
        <v>472</v>
      </c>
      <c r="I2486" s="89" t="s">
        <v>513</v>
      </c>
      <c r="J2486" s="90">
        <v>55.865642000000001</v>
      </c>
      <c r="K2486" s="90">
        <v>94.300898000000004</v>
      </c>
      <c r="L2486" s="89" t="s">
        <v>24</v>
      </c>
      <c r="M2486" s="89" t="s">
        <v>38</v>
      </c>
      <c r="N2486" s="89"/>
      <c r="O2486" s="89" t="s">
        <v>38</v>
      </c>
      <c r="P2486" s="90" t="s">
        <v>542</v>
      </c>
      <c r="Q2486" s="89" t="s">
        <v>543</v>
      </c>
      <c r="R2486" s="90">
        <v>479.9803524818098</v>
      </c>
      <c r="S2486" s="90">
        <v>295.12235540774935</v>
      </c>
      <c r="T2486" s="90">
        <v>47.077131593848343</v>
      </c>
      <c r="U2486" s="90">
        <v>2386.0969230769228</v>
      </c>
      <c r="V2486" s="90">
        <v>3007.1921000000002</v>
      </c>
      <c r="W2486" s="90">
        <v>1.7036899999999999</v>
      </c>
      <c r="X2486" s="90">
        <v>635.77</v>
      </c>
      <c r="Y2486" s="90">
        <v>817.7377267197345</v>
      </c>
      <c r="Z2486" s="90">
        <v>502.79700568462846</v>
      </c>
      <c r="AA2486" s="90">
        <v>80.204838325123475</v>
      </c>
      <c r="AB2486" s="90">
        <v>4065.1694668769223</v>
      </c>
      <c r="AC2486" s="90">
        <v>5123.3231088490002</v>
      </c>
      <c r="AD2486" s="90">
        <v>10589.232146455408</v>
      </c>
    </row>
    <row r="2487" spans="1:30" x14ac:dyDescent="0.2">
      <c r="A2487" s="89" t="s">
        <v>1117</v>
      </c>
      <c r="B2487" s="89" t="s">
        <v>577</v>
      </c>
      <c r="C2487" s="89" t="s">
        <v>10</v>
      </c>
      <c r="D2487" s="89" t="s">
        <v>1056</v>
      </c>
      <c r="E2487" s="89" t="s">
        <v>604</v>
      </c>
      <c r="F2487" s="89" t="s">
        <v>604</v>
      </c>
      <c r="G2487" s="89" t="s">
        <v>541</v>
      </c>
      <c r="H2487" s="89" t="s">
        <v>472</v>
      </c>
      <c r="I2487" s="89" t="s">
        <v>513</v>
      </c>
      <c r="J2487" s="90">
        <v>55.865642000000001</v>
      </c>
      <c r="K2487" s="90">
        <v>94.300898000000004</v>
      </c>
      <c r="L2487" s="89" t="s">
        <v>24</v>
      </c>
      <c r="M2487" s="89" t="s">
        <v>38</v>
      </c>
      <c r="N2487" s="89"/>
      <c r="O2487" s="89" t="s">
        <v>38</v>
      </c>
      <c r="P2487" s="90" t="s">
        <v>542</v>
      </c>
      <c r="Q2487" s="89" t="s">
        <v>543</v>
      </c>
      <c r="R2487" s="90">
        <v>479.9803524818098</v>
      </c>
      <c r="S2487" s="90">
        <v>295.12235540774935</v>
      </c>
      <c r="T2487" s="90">
        <v>47.077131593848343</v>
      </c>
      <c r="U2487" s="90">
        <v>2386.0969230769228</v>
      </c>
      <c r="V2487" s="90">
        <v>3007.1921000000002</v>
      </c>
      <c r="W2487" s="90">
        <v>0.51244999999999996</v>
      </c>
      <c r="X2487" s="90">
        <v>635.77</v>
      </c>
      <c r="Y2487" s="90">
        <v>245.96593162930341</v>
      </c>
      <c r="Z2487" s="90">
        <v>151.23545102870114</v>
      </c>
      <c r="AA2487" s="90">
        <v>24.124676085267581</v>
      </c>
      <c r="AB2487" s="90">
        <v>1222.7553682307689</v>
      </c>
      <c r="AC2487" s="90">
        <v>1541.0355916450001</v>
      </c>
      <c r="AD2487" s="90">
        <v>3185.1170186190411</v>
      </c>
    </row>
    <row r="2488" spans="1:30" x14ac:dyDescent="0.2">
      <c r="A2488" s="89" t="s">
        <v>1117</v>
      </c>
      <c r="B2488" s="89" t="s">
        <v>577</v>
      </c>
      <c r="C2488" s="89" t="s">
        <v>9</v>
      </c>
      <c r="D2488" s="89" t="s">
        <v>1056</v>
      </c>
      <c r="E2488" s="89" t="s">
        <v>604</v>
      </c>
      <c r="F2488" s="89" t="s">
        <v>604</v>
      </c>
      <c r="G2488" s="89" t="s">
        <v>541</v>
      </c>
      <c r="H2488" s="89" t="s">
        <v>472</v>
      </c>
      <c r="I2488" s="89" t="s">
        <v>513</v>
      </c>
      <c r="J2488" s="90">
        <v>55.865642000000001</v>
      </c>
      <c r="K2488" s="90">
        <v>94.300898000000004</v>
      </c>
      <c r="L2488" s="89" t="s">
        <v>24</v>
      </c>
      <c r="M2488" s="89" t="s">
        <v>38</v>
      </c>
      <c r="N2488" s="89"/>
      <c r="O2488" s="89" t="s">
        <v>38</v>
      </c>
      <c r="P2488" s="90" t="s">
        <v>542</v>
      </c>
      <c r="Q2488" s="89" t="s">
        <v>543</v>
      </c>
      <c r="R2488" s="90">
        <v>479.9803524818098</v>
      </c>
      <c r="S2488" s="90">
        <v>295.12235540774935</v>
      </c>
      <c r="T2488" s="90">
        <v>47.077131593848343</v>
      </c>
      <c r="U2488" s="90">
        <v>2386.0969230769228</v>
      </c>
      <c r="V2488" s="90">
        <v>3007.1921000000002</v>
      </c>
      <c r="W2488" s="90">
        <v>0.11990000000000001</v>
      </c>
      <c r="X2488" s="90">
        <v>635.77</v>
      </c>
      <c r="Y2488" s="90">
        <v>57.549644262568997</v>
      </c>
      <c r="Z2488" s="90">
        <v>35.385170413389147</v>
      </c>
      <c r="AA2488" s="90">
        <v>5.6445480781024164</v>
      </c>
      <c r="AB2488" s="90">
        <v>286.09302107692304</v>
      </c>
      <c r="AC2488" s="90">
        <v>360.56233279000003</v>
      </c>
      <c r="AD2488" s="90">
        <v>745.23471662098359</v>
      </c>
    </row>
    <row r="2489" spans="1:30" x14ac:dyDescent="0.2">
      <c r="A2489" s="89" t="s">
        <v>1117</v>
      </c>
      <c r="B2489" s="89" t="s">
        <v>578</v>
      </c>
      <c r="C2489" s="89" t="s">
        <v>6</v>
      </c>
      <c r="D2489" s="89" t="s">
        <v>1056</v>
      </c>
      <c r="E2489" s="89" t="s">
        <v>604</v>
      </c>
      <c r="F2489" s="89" t="s">
        <v>604</v>
      </c>
      <c r="G2489" s="89" t="s">
        <v>541</v>
      </c>
      <c r="H2489" s="89" t="s">
        <v>472</v>
      </c>
      <c r="I2489" s="89" t="s">
        <v>513</v>
      </c>
      <c r="J2489" s="90">
        <v>55.865642000000001</v>
      </c>
      <c r="K2489" s="90">
        <v>94.300898000000004</v>
      </c>
      <c r="L2489" s="89" t="s">
        <v>24</v>
      </c>
      <c r="M2489" s="89" t="s">
        <v>38</v>
      </c>
      <c r="N2489" s="89"/>
      <c r="O2489" s="89" t="s">
        <v>38</v>
      </c>
      <c r="P2489" s="90" t="s">
        <v>542</v>
      </c>
      <c r="Q2489" s="89" t="s">
        <v>543</v>
      </c>
      <c r="R2489" s="90">
        <v>479.9803524818098</v>
      </c>
      <c r="S2489" s="90">
        <v>295.12235540774935</v>
      </c>
      <c r="T2489" s="90">
        <v>47.077131593848343</v>
      </c>
      <c r="U2489" s="90">
        <v>2353.1381818181821</v>
      </c>
      <c r="V2489" s="90">
        <v>3007.1921000000002</v>
      </c>
      <c r="W2489" s="90">
        <v>0.39311000000000001</v>
      </c>
      <c r="X2489" s="90">
        <v>635.77</v>
      </c>
      <c r="Y2489" s="90">
        <v>188.68507636412426</v>
      </c>
      <c r="Z2489" s="90">
        <v>116.01554913434035</v>
      </c>
      <c r="AA2489" s="90">
        <v>18.506491200857724</v>
      </c>
      <c r="AB2489" s="90">
        <v>925.04215065454559</v>
      </c>
      <c r="AC2489" s="90">
        <v>1182.1572864310001</v>
      </c>
      <c r="AD2489" s="90">
        <v>2430.4065537848683</v>
      </c>
    </row>
    <row r="2490" spans="1:30" x14ac:dyDescent="0.2">
      <c r="A2490" s="89" t="s">
        <v>1117</v>
      </c>
      <c r="B2490" s="89" t="s">
        <v>578</v>
      </c>
      <c r="C2490" s="89" t="s">
        <v>7</v>
      </c>
      <c r="D2490" s="89" t="s">
        <v>1056</v>
      </c>
      <c r="E2490" s="89" t="s">
        <v>604</v>
      </c>
      <c r="F2490" s="89" t="s">
        <v>604</v>
      </c>
      <c r="G2490" s="89" t="s">
        <v>541</v>
      </c>
      <c r="H2490" s="89" t="s">
        <v>472</v>
      </c>
      <c r="I2490" s="89" t="s">
        <v>513</v>
      </c>
      <c r="J2490" s="90">
        <v>55.865642000000001</v>
      </c>
      <c r="K2490" s="90">
        <v>94.300898000000004</v>
      </c>
      <c r="L2490" s="89" t="s">
        <v>24</v>
      </c>
      <c r="M2490" s="89" t="s">
        <v>38</v>
      </c>
      <c r="N2490" s="89"/>
      <c r="O2490" s="89" t="s">
        <v>38</v>
      </c>
      <c r="P2490" s="90" t="s">
        <v>542</v>
      </c>
      <c r="Q2490" s="89" t="s">
        <v>543</v>
      </c>
      <c r="R2490" s="90">
        <v>479.9803524818098</v>
      </c>
      <c r="S2490" s="90">
        <v>295.12235540774935</v>
      </c>
      <c r="T2490" s="90">
        <v>47.077131593848343</v>
      </c>
      <c r="U2490" s="90">
        <v>2353.1381818181821</v>
      </c>
      <c r="V2490" s="90">
        <v>3007.1921000000002</v>
      </c>
      <c r="W2490" s="90">
        <v>0.28105999999999998</v>
      </c>
      <c r="X2490" s="90">
        <v>635.77</v>
      </c>
      <c r="Y2490" s="90">
        <v>134.90327786853746</v>
      </c>
      <c r="Z2490" s="90">
        <v>82.947089210902021</v>
      </c>
      <c r="AA2490" s="90">
        <v>13.231498605767014</v>
      </c>
      <c r="AB2490" s="90">
        <v>661.37301738181827</v>
      </c>
      <c r="AC2490" s="90">
        <v>845.20141162599998</v>
      </c>
      <c r="AD2490" s="90">
        <v>1737.6562946930248</v>
      </c>
    </row>
    <row r="2491" spans="1:30" x14ac:dyDescent="0.2">
      <c r="A2491" s="89" t="s">
        <v>1117</v>
      </c>
      <c r="B2491" s="89" t="s">
        <v>577</v>
      </c>
      <c r="C2491" s="89" t="s">
        <v>4</v>
      </c>
      <c r="D2491" s="89" t="s">
        <v>1057</v>
      </c>
      <c r="E2491" s="89" t="s">
        <v>604</v>
      </c>
      <c r="F2491" s="89" t="s">
        <v>604</v>
      </c>
      <c r="G2491" s="89" t="s">
        <v>541</v>
      </c>
      <c r="H2491" s="89" t="s">
        <v>472</v>
      </c>
      <c r="I2491" s="89" t="s">
        <v>514</v>
      </c>
      <c r="J2491" s="90">
        <v>56.026141000000003</v>
      </c>
      <c r="K2491" s="90">
        <v>93.137338</v>
      </c>
      <c r="L2491" s="89" t="s">
        <v>24</v>
      </c>
      <c r="M2491" s="89" t="s">
        <v>38</v>
      </c>
      <c r="N2491" s="89"/>
      <c r="O2491" s="89" t="s">
        <v>38</v>
      </c>
      <c r="P2491" s="90" t="s">
        <v>542</v>
      </c>
      <c r="Q2491" s="89" t="s">
        <v>543</v>
      </c>
      <c r="R2491" s="90">
        <v>479.9803524818098</v>
      </c>
      <c r="S2491" s="90">
        <v>295.12235540774935</v>
      </c>
      <c r="T2491" s="90">
        <v>47.077131593848343</v>
      </c>
      <c r="U2491" s="90">
        <v>2386.0969230769228</v>
      </c>
      <c r="V2491" s="90">
        <v>2607.8855000000003</v>
      </c>
      <c r="W2491" s="90">
        <v>2.0406599999999999</v>
      </c>
      <c r="X2491" s="90">
        <v>551.35</v>
      </c>
      <c r="Y2491" s="90">
        <v>979.47670609552995</v>
      </c>
      <c r="Z2491" s="90">
        <v>602.24438578637773</v>
      </c>
      <c r="AA2491" s="90">
        <v>96.068419358302549</v>
      </c>
      <c r="AB2491" s="90">
        <v>4869.2125470461533</v>
      </c>
      <c r="AC2491" s="90">
        <v>5321.80762443</v>
      </c>
      <c r="AD2491" s="90">
        <v>11868.809682716364</v>
      </c>
    </row>
    <row r="2492" spans="1:30" x14ac:dyDescent="0.2">
      <c r="A2492" s="89" t="s">
        <v>1117</v>
      </c>
      <c r="B2492" s="89" t="s">
        <v>577</v>
      </c>
      <c r="C2492" s="89" t="s">
        <v>5</v>
      </c>
      <c r="D2492" s="89" t="s">
        <v>1057</v>
      </c>
      <c r="E2492" s="89" t="s">
        <v>604</v>
      </c>
      <c r="F2492" s="89" t="s">
        <v>604</v>
      </c>
      <c r="G2492" s="89" t="s">
        <v>541</v>
      </c>
      <c r="H2492" s="89" t="s">
        <v>472</v>
      </c>
      <c r="I2492" s="89" t="s">
        <v>514</v>
      </c>
      <c r="J2492" s="90">
        <v>56.026141000000003</v>
      </c>
      <c r="K2492" s="90">
        <v>93.137338</v>
      </c>
      <c r="L2492" s="89" t="s">
        <v>24</v>
      </c>
      <c r="M2492" s="89" t="s">
        <v>38</v>
      </c>
      <c r="N2492" s="89"/>
      <c r="O2492" s="89" t="s">
        <v>38</v>
      </c>
      <c r="P2492" s="90" t="s">
        <v>542</v>
      </c>
      <c r="Q2492" s="89" t="s">
        <v>543</v>
      </c>
      <c r="R2492" s="90">
        <v>479.9803524818098</v>
      </c>
      <c r="S2492" s="90">
        <v>295.12235540774935</v>
      </c>
      <c r="T2492" s="90">
        <v>47.077131593848343</v>
      </c>
      <c r="U2492" s="90">
        <v>2386.0969230769228</v>
      </c>
      <c r="V2492" s="90">
        <v>2607.8855000000003</v>
      </c>
      <c r="W2492" s="90">
        <v>1.7036899999999999</v>
      </c>
      <c r="X2492" s="90">
        <v>551.35</v>
      </c>
      <c r="Y2492" s="90">
        <v>817.7377267197345</v>
      </c>
      <c r="Z2492" s="90">
        <v>502.79700568462846</v>
      </c>
      <c r="AA2492" s="90">
        <v>80.204838325123475</v>
      </c>
      <c r="AB2492" s="90">
        <v>4065.1694668769223</v>
      </c>
      <c r="AC2492" s="90">
        <v>4443.0284474950004</v>
      </c>
      <c r="AD2492" s="90">
        <v>9908.937485101409</v>
      </c>
    </row>
    <row r="2493" spans="1:30" x14ac:dyDescent="0.2">
      <c r="A2493" s="89" t="s">
        <v>1117</v>
      </c>
      <c r="B2493" s="89" t="s">
        <v>577</v>
      </c>
      <c r="C2493" s="89" t="s">
        <v>10</v>
      </c>
      <c r="D2493" s="89" t="s">
        <v>1057</v>
      </c>
      <c r="E2493" s="89" t="s">
        <v>604</v>
      </c>
      <c r="F2493" s="89" t="s">
        <v>604</v>
      </c>
      <c r="G2493" s="89" t="s">
        <v>541</v>
      </c>
      <c r="H2493" s="89" t="s">
        <v>472</v>
      </c>
      <c r="I2493" s="89" t="s">
        <v>514</v>
      </c>
      <c r="J2493" s="90">
        <v>56.026141000000003</v>
      </c>
      <c r="K2493" s="90">
        <v>93.137338</v>
      </c>
      <c r="L2493" s="89" t="s">
        <v>24</v>
      </c>
      <c r="M2493" s="89" t="s">
        <v>38</v>
      </c>
      <c r="N2493" s="89"/>
      <c r="O2493" s="89" t="s">
        <v>38</v>
      </c>
      <c r="P2493" s="90" t="s">
        <v>542</v>
      </c>
      <c r="Q2493" s="89" t="s">
        <v>543</v>
      </c>
      <c r="R2493" s="90">
        <v>479.9803524818098</v>
      </c>
      <c r="S2493" s="90">
        <v>295.12235540774935</v>
      </c>
      <c r="T2493" s="90">
        <v>47.077131593848343</v>
      </c>
      <c r="U2493" s="90">
        <v>2386.0969230769228</v>
      </c>
      <c r="V2493" s="90">
        <v>2607.8855000000003</v>
      </c>
      <c r="W2493" s="90">
        <v>0.51244999999999996</v>
      </c>
      <c r="X2493" s="90">
        <v>551.35</v>
      </c>
      <c r="Y2493" s="90">
        <v>245.96593162930341</v>
      </c>
      <c r="Z2493" s="90">
        <v>151.23545102870114</v>
      </c>
      <c r="AA2493" s="90">
        <v>24.124676085267581</v>
      </c>
      <c r="AB2493" s="90">
        <v>1222.7553682307689</v>
      </c>
      <c r="AC2493" s="90">
        <v>1336.410924475</v>
      </c>
      <c r="AD2493" s="90">
        <v>2980.4923514490411</v>
      </c>
    </row>
    <row r="2494" spans="1:30" x14ac:dyDescent="0.2">
      <c r="A2494" s="89" t="s">
        <v>1117</v>
      </c>
      <c r="B2494" s="89" t="s">
        <v>577</v>
      </c>
      <c r="C2494" s="89" t="s">
        <v>9</v>
      </c>
      <c r="D2494" s="89" t="s">
        <v>1057</v>
      </c>
      <c r="E2494" s="89" t="s">
        <v>604</v>
      </c>
      <c r="F2494" s="89" t="s">
        <v>604</v>
      </c>
      <c r="G2494" s="89" t="s">
        <v>541</v>
      </c>
      <c r="H2494" s="89" t="s">
        <v>472</v>
      </c>
      <c r="I2494" s="89" t="s">
        <v>514</v>
      </c>
      <c r="J2494" s="90">
        <v>56.026141000000003</v>
      </c>
      <c r="K2494" s="90">
        <v>93.137338</v>
      </c>
      <c r="L2494" s="89" t="s">
        <v>24</v>
      </c>
      <c r="M2494" s="89" t="s">
        <v>38</v>
      </c>
      <c r="N2494" s="89"/>
      <c r="O2494" s="89" t="s">
        <v>38</v>
      </c>
      <c r="P2494" s="90" t="s">
        <v>542</v>
      </c>
      <c r="Q2494" s="89" t="s">
        <v>543</v>
      </c>
      <c r="R2494" s="90">
        <v>479.9803524818098</v>
      </c>
      <c r="S2494" s="90">
        <v>295.12235540774935</v>
      </c>
      <c r="T2494" s="90">
        <v>47.077131593848343</v>
      </c>
      <c r="U2494" s="90">
        <v>2386.0969230769228</v>
      </c>
      <c r="V2494" s="90">
        <v>2607.8855000000003</v>
      </c>
      <c r="W2494" s="90">
        <v>0.11990000000000001</v>
      </c>
      <c r="X2494" s="90">
        <v>551.35</v>
      </c>
      <c r="Y2494" s="90">
        <v>57.549644262568997</v>
      </c>
      <c r="Z2494" s="90">
        <v>35.385170413389147</v>
      </c>
      <c r="AA2494" s="90">
        <v>5.6445480781024164</v>
      </c>
      <c r="AB2494" s="90">
        <v>286.09302107692304</v>
      </c>
      <c r="AC2494" s="90">
        <v>312.68547145000008</v>
      </c>
      <c r="AD2494" s="90">
        <v>697.35785528098359</v>
      </c>
    </row>
    <row r="2495" spans="1:30" x14ac:dyDescent="0.2">
      <c r="A2495" s="89" t="s">
        <v>1117</v>
      </c>
      <c r="B2495" s="89" t="s">
        <v>578</v>
      </c>
      <c r="C2495" s="89" t="s">
        <v>6</v>
      </c>
      <c r="D2495" s="89" t="s">
        <v>1057</v>
      </c>
      <c r="E2495" s="89" t="s">
        <v>604</v>
      </c>
      <c r="F2495" s="89" t="s">
        <v>604</v>
      </c>
      <c r="G2495" s="89" t="s">
        <v>541</v>
      </c>
      <c r="H2495" s="89" t="s">
        <v>472</v>
      </c>
      <c r="I2495" s="89" t="s">
        <v>514</v>
      </c>
      <c r="J2495" s="90">
        <v>56.026141000000003</v>
      </c>
      <c r="K2495" s="90">
        <v>93.137338</v>
      </c>
      <c r="L2495" s="89" t="s">
        <v>24</v>
      </c>
      <c r="M2495" s="89" t="s">
        <v>38</v>
      </c>
      <c r="N2495" s="89"/>
      <c r="O2495" s="89" t="s">
        <v>38</v>
      </c>
      <c r="P2495" s="90" t="s">
        <v>542</v>
      </c>
      <c r="Q2495" s="89" t="s">
        <v>543</v>
      </c>
      <c r="R2495" s="90">
        <v>479.9803524818098</v>
      </c>
      <c r="S2495" s="90">
        <v>295.12235540774935</v>
      </c>
      <c r="T2495" s="90">
        <v>47.077131593848343</v>
      </c>
      <c r="U2495" s="90">
        <v>2353.1381818181821</v>
      </c>
      <c r="V2495" s="90">
        <v>2607.8855000000003</v>
      </c>
      <c r="W2495" s="90">
        <v>0.39311000000000001</v>
      </c>
      <c r="X2495" s="90">
        <v>551.35</v>
      </c>
      <c r="Y2495" s="90">
        <v>188.68507636412426</v>
      </c>
      <c r="Z2495" s="90">
        <v>116.01554913434035</v>
      </c>
      <c r="AA2495" s="90">
        <v>18.506491200857724</v>
      </c>
      <c r="AB2495" s="90">
        <v>925.04215065454559</v>
      </c>
      <c r="AC2495" s="90">
        <v>1025.1858689050002</v>
      </c>
      <c r="AD2495" s="90">
        <v>2273.4351362588682</v>
      </c>
    </row>
    <row r="2496" spans="1:30" x14ac:dyDescent="0.2">
      <c r="A2496" s="89" t="s">
        <v>1117</v>
      </c>
      <c r="B2496" s="89" t="s">
        <v>578</v>
      </c>
      <c r="C2496" s="89" t="s">
        <v>7</v>
      </c>
      <c r="D2496" s="89" t="s">
        <v>1057</v>
      </c>
      <c r="E2496" s="89" t="s">
        <v>604</v>
      </c>
      <c r="F2496" s="89" t="s">
        <v>604</v>
      </c>
      <c r="G2496" s="89" t="s">
        <v>541</v>
      </c>
      <c r="H2496" s="89" t="s">
        <v>472</v>
      </c>
      <c r="I2496" s="89" t="s">
        <v>514</v>
      </c>
      <c r="J2496" s="90">
        <v>56.026141000000003</v>
      </c>
      <c r="K2496" s="90">
        <v>93.137338</v>
      </c>
      <c r="L2496" s="89" t="s">
        <v>24</v>
      </c>
      <c r="M2496" s="89" t="s">
        <v>38</v>
      </c>
      <c r="N2496" s="89"/>
      <c r="O2496" s="89" t="s">
        <v>38</v>
      </c>
      <c r="P2496" s="90" t="s">
        <v>542</v>
      </c>
      <c r="Q2496" s="89" t="s">
        <v>543</v>
      </c>
      <c r="R2496" s="90">
        <v>479.9803524818098</v>
      </c>
      <c r="S2496" s="90">
        <v>295.12235540774935</v>
      </c>
      <c r="T2496" s="90">
        <v>47.077131593848343</v>
      </c>
      <c r="U2496" s="90">
        <v>2353.1381818181821</v>
      </c>
      <c r="V2496" s="90">
        <v>2607.8855000000003</v>
      </c>
      <c r="W2496" s="90">
        <v>0.28105999999999998</v>
      </c>
      <c r="X2496" s="90">
        <v>551.35</v>
      </c>
      <c r="Y2496" s="90">
        <v>134.90327786853746</v>
      </c>
      <c r="Z2496" s="90">
        <v>82.947089210902021</v>
      </c>
      <c r="AA2496" s="90">
        <v>13.231498605767014</v>
      </c>
      <c r="AB2496" s="90">
        <v>661.37301738181827</v>
      </c>
      <c r="AC2496" s="90">
        <v>732.97229863000007</v>
      </c>
      <c r="AD2496" s="90">
        <v>1625.4271816970249</v>
      </c>
    </row>
    <row r="2497" spans="1:30" x14ac:dyDescent="0.2">
      <c r="A2497" s="89" t="s">
        <v>1117</v>
      </c>
      <c r="B2497" s="89" t="s">
        <v>577</v>
      </c>
      <c r="C2497" s="89" t="s">
        <v>4</v>
      </c>
      <c r="D2497" s="89" t="s">
        <v>1058</v>
      </c>
      <c r="E2497" s="89" t="s">
        <v>605</v>
      </c>
      <c r="F2497" s="89" t="s">
        <v>605</v>
      </c>
      <c r="G2497" s="89" t="s">
        <v>541</v>
      </c>
      <c r="H2497" s="89" t="s">
        <v>472</v>
      </c>
      <c r="I2497" s="89" t="s">
        <v>510</v>
      </c>
      <c r="J2497" s="90">
        <v>56.010562999999998</v>
      </c>
      <c r="K2497" s="90">
        <v>92.852571999999995</v>
      </c>
      <c r="L2497" s="89" t="s">
        <v>24</v>
      </c>
      <c r="M2497" s="89" t="s">
        <v>38</v>
      </c>
      <c r="N2497" s="89"/>
      <c r="O2497" s="89" t="s">
        <v>38</v>
      </c>
      <c r="P2497" s="90" t="s">
        <v>542</v>
      </c>
      <c r="Q2497" s="89" t="s">
        <v>543</v>
      </c>
      <c r="R2497" s="90">
        <v>803.68962954714027</v>
      </c>
      <c r="S2497" s="90">
        <v>496.20696348756223</v>
      </c>
      <c r="T2497" s="90">
        <v>78.169586935746437</v>
      </c>
      <c r="U2497" s="90">
        <v>2937.0238461538461</v>
      </c>
      <c r="V2497" s="90">
        <v>911.17381278176822</v>
      </c>
      <c r="W2497" s="90">
        <v>2.0406599999999999</v>
      </c>
      <c r="X2497" s="90">
        <v>110.9</v>
      </c>
      <c r="Y2497" s="90">
        <v>1640.0572794316672</v>
      </c>
      <c r="Z2497" s="90">
        <v>1012.5897021105287</v>
      </c>
      <c r="AA2497" s="90">
        <v>159.51754927630031</v>
      </c>
      <c r="AB2497" s="90">
        <v>5993.4670818923069</v>
      </c>
      <c r="AC2497" s="90">
        <v>1859.395952791243</v>
      </c>
      <c r="AD2497" s="90">
        <v>10665.027565502047</v>
      </c>
    </row>
    <row r="2498" spans="1:30" x14ac:dyDescent="0.2">
      <c r="A2498" s="89" t="s">
        <v>1117</v>
      </c>
      <c r="B2498" s="89" t="s">
        <v>577</v>
      </c>
      <c r="C2498" s="89" t="s">
        <v>5</v>
      </c>
      <c r="D2498" s="89" t="s">
        <v>1058</v>
      </c>
      <c r="E2498" s="89" t="s">
        <v>605</v>
      </c>
      <c r="F2498" s="89" t="s">
        <v>605</v>
      </c>
      <c r="G2498" s="89" t="s">
        <v>541</v>
      </c>
      <c r="H2498" s="89" t="s">
        <v>472</v>
      </c>
      <c r="I2498" s="89" t="s">
        <v>510</v>
      </c>
      <c r="J2498" s="90">
        <v>56.010562999999998</v>
      </c>
      <c r="K2498" s="90">
        <v>92.852571999999995</v>
      </c>
      <c r="L2498" s="89" t="s">
        <v>24</v>
      </c>
      <c r="M2498" s="89" t="s">
        <v>38</v>
      </c>
      <c r="N2498" s="89"/>
      <c r="O2498" s="89" t="s">
        <v>38</v>
      </c>
      <c r="P2498" s="90" t="s">
        <v>542</v>
      </c>
      <c r="Q2498" s="89" t="s">
        <v>543</v>
      </c>
      <c r="R2498" s="90">
        <v>803.68962954714027</v>
      </c>
      <c r="S2498" s="90">
        <v>496.20696348756223</v>
      </c>
      <c r="T2498" s="90">
        <v>78.169586935746437</v>
      </c>
      <c r="U2498" s="90">
        <v>2937.0238461538461</v>
      </c>
      <c r="V2498" s="90">
        <v>911.17381278176822</v>
      </c>
      <c r="W2498" s="90">
        <v>1.7036899999999999</v>
      </c>
      <c r="X2498" s="90">
        <v>110.9</v>
      </c>
      <c r="Y2498" s="90">
        <v>1369.2379849631673</v>
      </c>
      <c r="Z2498" s="90">
        <v>845.38284162412492</v>
      </c>
      <c r="AA2498" s="90">
        <v>133.17674356656184</v>
      </c>
      <c r="AB2498" s="90">
        <v>5003.7781564538454</v>
      </c>
      <c r="AC2498" s="90">
        <v>1552.3577130981707</v>
      </c>
      <c r="AD2498" s="90">
        <v>8903.9334397058701</v>
      </c>
    </row>
    <row r="2499" spans="1:30" x14ac:dyDescent="0.2">
      <c r="A2499" s="89" t="s">
        <v>1117</v>
      </c>
      <c r="B2499" s="89" t="s">
        <v>577</v>
      </c>
      <c r="C2499" s="89" t="s">
        <v>10</v>
      </c>
      <c r="D2499" s="89" t="s">
        <v>1058</v>
      </c>
      <c r="E2499" s="89" t="s">
        <v>605</v>
      </c>
      <c r="F2499" s="89" t="s">
        <v>605</v>
      </c>
      <c r="G2499" s="89" t="s">
        <v>541</v>
      </c>
      <c r="H2499" s="89" t="s">
        <v>472</v>
      </c>
      <c r="I2499" s="89" t="s">
        <v>510</v>
      </c>
      <c r="J2499" s="90">
        <v>56.010562999999998</v>
      </c>
      <c r="K2499" s="90">
        <v>92.852571999999995</v>
      </c>
      <c r="L2499" s="89" t="s">
        <v>24</v>
      </c>
      <c r="M2499" s="89" t="s">
        <v>38</v>
      </c>
      <c r="N2499" s="89"/>
      <c r="O2499" s="89" t="s">
        <v>38</v>
      </c>
      <c r="P2499" s="90" t="s">
        <v>542</v>
      </c>
      <c r="Q2499" s="89" t="s">
        <v>543</v>
      </c>
      <c r="R2499" s="90">
        <v>803.68962954714027</v>
      </c>
      <c r="S2499" s="90">
        <v>496.20696348756223</v>
      </c>
      <c r="T2499" s="90">
        <v>78.169586935746437</v>
      </c>
      <c r="U2499" s="90">
        <v>2937.0238461538461</v>
      </c>
      <c r="V2499" s="90">
        <v>911.17381278176822</v>
      </c>
      <c r="W2499" s="90">
        <v>0.51244999999999996</v>
      </c>
      <c r="X2499" s="90">
        <v>110.9</v>
      </c>
      <c r="Y2499" s="90">
        <v>411.85075066143202</v>
      </c>
      <c r="Z2499" s="90">
        <v>254.28125843920125</v>
      </c>
      <c r="AA2499" s="90">
        <v>40.058004825223257</v>
      </c>
      <c r="AB2499" s="90">
        <v>1505.0778699615382</v>
      </c>
      <c r="AC2499" s="90">
        <v>466.9310203600171</v>
      </c>
      <c r="AD2499" s="90">
        <v>2678.198904247412</v>
      </c>
    </row>
    <row r="2500" spans="1:30" x14ac:dyDescent="0.2">
      <c r="A2500" s="89" t="s">
        <v>1117</v>
      </c>
      <c r="B2500" s="89" t="s">
        <v>577</v>
      </c>
      <c r="C2500" s="89" t="s">
        <v>9</v>
      </c>
      <c r="D2500" s="89" t="s">
        <v>1058</v>
      </c>
      <c r="E2500" s="89" t="s">
        <v>605</v>
      </c>
      <c r="F2500" s="89" t="s">
        <v>605</v>
      </c>
      <c r="G2500" s="89" t="s">
        <v>541</v>
      </c>
      <c r="H2500" s="89" t="s">
        <v>472</v>
      </c>
      <c r="I2500" s="89" t="s">
        <v>510</v>
      </c>
      <c r="J2500" s="90">
        <v>56.010562999999998</v>
      </c>
      <c r="K2500" s="90">
        <v>92.852571999999995</v>
      </c>
      <c r="L2500" s="89" t="s">
        <v>24</v>
      </c>
      <c r="M2500" s="89" t="s">
        <v>38</v>
      </c>
      <c r="N2500" s="89"/>
      <c r="O2500" s="89" t="s">
        <v>38</v>
      </c>
      <c r="P2500" s="90" t="s">
        <v>542</v>
      </c>
      <c r="Q2500" s="89" t="s">
        <v>543</v>
      </c>
      <c r="R2500" s="90">
        <v>803.68962954714027</v>
      </c>
      <c r="S2500" s="90">
        <v>496.20696348756223</v>
      </c>
      <c r="T2500" s="90">
        <v>78.169586935746437</v>
      </c>
      <c r="U2500" s="90">
        <v>2937.0238461538461</v>
      </c>
      <c r="V2500" s="90">
        <v>911.17381278176822</v>
      </c>
      <c r="W2500" s="90">
        <v>0.11990000000000001</v>
      </c>
      <c r="X2500" s="90">
        <v>110.9</v>
      </c>
      <c r="Y2500" s="90">
        <v>96.362386582702129</v>
      </c>
      <c r="Z2500" s="90">
        <v>59.495214922158716</v>
      </c>
      <c r="AA2500" s="90">
        <v>9.3725334735959986</v>
      </c>
      <c r="AB2500" s="90">
        <v>352.14915915384614</v>
      </c>
      <c r="AC2500" s="90">
        <v>109.24974015253402</v>
      </c>
      <c r="AD2500" s="90">
        <v>626.62903428483708</v>
      </c>
    </row>
    <row r="2501" spans="1:30" x14ac:dyDescent="0.2">
      <c r="A2501" s="89" t="s">
        <v>1117</v>
      </c>
      <c r="B2501" s="89" t="s">
        <v>578</v>
      </c>
      <c r="C2501" s="89" t="s">
        <v>6</v>
      </c>
      <c r="D2501" s="89" t="s">
        <v>1058</v>
      </c>
      <c r="E2501" s="89" t="s">
        <v>605</v>
      </c>
      <c r="F2501" s="89" t="s">
        <v>605</v>
      </c>
      <c r="G2501" s="89" t="s">
        <v>541</v>
      </c>
      <c r="H2501" s="89" t="s">
        <v>472</v>
      </c>
      <c r="I2501" s="89" t="s">
        <v>510</v>
      </c>
      <c r="J2501" s="90">
        <v>56.010562999999998</v>
      </c>
      <c r="K2501" s="90">
        <v>92.852571999999995</v>
      </c>
      <c r="L2501" s="89" t="s">
        <v>24</v>
      </c>
      <c r="M2501" s="89" t="s">
        <v>38</v>
      </c>
      <c r="N2501" s="89"/>
      <c r="O2501" s="89" t="s">
        <v>38</v>
      </c>
      <c r="P2501" s="90" t="s">
        <v>542</v>
      </c>
      <c r="Q2501" s="89" t="s">
        <v>543</v>
      </c>
      <c r="R2501" s="90">
        <v>803.68962954714027</v>
      </c>
      <c r="S2501" s="90">
        <v>496.20696348756223</v>
      </c>
      <c r="T2501" s="90">
        <v>78.169586935746437</v>
      </c>
      <c r="U2501" s="90">
        <v>2899.8109090909093</v>
      </c>
      <c r="V2501" s="90">
        <v>911.17381278176822</v>
      </c>
      <c r="W2501" s="90">
        <v>0.39311000000000001</v>
      </c>
      <c r="X2501" s="90">
        <v>110.9</v>
      </c>
      <c r="Y2501" s="90">
        <v>315.93843027127633</v>
      </c>
      <c r="Z2501" s="90">
        <v>195.06391941659561</v>
      </c>
      <c r="AA2501" s="90">
        <v>30.729246320311283</v>
      </c>
      <c r="AB2501" s="90">
        <v>1139.9446664727275</v>
      </c>
      <c r="AC2501" s="90">
        <v>358.1915375426409</v>
      </c>
      <c r="AD2501" s="90">
        <v>2039.8678000235516</v>
      </c>
    </row>
    <row r="2502" spans="1:30" x14ac:dyDescent="0.2">
      <c r="A2502" s="89" t="s">
        <v>1117</v>
      </c>
      <c r="B2502" s="89" t="s">
        <v>578</v>
      </c>
      <c r="C2502" s="89" t="s">
        <v>7</v>
      </c>
      <c r="D2502" s="89" t="s">
        <v>1058</v>
      </c>
      <c r="E2502" s="89" t="s">
        <v>605</v>
      </c>
      <c r="F2502" s="89" t="s">
        <v>605</v>
      </c>
      <c r="G2502" s="89" t="s">
        <v>541</v>
      </c>
      <c r="H2502" s="89" t="s">
        <v>472</v>
      </c>
      <c r="I2502" s="89" t="s">
        <v>510</v>
      </c>
      <c r="J2502" s="90">
        <v>56.010562999999998</v>
      </c>
      <c r="K2502" s="90">
        <v>92.852571999999995</v>
      </c>
      <c r="L2502" s="89" t="s">
        <v>24</v>
      </c>
      <c r="M2502" s="89" t="s">
        <v>38</v>
      </c>
      <c r="N2502" s="89"/>
      <c r="O2502" s="89" t="s">
        <v>38</v>
      </c>
      <c r="P2502" s="90" t="s">
        <v>542</v>
      </c>
      <c r="Q2502" s="89" t="s">
        <v>543</v>
      </c>
      <c r="R2502" s="90">
        <v>803.68962954714027</v>
      </c>
      <c r="S2502" s="90">
        <v>496.20696348756223</v>
      </c>
      <c r="T2502" s="90">
        <v>78.169586935746437</v>
      </c>
      <c r="U2502" s="90">
        <v>2899.8109090909093</v>
      </c>
      <c r="V2502" s="90">
        <v>911.17381278176822</v>
      </c>
      <c r="W2502" s="90">
        <v>0.28105999999999998</v>
      </c>
      <c r="X2502" s="90">
        <v>110.9</v>
      </c>
      <c r="Y2502" s="90">
        <v>225.88500728051923</v>
      </c>
      <c r="Z2502" s="90">
        <v>139.46392915781422</v>
      </c>
      <c r="AA2502" s="90">
        <v>21.97034410416089</v>
      </c>
      <c r="AB2502" s="90">
        <v>815.02085410909092</v>
      </c>
      <c r="AC2502" s="90">
        <v>256.09451182044376</v>
      </c>
      <c r="AD2502" s="90">
        <v>1458.434646472029</v>
      </c>
    </row>
    <row r="2503" spans="1:30" x14ac:dyDescent="0.2">
      <c r="A2503" s="89" t="s">
        <v>1117</v>
      </c>
      <c r="B2503" s="89" t="s">
        <v>577</v>
      </c>
      <c r="C2503" s="89" t="s">
        <v>4</v>
      </c>
      <c r="D2503" s="89" t="s">
        <v>1060</v>
      </c>
      <c r="E2503" s="89" t="s">
        <v>605</v>
      </c>
      <c r="F2503" s="89" t="s">
        <v>605</v>
      </c>
      <c r="G2503" s="89" t="s">
        <v>541</v>
      </c>
      <c r="H2503" s="89" t="s">
        <v>472</v>
      </c>
      <c r="I2503" s="89" t="s">
        <v>509</v>
      </c>
      <c r="J2503" s="90">
        <v>56.176023999999998</v>
      </c>
      <c r="K2503" s="90">
        <v>92.621628999999999</v>
      </c>
      <c r="L2503" s="89" t="s">
        <v>24</v>
      </c>
      <c r="M2503" s="89" t="s">
        <v>38</v>
      </c>
      <c r="N2503" s="89"/>
      <c r="O2503" s="89" t="s">
        <v>38</v>
      </c>
      <c r="P2503" s="90" t="s">
        <v>542</v>
      </c>
      <c r="Q2503" s="89" t="s">
        <v>543</v>
      </c>
      <c r="R2503" s="90">
        <v>803.68962954714027</v>
      </c>
      <c r="S2503" s="90">
        <v>496.20696348756223</v>
      </c>
      <c r="T2503" s="90">
        <v>78.169586935746437</v>
      </c>
      <c r="U2503" s="90">
        <v>2937.0238461538461</v>
      </c>
      <c r="V2503" s="90">
        <v>680.05280869203739</v>
      </c>
      <c r="W2503" s="90">
        <v>2.0406599999999999</v>
      </c>
      <c r="X2503" s="90">
        <v>82.77</v>
      </c>
      <c r="Y2503" s="90">
        <v>1640.0572794316672</v>
      </c>
      <c r="Z2503" s="90">
        <v>1012.5897021105287</v>
      </c>
      <c r="AA2503" s="90">
        <v>159.51754927630031</v>
      </c>
      <c r="AB2503" s="90">
        <v>5993.4670818923069</v>
      </c>
      <c r="AC2503" s="90">
        <v>1387.7565645854929</v>
      </c>
      <c r="AD2503" s="90">
        <v>10193.388177296296</v>
      </c>
    </row>
    <row r="2504" spans="1:30" x14ac:dyDescent="0.2">
      <c r="A2504" s="89" t="s">
        <v>1117</v>
      </c>
      <c r="B2504" s="89" t="s">
        <v>577</v>
      </c>
      <c r="C2504" s="89" t="s">
        <v>5</v>
      </c>
      <c r="D2504" s="89" t="s">
        <v>1060</v>
      </c>
      <c r="E2504" s="89" t="s">
        <v>605</v>
      </c>
      <c r="F2504" s="89" t="s">
        <v>605</v>
      </c>
      <c r="G2504" s="89" t="s">
        <v>541</v>
      </c>
      <c r="H2504" s="89" t="s">
        <v>472</v>
      </c>
      <c r="I2504" s="89" t="s">
        <v>509</v>
      </c>
      <c r="J2504" s="90">
        <v>56.176023999999998</v>
      </c>
      <c r="K2504" s="90">
        <v>92.621628999999999</v>
      </c>
      <c r="L2504" s="89" t="s">
        <v>24</v>
      </c>
      <c r="M2504" s="89" t="s">
        <v>38</v>
      </c>
      <c r="N2504" s="89"/>
      <c r="O2504" s="89" t="s">
        <v>38</v>
      </c>
      <c r="P2504" s="90" t="s">
        <v>542</v>
      </c>
      <c r="Q2504" s="89" t="s">
        <v>543</v>
      </c>
      <c r="R2504" s="90">
        <v>803.68962954714027</v>
      </c>
      <c r="S2504" s="90">
        <v>496.20696348756223</v>
      </c>
      <c r="T2504" s="90">
        <v>78.169586935746437</v>
      </c>
      <c r="U2504" s="90">
        <v>2937.0238461538461</v>
      </c>
      <c r="V2504" s="90">
        <v>680.05280869203739</v>
      </c>
      <c r="W2504" s="90">
        <v>1.7036899999999999</v>
      </c>
      <c r="X2504" s="90">
        <v>82.77</v>
      </c>
      <c r="Y2504" s="90">
        <v>1369.2379849631673</v>
      </c>
      <c r="Z2504" s="90">
        <v>845.38284162412492</v>
      </c>
      <c r="AA2504" s="90">
        <v>133.17674356656184</v>
      </c>
      <c r="AB2504" s="90">
        <v>5003.7781564538454</v>
      </c>
      <c r="AC2504" s="90">
        <v>1158.5991696405372</v>
      </c>
      <c r="AD2504" s="90">
        <v>8510.1748962482379</v>
      </c>
    </row>
    <row r="2505" spans="1:30" x14ac:dyDescent="0.2">
      <c r="A2505" s="89" t="s">
        <v>1117</v>
      </c>
      <c r="B2505" s="89" t="s">
        <v>577</v>
      </c>
      <c r="C2505" s="89" t="s">
        <v>10</v>
      </c>
      <c r="D2505" s="89" t="s">
        <v>1060</v>
      </c>
      <c r="E2505" s="89" t="s">
        <v>605</v>
      </c>
      <c r="F2505" s="89" t="s">
        <v>605</v>
      </c>
      <c r="G2505" s="89" t="s">
        <v>541</v>
      </c>
      <c r="H2505" s="89" t="s">
        <v>472</v>
      </c>
      <c r="I2505" s="89" t="s">
        <v>509</v>
      </c>
      <c r="J2505" s="90">
        <v>56.176023999999998</v>
      </c>
      <c r="K2505" s="90">
        <v>92.621628999999999</v>
      </c>
      <c r="L2505" s="89" t="s">
        <v>24</v>
      </c>
      <c r="M2505" s="89" t="s">
        <v>38</v>
      </c>
      <c r="N2505" s="89"/>
      <c r="O2505" s="89" t="s">
        <v>38</v>
      </c>
      <c r="P2505" s="90" t="s">
        <v>542</v>
      </c>
      <c r="Q2505" s="89" t="s">
        <v>543</v>
      </c>
      <c r="R2505" s="90">
        <v>803.68962954714027</v>
      </c>
      <c r="S2505" s="90">
        <v>496.20696348756223</v>
      </c>
      <c r="T2505" s="90">
        <v>78.169586935746437</v>
      </c>
      <c r="U2505" s="90">
        <v>2937.0238461538461</v>
      </c>
      <c r="V2505" s="90">
        <v>680.05280869203739</v>
      </c>
      <c r="W2505" s="90">
        <v>0.51244999999999996</v>
      </c>
      <c r="X2505" s="90">
        <v>82.77</v>
      </c>
      <c r="Y2505" s="90">
        <v>411.85075066143202</v>
      </c>
      <c r="Z2505" s="90">
        <v>254.28125843920125</v>
      </c>
      <c r="AA2505" s="90">
        <v>40.058004825223257</v>
      </c>
      <c r="AB2505" s="90">
        <v>1505.0778699615382</v>
      </c>
      <c r="AC2505" s="90">
        <v>348.49306181423452</v>
      </c>
      <c r="AD2505" s="90">
        <v>2559.7609457016292</v>
      </c>
    </row>
    <row r="2506" spans="1:30" x14ac:dyDescent="0.2">
      <c r="A2506" s="89" t="s">
        <v>1117</v>
      </c>
      <c r="B2506" s="89" t="s">
        <v>577</v>
      </c>
      <c r="C2506" s="89" t="s">
        <v>9</v>
      </c>
      <c r="D2506" s="89" t="s">
        <v>1060</v>
      </c>
      <c r="E2506" s="89" t="s">
        <v>605</v>
      </c>
      <c r="F2506" s="89" t="s">
        <v>605</v>
      </c>
      <c r="G2506" s="89" t="s">
        <v>541</v>
      </c>
      <c r="H2506" s="89" t="s">
        <v>472</v>
      </c>
      <c r="I2506" s="89" t="s">
        <v>509</v>
      </c>
      <c r="J2506" s="90">
        <v>56.176023999999998</v>
      </c>
      <c r="K2506" s="90">
        <v>92.621628999999999</v>
      </c>
      <c r="L2506" s="89" t="s">
        <v>24</v>
      </c>
      <c r="M2506" s="89" t="s">
        <v>38</v>
      </c>
      <c r="N2506" s="89"/>
      <c r="O2506" s="89" t="s">
        <v>38</v>
      </c>
      <c r="P2506" s="90" t="s">
        <v>542</v>
      </c>
      <c r="Q2506" s="89" t="s">
        <v>543</v>
      </c>
      <c r="R2506" s="90">
        <v>803.68962954714027</v>
      </c>
      <c r="S2506" s="90">
        <v>496.20696348756223</v>
      </c>
      <c r="T2506" s="90">
        <v>78.169586935746437</v>
      </c>
      <c r="U2506" s="90">
        <v>2937.0238461538461</v>
      </c>
      <c r="V2506" s="90">
        <v>680.05280869203739</v>
      </c>
      <c r="W2506" s="90">
        <v>0.11990000000000001</v>
      </c>
      <c r="X2506" s="90">
        <v>82.77</v>
      </c>
      <c r="Y2506" s="90">
        <v>96.362386582702129</v>
      </c>
      <c r="Z2506" s="90">
        <v>59.495214922158716</v>
      </c>
      <c r="AA2506" s="90">
        <v>9.3725334735959986</v>
      </c>
      <c r="AB2506" s="90">
        <v>352.14915915384614</v>
      </c>
      <c r="AC2506" s="90">
        <v>81.538331762175289</v>
      </c>
      <c r="AD2506" s="90">
        <v>598.91762589447831</v>
      </c>
    </row>
    <row r="2507" spans="1:30" x14ac:dyDescent="0.2">
      <c r="A2507" s="89" t="s">
        <v>1117</v>
      </c>
      <c r="B2507" s="89" t="s">
        <v>578</v>
      </c>
      <c r="C2507" s="89" t="s">
        <v>6</v>
      </c>
      <c r="D2507" s="89" t="s">
        <v>1060</v>
      </c>
      <c r="E2507" s="89" t="s">
        <v>605</v>
      </c>
      <c r="F2507" s="89" t="s">
        <v>605</v>
      </c>
      <c r="G2507" s="89" t="s">
        <v>541</v>
      </c>
      <c r="H2507" s="89" t="s">
        <v>472</v>
      </c>
      <c r="I2507" s="89" t="s">
        <v>509</v>
      </c>
      <c r="J2507" s="90">
        <v>56.176023999999998</v>
      </c>
      <c r="K2507" s="90">
        <v>92.621628999999999</v>
      </c>
      <c r="L2507" s="89" t="s">
        <v>24</v>
      </c>
      <c r="M2507" s="89" t="s">
        <v>38</v>
      </c>
      <c r="N2507" s="89"/>
      <c r="O2507" s="89" t="s">
        <v>38</v>
      </c>
      <c r="P2507" s="90" t="s">
        <v>542</v>
      </c>
      <c r="Q2507" s="89" t="s">
        <v>543</v>
      </c>
      <c r="R2507" s="90">
        <v>803.68962954714027</v>
      </c>
      <c r="S2507" s="90">
        <v>496.20696348756223</v>
      </c>
      <c r="T2507" s="90">
        <v>78.169586935746437</v>
      </c>
      <c r="U2507" s="90">
        <v>2899.8109090909093</v>
      </c>
      <c r="V2507" s="90">
        <v>680.05280869203739</v>
      </c>
      <c r="W2507" s="90">
        <v>0.39311000000000001</v>
      </c>
      <c r="X2507" s="90">
        <v>82.77</v>
      </c>
      <c r="Y2507" s="90">
        <v>315.93843027127633</v>
      </c>
      <c r="Z2507" s="90">
        <v>195.06391941659561</v>
      </c>
      <c r="AA2507" s="90">
        <v>30.729246320311283</v>
      </c>
      <c r="AB2507" s="90">
        <v>1139.9446664727275</v>
      </c>
      <c r="AC2507" s="90">
        <v>267.33555962492682</v>
      </c>
      <c r="AD2507" s="90">
        <v>1949.0118221058376</v>
      </c>
    </row>
    <row r="2508" spans="1:30" x14ac:dyDescent="0.2">
      <c r="A2508" s="89" t="s">
        <v>1117</v>
      </c>
      <c r="B2508" s="89" t="s">
        <v>578</v>
      </c>
      <c r="C2508" s="89" t="s">
        <v>7</v>
      </c>
      <c r="D2508" s="89" t="s">
        <v>1060</v>
      </c>
      <c r="E2508" s="89" t="s">
        <v>605</v>
      </c>
      <c r="F2508" s="89" t="s">
        <v>605</v>
      </c>
      <c r="G2508" s="89" t="s">
        <v>541</v>
      </c>
      <c r="H2508" s="89" t="s">
        <v>472</v>
      </c>
      <c r="I2508" s="89" t="s">
        <v>509</v>
      </c>
      <c r="J2508" s="90">
        <v>56.176023999999998</v>
      </c>
      <c r="K2508" s="90">
        <v>92.621628999999999</v>
      </c>
      <c r="L2508" s="89" t="s">
        <v>24</v>
      </c>
      <c r="M2508" s="89" t="s">
        <v>38</v>
      </c>
      <c r="N2508" s="89"/>
      <c r="O2508" s="89" t="s">
        <v>38</v>
      </c>
      <c r="P2508" s="90" t="s">
        <v>542</v>
      </c>
      <c r="Q2508" s="89" t="s">
        <v>543</v>
      </c>
      <c r="R2508" s="90">
        <v>803.68962954714027</v>
      </c>
      <c r="S2508" s="90">
        <v>496.20696348756223</v>
      </c>
      <c r="T2508" s="90">
        <v>78.169586935746437</v>
      </c>
      <c r="U2508" s="90">
        <v>2899.8109090909093</v>
      </c>
      <c r="V2508" s="90">
        <v>680.05280869203739</v>
      </c>
      <c r="W2508" s="90">
        <v>0.28105999999999998</v>
      </c>
      <c r="X2508" s="90">
        <v>82.77</v>
      </c>
      <c r="Y2508" s="90">
        <v>225.88500728051923</v>
      </c>
      <c r="Z2508" s="90">
        <v>139.46392915781422</v>
      </c>
      <c r="AA2508" s="90">
        <v>21.97034410416089</v>
      </c>
      <c r="AB2508" s="90">
        <v>815.02085410909092</v>
      </c>
      <c r="AC2508" s="90">
        <v>191.13564241098402</v>
      </c>
      <c r="AD2508" s="90">
        <v>1393.4757770625693</v>
      </c>
    </row>
    <row r="2509" spans="1:30" x14ac:dyDescent="0.2">
      <c r="A2509" s="89" t="s">
        <v>1117</v>
      </c>
      <c r="B2509" s="89" t="s">
        <v>577</v>
      </c>
      <c r="C2509" s="89" t="s">
        <v>4</v>
      </c>
      <c r="D2509" s="89" t="s">
        <v>1061</v>
      </c>
      <c r="E2509" s="89" t="s">
        <v>605</v>
      </c>
      <c r="F2509" s="89" t="s">
        <v>605</v>
      </c>
      <c r="G2509" s="89" t="s">
        <v>541</v>
      </c>
      <c r="H2509" s="89" t="s">
        <v>472</v>
      </c>
      <c r="I2509" s="89" t="s">
        <v>511</v>
      </c>
      <c r="J2509" s="90">
        <v>56.010562999999998</v>
      </c>
      <c r="K2509" s="90">
        <v>92.852571999999995</v>
      </c>
      <c r="L2509" s="89" t="s">
        <v>24</v>
      </c>
      <c r="M2509" s="89" t="s">
        <v>38</v>
      </c>
      <c r="N2509" s="89"/>
      <c r="O2509" s="89" t="s">
        <v>38</v>
      </c>
      <c r="P2509" s="90" t="s">
        <v>542</v>
      </c>
      <c r="Q2509" s="89" t="s">
        <v>543</v>
      </c>
      <c r="R2509" s="90">
        <v>803.68962954714027</v>
      </c>
      <c r="S2509" s="90">
        <v>496.20696348756223</v>
      </c>
      <c r="T2509" s="90">
        <v>78.169586935746437</v>
      </c>
      <c r="U2509" s="90">
        <v>2937.0238461538461</v>
      </c>
      <c r="V2509" s="90">
        <v>911.17381278176822</v>
      </c>
      <c r="W2509" s="90">
        <v>2.0406599999999999</v>
      </c>
      <c r="X2509" s="90">
        <v>110.9</v>
      </c>
      <c r="Y2509" s="90">
        <v>1640.0572794316672</v>
      </c>
      <c r="Z2509" s="90">
        <v>1012.5897021105287</v>
      </c>
      <c r="AA2509" s="90">
        <v>159.51754927630031</v>
      </c>
      <c r="AB2509" s="90">
        <v>5993.4670818923069</v>
      </c>
      <c r="AC2509" s="90">
        <v>1859.395952791243</v>
      </c>
      <c r="AD2509" s="90">
        <v>10665.027565502047</v>
      </c>
    </row>
    <row r="2510" spans="1:30" x14ac:dyDescent="0.2">
      <c r="A2510" s="89" t="s">
        <v>1117</v>
      </c>
      <c r="B2510" s="89" t="s">
        <v>577</v>
      </c>
      <c r="C2510" s="89" t="s">
        <v>5</v>
      </c>
      <c r="D2510" s="89" t="s">
        <v>1061</v>
      </c>
      <c r="E2510" s="89" t="s">
        <v>605</v>
      </c>
      <c r="F2510" s="89" t="s">
        <v>605</v>
      </c>
      <c r="G2510" s="89" t="s">
        <v>541</v>
      </c>
      <c r="H2510" s="89" t="s">
        <v>472</v>
      </c>
      <c r="I2510" s="89" t="s">
        <v>511</v>
      </c>
      <c r="J2510" s="90">
        <v>56.010562999999998</v>
      </c>
      <c r="K2510" s="90">
        <v>92.852571999999995</v>
      </c>
      <c r="L2510" s="89" t="s">
        <v>24</v>
      </c>
      <c r="M2510" s="89" t="s">
        <v>38</v>
      </c>
      <c r="N2510" s="89"/>
      <c r="O2510" s="89" t="s">
        <v>38</v>
      </c>
      <c r="P2510" s="90" t="s">
        <v>542</v>
      </c>
      <c r="Q2510" s="89" t="s">
        <v>543</v>
      </c>
      <c r="R2510" s="90">
        <v>803.68962954714027</v>
      </c>
      <c r="S2510" s="90">
        <v>496.20696348756223</v>
      </c>
      <c r="T2510" s="90">
        <v>78.169586935746437</v>
      </c>
      <c r="U2510" s="90">
        <v>2937.0238461538461</v>
      </c>
      <c r="V2510" s="90">
        <v>911.17381278176822</v>
      </c>
      <c r="W2510" s="90">
        <v>1.7036899999999999</v>
      </c>
      <c r="X2510" s="90">
        <v>110.9</v>
      </c>
      <c r="Y2510" s="90">
        <v>1369.2379849631673</v>
      </c>
      <c r="Z2510" s="90">
        <v>845.38284162412492</v>
      </c>
      <c r="AA2510" s="90">
        <v>133.17674356656184</v>
      </c>
      <c r="AB2510" s="90">
        <v>5003.7781564538454</v>
      </c>
      <c r="AC2510" s="90">
        <v>1552.3577130981707</v>
      </c>
      <c r="AD2510" s="90">
        <v>8903.9334397058701</v>
      </c>
    </row>
    <row r="2511" spans="1:30" x14ac:dyDescent="0.2">
      <c r="A2511" s="89" t="s">
        <v>1117</v>
      </c>
      <c r="B2511" s="89" t="s">
        <v>577</v>
      </c>
      <c r="C2511" s="89" t="s">
        <v>10</v>
      </c>
      <c r="D2511" s="89" t="s">
        <v>1061</v>
      </c>
      <c r="E2511" s="89" t="s">
        <v>605</v>
      </c>
      <c r="F2511" s="89" t="s">
        <v>605</v>
      </c>
      <c r="G2511" s="89" t="s">
        <v>541</v>
      </c>
      <c r="H2511" s="89" t="s">
        <v>472</v>
      </c>
      <c r="I2511" s="89" t="s">
        <v>511</v>
      </c>
      <c r="J2511" s="90">
        <v>56.010562999999998</v>
      </c>
      <c r="K2511" s="90">
        <v>92.852571999999995</v>
      </c>
      <c r="L2511" s="89" t="s">
        <v>24</v>
      </c>
      <c r="M2511" s="89" t="s">
        <v>38</v>
      </c>
      <c r="N2511" s="89"/>
      <c r="O2511" s="89" t="s">
        <v>38</v>
      </c>
      <c r="P2511" s="90" t="s">
        <v>542</v>
      </c>
      <c r="Q2511" s="89" t="s">
        <v>543</v>
      </c>
      <c r="R2511" s="90">
        <v>803.68962954714027</v>
      </c>
      <c r="S2511" s="90">
        <v>496.20696348756223</v>
      </c>
      <c r="T2511" s="90">
        <v>78.169586935746437</v>
      </c>
      <c r="U2511" s="90">
        <v>2937.0238461538461</v>
      </c>
      <c r="V2511" s="90">
        <v>911.17381278176822</v>
      </c>
      <c r="W2511" s="90">
        <v>0.51244999999999996</v>
      </c>
      <c r="X2511" s="90">
        <v>110.9</v>
      </c>
      <c r="Y2511" s="90">
        <v>411.85075066143202</v>
      </c>
      <c r="Z2511" s="90">
        <v>254.28125843920125</v>
      </c>
      <c r="AA2511" s="90">
        <v>40.058004825223257</v>
      </c>
      <c r="AB2511" s="90">
        <v>1505.0778699615382</v>
      </c>
      <c r="AC2511" s="90">
        <v>466.9310203600171</v>
      </c>
      <c r="AD2511" s="90">
        <v>2678.198904247412</v>
      </c>
    </row>
    <row r="2512" spans="1:30" x14ac:dyDescent="0.2">
      <c r="A2512" s="89" t="s">
        <v>1117</v>
      </c>
      <c r="B2512" s="89" t="s">
        <v>577</v>
      </c>
      <c r="C2512" s="89" t="s">
        <v>9</v>
      </c>
      <c r="D2512" s="89" t="s">
        <v>1061</v>
      </c>
      <c r="E2512" s="89" t="s">
        <v>605</v>
      </c>
      <c r="F2512" s="89" t="s">
        <v>605</v>
      </c>
      <c r="G2512" s="89" t="s">
        <v>541</v>
      </c>
      <c r="H2512" s="89" t="s">
        <v>472</v>
      </c>
      <c r="I2512" s="89" t="s">
        <v>511</v>
      </c>
      <c r="J2512" s="90">
        <v>56.010562999999998</v>
      </c>
      <c r="K2512" s="90">
        <v>92.852571999999995</v>
      </c>
      <c r="L2512" s="89" t="s">
        <v>24</v>
      </c>
      <c r="M2512" s="89" t="s">
        <v>38</v>
      </c>
      <c r="N2512" s="89"/>
      <c r="O2512" s="89" t="s">
        <v>38</v>
      </c>
      <c r="P2512" s="90" t="s">
        <v>542</v>
      </c>
      <c r="Q2512" s="89" t="s">
        <v>543</v>
      </c>
      <c r="R2512" s="90">
        <v>803.68962954714027</v>
      </c>
      <c r="S2512" s="90">
        <v>496.20696348756223</v>
      </c>
      <c r="T2512" s="90">
        <v>78.169586935746437</v>
      </c>
      <c r="U2512" s="90">
        <v>2937.0238461538461</v>
      </c>
      <c r="V2512" s="90">
        <v>911.17381278176822</v>
      </c>
      <c r="W2512" s="90">
        <v>0.11990000000000001</v>
      </c>
      <c r="X2512" s="90">
        <v>110.9</v>
      </c>
      <c r="Y2512" s="90">
        <v>96.362386582702129</v>
      </c>
      <c r="Z2512" s="90">
        <v>59.495214922158716</v>
      </c>
      <c r="AA2512" s="90">
        <v>9.3725334735959986</v>
      </c>
      <c r="AB2512" s="90">
        <v>352.14915915384614</v>
      </c>
      <c r="AC2512" s="90">
        <v>109.24974015253402</v>
      </c>
      <c r="AD2512" s="90">
        <v>626.62903428483708</v>
      </c>
    </row>
    <row r="2513" spans="1:30" x14ac:dyDescent="0.2">
      <c r="A2513" s="89" t="s">
        <v>1117</v>
      </c>
      <c r="B2513" s="89" t="s">
        <v>578</v>
      </c>
      <c r="C2513" s="89" t="s">
        <v>6</v>
      </c>
      <c r="D2513" s="89" t="s">
        <v>1061</v>
      </c>
      <c r="E2513" s="89" t="s">
        <v>605</v>
      </c>
      <c r="F2513" s="89" t="s">
        <v>605</v>
      </c>
      <c r="G2513" s="89" t="s">
        <v>541</v>
      </c>
      <c r="H2513" s="89" t="s">
        <v>472</v>
      </c>
      <c r="I2513" s="89" t="s">
        <v>511</v>
      </c>
      <c r="J2513" s="90">
        <v>56.010562999999998</v>
      </c>
      <c r="K2513" s="90">
        <v>92.852571999999995</v>
      </c>
      <c r="L2513" s="89" t="s">
        <v>24</v>
      </c>
      <c r="M2513" s="89" t="s">
        <v>38</v>
      </c>
      <c r="N2513" s="89"/>
      <c r="O2513" s="89" t="s">
        <v>38</v>
      </c>
      <c r="P2513" s="90" t="s">
        <v>542</v>
      </c>
      <c r="Q2513" s="89" t="s">
        <v>543</v>
      </c>
      <c r="R2513" s="90">
        <v>803.68962954714027</v>
      </c>
      <c r="S2513" s="90">
        <v>496.20696348756223</v>
      </c>
      <c r="T2513" s="90">
        <v>78.169586935746437</v>
      </c>
      <c r="U2513" s="90">
        <v>2899.8109090909093</v>
      </c>
      <c r="V2513" s="90">
        <v>911.17381278176822</v>
      </c>
      <c r="W2513" s="90">
        <v>0.39311000000000001</v>
      </c>
      <c r="X2513" s="90">
        <v>110.9</v>
      </c>
      <c r="Y2513" s="90">
        <v>315.93843027127633</v>
      </c>
      <c r="Z2513" s="90">
        <v>195.06391941659561</v>
      </c>
      <c r="AA2513" s="90">
        <v>30.729246320311283</v>
      </c>
      <c r="AB2513" s="90">
        <v>1139.9446664727275</v>
      </c>
      <c r="AC2513" s="90">
        <v>358.1915375426409</v>
      </c>
      <c r="AD2513" s="90">
        <v>2039.8678000235516</v>
      </c>
    </row>
    <row r="2514" spans="1:30" x14ac:dyDescent="0.2">
      <c r="A2514" s="89" t="s">
        <v>1117</v>
      </c>
      <c r="B2514" s="89" t="s">
        <v>578</v>
      </c>
      <c r="C2514" s="89" t="s">
        <v>7</v>
      </c>
      <c r="D2514" s="89" t="s">
        <v>1061</v>
      </c>
      <c r="E2514" s="89" t="s">
        <v>605</v>
      </c>
      <c r="F2514" s="89" t="s">
        <v>605</v>
      </c>
      <c r="G2514" s="89" t="s">
        <v>541</v>
      </c>
      <c r="H2514" s="89" t="s">
        <v>472</v>
      </c>
      <c r="I2514" s="89" t="s">
        <v>511</v>
      </c>
      <c r="J2514" s="90">
        <v>56.010562999999998</v>
      </c>
      <c r="K2514" s="90">
        <v>92.852571999999995</v>
      </c>
      <c r="L2514" s="89" t="s">
        <v>24</v>
      </c>
      <c r="M2514" s="89" t="s">
        <v>38</v>
      </c>
      <c r="N2514" s="89"/>
      <c r="O2514" s="89" t="s">
        <v>38</v>
      </c>
      <c r="P2514" s="90" t="s">
        <v>542</v>
      </c>
      <c r="Q2514" s="89" t="s">
        <v>543</v>
      </c>
      <c r="R2514" s="90">
        <v>803.68962954714027</v>
      </c>
      <c r="S2514" s="90">
        <v>496.20696348756223</v>
      </c>
      <c r="T2514" s="90">
        <v>78.169586935746437</v>
      </c>
      <c r="U2514" s="90">
        <v>2899.8109090909093</v>
      </c>
      <c r="V2514" s="90">
        <v>911.17381278176822</v>
      </c>
      <c r="W2514" s="90">
        <v>0.28105999999999998</v>
      </c>
      <c r="X2514" s="90">
        <v>110.9</v>
      </c>
      <c r="Y2514" s="90">
        <v>225.88500728051923</v>
      </c>
      <c r="Z2514" s="90">
        <v>139.46392915781422</v>
      </c>
      <c r="AA2514" s="90">
        <v>21.97034410416089</v>
      </c>
      <c r="AB2514" s="90">
        <v>815.02085410909092</v>
      </c>
      <c r="AC2514" s="90">
        <v>256.09451182044376</v>
      </c>
      <c r="AD2514" s="90">
        <v>1458.434646472029</v>
      </c>
    </row>
    <row r="2515" spans="1:30" x14ac:dyDescent="0.2">
      <c r="A2515" s="89" t="s">
        <v>1117</v>
      </c>
      <c r="B2515" s="89" t="s">
        <v>577</v>
      </c>
      <c r="C2515" s="89" t="s">
        <v>4</v>
      </c>
      <c r="D2515" s="89" t="s">
        <v>1062</v>
      </c>
      <c r="E2515" s="89" t="s">
        <v>604</v>
      </c>
      <c r="F2515" s="89" t="s">
        <v>604</v>
      </c>
      <c r="G2515" s="89" t="s">
        <v>541</v>
      </c>
      <c r="H2515" s="89" t="s">
        <v>472</v>
      </c>
      <c r="I2515" s="89" t="s">
        <v>497</v>
      </c>
      <c r="J2515" s="90">
        <v>55.360300000000002</v>
      </c>
      <c r="K2515" s="90">
        <v>86.066526999999994</v>
      </c>
      <c r="L2515" s="89" t="s">
        <v>24</v>
      </c>
      <c r="M2515" s="89" t="s">
        <v>28</v>
      </c>
      <c r="N2515" s="89"/>
      <c r="O2515" s="89" t="s">
        <v>28</v>
      </c>
      <c r="P2515" s="90" t="s">
        <v>542</v>
      </c>
      <c r="Q2515" s="89" t="s">
        <v>543</v>
      </c>
      <c r="R2515" s="90">
        <v>479.9803524818098</v>
      </c>
      <c r="S2515" s="90">
        <v>295.12235540774935</v>
      </c>
      <c r="T2515" s="90">
        <v>47.077131593848343</v>
      </c>
      <c r="U2515" s="90">
        <v>2386.0969230769228</v>
      </c>
      <c r="V2515" s="90">
        <v>429.49950558686646</v>
      </c>
      <c r="W2515" s="90">
        <v>1.46207</v>
      </c>
      <c r="X2515" s="90">
        <v>10.17</v>
      </c>
      <c r="Y2515" s="90">
        <v>701.7648739530797</v>
      </c>
      <c r="Z2515" s="90">
        <v>431.48954217100811</v>
      </c>
      <c r="AA2515" s="90">
        <v>68.83006178941784</v>
      </c>
      <c r="AB2515" s="90">
        <v>3488.6407283230765</v>
      </c>
      <c r="AC2515" s="90">
        <v>627.95834213338981</v>
      </c>
      <c r="AD2515" s="90">
        <v>5318.6835483699724</v>
      </c>
    </row>
    <row r="2516" spans="1:30" x14ac:dyDescent="0.2">
      <c r="A2516" s="89" t="s">
        <v>1117</v>
      </c>
      <c r="B2516" s="89" t="s">
        <v>577</v>
      </c>
      <c r="C2516" s="89" t="s">
        <v>5</v>
      </c>
      <c r="D2516" s="89" t="s">
        <v>1062</v>
      </c>
      <c r="E2516" s="89" t="s">
        <v>604</v>
      </c>
      <c r="F2516" s="89" t="s">
        <v>604</v>
      </c>
      <c r="G2516" s="89" t="s">
        <v>541</v>
      </c>
      <c r="H2516" s="89" t="s">
        <v>472</v>
      </c>
      <c r="I2516" s="89" t="s">
        <v>497</v>
      </c>
      <c r="J2516" s="90">
        <v>55.360300000000002</v>
      </c>
      <c r="K2516" s="90">
        <v>86.066526999999994</v>
      </c>
      <c r="L2516" s="89" t="s">
        <v>24</v>
      </c>
      <c r="M2516" s="89" t="s">
        <v>28</v>
      </c>
      <c r="N2516" s="89"/>
      <c r="O2516" s="89" t="s">
        <v>28</v>
      </c>
      <c r="P2516" s="90" t="s">
        <v>542</v>
      </c>
      <c r="Q2516" s="89" t="s">
        <v>543</v>
      </c>
      <c r="R2516" s="90">
        <v>479.9803524818098</v>
      </c>
      <c r="S2516" s="90">
        <v>295.12235540774935</v>
      </c>
      <c r="T2516" s="90">
        <v>47.077131593848343</v>
      </c>
      <c r="U2516" s="90">
        <v>2386.0969230769228</v>
      </c>
      <c r="V2516" s="90">
        <v>429.49950558686646</v>
      </c>
      <c r="W2516" s="90">
        <v>1.2343599999999999</v>
      </c>
      <c r="X2516" s="90">
        <v>10.17</v>
      </c>
      <c r="Y2516" s="90">
        <v>592.46854788944665</v>
      </c>
      <c r="Z2516" s="90">
        <v>364.28723062110947</v>
      </c>
      <c r="AA2516" s="90">
        <v>58.110128154182632</v>
      </c>
      <c r="AB2516" s="90">
        <v>2945.3025979692302</v>
      </c>
      <c r="AC2516" s="90">
        <v>530.15700971620447</v>
      </c>
      <c r="AD2516" s="90">
        <v>4490.3255143501738</v>
      </c>
    </row>
    <row r="2517" spans="1:30" x14ac:dyDescent="0.2">
      <c r="A2517" s="89" t="s">
        <v>1117</v>
      </c>
      <c r="B2517" s="89" t="s">
        <v>577</v>
      </c>
      <c r="C2517" s="89" t="s">
        <v>10</v>
      </c>
      <c r="D2517" s="89" t="s">
        <v>1062</v>
      </c>
      <c r="E2517" s="89" t="s">
        <v>604</v>
      </c>
      <c r="F2517" s="89" t="s">
        <v>604</v>
      </c>
      <c r="G2517" s="89" t="s">
        <v>541</v>
      </c>
      <c r="H2517" s="89" t="s">
        <v>472</v>
      </c>
      <c r="I2517" s="89" t="s">
        <v>497</v>
      </c>
      <c r="J2517" s="90">
        <v>55.360300000000002</v>
      </c>
      <c r="K2517" s="90">
        <v>86.066526999999994</v>
      </c>
      <c r="L2517" s="89" t="s">
        <v>24</v>
      </c>
      <c r="M2517" s="89" t="s">
        <v>28</v>
      </c>
      <c r="N2517" s="89"/>
      <c r="O2517" s="89" t="s">
        <v>28</v>
      </c>
      <c r="P2517" s="90" t="s">
        <v>542</v>
      </c>
      <c r="Q2517" s="89" t="s">
        <v>543</v>
      </c>
      <c r="R2517" s="90">
        <v>479.9803524818098</v>
      </c>
      <c r="S2517" s="90">
        <v>295.12235540774935</v>
      </c>
      <c r="T2517" s="90">
        <v>47.077131593848343</v>
      </c>
      <c r="U2517" s="90">
        <v>2386.0969230769228</v>
      </c>
      <c r="V2517" s="90">
        <v>429.49950558686646</v>
      </c>
      <c r="W2517" s="90">
        <v>0.18368000000000001</v>
      </c>
      <c r="X2517" s="90">
        <v>10.17</v>
      </c>
      <c r="Y2517" s="90">
        <v>88.162791143858826</v>
      </c>
      <c r="Z2517" s="90">
        <v>54.208074241295407</v>
      </c>
      <c r="AA2517" s="90">
        <v>8.6471275311580644</v>
      </c>
      <c r="AB2517" s="90">
        <v>438.27828283076923</v>
      </c>
      <c r="AC2517" s="90">
        <v>78.890469186195631</v>
      </c>
      <c r="AD2517" s="90">
        <v>668.18674493327717</v>
      </c>
    </row>
    <row r="2518" spans="1:30" x14ac:dyDescent="0.2">
      <c r="A2518" s="89" t="s">
        <v>1117</v>
      </c>
      <c r="B2518" s="89" t="s">
        <v>577</v>
      </c>
      <c r="C2518" s="89" t="s">
        <v>9</v>
      </c>
      <c r="D2518" s="89" t="s">
        <v>1062</v>
      </c>
      <c r="E2518" s="89" t="s">
        <v>604</v>
      </c>
      <c r="F2518" s="89" t="s">
        <v>604</v>
      </c>
      <c r="G2518" s="89" t="s">
        <v>541</v>
      </c>
      <c r="H2518" s="89" t="s">
        <v>472</v>
      </c>
      <c r="I2518" s="89" t="s">
        <v>497</v>
      </c>
      <c r="J2518" s="90">
        <v>55.360300000000002</v>
      </c>
      <c r="K2518" s="90">
        <v>86.066526999999994</v>
      </c>
      <c r="L2518" s="89" t="s">
        <v>24</v>
      </c>
      <c r="M2518" s="89" t="s">
        <v>28</v>
      </c>
      <c r="N2518" s="89"/>
      <c r="O2518" s="89" t="s">
        <v>28</v>
      </c>
      <c r="P2518" s="90" t="s">
        <v>542</v>
      </c>
      <c r="Q2518" s="89" t="s">
        <v>543</v>
      </c>
      <c r="R2518" s="90">
        <v>479.9803524818098</v>
      </c>
      <c r="S2518" s="90">
        <v>295.12235540774935</v>
      </c>
      <c r="T2518" s="90">
        <v>47.077131593848343</v>
      </c>
      <c r="U2518" s="90">
        <v>2386.0969230769228</v>
      </c>
      <c r="V2518" s="90">
        <v>429.49950558686646</v>
      </c>
      <c r="W2518" s="90">
        <v>2.7289999999999998E-2</v>
      </c>
      <c r="X2518" s="90">
        <v>10.17</v>
      </c>
      <c r="Y2518" s="90">
        <v>13.098663819228589</v>
      </c>
      <c r="Z2518" s="90">
        <v>8.0538890790774786</v>
      </c>
      <c r="AA2518" s="90">
        <v>1.2847349211961212</v>
      </c>
      <c r="AB2518" s="90">
        <v>65.116585030769215</v>
      </c>
      <c r="AC2518" s="90">
        <v>11.721041507465586</v>
      </c>
      <c r="AD2518" s="90">
        <v>99.274914357736989</v>
      </c>
    </row>
    <row r="2519" spans="1:30" x14ac:dyDescent="0.2">
      <c r="A2519" s="89" t="s">
        <v>1117</v>
      </c>
      <c r="B2519" s="89" t="s">
        <v>578</v>
      </c>
      <c r="C2519" s="89" t="s">
        <v>6</v>
      </c>
      <c r="D2519" s="89" t="s">
        <v>1062</v>
      </c>
      <c r="E2519" s="89" t="s">
        <v>604</v>
      </c>
      <c r="F2519" s="89" t="s">
        <v>604</v>
      </c>
      <c r="G2519" s="89" t="s">
        <v>541</v>
      </c>
      <c r="H2519" s="89" t="s">
        <v>472</v>
      </c>
      <c r="I2519" s="89" t="s">
        <v>497</v>
      </c>
      <c r="J2519" s="90">
        <v>55.360300000000002</v>
      </c>
      <c r="K2519" s="90">
        <v>86.066526999999994</v>
      </c>
      <c r="L2519" s="89" t="s">
        <v>24</v>
      </c>
      <c r="M2519" s="89" t="s">
        <v>28</v>
      </c>
      <c r="N2519" s="89"/>
      <c r="O2519" s="89" t="s">
        <v>28</v>
      </c>
      <c r="P2519" s="90" t="s">
        <v>542</v>
      </c>
      <c r="Q2519" s="89" t="s">
        <v>543</v>
      </c>
      <c r="R2519" s="90">
        <v>479.9803524818098</v>
      </c>
      <c r="S2519" s="90">
        <v>295.12235540774935</v>
      </c>
      <c r="T2519" s="90">
        <v>47.077131593848343</v>
      </c>
      <c r="U2519" s="90">
        <v>2353.1381818181821</v>
      </c>
      <c r="V2519" s="90">
        <v>429.49950558686646</v>
      </c>
      <c r="W2519" s="90">
        <v>0.34736</v>
      </c>
      <c r="X2519" s="90">
        <v>10.17</v>
      </c>
      <c r="Y2519" s="90">
        <v>166.72597523808145</v>
      </c>
      <c r="Z2519" s="90">
        <v>102.51370137443581</v>
      </c>
      <c r="AA2519" s="90">
        <v>16.352712430439162</v>
      </c>
      <c r="AB2519" s="90">
        <v>817.38607883636371</v>
      </c>
      <c r="AC2519" s="90">
        <v>149.19094826065393</v>
      </c>
      <c r="AD2519" s="90">
        <v>1252.1694161399739</v>
      </c>
    </row>
    <row r="2520" spans="1:30" x14ac:dyDescent="0.2">
      <c r="A2520" s="89" t="s">
        <v>1117</v>
      </c>
      <c r="B2520" s="89" t="s">
        <v>578</v>
      </c>
      <c r="C2520" s="89" t="s">
        <v>7</v>
      </c>
      <c r="D2520" s="89" t="s">
        <v>1062</v>
      </c>
      <c r="E2520" s="89" t="s">
        <v>604</v>
      </c>
      <c r="F2520" s="89" t="s">
        <v>604</v>
      </c>
      <c r="G2520" s="89" t="s">
        <v>541</v>
      </c>
      <c r="H2520" s="89" t="s">
        <v>472</v>
      </c>
      <c r="I2520" s="89" t="s">
        <v>497</v>
      </c>
      <c r="J2520" s="90">
        <v>55.360300000000002</v>
      </c>
      <c r="K2520" s="90">
        <v>86.066526999999994</v>
      </c>
      <c r="L2520" s="89" t="s">
        <v>24</v>
      </c>
      <c r="M2520" s="89" t="s">
        <v>28</v>
      </c>
      <c r="N2520" s="89"/>
      <c r="O2520" s="89" t="s">
        <v>28</v>
      </c>
      <c r="P2520" s="90" t="s">
        <v>542</v>
      </c>
      <c r="Q2520" s="89" t="s">
        <v>543</v>
      </c>
      <c r="R2520" s="90">
        <v>479.9803524818098</v>
      </c>
      <c r="S2520" s="90">
        <v>295.12235540774935</v>
      </c>
      <c r="T2520" s="90">
        <v>47.077131593848343</v>
      </c>
      <c r="U2520" s="90">
        <v>2353.1381818181821</v>
      </c>
      <c r="V2520" s="90">
        <v>429.49950558686646</v>
      </c>
      <c r="W2520" s="90">
        <v>0.23904</v>
      </c>
      <c r="X2520" s="90">
        <v>10.17</v>
      </c>
      <c r="Y2520" s="90">
        <v>114.73450345725182</v>
      </c>
      <c r="Z2520" s="90">
        <v>70.546047836668407</v>
      </c>
      <c r="AA2520" s="90">
        <v>11.253317536193508</v>
      </c>
      <c r="AB2520" s="90">
        <v>562.49415098181828</v>
      </c>
      <c r="AC2520" s="90">
        <v>102.66756181548456</v>
      </c>
      <c r="AD2520" s="90">
        <v>861.69558162741657</v>
      </c>
    </row>
    <row r="2521" spans="1:30" x14ac:dyDescent="0.2">
      <c r="A2521" s="89" t="s">
        <v>1117</v>
      </c>
      <c r="B2521" s="89" t="s">
        <v>577</v>
      </c>
      <c r="C2521" s="89" t="s">
        <v>5</v>
      </c>
      <c r="D2521" s="89" t="s">
        <v>1063</v>
      </c>
      <c r="E2521" s="89" t="s">
        <v>604</v>
      </c>
      <c r="F2521" s="89" t="s">
        <v>604</v>
      </c>
      <c r="G2521" s="89" t="s">
        <v>541</v>
      </c>
      <c r="H2521" s="89" t="s">
        <v>472</v>
      </c>
      <c r="I2521" s="89" t="s">
        <v>498</v>
      </c>
      <c r="J2521" s="90">
        <v>53.766052999999999</v>
      </c>
      <c r="K2521" s="90">
        <v>87.101719000000003</v>
      </c>
      <c r="L2521" s="89" t="s">
        <v>24</v>
      </c>
      <c r="M2521" s="89" t="s">
        <v>28</v>
      </c>
      <c r="N2521" s="89"/>
      <c r="O2521" s="89" t="s">
        <v>28</v>
      </c>
      <c r="P2521" s="90" t="s">
        <v>542</v>
      </c>
      <c r="Q2521" s="89" t="s">
        <v>543</v>
      </c>
      <c r="R2521" s="90">
        <v>479.9803524818098</v>
      </c>
      <c r="S2521" s="90">
        <v>295.12235540774935</v>
      </c>
      <c r="T2521" s="90">
        <v>47.077131593848343</v>
      </c>
      <c r="U2521" s="90">
        <v>2386.0969230769228</v>
      </c>
      <c r="V2521" s="90">
        <v>1543.2950522225485</v>
      </c>
      <c r="W2521" s="90">
        <v>1.2343599999999999</v>
      </c>
      <c r="X2521" s="90">
        <v>225.22</v>
      </c>
      <c r="Y2521" s="90">
        <v>592.46854788944665</v>
      </c>
      <c r="Z2521" s="90">
        <v>364.28723062110947</v>
      </c>
      <c r="AA2521" s="90">
        <v>58.110128154182632</v>
      </c>
      <c r="AB2521" s="90">
        <v>2945.3025979692302</v>
      </c>
      <c r="AC2521" s="90">
        <v>1904.9816806614249</v>
      </c>
      <c r="AD2521" s="90">
        <v>5865.1501852953934</v>
      </c>
    </row>
    <row r="2522" spans="1:30" x14ac:dyDescent="0.2">
      <c r="A2522" s="89" t="s">
        <v>1117</v>
      </c>
      <c r="B2522" s="89" t="s">
        <v>577</v>
      </c>
      <c r="C2522" s="89" t="s">
        <v>10</v>
      </c>
      <c r="D2522" s="89" t="s">
        <v>1063</v>
      </c>
      <c r="E2522" s="89" t="s">
        <v>604</v>
      </c>
      <c r="F2522" s="89" t="s">
        <v>604</v>
      </c>
      <c r="G2522" s="89" t="s">
        <v>541</v>
      </c>
      <c r="H2522" s="89" t="s">
        <v>472</v>
      </c>
      <c r="I2522" s="89" t="s">
        <v>498</v>
      </c>
      <c r="J2522" s="90">
        <v>53.766052999999999</v>
      </c>
      <c r="K2522" s="90">
        <v>87.101719000000003</v>
      </c>
      <c r="L2522" s="89" t="s">
        <v>24</v>
      </c>
      <c r="M2522" s="89" t="s">
        <v>28</v>
      </c>
      <c r="N2522" s="89"/>
      <c r="O2522" s="89" t="s">
        <v>28</v>
      </c>
      <c r="P2522" s="90" t="s">
        <v>542</v>
      </c>
      <c r="Q2522" s="89" t="s">
        <v>543</v>
      </c>
      <c r="R2522" s="90">
        <v>479.9803524818098</v>
      </c>
      <c r="S2522" s="90">
        <v>295.12235540774935</v>
      </c>
      <c r="T2522" s="90">
        <v>47.077131593848343</v>
      </c>
      <c r="U2522" s="90">
        <v>2386.0969230769228</v>
      </c>
      <c r="V2522" s="90">
        <v>1543.2950522225485</v>
      </c>
      <c r="W2522" s="90">
        <v>0.18368000000000001</v>
      </c>
      <c r="X2522" s="90">
        <v>225.22</v>
      </c>
      <c r="Y2522" s="90">
        <v>88.162791143858826</v>
      </c>
      <c r="Z2522" s="90">
        <v>54.208074241295407</v>
      </c>
      <c r="AA2522" s="90">
        <v>8.6471275311580644</v>
      </c>
      <c r="AB2522" s="90">
        <v>438.27828283076923</v>
      </c>
      <c r="AC2522" s="90">
        <v>283.47243519223775</v>
      </c>
      <c r="AD2522" s="90">
        <v>872.76871093931925</v>
      </c>
    </row>
    <row r="2523" spans="1:30" x14ac:dyDescent="0.2">
      <c r="A2523" s="89" t="s">
        <v>1117</v>
      </c>
      <c r="B2523" s="89" t="s">
        <v>577</v>
      </c>
      <c r="C2523" s="89" t="s">
        <v>9</v>
      </c>
      <c r="D2523" s="89" t="s">
        <v>1063</v>
      </c>
      <c r="E2523" s="89" t="s">
        <v>604</v>
      </c>
      <c r="F2523" s="89" t="s">
        <v>604</v>
      </c>
      <c r="G2523" s="89" t="s">
        <v>541</v>
      </c>
      <c r="H2523" s="89" t="s">
        <v>472</v>
      </c>
      <c r="I2523" s="89" t="s">
        <v>498</v>
      </c>
      <c r="J2523" s="90">
        <v>53.766052999999999</v>
      </c>
      <c r="K2523" s="90">
        <v>87.101719000000003</v>
      </c>
      <c r="L2523" s="89" t="s">
        <v>24</v>
      </c>
      <c r="M2523" s="89" t="s">
        <v>28</v>
      </c>
      <c r="N2523" s="89"/>
      <c r="O2523" s="89" t="s">
        <v>28</v>
      </c>
      <c r="P2523" s="90" t="s">
        <v>542</v>
      </c>
      <c r="Q2523" s="89" t="s">
        <v>543</v>
      </c>
      <c r="R2523" s="90">
        <v>479.9803524818098</v>
      </c>
      <c r="S2523" s="90">
        <v>295.12235540774935</v>
      </c>
      <c r="T2523" s="90">
        <v>47.077131593848343</v>
      </c>
      <c r="U2523" s="90">
        <v>2386.0969230769228</v>
      </c>
      <c r="V2523" s="90">
        <v>1543.2950522225485</v>
      </c>
      <c r="W2523" s="90">
        <v>2.7289999999999998E-2</v>
      </c>
      <c r="X2523" s="90">
        <v>225.22</v>
      </c>
      <c r="Y2523" s="90">
        <v>13.098663819228589</v>
      </c>
      <c r="Z2523" s="90">
        <v>8.0538890790774786</v>
      </c>
      <c r="AA2523" s="90">
        <v>1.2847349211961212</v>
      </c>
      <c r="AB2523" s="90">
        <v>65.116585030769215</v>
      </c>
      <c r="AC2523" s="90">
        <v>42.116521975153347</v>
      </c>
      <c r="AD2523" s="90">
        <v>129.67039482542475</v>
      </c>
    </row>
    <row r="2524" spans="1:30" x14ac:dyDescent="0.2">
      <c r="A2524" s="89" t="s">
        <v>1117</v>
      </c>
      <c r="B2524" s="89" t="s">
        <v>577</v>
      </c>
      <c r="C2524" s="89" t="s">
        <v>4</v>
      </c>
      <c r="D2524" s="89" t="s">
        <v>1063</v>
      </c>
      <c r="E2524" s="89" t="s">
        <v>612</v>
      </c>
      <c r="F2524" s="89" t="s">
        <v>612</v>
      </c>
      <c r="G2524" s="89" t="s">
        <v>541</v>
      </c>
      <c r="H2524" s="89" t="s">
        <v>472</v>
      </c>
      <c r="I2524" s="89" t="s">
        <v>498</v>
      </c>
      <c r="J2524" s="90">
        <v>53.766052999999999</v>
      </c>
      <c r="K2524" s="90">
        <v>87.101719000000003</v>
      </c>
      <c r="L2524" s="89" t="s">
        <v>24</v>
      </c>
      <c r="M2524" s="89" t="s">
        <v>28</v>
      </c>
      <c r="N2524" s="89"/>
      <c r="O2524" s="89" t="s">
        <v>28</v>
      </c>
      <c r="P2524" s="90" t="s">
        <v>542</v>
      </c>
      <c r="Q2524" s="89" t="s">
        <v>543</v>
      </c>
      <c r="R2524" s="90">
        <v>356.34522196</v>
      </c>
      <c r="S2524" s="90">
        <v>218.96523092000001</v>
      </c>
      <c r="T2524" s="90">
        <v>11.786150933333333</v>
      </c>
      <c r="U2524" s="90">
        <v>796.42</v>
      </c>
      <c r="V2524" s="90">
        <v>1732.2206000000003</v>
      </c>
      <c r="W2524" s="90">
        <v>1.46207</v>
      </c>
      <c r="X2524" s="90">
        <v>366.22</v>
      </c>
      <c r="Y2524" s="90">
        <v>521.00165867105716</v>
      </c>
      <c r="Z2524" s="90">
        <v>320.14249517120442</v>
      </c>
      <c r="AA2524" s="90">
        <v>17.232177695098667</v>
      </c>
      <c r="AB2524" s="90">
        <v>1164.4217893999999</v>
      </c>
      <c r="AC2524" s="90">
        <v>2532.6277726420003</v>
      </c>
      <c r="AD2524" s="90">
        <v>4555.4258935793605</v>
      </c>
    </row>
    <row r="2525" spans="1:30" x14ac:dyDescent="0.2">
      <c r="A2525" s="89" t="s">
        <v>1117</v>
      </c>
      <c r="B2525" s="89" t="s">
        <v>578</v>
      </c>
      <c r="C2525" s="89" t="s">
        <v>6</v>
      </c>
      <c r="D2525" s="89" t="s">
        <v>1063</v>
      </c>
      <c r="E2525" s="89" t="s">
        <v>612</v>
      </c>
      <c r="F2525" s="89" t="s">
        <v>612</v>
      </c>
      <c r="G2525" s="89" t="s">
        <v>541</v>
      </c>
      <c r="H2525" s="89" t="s">
        <v>472</v>
      </c>
      <c r="I2525" s="89" t="s">
        <v>498</v>
      </c>
      <c r="J2525" s="90">
        <v>53.766052999999999</v>
      </c>
      <c r="K2525" s="90">
        <v>87.101719000000003</v>
      </c>
      <c r="L2525" s="89" t="s">
        <v>24</v>
      </c>
      <c r="M2525" s="89" t="s">
        <v>28</v>
      </c>
      <c r="N2525" s="89"/>
      <c r="O2525" s="89" t="s">
        <v>28</v>
      </c>
      <c r="P2525" s="90" t="s">
        <v>542</v>
      </c>
      <c r="Q2525" s="89" t="s">
        <v>543</v>
      </c>
      <c r="R2525" s="90">
        <v>356.34522196</v>
      </c>
      <c r="S2525" s="90">
        <v>218.96523092000001</v>
      </c>
      <c r="T2525" s="90">
        <v>11.786150933333333</v>
      </c>
      <c r="U2525" s="90">
        <v>796.42</v>
      </c>
      <c r="V2525" s="90">
        <v>1732.2206000000003</v>
      </c>
      <c r="W2525" s="90">
        <v>0.34736</v>
      </c>
      <c r="X2525" s="90">
        <v>366.22</v>
      </c>
      <c r="Y2525" s="90">
        <v>123.7800763000256</v>
      </c>
      <c r="Z2525" s="90">
        <v>76.059762612371202</v>
      </c>
      <c r="AA2525" s="90">
        <v>4.0940373882026666</v>
      </c>
      <c r="AB2525" s="90">
        <v>276.64445119999999</v>
      </c>
      <c r="AC2525" s="90">
        <v>601.70414761600011</v>
      </c>
      <c r="AD2525" s="90">
        <v>1082.2824751165995</v>
      </c>
    </row>
    <row r="2526" spans="1:30" x14ac:dyDescent="0.2">
      <c r="A2526" s="89" t="s">
        <v>1117</v>
      </c>
      <c r="B2526" s="89" t="s">
        <v>578</v>
      </c>
      <c r="C2526" s="89" t="s">
        <v>7</v>
      </c>
      <c r="D2526" s="89" t="s">
        <v>1063</v>
      </c>
      <c r="E2526" s="89" t="s">
        <v>612</v>
      </c>
      <c r="F2526" s="89" t="s">
        <v>612</v>
      </c>
      <c r="G2526" s="89" t="s">
        <v>541</v>
      </c>
      <c r="H2526" s="89" t="s">
        <v>472</v>
      </c>
      <c r="I2526" s="89" t="s">
        <v>498</v>
      </c>
      <c r="J2526" s="90">
        <v>53.766052999999999</v>
      </c>
      <c r="K2526" s="90">
        <v>87.101719000000003</v>
      </c>
      <c r="L2526" s="89" t="s">
        <v>24</v>
      </c>
      <c r="M2526" s="89" t="s">
        <v>28</v>
      </c>
      <c r="N2526" s="89"/>
      <c r="O2526" s="89" t="s">
        <v>28</v>
      </c>
      <c r="P2526" s="90" t="s">
        <v>542</v>
      </c>
      <c r="Q2526" s="89" t="s">
        <v>543</v>
      </c>
      <c r="R2526" s="90">
        <v>356.34522196</v>
      </c>
      <c r="S2526" s="90">
        <v>218.96523092000001</v>
      </c>
      <c r="T2526" s="90">
        <v>11.786150933333333</v>
      </c>
      <c r="U2526" s="90">
        <v>796.42</v>
      </c>
      <c r="V2526" s="90">
        <v>1732.2206000000003</v>
      </c>
      <c r="W2526" s="90">
        <v>0.23904</v>
      </c>
      <c r="X2526" s="90">
        <v>366.22</v>
      </c>
      <c r="Y2526" s="90">
        <v>85.180761857318402</v>
      </c>
      <c r="Z2526" s="90">
        <v>52.341448799116804</v>
      </c>
      <c r="AA2526" s="90">
        <v>2.8173615191040002</v>
      </c>
      <c r="AB2526" s="90">
        <v>190.37623679999999</v>
      </c>
      <c r="AC2526" s="90">
        <v>414.0700122240001</v>
      </c>
      <c r="AD2526" s="90">
        <v>744.78582119953921</v>
      </c>
    </row>
    <row r="2527" spans="1:30" x14ac:dyDescent="0.2">
      <c r="A2527" s="89" t="s">
        <v>1117</v>
      </c>
      <c r="B2527" s="89" t="s">
        <v>577</v>
      </c>
      <c r="C2527" s="89" t="s">
        <v>9</v>
      </c>
      <c r="D2527" s="89" t="s">
        <v>1064</v>
      </c>
      <c r="E2527" s="89" t="s">
        <v>604</v>
      </c>
      <c r="F2527" s="89" t="s">
        <v>604</v>
      </c>
      <c r="G2527" s="89" t="s">
        <v>541</v>
      </c>
      <c r="H2527" s="89" t="s">
        <v>26</v>
      </c>
      <c r="I2527" s="89" t="s">
        <v>78</v>
      </c>
      <c r="J2527" s="90">
        <v>56.589987999999998</v>
      </c>
      <c r="K2527" s="90">
        <v>85.139841000000004</v>
      </c>
      <c r="L2527" s="89" t="s">
        <v>24</v>
      </c>
      <c r="M2527" s="89" t="s">
        <v>73</v>
      </c>
      <c r="N2527" s="89"/>
      <c r="O2527" s="89" t="s">
        <v>73</v>
      </c>
      <c r="P2527" s="90" t="s">
        <v>542</v>
      </c>
      <c r="Q2527" s="89" t="s">
        <v>542</v>
      </c>
      <c r="R2527" s="90">
        <v>479.9803524818098</v>
      </c>
      <c r="S2527" s="90">
        <v>295.12235540774935</v>
      </c>
      <c r="T2527" s="90">
        <v>47.077131593848343</v>
      </c>
      <c r="U2527" s="90">
        <v>2386.0969230769228</v>
      </c>
      <c r="V2527" s="90">
        <v>1554.8755896448738</v>
      </c>
      <c r="W2527" s="90">
        <v>7.0400000000000003E-3</v>
      </c>
      <c r="X2527" s="90">
        <v>226.91</v>
      </c>
      <c r="Y2527" s="90">
        <v>3.3790616814719412</v>
      </c>
      <c r="Z2527" s="90">
        <v>2.0776613820705556</v>
      </c>
      <c r="AA2527" s="90">
        <v>0.33142300642069233</v>
      </c>
      <c r="AB2527" s="90">
        <v>16.798122338461539</v>
      </c>
      <c r="AC2527" s="90">
        <v>10.946324151099912</v>
      </c>
      <c r="AD2527" s="90">
        <v>33.532592559524645</v>
      </c>
    </row>
    <row r="2528" spans="1:30" x14ac:dyDescent="0.2">
      <c r="A2528" s="89" t="s">
        <v>1117</v>
      </c>
      <c r="B2528" s="89" t="s">
        <v>577</v>
      </c>
      <c r="C2528" s="89" t="s">
        <v>4</v>
      </c>
      <c r="D2528" s="89" t="s">
        <v>1064</v>
      </c>
      <c r="E2528" s="89" t="s">
        <v>609</v>
      </c>
      <c r="F2528" s="89" t="s">
        <v>609</v>
      </c>
      <c r="G2528" s="89" t="s">
        <v>541</v>
      </c>
      <c r="H2528" s="89" t="s">
        <v>26</v>
      </c>
      <c r="I2528" s="89" t="s">
        <v>78</v>
      </c>
      <c r="J2528" s="90">
        <v>56.589987999999998</v>
      </c>
      <c r="K2528" s="90">
        <v>85.139841000000004</v>
      </c>
      <c r="L2528" s="89" t="s">
        <v>24</v>
      </c>
      <c r="M2528" s="89" t="s">
        <v>73</v>
      </c>
      <c r="N2528" s="89"/>
      <c r="O2528" s="89" t="s">
        <v>73</v>
      </c>
      <c r="P2528" s="90" t="s">
        <v>542</v>
      </c>
      <c r="Q2528" s="89" t="s">
        <v>542</v>
      </c>
      <c r="R2528" s="90">
        <v>178.4028307263163</v>
      </c>
      <c r="S2528" s="90">
        <v>577.6513816041828</v>
      </c>
      <c r="T2528" s="90">
        <v>98.458614335276465</v>
      </c>
      <c r="U2528" s="90">
        <v>2442.3507692307689</v>
      </c>
      <c r="V2528" s="90">
        <v>0</v>
      </c>
      <c r="W2528" s="90">
        <v>1.92045</v>
      </c>
      <c r="X2528" s="90">
        <v>0</v>
      </c>
      <c r="Y2528" s="90">
        <v>342.61371626835415</v>
      </c>
      <c r="Z2528" s="90">
        <v>1109.3505958017529</v>
      </c>
      <c r="AA2528" s="90">
        <v>189.08484590018168</v>
      </c>
      <c r="AB2528" s="90">
        <v>4690.4125347692298</v>
      </c>
      <c r="AC2528" s="90">
        <v>0</v>
      </c>
      <c r="AD2528" s="90">
        <v>6331.4616927395182</v>
      </c>
    </row>
    <row r="2529" spans="1:30" x14ac:dyDescent="0.2">
      <c r="A2529" s="89" t="s">
        <v>1117</v>
      </c>
      <c r="B2529" s="89" t="s">
        <v>577</v>
      </c>
      <c r="C2529" s="89" t="s">
        <v>5</v>
      </c>
      <c r="D2529" s="89" t="s">
        <v>1064</v>
      </c>
      <c r="E2529" s="89" t="s">
        <v>609</v>
      </c>
      <c r="F2529" s="89" t="s">
        <v>609</v>
      </c>
      <c r="G2529" s="89" t="s">
        <v>541</v>
      </c>
      <c r="H2529" s="89" t="s">
        <v>26</v>
      </c>
      <c r="I2529" s="89" t="s">
        <v>78</v>
      </c>
      <c r="J2529" s="90">
        <v>56.589987999999998</v>
      </c>
      <c r="K2529" s="90">
        <v>85.139841000000004</v>
      </c>
      <c r="L2529" s="89" t="s">
        <v>24</v>
      </c>
      <c r="M2529" s="89" t="s">
        <v>73</v>
      </c>
      <c r="N2529" s="89"/>
      <c r="O2529" s="89" t="s">
        <v>73</v>
      </c>
      <c r="P2529" s="90" t="s">
        <v>542</v>
      </c>
      <c r="Q2529" s="89" t="s">
        <v>542</v>
      </c>
      <c r="R2529" s="90">
        <v>178.4028307263163</v>
      </c>
      <c r="S2529" s="90">
        <v>577.6513816041828</v>
      </c>
      <c r="T2529" s="90">
        <v>98.458614335276465</v>
      </c>
      <c r="U2529" s="90">
        <v>2442.3507692307689</v>
      </c>
      <c r="V2529" s="90">
        <v>0</v>
      </c>
      <c r="W2529" s="90">
        <v>2.9997400000000001</v>
      </c>
      <c r="X2529" s="90">
        <v>0</v>
      </c>
      <c r="Y2529" s="90">
        <v>535.16210744296006</v>
      </c>
      <c r="Z2529" s="90">
        <v>1732.8039554533314</v>
      </c>
      <c r="AA2529" s="90">
        <v>295.35024376610221</v>
      </c>
      <c r="AB2529" s="90">
        <v>7326.4172964923073</v>
      </c>
      <c r="AC2529" s="90">
        <v>0</v>
      </c>
      <c r="AD2529" s="90">
        <v>9889.733603154702</v>
      </c>
    </row>
    <row r="2530" spans="1:30" x14ac:dyDescent="0.2">
      <c r="A2530" s="89" t="s">
        <v>1117</v>
      </c>
      <c r="B2530" s="89" t="s">
        <v>578</v>
      </c>
      <c r="C2530" s="89" t="s">
        <v>6</v>
      </c>
      <c r="D2530" s="89" t="s">
        <v>1064</v>
      </c>
      <c r="E2530" s="89" t="s">
        <v>609</v>
      </c>
      <c r="F2530" s="89" t="s">
        <v>609</v>
      </c>
      <c r="G2530" s="89" t="s">
        <v>541</v>
      </c>
      <c r="H2530" s="89" t="s">
        <v>26</v>
      </c>
      <c r="I2530" s="89" t="s">
        <v>78</v>
      </c>
      <c r="J2530" s="90">
        <v>56.589987999999998</v>
      </c>
      <c r="K2530" s="90">
        <v>85.139841000000004</v>
      </c>
      <c r="L2530" s="89" t="s">
        <v>24</v>
      </c>
      <c r="M2530" s="89" t="s">
        <v>73</v>
      </c>
      <c r="N2530" s="89"/>
      <c r="O2530" s="89" t="s">
        <v>73</v>
      </c>
      <c r="P2530" s="90" t="s">
        <v>542</v>
      </c>
      <c r="Q2530" s="89" t="s">
        <v>542</v>
      </c>
      <c r="R2530" s="90">
        <v>178.4028307263163</v>
      </c>
      <c r="S2530" s="90">
        <v>577.6513816041828</v>
      </c>
      <c r="T2530" s="90">
        <v>98.458614335276465</v>
      </c>
      <c r="U2530" s="90">
        <v>2408.9881818181821</v>
      </c>
      <c r="V2530" s="90">
        <v>0</v>
      </c>
      <c r="W2530" s="90">
        <v>10.21674</v>
      </c>
      <c r="X2530" s="90">
        <v>0</v>
      </c>
      <c r="Y2530" s="90">
        <v>1822.6953367947847</v>
      </c>
      <c r="Z2530" s="90">
        <v>5901.7139764907188</v>
      </c>
      <c r="AA2530" s="90">
        <v>1005.9260634237925</v>
      </c>
      <c r="AB2530" s="90">
        <v>24612.005916709091</v>
      </c>
      <c r="AC2530" s="90">
        <v>0</v>
      </c>
      <c r="AD2530" s="90">
        <v>33342.341293418387</v>
      </c>
    </row>
    <row r="2531" spans="1:30" x14ac:dyDescent="0.2">
      <c r="A2531" s="89" t="s">
        <v>1117</v>
      </c>
      <c r="B2531" s="89" t="s">
        <v>578</v>
      </c>
      <c r="C2531" s="89" t="s">
        <v>7</v>
      </c>
      <c r="D2531" s="89" t="s">
        <v>1064</v>
      </c>
      <c r="E2531" s="89" t="s">
        <v>609</v>
      </c>
      <c r="F2531" s="89" t="s">
        <v>609</v>
      </c>
      <c r="G2531" s="89" t="s">
        <v>541</v>
      </c>
      <c r="H2531" s="89" t="s">
        <v>26</v>
      </c>
      <c r="I2531" s="89" t="s">
        <v>78</v>
      </c>
      <c r="J2531" s="90">
        <v>56.589987999999998</v>
      </c>
      <c r="K2531" s="90">
        <v>85.139841000000004</v>
      </c>
      <c r="L2531" s="89" t="s">
        <v>24</v>
      </c>
      <c r="M2531" s="89" t="s">
        <v>73</v>
      </c>
      <c r="N2531" s="89"/>
      <c r="O2531" s="89" t="s">
        <v>73</v>
      </c>
      <c r="P2531" s="90" t="s">
        <v>542</v>
      </c>
      <c r="Q2531" s="89" t="s">
        <v>542</v>
      </c>
      <c r="R2531" s="90">
        <v>178.4028307263163</v>
      </c>
      <c r="S2531" s="90">
        <v>577.6513816041828</v>
      </c>
      <c r="T2531" s="90">
        <v>98.458614335276465</v>
      </c>
      <c r="U2531" s="90">
        <v>2408.9881818181821</v>
      </c>
      <c r="V2531" s="90">
        <v>0</v>
      </c>
      <c r="W2531" s="90">
        <v>4.4562600000000003</v>
      </c>
      <c r="X2531" s="90">
        <v>0</v>
      </c>
      <c r="Y2531" s="90">
        <v>795.00939845245432</v>
      </c>
      <c r="Z2531" s="90">
        <v>2574.164745787456</v>
      </c>
      <c r="AA2531" s="90">
        <v>438.75718471771916</v>
      </c>
      <c r="AB2531" s="90">
        <v>10735.077675109093</v>
      </c>
      <c r="AC2531" s="90">
        <v>0</v>
      </c>
      <c r="AD2531" s="90">
        <v>14543.009004066722</v>
      </c>
    </row>
    <row r="2532" spans="1:30" x14ac:dyDescent="0.2">
      <c r="A2532" s="89" t="s">
        <v>1117</v>
      </c>
      <c r="B2532" s="89" t="s">
        <v>577</v>
      </c>
      <c r="C2532" s="89" t="s">
        <v>4</v>
      </c>
      <c r="D2532" s="89" t="s">
        <v>1067</v>
      </c>
      <c r="E2532" s="89" t="s">
        <v>604</v>
      </c>
      <c r="F2532" s="89" t="s">
        <v>604</v>
      </c>
      <c r="G2532" s="89" t="s">
        <v>541</v>
      </c>
      <c r="H2532" s="89" t="s">
        <v>26</v>
      </c>
      <c r="I2532" s="89" t="s">
        <v>75</v>
      </c>
      <c r="J2532" s="90">
        <v>55.558084000000001</v>
      </c>
      <c r="K2532" s="90">
        <v>85.919809000000001</v>
      </c>
      <c r="L2532" s="89" t="s">
        <v>24</v>
      </c>
      <c r="M2532" s="89" t="s">
        <v>28</v>
      </c>
      <c r="N2532" s="89"/>
      <c r="O2532" s="89" t="s">
        <v>28</v>
      </c>
      <c r="P2532" s="90" t="s">
        <v>542</v>
      </c>
      <c r="Q2532" s="89" t="s">
        <v>542</v>
      </c>
      <c r="R2532" s="90">
        <v>479.9803524818098</v>
      </c>
      <c r="S2532" s="90">
        <v>295.12235540774935</v>
      </c>
      <c r="T2532" s="90">
        <v>47.077131593848343</v>
      </c>
      <c r="U2532" s="90">
        <v>2386.0969230769228</v>
      </c>
      <c r="V2532" s="90">
        <v>429.49950558686646</v>
      </c>
      <c r="W2532" s="90">
        <v>5.6776099999999996</v>
      </c>
      <c r="X2532" s="90">
        <v>43.05</v>
      </c>
      <c r="Y2532" s="90">
        <v>2725.141249054248</v>
      </c>
      <c r="Z2532" s="90">
        <v>1675.5896362865917</v>
      </c>
      <c r="AA2532" s="90">
        <v>267.28559310854928</v>
      </c>
      <c r="AB2532" s="90">
        <v>13547.327751430767</v>
      </c>
      <c r="AC2532" s="90">
        <v>2438.5306879150489</v>
      </c>
      <c r="AD2532" s="90">
        <v>20653.874917795205</v>
      </c>
    </row>
    <row r="2533" spans="1:30" x14ac:dyDescent="0.2">
      <c r="A2533" s="89" t="s">
        <v>1117</v>
      </c>
      <c r="B2533" s="89" t="s">
        <v>577</v>
      </c>
      <c r="C2533" s="89" t="s">
        <v>5</v>
      </c>
      <c r="D2533" s="89" t="s">
        <v>1067</v>
      </c>
      <c r="E2533" s="89" t="s">
        <v>604</v>
      </c>
      <c r="F2533" s="89" t="s">
        <v>604</v>
      </c>
      <c r="G2533" s="89" t="s">
        <v>541</v>
      </c>
      <c r="H2533" s="89" t="s">
        <v>26</v>
      </c>
      <c r="I2533" s="89" t="s">
        <v>75</v>
      </c>
      <c r="J2533" s="90">
        <v>55.558084000000001</v>
      </c>
      <c r="K2533" s="90">
        <v>85.919809000000001</v>
      </c>
      <c r="L2533" s="89" t="s">
        <v>24</v>
      </c>
      <c r="M2533" s="89" t="s">
        <v>28</v>
      </c>
      <c r="N2533" s="89"/>
      <c r="O2533" s="89" t="s">
        <v>28</v>
      </c>
      <c r="P2533" s="90" t="s">
        <v>542</v>
      </c>
      <c r="Q2533" s="89" t="s">
        <v>542</v>
      </c>
      <c r="R2533" s="90">
        <v>479.9803524818098</v>
      </c>
      <c r="S2533" s="90">
        <v>295.12235540774935</v>
      </c>
      <c r="T2533" s="90">
        <v>47.077131593848343</v>
      </c>
      <c r="U2533" s="90">
        <v>2386.0969230769228</v>
      </c>
      <c r="V2533" s="90">
        <v>429.49950558686646</v>
      </c>
      <c r="W2533" s="90">
        <v>8.9867100000000004</v>
      </c>
      <c r="X2533" s="90">
        <v>43.05</v>
      </c>
      <c r="Y2533" s="90">
        <v>4313.4442334518053</v>
      </c>
      <c r="Z2533" s="90">
        <v>2652.1790225663754</v>
      </c>
      <c r="AA2533" s="90">
        <v>423.06852926575289</v>
      </c>
      <c r="AB2533" s="90">
        <v>21443.161079584614</v>
      </c>
      <c r="AC2533" s="90">
        <v>3859.7875018525488</v>
      </c>
      <c r="AD2533" s="90">
        <v>32691.640366721094</v>
      </c>
    </row>
    <row r="2534" spans="1:30" x14ac:dyDescent="0.2">
      <c r="A2534" s="89" t="s">
        <v>1117</v>
      </c>
      <c r="B2534" s="89" t="s">
        <v>578</v>
      </c>
      <c r="C2534" s="89" t="s">
        <v>6</v>
      </c>
      <c r="D2534" s="89" t="s">
        <v>1067</v>
      </c>
      <c r="E2534" s="89" t="s">
        <v>604</v>
      </c>
      <c r="F2534" s="89" t="s">
        <v>604</v>
      </c>
      <c r="G2534" s="89" t="s">
        <v>541</v>
      </c>
      <c r="H2534" s="89" t="s">
        <v>26</v>
      </c>
      <c r="I2534" s="89" t="s">
        <v>75</v>
      </c>
      <c r="J2534" s="90">
        <v>55.558084000000001</v>
      </c>
      <c r="K2534" s="90">
        <v>85.919809000000001</v>
      </c>
      <c r="L2534" s="89" t="s">
        <v>24</v>
      </c>
      <c r="M2534" s="89" t="s">
        <v>28</v>
      </c>
      <c r="N2534" s="89"/>
      <c r="O2534" s="89" t="s">
        <v>28</v>
      </c>
      <c r="P2534" s="90" t="s">
        <v>542</v>
      </c>
      <c r="Q2534" s="89" t="s">
        <v>542</v>
      </c>
      <c r="R2534" s="90">
        <v>479.9803524818098</v>
      </c>
      <c r="S2534" s="90">
        <v>295.12235540774935</v>
      </c>
      <c r="T2534" s="90">
        <v>47.077131593848343</v>
      </c>
      <c r="U2534" s="90">
        <v>2353.1381818181821</v>
      </c>
      <c r="V2534" s="90">
        <v>429.49950558686646</v>
      </c>
      <c r="W2534" s="90">
        <v>1.1517599999999999</v>
      </c>
      <c r="X2534" s="90">
        <v>43.05</v>
      </c>
      <c r="Y2534" s="90">
        <v>552.82217077444921</v>
      </c>
      <c r="Z2534" s="90">
        <v>339.91012406442934</v>
      </c>
      <c r="AA2534" s="90">
        <v>54.221557084530765</v>
      </c>
      <c r="AB2534" s="90">
        <v>2710.2504322909094</v>
      </c>
      <c r="AC2534" s="90">
        <v>494.68035055472927</v>
      </c>
      <c r="AD2534" s="90">
        <v>4151.8846347690478</v>
      </c>
    </row>
    <row r="2535" spans="1:30" x14ac:dyDescent="0.2">
      <c r="A2535" s="89" t="s">
        <v>1117</v>
      </c>
      <c r="B2535" s="89" t="s">
        <v>578</v>
      </c>
      <c r="C2535" s="89" t="s">
        <v>7</v>
      </c>
      <c r="D2535" s="89" t="s">
        <v>1067</v>
      </c>
      <c r="E2535" s="89" t="s">
        <v>604</v>
      </c>
      <c r="F2535" s="89" t="s">
        <v>604</v>
      </c>
      <c r="G2535" s="89" t="s">
        <v>541</v>
      </c>
      <c r="H2535" s="89" t="s">
        <v>26</v>
      </c>
      <c r="I2535" s="89" t="s">
        <v>75</v>
      </c>
      <c r="J2535" s="90">
        <v>55.558084000000001</v>
      </c>
      <c r="K2535" s="90">
        <v>85.919809000000001</v>
      </c>
      <c r="L2535" s="89" t="s">
        <v>24</v>
      </c>
      <c r="M2535" s="89" t="s">
        <v>28</v>
      </c>
      <c r="N2535" s="89"/>
      <c r="O2535" s="89" t="s">
        <v>28</v>
      </c>
      <c r="P2535" s="90" t="s">
        <v>542</v>
      </c>
      <c r="Q2535" s="89" t="s">
        <v>542</v>
      </c>
      <c r="R2535" s="90">
        <v>479.9803524818098</v>
      </c>
      <c r="S2535" s="90">
        <v>295.12235540774935</v>
      </c>
      <c r="T2535" s="90">
        <v>47.077131593848343</v>
      </c>
      <c r="U2535" s="90">
        <v>2353.1381818181821</v>
      </c>
      <c r="V2535" s="90">
        <v>429.49950558686646</v>
      </c>
      <c r="W2535" s="90">
        <v>0.46383000000000002</v>
      </c>
      <c r="X2535" s="90">
        <v>43.05</v>
      </c>
      <c r="Y2535" s="90">
        <v>222.62928689163786</v>
      </c>
      <c r="Z2535" s="90">
        <v>136.8866021087764</v>
      </c>
      <c r="AA2535" s="90">
        <v>21.835785947174678</v>
      </c>
      <c r="AB2535" s="90">
        <v>1091.4560828727274</v>
      </c>
      <c r="AC2535" s="90">
        <v>199.21475567635628</v>
      </c>
      <c r="AD2535" s="90">
        <v>1672.0225134966727</v>
      </c>
    </row>
    <row r="2536" spans="1:30" x14ac:dyDescent="0.2">
      <c r="A2536" s="89" t="s">
        <v>1117</v>
      </c>
      <c r="B2536" s="89" t="s">
        <v>577</v>
      </c>
      <c r="C2536" s="89" t="s">
        <v>5</v>
      </c>
      <c r="D2536" s="89" t="s">
        <v>1068</v>
      </c>
      <c r="E2536" s="89" t="s">
        <v>604</v>
      </c>
      <c r="F2536" s="89" t="s">
        <v>604</v>
      </c>
      <c r="G2536" s="89" t="s">
        <v>541</v>
      </c>
      <c r="H2536" s="89" t="s">
        <v>26</v>
      </c>
      <c r="I2536" s="89" t="s">
        <v>66</v>
      </c>
      <c r="J2536" s="90">
        <v>53.734619000000002</v>
      </c>
      <c r="K2536" s="90">
        <v>87.161013999999994</v>
      </c>
      <c r="L2536" s="89" t="s">
        <v>24</v>
      </c>
      <c r="M2536" s="89" t="s">
        <v>28</v>
      </c>
      <c r="N2536" s="89"/>
      <c r="O2536" s="89" t="s">
        <v>28</v>
      </c>
      <c r="P2536" s="90" t="s">
        <v>542</v>
      </c>
      <c r="Q2536" s="89" t="s">
        <v>542</v>
      </c>
      <c r="R2536" s="90">
        <v>479.9803524818098</v>
      </c>
      <c r="S2536" s="90">
        <v>295.12235540774935</v>
      </c>
      <c r="T2536" s="90">
        <v>47.077131593848343</v>
      </c>
      <c r="U2536" s="90">
        <v>2386.0969230769228</v>
      </c>
      <c r="V2536" s="90">
        <v>1577.6255211490868</v>
      </c>
      <c r="W2536" s="90">
        <v>16.530270000000002</v>
      </c>
      <c r="X2536" s="90">
        <v>230.23</v>
      </c>
      <c r="Y2536" s="90">
        <v>7934.2048212194868</v>
      </c>
      <c r="Z2536" s="90">
        <v>4878.4522179260575</v>
      </c>
      <c r="AA2536" s="90">
        <v>778.19769607184355</v>
      </c>
      <c r="AB2536" s="90">
        <v>39442.826384630767</v>
      </c>
      <c r="AC2536" s="90">
        <v>26078.575823485116</v>
      </c>
      <c r="AD2536" s="90">
        <v>79112.256943333283</v>
      </c>
    </row>
    <row r="2537" spans="1:30" x14ac:dyDescent="0.2">
      <c r="A2537" s="89" t="s">
        <v>1117</v>
      </c>
      <c r="B2537" s="89" t="s">
        <v>577</v>
      </c>
      <c r="C2537" s="89" t="s">
        <v>4</v>
      </c>
      <c r="D2537" s="89" t="s">
        <v>1068</v>
      </c>
      <c r="E2537" s="89" t="s">
        <v>612</v>
      </c>
      <c r="F2537" s="89" t="s">
        <v>612</v>
      </c>
      <c r="G2537" s="89" t="s">
        <v>541</v>
      </c>
      <c r="H2537" s="89" t="s">
        <v>26</v>
      </c>
      <c r="I2537" s="89" t="s">
        <v>66</v>
      </c>
      <c r="J2537" s="90">
        <v>53.734619000000002</v>
      </c>
      <c r="K2537" s="90">
        <v>87.161013999999994</v>
      </c>
      <c r="L2537" s="89" t="s">
        <v>24</v>
      </c>
      <c r="M2537" s="89" t="s">
        <v>28</v>
      </c>
      <c r="N2537" s="89"/>
      <c r="O2537" s="89" t="s">
        <v>28</v>
      </c>
      <c r="P2537" s="90" t="s">
        <v>542</v>
      </c>
      <c r="Q2537" s="89" t="s">
        <v>542</v>
      </c>
      <c r="R2537" s="90">
        <v>356.34522196</v>
      </c>
      <c r="S2537" s="90">
        <v>218.96523092000001</v>
      </c>
      <c r="T2537" s="90">
        <v>11.786150933333333</v>
      </c>
      <c r="U2537" s="90">
        <v>796.42</v>
      </c>
      <c r="V2537" s="90">
        <v>1755.9179000000001</v>
      </c>
      <c r="W2537" s="90">
        <v>7.8848399999999996</v>
      </c>
      <c r="X2537" s="90">
        <v>371.23</v>
      </c>
      <c r="Y2537" s="90">
        <v>2809.7250599190861</v>
      </c>
      <c r="Z2537" s="90">
        <v>1726.5058113672528</v>
      </c>
      <c r="AA2537" s="90">
        <v>92.931914325183996</v>
      </c>
      <c r="AB2537" s="90">
        <v>6279.6442727999993</v>
      </c>
      <c r="AC2537" s="90">
        <v>13845.131694636</v>
      </c>
      <c r="AD2537" s="90">
        <v>24753.938753047521</v>
      </c>
    </row>
    <row r="2538" spans="1:30" x14ac:dyDescent="0.2">
      <c r="A2538" s="89" t="s">
        <v>1117</v>
      </c>
      <c r="B2538" s="89" t="s">
        <v>578</v>
      </c>
      <c r="C2538" s="89" t="s">
        <v>6</v>
      </c>
      <c r="D2538" s="89" t="s">
        <v>1068</v>
      </c>
      <c r="E2538" s="89" t="s">
        <v>612</v>
      </c>
      <c r="F2538" s="89" t="s">
        <v>612</v>
      </c>
      <c r="G2538" s="89" t="s">
        <v>541</v>
      </c>
      <c r="H2538" s="89" t="s">
        <v>26</v>
      </c>
      <c r="I2538" s="89" t="s">
        <v>66</v>
      </c>
      <c r="J2538" s="90">
        <v>53.734619000000002</v>
      </c>
      <c r="K2538" s="90">
        <v>87.161013999999994</v>
      </c>
      <c r="L2538" s="89" t="s">
        <v>24</v>
      </c>
      <c r="M2538" s="89" t="s">
        <v>28</v>
      </c>
      <c r="N2538" s="89"/>
      <c r="O2538" s="89" t="s">
        <v>28</v>
      </c>
      <c r="P2538" s="90" t="s">
        <v>542</v>
      </c>
      <c r="Q2538" s="89" t="s">
        <v>542</v>
      </c>
      <c r="R2538" s="90">
        <v>356.34522196</v>
      </c>
      <c r="S2538" s="90">
        <v>218.96523092000001</v>
      </c>
      <c r="T2538" s="90">
        <v>11.786150933333333</v>
      </c>
      <c r="U2538" s="90">
        <v>796.42</v>
      </c>
      <c r="V2538" s="90">
        <v>1755.9179000000001</v>
      </c>
      <c r="W2538" s="90">
        <v>9.9885599999999997</v>
      </c>
      <c r="X2538" s="90">
        <v>371.23</v>
      </c>
      <c r="Y2538" s="90">
        <v>3559.3756302607776</v>
      </c>
      <c r="Z2538" s="90">
        <v>2187.1473469582752</v>
      </c>
      <c r="AA2538" s="90">
        <v>117.726675766656</v>
      </c>
      <c r="AB2538" s="90">
        <v>7955.088955199999</v>
      </c>
      <c r="AC2538" s="90">
        <v>17539.091299224001</v>
      </c>
      <c r="AD2538" s="90">
        <v>31358.429907409707</v>
      </c>
    </row>
    <row r="2539" spans="1:30" x14ac:dyDescent="0.2">
      <c r="A2539" s="89" t="s">
        <v>1117</v>
      </c>
      <c r="B2539" s="89" t="s">
        <v>578</v>
      </c>
      <c r="C2539" s="89" t="s">
        <v>7</v>
      </c>
      <c r="D2539" s="89" t="s">
        <v>1068</v>
      </c>
      <c r="E2539" s="89" t="s">
        <v>612</v>
      </c>
      <c r="F2539" s="89" t="s">
        <v>612</v>
      </c>
      <c r="G2539" s="89" t="s">
        <v>541</v>
      </c>
      <c r="H2539" s="89" t="s">
        <v>26</v>
      </c>
      <c r="I2539" s="89" t="s">
        <v>66</v>
      </c>
      <c r="J2539" s="90">
        <v>53.734619000000002</v>
      </c>
      <c r="K2539" s="90">
        <v>87.161013999999994</v>
      </c>
      <c r="L2539" s="89" t="s">
        <v>24</v>
      </c>
      <c r="M2539" s="89" t="s">
        <v>28</v>
      </c>
      <c r="N2539" s="89"/>
      <c r="O2539" s="89" t="s">
        <v>28</v>
      </c>
      <c r="P2539" s="90" t="s">
        <v>542</v>
      </c>
      <c r="Q2539" s="89" t="s">
        <v>542</v>
      </c>
      <c r="R2539" s="90">
        <v>356.34522196</v>
      </c>
      <c r="S2539" s="90">
        <v>218.96523092000001</v>
      </c>
      <c r="T2539" s="90">
        <v>11.786150933333333</v>
      </c>
      <c r="U2539" s="90">
        <v>796.42</v>
      </c>
      <c r="V2539" s="90">
        <v>1755.9179000000001</v>
      </c>
      <c r="W2539" s="90">
        <v>5.9390200000000002</v>
      </c>
      <c r="X2539" s="90">
        <v>371.23</v>
      </c>
      <c r="Y2539" s="90">
        <v>2116.3414001248793</v>
      </c>
      <c r="Z2539" s="90">
        <v>1300.4388857384986</v>
      </c>
      <c r="AA2539" s="90">
        <v>69.998186116085336</v>
      </c>
      <c r="AB2539" s="90">
        <v>4729.9543083999997</v>
      </c>
      <c r="AC2539" s="90">
        <v>10428.431526458002</v>
      </c>
      <c r="AD2539" s="90">
        <v>18645.164306837465</v>
      </c>
    </row>
    <row r="2540" spans="1:30" x14ac:dyDescent="0.2">
      <c r="A2540" s="89" t="s">
        <v>1117</v>
      </c>
      <c r="B2540" s="89" t="s">
        <v>577</v>
      </c>
      <c r="C2540" s="89" t="s">
        <v>4</v>
      </c>
      <c r="D2540" s="89" t="s">
        <v>1070</v>
      </c>
      <c r="E2540" s="89" t="s">
        <v>612</v>
      </c>
      <c r="F2540" s="89" t="s">
        <v>612</v>
      </c>
      <c r="G2540" s="89" t="s">
        <v>541</v>
      </c>
      <c r="H2540" s="89" t="s">
        <v>26</v>
      </c>
      <c r="I2540" s="89" t="s">
        <v>72</v>
      </c>
      <c r="J2540" s="90">
        <v>55.189067000000001</v>
      </c>
      <c r="K2540" s="90">
        <v>83.268265</v>
      </c>
      <c r="L2540" s="89" t="s">
        <v>24</v>
      </c>
      <c r="M2540" s="89" t="s">
        <v>30</v>
      </c>
      <c r="N2540" s="89"/>
      <c r="O2540" s="89" t="s">
        <v>30</v>
      </c>
      <c r="P2540" s="90" t="s">
        <v>542</v>
      </c>
      <c r="Q2540" s="89" t="s">
        <v>542</v>
      </c>
      <c r="R2540" s="90">
        <v>356.34522196</v>
      </c>
      <c r="S2540" s="90">
        <v>218.96523092000001</v>
      </c>
      <c r="T2540" s="90">
        <v>11.786150933333333</v>
      </c>
      <c r="U2540" s="90">
        <v>796.42</v>
      </c>
      <c r="V2540" s="90">
        <v>0</v>
      </c>
      <c r="W2540" s="90">
        <v>74.382040000000003</v>
      </c>
      <c r="X2540" s="90">
        <v>0</v>
      </c>
      <c r="Y2540" s="90">
        <v>26505.684553637599</v>
      </c>
      <c r="Z2540" s="90">
        <v>16287.080564900678</v>
      </c>
      <c r="AA2540" s="90">
        <v>876.67795016923742</v>
      </c>
      <c r="AB2540" s="90">
        <v>59239.344296800002</v>
      </c>
      <c r="AC2540" s="90">
        <v>0</v>
      </c>
      <c r="AD2540" s="90">
        <v>102908.78736550751</v>
      </c>
    </row>
    <row r="2541" spans="1:30" x14ac:dyDescent="0.2">
      <c r="A2541" s="89" t="s">
        <v>1117</v>
      </c>
      <c r="B2541" s="89" t="s">
        <v>578</v>
      </c>
      <c r="C2541" s="89" t="s">
        <v>6</v>
      </c>
      <c r="D2541" s="89" t="s">
        <v>1070</v>
      </c>
      <c r="E2541" s="89" t="s">
        <v>612</v>
      </c>
      <c r="F2541" s="89" t="s">
        <v>612</v>
      </c>
      <c r="G2541" s="89" t="s">
        <v>541</v>
      </c>
      <c r="H2541" s="89" t="s">
        <v>26</v>
      </c>
      <c r="I2541" s="89" t="s">
        <v>72</v>
      </c>
      <c r="J2541" s="90">
        <v>55.189067000000001</v>
      </c>
      <c r="K2541" s="90">
        <v>83.268265</v>
      </c>
      <c r="L2541" s="89" t="s">
        <v>24</v>
      </c>
      <c r="M2541" s="89" t="s">
        <v>30</v>
      </c>
      <c r="N2541" s="89"/>
      <c r="O2541" s="89" t="s">
        <v>30</v>
      </c>
      <c r="P2541" s="90" t="s">
        <v>542</v>
      </c>
      <c r="Q2541" s="89" t="s">
        <v>542</v>
      </c>
      <c r="R2541" s="90">
        <v>356.34522196</v>
      </c>
      <c r="S2541" s="90">
        <v>218.96523092000001</v>
      </c>
      <c r="T2541" s="90">
        <v>11.786150933333333</v>
      </c>
      <c r="U2541" s="90">
        <v>796.42</v>
      </c>
      <c r="V2541" s="90">
        <v>0</v>
      </c>
      <c r="W2541" s="90">
        <v>47.333739999999999</v>
      </c>
      <c r="X2541" s="90">
        <v>0</v>
      </c>
      <c r="Y2541" s="90">
        <v>16867.152086496932</v>
      </c>
      <c r="Z2541" s="90">
        <v>10364.443309407241</v>
      </c>
      <c r="AA2541" s="90">
        <v>557.88260387915727</v>
      </c>
      <c r="AB2541" s="90">
        <v>37697.537210799994</v>
      </c>
      <c r="AC2541" s="90">
        <v>0</v>
      </c>
      <c r="AD2541" s="90">
        <v>65487.015210583326</v>
      </c>
    </row>
    <row r="2542" spans="1:30" x14ac:dyDescent="0.2">
      <c r="A2542" s="89" t="s">
        <v>1117</v>
      </c>
      <c r="B2542" s="89" t="s">
        <v>578</v>
      </c>
      <c r="C2542" s="89" t="s">
        <v>7</v>
      </c>
      <c r="D2542" s="89" t="s">
        <v>1070</v>
      </c>
      <c r="E2542" s="89" t="s">
        <v>612</v>
      </c>
      <c r="F2542" s="89" t="s">
        <v>612</v>
      </c>
      <c r="G2542" s="89" t="s">
        <v>541</v>
      </c>
      <c r="H2542" s="89" t="s">
        <v>26</v>
      </c>
      <c r="I2542" s="89" t="s">
        <v>72</v>
      </c>
      <c r="J2542" s="90">
        <v>55.189067000000001</v>
      </c>
      <c r="K2542" s="90">
        <v>83.268265</v>
      </c>
      <c r="L2542" s="89" t="s">
        <v>24</v>
      </c>
      <c r="M2542" s="89" t="s">
        <v>30</v>
      </c>
      <c r="N2542" s="89"/>
      <c r="O2542" s="89" t="s">
        <v>30</v>
      </c>
      <c r="P2542" s="90" t="s">
        <v>542</v>
      </c>
      <c r="Q2542" s="89" t="s">
        <v>542</v>
      </c>
      <c r="R2542" s="90">
        <v>356.34522196</v>
      </c>
      <c r="S2542" s="90">
        <v>218.96523092000001</v>
      </c>
      <c r="T2542" s="90">
        <v>11.786150933333333</v>
      </c>
      <c r="U2542" s="90">
        <v>796.42</v>
      </c>
      <c r="V2542" s="90">
        <v>0</v>
      </c>
      <c r="W2542" s="90">
        <v>13.376139999999999</v>
      </c>
      <c r="X2542" s="90">
        <v>0</v>
      </c>
      <c r="Y2542" s="90">
        <v>4766.5235772680344</v>
      </c>
      <c r="Z2542" s="90">
        <v>2928.9095839182487</v>
      </c>
      <c r="AA2542" s="90">
        <v>157.65320494539733</v>
      </c>
      <c r="AB2542" s="90">
        <v>10653.0254188</v>
      </c>
      <c r="AC2542" s="90">
        <v>0</v>
      </c>
      <c r="AD2542" s="90">
        <v>18506.11178493168</v>
      </c>
    </row>
    <row r="2543" spans="1:30" x14ac:dyDescent="0.2">
      <c r="A2543" s="89" t="s">
        <v>1117</v>
      </c>
      <c r="B2543" s="89" t="s">
        <v>577</v>
      </c>
      <c r="C2543" s="89" t="s">
        <v>4</v>
      </c>
      <c r="D2543" s="89" t="s">
        <v>1071</v>
      </c>
      <c r="E2543" s="89" t="s">
        <v>604</v>
      </c>
      <c r="F2543" s="89" t="s">
        <v>604</v>
      </c>
      <c r="G2543" s="89" t="s">
        <v>541</v>
      </c>
      <c r="H2543" s="89" t="s">
        <v>26</v>
      </c>
      <c r="I2543" s="89" t="s">
        <v>36</v>
      </c>
      <c r="J2543" s="90">
        <v>55.323185000000002</v>
      </c>
      <c r="K2543" s="90">
        <v>85.964568</v>
      </c>
      <c r="L2543" s="89" t="s">
        <v>24</v>
      </c>
      <c r="M2543" s="89" t="s">
        <v>28</v>
      </c>
      <c r="N2543" s="89"/>
      <c r="O2543" s="89" t="s">
        <v>28</v>
      </c>
      <c r="P2543" s="90" t="s">
        <v>542</v>
      </c>
      <c r="Q2543" s="89" t="s">
        <v>542</v>
      </c>
      <c r="R2543" s="90">
        <v>479.9803524818098</v>
      </c>
      <c r="S2543" s="90">
        <v>295.12235540774935</v>
      </c>
      <c r="T2543" s="90">
        <v>47.077131593848343</v>
      </c>
      <c r="U2543" s="90">
        <v>2386.0969230769228</v>
      </c>
      <c r="V2543" s="90">
        <v>0</v>
      </c>
      <c r="W2543" s="90">
        <v>4.1967699999999999</v>
      </c>
      <c r="X2543" s="90">
        <v>0</v>
      </c>
      <c r="Y2543" s="90">
        <v>2014.3671438850849</v>
      </c>
      <c r="Z2543" s="90">
        <v>1238.5606475045802</v>
      </c>
      <c r="AA2543" s="90">
        <v>197.5718935591149</v>
      </c>
      <c r="AB2543" s="90">
        <v>10013.899983861536</v>
      </c>
      <c r="AC2543" s="90">
        <v>0</v>
      </c>
      <c r="AD2543" s="90">
        <v>13464.399668810316</v>
      </c>
    </row>
    <row r="2544" spans="1:30" x14ac:dyDescent="0.2">
      <c r="A2544" s="89" t="s">
        <v>1117</v>
      </c>
      <c r="B2544" s="89" t="s">
        <v>577</v>
      </c>
      <c r="C2544" s="89" t="s">
        <v>5</v>
      </c>
      <c r="D2544" s="89" t="s">
        <v>1071</v>
      </c>
      <c r="E2544" s="89" t="s">
        <v>604</v>
      </c>
      <c r="F2544" s="89" t="s">
        <v>604</v>
      </c>
      <c r="G2544" s="89" t="s">
        <v>541</v>
      </c>
      <c r="H2544" s="89" t="s">
        <v>26</v>
      </c>
      <c r="I2544" s="89" t="s">
        <v>36</v>
      </c>
      <c r="J2544" s="90">
        <v>55.323185000000002</v>
      </c>
      <c r="K2544" s="90">
        <v>85.964568</v>
      </c>
      <c r="L2544" s="89" t="s">
        <v>24</v>
      </c>
      <c r="M2544" s="89" t="s">
        <v>28</v>
      </c>
      <c r="N2544" s="89"/>
      <c r="O2544" s="89" t="s">
        <v>28</v>
      </c>
      <c r="P2544" s="90" t="s">
        <v>542</v>
      </c>
      <c r="Q2544" s="89" t="s">
        <v>542</v>
      </c>
      <c r="R2544" s="90">
        <v>479.9803524818098</v>
      </c>
      <c r="S2544" s="90">
        <v>295.12235540774935</v>
      </c>
      <c r="T2544" s="90">
        <v>47.077131593848343</v>
      </c>
      <c r="U2544" s="90">
        <v>2386.0969230769228</v>
      </c>
      <c r="V2544" s="90">
        <v>0</v>
      </c>
      <c r="W2544" s="90">
        <v>3.66439</v>
      </c>
      <c r="X2544" s="90">
        <v>0</v>
      </c>
      <c r="Y2544" s="90">
        <v>1758.835203830819</v>
      </c>
      <c r="Z2544" s="90">
        <v>1081.4434079326027</v>
      </c>
      <c r="AA2544" s="90">
        <v>172.50897024118194</v>
      </c>
      <c r="AB2544" s="90">
        <v>8743.5897039538449</v>
      </c>
      <c r="AC2544" s="90">
        <v>0</v>
      </c>
      <c r="AD2544" s="90">
        <v>11756.377285958448</v>
      </c>
    </row>
    <row r="2545" spans="1:30" x14ac:dyDescent="0.2">
      <c r="A2545" s="89" t="s">
        <v>1117</v>
      </c>
      <c r="B2545" s="89" t="s">
        <v>578</v>
      </c>
      <c r="C2545" s="89" t="s">
        <v>6</v>
      </c>
      <c r="D2545" s="89" t="s">
        <v>1071</v>
      </c>
      <c r="E2545" s="89" t="s">
        <v>604</v>
      </c>
      <c r="F2545" s="89" t="s">
        <v>604</v>
      </c>
      <c r="G2545" s="89" t="s">
        <v>541</v>
      </c>
      <c r="H2545" s="89" t="s">
        <v>26</v>
      </c>
      <c r="I2545" s="89" t="s">
        <v>36</v>
      </c>
      <c r="J2545" s="90">
        <v>55.323185000000002</v>
      </c>
      <c r="K2545" s="90">
        <v>85.964568</v>
      </c>
      <c r="L2545" s="89" t="s">
        <v>24</v>
      </c>
      <c r="M2545" s="89" t="s">
        <v>28</v>
      </c>
      <c r="N2545" s="89"/>
      <c r="O2545" s="89" t="s">
        <v>28</v>
      </c>
      <c r="P2545" s="90" t="s">
        <v>542</v>
      </c>
      <c r="Q2545" s="89" t="s">
        <v>542</v>
      </c>
      <c r="R2545" s="90">
        <v>479.9803524818098</v>
      </c>
      <c r="S2545" s="90">
        <v>295.12235540774935</v>
      </c>
      <c r="T2545" s="90">
        <v>47.077131593848343</v>
      </c>
      <c r="U2545" s="90">
        <v>2353.1381818181821</v>
      </c>
      <c r="V2545" s="90">
        <v>0</v>
      </c>
      <c r="W2545" s="90">
        <v>8.3186</v>
      </c>
      <c r="X2545" s="90">
        <v>0</v>
      </c>
      <c r="Y2545" s="90">
        <v>3992.7645601551831</v>
      </c>
      <c r="Z2545" s="90">
        <v>2455.004825694904</v>
      </c>
      <c r="AA2545" s="90">
        <v>391.61582687658682</v>
      </c>
      <c r="AB2545" s="90">
        <v>19574.815279272731</v>
      </c>
      <c r="AC2545" s="90">
        <v>0</v>
      </c>
      <c r="AD2545" s="90">
        <v>26414.200491999403</v>
      </c>
    </row>
    <row r="2546" spans="1:30" x14ac:dyDescent="0.2">
      <c r="A2546" s="89" t="s">
        <v>1117</v>
      </c>
      <c r="B2546" s="89" t="s">
        <v>578</v>
      </c>
      <c r="C2546" s="89" t="s">
        <v>7</v>
      </c>
      <c r="D2546" s="89" t="s">
        <v>1071</v>
      </c>
      <c r="E2546" s="89" t="s">
        <v>604</v>
      </c>
      <c r="F2546" s="89" t="s">
        <v>604</v>
      </c>
      <c r="G2546" s="89" t="s">
        <v>541</v>
      </c>
      <c r="H2546" s="89" t="s">
        <v>26</v>
      </c>
      <c r="I2546" s="89" t="s">
        <v>36</v>
      </c>
      <c r="J2546" s="90">
        <v>55.323185000000002</v>
      </c>
      <c r="K2546" s="90">
        <v>85.964568</v>
      </c>
      <c r="L2546" s="89" t="s">
        <v>24</v>
      </c>
      <c r="M2546" s="89" t="s">
        <v>28</v>
      </c>
      <c r="N2546" s="89"/>
      <c r="O2546" s="89" t="s">
        <v>28</v>
      </c>
      <c r="P2546" s="90" t="s">
        <v>542</v>
      </c>
      <c r="Q2546" s="89" t="s">
        <v>542</v>
      </c>
      <c r="R2546" s="90">
        <v>479.9803524818098</v>
      </c>
      <c r="S2546" s="90">
        <v>295.12235540774935</v>
      </c>
      <c r="T2546" s="90">
        <v>47.077131593848343</v>
      </c>
      <c r="U2546" s="90">
        <v>2353.1381818181821</v>
      </c>
      <c r="V2546" s="90">
        <v>0</v>
      </c>
      <c r="W2546" s="90">
        <v>6.1307900000000002</v>
      </c>
      <c r="X2546" s="90">
        <v>0</v>
      </c>
      <c r="Y2546" s="90">
        <v>2942.6587451919549</v>
      </c>
      <c r="Z2546" s="90">
        <v>1809.3331853102757</v>
      </c>
      <c r="AA2546" s="90">
        <v>288.62000760424951</v>
      </c>
      <c r="AB2546" s="90">
        <v>14426.596033709093</v>
      </c>
      <c r="AC2546" s="90">
        <v>0</v>
      </c>
      <c r="AD2546" s="90">
        <v>19467.207971815573</v>
      </c>
    </row>
    <row r="2547" spans="1:30" x14ac:dyDescent="0.2">
      <c r="A2547" s="89" t="s">
        <v>1117</v>
      </c>
      <c r="B2547" s="89" t="s">
        <v>577</v>
      </c>
      <c r="C2547" s="89" t="s">
        <v>4</v>
      </c>
      <c r="D2547" s="89" t="s">
        <v>1079</v>
      </c>
      <c r="E2547" s="89" t="s">
        <v>605</v>
      </c>
      <c r="F2547" s="89" t="s">
        <v>605</v>
      </c>
      <c r="G2547" s="89" t="s">
        <v>541</v>
      </c>
      <c r="H2547" s="89" t="s">
        <v>26</v>
      </c>
      <c r="I2547" s="89" t="s">
        <v>45</v>
      </c>
      <c r="J2547" s="90">
        <v>56.172978000000001</v>
      </c>
      <c r="K2547" s="90">
        <v>91.40889</v>
      </c>
      <c r="L2547" s="89" t="s">
        <v>24</v>
      </c>
      <c r="M2547" s="89" t="s">
        <v>38</v>
      </c>
      <c r="N2547" s="89"/>
      <c r="O2547" s="89" t="s">
        <v>38</v>
      </c>
      <c r="P2547" s="90" t="s">
        <v>542</v>
      </c>
      <c r="Q2547" s="89" t="s">
        <v>542</v>
      </c>
      <c r="R2547" s="90">
        <v>803.68962954714027</v>
      </c>
      <c r="S2547" s="90">
        <v>496.20696348756223</v>
      </c>
      <c r="T2547" s="90">
        <v>78.169586935746437</v>
      </c>
      <c r="U2547" s="90">
        <v>2937.0238461538461</v>
      </c>
      <c r="V2547" s="90">
        <v>0</v>
      </c>
      <c r="W2547" s="90">
        <v>13.67022</v>
      </c>
      <c r="X2547" s="90">
        <v>0</v>
      </c>
      <c r="Y2547" s="90">
        <v>10986.614047627909</v>
      </c>
      <c r="Z2547" s="90">
        <v>6783.2583564069437</v>
      </c>
      <c r="AA2547" s="90">
        <v>1068.5954507207798</v>
      </c>
      <c r="AB2547" s="90">
        <v>40149.762122169232</v>
      </c>
      <c r="AC2547" s="90">
        <v>0</v>
      </c>
      <c r="AD2547" s="90">
        <v>58988.229976924864</v>
      </c>
    </row>
    <row r="2548" spans="1:30" x14ac:dyDescent="0.2">
      <c r="A2548" s="89" t="s">
        <v>1117</v>
      </c>
      <c r="B2548" s="89" t="s">
        <v>577</v>
      </c>
      <c r="C2548" s="89" t="s">
        <v>5</v>
      </c>
      <c r="D2548" s="89" t="s">
        <v>1079</v>
      </c>
      <c r="E2548" s="89" t="s">
        <v>605</v>
      </c>
      <c r="F2548" s="89" t="s">
        <v>605</v>
      </c>
      <c r="G2548" s="89" t="s">
        <v>541</v>
      </c>
      <c r="H2548" s="89" t="s">
        <v>26</v>
      </c>
      <c r="I2548" s="89" t="s">
        <v>45</v>
      </c>
      <c r="J2548" s="90">
        <v>56.172978000000001</v>
      </c>
      <c r="K2548" s="90">
        <v>91.40889</v>
      </c>
      <c r="L2548" s="89" t="s">
        <v>24</v>
      </c>
      <c r="M2548" s="89" t="s">
        <v>38</v>
      </c>
      <c r="N2548" s="89"/>
      <c r="O2548" s="89" t="s">
        <v>38</v>
      </c>
      <c r="P2548" s="90" t="s">
        <v>542</v>
      </c>
      <c r="Q2548" s="89" t="s">
        <v>542</v>
      </c>
      <c r="R2548" s="90">
        <v>803.68962954714027</v>
      </c>
      <c r="S2548" s="90">
        <v>496.20696348756223</v>
      </c>
      <c r="T2548" s="90">
        <v>78.169586935746437</v>
      </c>
      <c r="U2548" s="90">
        <v>2937.0238461538461</v>
      </c>
      <c r="V2548" s="90">
        <v>0</v>
      </c>
      <c r="W2548" s="90">
        <v>4.9328000000000003</v>
      </c>
      <c r="X2548" s="90">
        <v>0</v>
      </c>
      <c r="Y2548" s="90">
        <v>3964.4402046301338</v>
      </c>
      <c r="Z2548" s="90">
        <v>2447.689709491447</v>
      </c>
      <c r="AA2548" s="90">
        <v>385.59493843665007</v>
      </c>
      <c r="AB2548" s="90">
        <v>14487.751228307692</v>
      </c>
      <c r="AC2548" s="90">
        <v>0</v>
      </c>
      <c r="AD2548" s="90">
        <v>21285.476080865923</v>
      </c>
    </row>
    <row r="2549" spans="1:30" x14ac:dyDescent="0.2">
      <c r="A2549" s="89" t="s">
        <v>1117</v>
      </c>
      <c r="B2549" s="89" t="s">
        <v>578</v>
      </c>
      <c r="C2549" s="89" t="s">
        <v>6</v>
      </c>
      <c r="D2549" s="89" t="s">
        <v>1079</v>
      </c>
      <c r="E2549" s="89" t="s">
        <v>605</v>
      </c>
      <c r="F2549" s="89" t="s">
        <v>605</v>
      </c>
      <c r="G2549" s="89" t="s">
        <v>541</v>
      </c>
      <c r="H2549" s="89" t="s">
        <v>26</v>
      </c>
      <c r="I2549" s="89" t="s">
        <v>45</v>
      </c>
      <c r="J2549" s="90">
        <v>56.172978000000001</v>
      </c>
      <c r="K2549" s="90">
        <v>91.40889</v>
      </c>
      <c r="L2549" s="89" t="s">
        <v>24</v>
      </c>
      <c r="M2549" s="89" t="s">
        <v>38</v>
      </c>
      <c r="N2549" s="89"/>
      <c r="O2549" s="89" t="s">
        <v>38</v>
      </c>
      <c r="P2549" s="90" t="s">
        <v>542</v>
      </c>
      <c r="Q2549" s="89" t="s">
        <v>542</v>
      </c>
      <c r="R2549" s="90">
        <v>803.68962954714027</v>
      </c>
      <c r="S2549" s="90">
        <v>496.20696348756223</v>
      </c>
      <c r="T2549" s="90">
        <v>78.169586935746437</v>
      </c>
      <c r="U2549" s="90">
        <v>2899.8109090909093</v>
      </c>
      <c r="V2549" s="90">
        <v>0</v>
      </c>
      <c r="W2549" s="90">
        <v>5.6233000000000004</v>
      </c>
      <c r="X2549" s="90">
        <v>0</v>
      </c>
      <c r="Y2549" s="90">
        <v>4519.3878938324342</v>
      </c>
      <c r="Z2549" s="90">
        <v>2790.3206177796087</v>
      </c>
      <c r="AA2549" s="90">
        <v>439.57103821578295</v>
      </c>
      <c r="AB2549" s="90">
        <v>16306.506685090912</v>
      </c>
      <c r="AC2549" s="90">
        <v>0</v>
      </c>
      <c r="AD2549" s="90">
        <v>24055.786234918738</v>
      </c>
    </row>
    <row r="2550" spans="1:30" x14ac:dyDescent="0.2">
      <c r="A2550" s="89" t="s">
        <v>1117</v>
      </c>
      <c r="B2550" s="89" t="s">
        <v>578</v>
      </c>
      <c r="C2550" s="89" t="s">
        <v>7</v>
      </c>
      <c r="D2550" s="89" t="s">
        <v>1079</v>
      </c>
      <c r="E2550" s="89" t="s">
        <v>605</v>
      </c>
      <c r="F2550" s="89" t="s">
        <v>605</v>
      </c>
      <c r="G2550" s="89" t="s">
        <v>541</v>
      </c>
      <c r="H2550" s="89" t="s">
        <v>26</v>
      </c>
      <c r="I2550" s="89" t="s">
        <v>45</v>
      </c>
      <c r="J2550" s="90">
        <v>56.172978000000001</v>
      </c>
      <c r="K2550" s="90">
        <v>91.40889</v>
      </c>
      <c r="L2550" s="89" t="s">
        <v>24</v>
      </c>
      <c r="M2550" s="89" t="s">
        <v>38</v>
      </c>
      <c r="N2550" s="89"/>
      <c r="O2550" s="89" t="s">
        <v>38</v>
      </c>
      <c r="P2550" s="90" t="s">
        <v>542</v>
      </c>
      <c r="Q2550" s="89" t="s">
        <v>542</v>
      </c>
      <c r="R2550" s="90">
        <v>803.68962954714027</v>
      </c>
      <c r="S2550" s="90">
        <v>496.20696348756223</v>
      </c>
      <c r="T2550" s="90">
        <v>78.169586935746437</v>
      </c>
      <c r="U2550" s="90">
        <v>2899.8109090909093</v>
      </c>
      <c r="V2550" s="90">
        <v>0</v>
      </c>
      <c r="W2550" s="90">
        <v>4.2581300000000004</v>
      </c>
      <c r="X2550" s="90">
        <v>0</v>
      </c>
      <c r="Y2550" s="90">
        <v>3422.2149222635649</v>
      </c>
      <c r="Z2550" s="90">
        <v>2112.9137574352935</v>
      </c>
      <c r="AA2550" s="90">
        <v>332.85626321871001</v>
      </c>
      <c r="AB2550" s="90">
        <v>12347.771826327275</v>
      </c>
      <c r="AC2550" s="90">
        <v>0</v>
      </c>
      <c r="AD2550" s="90">
        <v>18215.756769244843</v>
      </c>
    </row>
    <row r="2551" spans="1:30" x14ac:dyDescent="0.2">
      <c r="A2551" s="89" t="s">
        <v>1117</v>
      </c>
      <c r="B2551" s="89" t="s">
        <v>577</v>
      </c>
      <c r="C2551" s="89" t="s">
        <v>5</v>
      </c>
      <c r="D2551" s="89" t="s">
        <v>1083</v>
      </c>
      <c r="E2551" s="89" t="s">
        <v>611</v>
      </c>
      <c r="F2551" s="89" t="s">
        <v>611</v>
      </c>
      <c r="G2551" s="89" t="s">
        <v>541</v>
      </c>
      <c r="H2551" s="89" t="s">
        <v>26</v>
      </c>
      <c r="I2551" s="89" t="s">
        <v>64</v>
      </c>
      <c r="J2551" s="90">
        <v>54.954075000000003</v>
      </c>
      <c r="K2551" s="90">
        <v>82.860146999999998</v>
      </c>
      <c r="L2551" s="89" t="s">
        <v>24</v>
      </c>
      <c r="M2551" s="89" t="s">
        <v>30</v>
      </c>
      <c r="N2551" s="89"/>
      <c r="O2551" s="89" t="s">
        <v>30</v>
      </c>
      <c r="P2551" s="90" t="s">
        <v>542</v>
      </c>
      <c r="Q2551" s="89" t="s">
        <v>542</v>
      </c>
      <c r="R2551" s="90">
        <v>352.94118685121134</v>
      </c>
      <c r="S2551" s="90">
        <v>461.18097968179353</v>
      </c>
      <c r="T2551" s="90">
        <v>98.754767845728466</v>
      </c>
      <c r="U2551" s="90">
        <v>2028.6876923076925</v>
      </c>
      <c r="V2551" s="90">
        <v>628.28228045543176</v>
      </c>
      <c r="W2551" s="90">
        <v>29.390339999999998</v>
      </c>
      <c r="X2551" s="90">
        <v>71.06</v>
      </c>
      <c r="Y2551" s="90">
        <v>10373.06148156063</v>
      </c>
      <c r="Z2551" s="90">
        <v>13554.265794381003</v>
      </c>
      <c r="AA2551" s="90">
        <v>2902.436203607027</v>
      </c>
      <c r="AB2551" s="90">
        <v>59623.821030738465</v>
      </c>
      <c r="AC2551" s="90">
        <v>18465.429838560492</v>
      </c>
      <c r="AD2551" s="90">
        <v>104919.01434884762</v>
      </c>
    </row>
    <row r="2552" spans="1:30" x14ac:dyDescent="0.2">
      <c r="A2552" s="89" t="s">
        <v>1117</v>
      </c>
      <c r="B2552" s="89" t="s">
        <v>577</v>
      </c>
      <c r="C2552" s="89" t="s">
        <v>9</v>
      </c>
      <c r="D2552" s="89" t="s">
        <v>1083</v>
      </c>
      <c r="E2552" s="89" t="s">
        <v>611</v>
      </c>
      <c r="F2552" s="89" t="s">
        <v>611</v>
      </c>
      <c r="G2552" s="89" t="s">
        <v>541</v>
      </c>
      <c r="H2552" s="89" t="s">
        <v>26</v>
      </c>
      <c r="I2552" s="89" t="s">
        <v>64</v>
      </c>
      <c r="J2552" s="90">
        <v>54.954075000000003</v>
      </c>
      <c r="K2552" s="90">
        <v>82.860146999999998</v>
      </c>
      <c r="L2552" s="89" t="s">
        <v>24</v>
      </c>
      <c r="M2552" s="89" t="s">
        <v>30</v>
      </c>
      <c r="N2552" s="89"/>
      <c r="O2552" s="89" t="s">
        <v>30</v>
      </c>
      <c r="P2552" s="90" t="s">
        <v>542</v>
      </c>
      <c r="Q2552" s="89" t="s">
        <v>542</v>
      </c>
      <c r="R2552" s="90">
        <v>352.94118685121134</v>
      </c>
      <c r="S2552" s="90">
        <v>461.18097968179353</v>
      </c>
      <c r="T2552" s="90">
        <v>98.754767845728466</v>
      </c>
      <c r="U2552" s="90">
        <v>2028.6876923076925</v>
      </c>
      <c r="V2552" s="90">
        <v>628.28228045543176</v>
      </c>
      <c r="W2552" s="90">
        <v>1.4196800000000001</v>
      </c>
      <c r="X2552" s="90">
        <v>71.06</v>
      </c>
      <c r="Y2552" s="90">
        <v>501.06354414892775</v>
      </c>
      <c r="Z2552" s="90">
        <v>654.72941323464863</v>
      </c>
      <c r="AA2552" s="90">
        <v>140.2001688152238</v>
      </c>
      <c r="AB2552" s="90">
        <v>2880.0873430153852</v>
      </c>
      <c r="AC2552" s="90">
        <v>891.95978791696734</v>
      </c>
      <c r="AD2552" s="90">
        <v>5068.0402571311533</v>
      </c>
    </row>
    <row r="2553" spans="1:30" x14ac:dyDescent="0.2">
      <c r="A2553" s="89" t="s">
        <v>1117</v>
      </c>
      <c r="B2553" s="89" t="s">
        <v>577</v>
      </c>
      <c r="C2553" s="89" t="s">
        <v>4</v>
      </c>
      <c r="D2553" s="89" t="s">
        <v>1083</v>
      </c>
      <c r="E2553" s="89" t="s">
        <v>612</v>
      </c>
      <c r="F2553" s="89" t="s">
        <v>612</v>
      </c>
      <c r="G2553" s="89" t="s">
        <v>541</v>
      </c>
      <c r="H2553" s="89" t="s">
        <v>26</v>
      </c>
      <c r="I2553" s="89" t="s">
        <v>64</v>
      </c>
      <c r="J2553" s="90">
        <v>54.954075000000003</v>
      </c>
      <c r="K2553" s="90">
        <v>82.860146999999998</v>
      </c>
      <c r="L2553" s="89" t="s">
        <v>24</v>
      </c>
      <c r="M2553" s="89" t="s">
        <v>30</v>
      </c>
      <c r="N2553" s="89"/>
      <c r="O2553" s="89" t="s">
        <v>30</v>
      </c>
      <c r="P2553" s="90" t="s">
        <v>542</v>
      </c>
      <c r="Q2553" s="89" t="s">
        <v>542</v>
      </c>
      <c r="R2553" s="90">
        <v>356.34522196</v>
      </c>
      <c r="S2553" s="90">
        <v>218.96523092000001</v>
      </c>
      <c r="T2553" s="90">
        <v>11.786150933333333</v>
      </c>
      <c r="U2553" s="90">
        <v>796.42</v>
      </c>
      <c r="V2553" s="90">
        <v>453.04227484571237</v>
      </c>
      <c r="W2553" s="90">
        <v>37.787430000000001</v>
      </c>
      <c r="X2553" s="90">
        <v>51.24</v>
      </c>
      <c r="Y2553" s="90">
        <v>13465.370130647963</v>
      </c>
      <c r="Z2553" s="90">
        <v>8274.1333358233369</v>
      </c>
      <c r="AA2553" s="90">
        <v>445.368353362768</v>
      </c>
      <c r="AB2553" s="90">
        <v>30094.665000599998</v>
      </c>
      <c r="AC2553" s="90">
        <v>17119.303247773118</v>
      </c>
      <c r="AD2553" s="90">
        <v>69398.840068207181</v>
      </c>
    </row>
    <row r="2554" spans="1:30" x14ac:dyDescent="0.2">
      <c r="A2554" s="89" t="s">
        <v>1117</v>
      </c>
      <c r="B2554" s="89" t="s">
        <v>578</v>
      </c>
      <c r="C2554" s="89" t="s">
        <v>6</v>
      </c>
      <c r="D2554" s="89" t="s">
        <v>1083</v>
      </c>
      <c r="E2554" s="89" t="s">
        <v>612</v>
      </c>
      <c r="F2554" s="89" t="s">
        <v>612</v>
      </c>
      <c r="G2554" s="89" t="s">
        <v>541</v>
      </c>
      <c r="H2554" s="89" t="s">
        <v>26</v>
      </c>
      <c r="I2554" s="89" t="s">
        <v>64</v>
      </c>
      <c r="J2554" s="90">
        <v>54.954075000000003</v>
      </c>
      <c r="K2554" s="90">
        <v>82.860146999999998</v>
      </c>
      <c r="L2554" s="89" t="s">
        <v>24</v>
      </c>
      <c r="M2554" s="89" t="s">
        <v>30</v>
      </c>
      <c r="N2554" s="89"/>
      <c r="O2554" s="89" t="s">
        <v>30</v>
      </c>
      <c r="P2554" s="90" t="s">
        <v>542</v>
      </c>
      <c r="Q2554" s="89" t="s">
        <v>542</v>
      </c>
      <c r="R2554" s="90">
        <v>356.34522196</v>
      </c>
      <c r="S2554" s="90">
        <v>218.96523092000001</v>
      </c>
      <c r="T2554" s="90">
        <v>11.786150933333333</v>
      </c>
      <c r="U2554" s="90">
        <v>796.42</v>
      </c>
      <c r="V2554" s="90">
        <v>453.04227484571237</v>
      </c>
      <c r="W2554" s="90">
        <v>5.13659</v>
      </c>
      <c r="X2554" s="90">
        <v>51.24</v>
      </c>
      <c r="Y2554" s="90">
        <v>1830.3993036675165</v>
      </c>
      <c r="Z2554" s="90">
        <v>1124.7346154913628</v>
      </c>
      <c r="AA2554" s="90">
        <v>60.540625022650666</v>
      </c>
      <c r="AB2554" s="90">
        <v>4090.8830077999996</v>
      </c>
      <c r="AC2554" s="90">
        <v>2327.0924185497379</v>
      </c>
      <c r="AD2554" s="90">
        <v>9433.6499705312672</v>
      </c>
    </row>
    <row r="2555" spans="1:30" x14ac:dyDescent="0.2">
      <c r="A2555" s="89" t="s">
        <v>1117</v>
      </c>
      <c r="B2555" s="89" t="s">
        <v>578</v>
      </c>
      <c r="C2555" s="89" t="s">
        <v>7</v>
      </c>
      <c r="D2555" s="89" t="s">
        <v>1083</v>
      </c>
      <c r="E2555" s="89" t="s">
        <v>612</v>
      </c>
      <c r="F2555" s="89" t="s">
        <v>612</v>
      </c>
      <c r="G2555" s="89" t="s">
        <v>541</v>
      </c>
      <c r="H2555" s="89" t="s">
        <v>26</v>
      </c>
      <c r="I2555" s="89" t="s">
        <v>64</v>
      </c>
      <c r="J2555" s="90">
        <v>54.954075000000003</v>
      </c>
      <c r="K2555" s="90">
        <v>82.860146999999998</v>
      </c>
      <c r="L2555" s="89" t="s">
        <v>24</v>
      </c>
      <c r="M2555" s="89" t="s">
        <v>30</v>
      </c>
      <c r="N2555" s="89"/>
      <c r="O2555" s="89" t="s">
        <v>30</v>
      </c>
      <c r="P2555" s="90" t="s">
        <v>542</v>
      </c>
      <c r="Q2555" s="89" t="s">
        <v>542</v>
      </c>
      <c r="R2555" s="90">
        <v>356.34522196</v>
      </c>
      <c r="S2555" s="90">
        <v>218.96523092000001</v>
      </c>
      <c r="T2555" s="90">
        <v>11.786150933333333</v>
      </c>
      <c r="U2555" s="90">
        <v>796.42</v>
      </c>
      <c r="V2555" s="90">
        <v>453.04227484571237</v>
      </c>
      <c r="W2555" s="90">
        <v>3.0877699999999999</v>
      </c>
      <c r="X2555" s="90">
        <v>51.24</v>
      </c>
      <c r="Y2555" s="90">
        <v>1100.3120860114291</v>
      </c>
      <c r="Z2555" s="90">
        <v>676.11427107784846</v>
      </c>
      <c r="AA2555" s="90">
        <v>36.392923267418666</v>
      </c>
      <c r="AB2555" s="90">
        <v>2459.1617833999999</v>
      </c>
      <c r="AC2555" s="90">
        <v>1398.8903450003452</v>
      </c>
      <c r="AD2555" s="90">
        <v>5670.8714087570415</v>
      </c>
    </row>
    <row r="2556" spans="1:30" x14ac:dyDescent="0.2">
      <c r="A2556" s="89" t="s">
        <v>1117</v>
      </c>
      <c r="B2556" s="89" t="s">
        <v>577</v>
      </c>
      <c r="C2556" s="89" t="s">
        <v>5</v>
      </c>
      <c r="D2556" s="89" t="s">
        <v>1084</v>
      </c>
      <c r="E2556" s="89" t="s">
        <v>611</v>
      </c>
      <c r="F2556" s="89" t="s">
        <v>611</v>
      </c>
      <c r="G2556" s="89" t="s">
        <v>541</v>
      </c>
      <c r="H2556" s="89" t="s">
        <v>26</v>
      </c>
      <c r="I2556" s="89" t="s">
        <v>67</v>
      </c>
      <c r="J2556" s="90">
        <v>54.955632000000001</v>
      </c>
      <c r="K2556" s="90">
        <v>82.926646000000005</v>
      </c>
      <c r="L2556" s="89" t="s">
        <v>24</v>
      </c>
      <c r="M2556" s="89" t="s">
        <v>30</v>
      </c>
      <c r="N2556" s="89"/>
      <c r="O2556" s="89" t="s">
        <v>30</v>
      </c>
      <c r="P2556" s="90" t="s">
        <v>542</v>
      </c>
      <c r="Q2556" s="89" t="s">
        <v>542</v>
      </c>
      <c r="R2556" s="90">
        <v>352.94118685121134</v>
      </c>
      <c r="S2556" s="90">
        <v>461.18097968179353</v>
      </c>
      <c r="T2556" s="90">
        <v>98.754767845728466</v>
      </c>
      <c r="U2556" s="90">
        <v>2028.6876923076925</v>
      </c>
      <c r="V2556" s="90">
        <v>597.15993838952807</v>
      </c>
      <c r="W2556" s="90">
        <v>35.414070000000002</v>
      </c>
      <c r="X2556" s="90">
        <v>67.540000000000006</v>
      </c>
      <c r="Y2556" s="90">
        <v>12499.083897031878</v>
      </c>
      <c r="Z2556" s="90">
        <v>16332.295497119614</v>
      </c>
      <c r="AA2556" s="90">
        <v>3497.3082613223773</v>
      </c>
      <c r="AB2556" s="90">
        <v>71844.087943523089</v>
      </c>
      <c r="AC2556" s="90">
        <v>21147.863859322435</v>
      </c>
      <c r="AD2556" s="90">
        <v>125320.63945831939</v>
      </c>
    </row>
    <row r="2557" spans="1:30" x14ac:dyDescent="0.2">
      <c r="A2557" s="89" t="s">
        <v>1117</v>
      </c>
      <c r="B2557" s="89" t="s">
        <v>577</v>
      </c>
      <c r="C2557" s="89" t="s">
        <v>9</v>
      </c>
      <c r="D2557" s="89" t="s">
        <v>1084</v>
      </c>
      <c r="E2557" s="89" t="s">
        <v>611</v>
      </c>
      <c r="F2557" s="89" t="s">
        <v>611</v>
      </c>
      <c r="G2557" s="89" t="s">
        <v>541</v>
      </c>
      <c r="H2557" s="89" t="s">
        <v>26</v>
      </c>
      <c r="I2557" s="89" t="s">
        <v>67</v>
      </c>
      <c r="J2557" s="90">
        <v>54.955632000000001</v>
      </c>
      <c r="K2557" s="90">
        <v>82.926646000000005</v>
      </c>
      <c r="L2557" s="89" t="s">
        <v>24</v>
      </c>
      <c r="M2557" s="89" t="s">
        <v>30</v>
      </c>
      <c r="N2557" s="89"/>
      <c r="O2557" s="89" t="s">
        <v>30</v>
      </c>
      <c r="P2557" s="90" t="s">
        <v>542</v>
      </c>
      <c r="Q2557" s="89" t="s">
        <v>542</v>
      </c>
      <c r="R2557" s="90">
        <v>352.94118685121134</v>
      </c>
      <c r="S2557" s="90">
        <v>461.18097968179353</v>
      </c>
      <c r="T2557" s="90">
        <v>98.754767845728466</v>
      </c>
      <c r="U2557" s="90">
        <v>2028.6876923076925</v>
      </c>
      <c r="V2557" s="90">
        <v>597.15993838952807</v>
      </c>
      <c r="W2557" s="90">
        <v>2.9064100000000002</v>
      </c>
      <c r="X2557" s="90">
        <v>67.540000000000006</v>
      </c>
      <c r="Y2557" s="90">
        <v>1025.7917948762292</v>
      </c>
      <c r="Z2557" s="90">
        <v>1340.3810111569617</v>
      </c>
      <c r="AA2557" s="90">
        <v>287.02184481450371</v>
      </c>
      <c r="AB2557" s="90">
        <v>5896.1981958000006</v>
      </c>
      <c r="AC2557" s="90">
        <v>1735.5916165347085</v>
      </c>
      <c r="AD2557" s="90">
        <v>10284.984463182403</v>
      </c>
    </row>
    <row r="2558" spans="1:30" x14ac:dyDescent="0.2">
      <c r="A2558" s="89" t="s">
        <v>1117</v>
      </c>
      <c r="B2558" s="89" t="s">
        <v>577</v>
      </c>
      <c r="C2558" s="89" t="s">
        <v>4</v>
      </c>
      <c r="D2558" s="89" t="s">
        <v>1084</v>
      </c>
      <c r="E2558" s="89" t="s">
        <v>612</v>
      </c>
      <c r="F2558" s="89" t="s">
        <v>612</v>
      </c>
      <c r="G2558" s="89" t="s">
        <v>541</v>
      </c>
      <c r="H2558" s="89" t="s">
        <v>26</v>
      </c>
      <c r="I2558" s="89" t="s">
        <v>67</v>
      </c>
      <c r="J2558" s="90">
        <v>54.955632000000001</v>
      </c>
      <c r="K2558" s="90">
        <v>82.926646000000005</v>
      </c>
      <c r="L2558" s="89" t="s">
        <v>24</v>
      </c>
      <c r="M2558" s="89" t="s">
        <v>30</v>
      </c>
      <c r="N2558" s="89"/>
      <c r="O2558" s="89" t="s">
        <v>30</v>
      </c>
      <c r="P2558" s="90" t="s">
        <v>542</v>
      </c>
      <c r="Q2558" s="89" t="s">
        <v>542</v>
      </c>
      <c r="R2558" s="90">
        <v>356.34522196</v>
      </c>
      <c r="S2558" s="90">
        <v>218.96523092000001</v>
      </c>
      <c r="T2558" s="90">
        <v>11.786150933333333</v>
      </c>
      <c r="U2558" s="90">
        <v>796.42</v>
      </c>
      <c r="V2558" s="90">
        <v>419.1767217309266</v>
      </c>
      <c r="W2558" s="90">
        <v>19.909050000000001</v>
      </c>
      <c r="X2558" s="90">
        <v>47.97</v>
      </c>
      <c r="Y2558" s="90">
        <v>7094.4948412627382</v>
      </c>
      <c r="Z2558" s="90">
        <v>4359.3897306478266</v>
      </c>
      <c r="AA2558" s="90">
        <v>234.65106823928002</v>
      </c>
      <c r="AB2558" s="90">
        <v>15855.965601</v>
      </c>
      <c r="AC2558" s="90">
        <v>8345.4103117771047</v>
      </c>
      <c r="AD2558" s="90">
        <v>35889.911552926947</v>
      </c>
    </row>
    <row r="2559" spans="1:30" x14ac:dyDescent="0.2">
      <c r="A2559" s="89" t="s">
        <v>1117</v>
      </c>
      <c r="B2559" s="89" t="s">
        <v>578</v>
      </c>
      <c r="C2559" s="89" t="s">
        <v>6</v>
      </c>
      <c r="D2559" s="89" t="s">
        <v>1084</v>
      </c>
      <c r="E2559" s="89" t="s">
        <v>612</v>
      </c>
      <c r="F2559" s="89" t="s">
        <v>612</v>
      </c>
      <c r="G2559" s="89" t="s">
        <v>541</v>
      </c>
      <c r="H2559" s="89" t="s">
        <v>26</v>
      </c>
      <c r="I2559" s="89" t="s">
        <v>67</v>
      </c>
      <c r="J2559" s="90">
        <v>54.955632000000001</v>
      </c>
      <c r="K2559" s="90">
        <v>82.926646000000005</v>
      </c>
      <c r="L2559" s="89" t="s">
        <v>24</v>
      </c>
      <c r="M2559" s="89" t="s">
        <v>30</v>
      </c>
      <c r="N2559" s="89"/>
      <c r="O2559" s="89" t="s">
        <v>30</v>
      </c>
      <c r="P2559" s="90" t="s">
        <v>542</v>
      </c>
      <c r="Q2559" s="89" t="s">
        <v>542</v>
      </c>
      <c r="R2559" s="90">
        <v>356.34522196</v>
      </c>
      <c r="S2559" s="90">
        <v>218.96523092000001</v>
      </c>
      <c r="T2559" s="90">
        <v>11.786150933333333</v>
      </c>
      <c r="U2559" s="90">
        <v>796.42</v>
      </c>
      <c r="V2559" s="90">
        <v>419.1767217309266</v>
      </c>
      <c r="W2559" s="90">
        <v>7.3020899999999997</v>
      </c>
      <c r="X2559" s="90">
        <v>47.97</v>
      </c>
      <c r="Y2559" s="90">
        <v>2602.0648818218965</v>
      </c>
      <c r="Z2559" s="90">
        <v>1598.9038230486228</v>
      </c>
      <c r="AA2559" s="90">
        <v>86.063534868784004</v>
      </c>
      <c r="AB2559" s="90">
        <v>5815.5305177999999</v>
      </c>
      <c r="AC2559" s="90">
        <v>3060.8661479841817</v>
      </c>
      <c r="AD2559" s="90">
        <v>13163.428905523484</v>
      </c>
    </row>
    <row r="2560" spans="1:30" x14ac:dyDescent="0.2">
      <c r="A2560" s="89" t="s">
        <v>1117</v>
      </c>
      <c r="B2560" s="89" t="s">
        <v>578</v>
      </c>
      <c r="C2560" s="89" t="s">
        <v>7</v>
      </c>
      <c r="D2560" s="89" t="s">
        <v>1084</v>
      </c>
      <c r="E2560" s="89" t="s">
        <v>612</v>
      </c>
      <c r="F2560" s="89" t="s">
        <v>612</v>
      </c>
      <c r="G2560" s="89" t="s">
        <v>541</v>
      </c>
      <c r="H2560" s="89" t="s">
        <v>26</v>
      </c>
      <c r="I2560" s="89" t="s">
        <v>67</v>
      </c>
      <c r="J2560" s="90">
        <v>54.955632000000001</v>
      </c>
      <c r="K2560" s="90">
        <v>82.926646000000005</v>
      </c>
      <c r="L2560" s="89" t="s">
        <v>24</v>
      </c>
      <c r="M2560" s="89" t="s">
        <v>30</v>
      </c>
      <c r="N2560" s="89"/>
      <c r="O2560" s="89" t="s">
        <v>30</v>
      </c>
      <c r="P2560" s="90" t="s">
        <v>542</v>
      </c>
      <c r="Q2560" s="89" t="s">
        <v>542</v>
      </c>
      <c r="R2560" s="90">
        <v>356.34522196</v>
      </c>
      <c r="S2560" s="90">
        <v>218.96523092000001</v>
      </c>
      <c r="T2560" s="90">
        <v>11.786150933333333</v>
      </c>
      <c r="U2560" s="90">
        <v>796.42</v>
      </c>
      <c r="V2560" s="90">
        <v>419.1767217309266</v>
      </c>
      <c r="W2560" s="90">
        <v>1.55538</v>
      </c>
      <c r="X2560" s="90">
        <v>47.97</v>
      </c>
      <c r="Y2560" s="90">
        <v>554.25223133214479</v>
      </c>
      <c r="Z2560" s="90">
        <v>340.57414086834962</v>
      </c>
      <c r="AA2560" s="90">
        <v>18.331943438688</v>
      </c>
      <c r="AB2560" s="90">
        <v>1238.7357396</v>
      </c>
      <c r="AC2560" s="90">
        <v>651.97908944584856</v>
      </c>
      <c r="AD2560" s="90">
        <v>2803.8731446850306</v>
      </c>
    </row>
    <row r="2561" spans="1:30" x14ac:dyDescent="0.2">
      <c r="A2561" s="89" t="s">
        <v>1117</v>
      </c>
      <c r="B2561" s="89" t="s">
        <v>577</v>
      </c>
      <c r="C2561" s="89" t="s">
        <v>4</v>
      </c>
      <c r="D2561" s="89" t="s">
        <v>1085</v>
      </c>
      <c r="E2561" s="89" t="s">
        <v>608</v>
      </c>
      <c r="F2561" s="89" t="s">
        <v>608</v>
      </c>
      <c r="G2561" s="89" t="s">
        <v>541</v>
      </c>
      <c r="H2561" s="89" t="s">
        <v>26</v>
      </c>
      <c r="I2561" s="89" t="s">
        <v>29</v>
      </c>
      <c r="J2561" s="90">
        <v>55.347185000000003</v>
      </c>
      <c r="K2561" s="90">
        <v>78.385527999999994</v>
      </c>
      <c r="L2561" s="89" t="s">
        <v>24</v>
      </c>
      <c r="M2561" s="89" t="s">
        <v>30</v>
      </c>
      <c r="N2561" s="89"/>
      <c r="O2561" s="89" t="s">
        <v>30</v>
      </c>
      <c r="P2561" s="90" t="s">
        <v>542</v>
      </c>
      <c r="Q2561" s="89" t="s">
        <v>542</v>
      </c>
      <c r="R2561" s="90">
        <v>37.246755611111105</v>
      </c>
      <c r="S2561" s="90">
        <v>189.01297827777779</v>
      </c>
      <c r="T2561" s="90">
        <v>16.034161722222223</v>
      </c>
      <c r="U2561" s="90">
        <v>0</v>
      </c>
      <c r="V2561" s="90">
        <v>1940.2528200000002</v>
      </c>
      <c r="W2561" s="90">
        <v>6.68065</v>
      </c>
      <c r="X2561" s="90">
        <v>354.19</v>
      </c>
      <c r="Y2561" s="90">
        <v>248.8325378733694</v>
      </c>
      <c r="Z2561" s="90">
        <v>1262.7295533314361</v>
      </c>
      <c r="AA2561" s="90">
        <v>107.11862250956389</v>
      </c>
      <c r="AB2561" s="90">
        <v>0</v>
      </c>
      <c r="AC2561" s="90">
        <v>12962.150001933001</v>
      </c>
      <c r="AD2561" s="90">
        <v>14580.830715647371</v>
      </c>
    </row>
    <row r="2562" spans="1:30" x14ac:dyDescent="0.2">
      <c r="A2562" s="89" t="s">
        <v>1117</v>
      </c>
      <c r="B2562" s="89" t="s">
        <v>577</v>
      </c>
      <c r="C2562" s="89" t="s">
        <v>5</v>
      </c>
      <c r="D2562" s="89" t="s">
        <v>1085</v>
      </c>
      <c r="E2562" s="89" t="s">
        <v>608</v>
      </c>
      <c r="F2562" s="89" t="s">
        <v>608</v>
      </c>
      <c r="G2562" s="89" t="s">
        <v>541</v>
      </c>
      <c r="H2562" s="89" t="s">
        <v>26</v>
      </c>
      <c r="I2562" s="89" t="s">
        <v>29</v>
      </c>
      <c r="J2562" s="90">
        <v>55.347185000000003</v>
      </c>
      <c r="K2562" s="90">
        <v>78.385527999999994</v>
      </c>
      <c r="L2562" s="89" t="s">
        <v>24</v>
      </c>
      <c r="M2562" s="89" t="s">
        <v>30</v>
      </c>
      <c r="N2562" s="89"/>
      <c r="O2562" s="89" t="s">
        <v>30</v>
      </c>
      <c r="P2562" s="90" t="s">
        <v>542</v>
      </c>
      <c r="Q2562" s="89" t="s">
        <v>542</v>
      </c>
      <c r="R2562" s="90">
        <v>37.246755611111105</v>
      </c>
      <c r="S2562" s="90">
        <v>189.01297827777779</v>
      </c>
      <c r="T2562" s="90">
        <v>16.034161722222223</v>
      </c>
      <c r="U2562" s="90">
        <v>0</v>
      </c>
      <c r="V2562" s="90">
        <v>1940.2528200000002</v>
      </c>
      <c r="W2562" s="90">
        <v>1.2947900000000001</v>
      </c>
      <c r="X2562" s="90">
        <v>354.19</v>
      </c>
      <c r="Y2562" s="90">
        <v>48.226726697710554</v>
      </c>
      <c r="Z2562" s="90">
        <v>244.73211414428391</v>
      </c>
      <c r="AA2562" s="90">
        <v>20.760872256316112</v>
      </c>
      <c r="AB2562" s="90">
        <v>0</v>
      </c>
      <c r="AC2562" s="90">
        <v>2512.2199488078004</v>
      </c>
      <c r="AD2562" s="90">
        <v>2825.9396619061108</v>
      </c>
    </row>
    <row r="2563" spans="1:30" x14ac:dyDescent="0.2">
      <c r="A2563" s="89" t="s">
        <v>1117</v>
      </c>
      <c r="B2563" s="89" t="s">
        <v>578</v>
      </c>
      <c r="C2563" s="89" t="s">
        <v>6</v>
      </c>
      <c r="D2563" s="89" t="s">
        <v>1085</v>
      </c>
      <c r="E2563" s="89" t="s">
        <v>608</v>
      </c>
      <c r="F2563" s="89" t="s">
        <v>608</v>
      </c>
      <c r="G2563" s="89" t="s">
        <v>541</v>
      </c>
      <c r="H2563" s="89" t="s">
        <v>26</v>
      </c>
      <c r="I2563" s="89" t="s">
        <v>29</v>
      </c>
      <c r="J2563" s="90">
        <v>55.347185000000003</v>
      </c>
      <c r="K2563" s="90">
        <v>78.385527999999994</v>
      </c>
      <c r="L2563" s="89" t="s">
        <v>24</v>
      </c>
      <c r="M2563" s="89" t="s">
        <v>30</v>
      </c>
      <c r="N2563" s="89"/>
      <c r="O2563" s="89" t="s">
        <v>30</v>
      </c>
      <c r="P2563" s="90" t="s">
        <v>542</v>
      </c>
      <c r="Q2563" s="89" t="s">
        <v>542</v>
      </c>
      <c r="R2563" s="90">
        <v>37.246755611111105</v>
      </c>
      <c r="S2563" s="90">
        <v>189.01297827777779</v>
      </c>
      <c r="T2563" s="90">
        <v>16.034161722222223</v>
      </c>
      <c r="U2563" s="90">
        <v>0</v>
      </c>
      <c r="V2563" s="90">
        <v>1940.2528200000002</v>
      </c>
      <c r="W2563" s="90">
        <v>15.78504</v>
      </c>
      <c r="X2563" s="90">
        <v>354.19</v>
      </c>
      <c r="Y2563" s="90">
        <v>587.9415271916132</v>
      </c>
      <c r="Z2563" s="90">
        <v>2983.5774226338535</v>
      </c>
      <c r="AA2563" s="90">
        <v>253.09988415174669</v>
      </c>
      <c r="AB2563" s="90">
        <v>0</v>
      </c>
      <c r="AC2563" s="90">
        <v>30626.968373812804</v>
      </c>
      <c r="AD2563" s="90">
        <v>34451.58720779002</v>
      </c>
    </row>
    <row r="2564" spans="1:30" x14ac:dyDescent="0.2">
      <c r="A2564" s="89" t="s">
        <v>1117</v>
      </c>
      <c r="B2564" s="89" t="s">
        <v>578</v>
      </c>
      <c r="C2564" s="89" t="s">
        <v>7</v>
      </c>
      <c r="D2564" s="89" t="s">
        <v>1085</v>
      </c>
      <c r="E2564" s="89" t="s">
        <v>608</v>
      </c>
      <c r="F2564" s="89" t="s">
        <v>608</v>
      </c>
      <c r="G2564" s="89" t="s">
        <v>541</v>
      </c>
      <c r="H2564" s="89" t="s">
        <v>26</v>
      </c>
      <c r="I2564" s="89" t="s">
        <v>29</v>
      </c>
      <c r="J2564" s="90">
        <v>55.347185000000003</v>
      </c>
      <c r="K2564" s="90">
        <v>78.385527999999994</v>
      </c>
      <c r="L2564" s="89" t="s">
        <v>24</v>
      </c>
      <c r="M2564" s="89" t="s">
        <v>30</v>
      </c>
      <c r="N2564" s="89"/>
      <c r="O2564" s="89" t="s">
        <v>30</v>
      </c>
      <c r="P2564" s="90" t="s">
        <v>542</v>
      </c>
      <c r="Q2564" s="89" t="s">
        <v>542</v>
      </c>
      <c r="R2564" s="90">
        <v>37.246755611111105</v>
      </c>
      <c r="S2564" s="90">
        <v>189.01297827777779</v>
      </c>
      <c r="T2564" s="90">
        <v>16.034161722222223</v>
      </c>
      <c r="U2564" s="90">
        <v>0</v>
      </c>
      <c r="V2564" s="90">
        <v>1940.2528200000002</v>
      </c>
      <c r="W2564" s="90">
        <v>2.91235</v>
      </c>
      <c r="X2564" s="90">
        <v>354.19</v>
      </c>
      <c r="Y2564" s="90">
        <v>108.47558870401943</v>
      </c>
      <c r="Z2564" s="90">
        <v>550.47194728728618</v>
      </c>
      <c r="AA2564" s="90">
        <v>46.697090891713891</v>
      </c>
      <c r="AB2564" s="90">
        <v>0</v>
      </c>
      <c r="AC2564" s="90">
        <v>5650.695300327</v>
      </c>
      <c r="AD2564" s="90">
        <v>6356.3399272100196</v>
      </c>
    </row>
    <row r="2565" spans="1:30" x14ac:dyDescent="0.2">
      <c r="A2565" s="89" t="s">
        <v>1117</v>
      </c>
      <c r="B2565" s="89" t="s">
        <v>577</v>
      </c>
      <c r="C2565" s="89" t="s">
        <v>5</v>
      </c>
      <c r="D2565" s="89" t="s">
        <v>1086</v>
      </c>
      <c r="E2565" s="89" t="s">
        <v>611</v>
      </c>
      <c r="F2565" s="89" t="s">
        <v>611</v>
      </c>
      <c r="G2565" s="89" t="s">
        <v>541</v>
      </c>
      <c r="H2565" s="89" t="s">
        <v>26</v>
      </c>
      <c r="I2565" s="89" t="s">
        <v>31</v>
      </c>
      <c r="J2565" s="90">
        <v>53.364277000000001</v>
      </c>
      <c r="K2565" s="90">
        <v>83.800698999999994</v>
      </c>
      <c r="L2565" s="89" t="s">
        <v>24</v>
      </c>
      <c r="M2565" s="89" t="s">
        <v>32</v>
      </c>
      <c r="N2565" s="89"/>
      <c r="O2565" s="89" t="s">
        <v>32</v>
      </c>
      <c r="P2565" s="90" t="s">
        <v>542</v>
      </c>
      <c r="Q2565" s="89" t="s">
        <v>542</v>
      </c>
      <c r="R2565" s="90">
        <v>352.94118685121134</v>
      </c>
      <c r="S2565" s="90">
        <v>461.18097968179353</v>
      </c>
      <c r="T2565" s="90">
        <v>98.754767845728466</v>
      </c>
      <c r="U2565" s="90">
        <v>2028.6876923076925</v>
      </c>
      <c r="V2565" s="90">
        <v>1229.7674287240404</v>
      </c>
      <c r="W2565" s="90">
        <v>1.66438</v>
      </c>
      <c r="X2565" s="90">
        <v>159.84</v>
      </c>
      <c r="Y2565" s="90">
        <v>587.42825257141908</v>
      </c>
      <c r="Z2565" s="90">
        <v>767.58039896278353</v>
      </c>
      <c r="AA2565" s="90">
        <v>164.36546050707355</v>
      </c>
      <c r="AB2565" s="90">
        <v>3376.5072213230774</v>
      </c>
      <c r="AC2565" s="90">
        <v>2046.8003130197183</v>
      </c>
      <c r="AD2565" s="90">
        <v>6942.6816463840723</v>
      </c>
    </row>
    <row r="2566" spans="1:30" x14ac:dyDescent="0.2">
      <c r="A2566" s="89" t="s">
        <v>1117</v>
      </c>
      <c r="B2566" s="89" t="s">
        <v>578</v>
      </c>
      <c r="C2566" s="89" t="s">
        <v>6</v>
      </c>
      <c r="D2566" s="89" t="s">
        <v>1086</v>
      </c>
      <c r="E2566" s="89" t="s">
        <v>611</v>
      </c>
      <c r="F2566" s="89" t="s">
        <v>611</v>
      </c>
      <c r="G2566" s="89" t="s">
        <v>541</v>
      </c>
      <c r="H2566" s="89" t="s">
        <v>26</v>
      </c>
      <c r="I2566" s="89" t="s">
        <v>31</v>
      </c>
      <c r="J2566" s="90">
        <v>53.364277000000001</v>
      </c>
      <c r="K2566" s="90">
        <v>83.800698999999994</v>
      </c>
      <c r="L2566" s="89" t="s">
        <v>24</v>
      </c>
      <c r="M2566" s="89" t="s">
        <v>32</v>
      </c>
      <c r="N2566" s="89"/>
      <c r="O2566" s="89" t="s">
        <v>32</v>
      </c>
      <c r="P2566" s="90" t="s">
        <v>542</v>
      </c>
      <c r="Q2566" s="89" t="s">
        <v>542</v>
      </c>
      <c r="R2566" s="90">
        <v>352.94118685121134</v>
      </c>
      <c r="S2566" s="90">
        <v>461.18097968179353</v>
      </c>
      <c r="T2566" s="90">
        <v>98.754767845728466</v>
      </c>
      <c r="U2566" s="90">
        <v>1999.1163636363633</v>
      </c>
      <c r="V2566" s="90">
        <v>1229.7674287240404</v>
      </c>
      <c r="W2566" s="90">
        <v>6.4841899999999999</v>
      </c>
      <c r="X2566" s="90">
        <v>159.84</v>
      </c>
      <c r="Y2566" s="90">
        <v>2288.537714368756</v>
      </c>
      <c r="Z2566" s="90">
        <v>2990.3850966428886</v>
      </c>
      <c r="AA2566" s="90">
        <v>640.34467811759407</v>
      </c>
      <c r="AB2566" s="90">
        <v>12962.650333927269</v>
      </c>
      <c r="AC2566" s="90">
        <v>7974.0456636581357</v>
      </c>
      <c r="AD2566" s="90">
        <v>26855.963486714645</v>
      </c>
    </row>
    <row r="2567" spans="1:30" x14ac:dyDescent="0.2">
      <c r="A2567" s="89" t="s">
        <v>1117</v>
      </c>
      <c r="B2567" s="89" t="s">
        <v>578</v>
      </c>
      <c r="C2567" s="89" t="s">
        <v>7</v>
      </c>
      <c r="D2567" s="89" t="s">
        <v>1086</v>
      </c>
      <c r="E2567" s="89" t="s">
        <v>611</v>
      </c>
      <c r="F2567" s="89" t="s">
        <v>611</v>
      </c>
      <c r="G2567" s="89" t="s">
        <v>541</v>
      </c>
      <c r="H2567" s="89" t="s">
        <v>26</v>
      </c>
      <c r="I2567" s="89" t="s">
        <v>31</v>
      </c>
      <c r="J2567" s="90">
        <v>53.364277000000001</v>
      </c>
      <c r="K2567" s="90">
        <v>83.800698999999994</v>
      </c>
      <c r="L2567" s="89" t="s">
        <v>24</v>
      </c>
      <c r="M2567" s="89" t="s">
        <v>32</v>
      </c>
      <c r="N2567" s="89"/>
      <c r="O2567" s="89" t="s">
        <v>32</v>
      </c>
      <c r="P2567" s="90" t="s">
        <v>542</v>
      </c>
      <c r="Q2567" s="89" t="s">
        <v>542</v>
      </c>
      <c r="R2567" s="90">
        <v>352.94118685121134</v>
      </c>
      <c r="S2567" s="90">
        <v>461.18097968179353</v>
      </c>
      <c r="T2567" s="90">
        <v>98.754767845728466</v>
      </c>
      <c r="U2567" s="90">
        <v>1999.1163636363633</v>
      </c>
      <c r="V2567" s="90">
        <v>1229.7674287240404</v>
      </c>
      <c r="W2567" s="90">
        <v>3.6220400000000001</v>
      </c>
      <c r="X2567" s="90">
        <v>159.84</v>
      </c>
      <c r="Y2567" s="90">
        <v>1278.3670964225616</v>
      </c>
      <c r="Z2567" s="90">
        <v>1670.4159556466434</v>
      </c>
      <c r="AA2567" s="90">
        <v>357.69371932794235</v>
      </c>
      <c r="AB2567" s="90">
        <v>7240.8794337454538</v>
      </c>
      <c r="AC2567" s="90">
        <v>4454.2668175356239</v>
      </c>
      <c r="AD2567" s="90">
        <v>15001.623022678225</v>
      </c>
    </row>
    <row r="2568" spans="1:30" x14ac:dyDescent="0.2">
      <c r="A2568" s="89" t="s">
        <v>1117</v>
      </c>
      <c r="B2568" s="89" t="s">
        <v>577</v>
      </c>
      <c r="C2568" s="89" t="s">
        <v>4</v>
      </c>
      <c r="D2568" s="89" t="s">
        <v>1086</v>
      </c>
      <c r="E2568" s="89" t="s">
        <v>612</v>
      </c>
      <c r="F2568" s="89" t="s">
        <v>612</v>
      </c>
      <c r="G2568" s="89" t="s">
        <v>541</v>
      </c>
      <c r="H2568" s="89" t="s">
        <v>26</v>
      </c>
      <c r="I2568" s="89" t="s">
        <v>31</v>
      </c>
      <c r="J2568" s="90">
        <v>53.364277000000001</v>
      </c>
      <c r="K2568" s="90">
        <v>83.800698999999994</v>
      </c>
      <c r="L2568" s="89" t="s">
        <v>24</v>
      </c>
      <c r="M2568" s="89" t="s">
        <v>32</v>
      </c>
      <c r="N2568" s="89"/>
      <c r="O2568" s="89" t="s">
        <v>32</v>
      </c>
      <c r="P2568" s="90" t="s">
        <v>542</v>
      </c>
      <c r="Q2568" s="89" t="s">
        <v>542</v>
      </c>
      <c r="R2568" s="90">
        <v>356.34522196</v>
      </c>
      <c r="S2568" s="90">
        <v>218.96523092000001</v>
      </c>
      <c r="T2568" s="90">
        <v>11.786150933333333</v>
      </c>
      <c r="U2568" s="90">
        <v>796.42</v>
      </c>
      <c r="V2568" s="90">
        <v>2036.9946473284342</v>
      </c>
      <c r="W2568" s="90">
        <v>3.8231999999999999</v>
      </c>
      <c r="X2568" s="90">
        <v>264.76</v>
      </c>
      <c r="Y2568" s="90">
        <v>1362.3790525974721</v>
      </c>
      <c r="Z2568" s="90">
        <v>837.14787085334399</v>
      </c>
      <c r="AA2568" s="90">
        <v>45.060812248319998</v>
      </c>
      <c r="AB2568" s="90">
        <v>3044.8729439999997</v>
      </c>
      <c r="AC2568" s="90">
        <v>7787.8379356660698</v>
      </c>
      <c r="AD2568" s="90">
        <v>13077.298615365205</v>
      </c>
    </row>
    <row r="2569" spans="1:30" x14ac:dyDescent="0.2">
      <c r="A2569" s="89" t="s">
        <v>1117</v>
      </c>
      <c r="B2569" s="89" t="s">
        <v>578</v>
      </c>
      <c r="C2569" s="89" t="s">
        <v>6</v>
      </c>
      <c r="D2569" s="89" t="s">
        <v>1086</v>
      </c>
      <c r="E2569" s="89" t="s">
        <v>612</v>
      </c>
      <c r="F2569" s="89" t="s">
        <v>612</v>
      </c>
      <c r="G2569" s="89" t="s">
        <v>541</v>
      </c>
      <c r="H2569" s="89" t="s">
        <v>26</v>
      </c>
      <c r="I2569" s="89" t="s">
        <v>31</v>
      </c>
      <c r="J2569" s="90">
        <v>53.364277000000001</v>
      </c>
      <c r="K2569" s="90">
        <v>83.800698999999994</v>
      </c>
      <c r="L2569" s="89" t="s">
        <v>24</v>
      </c>
      <c r="M2569" s="89" t="s">
        <v>32</v>
      </c>
      <c r="N2569" s="89"/>
      <c r="O2569" s="89" t="s">
        <v>32</v>
      </c>
      <c r="P2569" s="90" t="s">
        <v>542</v>
      </c>
      <c r="Q2569" s="89" t="s">
        <v>542</v>
      </c>
      <c r="R2569" s="90">
        <v>356.34522196</v>
      </c>
      <c r="S2569" s="90">
        <v>218.96523092000001</v>
      </c>
      <c r="T2569" s="90">
        <v>11.786150933333333</v>
      </c>
      <c r="U2569" s="90">
        <v>796.42</v>
      </c>
      <c r="V2569" s="90">
        <v>2036.9946473284342</v>
      </c>
      <c r="W2569" s="90">
        <v>21.770890000000001</v>
      </c>
      <c r="X2569" s="90">
        <v>264.76</v>
      </c>
      <c r="Y2569" s="90">
        <v>7757.9526293167446</v>
      </c>
      <c r="Z2569" s="90">
        <v>4767.0679561839197</v>
      </c>
      <c r="AA2569" s="90">
        <v>256.59499549299733</v>
      </c>
      <c r="AB2569" s="90">
        <v>17338.772213799999</v>
      </c>
      <c r="AC2569" s="90">
        <v>44347.186397576137</v>
      </c>
      <c r="AD2569" s="90">
        <v>74467.574192369793</v>
      </c>
    </row>
    <row r="2570" spans="1:30" x14ac:dyDescent="0.2">
      <c r="A2570" s="89" t="s">
        <v>1117</v>
      </c>
      <c r="B2570" s="89" t="s">
        <v>577</v>
      </c>
      <c r="C2570" s="89" t="s">
        <v>4</v>
      </c>
      <c r="D2570" s="89" t="s">
        <v>1087</v>
      </c>
      <c r="E2570" s="89" t="s">
        <v>611</v>
      </c>
      <c r="F2570" s="89" t="s">
        <v>611</v>
      </c>
      <c r="G2570" s="89" t="s">
        <v>541</v>
      </c>
      <c r="H2570" s="89" t="s">
        <v>26</v>
      </c>
      <c r="I2570" s="89" t="s">
        <v>35</v>
      </c>
      <c r="J2570" s="90">
        <v>54.515391000000001</v>
      </c>
      <c r="K2570" s="90">
        <v>83.353815999999995</v>
      </c>
      <c r="L2570" s="89" t="s">
        <v>24</v>
      </c>
      <c r="M2570" s="89" t="s">
        <v>30</v>
      </c>
      <c r="N2570" s="89"/>
      <c r="O2570" s="89" t="s">
        <v>30</v>
      </c>
      <c r="P2570" s="90" t="s">
        <v>542</v>
      </c>
      <c r="Q2570" s="89" t="s">
        <v>542</v>
      </c>
      <c r="R2570" s="90">
        <v>352.94118685121134</v>
      </c>
      <c r="S2570" s="90">
        <v>461.18097968179353</v>
      </c>
      <c r="T2570" s="90">
        <v>98.754767845728466</v>
      </c>
      <c r="U2570" s="90">
        <v>2028.6876923076925</v>
      </c>
      <c r="V2570" s="90">
        <v>0</v>
      </c>
      <c r="W2570" s="90">
        <v>6.8847899999999997</v>
      </c>
      <c r="X2570" s="90">
        <v>0</v>
      </c>
      <c r="Y2570" s="90">
        <v>2429.9259538213514</v>
      </c>
      <c r="Z2570" s="90">
        <v>3175.1341971034153</v>
      </c>
      <c r="AA2570" s="90">
        <v>679.90583811659292</v>
      </c>
      <c r="AB2570" s="90">
        <v>13967.088737123078</v>
      </c>
      <c r="AC2570" s="90">
        <v>0</v>
      </c>
      <c r="AD2570" s="90">
        <v>20252.054726164439</v>
      </c>
    </row>
    <row r="2571" spans="1:30" x14ac:dyDescent="0.2">
      <c r="A2571" s="89" t="s">
        <v>1117</v>
      </c>
      <c r="B2571" s="89" t="s">
        <v>577</v>
      </c>
      <c r="C2571" s="89" t="s">
        <v>5</v>
      </c>
      <c r="D2571" s="89" t="s">
        <v>1087</v>
      </c>
      <c r="E2571" s="89" t="s">
        <v>611</v>
      </c>
      <c r="F2571" s="89" t="s">
        <v>611</v>
      </c>
      <c r="G2571" s="89" t="s">
        <v>541</v>
      </c>
      <c r="H2571" s="89" t="s">
        <v>26</v>
      </c>
      <c r="I2571" s="89" t="s">
        <v>35</v>
      </c>
      <c r="J2571" s="90">
        <v>54.515391000000001</v>
      </c>
      <c r="K2571" s="90">
        <v>83.353815999999995</v>
      </c>
      <c r="L2571" s="89" t="s">
        <v>24</v>
      </c>
      <c r="M2571" s="89" t="s">
        <v>30</v>
      </c>
      <c r="N2571" s="89"/>
      <c r="O2571" s="89" t="s">
        <v>30</v>
      </c>
      <c r="P2571" s="90" t="s">
        <v>542</v>
      </c>
      <c r="Q2571" s="89" t="s">
        <v>542</v>
      </c>
      <c r="R2571" s="90">
        <v>352.94118685121134</v>
      </c>
      <c r="S2571" s="90">
        <v>461.18097968179353</v>
      </c>
      <c r="T2571" s="90">
        <v>98.754767845728466</v>
      </c>
      <c r="U2571" s="90">
        <v>2028.6876923076925</v>
      </c>
      <c r="V2571" s="90">
        <v>0</v>
      </c>
      <c r="W2571" s="90">
        <v>1.6576900000000001</v>
      </c>
      <c r="X2571" s="90">
        <v>0</v>
      </c>
      <c r="Y2571" s="90">
        <v>585.06707603138454</v>
      </c>
      <c r="Z2571" s="90">
        <v>764.49509820871242</v>
      </c>
      <c r="AA2571" s="90">
        <v>163.70479111018562</v>
      </c>
      <c r="AB2571" s="90">
        <v>3362.9353006615388</v>
      </c>
      <c r="AC2571" s="90">
        <v>0</v>
      </c>
      <c r="AD2571" s="90">
        <v>4876.2022660118218</v>
      </c>
    </row>
    <row r="2572" spans="1:30" x14ac:dyDescent="0.2">
      <c r="A2572" s="89" t="s">
        <v>1117</v>
      </c>
      <c r="B2572" s="89" t="s">
        <v>578</v>
      </c>
      <c r="C2572" s="89" t="s">
        <v>6</v>
      </c>
      <c r="D2572" s="89" t="s">
        <v>1087</v>
      </c>
      <c r="E2572" s="89" t="s">
        <v>611</v>
      </c>
      <c r="F2572" s="89" t="s">
        <v>611</v>
      </c>
      <c r="G2572" s="89" t="s">
        <v>541</v>
      </c>
      <c r="H2572" s="89" t="s">
        <v>26</v>
      </c>
      <c r="I2572" s="89" t="s">
        <v>35</v>
      </c>
      <c r="J2572" s="90">
        <v>54.515391000000001</v>
      </c>
      <c r="K2572" s="90">
        <v>83.353815999999995</v>
      </c>
      <c r="L2572" s="89" t="s">
        <v>24</v>
      </c>
      <c r="M2572" s="89" t="s">
        <v>30</v>
      </c>
      <c r="N2572" s="89"/>
      <c r="O2572" s="89" t="s">
        <v>30</v>
      </c>
      <c r="P2572" s="90" t="s">
        <v>542</v>
      </c>
      <c r="Q2572" s="89" t="s">
        <v>542</v>
      </c>
      <c r="R2572" s="90">
        <v>352.94118685121134</v>
      </c>
      <c r="S2572" s="90">
        <v>461.18097968179353</v>
      </c>
      <c r="T2572" s="90">
        <v>98.754767845728466</v>
      </c>
      <c r="U2572" s="90">
        <v>1999.1163636363633</v>
      </c>
      <c r="V2572" s="90">
        <v>0</v>
      </c>
      <c r="W2572" s="90">
        <v>9.5749999999999993</v>
      </c>
      <c r="X2572" s="90">
        <v>0</v>
      </c>
      <c r="Y2572" s="90">
        <v>3379.4118641003483</v>
      </c>
      <c r="Z2572" s="90">
        <v>4415.8078804531724</v>
      </c>
      <c r="AA2572" s="90">
        <v>945.57690212285002</v>
      </c>
      <c r="AB2572" s="90">
        <v>19141.539181818178</v>
      </c>
      <c r="AC2572" s="90">
        <v>0</v>
      </c>
      <c r="AD2572" s="90">
        <v>27882.33582849455</v>
      </c>
    </row>
    <row r="2573" spans="1:30" x14ac:dyDescent="0.2">
      <c r="A2573" s="89" t="s">
        <v>1117</v>
      </c>
      <c r="B2573" s="89" t="s">
        <v>578</v>
      </c>
      <c r="C2573" s="89" t="s">
        <v>7</v>
      </c>
      <c r="D2573" s="89" t="s">
        <v>1087</v>
      </c>
      <c r="E2573" s="89" t="s">
        <v>611</v>
      </c>
      <c r="F2573" s="89" t="s">
        <v>611</v>
      </c>
      <c r="G2573" s="89" t="s">
        <v>541</v>
      </c>
      <c r="H2573" s="89" t="s">
        <v>26</v>
      </c>
      <c r="I2573" s="89" t="s">
        <v>35</v>
      </c>
      <c r="J2573" s="90">
        <v>54.515391000000001</v>
      </c>
      <c r="K2573" s="90">
        <v>83.353815999999995</v>
      </c>
      <c r="L2573" s="89" t="s">
        <v>24</v>
      </c>
      <c r="M2573" s="89" t="s">
        <v>30</v>
      </c>
      <c r="N2573" s="89"/>
      <c r="O2573" s="89" t="s">
        <v>30</v>
      </c>
      <c r="P2573" s="90" t="s">
        <v>542</v>
      </c>
      <c r="Q2573" s="89" t="s">
        <v>542</v>
      </c>
      <c r="R2573" s="90">
        <v>352.94118685121134</v>
      </c>
      <c r="S2573" s="90">
        <v>461.18097968179353</v>
      </c>
      <c r="T2573" s="90">
        <v>98.754767845728466</v>
      </c>
      <c r="U2573" s="90">
        <v>1999.1163636363633</v>
      </c>
      <c r="V2573" s="90">
        <v>0</v>
      </c>
      <c r="W2573" s="90">
        <v>3.23211</v>
      </c>
      <c r="X2573" s="90">
        <v>0</v>
      </c>
      <c r="Y2573" s="90">
        <v>1140.7447394336687</v>
      </c>
      <c r="Z2573" s="90">
        <v>1490.5876562393216</v>
      </c>
      <c r="AA2573" s="90">
        <v>319.18627270185743</v>
      </c>
      <c r="AB2573" s="90">
        <v>6461.3639900727267</v>
      </c>
      <c r="AC2573" s="90">
        <v>0</v>
      </c>
      <c r="AD2573" s="90">
        <v>9411.8826584475737</v>
      </c>
    </row>
    <row r="2574" spans="1:30" x14ac:dyDescent="0.2">
      <c r="A2574" s="89" t="s">
        <v>1117</v>
      </c>
      <c r="B2574" s="89" t="s">
        <v>577</v>
      </c>
      <c r="C2574" s="89" t="s">
        <v>5</v>
      </c>
      <c r="D2574" s="89" t="s">
        <v>1088</v>
      </c>
      <c r="E2574" s="89" t="s">
        <v>611</v>
      </c>
      <c r="F2574" s="89" t="s">
        <v>611</v>
      </c>
      <c r="G2574" s="89" t="s">
        <v>541</v>
      </c>
      <c r="H2574" s="89" t="s">
        <v>26</v>
      </c>
      <c r="I2574" s="89" t="s">
        <v>48</v>
      </c>
      <c r="J2574" s="90">
        <v>52.551346000000002</v>
      </c>
      <c r="K2574" s="90">
        <v>85.115993000000003</v>
      </c>
      <c r="L2574" s="89" t="s">
        <v>24</v>
      </c>
      <c r="M2574" s="89" t="s">
        <v>32</v>
      </c>
      <c r="N2574" s="89"/>
      <c r="O2574" s="89" t="s">
        <v>32</v>
      </c>
      <c r="P2574" s="90" t="s">
        <v>542</v>
      </c>
      <c r="Q2574" s="89" t="s">
        <v>542</v>
      </c>
      <c r="R2574" s="90">
        <v>352.94118685121134</v>
      </c>
      <c r="S2574" s="90">
        <v>461.18097968179353</v>
      </c>
      <c r="T2574" s="90">
        <v>98.754767845728466</v>
      </c>
      <c r="U2574" s="90">
        <v>2028.6876923076925</v>
      </c>
      <c r="V2574" s="90">
        <v>2226.9530921182022</v>
      </c>
      <c r="W2574" s="90">
        <v>0.11119</v>
      </c>
      <c r="X2574" s="90">
        <v>289.45</v>
      </c>
      <c r="Y2574" s="90">
        <v>39.243530565986191</v>
      </c>
      <c r="Z2574" s="90">
        <v>51.278713130818623</v>
      </c>
      <c r="AA2574" s="90">
        <v>10.980542636766549</v>
      </c>
      <c r="AB2574" s="90">
        <v>225.56978450769233</v>
      </c>
      <c r="AC2574" s="90">
        <v>247.61491431262289</v>
      </c>
      <c r="AD2574" s="90">
        <v>574.68748515388666</v>
      </c>
    </row>
    <row r="2575" spans="1:30" x14ac:dyDescent="0.2">
      <c r="A2575" s="89" t="s">
        <v>1117</v>
      </c>
      <c r="B2575" s="89" t="s">
        <v>577</v>
      </c>
      <c r="C2575" s="89" t="s">
        <v>4</v>
      </c>
      <c r="D2575" s="89" t="s">
        <v>1088</v>
      </c>
      <c r="E2575" s="89" t="s">
        <v>612</v>
      </c>
      <c r="F2575" s="89" t="s">
        <v>612</v>
      </c>
      <c r="G2575" s="89" t="s">
        <v>541</v>
      </c>
      <c r="H2575" s="89" t="s">
        <v>26</v>
      </c>
      <c r="I2575" s="89" t="s">
        <v>48</v>
      </c>
      <c r="J2575" s="90">
        <v>52.551346000000002</v>
      </c>
      <c r="K2575" s="90">
        <v>85.115993000000003</v>
      </c>
      <c r="L2575" s="89" t="s">
        <v>24</v>
      </c>
      <c r="M2575" s="89" t="s">
        <v>32</v>
      </c>
      <c r="N2575" s="89"/>
      <c r="O2575" s="89" t="s">
        <v>32</v>
      </c>
      <c r="P2575" s="90" t="s">
        <v>542</v>
      </c>
      <c r="Q2575" s="89" t="s">
        <v>542</v>
      </c>
      <c r="R2575" s="90">
        <v>356.34522196</v>
      </c>
      <c r="S2575" s="90">
        <v>218.96523092000001</v>
      </c>
      <c r="T2575" s="90">
        <v>11.786150933333333</v>
      </c>
      <c r="U2575" s="90">
        <v>796.42</v>
      </c>
      <c r="V2575" s="90">
        <v>2160.3588600000003</v>
      </c>
      <c r="W2575" s="90">
        <v>0.60665000000000002</v>
      </c>
      <c r="X2575" s="90">
        <v>394.37</v>
      </c>
      <c r="Y2575" s="90">
        <v>216.176828902034</v>
      </c>
      <c r="Z2575" s="90">
        <v>132.835257337618</v>
      </c>
      <c r="AA2575" s="90">
        <v>7.1500684637066669</v>
      </c>
      <c r="AB2575" s="90">
        <v>483.14819299999999</v>
      </c>
      <c r="AC2575" s="90">
        <v>1310.5817024190003</v>
      </c>
      <c r="AD2575" s="90">
        <v>2149.8920501223593</v>
      </c>
    </row>
    <row r="2576" spans="1:30" x14ac:dyDescent="0.2">
      <c r="A2576" s="89" t="s">
        <v>1117</v>
      </c>
      <c r="B2576" s="89" t="s">
        <v>577</v>
      </c>
      <c r="C2576" s="89" t="s">
        <v>5</v>
      </c>
      <c r="D2576" s="89" t="s">
        <v>1089</v>
      </c>
      <c r="E2576" s="89" t="s">
        <v>611</v>
      </c>
      <c r="F2576" s="89" t="s">
        <v>611</v>
      </c>
      <c r="G2576" s="89" t="s">
        <v>541</v>
      </c>
      <c r="H2576" s="89" t="s">
        <v>26</v>
      </c>
      <c r="I2576" s="89" t="s">
        <v>74</v>
      </c>
      <c r="J2576" s="90">
        <v>52.545316</v>
      </c>
      <c r="K2576" s="90">
        <v>85.128766999999996</v>
      </c>
      <c r="L2576" s="89" t="s">
        <v>24</v>
      </c>
      <c r="M2576" s="89" t="s">
        <v>32</v>
      </c>
      <c r="N2576" s="89"/>
      <c r="O2576" s="89" t="s">
        <v>32</v>
      </c>
      <c r="P2576" s="90" t="s">
        <v>542</v>
      </c>
      <c r="Q2576" s="89" t="s">
        <v>542</v>
      </c>
      <c r="R2576" s="90">
        <v>352.94118685121134</v>
      </c>
      <c r="S2576" s="90">
        <v>461.18097968179353</v>
      </c>
      <c r="T2576" s="90">
        <v>98.754767845728466</v>
      </c>
      <c r="U2576" s="90">
        <v>2028.6876923076925</v>
      </c>
      <c r="V2576" s="90">
        <v>2215.1816696585693</v>
      </c>
      <c r="W2576" s="90">
        <v>0.22936999999999999</v>
      </c>
      <c r="X2576" s="90">
        <v>287.92</v>
      </c>
      <c r="Y2576" s="90">
        <v>80.954120028062349</v>
      </c>
      <c r="Z2576" s="90">
        <v>105.78108130961297</v>
      </c>
      <c r="AA2576" s="90">
        <v>22.651381100774739</v>
      </c>
      <c r="AB2576" s="90">
        <v>465.32009598461542</v>
      </c>
      <c r="AC2576" s="90">
        <v>508.09621956958603</v>
      </c>
      <c r="AD2576" s="90">
        <v>1182.8028979926514</v>
      </c>
    </row>
    <row r="2577" spans="1:30" x14ac:dyDescent="0.2">
      <c r="A2577" s="89" t="s">
        <v>1117</v>
      </c>
      <c r="B2577" s="89" t="s">
        <v>577</v>
      </c>
      <c r="C2577" s="89" t="s">
        <v>4</v>
      </c>
      <c r="D2577" s="89" t="s">
        <v>1089</v>
      </c>
      <c r="E2577" s="89" t="s">
        <v>612</v>
      </c>
      <c r="F2577" s="89" t="s">
        <v>612</v>
      </c>
      <c r="G2577" s="89" t="s">
        <v>541</v>
      </c>
      <c r="H2577" s="89" t="s">
        <v>26</v>
      </c>
      <c r="I2577" s="89" t="s">
        <v>74</v>
      </c>
      <c r="J2577" s="90">
        <v>52.545316</v>
      </c>
      <c r="K2577" s="90">
        <v>85.128766999999996</v>
      </c>
      <c r="L2577" s="89" t="s">
        <v>24</v>
      </c>
      <c r="M2577" s="89" t="s">
        <v>32</v>
      </c>
      <c r="N2577" s="89"/>
      <c r="O2577" s="89" t="s">
        <v>32</v>
      </c>
      <c r="P2577" s="90" t="s">
        <v>542</v>
      </c>
      <c r="Q2577" s="89" t="s">
        <v>542</v>
      </c>
      <c r="R2577" s="90">
        <v>356.34522196</v>
      </c>
      <c r="S2577" s="90">
        <v>218.96523092000001</v>
      </c>
      <c r="T2577" s="90">
        <v>11.786150933333333</v>
      </c>
      <c r="U2577" s="90">
        <v>796.42</v>
      </c>
      <c r="V2577" s="90">
        <v>2151.92274</v>
      </c>
      <c r="W2577" s="90">
        <v>0.99363999999999997</v>
      </c>
      <c r="X2577" s="90">
        <v>392.83</v>
      </c>
      <c r="Y2577" s="90">
        <v>354.07886634833437</v>
      </c>
      <c r="Z2577" s="90">
        <v>217.57261205134881</v>
      </c>
      <c r="AA2577" s="90">
        <v>11.711191013397332</v>
      </c>
      <c r="AB2577" s="90">
        <v>791.35476879999999</v>
      </c>
      <c r="AC2577" s="90">
        <v>2138.2365113736</v>
      </c>
      <c r="AD2577" s="90">
        <v>3512.9539495866802</v>
      </c>
    </row>
    <row r="2578" spans="1:30" x14ac:dyDescent="0.2">
      <c r="A2578" s="89" t="s">
        <v>1117</v>
      </c>
      <c r="B2578" s="89" t="s">
        <v>578</v>
      </c>
      <c r="C2578" s="89" t="s">
        <v>6</v>
      </c>
      <c r="D2578" s="89" t="s">
        <v>1089</v>
      </c>
      <c r="E2578" s="89" t="s">
        <v>612</v>
      </c>
      <c r="F2578" s="89" t="s">
        <v>612</v>
      </c>
      <c r="G2578" s="89" t="s">
        <v>541</v>
      </c>
      <c r="H2578" s="89" t="s">
        <v>26</v>
      </c>
      <c r="I2578" s="89" t="s">
        <v>74</v>
      </c>
      <c r="J2578" s="90">
        <v>52.545316</v>
      </c>
      <c r="K2578" s="90">
        <v>85.128766999999996</v>
      </c>
      <c r="L2578" s="89" t="s">
        <v>24</v>
      </c>
      <c r="M2578" s="89" t="s">
        <v>32</v>
      </c>
      <c r="N2578" s="89"/>
      <c r="O2578" s="89" t="s">
        <v>32</v>
      </c>
      <c r="P2578" s="90" t="s">
        <v>542</v>
      </c>
      <c r="Q2578" s="89" t="s">
        <v>542</v>
      </c>
      <c r="R2578" s="90">
        <v>356.34522196</v>
      </c>
      <c r="S2578" s="90">
        <v>218.96523092000001</v>
      </c>
      <c r="T2578" s="90">
        <v>11.786150933333333</v>
      </c>
      <c r="U2578" s="90">
        <v>796.42</v>
      </c>
      <c r="V2578" s="90">
        <v>2151.92274</v>
      </c>
      <c r="W2578" s="90">
        <v>4.2322300000000004</v>
      </c>
      <c r="X2578" s="90">
        <v>392.83</v>
      </c>
      <c r="Y2578" s="90">
        <v>1508.1349387357709</v>
      </c>
      <c r="Z2578" s="90">
        <v>926.71121925655177</v>
      </c>
      <c r="AA2578" s="90">
        <v>49.881701564581341</v>
      </c>
      <c r="AB2578" s="90">
        <v>3370.6326166000003</v>
      </c>
      <c r="AC2578" s="90">
        <v>9107.4319779102007</v>
      </c>
      <c r="AD2578" s="90">
        <v>14962.792454067105</v>
      </c>
    </row>
    <row r="2579" spans="1:30" x14ac:dyDescent="0.2">
      <c r="A2579" s="89" t="s">
        <v>1117</v>
      </c>
      <c r="B2579" s="89" t="s">
        <v>577</v>
      </c>
      <c r="C2579" s="89" t="s">
        <v>4</v>
      </c>
      <c r="D2579" s="89" t="s">
        <v>1091</v>
      </c>
      <c r="E2579" s="89" t="s">
        <v>608</v>
      </c>
      <c r="F2579" s="89" t="s">
        <v>608</v>
      </c>
      <c r="G2579" s="89" t="s">
        <v>541</v>
      </c>
      <c r="H2579" s="89" t="s">
        <v>26</v>
      </c>
      <c r="I2579" s="89" t="s">
        <v>69</v>
      </c>
      <c r="J2579" s="90">
        <v>55.086981999999999</v>
      </c>
      <c r="K2579" s="90">
        <v>73.233930999999998</v>
      </c>
      <c r="L2579" s="89" t="s">
        <v>24</v>
      </c>
      <c r="M2579" s="89" t="s">
        <v>25</v>
      </c>
      <c r="N2579" s="89"/>
      <c r="O2579" s="89" t="s">
        <v>25</v>
      </c>
      <c r="P2579" s="90" t="s">
        <v>542</v>
      </c>
      <c r="Q2579" s="89" t="s">
        <v>542</v>
      </c>
      <c r="R2579" s="90">
        <v>37.246755611111105</v>
      </c>
      <c r="S2579" s="90">
        <v>189.01297827777779</v>
      </c>
      <c r="T2579" s="90">
        <v>16.034161722222223</v>
      </c>
      <c r="U2579" s="90">
        <v>0</v>
      </c>
      <c r="V2579" s="90">
        <v>0</v>
      </c>
      <c r="W2579" s="90">
        <v>91.808000000000007</v>
      </c>
      <c r="X2579" s="90">
        <v>0</v>
      </c>
      <c r="Y2579" s="90">
        <v>3419.5501391448888</v>
      </c>
      <c r="Z2579" s="90">
        <v>17352.903509726224</v>
      </c>
      <c r="AA2579" s="90">
        <v>1472.0643193937779</v>
      </c>
      <c r="AB2579" s="90">
        <v>0</v>
      </c>
      <c r="AC2579" s="90">
        <v>0</v>
      </c>
      <c r="AD2579" s="90">
        <v>22244.517968264892</v>
      </c>
    </row>
    <row r="2580" spans="1:30" x14ac:dyDescent="0.2">
      <c r="A2580" s="89" t="s">
        <v>1117</v>
      </c>
      <c r="B2580" s="89" t="s">
        <v>577</v>
      </c>
      <c r="C2580" s="89" t="s">
        <v>5</v>
      </c>
      <c r="D2580" s="89" t="s">
        <v>1091</v>
      </c>
      <c r="E2580" s="89" t="s">
        <v>608</v>
      </c>
      <c r="F2580" s="89" t="s">
        <v>608</v>
      </c>
      <c r="G2580" s="89" t="s">
        <v>541</v>
      </c>
      <c r="H2580" s="89" t="s">
        <v>26</v>
      </c>
      <c r="I2580" s="89" t="s">
        <v>69</v>
      </c>
      <c r="J2580" s="90">
        <v>55.086981999999999</v>
      </c>
      <c r="K2580" s="90">
        <v>73.233930999999998</v>
      </c>
      <c r="L2580" s="89" t="s">
        <v>24</v>
      </c>
      <c r="M2580" s="89" t="s">
        <v>25</v>
      </c>
      <c r="N2580" s="89"/>
      <c r="O2580" s="89" t="s">
        <v>25</v>
      </c>
      <c r="P2580" s="90" t="s">
        <v>542</v>
      </c>
      <c r="Q2580" s="89" t="s">
        <v>542</v>
      </c>
      <c r="R2580" s="90">
        <v>37.246755611111105</v>
      </c>
      <c r="S2580" s="90">
        <v>189.01297827777779</v>
      </c>
      <c r="T2580" s="90">
        <v>16.034161722222223</v>
      </c>
      <c r="U2580" s="90">
        <v>0</v>
      </c>
      <c r="V2580" s="90">
        <v>0</v>
      </c>
      <c r="W2580" s="90">
        <v>37.747869999999999</v>
      </c>
      <c r="X2580" s="90">
        <v>0</v>
      </c>
      <c r="Y2580" s="90">
        <v>1405.9856887299925</v>
      </c>
      <c r="Z2580" s="90">
        <v>7134.8373323423793</v>
      </c>
      <c r="AA2580" s="90">
        <v>605.2554522494205</v>
      </c>
      <c r="AB2580" s="90">
        <v>0</v>
      </c>
      <c r="AC2580" s="90">
        <v>0</v>
      </c>
      <c r="AD2580" s="90">
        <v>9146.0784733217934</v>
      </c>
    </row>
    <row r="2581" spans="1:30" x14ac:dyDescent="0.2">
      <c r="A2581" s="89" t="s">
        <v>1117</v>
      </c>
      <c r="B2581" s="89" t="s">
        <v>578</v>
      </c>
      <c r="C2581" s="89" t="s">
        <v>6</v>
      </c>
      <c r="D2581" s="89" t="s">
        <v>1091</v>
      </c>
      <c r="E2581" s="89" t="s">
        <v>608</v>
      </c>
      <c r="F2581" s="89" t="s">
        <v>608</v>
      </c>
      <c r="G2581" s="89" t="s">
        <v>541</v>
      </c>
      <c r="H2581" s="89" t="s">
        <v>26</v>
      </c>
      <c r="I2581" s="89" t="s">
        <v>69</v>
      </c>
      <c r="J2581" s="90">
        <v>55.086981999999999</v>
      </c>
      <c r="K2581" s="90">
        <v>73.233930999999998</v>
      </c>
      <c r="L2581" s="89" t="s">
        <v>24</v>
      </c>
      <c r="M2581" s="89" t="s">
        <v>25</v>
      </c>
      <c r="N2581" s="89"/>
      <c r="O2581" s="89" t="s">
        <v>25</v>
      </c>
      <c r="P2581" s="90" t="s">
        <v>542</v>
      </c>
      <c r="Q2581" s="89" t="s">
        <v>542</v>
      </c>
      <c r="R2581" s="90">
        <v>37.246755611111105</v>
      </c>
      <c r="S2581" s="90">
        <v>189.01297827777779</v>
      </c>
      <c r="T2581" s="90">
        <v>16.034161722222223</v>
      </c>
      <c r="U2581" s="90">
        <v>0</v>
      </c>
      <c r="V2581" s="90">
        <v>0</v>
      </c>
      <c r="W2581" s="90">
        <v>148.85149999999999</v>
      </c>
      <c r="X2581" s="90">
        <v>0</v>
      </c>
      <c r="Y2581" s="90">
        <v>5544.2354428473045</v>
      </c>
      <c r="Z2581" s="90">
        <v>28134.865336114639</v>
      </c>
      <c r="AA2581" s="90">
        <v>2386.709023595361</v>
      </c>
      <c r="AB2581" s="90">
        <v>0</v>
      </c>
      <c r="AC2581" s="90">
        <v>0</v>
      </c>
      <c r="AD2581" s="90">
        <v>36065.809802557305</v>
      </c>
    </row>
    <row r="2582" spans="1:30" x14ac:dyDescent="0.2">
      <c r="A2582" s="89" t="s">
        <v>1117</v>
      </c>
      <c r="B2582" s="89" t="s">
        <v>578</v>
      </c>
      <c r="C2582" s="89" t="s">
        <v>7</v>
      </c>
      <c r="D2582" s="89" t="s">
        <v>1091</v>
      </c>
      <c r="E2582" s="89" t="s">
        <v>608</v>
      </c>
      <c r="F2582" s="89" t="s">
        <v>608</v>
      </c>
      <c r="G2582" s="89" t="s">
        <v>541</v>
      </c>
      <c r="H2582" s="89" t="s">
        <v>26</v>
      </c>
      <c r="I2582" s="89" t="s">
        <v>69</v>
      </c>
      <c r="J2582" s="90">
        <v>55.086981999999999</v>
      </c>
      <c r="K2582" s="90">
        <v>73.233930999999998</v>
      </c>
      <c r="L2582" s="89" t="s">
        <v>24</v>
      </c>
      <c r="M2582" s="89" t="s">
        <v>25</v>
      </c>
      <c r="N2582" s="89"/>
      <c r="O2582" s="89" t="s">
        <v>25</v>
      </c>
      <c r="P2582" s="90" t="s">
        <v>542</v>
      </c>
      <c r="Q2582" s="89" t="s">
        <v>542</v>
      </c>
      <c r="R2582" s="90">
        <v>37.246755611111105</v>
      </c>
      <c r="S2582" s="90">
        <v>189.01297827777779</v>
      </c>
      <c r="T2582" s="90">
        <v>16.034161722222223</v>
      </c>
      <c r="U2582" s="90">
        <v>0</v>
      </c>
      <c r="V2582" s="90">
        <v>0</v>
      </c>
      <c r="W2582" s="90">
        <v>55.197139999999997</v>
      </c>
      <c r="X2582" s="90">
        <v>0</v>
      </c>
      <c r="Y2582" s="90">
        <v>2055.9143840122852</v>
      </c>
      <c r="Z2582" s="90">
        <v>10432.975823815459</v>
      </c>
      <c r="AA2582" s="90">
        <v>885.03986936414105</v>
      </c>
      <c r="AB2582" s="90">
        <v>0</v>
      </c>
      <c r="AC2582" s="90">
        <v>0</v>
      </c>
      <c r="AD2582" s="90">
        <v>13373.930077191886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4"/>
  <sheetViews>
    <sheetView workbookViewId="0">
      <selection activeCell="P13" sqref="P13"/>
    </sheetView>
  </sheetViews>
  <sheetFormatPr defaultColWidth="9.140625" defaultRowHeight="11.25" x14ac:dyDescent="0.2"/>
  <cols>
    <col min="1" max="1" width="12" style="20" customWidth="1"/>
    <col min="2" max="2" width="17.7109375" style="20" customWidth="1"/>
    <col min="3" max="20" width="8.28515625" style="20" customWidth="1"/>
    <col min="21" max="16384" width="9.140625" style="20"/>
  </cols>
  <sheetData>
    <row r="1" spans="1:23" ht="33.75" x14ac:dyDescent="0.2">
      <c r="A1" s="26" t="s">
        <v>546</v>
      </c>
      <c r="B1" s="26" t="s">
        <v>0</v>
      </c>
      <c r="C1" s="26" t="s">
        <v>547</v>
      </c>
      <c r="D1" s="26" t="s">
        <v>566</v>
      </c>
      <c r="E1" s="26" t="s">
        <v>567</v>
      </c>
      <c r="F1" s="26" t="s">
        <v>568</v>
      </c>
      <c r="G1" s="26" t="s">
        <v>569</v>
      </c>
      <c r="H1" s="26" t="s">
        <v>570</v>
      </c>
      <c r="I1" s="26" t="s">
        <v>593</v>
      </c>
      <c r="J1" s="26" t="s">
        <v>571</v>
      </c>
      <c r="K1" s="26" t="s">
        <v>548</v>
      </c>
      <c r="L1" s="26" t="s">
        <v>549</v>
      </c>
      <c r="M1" s="26" t="s">
        <v>550</v>
      </c>
      <c r="N1" s="26" t="s">
        <v>551</v>
      </c>
      <c r="O1" s="26" t="s">
        <v>552</v>
      </c>
      <c r="P1" s="26" t="s">
        <v>553</v>
      </c>
      <c r="Q1" s="37" t="s">
        <v>554</v>
      </c>
      <c r="R1" s="37" t="s">
        <v>555</v>
      </c>
      <c r="S1" s="67" t="s">
        <v>538</v>
      </c>
      <c r="T1" s="26" t="s">
        <v>539</v>
      </c>
    </row>
    <row r="2" spans="1:23" ht="12" customHeight="1" x14ac:dyDescent="0.2">
      <c r="A2" s="87" t="s">
        <v>1117</v>
      </c>
      <c r="B2" s="87" t="s">
        <v>604</v>
      </c>
      <c r="C2" s="88">
        <v>558.91791999999998</v>
      </c>
      <c r="D2" s="88">
        <v>147.5325</v>
      </c>
      <c r="E2" s="88">
        <v>180.50372999999999</v>
      </c>
      <c r="F2" s="88">
        <v>27.59647</v>
      </c>
      <c r="G2" s="88">
        <v>10.742929999999999</v>
      </c>
      <c r="H2" s="88">
        <v>113.51376999999999</v>
      </c>
      <c r="I2" s="88">
        <v>4024044.30381</v>
      </c>
      <c r="J2" s="88">
        <v>79.02852</v>
      </c>
      <c r="K2" s="88">
        <v>268269.62024999998</v>
      </c>
      <c r="L2" s="88">
        <v>164949.17303000001</v>
      </c>
      <c r="M2" s="88">
        <v>26312.252469999999</v>
      </c>
      <c r="N2" s="88">
        <v>1327286.3785300001</v>
      </c>
      <c r="O2" s="88">
        <v>572400.14341999998</v>
      </c>
      <c r="P2" s="88">
        <v>479.9803524818098</v>
      </c>
      <c r="Q2" s="88">
        <v>295.12235540774935</v>
      </c>
      <c r="R2" s="87">
        <v>47.077131593848343</v>
      </c>
      <c r="S2" s="87" t="s">
        <v>604</v>
      </c>
      <c r="T2" s="88" t="s">
        <v>541</v>
      </c>
      <c r="V2" s="44">
        <f>Затраты_ТПС[[#This Row],[2.CAPEX]]*15</f>
        <v>60360664.557149999</v>
      </c>
      <c r="W2" s="44">
        <f>V2/15/Затраты_ТПС[[#This Row],[1.Объем перевалки]]</f>
        <v>7199.7052873344983</v>
      </c>
    </row>
    <row r="3" spans="1:23" ht="12" customHeight="1" x14ac:dyDescent="0.2">
      <c r="A3" s="87" t="s">
        <v>1117</v>
      </c>
      <c r="B3" s="87" t="s">
        <v>605</v>
      </c>
      <c r="C3" s="88">
        <v>315.99998999999997</v>
      </c>
      <c r="D3" s="88">
        <v>103.59903</v>
      </c>
      <c r="E3" s="88">
        <v>89.531779999999998</v>
      </c>
      <c r="F3" s="88">
        <v>26.64892</v>
      </c>
      <c r="G3" s="88">
        <v>9.0407200000000003</v>
      </c>
      <c r="H3" s="88">
        <v>51.448610000000002</v>
      </c>
      <c r="I3" s="88">
        <v>3809488.7235500002</v>
      </c>
      <c r="J3" s="88">
        <v>35.730930000000001</v>
      </c>
      <c r="K3" s="88">
        <v>253965.9149</v>
      </c>
      <c r="L3" s="88">
        <v>156801.39550000001</v>
      </c>
      <c r="M3" s="88">
        <v>24701.58869</v>
      </c>
      <c r="N3" s="88">
        <v>924855.32859000005</v>
      </c>
      <c r="O3" s="88">
        <v>268137.82517000003</v>
      </c>
      <c r="P3" s="88">
        <v>803.68962954714027</v>
      </c>
      <c r="Q3" s="88">
        <v>496.20696348756223</v>
      </c>
      <c r="R3" s="87">
        <v>78.169586935746437</v>
      </c>
      <c r="S3" s="87" t="s">
        <v>605</v>
      </c>
      <c r="T3" s="88" t="s">
        <v>541</v>
      </c>
      <c r="V3" s="44">
        <f>Затраты_ТПС[[#This Row],[2.CAPEX]]*15</f>
        <v>57142330.853250004</v>
      </c>
      <c r="W3" s="44">
        <f>V3/15/Затраты_ТПС[[#This Row],[1.Объем перевалки]]</f>
        <v>12055.344443365333</v>
      </c>
    </row>
    <row r="4" spans="1:23" ht="12" customHeight="1" x14ac:dyDescent="0.2">
      <c r="A4" s="87" t="s">
        <v>1117</v>
      </c>
      <c r="B4" s="87" t="s">
        <v>608</v>
      </c>
      <c r="C4" s="88">
        <v>900</v>
      </c>
      <c r="D4" s="88">
        <v>268.69873999999999</v>
      </c>
      <c r="E4" s="88">
        <v>133.06306000000001</v>
      </c>
      <c r="F4" s="88">
        <v>42.811689999999999</v>
      </c>
      <c r="G4" s="88">
        <v>10.859970000000001</v>
      </c>
      <c r="H4" s="88">
        <v>298.59947</v>
      </c>
      <c r="I4" s="88">
        <v>502831.20068000001</v>
      </c>
      <c r="J4" s="88">
        <v>145.96707000000001</v>
      </c>
      <c r="K4" s="88">
        <v>33522.080049999997</v>
      </c>
      <c r="L4" s="88">
        <v>170111.68045000001</v>
      </c>
      <c r="M4" s="88">
        <v>14430.74555</v>
      </c>
      <c r="N4" s="88">
        <v>0</v>
      </c>
      <c r="O4" s="88">
        <v>601214.20582000003</v>
      </c>
      <c r="P4" s="88">
        <v>37.246755611111105</v>
      </c>
      <c r="Q4" s="88">
        <v>189.01297827777779</v>
      </c>
      <c r="R4" s="87">
        <v>16.034161722222223</v>
      </c>
      <c r="S4" s="87" t="s">
        <v>608</v>
      </c>
      <c r="T4" s="88" t="s">
        <v>541</v>
      </c>
      <c r="V4" s="44">
        <f>Затраты_ТПС[[#This Row],[2.CAPEX]]*15</f>
        <v>7542468.0102000004</v>
      </c>
      <c r="W4" s="44">
        <f>V4/15/Затраты_ТПС[[#This Row],[1.Объем перевалки]]</f>
        <v>558.70133408888887</v>
      </c>
    </row>
    <row r="5" spans="1:23" ht="12" customHeight="1" x14ac:dyDescent="0.2">
      <c r="A5" s="87" t="s">
        <v>1117</v>
      </c>
      <c r="B5" s="87" t="s">
        <v>609</v>
      </c>
      <c r="C5" s="88">
        <v>169.06614999999999</v>
      </c>
      <c r="D5" s="88">
        <v>27.663360000000001</v>
      </c>
      <c r="E5" s="88">
        <v>63.13062</v>
      </c>
      <c r="F5" s="88">
        <v>11.995649999999999</v>
      </c>
      <c r="G5" s="88">
        <v>0</v>
      </c>
      <c r="H5" s="88">
        <v>40.295749999999998</v>
      </c>
      <c r="I5" s="88">
        <v>452428.19614999997</v>
      </c>
      <c r="J5" s="88">
        <v>25.98077</v>
      </c>
      <c r="K5" s="88">
        <v>30161.87974</v>
      </c>
      <c r="L5" s="88">
        <v>97661.295129999999</v>
      </c>
      <c r="M5" s="88">
        <v>16646.01886</v>
      </c>
      <c r="N5" s="88">
        <v>410707.70272</v>
      </c>
      <c r="O5" s="88">
        <v>48855.857600000003</v>
      </c>
      <c r="P5" s="88">
        <v>178.4028307263163</v>
      </c>
      <c r="Q5" s="88">
        <v>577.6513816041828</v>
      </c>
      <c r="R5" s="87">
        <v>98.458614335276465</v>
      </c>
      <c r="S5" s="87" t="s">
        <v>609</v>
      </c>
      <c r="T5" s="88" t="s">
        <v>541</v>
      </c>
      <c r="V5" s="44">
        <f>Затраты_ТПС[[#This Row],[2.CAPEX]]*15</f>
        <v>6786422.9422499994</v>
      </c>
      <c r="W5" s="44">
        <f>V5/15/Затраты_ТПС[[#This Row],[1.Объем перевалки]]</f>
        <v>2676.0424611904868</v>
      </c>
    </row>
    <row r="6" spans="1:23" ht="12" customHeight="1" x14ac:dyDescent="0.2">
      <c r="A6" s="87" t="s">
        <v>1117</v>
      </c>
      <c r="B6" s="87" t="s">
        <v>611</v>
      </c>
      <c r="C6" s="88">
        <v>339.99999000000003</v>
      </c>
      <c r="D6" s="88">
        <v>6.8847899999999997</v>
      </c>
      <c r="E6" s="88">
        <v>244.54114000000001</v>
      </c>
      <c r="F6" s="88">
        <v>45.479120000000002</v>
      </c>
      <c r="G6" s="88">
        <v>18.363679999999999</v>
      </c>
      <c r="H6" s="88">
        <v>17.225519999999999</v>
      </c>
      <c r="I6" s="88">
        <v>1800000</v>
      </c>
      <c r="J6" s="88">
        <v>7.5057400000000003</v>
      </c>
      <c r="K6" s="88">
        <v>120000</v>
      </c>
      <c r="L6" s="88">
        <v>156801.52848000001</v>
      </c>
      <c r="M6" s="88">
        <v>33576.620080000001</v>
      </c>
      <c r="N6" s="88">
        <v>689022.47904000001</v>
      </c>
      <c r="O6" s="88">
        <v>270385.13180999999</v>
      </c>
      <c r="P6" s="88">
        <v>352.94118685121134</v>
      </c>
      <c r="Q6" s="88">
        <v>461.18097968179353</v>
      </c>
      <c r="R6" s="87">
        <v>98.754767845728466</v>
      </c>
      <c r="S6" s="87" t="s">
        <v>611</v>
      </c>
      <c r="T6" s="88" t="s">
        <v>541</v>
      </c>
      <c r="V6" s="44">
        <f>Затраты_ТПС[[#This Row],[2.CAPEX]]*15</f>
        <v>27000000</v>
      </c>
      <c r="W6" s="44">
        <f>V6/15/Затраты_ТПС[[#This Row],[1.Объем перевалки]]</f>
        <v>5294.1178027681699</v>
      </c>
    </row>
    <row r="7" spans="1:23" ht="12" customHeight="1" x14ac:dyDescent="0.2">
      <c r="A7" s="87" t="s">
        <v>1117</v>
      </c>
      <c r="B7" s="87" t="s">
        <v>612</v>
      </c>
      <c r="C7" s="88">
        <v>750</v>
      </c>
      <c r="D7" s="88">
        <v>402.44605000000001</v>
      </c>
      <c r="E7" s="88">
        <v>0</v>
      </c>
      <c r="F7" s="88">
        <v>0</v>
      </c>
      <c r="G7" s="88">
        <v>0</v>
      </c>
      <c r="H7" s="88">
        <v>229.23569000000001</v>
      </c>
      <c r="I7" s="88">
        <v>4008883.7470999998</v>
      </c>
      <c r="J7" s="88">
        <v>118.31826</v>
      </c>
      <c r="K7" s="88">
        <v>267258.91647</v>
      </c>
      <c r="L7" s="88">
        <v>164223.92319</v>
      </c>
      <c r="M7" s="88">
        <v>8839.6131999999998</v>
      </c>
      <c r="N7" s="88">
        <v>597315</v>
      </c>
      <c r="O7" s="88">
        <v>642153.63745000004</v>
      </c>
      <c r="P7" s="88">
        <v>356.34522196</v>
      </c>
      <c r="Q7" s="88">
        <v>218.96523092000001</v>
      </c>
      <c r="R7" s="87">
        <v>11.786150933333333</v>
      </c>
      <c r="S7" s="87" t="s">
        <v>612</v>
      </c>
      <c r="T7" s="88" t="s">
        <v>541</v>
      </c>
      <c r="V7" s="44">
        <f>Затраты_ТПС[[#This Row],[2.CAPEX]]*15</f>
        <v>60133256.206499994</v>
      </c>
      <c r="W7" s="44">
        <f>V7/15/Затраты_ТПС[[#This Row],[1.Объем перевалки]]</f>
        <v>5345.1783294666666</v>
      </c>
    </row>
    <row r="8" spans="1:23" ht="12" customHeight="1" x14ac:dyDescent="0.2">
      <c r="A8" s="87" t="s">
        <v>587</v>
      </c>
      <c r="B8" s="87"/>
      <c r="C8" s="88"/>
      <c r="D8" s="88"/>
      <c r="E8" s="88"/>
      <c r="F8" s="88"/>
      <c r="G8" s="88"/>
      <c r="H8" s="88"/>
      <c r="I8" s="88"/>
      <c r="J8" s="88"/>
      <c r="K8" s="88"/>
      <c r="L8" s="88"/>
      <c r="M8" s="88"/>
      <c r="N8" s="88"/>
      <c r="O8" s="88"/>
      <c r="P8" s="88"/>
      <c r="Q8" s="88"/>
      <c r="R8" s="87"/>
      <c r="S8" s="87"/>
      <c r="T8" s="88">
        <f>SUBTOTAL(103,Затраты_ТПС[Тип НБ])</f>
        <v>6</v>
      </c>
      <c r="V8" s="44" t="e">
        <f>Затраты_ТПС[[#This Row],[2.CAPEX]]*15</f>
        <v>#VALUE!</v>
      </c>
      <c r="W8" s="44" t="e">
        <f>V8/15/Затраты_ТПС[[#This Row],[1.Объем перевалки]]</f>
        <v>#VALUE!</v>
      </c>
    </row>
    <row r="9" spans="1:23" ht="12" customHeight="1" x14ac:dyDescent="0.2"/>
    <row r="10" spans="1:23" ht="12" customHeight="1" x14ac:dyDescent="0.2"/>
    <row r="11" spans="1:23" ht="12" customHeight="1" x14ac:dyDescent="0.2"/>
    <row r="12" spans="1:23" ht="12" customHeight="1" x14ac:dyDescent="0.2"/>
    <row r="13" spans="1:23" ht="12" customHeight="1" x14ac:dyDescent="0.2"/>
    <row r="14" spans="1:23" ht="12" customHeight="1" x14ac:dyDescent="0.2"/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27"/>
  <sheetViews>
    <sheetView workbookViewId="0">
      <selection activeCell="K49" sqref="K49"/>
    </sheetView>
  </sheetViews>
  <sheetFormatPr defaultColWidth="9.140625" defaultRowHeight="11.25" x14ac:dyDescent="0.2"/>
  <cols>
    <col min="1" max="3" width="14.28515625" style="20" customWidth="1"/>
    <col min="4" max="7" width="10.42578125" style="20" customWidth="1"/>
    <col min="8" max="16384" width="9.140625" style="20"/>
  </cols>
  <sheetData>
    <row r="1" spans="1:22" x14ac:dyDescent="0.2">
      <c r="A1" s="27" t="s">
        <v>574</v>
      </c>
    </row>
    <row r="2" spans="1:22" x14ac:dyDescent="0.2">
      <c r="D2" s="29" t="s">
        <v>577</v>
      </c>
      <c r="E2" s="29" t="s">
        <v>578</v>
      </c>
      <c r="F2" s="29" t="s">
        <v>577</v>
      </c>
      <c r="G2" s="29" t="s">
        <v>578</v>
      </c>
      <c r="H2" s="29" t="s">
        <v>577</v>
      </c>
      <c r="I2" s="29" t="s">
        <v>578</v>
      </c>
    </row>
    <row r="3" spans="1:22" x14ac:dyDescent="0.2">
      <c r="A3" s="28" t="s">
        <v>22</v>
      </c>
      <c r="B3" s="28" t="s">
        <v>541</v>
      </c>
      <c r="C3" s="28" t="s">
        <v>544</v>
      </c>
      <c r="D3" s="25">
        <v>1950</v>
      </c>
      <c r="E3" s="25">
        <v>1150</v>
      </c>
      <c r="F3" s="30">
        <f>IFERROR(GETPIVOTDATA("Сумма по полю Объемы2",Проверки!$A$27,"Вид НП",F$2,"НБ",$C3),0)</f>
        <v>0</v>
      </c>
      <c r="G3" s="30">
        <f>IFERROR(GETPIVOTDATA("Сумма по полю Объемы2",Проверки!$A$27,"Вид НП",G$2,"НБ",$C3),0)</f>
        <v>0</v>
      </c>
      <c r="H3" s="31">
        <f>F3/D3-1</f>
        <v>-1</v>
      </c>
      <c r="I3" s="31">
        <f>G3/E3-1</f>
        <v>-1</v>
      </c>
    </row>
    <row r="4" spans="1:22" x14ac:dyDescent="0.2">
      <c r="A4" s="28" t="s">
        <v>22</v>
      </c>
      <c r="B4" s="28" t="s">
        <v>541</v>
      </c>
      <c r="C4" s="28" t="s">
        <v>8</v>
      </c>
      <c r="D4" s="25">
        <v>638.75</v>
      </c>
      <c r="E4" s="25">
        <f>1168-D4</f>
        <v>529.25</v>
      </c>
      <c r="F4" s="30">
        <f>IFERROR(GETPIVOTDATA("Сумма по полю Объемы2",Проверки!$A$27,"Вид НП",F$2,"НБ",$C4),0)</f>
        <v>0</v>
      </c>
      <c r="G4" s="30">
        <f>IFERROR(GETPIVOTDATA("Сумма по полю Объемы2",Проверки!$A$27,"Вид НП",G$2,"НБ",$C4),0)</f>
        <v>0</v>
      </c>
      <c r="H4" s="31">
        <f>F4/D4-1</f>
        <v>-1</v>
      </c>
      <c r="I4" s="31">
        <f>G4/E4-1</f>
        <v>-1</v>
      </c>
    </row>
    <row r="6" spans="1:22" x14ac:dyDescent="0.2">
      <c r="A6" s="27" t="s">
        <v>586</v>
      </c>
      <c r="C6" s="39">
        <v>5000</v>
      </c>
      <c r="G6" s="38">
        <f>COUNTIFS(Объемы_ТПС[Тариф_ПЛ],"&gt;="&amp;$C$6)</f>
        <v>0</v>
      </c>
      <c r="H6" s="38">
        <f>COUNTIFS(Объемы_ТПС[Тариф_ВЛ],"&gt;="&amp;$C$6)</f>
        <v>6</v>
      </c>
      <c r="L6" s="20" t="s">
        <v>591</v>
      </c>
      <c r="M6" s="20" t="s">
        <v>591</v>
      </c>
      <c r="N6" s="20" t="s">
        <v>591</v>
      </c>
      <c r="O6" s="20" t="s">
        <v>589</v>
      </c>
      <c r="P6" s="20" t="s">
        <v>589</v>
      </c>
      <c r="R6" s="20" t="s">
        <v>590</v>
      </c>
      <c r="S6" s="20" t="s">
        <v>590</v>
      </c>
      <c r="T6" s="20" t="s">
        <v>590</v>
      </c>
      <c r="U6" s="20" t="s">
        <v>590</v>
      </c>
      <c r="V6" s="20" t="s">
        <v>590</v>
      </c>
    </row>
    <row r="7" spans="1:22" x14ac:dyDescent="0.2">
      <c r="A7" s="28" t="str">
        <f>A29</f>
        <v>Кластер</v>
      </c>
      <c r="B7" s="28" t="str">
        <f t="shared" ref="B7:C7" si="0">B29</f>
        <v>Тип НБ</v>
      </c>
      <c r="C7" s="28" t="str">
        <f t="shared" si="0"/>
        <v>НБ</v>
      </c>
      <c r="D7" s="29" t="s">
        <v>558</v>
      </c>
      <c r="E7" s="29" t="s">
        <v>559</v>
      </c>
      <c r="F7" s="29" t="s">
        <v>560</v>
      </c>
      <c r="G7" s="29" t="s">
        <v>562</v>
      </c>
      <c r="H7" s="29" t="s">
        <v>564</v>
      </c>
      <c r="I7" s="29" t="s">
        <v>557</v>
      </c>
      <c r="J7" s="20" t="s">
        <v>588</v>
      </c>
      <c r="L7" s="29" t="s">
        <v>558</v>
      </c>
      <c r="M7" s="29" t="s">
        <v>559</v>
      </c>
      <c r="N7" s="29" t="s">
        <v>560</v>
      </c>
      <c r="O7" s="29" t="s">
        <v>562</v>
      </c>
      <c r="P7" s="29" t="s">
        <v>564</v>
      </c>
      <c r="R7" s="29" t="s">
        <v>558</v>
      </c>
      <c r="S7" s="29" t="s">
        <v>559</v>
      </c>
      <c r="T7" s="29" t="s">
        <v>560</v>
      </c>
      <c r="U7" s="29" t="s">
        <v>562</v>
      </c>
      <c r="V7" s="29" t="s">
        <v>564</v>
      </c>
    </row>
    <row r="8" spans="1:22" x14ac:dyDescent="0.2">
      <c r="A8" s="33" t="str">
        <f>IF(A30="","",A30)</f>
        <v>Сибирь</v>
      </c>
      <c r="B8" s="33" t="str">
        <f t="shared" ref="B8:I8" si="1">IF(B30="","",B30)</f>
        <v>Собственная</v>
      </c>
      <c r="C8" s="33" t="str">
        <f t="shared" si="1"/>
        <v>НБ_11</v>
      </c>
      <c r="D8" s="36">
        <f>L8-R8</f>
        <v>-267258.89152583474</v>
      </c>
      <c r="E8" s="36">
        <f t="shared" ref="E8:H8" si="2">M8-S8</f>
        <v>-164223.90786243384</v>
      </c>
      <c r="F8" s="36">
        <f t="shared" si="2"/>
        <v>-8839.6123749694325</v>
      </c>
      <c r="G8" s="36">
        <f t="shared" si="2"/>
        <v>5.574939982034266E-2</v>
      </c>
      <c r="H8" s="36">
        <f t="shared" si="2"/>
        <v>7.7921563875861466E-2</v>
      </c>
      <c r="I8" s="30">
        <f t="shared" si="1"/>
        <v>749.99993000000018</v>
      </c>
      <c r="J8" s="34">
        <f>IFERROR(_xlfn.CEILING.MATH(ROUND(I8,1),100),"")</f>
        <v>800</v>
      </c>
      <c r="L8" s="35">
        <f>IFERROR(INDEX(САРЕХ!$D$2:$AI$34,MATCH($C8,САРЕХ!$AJ$2:$AJ$34,0),MATCH($J8,САРЕХ!$D$1:$AI$1,0))/15,0)</f>
        <v>0</v>
      </c>
      <c r="M8" s="35">
        <f>IFERROR(INDEX(ОРЕХ_фикс!$B$2:$AG$12,MATCH($C8,ОРЕХ_фикс!$AH$2:$AH$12,0),MATCH($J8,ОРЕХ_фикс!$B$1:$AG$1,0))*1000,0)</f>
        <v>0</v>
      </c>
      <c r="N8" s="35">
        <f>IFERROR(I8*INDEX(ОРЕХ_пер!$B$2:$B$12,MATCH($C8,ОРЕХ_пер!$C$2:$C$12,0),1),0)</f>
        <v>0</v>
      </c>
      <c r="O8" s="35">
        <f>SUMIFS(Затраты_ТПС[6.ЖД тариф],Затраты_ТПС[Базис],$C8)</f>
        <v>597315</v>
      </c>
      <c r="P8" s="35">
        <f>SUMIFS(Затраты_ТПС[7.Транспорт],Затраты_ТПС[Базис],$C8)</f>
        <v>642153.63745000004</v>
      </c>
      <c r="R8" s="35">
        <f>SUMIFS(Объемы_ТПС[САРЕХ],Объемы_ТПС[НБ],Проверки!$C8)</f>
        <v>267258.89152583474</v>
      </c>
      <c r="S8" s="35">
        <f>SUMIFS(Объемы_ТПС[ОРЕХ_фикс],Объемы_ТПС[НБ],Проверки!$C8)</f>
        <v>164223.90786243384</v>
      </c>
      <c r="T8" s="35">
        <f>SUMIFS(Объемы_ТПС[ОРЕХ_пер],Объемы_ТПС[НБ],Проверки!$C8)</f>
        <v>8839.6123749694325</v>
      </c>
      <c r="U8" s="35">
        <f>SUMIFS(Объемы_ТПС[ПЛ],Объемы_ТПС[НБ],Проверки!$C8)</f>
        <v>597314.94425060018</v>
      </c>
      <c r="V8" s="35">
        <f>SUMIFS(Объемы_ТПС[ВЛ],Объемы_ТПС[НБ],Проверки!$C8)</f>
        <v>642153.55952843616</v>
      </c>
    </row>
    <row r="9" spans="1:22" x14ac:dyDescent="0.2">
      <c r="A9" s="33" t="str">
        <f t="shared" ref="A9:C9" si="3">IF(A31="","",A31)</f>
        <v>Сибирь</v>
      </c>
      <c r="B9" s="33" t="str">
        <f t="shared" si="3"/>
        <v>Собственная</v>
      </c>
      <c r="C9" s="33" t="str">
        <f t="shared" si="3"/>
        <v>НБ_10</v>
      </c>
      <c r="D9" s="36">
        <f t="shared" ref="D9:D21" si="4">L9-R9</f>
        <v>-119999.97882352883</v>
      </c>
      <c r="E9" s="36">
        <f t="shared" ref="E9:E21" si="5">M9-S9</f>
        <v>-156801.5008091412</v>
      </c>
      <c r="F9" s="36">
        <f t="shared" ref="F9:F21" si="6">N9-T9</f>
        <v>-33576.614154713905</v>
      </c>
      <c r="G9" s="36">
        <f t="shared" ref="G9:G21" si="7">O9-U9</f>
        <v>0.14158572605811059</v>
      </c>
      <c r="H9" s="36">
        <f t="shared" ref="H9:H21" si="8">P9-V9</f>
        <v>9.2536003154236823E-2</v>
      </c>
      <c r="I9" s="30">
        <f t="shared" ref="I9" si="9">IF(I31="","",I31)</f>
        <v>339.99992999999995</v>
      </c>
      <c r="J9" s="34">
        <f>IFERROR(_xlfn.CEILING.MATH(ROUND(I9,1),100),"")</f>
        <v>400</v>
      </c>
      <c r="L9" s="35">
        <f>IFERROR(INDEX(САРЕХ!$D$2:$AI$34,MATCH($C9,САРЕХ!$AJ$2:$AJ$34,0),MATCH($J9,САРЕХ!$D$1:$AI$1,0))/15,0)</f>
        <v>0</v>
      </c>
      <c r="M9" s="35">
        <f>IFERROR(INDEX(ОРЕХ_фикс!$B$2:$AG$12,MATCH($C9,ОРЕХ_фикс!$AH$2:$AH$12,0),MATCH($J9,ОРЕХ_фикс!$B$1:$AG$1,0))*1000,0)</f>
        <v>0</v>
      </c>
      <c r="N9" s="35">
        <f>IFERROR(I9*INDEX(ОРЕХ_пер!$B$2:$B$12,MATCH($C9,ОРЕХ_пер!$C$2:$C$12,0),1),0)</f>
        <v>0</v>
      </c>
      <c r="O9" s="35">
        <f>SUMIFS(Затраты_ТПС[6.ЖД тариф],Затраты_ТПС[Базис],$C9)</f>
        <v>689022.47904000001</v>
      </c>
      <c r="P9" s="35">
        <f>SUMIFS(Затраты_ТПС[7.Транспорт],Затраты_ТПС[Базис],$C9)</f>
        <v>270385.13180999999</v>
      </c>
      <c r="R9" s="35">
        <f>SUMIFS(Объемы_ТПС[САРЕХ],Объемы_ТПС[НБ],Проверки!$C9)</f>
        <v>119999.97882352883</v>
      </c>
      <c r="S9" s="35">
        <f>SUMIFS(Объемы_ТПС[ОРЕХ_фикс],Объемы_ТПС[НБ],Проверки!$C9)</f>
        <v>156801.5008091412</v>
      </c>
      <c r="T9" s="35">
        <f>SUMIFS(Объемы_ТПС[ОРЕХ_пер],Объемы_ТПС[НБ],Проверки!$C9)</f>
        <v>33576.614154713905</v>
      </c>
      <c r="U9" s="35">
        <f>SUMIFS(Объемы_ТПС[ПЛ],Объемы_ТПС[НБ],Проверки!$C9)</f>
        <v>689022.33745427395</v>
      </c>
      <c r="V9" s="35">
        <f>SUMIFS(Объемы_ТПС[ВЛ],Объемы_ТПС[НБ],Проверки!$C9)</f>
        <v>270385.03927399684</v>
      </c>
    </row>
    <row r="10" spans="1:22" x14ac:dyDescent="0.2">
      <c r="A10" s="33" t="str">
        <f t="shared" ref="A10:C10" si="10">IF(A32="","",A32)</f>
        <v>Сибирь</v>
      </c>
      <c r="B10" s="33" t="str">
        <f t="shared" si="10"/>
        <v>Собственная</v>
      </c>
      <c r="C10" s="33" t="str">
        <f t="shared" si="10"/>
        <v>НБ_7</v>
      </c>
      <c r="D10" s="36">
        <f t="shared" si="4"/>
        <v>-33522.082284805321</v>
      </c>
      <c r="E10" s="36">
        <f t="shared" si="5"/>
        <v>-170111.69179077866</v>
      </c>
      <c r="F10" s="36">
        <f t="shared" si="6"/>
        <v>-14430.746512049713</v>
      </c>
      <c r="G10" s="36">
        <f t="shared" si="7"/>
        <v>0</v>
      </c>
      <c r="H10" s="36">
        <f t="shared" si="8"/>
        <v>1.2449658242985606E-2</v>
      </c>
      <c r="I10" s="30">
        <f t="shared" ref="I10" si="11">IF(I32="","",I32)</f>
        <v>900.00005999999985</v>
      </c>
      <c r="J10" s="34">
        <f t="shared" ref="J10:J21" si="12">IFERROR(_xlfn.CEILING.MATH(ROUND(I10,1),100),"")</f>
        <v>900</v>
      </c>
      <c r="L10" s="35">
        <f>IFERROR(INDEX(САРЕХ!$D$2:$AI$34,MATCH($C10,САРЕХ!$AJ$2:$AJ$34,0),MATCH($J10,САРЕХ!$D$1:$AI$1,0))/15,0)</f>
        <v>0</v>
      </c>
      <c r="M10" s="35">
        <f>IFERROR(INDEX(ОРЕХ_фикс!$B$2:$AG$12,MATCH($C10,ОРЕХ_фикс!$AH$2:$AH$12,0),MATCH($J10,ОРЕХ_фикс!$B$1:$AG$1,0))*1000,0)</f>
        <v>0</v>
      </c>
      <c r="N10" s="35">
        <f>IFERROR(I10*INDEX(ОРЕХ_пер!$B$2:$B$12,MATCH($C10,ОРЕХ_пер!$C$2:$C$12,0),1),0)</f>
        <v>0</v>
      </c>
      <c r="O10" s="35">
        <f>SUMIFS(Затраты_ТПС[6.ЖД тариф],Затраты_ТПС[Базис],$C10)</f>
        <v>0</v>
      </c>
      <c r="P10" s="35">
        <f>SUMIFS(Затраты_ТПС[7.Транспорт],Затраты_ТПС[Базис],$C10)</f>
        <v>601214.20582000003</v>
      </c>
      <c r="R10" s="35">
        <f>SUMIFS(Объемы_ТПС[САРЕХ],Объемы_ТПС[НБ],Проверки!$C10)</f>
        <v>33522.082284805321</v>
      </c>
      <c r="S10" s="35">
        <f>SUMIFS(Объемы_ТПС[ОРЕХ_фикс],Объемы_ТПС[НБ],Проверки!$C10)</f>
        <v>170111.69179077866</v>
      </c>
      <c r="T10" s="35">
        <f>SUMIFS(Объемы_ТПС[ОРЕХ_пер],Объемы_ТПС[НБ],Проверки!$C10)</f>
        <v>14430.746512049713</v>
      </c>
      <c r="U10" s="35">
        <f>SUMIFS(Объемы_ТПС[ПЛ],Объемы_ТПС[НБ],Проверки!$C10)</f>
        <v>0</v>
      </c>
      <c r="V10" s="35">
        <f>SUMIFS(Объемы_ТПС[ВЛ],Объемы_ТПС[НБ],Проверки!$C10)</f>
        <v>601214.19337034179</v>
      </c>
    </row>
    <row r="11" spans="1:22" x14ac:dyDescent="0.2">
      <c r="A11" s="33" t="str">
        <f t="shared" ref="A11:C11" si="13">IF(A33="","",A33)</f>
        <v>Сибирь</v>
      </c>
      <c r="B11" s="33" t="str">
        <f t="shared" si="13"/>
        <v>Собственная</v>
      </c>
      <c r="C11" s="33" t="str">
        <f t="shared" si="13"/>
        <v>НБ_3</v>
      </c>
      <c r="D11" s="36">
        <f t="shared" si="4"/>
        <v>-268269.62504980341</v>
      </c>
      <c r="E11" s="36">
        <f t="shared" si="5"/>
        <v>-164949.17598122367</v>
      </c>
      <c r="F11" s="36">
        <f t="shared" si="6"/>
        <v>-26312.252940771297</v>
      </c>
      <c r="G11" s="36">
        <f t="shared" si="7"/>
        <v>-2.231887262314558E-2</v>
      </c>
      <c r="H11" s="36">
        <f t="shared" si="8"/>
        <v>-3.6040025297552347E-2</v>
      </c>
      <c r="I11" s="30">
        <f t="shared" ref="I11" si="14">IF(I33="","",I33)</f>
        <v>558.91793000000018</v>
      </c>
      <c r="J11" s="34">
        <f t="shared" si="12"/>
        <v>600</v>
      </c>
      <c r="L11" s="35">
        <f>IFERROR(INDEX(САРЕХ!$D$2:$AI$34,MATCH($C11,САРЕХ!$AJ$2:$AJ$34,0),MATCH($J11,САРЕХ!$D$1:$AI$1,0))/15,0)</f>
        <v>0</v>
      </c>
      <c r="M11" s="35">
        <f>IFERROR(INDEX(ОРЕХ_фикс!$B$2:$AG$12,MATCH($C11,ОРЕХ_фикс!$AH$2:$AH$12,0),MATCH($J11,ОРЕХ_фикс!$B$1:$AG$1,0))*1000,0)</f>
        <v>0</v>
      </c>
      <c r="N11" s="35">
        <f>IFERROR(I11*INDEX(ОРЕХ_пер!$B$2:$B$12,MATCH($C11,ОРЕХ_пер!$C$2:$C$12,0),1),0)</f>
        <v>0</v>
      </c>
      <c r="O11" s="35">
        <f>SUMIFS(Затраты_ТПС[6.ЖД тариф],Затраты_ТПС[Базис],$C11)</f>
        <v>1327286.3785300001</v>
      </c>
      <c r="P11" s="35">
        <f>SUMIFS(Затраты_ТПС[7.Транспорт],Затраты_ТПС[Базис],$C11)</f>
        <v>572400.14341999998</v>
      </c>
      <c r="R11" s="35">
        <f>SUMIFS(Объемы_ТПС[САРЕХ],Объемы_ТПС[НБ],Проверки!$C11)</f>
        <v>268269.62504980341</v>
      </c>
      <c r="S11" s="35">
        <f>SUMIFS(Объемы_ТПС[ОРЕХ_фикс],Объемы_ТПС[НБ],Проверки!$C11)</f>
        <v>164949.17598122367</v>
      </c>
      <c r="T11" s="35">
        <f>SUMIFS(Объемы_ТПС[ОРЕХ_пер],Объемы_ТПС[НБ],Проверки!$C11)</f>
        <v>26312.252940771297</v>
      </c>
      <c r="U11" s="35">
        <f>SUMIFS(Объемы_ТПС[ПЛ],Объемы_ТПС[НБ],Проверки!$C11)</f>
        <v>1327286.4008488727</v>
      </c>
      <c r="V11" s="35">
        <f>SUMIFS(Объемы_ТПС[ВЛ],Объемы_ТПС[НБ],Проверки!$C11)</f>
        <v>572400.17946002528</v>
      </c>
    </row>
    <row r="12" spans="1:22" x14ac:dyDescent="0.2">
      <c r="A12" s="33" t="str">
        <f t="shared" ref="A12:C12" si="15">IF(A34="","",A34)</f>
        <v>Сибирь</v>
      </c>
      <c r="B12" s="33" t="str">
        <f t="shared" si="15"/>
        <v>Собственная</v>
      </c>
      <c r="C12" s="33" t="str">
        <f t="shared" si="15"/>
        <v>НБ_4</v>
      </c>
      <c r="D12" s="36">
        <f t="shared" si="4"/>
        <v>-253965.83453103717</v>
      </c>
      <c r="E12" s="36">
        <f t="shared" si="5"/>
        <v>-156801.34587930376</v>
      </c>
      <c r="F12" s="36">
        <f>N12-T12</f>
        <v>-24701.580873041312</v>
      </c>
      <c r="G12" s="36">
        <f t="shared" si="7"/>
        <v>0.3218968155561015</v>
      </c>
      <c r="H12" s="36">
        <f t="shared" si="8"/>
        <v>0.10985777009045705</v>
      </c>
      <c r="I12" s="30">
        <f t="shared" ref="I12" si="16">IF(I34="","",I34)</f>
        <v>315.99988999999988</v>
      </c>
      <c r="J12" s="34">
        <f t="shared" si="12"/>
        <v>400</v>
      </c>
      <c r="L12" s="35">
        <f>IFERROR(INDEX(САРЕХ!$D$2:$AI$34,MATCH($C12,САРЕХ!$AJ$2:$AJ$34,0),MATCH($J12,САРЕХ!$D$1:$AI$1,0))/15,0)</f>
        <v>0</v>
      </c>
      <c r="M12" s="35">
        <f>IFERROR(INDEX(ОРЕХ_фикс!$B$2:$AG$12,MATCH($C12,ОРЕХ_фикс!$AH$2:$AH$12,0),MATCH($J12,ОРЕХ_фикс!$B$1:$AG$1,0))*1000,0)</f>
        <v>0</v>
      </c>
      <c r="N12" s="35">
        <f>IFERROR(I12*INDEX(ОРЕХ_пер!$B$2:$B$12,MATCH($C12,ОРЕХ_пер!$C$2:$C$12,0),1),0)</f>
        <v>0</v>
      </c>
      <c r="O12" s="35">
        <f>SUMIFS(Затраты_ТПС[6.ЖД тариф],Затраты_ТПС[Базис],$C12)</f>
        <v>924855.32859000005</v>
      </c>
      <c r="P12" s="35">
        <f>SUMIFS(Затраты_ТПС[7.Транспорт],Затраты_ТПС[Базис],$C12)</f>
        <v>268137.82517000003</v>
      </c>
      <c r="R12" s="35">
        <f>SUMIFS(Объемы_ТПС[САРЕХ],Объемы_ТПС[НБ],Проверки!$C12)</f>
        <v>253965.83453103717</v>
      </c>
      <c r="S12" s="35">
        <f>SUMIFS(Объемы_ТПС[ОРЕХ_фикс],Объемы_ТПС[НБ],Проверки!$C12)</f>
        <v>156801.34587930376</v>
      </c>
      <c r="T12" s="35">
        <f>SUMIFS(Объемы_ТПС[ОРЕХ_пер],Объемы_ТПС[НБ],Проверки!$C12)</f>
        <v>24701.580873041312</v>
      </c>
      <c r="U12" s="35">
        <f>SUMIFS(Объемы_ТПС[ПЛ],Объемы_ТПС[НБ],Проверки!$C12)</f>
        <v>924855.00669318449</v>
      </c>
      <c r="V12" s="35">
        <f>SUMIFS(Объемы_ТПС[ВЛ],Объемы_ТПС[НБ],Проверки!$C12)</f>
        <v>268137.71531222994</v>
      </c>
    </row>
    <row r="13" spans="1:22" x14ac:dyDescent="0.2">
      <c r="A13" s="33" t="str">
        <f t="shared" ref="A13:C13" si="17">IF(A35="","",A35)</f>
        <v>Сибирь</v>
      </c>
      <c r="B13" s="33" t="str">
        <f t="shared" si="17"/>
        <v>Собственная</v>
      </c>
      <c r="C13" s="33" t="str">
        <f t="shared" si="17"/>
        <v>НБ_8</v>
      </c>
      <c r="D13" s="36">
        <f t="shared" si="4"/>
        <v>-30161.901148339708</v>
      </c>
      <c r="E13" s="36">
        <f t="shared" si="5"/>
        <v>-97661.364448165841</v>
      </c>
      <c r="F13" s="36">
        <f t="shared" si="6"/>
        <v>-16646.030675033722</v>
      </c>
      <c r="G13" s="36">
        <f t="shared" si="7"/>
        <v>-0.27533994917757809</v>
      </c>
      <c r="H13" s="36">
        <f t="shared" si="8"/>
        <v>-4.182663496612804E-2</v>
      </c>
      <c r="I13" s="30">
        <f t="shared" ref="I13" si="18">IF(I35="","",I35)</f>
        <v>169.06627000000003</v>
      </c>
      <c r="J13" s="34">
        <f t="shared" si="12"/>
        <v>200</v>
      </c>
      <c r="L13" s="35">
        <f>IFERROR(INDEX(САРЕХ!$D$2:$AI$34,MATCH($C13,САРЕХ!$AJ$2:$AJ$34,0),MATCH($J13,САРЕХ!$D$1:$AI$1,0))/15,0)</f>
        <v>0</v>
      </c>
      <c r="M13" s="35">
        <f>IFERROR(INDEX(ОРЕХ_фикс!$B$2:$AG$12,MATCH($C13,ОРЕХ_фикс!$AH$2:$AH$12,0),MATCH($J13,ОРЕХ_фикс!$B$1:$AG$1,0))*1000,0)</f>
        <v>0</v>
      </c>
      <c r="N13" s="35">
        <f>IFERROR(I13*INDEX(ОРЕХ_пер!$B$2:$B$12,MATCH($C13,ОРЕХ_пер!$C$2:$C$12,0),1),0)</f>
        <v>0</v>
      </c>
      <c r="O13" s="35">
        <f>SUMIFS(Затраты_ТПС[6.ЖД тариф],Затраты_ТПС[Базис],$C13)</f>
        <v>410707.70272</v>
      </c>
      <c r="P13" s="35">
        <f>SUMIFS(Затраты_ТПС[7.Транспорт],Затраты_ТПС[Базис],$C13)</f>
        <v>48855.857600000003</v>
      </c>
      <c r="R13" s="35">
        <f>SUMIFS(Объемы_ТПС[САРЕХ],Объемы_ТПС[НБ],Проверки!$C13)</f>
        <v>30161.901148339708</v>
      </c>
      <c r="S13" s="35">
        <f>SUMIFS(Объемы_ТПС[ОРЕХ_фикс],Объемы_ТПС[НБ],Проверки!$C13)</f>
        <v>97661.364448165841</v>
      </c>
      <c r="T13" s="35">
        <f>SUMIFS(Объемы_ТПС[ОРЕХ_пер],Объемы_ТПС[НБ],Проверки!$C13)</f>
        <v>16646.030675033722</v>
      </c>
      <c r="U13" s="35">
        <f>SUMIFS(Объемы_ТПС[ПЛ],Объемы_ТПС[НБ],Проверки!$C13)</f>
        <v>410707.97805994918</v>
      </c>
      <c r="V13" s="35">
        <f>SUMIFS(Объемы_ТПС[ВЛ],Объемы_ТПС[НБ],Проверки!$C13)</f>
        <v>48855.899426634969</v>
      </c>
    </row>
    <row r="14" spans="1:22" x14ac:dyDescent="0.2">
      <c r="A14" s="33" t="str">
        <f t="shared" ref="A14:C15" si="19">IF(A36="","",A36)</f>
        <v>Общий итог</v>
      </c>
      <c r="B14" s="33" t="str">
        <f t="shared" si="19"/>
        <v/>
      </c>
      <c r="C14" s="33" t="str">
        <f t="shared" si="19"/>
        <v/>
      </c>
      <c r="D14" s="36">
        <f>L14-R14</f>
        <v>0</v>
      </c>
      <c r="E14" s="36">
        <f t="shared" si="5"/>
        <v>0</v>
      </c>
      <c r="F14" s="36">
        <f t="shared" si="6"/>
        <v>0</v>
      </c>
      <c r="G14" s="36">
        <f t="shared" si="7"/>
        <v>0</v>
      </c>
      <c r="H14" s="36">
        <f t="shared" si="8"/>
        <v>0</v>
      </c>
      <c r="I14" s="30">
        <f t="shared" ref="I14" si="20">IF(I36="","",I36)</f>
        <v>3033.9840100000001</v>
      </c>
      <c r="J14" s="34">
        <f t="shared" si="12"/>
        <v>3100</v>
      </c>
      <c r="L14" s="35">
        <f>IFERROR(INDEX(САРЕХ!$D$2:$AI$34,MATCH($C14,САРЕХ!$AJ$2:$AJ$34,0),MATCH($J14,САРЕХ!$D$1:$AI$1,0))/15,0)</f>
        <v>0</v>
      </c>
      <c r="M14" s="35">
        <f>IFERROR(INDEX(ОРЕХ_фикс!$B$2:$AG$12,MATCH($C14,ОРЕХ_фикс!$AH$2:$AH$12,0),MATCH($J14,ОРЕХ_фикс!$B$1:$AG$1,0))*1000,0)</f>
        <v>0</v>
      </c>
      <c r="N14" s="35">
        <f>IFERROR(I14*INDEX(ОРЕХ_пер!$B$2:$B$12,MATCH($C14,ОРЕХ_пер!$C$2:$C$12,0),1),0)</f>
        <v>0</v>
      </c>
      <c r="O14" s="35">
        <f>SUMIFS(Затраты_ТПС[6.ЖД тариф],Затраты_ТПС[Базис],$C14)</f>
        <v>0</v>
      </c>
      <c r="P14" s="35">
        <f>SUMIFS(Затраты_ТПС[7.Транспорт],Затраты_ТПС[Базис],$C14)</f>
        <v>0</v>
      </c>
      <c r="R14" s="35">
        <f>SUMIFS(Объемы_ТПС[САРЕХ],Объемы_ТПС[НБ],Проверки!$C14)</f>
        <v>0</v>
      </c>
      <c r="S14" s="35">
        <f>SUMIFS(Объемы_ТПС[ОРЕХ_фикс],Объемы_ТПС[НБ],Проверки!$C14)</f>
        <v>0</v>
      </c>
      <c r="T14" s="35">
        <f>SUMIFS(Объемы_ТПС[ОРЕХ_пер],Объемы_ТПС[НБ],Проверки!$C14)</f>
        <v>0</v>
      </c>
      <c r="U14" s="35">
        <f>SUMIFS(Объемы_ТПС[ПЛ],Объемы_ТПС[НБ],Проверки!$C14)</f>
        <v>0</v>
      </c>
      <c r="V14" s="35">
        <f>SUMIFS(Объемы_ТПС[ВЛ],Объемы_ТПС[НБ],Проверки!$C14)</f>
        <v>0</v>
      </c>
    </row>
    <row r="15" spans="1:22" x14ac:dyDescent="0.2">
      <c r="A15" s="33" t="str">
        <f t="shared" si="19"/>
        <v/>
      </c>
      <c r="B15" s="33" t="str">
        <f t="shared" si="19"/>
        <v/>
      </c>
      <c r="C15" s="33" t="str">
        <f t="shared" si="19"/>
        <v/>
      </c>
      <c r="D15" s="36">
        <f t="shared" si="4"/>
        <v>0</v>
      </c>
      <c r="E15" s="36">
        <f t="shared" si="5"/>
        <v>0</v>
      </c>
      <c r="F15" s="36">
        <f t="shared" si="6"/>
        <v>0</v>
      </c>
      <c r="G15" s="36">
        <f t="shared" si="7"/>
        <v>0</v>
      </c>
      <c r="H15" s="36">
        <f t="shared" si="8"/>
        <v>0</v>
      </c>
      <c r="I15" s="30" t="str">
        <f t="shared" ref="I15" si="21">IF(I37="","",I37)</f>
        <v/>
      </c>
      <c r="J15" s="34" t="str">
        <f t="shared" si="12"/>
        <v/>
      </c>
      <c r="L15" s="35">
        <f>IFERROR(INDEX(САРЕХ!$D$2:$AI$34,MATCH($C15,САРЕХ!$AJ$2:$AJ$34,0),MATCH($J15,САРЕХ!$D$1:$AI$1,0))/15,0)</f>
        <v>0</v>
      </c>
      <c r="M15" s="35">
        <f>IFERROR(INDEX(ОРЕХ_фикс!$B$2:$AG$12,MATCH($C15,ОРЕХ_фикс!$AH$2:$AH$12,0),MATCH($J15,ОРЕХ_фикс!$B$1:$AG$1,0))*1000,0)</f>
        <v>0</v>
      </c>
      <c r="N15" s="35">
        <f>IFERROR(I15*INDEX(ОРЕХ_пер!$B$2:$B$12,MATCH($C15,ОРЕХ_пер!$C$2:$C$12,0),1),0)</f>
        <v>0</v>
      </c>
      <c r="O15" s="35">
        <f>SUMIFS(Затраты_ТПС[6.ЖД тариф],Затраты_ТПС[Базис],$C15)</f>
        <v>0</v>
      </c>
      <c r="P15" s="35">
        <f>SUMIFS(Затраты_ТПС[7.Транспорт],Затраты_ТПС[Базис],$C15)</f>
        <v>0</v>
      </c>
      <c r="R15" s="35">
        <f>SUMIFS(Объемы_ТПС[САРЕХ],Объемы_ТПС[НБ],Проверки!$C15)</f>
        <v>0</v>
      </c>
      <c r="S15" s="35">
        <f>SUMIFS(Объемы_ТПС[ОРЕХ_фикс],Объемы_ТПС[НБ],Проверки!$C15)</f>
        <v>0</v>
      </c>
      <c r="T15" s="35">
        <f>SUMIFS(Объемы_ТПС[ОРЕХ_пер],Объемы_ТПС[НБ],Проверки!$C15)</f>
        <v>0</v>
      </c>
      <c r="U15" s="35">
        <f>SUMIFS(Объемы_ТПС[ПЛ],Объемы_ТПС[НБ],Проверки!$C15)</f>
        <v>0</v>
      </c>
      <c r="V15" s="35">
        <f>SUMIFS(Объемы_ТПС[ВЛ],Объемы_ТПС[НБ],Проверки!$C15)</f>
        <v>0</v>
      </c>
    </row>
    <row r="16" spans="1:22" x14ac:dyDescent="0.2">
      <c r="A16" s="33" t="str">
        <f t="shared" ref="A16:C16" si="22">IF(A38="","",A38)</f>
        <v/>
      </c>
      <c r="B16" s="33" t="str">
        <f t="shared" si="22"/>
        <v/>
      </c>
      <c r="C16" s="33" t="str">
        <f t="shared" si="22"/>
        <v/>
      </c>
      <c r="D16" s="36">
        <f t="shared" si="4"/>
        <v>0</v>
      </c>
      <c r="E16" s="36">
        <f t="shared" si="5"/>
        <v>0</v>
      </c>
      <c r="F16" s="36">
        <f t="shared" si="6"/>
        <v>0</v>
      </c>
      <c r="G16" s="36">
        <f t="shared" si="7"/>
        <v>0</v>
      </c>
      <c r="H16" s="36">
        <f t="shared" si="8"/>
        <v>0</v>
      </c>
      <c r="I16" s="33" t="str">
        <f t="shared" ref="I16" si="23">IF(I38="","",I38)</f>
        <v/>
      </c>
      <c r="J16" s="34" t="str">
        <f t="shared" si="12"/>
        <v/>
      </c>
      <c r="L16" s="35">
        <f>IFERROR(INDEX(САРЕХ!$D$2:$AI$34,MATCH($C16,САРЕХ!$AJ$2:$AJ$34,0),MATCH($J16,САРЕХ!$D$1:$AI$1,0))/15,0)</f>
        <v>0</v>
      </c>
      <c r="M16" s="35">
        <f>IFERROR(INDEX(ОРЕХ_фикс!$B$2:$AG$12,MATCH($C16,ОРЕХ_фикс!$AH$2:$AH$12,0),MATCH($J16,ОРЕХ_фикс!$B$1:$AG$1,0))*1000,0)</f>
        <v>0</v>
      </c>
      <c r="N16" s="35">
        <f>IFERROR(I16*INDEX(ОРЕХ_пер!$B$2:$B$12,MATCH($C16,ОРЕХ_пер!$C$2:$C$12,0),1),0)</f>
        <v>0</v>
      </c>
      <c r="O16" s="35">
        <f>SUMIFS(Затраты_ТПС[6.ЖД тариф],Затраты_ТПС[Базис],$C16)</f>
        <v>0</v>
      </c>
      <c r="P16" s="35">
        <f>SUMIFS(Затраты_ТПС[7.Транспорт],Затраты_ТПС[Базис],$C16)</f>
        <v>0</v>
      </c>
      <c r="R16" s="35">
        <f>SUMIFS(Объемы_ТПС[САРЕХ],Объемы_ТПС[НБ],Проверки!$C16)</f>
        <v>0</v>
      </c>
      <c r="S16" s="35">
        <f>SUMIFS(Объемы_ТПС[ОРЕХ_фикс],Объемы_ТПС[НБ],Проверки!$C16)</f>
        <v>0</v>
      </c>
      <c r="T16" s="35">
        <f>SUMIFS(Объемы_ТПС[ОРЕХ_пер],Объемы_ТПС[НБ],Проверки!$C16)</f>
        <v>0</v>
      </c>
      <c r="U16" s="35">
        <f>SUMIFS(Объемы_ТПС[ПЛ],Объемы_ТПС[НБ],Проверки!$C16)</f>
        <v>0</v>
      </c>
      <c r="V16" s="35">
        <f>SUMIFS(Объемы_ТПС[ВЛ],Объемы_ТПС[НБ],Проверки!$C16)</f>
        <v>0</v>
      </c>
    </row>
    <row r="17" spans="1:22" x14ac:dyDescent="0.2">
      <c r="A17" s="33" t="str">
        <f t="shared" ref="A17:C17" si="24">IF(A39="","",A39)</f>
        <v/>
      </c>
      <c r="B17" s="33" t="str">
        <f t="shared" si="24"/>
        <v/>
      </c>
      <c r="C17" s="33" t="str">
        <f t="shared" si="24"/>
        <v/>
      </c>
      <c r="D17" s="36">
        <f t="shared" si="4"/>
        <v>0</v>
      </c>
      <c r="E17" s="36">
        <f t="shared" si="5"/>
        <v>0</v>
      </c>
      <c r="F17" s="36">
        <f t="shared" si="6"/>
        <v>0</v>
      </c>
      <c r="G17" s="36">
        <f t="shared" si="7"/>
        <v>0</v>
      </c>
      <c r="H17" s="36">
        <f t="shared" si="8"/>
        <v>0</v>
      </c>
      <c r="I17" s="33" t="str">
        <f t="shared" ref="I17" si="25">IF(I39="","",I39)</f>
        <v/>
      </c>
      <c r="J17" s="34" t="str">
        <f t="shared" si="12"/>
        <v/>
      </c>
      <c r="L17" s="35">
        <f>IFERROR(INDEX(САРЕХ!$D$2:$AI$34,MATCH($C17,САРЕХ!$AJ$2:$AJ$34,0),MATCH($J17,САРЕХ!$D$1:$AI$1,0))/15,0)</f>
        <v>0</v>
      </c>
      <c r="M17" s="35">
        <f>IFERROR(INDEX(ОРЕХ_фикс!$B$2:$AG$12,MATCH($C17,ОРЕХ_фикс!$AH$2:$AH$12,0),MATCH($J17,ОРЕХ_фикс!$B$1:$AG$1,0))*1000,0)</f>
        <v>0</v>
      </c>
      <c r="N17" s="35">
        <f>IFERROR(I17*INDEX(ОРЕХ_пер!$B$2:$B$12,MATCH($C17,ОРЕХ_пер!$C$2:$C$12,0),1),0)</f>
        <v>0</v>
      </c>
      <c r="O17" s="35">
        <f>SUMIFS(Затраты_ТПС[6.ЖД тариф],Затраты_ТПС[Базис],$C17)</f>
        <v>0</v>
      </c>
      <c r="P17" s="35">
        <f>SUMIFS(Затраты_ТПС[7.Транспорт],Затраты_ТПС[Базис],$C17)</f>
        <v>0</v>
      </c>
      <c r="R17" s="35">
        <f>SUMIFS(Объемы_ТПС[САРЕХ],Объемы_ТПС[НБ],Проверки!$C17)</f>
        <v>0</v>
      </c>
      <c r="S17" s="35">
        <f>SUMIFS(Объемы_ТПС[ОРЕХ_фикс],Объемы_ТПС[НБ],Проверки!$C17)</f>
        <v>0</v>
      </c>
      <c r="T17" s="35">
        <f>SUMIFS(Объемы_ТПС[ОРЕХ_пер],Объемы_ТПС[НБ],Проверки!$C17)</f>
        <v>0</v>
      </c>
      <c r="U17" s="35">
        <f>SUMIFS(Объемы_ТПС[ПЛ],Объемы_ТПС[НБ],Проверки!$C17)</f>
        <v>0</v>
      </c>
      <c r="V17" s="35">
        <f>SUMIFS(Объемы_ТПС[ВЛ],Объемы_ТПС[НБ],Проверки!$C17)</f>
        <v>0</v>
      </c>
    </row>
    <row r="18" spans="1:22" x14ac:dyDescent="0.2">
      <c r="A18" s="33" t="str">
        <f t="shared" ref="A18:C18" si="26">IF(A40="","",A40)</f>
        <v/>
      </c>
      <c r="B18" s="33" t="str">
        <f t="shared" si="26"/>
        <v/>
      </c>
      <c r="C18" s="33" t="str">
        <f t="shared" si="26"/>
        <v/>
      </c>
      <c r="D18" s="36">
        <f t="shared" si="4"/>
        <v>0</v>
      </c>
      <c r="E18" s="36">
        <f t="shared" si="5"/>
        <v>0</v>
      </c>
      <c r="F18" s="36">
        <f t="shared" si="6"/>
        <v>0</v>
      </c>
      <c r="G18" s="36">
        <f t="shared" si="7"/>
        <v>0</v>
      </c>
      <c r="H18" s="36">
        <f t="shared" si="8"/>
        <v>0</v>
      </c>
      <c r="I18" s="33" t="str">
        <f t="shared" ref="I18" si="27">IF(I40="","",I40)</f>
        <v/>
      </c>
      <c r="J18" s="34" t="str">
        <f t="shared" si="12"/>
        <v/>
      </c>
      <c r="L18" s="35">
        <f>IFERROR(INDEX(САРЕХ!$D$2:$AI$34,MATCH($C18,САРЕХ!$AJ$2:$AJ$34,0),MATCH($J18,САРЕХ!$D$1:$AI$1,0))/15,0)</f>
        <v>0</v>
      </c>
      <c r="M18" s="35">
        <f>IFERROR(INDEX(ОРЕХ_фикс!$B$2:$AG$12,MATCH($C18,ОРЕХ_фикс!$AH$2:$AH$12,0),MATCH($J18,ОРЕХ_фикс!$B$1:$AG$1,0))*1000,0)</f>
        <v>0</v>
      </c>
      <c r="N18" s="35">
        <f>IFERROR(I18*INDEX(ОРЕХ_пер!$B$2:$B$12,MATCH($C18,ОРЕХ_пер!$C$2:$C$12,0),1),0)</f>
        <v>0</v>
      </c>
      <c r="O18" s="35">
        <f>SUMIFS(Затраты_ТПС[6.ЖД тариф],Затраты_ТПС[Базис],$C18)</f>
        <v>0</v>
      </c>
      <c r="P18" s="35">
        <f>SUMIFS(Затраты_ТПС[7.Транспорт],Затраты_ТПС[Базис],$C18)</f>
        <v>0</v>
      </c>
      <c r="R18" s="35">
        <f>SUMIFS(Объемы_ТПС[САРЕХ],Объемы_ТПС[НБ],Проверки!$C18)</f>
        <v>0</v>
      </c>
      <c r="S18" s="35">
        <f>SUMIFS(Объемы_ТПС[ОРЕХ_фикс],Объемы_ТПС[НБ],Проверки!$C18)</f>
        <v>0</v>
      </c>
      <c r="T18" s="35">
        <f>SUMIFS(Объемы_ТПС[ОРЕХ_пер],Объемы_ТПС[НБ],Проверки!$C18)</f>
        <v>0</v>
      </c>
      <c r="U18" s="35">
        <f>SUMIFS(Объемы_ТПС[ПЛ],Объемы_ТПС[НБ],Проверки!$C18)</f>
        <v>0</v>
      </c>
      <c r="V18" s="35">
        <f>SUMIFS(Объемы_ТПС[ВЛ],Объемы_ТПС[НБ],Проверки!$C18)</f>
        <v>0</v>
      </c>
    </row>
    <row r="19" spans="1:22" x14ac:dyDescent="0.2">
      <c r="A19" s="33" t="str">
        <f t="shared" ref="A19:C19" si="28">IF(A41="","",A41)</f>
        <v/>
      </c>
      <c r="B19" s="33" t="str">
        <f t="shared" si="28"/>
        <v/>
      </c>
      <c r="C19" s="33" t="str">
        <f t="shared" si="28"/>
        <v/>
      </c>
      <c r="D19" s="36">
        <f t="shared" si="4"/>
        <v>0</v>
      </c>
      <c r="E19" s="36">
        <f t="shared" si="5"/>
        <v>0</v>
      </c>
      <c r="F19" s="36">
        <f t="shared" si="6"/>
        <v>0</v>
      </c>
      <c r="G19" s="36">
        <f t="shared" si="7"/>
        <v>0</v>
      </c>
      <c r="H19" s="36">
        <f t="shared" si="8"/>
        <v>0</v>
      </c>
      <c r="I19" s="33" t="str">
        <f t="shared" ref="I19" si="29">IF(I41="","",I41)</f>
        <v/>
      </c>
      <c r="J19" s="34" t="str">
        <f t="shared" si="12"/>
        <v/>
      </c>
      <c r="L19" s="35">
        <f>IFERROR(INDEX(САРЕХ!$D$2:$AI$34,MATCH($C19,САРЕХ!$AJ$2:$AJ$34,0),MATCH($J19,САРЕХ!$D$1:$AI$1,0))/15,0)</f>
        <v>0</v>
      </c>
      <c r="M19" s="35">
        <f>IFERROR(INDEX(ОРЕХ_фикс!$B$2:$AG$12,MATCH($C19,ОРЕХ_фикс!$AH$2:$AH$12,0),MATCH($J19,ОРЕХ_фикс!$B$1:$AG$1,0))*1000,0)</f>
        <v>0</v>
      </c>
      <c r="N19" s="35">
        <f>IFERROR(I19*INDEX(ОРЕХ_пер!$B$2:$B$12,MATCH($C19,ОРЕХ_пер!$C$2:$C$12,0),1),0)</f>
        <v>0</v>
      </c>
      <c r="O19" s="35">
        <f>SUMIFS(Затраты_ТПС[6.ЖД тариф],Затраты_ТПС[Базис],$C19)</f>
        <v>0</v>
      </c>
      <c r="P19" s="35">
        <f>SUMIFS(Затраты_ТПС[7.Транспорт],Затраты_ТПС[Базис],$C19)</f>
        <v>0</v>
      </c>
      <c r="R19" s="35">
        <f>SUMIFS(Объемы_ТПС[САРЕХ],Объемы_ТПС[НБ],Проверки!$C19)</f>
        <v>0</v>
      </c>
      <c r="S19" s="35">
        <f>SUMIFS(Объемы_ТПС[ОРЕХ_фикс],Объемы_ТПС[НБ],Проверки!$C19)</f>
        <v>0</v>
      </c>
      <c r="T19" s="35">
        <f>SUMIFS(Объемы_ТПС[ОРЕХ_пер],Объемы_ТПС[НБ],Проверки!$C19)</f>
        <v>0</v>
      </c>
      <c r="U19" s="35">
        <f>SUMIFS(Объемы_ТПС[ПЛ],Объемы_ТПС[НБ],Проверки!$C19)</f>
        <v>0</v>
      </c>
      <c r="V19" s="35">
        <f>SUMIFS(Объемы_ТПС[ВЛ],Объемы_ТПС[НБ],Проверки!$C19)</f>
        <v>0</v>
      </c>
    </row>
    <row r="20" spans="1:22" x14ac:dyDescent="0.2">
      <c r="A20" s="33" t="str">
        <f t="shared" ref="A20:C21" si="30">IF(A42="","",A42)</f>
        <v/>
      </c>
      <c r="B20" s="33" t="str">
        <f t="shared" si="30"/>
        <v/>
      </c>
      <c r="C20" s="33" t="str">
        <f t="shared" si="30"/>
        <v/>
      </c>
      <c r="D20" s="36">
        <f t="shared" si="4"/>
        <v>0</v>
      </c>
      <c r="E20" s="36">
        <f t="shared" si="5"/>
        <v>0</v>
      </c>
      <c r="F20" s="36">
        <f t="shared" si="6"/>
        <v>0</v>
      </c>
      <c r="G20" s="36">
        <f t="shared" si="7"/>
        <v>0</v>
      </c>
      <c r="H20" s="36">
        <f t="shared" si="8"/>
        <v>0</v>
      </c>
      <c r="I20" s="33" t="str">
        <f t="shared" ref="I20:I21" si="31">IF(I42="","",I42)</f>
        <v/>
      </c>
      <c r="J20" s="34" t="str">
        <f t="shared" si="12"/>
        <v/>
      </c>
      <c r="L20" s="35">
        <f>IFERROR(INDEX(САРЕХ!$D$2:$AI$34,MATCH($C20,САРЕХ!$AJ$2:$AJ$34,0),MATCH($J20,САРЕХ!$D$1:$AI$1,0))/15,0)</f>
        <v>0</v>
      </c>
      <c r="M20" s="35">
        <f>IFERROR(INDEX(ОРЕХ_фикс!$B$2:$AG$12,MATCH($C20,ОРЕХ_фикс!$AH$2:$AH$12,0),MATCH($J20,ОРЕХ_фикс!$B$1:$AG$1,0))*1000,0)</f>
        <v>0</v>
      </c>
      <c r="N20" s="35">
        <f>IFERROR(I20*INDEX(ОРЕХ_пер!$B$2:$B$12,MATCH($C20,ОРЕХ_пер!$C$2:$C$12,0),1),0)</f>
        <v>0</v>
      </c>
      <c r="O20" s="35">
        <f>SUMIFS(Затраты_ТПС[6.ЖД тариф],Затраты_ТПС[Базис],$C20)</f>
        <v>0</v>
      </c>
      <c r="P20" s="35">
        <f>SUMIFS(Затраты_ТПС[7.Транспорт],Затраты_ТПС[Базис],$C20)</f>
        <v>0</v>
      </c>
      <c r="R20" s="35">
        <f>SUMIFS(Объемы_ТПС[САРЕХ],Объемы_ТПС[НБ],Проверки!$C20)</f>
        <v>0</v>
      </c>
      <c r="S20" s="35">
        <f>SUMIFS(Объемы_ТПС[ОРЕХ_фикс],Объемы_ТПС[НБ],Проверки!$C20)</f>
        <v>0</v>
      </c>
      <c r="T20" s="35">
        <f>SUMIFS(Объемы_ТПС[ОРЕХ_пер],Объемы_ТПС[НБ],Проверки!$C20)</f>
        <v>0</v>
      </c>
      <c r="U20" s="35">
        <f>SUMIFS(Объемы_ТПС[ПЛ],Объемы_ТПС[НБ],Проверки!$C20)</f>
        <v>0</v>
      </c>
      <c r="V20" s="35">
        <f>SUMIFS(Объемы_ТПС[ВЛ],Объемы_ТПС[НБ],Проверки!$C20)</f>
        <v>0</v>
      </c>
    </row>
    <row r="21" spans="1:22" x14ac:dyDescent="0.2">
      <c r="A21" s="33" t="str">
        <f t="shared" si="30"/>
        <v/>
      </c>
      <c r="B21" s="33" t="str">
        <f t="shared" si="30"/>
        <v/>
      </c>
      <c r="C21" s="33" t="str">
        <f t="shared" si="30"/>
        <v/>
      </c>
      <c r="D21" s="36">
        <f t="shared" si="4"/>
        <v>0</v>
      </c>
      <c r="E21" s="36">
        <f t="shared" si="5"/>
        <v>0</v>
      </c>
      <c r="F21" s="36">
        <f t="shared" si="6"/>
        <v>0</v>
      </c>
      <c r="G21" s="36">
        <f t="shared" si="7"/>
        <v>0</v>
      </c>
      <c r="H21" s="36">
        <f t="shared" si="8"/>
        <v>0</v>
      </c>
      <c r="I21" s="33" t="str">
        <f t="shared" si="31"/>
        <v/>
      </c>
      <c r="J21" s="34" t="str">
        <f t="shared" si="12"/>
        <v/>
      </c>
      <c r="L21" s="35">
        <f>IFERROR(INDEX(САРЕХ!$D$2:$AI$34,MATCH($C21,САРЕХ!$AJ$2:$AJ$34,0),MATCH($J21,САРЕХ!$D$1:$AI$1,0))/15,0)</f>
        <v>0</v>
      </c>
      <c r="M21" s="35">
        <f>IFERROR(INDEX(ОРЕХ_фикс!$B$2:$AG$12,MATCH($C21,ОРЕХ_фикс!$AH$2:$AH$12,0),MATCH($J21,ОРЕХ_фикс!$B$1:$AG$1,0))*1000,0)</f>
        <v>0</v>
      </c>
      <c r="N21" s="35">
        <f>IFERROR(I21*INDEX(ОРЕХ_пер!$B$2:$B$12,MATCH($C21,ОРЕХ_пер!$C$2:$C$12,0),1),0)</f>
        <v>0</v>
      </c>
      <c r="O21" s="35">
        <f>SUMIFS(Затраты_ТПС[6.ЖД тариф],Затраты_ТПС[Базис],$C21)</f>
        <v>0</v>
      </c>
      <c r="P21" s="35">
        <f>SUMIFS(Затраты_ТПС[7.Транспорт],Затраты_ТПС[Базис],$C21)</f>
        <v>0</v>
      </c>
      <c r="R21" s="35">
        <f>SUMIFS(Объемы_ТПС[САРЕХ],Объемы_ТПС[НБ],Проверки!$C21)</f>
        <v>0</v>
      </c>
      <c r="S21" s="35">
        <f>SUMIFS(Объемы_ТПС[ОРЕХ_фикс],Объемы_ТПС[НБ],Проверки!$C21)</f>
        <v>0</v>
      </c>
      <c r="T21" s="35">
        <f>SUMIFS(Объемы_ТПС[ОРЕХ_пер],Объемы_ТПС[НБ],Проверки!$C21)</f>
        <v>0</v>
      </c>
      <c r="U21" s="35">
        <f>SUMIFS(Объемы_ТПС[ПЛ],Объемы_ТПС[НБ],Проверки!$C21)</f>
        <v>0</v>
      </c>
      <c r="V21" s="35">
        <f>SUMIFS(Объемы_ТПС[ВЛ],Объемы_ТПС[НБ],Проверки!$C21)</f>
        <v>0</v>
      </c>
    </row>
    <row r="23" spans="1:22" x14ac:dyDescent="0.2">
      <c r="A23" s="27" t="s">
        <v>575</v>
      </c>
      <c r="D23" s="45">
        <f>SUM(D8:D21)</f>
        <v>-973178.31336334907</v>
      </c>
      <c r="E23" s="45">
        <f t="shared" ref="E23:H23" si="32">SUM(E8:E21)</f>
        <v>-910548.986771047</v>
      </c>
      <c r="F23" s="45">
        <f t="shared" si="32"/>
        <v>-124506.83753057937</v>
      </c>
      <c r="G23" s="45">
        <f t="shared" si="32"/>
        <v>0.22157311963383108</v>
      </c>
      <c r="H23" s="45">
        <f t="shared" si="32"/>
        <v>0.21489833509986056</v>
      </c>
    </row>
    <row r="24" spans="1:22" ht="15" x14ac:dyDescent="0.25">
      <c r="A24"/>
      <c r="B24"/>
      <c r="F24"/>
      <c r="G24"/>
      <c r="H24"/>
      <c r="I24"/>
      <c r="L24" s="28"/>
      <c r="M24" s="28"/>
    </row>
    <row r="25" spans="1:22" ht="15" x14ac:dyDescent="0.25">
      <c r="A25" s="84" t="s">
        <v>546</v>
      </c>
      <c r="B25" s="80" t="s">
        <v>580</v>
      </c>
      <c r="C25" s="32">
        <v>0.65</v>
      </c>
      <c r="F25"/>
      <c r="G25"/>
      <c r="H25"/>
      <c r="I25"/>
      <c r="L25" s="28"/>
      <c r="M25" s="28"/>
    </row>
    <row r="26" spans="1:22" ht="15" x14ac:dyDescent="0.25">
      <c r="F26"/>
      <c r="G26"/>
      <c r="H26"/>
      <c r="I26"/>
    </row>
    <row r="27" spans="1:22" x14ac:dyDescent="0.2">
      <c r="A27" s="80"/>
      <c r="B27" s="80"/>
      <c r="C27" s="80"/>
      <c r="D27" s="84" t="s">
        <v>581</v>
      </c>
      <c r="E27" s="84" t="s">
        <v>576</v>
      </c>
      <c r="F27" s="80"/>
      <c r="G27" s="80"/>
      <c r="H27" s="80"/>
      <c r="I27" s="80"/>
      <c r="L27" s="28"/>
      <c r="M27" s="28"/>
      <c r="N27" s="28"/>
      <c r="O27" s="28"/>
      <c r="P27" s="28"/>
      <c r="Q27" s="28"/>
      <c r="R27" s="28"/>
      <c r="S27" s="28"/>
    </row>
    <row r="28" spans="1:22" x14ac:dyDescent="0.2">
      <c r="A28" s="80"/>
      <c r="B28" s="80"/>
      <c r="C28" s="80"/>
      <c r="D28" s="80" t="s">
        <v>573</v>
      </c>
      <c r="E28" s="80"/>
      <c r="F28" s="80" t="s">
        <v>584</v>
      </c>
      <c r="G28" s="80"/>
      <c r="H28" s="80" t="s">
        <v>582</v>
      </c>
      <c r="I28" s="80" t="s">
        <v>583</v>
      </c>
      <c r="L28" s="28"/>
      <c r="M28" s="28"/>
      <c r="N28" s="28"/>
      <c r="O28" s="28"/>
      <c r="P28" s="28"/>
      <c r="Q28" s="28"/>
      <c r="R28" s="28"/>
      <c r="S28" s="28"/>
    </row>
    <row r="29" spans="1:22" x14ac:dyDescent="0.2">
      <c r="A29" s="84" t="s">
        <v>17</v>
      </c>
      <c r="B29" s="84" t="s">
        <v>539</v>
      </c>
      <c r="C29" s="84" t="s">
        <v>538</v>
      </c>
      <c r="D29" s="80" t="s">
        <v>577</v>
      </c>
      <c r="E29" s="80" t="s">
        <v>578</v>
      </c>
      <c r="F29" s="80" t="s">
        <v>577</v>
      </c>
      <c r="G29" s="80" t="s">
        <v>578</v>
      </c>
      <c r="H29" s="80"/>
      <c r="I29" s="80"/>
      <c r="L29" s="28"/>
      <c r="M29" s="28"/>
      <c r="N29" s="28"/>
      <c r="O29" s="28"/>
      <c r="P29" s="28"/>
      <c r="Q29" s="28"/>
      <c r="R29" s="28"/>
      <c r="S29" s="28"/>
    </row>
    <row r="30" spans="1:22" x14ac:dyDescent="0.2">
      <c r="A30" s="80" t="s">
        <v>24</v>
      </c>
      <c r="B30" s="80" t="s">
        <v>541</v>
      </c>
      <c r="C30" s="80" t="s">
        <v>612</v>
      </c>
      <c r="D30" s="86">
        <v>0.53659474341550939</v>
      </c>
      <c r="E30" s="86">
        <v>0.46340525658449072</v>
      </c>
      <c r="F30" s="80">
        <v>402.44602000000009</v>
      </c>
      <c r="G30" s="80">
        <v>347.55391000000014</v>
      </c>
      <c r="H30" s="85">
        <v>1</v>
      </c>
      <c r="I30" s="80">
        <v>749.99993000000018</v>
      </c>
      <c r="L30" s="28"/>
      <c r="M30" s="28"/>
      <c r="N30" s="28"/>
      <c r="O30" s="28"/>
      <c r="P30" s="28"/>
      <c r="Q30" s="28"/>
      <c r="R30" s="28"/>
      <c r="S30" s="28"/>
    </row>
    <row r="31" spans="1:22" x14ac:dyDescent="0.2">
      <c r="A31" s="80" t="s">
        <v>24</v>
      </c>
      <c r="B31" s="80" t="s">
        <v>541</v>
      </c>
      <c r="C31" s="80" t="s">
        <v>611</v>
      </c>
      <c r="D31" s="86">
        <v>0.92726101443609121</v>
      </c>
      <c r="E31" s="86">
        <v>7.2738985563908787E-2</v>
      </c>
      <c r="F31" s="80">
        <v>315.26867999999996</v>
      </c>
      <c r="G31" s="80">
        <v>24.731249999999996</v>
      </c>
      <c r="H31" s="85">
        <v>1</v>
      </c>
      <c r="I31" s="80">
        <v>339.99992999999995</v>
      </c>
      <c r="L31" s="28"/>
      <c r="M31" s="28"/>
      <c r="N31" s="28"/>
      <c r="O31" s="28"/>
      <c r="P31" s="28"/>
      <c r="Q31" s="28"/>
      <c r="R31" s="28"/>
      <c r="S31" s="28"/>
    </row>
    <row r="32" spans="1:22" x14ac:dyDescent="0.2">
      <c r="A32" s="80" t="s">
        <v>24</v>
      </c>
      <c r="B32" s="80" t="s">
        <v>541</v>
      </c>
      <c r="C32" s="80" t="s">
        <v>608</v>
      </c>
      <c r="D32" s="86">
        <v>0.50603715515307846</v>
      </c>
      <c r="E32" s="86">
        <v>0.49396284484692154</v>
      </c>
      <c r="F32" s="80">
        <v>455.43346999999983</v>
      </c>
      <c r="G32" s="80">
        <v>444.56659000000002</v>
      </c>
      <c r="H32" s="85">
        <v>1</v>
      </c>
      <c r="I32" s="80">
        <v>900.00005999999985</v>
      </c>
      <c r="L32" s="28"/>
      <c r="M32" s="28"/>
      <c r="N32" s="28"/>
      <c r="O32" s="28"/>
      <c r="P32" s="28"/>
      <c r="Q32" s="28"/>
      <c r="R32" s="28"/>
      <c r="S32" s="28"/>
    </row>
    <row r="33" spans="1:19" x14ac:dyDescent="0.2">
      <c r="A33" s="80" t="s">
        <v>24</v>
      </c>
      <c r="B33" s="80" t="s">
        <v>541</v>
      </c>
      <c r="C33" s="80" t="s">
        <v>604</v>
      </c>
      <c r="D33" s="86">
        <v>0.65550879715023636</v>
      </c>
      <c r="E33" s="86">
        <v>0.34449120284976359</v>
      </c>
      <c r="F33" s="80">
        <v>366.37562000000014</v>
      </c>
      <c r="G33" s="80">
        <v>192.54231000000004</v>
      </c>
      <c r="H33" s="85">
        <v>1</v>
      </c>
      <c r="I33" s="80">
        <v>558.91793000000018</v>
      </c>
      <c r="L33" s="28"/>
      <c r="M33" s="28"/>
      <c r="N33" s="28"/>
      <c r="O33" s="28"/>
      <c r="P33" s="28"/>
      <c r="Q33" s="28"/>
      <c r="R33" s="28"/>
      <c r="S33" s="28"/>
    </row>
    <row r="34" spans="1:19" x14ac:dyDescent="0.2">
      <c r="A34" s="80" t="s">
        <v>24</v>
      </c>
      <c r="B34" s="80" t="s">
        <v>541</v>
      </c>
      <c r="C34" s="80" t="s">
        <v>605</v>
      </c>
      <c r="D34" s="86">
        <v>0.72411537864775843</v>
      </c>
      <c r="E34" s="86">
        <v>0.27588462135224145</v>
      </c>
      <c r="F34" s="80">
        <v>228.82037999999994</v>
      </c>
      <c r="G34" s="80">
        <v>87.179509999999922</v>
      </c>
      <c r="H34" s="85">
        <v>1</v>
      </c>
      <c r="I34" s="80">
        <v>315.99988999999988</v>
      </c>
      <c r="L34" s="28"/>
      <c r="M34" s="28"/>
      <c r="N34" s="28"/>
      <c r="O34" s="28"/>
      <c r="P34" s="28"/>
      <c r="Q34" s="28"/>
      <c r="R34" s="28"/>
      <c r="S34" s="28"/>
    </row>
    <row r="35" spans="1:19" x14ac:dyDescent="0.2">
      <c r="A35" s="80" t="s">
        <v>24</v>
      </c>
      <c r="B35" s="80" t="s">
        <v>541</v>
      </c>
      <c r="C35" s="80" t="s">
        <v>609</v>
      </c>
      <c r="D35" s="86">
        <v>0.60798490438098607</v>
      </c>
      <c r="E35" s="86">
        <v>0.39201509561901382</v>
      </c>
      <c r="F35" s="80">
        <v>102.78973999999999</v>
      </c>
      <c r="G35" s="80">
        <v>66.276530000000022</v>
      </c>
      <c r="H35" s="85">
        <v>1</v>
      </c>
      <c r="I35" s="80">
        <v>169.06627000000003</v>
      </c>
      <c r="L35" s="28"/>
      <c r="M35" s="28"/>
      <c r="N35" s="28"/>
      <c r="O35" s="28"/>
      <c r="P35" s="28"/>
      <c r="Q35" s="28"/>
      <c r="R35" s="28"/>
      <c r="S35" s="28"/>
    </row>
    <row r="36" spans="1:19" x14ac:dyDescent="0.2">
      <c r="A36" s="80" t="s">
        <v>572</v>
      </c>
      <c r="B36" s="80"/>
      <c r="C36" s="80"/>
      <c r="D36" s="86">
        <v>0.61672504002418915</v>
      </c>
      <c r="E36" s="86">
        <v>0.38327495997581085</v>
      </c>
      <c r="F36" s="80">
        <v>1871.13391</v>
      </c>
      <c r="G36" s="80">
        <v>1162.8501000000001</v>
      </c>
      <c r="H36" s="85">
        <v>1</v>
      </c>
      <c r="I36" s="80">
        <v>3033.9840100000001</v>
      </c>
      <c r="L36" s="28"/>
      <c r="M36" s="28"/>
      <c r="N36" s="28"/>
      <c r="O36" s="28"/>
      <c r="P36" s="28"/>
      <c r="Q36" s="28"/>
      <c r="R36" s="28"/>
      <c r="S36" s="28"/>
    </row>
    <row r="37" spans="1:19" ht="15" x14ac:dyDescent="0.25">
      <c r="A37"/>
      <c r="B37"/>
      <c r="C37"/>
      <c r="D37"/>
      <c r="E37"/>
      <c r="F37"/>
      <c r="G37"/>
      <c r="H37"/>
      <c r="I37"/>
    </row>
    <row r="38" spans="1:19" ht="15" x14ac:dyDescent="0.25">
      <c r="A38"/>
      <c r="B38"/>
      <c r="C38"/>
      <c r="D38"/>
      <c r="E38"/>
      <c r="F38"/>
      <c r="G38"/>
      <c r="H38"/>
      <c r="I38"/>
    </row>
    <row r="39" spans="1:19" ht="15" x14ac:dyDescent="0.25">
      <c r="A39"/>
      <c r="B39"/>
      <c r="C39"/>
      <c r="D39"/>
      <c r="E39"/>
      <c r="F39"/>
      <c r="G39"/>
      <c r="H39"/>
      <c r="I39"/>
    </row>
    <row r="45" spans="1:19" x14ac:dyDescent="0.2">
      <c r="A45" s="27" t="s">
        <v>579</v>
      </c>
    </row>
    <row r="47" spans="1:19" ht="15" x14ac:dyDescent="0.25">
      <c r="C47" s="84" t="s">
        <v>546</v>
      </c>
      <c r="D47" s="80" t="s">
        <v>580</v>
      </c>
      <c r="J47"/>
    </row>
    <row r="48" spans="1:19" ht="15" x14ac:dyDescent="0.25">
      <c r="C48" s="84" t="s">
        <v>536</v>
      </c>
      <c r="D48" s="80" t="s">
        <v>585</v>
      </c>
      <c r="H48"/>
      <c r="I48"/>
      <c r="J48"/>
    </row>
    <row r="49" spans="1:10" ht="15" x14ac:dyDescent="0.25">
      <c r="H49"/>
      <c r="I49"/>
      <c r="J49"/>
    </row>
    <row r="50" spans="1:10" ht="15" x14ac:dyDescent="0.25">
      <c r="C50" s="84" t="s">
        <v>573</v>
      </c>
      <c r="D50" s="84" t="s">
        <v>556</v>
      </c>
      <c r="E50" s="80"/>
      <c r="F50" s="80"/>
      <c r="G50" s="80"/>
      <c r="H50"/>
      <c r="I50"/>
      <c r="J50"/>
    </row>
    <row r="51" spans="1:10" ht="15" x14ac:dyDescent="0.25">
      <c r="C51" s="84" t="s">
        <v>538</v>
      </c>
      <c r="D51" s="80" t="s">
        <v>10</v>
      </c>
      <c r="E51" s="80" t="s">
        <v>6</v>
      </c>
      <c r="F51" s="80" t="s">
        <v>7</v>
      </c>
      <c r="G51" s="80" t="s">
        <v>572</v>
      </c>
      <c r="H51"/>
      <c r="I51"/>
      <c r="J51"/>
    </row>
    <row r="52" spans="1:10" ht="12" customHeight="1" x14ac:dyDescent="0.25">
      <c r="C52" s="80" t="s">
        <v>612</v>
      </c>
      <c r="D52" s="80"/>
      <c r="E52" s="80">
        <v>133.47160999999997</v>
      </c>
      <c r="F52" s="80">
        <v>94.359890000000021</v>
      </c>
      <c r="G52" s="80">
        <v>227.83150000000001</v>
      </c>
      <c r="H52"/>
      <c r="I52"/>
      <c r="J52"/>
    </row>
    <row r="53" spans="1:10" ht="12" customHeight="1" x14ac:dyDescent="0.25">
      <c r="C53" s="80" t="s">
        <v>611</v>
      </c>
      <c r="D53" s="80">
        <v>45.479129999999998</v>
      </c>
      <c r="E53" s="80">
        <v>1.1663399999999999</v>
      </c>
      <c r="F53" s="80">
        <v>0.65156999999999998</v>
      </c>
      <c r="G53" s="80">
        <v>47.297039999999996</v>
      </c>
      <c r="H53"/>
      <c r="I53"/>
      <c r="J53"/>
    </row>
    <row r="54" spans="1:10" ht="12" customHeight="1" x14ac:dyDescent="0.25">
      <c r="C54" s="80" t="s">
        <v>608</v>
      </c>
      <c r="D54" s="80">
        <v>42.811690000000006</v>
      </c>
      <c r="E54" s="80">
        <v>133.96295999999995</v>
      </c>
      <c r="F54" s="80">
        <v>87.857599999999962</v>
      </c>
      <c r="G54" s="80">
        <v>264.63224999999989</v>
      </c>
      <c r="H54"/>
      <c r="I54"/>
      <c r="J54"/>
    </row>
    <row r="55" spans="1:10" ht="12" customHeight="1" x14ac:dyDescent="0.25">
      <c r="A55"/>
      <c r="B55"/>
      <c r="C55" s="80" t="s">
        <v>604</v>
      </c>
      <c r="D55" s="80">
        <v>27.596489999999996</v>
      </c>
      <c r="E55" s="80">
        <v>104.04342000000003</v>
      </c>
      <c r="F55" s="80">
        <v>72.433909999999955</v>
      </c>
      <c r="G55" s="80">
        <v>204.07381999999996</v>
      </c>
      <c r="H55"/>
      <c r="I55"/>
      <c r="J55"/>
    </row>
    <row r="56" spans="1:10" ht="12" customHeight="1" x14ac:dyDescent="0.25">
      <c r="A56"/>
      <c r="B56"/>
      <c r="C56" s="80" t="s">
        <v>605</v>
      </c>
      <c r="D56" s="80">
        <v>26.648910000000004</v>
      </c>
      <c r="E56" s="80">
        <v>45.825280000000014</v>
      </c>
      <c r="F56" s="80">
        <v>31.472800000000007</v>
      </c>
      <c r="G56" s="80">
        <v>103.94699000000003</v>
      </c>
      <c r="H56"/>
      <c r="I56"/>
      <c r="J56"/>
    </row>
    <row r="57" spans="1:10" ht="12" customHeight="1" x14ac:dyDescent="0.25">
      <c r="A57"/>
      <c r="B57"/>
      <c r="C57" s="80" t="s">
        <v>609</v>
      </c>
      <c r="D57" s="80">
        <v>11.995700000000001</v>
      </c>
      <c r="E57" s="80">
        <v>30.07901</v>
      </c>
      <c r="F57" s="80">
        <v>21.524520000000003</v>
      </c>
      <c r="G57" s="80">
        <v>63.599230000000006</v>
      </c>
      <c r="H57"/>
      <c r="I57"/>
      <c r="J57"/>
    </row>
    <row r="58" spans="1:10" ht="12" customHeight="1" x14ac:dyDescent="0.25">
      <c r="A58"/>
      <c r="B58"/>
      <c r="C58" s="80" t="s">
        <v>572</v>
      </c>
      <c r="D58" s="80">
        <v>154.53191999999999</v>
      </c>
      <c r="E58" s="80">
        <v>448.54861999999991</v>
      </c>
      <c r="F58" s="80">
        <v>308.30028999999996</v>
      </c>
      <c r="G58" s="80">
        <v>911.38082999999983</v>
      </c>
      <c r="H58"/>
      <c r="I58"/>
    </row>
    <row r="59" spans="1:10" ht="15" x14ac:dyDescent="0.25">
      <c r="A59"/>
      <c r="B59"/>
      <c r="C59"/>
      <c r="D59"/>
      <c r="E59"/>
      <c r="F59"/>
      <c r="G59"/>
      <c r="H59"/>
      <c r="I59"/>
    </row>
    <row r="60" spans="1:10" ht="15" x14ac:dyDescent="0.25">
      <c r="A60"/>
      <c r="C60"/>
      <c r="D60"/>
      <c r="E60"/>
      <c r="F60"/>
      <c r="G60"/>
    </row>
    <row r="61" spans="1:10" ht="15" x14ac:dyDescent="0.25">
      <c r="A61"/>
      <c r="C61"/>
      <c r="D61"/>
      <c r="E61"/>
      <c r="F61"/>
      <c r="G61"/>
    </row>
    <row r="62" spans="1:10" ht="15" x14ac:dyDescent="0.25">
      <c r="A62"/>
    </row>
    <row r="63" spans="1:10" ht="15" x14ac:dyDescent="0.25">
      <c r="A63"/>
    </row>
    <row r="64" spans="1:10" ht="15" x14ac:dyDescent="0.25">
      <c r="A64"/>
    </row>
    <row r="65" spans="1:1" ht="15" x14ac:dyDescent="0.25">
      <c r="A65"/>
    </row>
    <row r="66" spans="1:1" ht="15" x14ac:dyDescent="0.25">
      <c r="A66"/>
    </row>
    <row r="67" spans="1:1" ht="15" x14ac:dyDescent="0.25">
      <c r="A67"/>
    </row>
    <row r="68" spans="1:1" ht="15" x14ac:dyDescent="0.25">
      <c r="A68"/>
    </row>
    <row r="69" spans="1:1" ht="15" x14ac:dyDescent="0.25">
      <c r="A69"/>
    </row>
    <row r="70" spans="1:1" ht="15" x14ac:dyDescent="0.25">
      <c r="A70"/>
    </row>
    <row r="71" spans="1:1" ht="15" x14ac:dyDescent="0.25">
      <c r="A71"/>
    </row>
    <row r="72" spans="1:1" ht="15" x14ac:dyDescent="0.25">
      <c r="A72"/>
    </row>
    <row r="73" spans="1:1" ht="15" x14ac:dyDescent="0.25">
      <c r="A73"/>
    </row>
    <row r="74" spans="1:1" ht="15" x14ac:dyDescent="0.25">
      <c r="A74"/>
    </row>
    <row r="75" spans="1:1" ht="15" x14ac:dyDescent="0.25">
      <c r="A75"/>
    </row>
    <row r="76" spans="1:1" ht="15" x14ac:dyDescent="0.25">
      <c r="A76"/>
    </row>
    <row r="77" spans="1:1" ht="15" x14ac:dyDescent="0.25">
      <c r="A77"/>
    </row>
    <row r="78" spans="1:1" ht="15" x14ac:dyDescent="0.25">
      <c r="A78"/>
    </row>
    <row r="79" spans="1:1" ht="15" x14ac:dyDescent="0.25">
      <c r="A79"/>
    </row>
    <row r="80" spans="1:1" ht="15" x14ac:dyDescent="0.25">
      <c r="A80"/>
    </row>
    <row r="81" spans="1:1" ht="15" x14ac:dyDescent="0.25">
      <c r="A81"/>
    </row>
    <row r="82" spans="1:1" ht="15" x14ac:dyDescent="0.25">
      <c r="A82"/>
    </row>
    <row r="83" spans="1:1" ht="15" x14ac:dyDescent="0.25">
      <c r="A83"/>
    </row>
    <row r="84" spans="1:1" ht="15" x14ac:dyDescent="0.25">
      <c r="A84"/>
    </row>
    <row r="85" spans="1:1" ht="15" x14ac:dyDescent="0.25">
      <c r="A85"/>
    </row>
    <row r="86" spans="1:1" ht="15" x14ac:dyDescent="0.25">
      <c r="A86"/>
    </row>
    <row r="87" spans="1:1" ht="15" x14ac:dyDescent="0.25">
      <c r="A87"/>
    </row>
    <row r="88" spans="1:1" ht="15" x14ac:dyDescent="0.25">
      <c r="A88"/>
    </row>
    <row r="89" spans="1:1" ht="15" x14ac:dyDescent="0.25">
      <c r="A89"/>
    </row>
    <row r="90" spans="1:1" ht="15" x14ac:dyDescent="0.25">
      <c r="A90"/>
    </row>
    <row r="91" spans="1:1" ht="15" x14ac:dyDescent="0.25">
      <c r="A91"/>
    </row>
    <row r="92" spans="1:1" ht="15" x14ac:dyDescent="0.25">
      <c r="A92"/>
    </row>
    <row r="93" spans="1:1" ht="15" x14ac:dyDescent="0.25">
      <c r="A93"/>
    </row>
    <row r="94" spans="1:1" ht="15" x14ac:dyDescent="0.25">
      <c r="A94"/>
    </row>
    <row r="95" spans="1:1" ht="15" x14ac:dyDescent="0.25">
      <c r="A95"/>
    </row>
    <row r="96" spans="1:1" ht="15" x14ac:dyDescent="0.25">
      <c r="A96"/>
    </row>
    <row r="97" spans="1:1" ht="15" x14ac:dyDescent="0.25">
      <c r="A97"/>
    </row>
    <row r="98" spans="1:1" ht="15" x14ac:dyDescent="0.25">
      <c r="A98"/>
    </row>
    <row r="99" spans="1:1" ht="15" x14ac:dyDescent="0.25">
      <c r="A99"/>
    </row>
    <row r="100" spans="1:1" ht="15" x14ac:dyDescent="0.25">
      <c r="A100"/>
    </row>
    <row r="101" spans="1:1" ht="15" x14ac:dyDescent="0.25">
      <c r="A101"/>
    </row>
    <row r="102" spans="1:1" ht="15" x14ac:dyDescent="0.25">
      <c r="A102"/>
    </row>
    <row r="103" spans="1:1" ht="15" x14ac:dyDescent="0.25">
      <c r="A103"/>
    </row>
    <row r="104" spans="1:1" ht="15" x14ac:dyDescent="0.25">
      <c r="A104"/>
    </row>
    <row r="105" spans="1:1" ht="15" x14ac:dyDescent="0.25">
      <c r="A105"/>
    </row>
    <row r="106" spans="1:1" ht="15" x14ac:dyDescent="0.25">
      <c r="A106"/>
    </row>
    <row r="107" spans="1:1" ht="15" x14ac:dyDescent="0.25">
      <c r="A107"/>
    </row>
    <row r="108" spans="1:1" ht="15" x14ac:dyDescent="0.25">
      <c r="A108"/>
    </row>
    <row r="109" spans="1:1" ht="15" x14ac:dyDescent="0.25">
      <c r="A109"/>
    </row>
    <row r="110" spans="1:1" ht="15" x14ac:dyDescent="0.25">
      <c r="A110"/>
    </row>
    <row r="111" spans="1:1" ht="15" x14ac:dyDescent="0.25">
      <c r="A111"/>
    </row>
    <row r="112" spans="1:1" ht="15" x14ac:dyDescent="0.25">
      <c r="A112"/>
    </row>
    <row r="113" spans="1:1" ht="15" x14ac:dyDescent="0.25">
      <c r="A113"/>
    </row>
    <row r="114" spans="1:1" ht="15" x14ac:dyDescent="0.25">
      <c r="A114"/>
    </row>
    <row r="115" spans="1:1" ht="15" x14ac:dyDescent="0.25">
      <c r="A115"/>
    </row>
    <row r="116" spans="1:1" ht="15" x14ac:dyDescent="0.25">
      <c r="A116"/>
    </row>
    <row r="117" spans="1:1" ht="15" x14ac:dyDescent="0.25">
      <c r="A117"/>
    </row>
    <row r="118" spans="1:1" ht="15" x14ac:dyDescent="0.25">
      <c r="A118"/>
    </row>
    <row r="119" spans="1:1" ht="15" x14ac:dyDescent="0.25">
      <c r="A119"/>
    </row>
    <row r="120" spans="1:1" ht="15" x14ac:dyDescent="0.25">
      <c r="A120"/>
    </row>
    <row r="121" spans="1:1" ht="15" x14ac:dyDescent="0.25">
      <c r="A121"/>
    </row>
    <row r="122" spans="1:1" ht="15" x14ac:dyDescent="0.25">
      <c r="A122"/>
    </row>
    <row r="123" spans="1:1" ht="15" x14ac:dyDescent="0.25">
      <c r="A123"/>
    </row>
    <row r="124" spans="1:1" ht="15" x14ac:dyDescent="0.25">
      <c r="A124"/>
    </row>
    <row r="125" spans="1:1" ht="15" x14ac:dyDescent="0.25">
      <c r="A125"/>
    </row>
    <row r="126" spans="1:1" ht="15" x14ac:dyDescent="0.25">
      <c r="A126"/>
    </row>
    <row r="127" spans="1:1" ht="15" x14ac:dyDescent="0.25">
      <c r="A127"/>
    </row>
    <row r="128" spans="1:1" ht="15" x14ac:dyDescent="0.25">
      <c r="A128"/>
    </row>
    <row r="129" spans="1:1" ht="15" x14ac:dyDescent="0.25">
      <c r="A129"/>
    </row>
    <row r="130" spans="1:1" ht="15" x14ac:dyDescent="0.25">
      <c r="A130"/>
    </row>
    <row r="131" spans="1:1" ht="15" x14ac:dyDescent="0.25">
      <c r="A131"/>
    </row>
    <row r="132" spans="1:1" ht="15" x14ac:dyDescent="0.25">
      <c r="A132"/>
    </row>
    <row r="133" spans="1:1" ht="15" x14ac:dyDescent="0.25">
      <c r="A133"/>
    </row>
    <row r="134" spans="1:1" ht="15" x14ac:dyDescent="0.25">
      <c r="A134"/>
    </row>
    <row r="135" spans="1:1" ht="15" x14ac:dyDescent="0.25">
      <c r="A135"/>
    </row>
    <row r="136" spans="1:1" ht="15" x14ac:dyDescent="0.25">
      <c r="A136"/>
    </row>
    <row r="137" spans="1:1" ht="15" x14ac:dyDescent="0.25">
      <c r="A137"/>
    </row>
    <row r="138" spans="1:1" ht="15" x14ac:dyDescent="0.25">
      <c r="A138"/>
    </row>
    <row r="139" spans="1:1" ht="15" x14ac:dyDescent="0.25">
      <c r="A139"/>
    </row>
    <row r="140" spans="1:1" ht="15" x14ac:dyDescent="0.25">
      <c r="A140"/>
    </row>
    <row r="141" spans="1:1" ht="15" x14ac:dyDescent="0.25">
      <c r="A141"/>
    </row>
    <row r="142" spans="1:1" ht="15" x14ac:dyDescent="0.25">
      <c r="A142"/>
    </row>
    <row r="143" spans="1:1" ht="15" x14ac:dyDescent="0.25">
      <c r="A143"/>
    </row>
    <row r="144" spans="1:1" ht="15" x14ac:dyDescent="0.25">
      <c r="A144"/>
    </row>
    <row r="145" spans="1:1" ht="15" x14ac:dyDescent="0.25">
      <c r="A145"/>
    </row>
    <row r="146" spans="1:1" ht="15" x14ac:dyDescent="0.25">
      <c r="A146"/>
    </row>
    <row r="147" spans="1:1" ht="15" x14ac:dyDescent="0.25">
      <c r="A147"/>
    </row>
    <row r="148" spans="1:1" ht="15" x14ac:dyDescent="0.25">
      <c r="A148"/>
    </row>
    <row r="149" spans="1:1" ht="15" x14ac:dyDescent="0.25">
      <c r="A149"/>
    </row>
    <row r="150" spans="1:1" ht="15" x14ac:dyDescent="0.25">
      <c r="A150"/>
    </row>
    <row r="151" spans="1:1" ht="15" x14ac:dyDescent="0.25">
      <c r="A151"/>
    </row>
    <row r="152" spans="1:1" ht="15" x14ac:dyDescent="0.25">
      <c r="A152"/>
    </row>
    <row r="153" spans="1:1" ht="15" x14ac:dyDescent="0.25">
      <c r="A153"/>
    </row>
    <row r="154" spans="1:1" ht="15" x14ac:dyDescent="0.25">
      <c r="A154"/>
    </row>
    <row r="155" spans="1:1" ht="15" x14ac:dyDescent="0.25">
      <c r="A155"/>
    </row>
    <row r="156" spans="1:1" ht="15" x14ac:dyDescent="0.25">
      <c r="A156"/>
    </row>
    <row r="157" spans="1:1" ht="15" x14ac:dyDescent="0.25">
      <c r="A157"/>
    </row>
    <row r="158" spans="1:1" ht="15" x14ac:dyDescent="0.25">
      <c r="A158"/>
    </row>
    <row r="159" spans="1:1" ht="15" x14ac:dyDescent="0.25">
      <c r="A159"/>
    </row>
    <row r="160" spans="1:1" ht="15" x14ac:dyDescent="0.25">
      <c r="A160"/>
    </row>
    <row r="161" spans="1:1" ht="15" x14ac:dyDescent="0.25">
      <c r="A161"/>
    </row>
    <row r="162" spans="1:1" ht="15" x14ac:dyDescent="0.25">
      <c r="A162"/>
    </row>
    <row r="163" spans="1:1" ht="15" x14ac:dyDescent="0.25">
      <c r="A163"/>
    </row>
    <row r="164" spans="1:1" ht="15" x14ac:dyDescent="0.25">
      <c r="A164"/>
    </row>
    <row r="165" spans="1:1" ht="15" x14ac:dyDescent="0.25">
      <c r="A165"/>
    </row>
    <row r="166" spans="1:1" ht="15" x14ac:dyDescent="0.25">
      <c r="A166"/>
    </row>
    <row r="167" spans="1:1" ht="15" x14ac:dyDescent="0.25">
      <c r="A167"/>
    </row>
    <row r="168" spans="1:1" ht="15" x14ac:dyDescent="0.25">
      <c r="A168"/>
    </row>
    <row r="169" spans="1:1" ht="15" x14ac:dyDescent="0.25">
      <c r="A169"/>
    </row>
    <row r="170" spans="1:1" ht="15" x14ac:dyDescent="0.25">
      <c r="A170"/>
    </row>
    <row r="171" spans="1:1" ht="15" x14ac:dyDescent="0.25">
      <c r="A171"/>
    </row>
    <row r="172" spans="1:1" ht="15" x14ac:dyDescent="0.25">
      <c r="A172"/>
    </row>
    <row r="173" spans="1:1" ht="15" x14ac:dyDescent="0.25">
      <c r="A173"/>
    </row>
    <row r="174" spans="1:1" ht="15" x14ac:dyDescent="0.25">
      <c r="A174"/>
    </row>
    <row r="175" spans="1:1" ht="15" x14ac:dyDescent="0.25">
      <c r="A175"/>
    </row>
    <row r="176" spans="1:1" ht="15" x14ac:dyDescent="0.25">
      <c r="A176"/>
    </row>
    <row r="177" spans="1:1" ht="15" x14ac:dyDescent="0.25">
      <c r="A177"/>
    </row>
    <row r="178" spans="1:1" ht="15" x14ac:dyDescent="0.25">
      <c r="A178"/>
    </row>
    <row r="179" spans="1:1" ht="15" x14ac:dyDescent="0.25">
      <c r="A179"/>
    </row>
    <row r="180" spans="1:1" ht="15" x14ac:dyDescent="0.25">
      <c r="A180"/>
    </row>
    <row r="181" spans="1:1" ht="15" x14ac:dyDescent="0.25">
      <c r="A181"/>
    </row>
    <row r="182" spans="1:1" ht="15" x14ac:dyDescent="0.25">
      <c r="A182"/>
    </row>
    <row r="183" spans="1:1" ht="15" x14ac:dyDescent="0.25">
      <c r="A183"/>
    </row>
    <row r="184" spans="1:1" ht="15" x14ac:dyDescent="0.25">
      <c r="A184"/>
    </row>
    <row r="185" spans="1:1" ht="15" x14ac:dyDescent="0.25">
      <c r="A185"/>
    </row>
    <row r="186" spans="1:1" ht="15" x14ac:dyDescent="0.25">
      <c r="A186"/>
    </row>
    <row r="187" spans="1:1" ht="15" x14ac:dyDescent="0.25">
      <c r="A187"/>
    </row>
    <row r="188" spans="1:1" ht="15" x14ac:dyDescent="0.25">
      <c r="A188"/>
    </row>
    <row r="189" spans="1:1" ht="15" x14ac:dyDescent="0.25">
      <c r="A189"/>
    </row>
    <row r="190" spans="1:1" ht="15" x14ac:dyDescent="0.25">
      <c r="A190"/>
    </row>
    <row r="191" spans="1:1" ht="15" x14ac:dyDescent="0.25">
      <c r="A191"/>
    </row>
    <row r="192" spans="1:1" ht="15" x14ac:dyDescent="0.25">
      <c r="A192"/>
    </row>
    <row r="193" spans="1:1" ht="15" x14ac:dyDescent="0.25">
      <c r="A193"/>
    </row>
    <row r="194" spans="1:1" ht="15" x14ac:dyDescent="0.25">
      <c r="A194"/>
    </row>
    <row r="195" spans="1:1" ht="15" x14ac:dyDescent="0.25">
      <c r="A195"/>
    </row>
    <row r="196" spans="1:1" ht="15" x14ac:dyDescent="0.25">
      <c r="A196"/>
    </row>
    <row r="197" spans="1:1" ht="15" x14ac:dyDescent="0.25">
      <c r="A197"/>
    </row>
    <row r="198" spans="1:1" ht="15" x14ac:dyDescent="0.25">
      <c r="A198"/>
    </row>
    <row r="199" spans="1:1" ht="15" x14ac:dyDescent="0.25">
      <c r="A199"/>
    </row>
    <row r="200" spans="1:1" ht="15" x14ac:dyDescent="0.25">
      <c r="A200"/>
    </row>
    <row r="201" spans="1:1" ht="15" x14ac:dyDescent="0.25">
      <c r="A201"/>
    </row>
    <row r="202" spans="1:1" ht="15" x14ac:dyDescent="0.25">
      <c r="A202"/>
    </row>
    <row r="203" spans="1:1" ht="15" x14ac:dyDescent="0.25">
      <c r="A203"/>
    </row>
    <row r="204" spans="1:1" ht="15" x14ac:dyDescent="0.25">
      <c r="A204"/>
    </row>
    <row r="205" spans="1:1" ht="15" x14ac:dyDescent="0.25">
      <c r="A205"/>
    </row>
    <row r="206" spans="1:1" ht="15" x14ac:dyDescent="0.25">
      <c r="A206"/>
    </row>
    <row r="207" spans="1:1" ht="15" x14ac:dyDescent="0.25">
      <c r="A207"/>
    </row>
    <row r="208" spans="1:1" ht="15" x14ac:dyDescent="0.25">
      <c r="A208"/>
    </row>
    <row r="209" spans="1:1" ht="15" x14ac:dyDescent="0.25">
      <c r="A209"/>
    </row>
    <row r="210" spans="1:1" ht="15" x14ac:dyDescent="0.25">
      <c r="A210"/>
    </row>
    <row r="211" spans="1:1" ht="15" x14ac:dyDescent="0.25">
      <c r="A211"/>
    </row>
    <row r="212" spans="1:1" ht="15" x14ac:dyDescent="0.25">
      <c r="A212"/>
    </row>
    <row r="213" spans="1:1" ht="15" x14ac:dyDescent="0.25">
      <c r="A213"/>
    </row>
    <row r="214" spans="1:1" ht="15" x14ac:dyDescent="0.25">
      <c r="A214"/>
    </row>
    <row r="215" spans="1:1" ht="15" x14ac:dyDescent="0.25">
      <c r="A215"/>
    </row>
    <row r="216" spans="1:1" ht="15" x14ac:dyDescent="0.25">
      <c r="A216"/>
    </row>
    <row r="217" spans="1:1" ht="15" x14ac:dyDescent="0.25">
      <c r="A217"/>
    </row>
    <row r="218" spans="1:1" ht="15" x14ac:dyDescent="0.25">
      <c r="A218"/>
    </row>
    <row r="219" spans="1:1" ht="15" x14ac:dyDescent="0.25">
      <c r="A219"/>
    </row>
    <row r="220" spans="1:1" ht="15" x14ac:dyDescent="0.25">
      <c r="A220"/>
    </row>
    <row r="221" spans="1:1" ht="15" x14ac:dyDescent="0.25">
      <c r="A221"/>
    </row>
    <row r="222" spans="1:1" ht="15" x14ac:dyDescent="0.25">
      <c r="A222"/>
    </row>
    <row r="223" spans="1:1" ht="15" x14ac:dyDescent="0.25">
      <c r="A223"/>
    </row>
    <row r="224" spans="1:1" ht="15" x14ac:dyDescent="0.25">
      <c r="A224"/>
    </row>
    <row r="225" spans="1:1" ht="15" x14ac:dyDescent="0.25">
      <c r="A225"/>
    </row>
    <row r="226" spans="1:1" ht="15" x14ac:dyDescent="0.25">
      <c r="A226"/>
    </row>
    <row r="227" spans="1:1" ht="15" x14ac:dyDescent="0.25">
      <c r="A227"/>
    </row>
    <row r="228" spans="1:1" ht="15" x14ac:dyDescent="0.25">
      <c r="A228"/>
    </row>
    <row r="229" spans="1:1" ht="15" x14ac:dyDescent="0.25">
      <c r="A229"/>
    </row>
    <row r="230" spans="1:1" ht="15" x14ac:dyDescent="0.25">
      <c r="A230"/>
    </row>
    <row r="231" spans="1:1" ht="15" x14ac:dyDescent="0.25">
      <c r="A231"/>
    </row>
    <row r="232" spans="1:1" ht="15" x14ac:dyDescent="0.25">
      <c r="A232"/>
    </row>
    <row r="233" spans="1:1" ht="15" x14ac:dyDescent="0.25">
      <c r="A233"/>
    </row>
    <row r="234" spans="1:1" ht="15" x14ac:dyDescent="0.25">
      <c r="A234"/>
    </row>
    <row r="235" spans="1:1" ht="15" x14ac:dyDescent="0.25">
      <c r="A235"/>
    </row>
    <row r="236" spans="1:1" ht="15" x14ac:dyDescent="0.25">
      <c r="A236"/>
    </row>
    <row r="237" spans="1:1" ht="15" x14ac:dyDescent="0.25">
      <c r="A237"/>
    </row>
    <row r="238" spans="1:1" ht="15" x14ac:dyDescent="0.25">
      <c r="A238"/>
    </row>
    <row r="239" spans="1:1" ht="15" x14ac:dyDescent="0.25">
      <c r="A239"/>
    </row>
    <row r="240" spans="1:1" ht="15" x14ac:dyDescent="0.25">
      <c r="A240"/>
    </row>
    <row r="241" spans="1:1" ht="15" x14ac:dyDescent="0.25">
      <c r="A241"/>
    </row>
    <row r="242" spans="1:1" ht="15" x14ac:dyDescent="0.25">
      <c r="A242"/>
    </row>
    <row r="243" spans="1:1" ht="15" x14ac:dyDescent="0.25">
      <c r="A243"/>
    </row>
    <row r="244" spans="1:1" ht="15" x14ac:dyDescent="0.25">
      <c r="A244"/>
    </row>
    <row r="245" spans="1:1" ht="15" x14ac:dyDescent="0.25">
      <c r="A245"/>
    </row>
    <row r="246" spans="1:1" ht="15" x14ac:dyDescent="0.25">
      <c r="A246"/>
    </row>
    <row r="247" spans="1:1" ht="15" x14ac:dyDescent="0.25">
      <c r="A247"/>
    </row>
    <row r="248" spans="1:1" ht="15" x14ac:dyDescent="0.25">
      <c r="A248"/>
    </row>
    <row r="249" spans="1:1" ht="15" x14ac:dyDescent="0.25">
      <c r="A249"/>
    </row>
    <row r="250" spans="1:1" ht="15" x14ac:dyDescent="0.25">
      <c r="A250"/>
    </row>
    <row r="251" spans="1:1" ht="15" x14ac:dyDescent="0.25">
      <c r="A251"/>
    </row>
    <row r="252" spans="1:1" ht="15" x14ac:dyDescent="0.25">
      <c r="A252"/>
    </row>
    <row r="253" spans="1:1" ht="15" x14ac:dyDescent="0.25">
      <c r="A253"/>
    </row>
    <row r="254" spans="1:1" ht="15" x14ac:dyDescent="0.25">
      <c r="A254"/>
    </row>
    <row r="255" spans="1:1" ht="15" x14ac:dyDescent="0.25">
      <c r="A255"/>
    </row>
    <row r="256" spans="1:1" ht="15" x14ac:dyDescent="0.25">
      <c r="A256"/>
    </row>
    <row r="257" spans="1:1" ht="15" x14ac:dyDescent="0.25">
      <c r="A257"/>
    </row>
    <row r="258" spans="1:1" ht="15" x14ac:dyDescent="0.25">
      <c r="A258"/>
    </row>
    <row r="259" spans="1:1" ht="15" x14ac:dyDescent="0.25">
      <c r="A259"/>
    </row>
    <row r="260" spans="1:1" ht="15" x14ac:dyDescent="0.25">
      <c r="A260"/>
    </row>
    <row r="261" spans="1:1" ht="15" x14ac:dyDescent="0.25">
      <c r="A261"/>
    </row>
    <row r="262" spans="1:1" ht="15" x14ac:dyDescent="0.25">
      <c r="A262"/>
    </row>
    <row r="263" spans="1:1" ht="15" x14ac:dyDescent="0.25">
      <c r="A263"/>
    </row>
    <row r="264" spans="1:1" ht="15" x14ac:dyDescent="0.25">
      <c r="A264"/>
    </row>
    <row r="265" spans="1:1" ht="15" x14ac:dyDescent="0.25">
      <c r="A265"/>
    </row>
    <row r="266" spans="1:1" ht="15" x14ac:dyDescent="0.25">
      <c r="A266"/>
    </row>
    <row r="267" spans="1:1" ht="15" x14ac:dyDescent="0.25">
      <c r="A267"/>
    </row>
    <row r="268" spans="1:1" ht="15" x14ac:dyDescent="0.25">
      <c r="A268"/>
    </row>
    <row r="269" spans="1:1" ht="15" x14ac:dyDescent="0.25">
      <c r="A269"/>
    </row>
    <row r="270" spans="1:1" ht="15" x14ac:dyDescent="0.25">
      <c r="A270"/>
    </row>
    <row r="271" spans="1:1" ht="15" x14ac:dyDescent="0.25">
      <c r="A271"/>
    </row>
    <row r="272" spans="1:1" ht="15" x14ac:dyDescent="0.25">
      <c r="A272"/>
    </row>
    <row r="273" spans="1:1" ht="15" x14ac:dyDescent="0.25">
      <c r="A273"/>
    </row>
    <row r="274" spans="1:1" ht="15" x14ac:dyDescent="0.25">
      <c r="A274"/>
    </row>
    <row r="275" spans="1:1" ht="15" x14ac:dyDescent="0.25">
      <c r="A275"/>
    </row>
    <row r="276" spans="1:1" ht="15" x14ac:dyDescent="0.25">
      <c r="A276"/>
    </row>
    <row r="277" spans="1:1" ht="15" x14ac:dyDescent="0.25">
      <c r="A277"/>
    </row>
    <row r="278" spans="1:1" ht="15" x14ac:dyDescent="0.25">
      <c r="A278"/>
    </row>
    <row r="279" spans="1:1" ht="15" x14ac:dyDescent="0.25">
      <c r="A279"/>
    </row>
    <row r="280" spans="1:1" ht="15" x14ac:dyDescent="0.25">
      <c r="A280"/>
    </row>
    <row r="281" spans="1:1" ht="15" x14ac:dyDescent="0.25">
      <c r="A281"/>
    </row>
    <row r="282" spans="1:1" ht="15" x14ac:dyDescent="0.25">
      <c r="A282"/>
    </row>
    <row r="283" spans="1:1" ht="15" x14ac:dyDescent="0.25">
      <c r="A283"/>
    </row>
    <row r="284" spans="1:1" ht="15" x14ac:dyDescent="0.25">
      <c r="A284"/>
    </row>
    <row r="285" spans="1:1" ht="15" x14ac:dyDescent="0.25">
      <c r="A285"/>
    </row>
    <row r="286" spans="1:1" ht="15" x14ac:dyDescent="0.25">
      <c r="A286"/>
    </row>
    <row r="287" spans="1:1" ht="15" x14ac:dyDescent="0.25">
      <c r="A287"/>
    </row>
    <row r="288" spans="1:1" ht="15" x14ac:dyDescent="0.25">
      <c r="A288"/>
    </row>
    <row r="289" spans="1:1" ht="15" x14ac:dyDescent="0.25">
      <c r="A289"/>
    </row>
    <row r="290" spans="1:1" ht="15" x14ac:dyDescent="0.25">
      <c r="A290"/>
    </row>
    <row r="291" spans="1:1" ht="15" x14ac:dyDescent="0.25">
      <c r="A291"/>
    </row>
    <row r="292" spans="1:1" ht="15" x14ac:dyDescent="0.25">
      <c r="A292"/>
    </row>
    <row r="293" spans="1:1" ht="15" x14ac:dyDescent="0.25">
      <c r="A293"/>
    </row>
    <row r="294" spans="1:1" ht="15" x14ac:dyDescent="0.25">
      <c r="A294"/>
    </row>
    <row r="295" spans="1:1" ht="15" x14ac:dyDescent="0.25">
      <c r="A295"/>
    </row>
    <row r="296" spans="1:1" ht="15" x14ac:dyDescent="0.25">
      <c r="A296"/>
    </row>
    <row r="297" spans="1:1" ht="15" x14ac:dyDescent="0.25">
      <c r="A297"/>
    </row>
    <row r="298" spans="1:1" ht="15" x14ac:dyDescent="0.25">
      <c r="A298"/>
    </row>
    <row r="299" spans="1:1" ht="15" x14ac:dyDescent="0.25">
      <c r="A299"/>
    </row>
    <row r="300" spans="1:1" ht="15" x14ac:dyDescent="0.25">
      <c r="A300"/>
    </row>
    <row r="301" spans="1:1" ht="15" x14ac:dyDescent="0.25">
      <c r="A301"/>
    </row>
    <row r="302" spans="1:1" ht="15" x14ac:dyDescent="0.25">
      <c r="A302"/>
    </row>
    <row r="303" spans="1:1" ht="15" x14ac:dyDescent="0.25">
      <c r="A303"/>
    </row>
    <row r="304" spans="1:1" ht="15" x14ac:dyDescent="0.25">
      <c r="A304"/>
    </row>
    <row r="305" spans="1:1" ht="15" x14ac:dyDescent="0.25">
      <c r="A305"/>
    </row>
    <row r="306" spans="1:1" ht="15" x14ac:dyDescent="0.25">
      <c r="A306"/>
    </row>
    <row r="307" spans="1:1" ht="15" x14ac:dyDescent="0.25">
      <c r="A307"/>
    </row>
    <row r="308" spans="1:1" ht="15" x14ac:dyDescent="0.25">
      <c r="A308"/>
    </row>
    <row r="309" spans="1:1" ht="15" x14ac:dyDescent="0.25">
      <c r="A309"/>
    </row>
    <row r="310" spans="1:1" ht="15" x14ac:dyDescent="0.25">
      <c r="A310"/>
    </row>
    <row r="311" spans="1:1" ht="15" x14ac:dyDescent="0.25">
      <c r="A311"/>
    </row>
    <row r="312" spans="1:1" ht="15" x14ac:dyDescent="0.25">
      <c r="A312"/>
    </row>
    <row r="313" spans="1:1" ht="15" x14ac:dyDescent="0.25">
      <c r="A313"/>
    </row>
    <row r="314" spans="1:1" ht="15" x14ac:dyDescent="0.25">
      <c r="A314"/>
    </row>
    <row r="315" spans="1:1" ht="15" x14ac:dyDescent="0.25">
      <c r="A315"/>
    </row>
    <row r="316" spans="1:1" ht="15" x14ac:dyDescent="0.25">
      <c r="A316"/>
    </row>
    <row r="317" spans="1:1" ht="15" x14ac:dyDescent="0.25">
      <c r="A317"/>
    </row>
    <row r="318" spans="1:1" ht="15" x14ac:dyDescent="0.25">
      <c r="A318"/>
    </row>
    <row r="319" spans="1:1" ht="15" x14ac:dyDescent="0.25">
      <c r="A319"/>
    </row>
    <row r="320" spans="1:1" ht="15" x14ac:dyDescent="0.25">
      <c r="A320"/>
    </row>
    <row r="321" spans="1:1" ht="15" x14ac:dyDescent="0.25">
      <c r="A321"/>
    </row>
    <row r="322" spans="1:1" ht="15" x14ac:dyDescent="0.25">
      <c r="A322"/>
    </row>
    <row r="323" spans="1:1" ht="15" x14ac:dyDescent="0.25">
      <c r="A323"/>
    </row>
    <row r="324" spans="1:1" ht="15" x14ac:dyDescent="0.25">
      <c r="A324"/>
    </row>
    <row r="325" spans="1:1" ht="15" x14ac:dyDescent="0.25">
      <c r="A325"/>
    </row>
    <row r="326" spans="1:1" ht="15" x14ac:dyDescent="0.25">
      <c r="A326"/>
    </row>
    <row r="327" spans="1:1" ht="15" x14ac:dyDescent="0.25">
      <c r="A327"/>
    </row>
    <row r="328" spans="1:1" ht="15" x14ac:dyDescent="0.25">
      <c r="A328"/>
    </row>
    <row r="329" spans="1:1" ht="15" x14ac:dyDescent="0.25">
      <c r="A329"/>
    </row>
    <row r="330" spans="1:1" ht="15" x14ac:dyDescent="0.25">
      <c r="A330"/>
    </row>
    <row r="331" spans="1:1" ht="15" x14ac:dyDescent="0.25">
      <c r="A331"/>
    </row>
    <row r="332" spans="1:1" ht="15" x14ac:dyDescent="0.25">
      <c r="A332"/>
    </row>
    <row r="333" spans="1:1" ht="15" x14ac:dyDescent="0.25">
      <c r="A333"/>
    </row>
    <row r="334" spans="1:1" ht="15" x14ac:dyDescent="0.25">
      <c r="A334"/>
    </row>
    <row r="335" spans="1:1" ht="15" x14ac:dyDescent="0.25">
      <c r="A335"/>
    </row>
    <row r="336" spans="1:1" ht="15" x14ac:dyDescent="0.25">
      <c r="A336"/>
    </row>
    <row r="337" spans="1:1" ht="15" x14ac:dyDescent="0.25">
      <c r="A337"/>
    </row>
    <row r="338" spans="1:1" ht="15" x14ac:dyDescent="0.25">
      <c r="A338"/>
    </row>
    <row r="339" spans="1:1" ht="15" x14ac:dyDescent="0.25">
      <c r="A339"/>
    </row>
    <row r="340" spans="1:1" ht="15" x14ac:dyDescent="0.25">
      <c r="A340"/>
    </row>
    <row r="341" spans="1:1" ht="15" x14ac:dyDescent="0.25">
      <c r="A341"/>
    </row>
    <row r="342" spans="1:1" ht="15" x14ac:dyDescent="0.25">
      <c r="A342"/>
    </row>
    <row r="343" spans="1:1" ht="15" x14ac:dyDescent="0.25">
      <c r="A343"/>
    </row>
    <row r="344" spans="1:1" ht="15" x14ac:dyDescent="0.25">
      <c r="A344"/>
    </row>
    <row r="345" spans="1:1" ht="15" x14ac:dyDescent="0.25">
      <c r="A345"/>
    </row>
    <row r="346" spans="1:1" ht="15" x14ac:dyDescent="0.25">
      <c r="A346"/>
    </row>
    <row r="347" spans="1:1" ht="15" x14ac:dyDescent="0.25">
      <c r="A347"/>
    </row>
    <row r="348" spans="1:1" ht="15" x14ac:dyDescent="0.25">
      <c r="A348"/>
    </row>
    <row r="349" spans="1:1" ht="15" x14ac:dyDescent="0.25">
      <c r="A349"/>
    </row>
    <row r="350" spans="1:1" ht="15" x14ac:dyDescent="0.25">
      <c r="A350"/>
    </row>
    <row r="351" spans="1:1" ht="15" x14ac:dyDescent="0.25">
      <c r="A351"/>
    </row>
    <row r="352" spans="1:1" ht="15" x14ac:dyDescent="0.25">
      <c r="A352"/>
    </row>
    <row r="353" spans="1:1" ht="15" x14ac:dyDescent="0.25">
      <c r="A353"/>
    </row>
    <row r="354" spans="1:1" ht="15" x14ac:dyDescent="0.25">
      <c r="A354"/>
    </row>
    <row r="355" spans="1:1" ht="15" x14ac:dyDescent="0.25">
      <c r="A355"/>
    </row>
    <row r="356" spans="1:1" ht="15" x14ac:dyDescent="0.25">
      <c r="A356"/>
    </row>
    <row r="357" spans="1:1" ht="15" x14ac:dyDescent="0.25">
      <c r="A357"/>
    </row>
    <row r="358" spans="1:1" ht="15" x14ac:dyDescent="0.25">
      <c r="A358"/>
    </row>
    <row r="359" spans="1:1" ht="15" x14ac:dyDescent="0.25">
      <c r="A359"/>
    </row>
    <row r="360" spans="1:1" ht="15" x14ac:dyDescent="0.25">
      <c r="A360"/>
    </row>
    <row r="361" spans="1:1" ht="15" x14ac:dyDescent="0.25">
      <c r="A361"/>
    </row>
    <row r="362" spans="1:1" ht="15" x14ac:dyDescent="0.25">
      <c r="A362"/>
    </row>
    <row r="363" spans="1:1" ht="15" x14ac:dyDescent="0.25">
      <c r="A363"/>
    </row>
    <row r="364" spans="1:1" ht="15" x14ac:dyDescent="0.25">
      <c r="A364"/>
    </row>
    <row r="365" spans="1:1" ht="15" x14ac:dyDescent="0.25">
      <c r="A365"/>
    </row>
    <row r="366" spans="1:1" ht="15" x14ac:dyDescent="0.25">
      <c r="A366"/>
    </row>
    <row r="367" spans="1:1" ht="15" x14ac:dyDescent="0.25">
      <c r="A367"/>
    </row>
    <row r="368" spans="1:1" ht="15" x14ac:dyDescent="0.25">
      <c r="A368"/>
    </row>
    <row r="369" spans="1:1" ht="15" x14ac:dyDescent="0.25">
      <c r="A369"/>
    </row>
    <row r="370" spans="1:1" ht="15" x14ac:dyDescent="0.25">
      <c r="A370"/>
    </row>
    <row r="371" spans="1:1" ht="15" x14ac:dyDescent="0.25">
      <c r="A371"/>
    </row>
    <row r="372" spans="1:1" ht="15" x14ac:dyDescent="0.25">
      <c r="A372"/>
    </row>
    <row r="373" spans="1:1" ht="15" x14ac:dyDescent="0.25">
      <c r="A373"/>
    </row>
    <row r="374" spans="1:1" ht="15" x14ac:dyDescent="0.25">
      <c r="A374"/>
    </row>
    <row r="375" spans="1:1" ht="15" x14ac:dyDescent="0.25">
      <c r="A375"/>
    </row>
    <row r="376" spans="1:1" ht="15" x14ac:dyDescent="0.25">
      <c r="A376"/>
    </row>
    <row r="377" spans="1:1" ht="15" x14ac:dyDescent="0.25">
      <c r="A377"/>
    </row>
    <row r="378" spans="1:1" ht="15" x14ac:dyDescent="0.25">
      <c r="A378"/>
    </row>
    <row r="379" spans="1:1" ht="15" x14ac:dyDescent="0.25">
      <c r="A379"/>
    </row>
    <row r="380" spans="1:1" ht="15" x14ac:dyDescent="0.25">
      <c r="A380"/>
    </row>
    <row r="381" spans="1:1" ht="15" x14ac:dyDescent="0.25">
      <c r="A381"/>
    </row>
    <row r="382" spans="1:1" ht="15" x14ac:dyDescent="0.25">
      <c r="A382"/>
    </row>
    <row r="383" spans="1:1" ht="15" x14ac:dyDescent="0.25">
      <c r="A383"/>
    </row>
    <row r="384" spans="1:1" ht="15" x14ac:dyDescent="0.25">
      <c r="A384"/>
    </row>
    <row r="385" spans="1:1" ht="15" x14ac:dyDescent="0.25">
      <c r="A385"/>
    </row>
    <row r="386" spans="1:1" ht="15" x14ac:dyDescent="0.25">
      <c r="A386"/>
    </row>
    <row r="387" spans="1:1" ht="15" x14ac:dyDescent="0.25">
      <c r="A387"/>
    </row>
    <row r="388" spans="1:1" ht="15" x14ac:dyDescent="0.25">
      <c r="A388"/>
    </row>
    <row r="389" spans="1:1" ht="15" x14ac:dyDescent="0.25">
      <c r="A389"/>
    </row>
    <row r="390" spans="1:1" ht="15" x14ac:dyDescent="0.25">
      <c r="A390"/>
    </row>
    <row r="391" spans="1:1" ht="15" x14ac:dyDescent="0.25">
      <c r="A391"/>
    </row>
    <row r="392" spans="1:1" ht="15" x14ac:dyDescent="0.25">
      <c r="A392"/>
    </row>
    <row r="393" spans="1:1" ht="15" x14ac:dyDescent="0.25">
      <c r="A393"/>
    </row>
    <row r="394" spans="1:1" ht="15" x14ac:dyDescent="0.25">
      <c r="A394"/>
    </row>
    <row r="395" spans="1:1" ht="15" x14ac:dyDescent="0.25">
      <c r="A395"/>
    </row>
    <row r="396" spans="1:1" ht="15" x14ac:dyDescent="0.25">
      <c r="A396"/>
    </row>
    <row r="397" spans="1:1" ht="15" x14ac:dyDescent="0.25">
      <c r="A397"/>
    </row>
    <row r="398" spans="1:1" ht="15" x14ac:dyDescent="0.25">
      <c r="A398"/>
    </row>
    <row r="399" spans="1:1" ht="15" x14ac:dyDescent="0.25">
      <c r="A399"/>
    </row>
    <row r="400" spans="1:1" ht="15" x14ac:dyDescent="0.25">
      <c r="A400"/>
    </row>
    <row r="401" spans="1:1" ht="15" x14ac:dyDescent="0.25">
      <c r="A401"/>
    </row>
    <row r="402" spans="1:1" ht="15" x14ac:dyDescent="0.25">
      <c r="A402"/>
    </row>
    <row r="403" spans="1:1" ht="15" x14ac:dyDescent="0.25">
      <c r="A403"/>
    </row>
    <row r="404" spans="1:1" ht="15" x14ac:dyDescent="0.25">
      <c r="A404"/>
    </row>
    <row r="405" spans="1:1" ht="15" x14ac:dyDescent="0.25">
      <c r="A405"/>
    </row>
    <row r="406" spans="1:1" ht="15" x14ac:dyDescent="0.25">
      <c r="A406"/>
    </row>
    <row r="407" spans="1:1" ht="15" x14ac:dyDescent="0.25">
      <c r="A407"/>
    </row>
    <row r="408" spans="1:1" ht="15" x14ac:dyDescent="0.25">
      <c r="A408"/>
    </row>
    <row r="409" spans="1:1" ht="15" x14ac:dyDescent="0.25">
      <c r="A409"/>
    </row>
    <row r="410" spans="1:1" ht="15" x14ac:dyDescent="0.25">
      <c r="A410"/>
    </row>
    <row r="411" spans="1:1" ht="15" x14ac:dyDescent="0.25">
      <c r="A411"/>
    </row>
    <row r="412" spans="1:1" ht="15" x14ac:dyDescent="0.25">
      <c r="A412"/>
    </row>
    <row r="413" spans="1:1" ht="15" x14ac:dyDescent="0.25">
      <c r="A413"/>
    </row>
    <row r="414" spans="1:1" ht="15" x14ac:dyDescent="0.25">
      <c r="A414"/>
    </row>
    <row r="415" spans="1:1" ht="15" x14ac:dyDescent="0.25">
      <c r="A415"/>
    </row>
    <row r="416" spans="1:1" ht="15" x14ac:dyDescent="0.25">
      <c r="A416"/>
    </row>
    <row r="417" spans="1:1" ht="15" x14ac:dyDescent="0.25">
      <c r="A417"/>
    </row>
    <row r="418" spans="1:1" ht="15" x14ac:dyDescent="0.25">
      <c r="A418"/>
    </row>
    <row r="419" spans="1:1" ht="15" x14ac:dyDescent="0.25">
      <c r="A419"/>
    </row>
    <row r="420" spans="1:1" ht="15" x14ac:dyDescent="0.25">
      <c r="A420"/>
    </row>
    <row r="421" spans="1:1" ht="15" x14ac:dyDescent="0.25">
      <c r="A421"/>
    </row>
    <row r="422" spans="1:1" ht="15" x14ac:dyDescent="0.25">
      <c r="A422"/>
    </row>
    <row r="423" spans="1:1" ht="15" x14ac:dyDescent="0.25">
      <c r="A423"/>
    </row>
    <row r="424" spans="1:1" ht="15" x14ac:dyDescent="0.25">
      <c r="A424"/>
    </row>
    <row r="425" spans="1:1" ht="15" x14ac:dyDescent="0.25">
      <c r="A425"/>
    </row>
    <row r="426" spans="1:1" ht="15" x14ac:dyDescent="0.25">
      <c r="A426"/>
    </row>
    <row r="427" spans="1:1" ht="15" x14ac:dyDescent="0.25">
      <c r="A427"/>
    </row>
    <row r="428" spans="1:1" ht="15" x14ac:dyDescent="0.25">
      <c r="A428"/>
    </row>
    <row r="429" spans="1:1" ht="15" x14ac:dyDescent="0.25">
      <c r="A429"/>
    </row>
    <row r="430" spans="1:1" ht="15" x14ac:dyDescent="0.25">
      <c r="A430"/>
    </row>
    <row r="431" spans="1:1" ht="15" x14ac:dyDescent="0.25">
      <c r="A431"/>
    </row>
    <row r="432" spans="1:1" ht="15" x14ac:dyDescent="0.25">
      <c r="A432"/>
    </row>
    <row r="433" spans="1:1" ht="15" x14ac:dyDescent="0.25">
      <c r="A433"/>
    </row>
    <row r="434" spans="1:1" ht="15" x14ac:dyDescent="0.25">
      <c r="A434"/>
    </row>
    <row r="435" spans="1:1" ht="15" x14ac:dyDescent="0.25">
      <c r="A435"/>
    </row>
    <row r="436" spans="1:1" ht="15" x14ac:dyDescent="0.25">
      <c r="A436"/>
    </row>
    <row r="437" spans="1:1" ht="15" x14ac:dyDescent="0.25">
      <c r="A437"/>
    </row>
    <row r="438" spans="1:1" ht="15" x14ac:dyDescent="0.25">
      <c r="A438"/>
    </row>
    <row r="439" spans="1:1" ht="15" x14ac:dyDescent="0.25">
      <c r="A439"/>
    </row>
    <row r="440" spans="1:1" ht="15" x14ac:dyDescent="0.25">
      <c r="A440"/>
    </row>
    <row r="441" spans="1:1" ht="15" x14ac:dyDescent="0.25">
      <c r="A441"/>
    </row>
    <row r="442" spans="1:1" ht="15" x14ac:dyDescent="0.25">
      <c r="A442"/>
    </row>
    <row r="443" spans="1:1" ht="15" x14ac:dyDescent="0.25">
      <c r="A443"/>
    </row>
    <row r="444" spans="1:1" ht="15" x14ac:dyDescent="0.25">
      <c r="A444"/>
    </row>
    <row r="445" spans="1:1" ht="15" x14ac:dyDescent="0.25">
      <c r="A445"/>
    </row>
    <row r="446" spans="1:1" ht="15" x14ac:dyDescent="0.25">
      <c r="A446"/>
    </row>
    <row r="447" spans="1:1" ht="15" x14ac:dyDescent="0.25">
      <c r="A447"/>
    </row>
    <row r="448" spans="1:1" ht="15" x14ac:dyDescent="0.25">
      <c r="A448"/>
    </row>
    <row r="449" spans="1:1" ht="15" x14ac:dyDescent="0.25">
      <c r="A449"/>
    </row>
    <row r="450" spans="1:1" ht="15" x14ac:dyDescent="0.25">
      <c r="A450"/>
    </row>
    <row r="451" spans="1:1" ht="15" x14ac:dyDescent="0.25">
      <c r="A451"/>
    </row>
    <row r="452" spans="1:1" ht="15" x14ac:dyDescent="0.25">
      <c r="A452"/>
    </row>
    <row r="453" spans="1:1" ht="15" x14ac:dyDescent="0.25">
      <c r="A453"/>
    </row>
    <row r="454" spans="1:1" ht="15" x14ac:dyDescent="0.25">
      <c r="A454"/>
    </row>
    <row r="455" spans="1:1" ht="15" x14ac:dyDescent="0.25">
      <c r="A455"/>
    </row>
    <row r="456" spans="1:1" ht="15" x14ac:dyDescent="0.25">
      <c r="A456"/>
    </row>
    <row r="457" spans="1:1" ht="15" x14ac:dyDescent="0.25">
      <c r="A457"/>
    </row>
    <row r="458" spans="1:1" ht="15" x14ac:dyDescent="0.25">
      <c r="A458"/>
    </row>
    <row r="459" spans="1:1" ht="15" x14ac:dyDescent="0.25">
      <c r="A459"/>
    </row>
    <row r="460" spans="1:1" ht="15" x14ac:dyDescent="0.25">
      <c r="A460"/>
    </row>
    <row r="461" spans="1:1" ht="15" x14ac:dyDescent="0.25">
      <c r="A461"/>
    </row>
    <row r="462" spans="1:1" ht="15" x14ac:dyDescent="0.25">
      <c r="A462"/>
    </row>
    <row r="463" spans="1:1" ht="15" x14ac:dyDescent="0.25">
      <c r="A463"/>
    </row>
    <row r="464" spans="1:1" ht="15" x14ac:dyDescent="0.25">
      <c r="A464"/>
    </row>
    <row r="465" spans="1:1" ht="15" x14ac:dyDescent="0.25">
      <c r="A465"/>
    </row>
    <row r="466" spans="1:1" ht="15" x14ac:dyDescent="0.25">
      <c r="A466"/>
    </row>
    <row r="467" spans="1:1" ht="15" x14ac:dyDescent="0.25">
      <c r="A467"/>
    </row>
    <row r="468" spans="1:1" ht="15" x14ac:dyDescent="0.25">
      <c r="A468"/>
    </row>
    <row r="469" spans="1:1" ht="15" x14ac:dyDescent="0.25">
      <c r="A469"/>
    </row>
    <row r="470" spans="1:1" ht="15" x14ac:dyDescent="0.25">
      <c r="A470"/>
    </row>
    <row r="471" spans="1:1" ht="15" x14ac:dyDescent="0.25">
      <c r="A471"/>
    </row>
    <row r="472" spans="1:1" ht="15" x14ac:dyDescent="0.25">
      <c r="A472"/>
    </row>
    <row r="473" spans="1:1" ht="15" x14ac:dyDescent="0.25">
      <c r="A473"/>
    </row>
    <row r="474" spans="1:1" ht="15" x14ac:dyDescent="0.25">
      <c r="A474"/>
    </row>
    <row r="475" spans="1:1" ht="15" x14ac:dyDescent="0.25">
      <c r="A475"/>
    </row>
    <row r="476" spans="1:1" ht="15" x14ac:dyDescent="0.25">
      <c r="A476"/>
    </row>
    <row r="477" spans="1:1" ht="15" x14ac:dyDescent="0.25">
      <c r="A477"/>
    </row>
    <row r="478" spans="1:1" ht="15" x14ac:dyDescent="0.25">
      <c r="A478"/>
    </row>
    <row r="479" spans="1:1" ht="15" x14ac:dyDescent="0.25">
      <c r="A479"/>
    </row>
    <row r="480" spans="1:1" ht="15" x14ac:dyDescent="0.25">
      <c r="A480"/>
    </row>
    <row r="481" spans="1:1" ht="15" x14ac:dyDescent="0.25">
      <c r="A481"/>
    </row>
    <row r="482" spans="1:1" ht="15" x14ac:dyDescent="0.25">
      <c r="A482"/>
    </row>
    <row r="483" spans="1:1" ht="15" x14ac:dyDescent="0.25">
      <c r="A483"/>
    </row>
    <row r="484" spans="1:1" ht="15" x14ac:dyDescent="0.25">
      <c r="A484"/>
    </row>
    <row r="485" spans="1:1" ht="15" x14ac:dyDescent="0.25">
      <c r="A485"/>
    </row>
    <row r="486" spans="1:1" ht="15" x14ac:dyDescent="0.25">
      <c r="A486"/>
    </row>
    <row r="487" spans="1:1" ht="15" x14ac:dyDescent="0.25">
      <c r="A487"/>
    </row>
    <row r="488" spans="1:1" ht="15" x14ac:dyDescent="0.25">
      <c r="A488"/>
    </row>
    <row r="489" spans="1:1" ht="15" x14ac:dyDescent="0.25">
      <c r="A489"/>
    </row>
    <row r="490" spans="1:1" ht="15" x14ac:dyDescent="0.25">
      <c r="A490"/>
    </row>
    <row r="491" spans="1:1" ht="15" x14ac:dyDescent="0.25">
      <c r="A491"/>
    </row>
    <row r="492" spans="1:1" ht="15" x14ac:dyDescent="0.25">
      <c r="A492"/>
    </row>
    <row r="493" spans="1:1" ht="15" x14ac:dyDescent="0.25">
      <c r="A493"/>
    </row>
    <row r="494" spans="1:1" ht="15" x14ac:dyDescent="0.25">
      <c r="A494"/>
    </row>
    <row r="495" spans="1:1" ht="15" x14ac:dyDescent="0.25">
      <c r="A495"/>
    </row>
    <row r="496" spans="1:1" ht="15" x14ac:dyDescent="0.25">
      <c r="A496"/>
    </row>
    <row r="497" spans="1:1" ht="15" x14ac:dyDescent="0.25">
      <c r="A497"/>
    </row>
    <row r="498" spans="1:1" ht="15" x14ac:dyDescent="0.25">
      <c r="A498"/>
    </row>
    <row r="499" spans="1:1" ht="15" x14ac:dyDescent="0.25">
      <c r="A499"/>
    </row>
    <row r="500" spans="1:1" ht="15" x14ac:dyDescent="0.25">
      <c r="A500"/>
    </row>
    <row r="501" spans="1:1" ht="15" x14ac:dyDescent="0.25">
      <c r="A501"/>
    </row>
    <row r="502" spans="1:1" ht="15" x14ac:dyDescent="0.25">
      <c r="A502"/>
    </row>
    <row r="503" spans="1:1" ht="15" x14ac:dyDescent="0.25">
      <c r="A503"/>
    </row>
    <row r="504" spans="1:1" ht="15" x14ac:dyDescent="0.25">
      <c r="A504"/>
    </row>
    <row r="505" spans="1:1" ht="15" x14ac:dyDescent="0.25">
      <c r="A505"/>
    </row>
    <row r="506" spans="1:1" ht="15" x14ac:dyDescent="0.25">
      <c r="A506"/>
    </row>
    <row r="507" spans="1:1" ht="15" x14ac:dyDescent="0.25">
      <c r="A507"/>
    </row>
    <row r="508" spans="1:1" ht="15" x14ac:dyDescent="0.25">
      <c r="A508"/>
    </row>
    <row r="509" spans="1:1" ht="15" x14ac:dyDescent="0.25">
      <c r="A509"/>
    </row>
    <row r="510" spans="1:1" ht="15" x14ac:dyDescent="0.25">
      <c r="A510"/>
    </row>
    <row r="511" spans="1:1" ht="15" x14ac:dyDescent="0.25">
      <c r="A511"/>
    </row>
    <row r="512" spans="1:1" ht="15" x14ac:dyDescent="0.25">
      <c r="A512"/>
    </row>
    <row r="513" spans="1:1" ht="15" x14ac:dyDescent="0.25">
      <c r="A513"/>
    </row>
    <row r="514" spans="1:1" ht="15" x14ac:dyDescent="0.25">
      <c r="A514"/>
    </row>
    <row r="515" spans="1:1" ht="15" x14ac:dyDescent="0.25">
      <c r="A515"/>
    </row>
    <row r="516" spans="1:1" ht="15" x14ac:dyDescent="0.25">
      <c r="A516"/>
    </row>
    <row r="517" spans="1:1" ht="15" x14ac:dyDescent="0.25">
      <c r="A517"/>
    </row>
    <row r="518" spans="1:1" ht="15" x14ac:dyDescent="0.25">
      <c r="A518"/>
    </row>
    <row r="519" spans="1:1" ht="15" x14ac:dyDescent="0.25">
      <c r="A519"/>
    </row>
    <row r="520" spans="1:1" ht="15" x14ac:dyDescent="0.25">
      <c r="A520"/>
    </row>
    <row r="521" spans="1:1" ht="15" x14ac:dyDescent="0.25">
      <c r="A521"/>
    </row>
    <row r="522" spans="1:1" ht="15" x14ac:dyDescent="0.25">
      <c r="A522"/>
    </row>
    <row r="523" spans="1:1" ht="15" x14ac:dyDescent="0.25">
      <c r="A523"/>
    </row>
    <row r="524" spans="1:1" ht="15" x14ac:dyDescent="0.25">
      <c r="A524"/>
    </row>
    <row r="525" spans="1:1" ht="15" x14ac:dyDescent="0.25">
      <c r="A525"/>
    </row>
    <row r="526" spans="1:1" ht="15" x14ac:dyDescent="0.25">
      <c r="A526"/>
    </row>
    <row r="527" spans="1:1" ht="15" x14ac:dyDescent="0.25">
      <c r="A527"/>
    </row>
    <row r="528" spans="1:1" ht="15" x14ac:dyDescent="0.25">
      <c r="A528"/>
    </row>
    <row r="529" spans="1:1" ht="15" x14ac:dyDescent="0.25">
      <c r="A529"/>
    </row>
    <row r="530" spans="1:1" ht="15" x14ac:dyDescent="0.25">
      <c r="A530"/>
    </row>
    <row r="531" spans="1:1" ht="15" x14ac:dyDescent="0.25">
      <c r="A531"/>
    </row>
    <row r="532" spans="1:1" ht="15" x14ac:dyDescent="0.25">
      <c r="A532"/>
    </row>
    <row r="533" spans="1:1" ht="15" x14ac:dyDescent="0.25">
      <c r="A533"/>
    </row>
    <row r="534" spans="1:1" ht="15" x14ac:dyDescent="0.25">
      <c r="A534"/>
    </row>
    <row r="535" spans="1:1" ht="15" x14ac:dyDescent="0.25">
      <c r="A535"/>
    </row>
    <row r="536" spans="1:1" ht="15" x14ac:dyDescent="0.25">
      <c r="A536"/>
    </row>
    <row r="537" spans="1:1" ht="15" x14ac:dyDescent="0.25">
      <c r="A537"/>
    </row>
    <row r="538" spans="1:1" ht="15" x14ac:dyDescent="0.25">
      <c r="A538"/>
    </row>
    <row r="539" spans="1:1" ht="15" x14ac:dyDescent="0.25">
      <c r="A539"/>
    </row>
    <row r="540" spans="1:1" ht="15" x14ac:dyDescent="0.25">
      <c r="A540"/>
    </row>
    <row r="541" spans="1:1" ht="15" x14ac:dyDescent="0.25">
      <c r="A541"/>
    </row>
    <row r="542" spans="1:1" ht="15" x14ac:dyDescent="0.25">
      <c r="A542"/>
    </row>
    <row r="543" spans="1:1" ht="15" x14ac:dyDescent="0.25">
      <c r="A543"/>
    </row>
    <row r="544" spans="1:1" ht="15" x14ac:dyDescent="0.25">
      <c r="A544"/>
    </row>
    <row r="545" spans="1:1" ht="15" x14ac:dyDescent="0.25">
      <c r="A545"/>
    </row>
    <row r="546" spans="1:1" ht="15" x14ac:dyDescent="0.25">
      <c r="A546"/>
    </row>
    <row r="547" spans="1:1" ht="15" x14ac:dyDescent="0.25">
      <c r="A547"/>
    </row>
    <row r="548" spans="1:1" ht="15" x14ac:dyDescent="0.25">
      <c r="A548"/>
    </row>
    <row r="549" spans="1:1" ht="15" x14ac:dyDescent="0.25">
      <c r="A549"/>
    </row>
    <row r="550" spans="1:1" ht="15" x14ac:dyDescent="0.25">
      <c r="A550"/>
    </row>
    <row r="551" spans="1:1" ht="15" x14ac:dyDescent="0.25">
      <c r="A551"/>
    </row>
    <row r="552" spans="1:1" ht="15" x14ac:dyDescent="0.25">
      <c r="A552"/>
    </row>
    <row r="553" spans="1:1" ht="15" x14ac:dyDescent="0.25">
      <c r="A553"/>
    </row>
    <row r="554" spans="1:1" ht="15" x14ac:dyDescent="0.25">
      <c r="A554"/>
    </row>
    <row r="555" spans="1:1" ht="15" x14ac:dyDescent="0.25">
      <c r="A555"/>
    </row>
    <row r="556" spans="1:1" ht="15" x14ac:dyDescent="0.25">
      <c r="A556"/>
    </row>
    <row r="557" spans="1:1" ht="15" x14ac:dyDescent="0.25">
      <c r="A557"/>
    </row>
    <row r="558" spans="1:1" ht="15" x14ac:dyDescent="0.25">
      <c r="A558"/>
    </row>
    <row r="559" spans="1:1" ht="15" x14ac:dyDescent="0.25">
      <c r="A559"/>
    </row>
    <row r="560" spans="1:1" ht="15" x14ac:dyDescent="0.25">
      <c r="A560"/>
    </row>
    <row r="561" spans="1:1" ht="15" x14ac:dyDescent="0.25">
      <c r="A561"/>
    </row>
    <row r="562" spans="1:1" ht="15" x14ac:dyDescent="0.25">
      <c r="A562"/>
    </row>
    <row r="563" spans="1:1" ht="15" x14ac:dyDescent="0.25">
      <c r="A563"/>
    </row>
    <row r="564" spans="1:1" ht="15" x14ac:dyDescent="0.25">
      <c r="A564"/>
    </row>
    <row r="565" spans="1:1" ht="15" x14ac:dyDescent="0.25">
      <c r="A565"/>
    </row>
    <row r="566" spans="1:1" ht="15" x14ac:dyDescent="0.25">
      <c r="A566"/>
    </row>
    <row r="567" spans="1:1" ht="15" x14ac:dyDescent="0.25">
      <c r="A567"/>
    </row>
    <row r="568" spans="1:1" ht="15" x14ac:dyDescent="0.25">
      <c r="A568"/>
    </row>
    <row r="569" spans="1:1" ht="15" x14ac:dyDescent="0.25">
      <c r="A569"/>
    </row>
    <row r="570" spans="1:1" ht="15" x14ac:dyDescent="0.25">
      <c r="A570"/>
    </row>
    <row r="571" spans="1:1" ht="15" x14ac:dyDescent="0.25">
      <c r="A571"/>
    </row>
    <row r="572" spans="1:1" ht="15" x14ac:dyDescent="0.25">
      <c r="A572"/>
    </row>
    <row r="573" spans="1:1" ht="15" x14ac:dyDescent="0.25">
      <c r="A573"/>
    </row>
    <row r="574" spans="1:1" ht="15" x14ac:dyDescent="0.25">
      <c r="A574"/>
    </row>
    <row r="575" spans="1:1" ht="15" x14ac:dyDescent="0.25">
      <c r="A575"/>
    </row>
    <row r="576" spans="1:1" ht="15" x14ac:dyDescent="0.25">
      <c r="A576"/>
    </row>
    <row r="577" spans="1:1" ht="15" x14ac:dyDescent="0.25">
      <c r="A577"/>
    </row>
    <row r="578" spans="1:1" ht="15" x14ac:dyDescent="0.25">
      <c r="A578"/>
    </row>
    <row r="579" spans="1:1" ht="15" x14ac:dyDescent="0.25">
      <c r="A579"/>
    </row>
    <row r="580" spans="1:1" ht="15" x14ac:dyDescent="0.25">
      <c r="A580"/>
    </row>
    <row r="581" spans="1:1" ht="15" x14ac:dyDescent="0.25">
      <c r="A581"/>
    </row>
    <row r="582" spans="1:1" ht="15" x14ac:dyDescent="0.25">
      <c r="A582"/>
    </row>
    <row r="583" spans="1:1" ht="15" x14ac:dyDescent="0.25">
      <c r="A583"/>
    </row>
    <row r="584" spans="1:1" ht="15" x14ac:dyDescent="0.25">
      <c r="A584"/>
    </row>
    <row r="585" spans="1:1" ht="15" x14ac:dyDescent="0.25">
      <c r="A585"/>
    </row>
    <row r="586" spans="1:1" ht="15" x14ac:dyDescent="0.25">
      <c r="A586"/>
    </row>
    <row r="587" spans="1:1" ht="15" x14ac:dyDescent="0.25">
      <c r="A587"/>
    </row>
    <row r="588" spans="1:1" ht="15" x14ac:dyDescent="0.25">
      <c r="A588"/>
    </row>
    <row r="589" spans="1:1" ht="15" x14ac:dyDescent="0.25">
      <c r="A589"/>
    </row>
    <row r="590" spans="1:1" ht="15" x14ac:dyDescent="0.25">
      <c r="A590"/>
    </row>
    <row r="591" spans="1:1" ht="15" x14ac:dyDescent="0.25">
      <c r="A591"/>
    </row>
    <row r="592" spans="1:1" ht="15" x14ac:dyDescent="0.25">
      <c r="A592"/>
    </row>
    <row r="593" spans="1:1" ht="15" x14ac:dyDescent="0.25">
      <c r="A593"/>
    </row>
    <row r="594" spans="1:1" ht="15" x14ac:dyDescent="0.25">
      <c r="A594"/>
    </row>
    <row r="595" spans="1:1" ht="15" x14ac:dyDescent="0.25">
      <c r="A595"/>
    </row>
    <row r="596" spans="1:1" ht="15" x14ac:dyDescent="0.25">
      <c r="A596"/>
    </row>
    <row r="597" spans="1:1" ht="15" x14ac:dyDescent="0.25">
      <c r="A597"/>
    </row>
    <row r="598" spans="1:1" ht="15" x14ac:dyDescent="0.25">
      <c r="A598"/>
    </row>
    <row r="599" spans="1:1" ht="15" x14ac:dyDescent="0.25">
      <c r="A599"/>
    </row>
    <row r="600" spans="1:1" ht="15" x14ac:dyDescent="0.25">
      <c r="A600"/>
    </row>
    <row r="601" spans="1:1" ht="15" x14ac:dyDescent="0.25">
      <c r="A601"/>
    </row>
    <row r="602" spans="1:1" ht="15" x14ac:dyDescent="0.25">
      <c r="A602"/>
    </row>
    <row r="603" spans="1:1" ht="15" x14ac:dyDescent="0.25">
      <c r="A603"/>
    </row>
    <row r="604" spans="1:1" ht="15" x14ac:dyDescent="0.25">
      <c r="A604"/>
    </row>
    <row r="605" spans="1:1" ht="15" x14ac:dyDescent="0.25">
      <c r="A605"/>
    </row>
    <row r="606" spans="1:1" ht="15" x14ac:dyDescent="0.25">
      <c r="A606"/>
    </row>
    <row r="607" spans="1:1" ht="15" x14ac:dyDescent="0.25">
      <c r="A607"/>
    </row>
    <row r="608" spans="1:1" ht="15" x14ac:dyDescent="0.25">
      <c r="A608"/>
    </row>
    <row r="609" spans="1:1" ht="15" x14ac:dyDescent="0.25">
      <c r="A609"/>
    </row>
    <row r="610" spans="1:1" ht="15" x14ac:dyDescent="0.25">
      <c r="A610"/>
    </row>
    <row r="611" spans="1:1" ht="15" x14ac:dyDescent="0.25">
      <c r="A611"/>
    </row>
    <row r="612" spans="1:1" ht="15" x14ac:dyDescent="0.25">
      <c r="A612"/>
    </row>
    <row r="613" spans="1:1" ht="15" x14ac:dyDescent="0.25">
      <c r="A613"/>
    </row>
    <row r="614" spans="1:1" ht="15" x14ac:dyDescent="0.25">
      <c r="A614"/>
    </row>
    <row r="615" spans="1:1" ht="15" x14ac:dyDescent="0.25">
      <c r="A615"/>
    </row>
    <row r="616" spans="1:1" ht="15" x14ac:dyDescent="0.25">
      <c r="A616"/>
    </row>
    <row r="617" spans="1:1" ht="15" x14ac:dyDescent="0.25">
      <c r="A617"/>
    </row>
    <row r="618" spans="1:1" ht="15" x14ac:dyDescent="0.25">
      <c r="A618"/>
    </row>
    <row r="619" spans="1:1" ht="15" x14ac:dyDescent="0.25">
      <c r="A619"/>
    </row>
    <row r="620" spans="1:1" ht="15" x14ac:dyDescent="0.25">
      <c r="A620"/>
    </row>
    <row r="621" spans="1:1" ht="15" x14ac:dyDescent="0.25">
      <c r="A621"/>
    </row>
    <row r="622" spans="1:1" ht="15" x14ac:dyDescent="0.25">
      <c r="A622"/>
    </row>
    <row r="623" spans="1:1" ht="15" x14ac:dyDescent="0.25">
      <c r="A623"/>
    </row>
    <row r="624" spans="1:1" ht="15" x14ac:dyDescent="0.25">
      <c r="A624"/>
    </row>
    <row r="625" spans="1:1" ht="15" x14ac:dyDescent="0.25">
      <c r="A625"/>
    </row>
    <row r="626" spans="1:1" ht="15" x14ac:dyDescent="0.25">
      <c r="A626"/>
    </row>
    <row r="627" spans="1:1" ht="15" x14ac:dyDescent="0.25">
      <c r="A627"/>
    </row>
  </sheetData>
  <conditionalFormatting sqref="H3:I4">
    <cfRule type="cellIs" dxfId="71" priority="8" operator="greaterThan">
      <formula>0.1</formula>
    </cfRule>
  </conditionalFormatting>
  <conditionalFormatting pivot="1">
    <cfRule type="cellIs" dxfId="70" priority="6" operator="greaterThan">
      <formula>$C$25</formula>
    </cfRule>
  </conditionalFormatting>
  <conditionalFormatting sqref="G6:H6">
    <cfRule type="cellIs" dxfId="69" priority="4" operator="greaterThan">
      <formula>0</formula>
    </cfRule>
  </conditionalFormatting>
  <conditionalFormatting pivot="1" sqref="D30:E35">
    <cfRule type="cellIs" dxfId="68" priority="3" operator="greaterThan">
      <formula>$C$25</formula>
    </cfRule>
  </conditionalFormatting>
  <conditionalFormatting sqref="D8:H21">
    <cfRule type="cellIs" dxfId="67" priority="1" operator="lessThan">
      <formula>-$C$6</formula>
    </cfRule>
    <cfRule type="cellIs" dxfId="66" priority="2" operator="greaterThan">
      <formula>$C$6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1CBA634-DED8-4C1A-B3CA-94BBAF95CC8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Объемы 2030</vt:lpstr>
      <vt:lpstr>САРЕХ</vt:lpstr>
      <vt:lpstr>ОРЕХ_фикс</vt:lpstr>
      <vt:lpstr>ОРЕХ_пер</vt:lpstr>
      <vt:lpstr>ПЛ</vt:lpstr>
      <vt:lpstr>ВЛ</vt:lpstr>
      <vt:lpstr>Км</vt:lpstr>
      <vt:lpstr>спрАЗС</vt:lpstr>
      <vt:lpstr>спр</vt:lpstr>
      <vt:lpstr>свод</vt:lpstr>
      <vt:lpstr>Результат</vt:lpstr>
      <vt:lpstr>Затраты</vt:lpstr>
      <vt:lpstr>Проверки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 Windows</dc:creator>
  <cp:lastModifiedBy>Даниил Чернышев</cp:lastModifiedBy>
  <dcterms:created xsi:type="dcterms:W3CDTF">2019-10-18T07:20:32Z</dcterms:created>
  <dcterms:modified xsi:type="dcterms:W3CDTF">2022-09-21T12:59:54Z</dcterms:modified>
</cp:coreProperties>
</file>